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Documents\Sites\npdata\aalst\"/>
    </mc:Choice>
  </mc:AlternateContent>
  <bookViews>
    <workbookView xWindow="0" yWindow="0" windowWidth="17256" windowHeight="7032" firstSheet="1" activeTab="4"/>
  </bookViews>
  <sheets>
    <sheet name="HGV" sheetId="9" r:id="rId1"/>
    <sheet name="Gemeente-Vgl" sheetId="7" r:id="rId2"/>
    <sheet name="RRG" sheetId="8" r:id="rId3"/>
    <sheet name="Evolutie" sheetId="5" r:id="rId4"/>
    <sheet name="Partijen" sheetId="3" r:id="rId5"/>
    <sheet name="RER" sheetId="2" r:id="rId6"/>
    <sheet name="Gegevens" sheetId="1" r:id="rId7"/>
  </sheets>
  <definedNames>
    <definedName name="_xlnm._FilterDatabase" localSheetId="6" hidden="1">Gegevens!$A$1:$PW$301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T308" i="1" l="1"/>
  <c r="DS308" i="1"/>
  <c r="DR308" i="1"/>
  <c r="DQ308" i="1"/>
  <c r="DP308" i="1"/>
  <c r="DO308" i="1"/>
  <c r="DN308" i="1"/>
  <c r="DM308" i="1"/>
  <c r="DL308" i="1"/>
  <c r="DK308" i="1"/>
  <c r="DJ308" i="1"/>
  <c r="DI308" i="1"/>
  <c r="DH308" i="1"/>
  <c r="DT307" i="1"/>
  <c r="DS307" i="1"/>
  <c r="DR307" i="1"/>
  <c r="DR303" i="1" s="1"/>
  <c r="DQ307" i="1"/>
  <c r="DP307" i="1"/>
  <c r="DO307" i="1"/>
  <c r="DN307" i="1"/>
  <c r="DN303" i="1" s="1"/>
  <c r="DM307" i="1"/>
  <c r="DL307" i="1"/>
  <c r="DK307" i="1"/>
  <c r="DJ307" i="1"/>
  <c r="DJ303" i="1" s="1"/>
  <c r="DI307" i="1"/>
  <c r="DH307" i="1"/>
  <c r="DT306" i="1"/>
  <c r="DS306" i="1"/>
  <c r="DR306" i="1"/>
  <c r="DQ306" i="1"/>
  <c r="DQ303" i="1" s="1"/>
  <c r="DP306" i="1"/>
  <c r="DO306" i="1"/>
  <c r="DN306" i="1"/>
  <c r="DM306" i="1"/>
  <c r="DM303" i="1" s="1"/>
  <c r="DL306" i="1"/>
  <c r="DK306" i="1"/>
  <c r="DJ306" i="1"/>
  <c r="DI306" i="1"/>
  <c r="DI303" i="1" s="1"/>
  <c r="DH306" i="1"/>
  <c r="DT305" i="1"/>
  <c r="DT303" i="1" s="1"/>
  <c r="DS305" i="1"/>
  <c r="DR305" i="1"/>
  <c r="DQ305" i="1"/>
  <c r="DP305" i="1"/>
  <c r="DP303" i="1" s="1"/>
  <c r="DO305" i="1"/>
  <c r="DN305" i="1"/>
  <c r="DM305" i="1"/>
  <c r="DL305" i="1"/>
  <c r="DL303" i="1" s="1"/>
  <c r="DK305" i="1"/>
  <c r="DJ305" i="1"/>
  <c r="DI305" i="1"/>
  <c r="DH305" i="1"/>
  <c r="DH303" i="1" s="1"/>
  <c r="DT304" i="1"/>
  <c r="DS304" i="1"/>
  <c r="DS303" i="1" s="1"/>
  <c r="DR304" i="1"/>
  <c r="DQ304" i="1"/>
  <c r="DP304" i="1"/>
  <c r="DO304" i="1"/>
  <c r="DO303" i="1" s="1"/>
  <c r="DN304" i="1"/>
  <c r="DM304" i="1"/>
  <c r="DL304" i="1"/>
  <c r="DK304" i="1"/>
  <c r="DK303" i="1" s="1"/>
  <c r="DJ304" i="1"/>
  <c r="DI304" i="1"/>
  <c r="DH304" i="1"/>
  <c r="CO308" i="1"/>
  <c r="CN308" i="1"/>
  <c r="CM308" i="1"/>
  <c r="CL308" i="1"/>
  <c r="CK308" i="1"/>
  <c r="CJ308" i="1"/>
  <c r="CI308" i="1"/>
  <c r="CH308" i="1"/>
  <c r="CG308" i="1"/>
  <c r="CF308" i="1"/>
  <c r="CE308" i="1"/>
  <c r="CO307" i="1"/>
  <c r="CN307" i="1"/>
  <c r="CM307" i="1"/>
  <c r="CL307" i="1"/>
  <c r="CK307" i="1"/>
  <c r="CJ307" i="1"/>
  <c r="CI307" i="1"/>
  <c r="CH307" i="1"/>
  <c r="CG307" i="1"/>
  <c r="CF307" i="1"/>
  <c r="CE307" i="1"/>
  <c r="CO306" i="1"/>
  <c r="CO303" i="1" s="1"/>
  <c r="CN306" i="1"/>
  <c r="CM306" i="1"/>
  <c r="CL306" i="1"/>
  <c r="CK306" i="1"/>
  <c r="CK303" i="1" s="1"/>
  <c r="CJ306" i="1"/>
  <c r="CI306" i="1"/>
  <c r="CH306" i="1"/>
  <c r="CG306" i="1"/>
  <c r="CG303" i="1" s="1"/>
  <c r="CF306" i="1"/>
  <c r="CE306" i="1"/>
  <c r="CO305" i="1"/>
  <c r="CN305" i="1"/>
  <c r="CM305" i="1"/>
  <c r="CL305" i="1"/>
  <c r="CK305" i="1"/>
  <c r="CJ305" i="1"/>
  <c r="CI305" i="1"/>
  <c r="CH305" i="1"/>
  <c r="CG305" i="1"/>
  <c r="CF305" i="1"/>
  <c r="CE305" i="1"/>
  <c r="CO304" i="1"/>
  <c r="CN304" i="1"/>
  <c r="CM304" i="1"/>
  <c r="CL304" i="1"/>
  <c r="CK304" i="1"/>
  <c r="CJ304" i="1"/>
  <c r="CI304" i="1"/>
  <c r="CH304" i="1"/>
  <c r="CG304" i="1"/>
  <c r="CF304" i="1"/>
  <c r="CE304" i="1"/>
  <c r="CE303" i="1" s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BJ304" i="1"/>
  <c r="BI304" i="1"/>
  <c r="BH304" i="1"/>
  <c r="BG304" i="1"/>
  <c r="BF304" i="1"/>
  <c r="BE304" i="1"/>
  <c r="BD304" i="1"/>
  <c r="BD303" i="1" s="1"/>
  <c r="BC304" i="1"/>
  <c r="BB304" i="1"/>
  <c r="BA304" i="1"/>
  <c r="AZ304" i="1"/>
  <c r="AZ303" i="1" s="1"/>
  <c r="AY304" i="1"/>
  <c r="AX304" i="1"/>
  <c r="BH303" i="1"/>
  <c r="BA303" i="1" l="1"/>
  <c r="BE303" i="1"/>
  <c r="BI303" i="1"/>
  <c r="AX303" i="1"/>
  <c r="BB303" i="1"/>
  <c r="BF303" i="1"/>
  <c r="BJ303" i="1"/>
  <c r="AY303" i="1"/>
  <c r="BC303" i="1"/>
  <c r="BG303" i="1"/>
  <c r="CF303" i="1"/>
  <c r="CJ303" i="1"/>
  <c r="CN303" i="1"/>
  <c r="CI303" i="1"/>
  <c r="CM303" i="1"/>
  <c r="CH303" i="1"/>
  <c r="CL303" i="1"/>
  <c r="LL264" i="1" l="1"/>
  <c r="LK264" i="1"/>
  <c r="LJ264" i="1"/>
  <c r="LL177" i="1"/>
  <c r="LK177" i="1"/>
  <c r="LJ177" i="1"/>
  <c r="LL270" i="1"/>
  <c r="LK270" i="1"/>
  <c r="LJ270" i="1"/>
  <c r="LL257" i="1"/>
  <c r="LK257" i="1"/>
  <c r="LJ257" i="1"/>
  <c r="LL224" i="1"/>
  <c r="LK224" i="1"/>
  <c r="LJ224" i="1"/>
  <c r="LL149" i="1"/>
  <c r="LK149" i="1"/>
  <c r="LJ149" i="1"/>
  <c r="LL141" i="1"/>
  <c r="LK141" i="1"/>
  <c r="LJ141" i="1"/>
  <c r="LL110" i="1"/>
  <c r="LK110" i="1"/>
  <c r="LJ110" i="1"/>
  <c r="LL104" i="1"/>
  <c r="LK104" i="1"/>
  <c r="LJ104" i="1"/>
  <c r="LL95" i="1"/>
  <c r="LK95" i="1"/>
  <c r="LJ95" i="1"/>
  <c r="LL38" i="1"/>
  <c r="LK38" i="1"/>
  <c r="LJ38" i="1"/>
  <c r="LL31" i="1"/>
  <c r="LK31" i="1"/>
  <c r="LJ31" i="1"/>
  <c r="LL7" i="1"/>
  <c r="LK7" i="1"/>
  <c r="LJ7" i="1"/>
  <c r="LL215" i="1"/>
  <c r="LK215" i="1"/>
  <c r="LJ215" i="1"/>
  <c r="LL211" i="1"/>
  <c r="LK211" i="1"/>
  <c r="LJ211" i="1"/>
  <c r="LL64" i="1"/>
  <c r="LK64" i="1"/>
  <c r="LJ64" i="1"/>
  <c r="LL115" i="1"/>
  <c r="LK115" i="1"/>
  <c r="LJ115" i="1"/>
  <c r="LL94" i="1"/>
  <c r="LK94" i="1"/>
  <c r="LJ94" i="1"/>
  <c r="LL91" i="1"/>
  <c r="LK91" i="1"/>
  <c r="LJ91" i="1"/>
  <c r="LL214" i="1"/>
  <c r="LK214" i="1"/>
  <c r="LJ214" i="1"/>
  <c r="LL176" i="1"/>
  <c r="LK176" i="1"/>
  <c r="LJ176" i="1"/>
  <c r="LL170" i="1"/>
  <c r="LK170" i="1"/>
  <c r="LJ170" i="1"/>
  <c r="LL132" i="1"/>
  <c r="LK132" i="1"/>
  <c r="LJ132" i="1"/>
  <c r="LL46" i="1"/>
  <c r="LK46" i="1"/>
  <c r="LJ46" i="1"/>
  <c r="LL33" i="1"/>
  <c r="LK33" i="1"/>
  <c r="LJ33" i="1"/>
  <c r="LL106" i="1"/>
  <c r="LK106" i="1"/>
  <c r="LJ106" i="1"/>
  <c r="LL89" i="1"/>
  <c r="LK89" i="1"/>
  <c r="LJ89" i="1"/>
  <c r="LL298" i="1"/>
  <c r="LK298" i="1"/>
  <c r="LJ298" i="1"/>
  <c r="LL292" i="1"/>
  <c r="LK292" i="1"/>
  <c r="LJ292" i="1"/>
  <c r="LL253" i="1"/>
  <c r="LK253" i="1"/>
  <c r="LJ253" i="1"/>
  <c r="LL244" i="1"/>
  <c r="LK244" i="1"/>
  <c r="LJ244" i="1"/>
  <c r="LL198" i="1"/>
  <c r="LK198" i="1"/>
  <c r="LJ198" i="1"/>
  <c r="LL174" i="1"/>
  <c r="LK174" i="1"/>
  <c r="LJ174" i="1"/>
  <c r="LL157" i="1"/>
  <c r="LK157" i="1"/>
  <c r="LJ157" i="1"/>
  <c r="LL101" i="1"/>
  <c r="LK101" i="1"/>
  <c r="LJ101" i="1"/>
  <c r="LL93" i="1"/>
  <c r="LK93" i="1"/>
  <c r="LJ93" i="1"/>
  <c r="LL87" i="1"/>
  <c r="LK87" i="1"/>
  <c r="LJ87" i="1"/>
  <c r="LL79" i="1"/>
  <c r="LK79" i="1"/>
  <c r="LJ79" i="1"/>
  <c r="LL76" i="1"/>
  <c r="LK76" i="1"/>
  <c r="LJ76" i="1"/>
  <c r="LL60" i="1"/>
  <c r="LK60" i="1"/>
  <c r="LJ60" i="1"/>
  <c r="LL24" i="1"/>
  <c r="LK24" i="1"/>
  <c r="LJ24" i="1"/>
  <c r="LL13" i="1"/>
  <c r="LK13" i="1"/>
  <c r="LJ13" i="1"/>
  <c r="LL250" i="1"/>
  <c r="LK250" i="1"/>
  <c r="LJ250" i="1"/>
  <c r="LL249" i="1"/>
  <c r="LK249" i="1"/>
  <c r="LJ249" i="1"/>
  <c r="LL242" i="1"/>
  <c r="LK242" i="1"/>
  <c r="LJ242" i="1"/>
  <c r="LL237" i="1"/>
  <c r="LK237" i="1"/>
  <c r="LJ237" i="1"/>
  <c r="LL169" i="1"/>
  <c r="LK169" i="1"/>
  <c r="LJ169" i="1"/>
  <c r="LL144" i="1"/>
  <c r="LK144" i="1"/>
  <c r="LJ144" i="1"/>
  <c r="LL29" i="1"/>
  <c r="LK29" i="1"/>
  <c r="LJ29" i="1"/>
  <c r="LL145" i="1"/>
  <c r="LK145" i="1"/>
  <c r="LJ145" i="1"/>
  <c r="LL299" i="1"/>
  <c r="LK299" i="1"/>
  <c r="LJ299" i="1"/>
  <c r="LL175" i="1"/>
  <c r="LK175" i="1"/>
  <c r="LJ175" i="1"/>
  <c r="LL162" i="1"/>
  <c r="LK162" i="1"/>
  <c r="LJ162" i="1"/>
  <c r="LL114" i="1"/>
  <c r="LK114" i="1"/>
  <c r="LJ114" i="1"/>
  <c r="LL283" i="1"/>
  <c r="LK283" i="1"/>
  <c r="LJ283" i="1"/>
  <c r="LL133" i="1"/>
  <c r="LK133" i="1"/>
  <c r="LJ133" i="1"/>
  <c r="LL42" i="1"/>
  <c r="LK42" i="1"/>
  <c r="LJ42" i="1"/>
  <c r="LL227" i="1"/>
  <c r="LK227" i="1"/>
  <c r="LJ227" i="1"/>
  <c r="LL208" i="1"/>
  <c r="LK208" i="1"/>
  <c r="LJ208" i="1"/>
  <c r="LL163" i="1"/>
  <c r="LK163" i="1"/>
  <c r="LJ163" i="1"/>
  <c r="LL3" i="1"/>
  <c r="LK3" i="1"/>
  <c r="LJ3" i="1"/>
  <c r="LL54" i="1"/>
  <c r="LK54" i="1"/>
  <c r="LJ54" i="1"/>
  <c r="LL297" i="1"/>
  <c r="LK297" i="1"/>
  <c r="LJ297" i="1"/>
  <c r="LL268" i="1"/>
  <c r="LK268" i="1"/>
  <c r="LJ268" i="1"/>
  <c r="LL241" i="1"/>
  <c r="LK241" i="1"/>
  <c r="LJ241" i="1"/>
  <c r="LL204" i="1"/>
  <c r="LK204" i="1"/>
  <c r="LJ204" i="1"/>
  <c r="LL196" i="1"/>
  <c r="LK196" i="1"/>
  <c r="LJ196" i="1"/>
  <c r="LL192" i="1"/>
  <c r="LK192" i="1"/>
  <c r="LJ192" i="1"/>
  <c r="LL187" i="1"/>
  <c r="LK187" i="1"/>
  <c r="LJ187" i="1"/>
  <c r="LL184" i="1"/>
  <c r="LK184" i="1"/>
  <c r="LJ184" i="1"/>
  <c r="LL168" i="1"/>
  <c r="LK168" i="1"/>
  <c r="LJ168" i="1"/>
  <c r="LL77" i="1"/>
  <c r="LK77" i="1"/>
  <c r="LJ77" i="1"/>
  <c r="LL73" i="1"/>
  <c r="LK73" i="1"/>
  <c r="LJ73" i="1"/>
  <c r="LL71" i="1"/>
  <c r="LK71" i="1"/>
  <c r="LJ71" i="1"/>
  <c r="LL59" i="1"/>
  <c r="LK59" i="1"/>
  <c r="LJ59" i="1"/>
  <c r="LL52" i="1"/>
  <c r="LK52" i="1"/>
  <c r="LJ52" i="1"/>
  <c r="LL289" i="1"/>
  <c r="LK289" i="1"/>
  <c r="LJ289" i="1"/>
  <c r="LL239" i="1"/>
  <c r="LK239" i="1"/>
  <c r="LJ239" i="1"/>
  <c r="LL179" i="1"/>
  <c r="LK179" i="1"/>
  <c r="LJ179" i="1"/>
  <c r="LL129" i="1"/>
  <c r="LK129" i="1"/>
  <c r="LJ129" i="1"/>
  <c r="LL68" i="1"/>
  <c r="LK68" i="1"/>
  <c r="LJ68" i="1"/>
  <c r="LL15" i="1"/>
  <c r="LK15" i="1"/>
  <c r="LJ15" i="1"/>
  <c r="LL288" i="1"/>
  <c r="LK288" i="1"/>
  <c r="LJ288" i="1"/>
  <c r="LL277" i="1"/>
  <c r="LK277" i="1"/>
  <c r="LJ277" i="1"/>
  <c r="LL274" i="1"/>
  <c r="LK274" i="1"/>
  <c r="LJ274" i="1"/>
  <c r="LL267" i="1"/>
  <c r="LK267" i="1"/>
  <c r="LJ267" i="1"/>
  <c r="LL152" i="1"/>
  <c r="LK152" i="1"/>
  <c r="LJ152" i="1"/>
  <c r="LL148" i="1"/>
  <c r="LK148" i="1"/>
  <c r="LJ148" i="1"/>
  <c r="LL90" i="1"/>
  <c r="LK90" i="1"/>
  <c r="LJ90" i="1"/>
  <c r="LL56" i="1"/>
  <c r="LK56" i="1"/>
  <c r="LJ56" i="1"/>
  <c r="LL48" i="1"/>
  <c r="LK48" i="1"/>
  <c r="LJ48" i="1"/>
  <c r="LL26" i="1"/>
  <c r="LK26" i="1"/>
  <c r="LJ26" i="1"/>
  <c r="LL69" i="1"/>
  <c r="LK69" i="1"/>
  <c r="LJ69" i="1"/>
  <c r="LL294" i="1"/>
  <c r="LK294" i="1"/>
  <c r="LJ294" i="1"/>
  <c r="LL240" i="1"/>
  <c r="LK240" i="1"/>
  <c r="LJ240" i="1"/>
  <c r="LL201" i="1"/>
  <c r="LK201" i="1"/>
  <c r="LJ201" i="1"/>
  <c r="LL153" i="1"/>
  <c r="LK153" i="1"/>
  <c r="LJ153" i="1"/>
  <c r="LL105" i="1"/>
  <c r="LK105" i="1"/>
  <c r="LJ105" i="1"/>
  <c r="LL86" i="1"/>
  <c r="LK86" i="1"/>
  <c r="LJ86" i="1"/>
  <c r="LL78" i="1"/>
  <c r="LK78" i="1"/>
  <c r="LJ78" i="1"/>
  <c r="LL55" i="1"/>
  <c r="LK55" i="1"/>
  <c r="LJ55" i="1"/>
  <c r="LL2" i="1"/>
  <c r="LK2" i="1"/>
  <c r="LJ2" i="1"/>
  <c r="LL261" i="1"/>
  <c r="LK261" i="1"/>
  <c r="LJ261" i="1"/>
  <c r="LL199" i="1"/>
  <c r="LK199" i="1"/>
  <c r="LJ199" i="1"/>
  <c r="LL136" i="1"/>
  <c r="LK136" i="1"/>
  <c r="LJ136" i="1"/>
  <c r="LL51" i="1"/>
  <c r="LK51" i="1"/>
  <c r="LJ51" i="1"/>
  <c r="LL8" i="1"/>
  <c r="LK8" i="1"/>
  <c r="LJ8" i="1"/>
  <c r="LL11" i="1"/>
  <c r="LK11" i="1"/>
  <c r="LJ11" i="1"/>
  <c r="LL281" i="1"/>
  <c r="LK281" i="1"/>
  <c r="LJ281" i="1"/>
  <c r="LL278" i="1"/>
  <c r="LK278" i="1"/>
  <c r="LJ278" i="1"/>
  <c r="LL254" i="1"/>
  <c r="LK254" i="1"/>
  <c r="LJ254" i="1"/>
  <c r="LL230" i="1"/>
  <c r="LK230" i="1"/>
  <c r="LJ230" i="1"/>
  <c r="LL217" i="1"/>
  <c r="LK217" i="1"/>
  <c r="LJ217" i="1"/>
  <c r="LL206" i="1"/>
  <c r="LK206" i="1"/>
  <c r="LJ206" i="1"/>
  <c r="LL190" i="1"/>
  <c r="LK190" i="1"/>
  <c r="LJ190" i="1"/>
  <c r="LL57" i="1"/>
  <c r="LK57" i="1"/>
  <c r="LJ57" i="1"/>
  <c r="LL247" i="1"/>
  <c r="LK247" i="1"/>
  <c r="LJ247" i="1"/>
  <c r="LL226" i="1"/>
  <c r="LK226" i="1"/>
  <c r="LJ226" i="1"/>
  <c r="LL194" i="1"/>
  <c r="LK194" i="1"/>
  <c r="LJ194" i="1"/>
  <c r="LL159" i="1"/>
  <c r="LK159" i="1"/>
  <c r="LJ159" i="1"/>
  <c r="LL154" i="1"/>
  <c r="LK154" i="1"/>
  <c r="LJ154" i="1"/>
  <c r="LL123" i="1"/>
  <c r="LK123" i="1"/>
  <c r="LJ123" i="1"/>
  <c r="LL122" i="1"/>
  <c r="LK122" i="1"/>
  <c r="LJ122" i="1"/>
  <c r="LL112" i="1"/>
  <c r="LK112" i="1"/>
  <c r="LJ112" i="1"/>
  <c r="LL50" i="1"/>
  <c r="LK50" i="1"/>
  <c r="LJ50" i="1"/>
  <c r="LL209" i="1"/>
  <c r="LK209" i="1"/>
  <c r="LJ209" i="1"/>
  <c r="LL203" i="1"/>
  <c r="LK203" i="1"/>
  <c r="LJ203" i="1"/>
  <c r="LL191" i="1"/>
  <c r="LK191" i="1"/>
  <c r="LJ191" i="1"/>
  <c r="LL120" i="1"/>
  <c r="LK120" i="1"/>
  <c r="LJ120" i="1"/>
  <c r="LL80" i="1"/>
  <c r="LK80" i="1"/>
  <c r="LJ80" i="1"/>
  <c r="LL45" i="1"/>
  <c r="LK45" i="1"/>
  <c r="LJ45" i="1"/>
  <c r="LL245" i="1"/>
  <c r="LK245" i="1"/>
  <c r="LJ245" i="1"/>
  <c r="LL300" i="1"/>
  <c r="LK300" i="1"/>
  <c r="LJ300" i="1"/>
  <c r="LL275" i="1"/>
  <c r="LK275" i="1"/>
  <c r="LJ275" i="1"/>
  <c r="LL269" i="1"/>
  <c r="LK269" i="1"/>
  <c r="LJ269" i="1"/>
  <c r="LL185" i="1"/>
  <c r="LK185" i="1"/>
  <c r="LJ185" i="1"/>
  <c r="LL155" i="1"/>
  <c r="LK155" i="1"/>
  <c r="LJ155" i="1"/>
  <c r="LL146" i="1"/>
  <c r="LK146" i="1"/>
  <c r="LJ146" i="1"/>
  <c r="LL142" i="1"/>
  <c r="LK142" i="1"/>
  <c r="LJ142" i="1"/>
  <c r="LL92" i="1"/>
  <c r="LK92" i="1"/>
  <c r="LJ92" i="1"/>
  <c r="LL53" i="1"/>
  <c r="LK53" i="1"/>
  <c r="LJ53" i="1"/>
  <c r="LL16" i="1"/>
  <c r="LK16" i="1"/>
  <c r="LJ16" i="1"/>
  <c r="LL10" i="1"/>
  <c r="LK10" i="1"/>
  <c r="LJ10" i="1"/>
  <c r="LL263" i="1"/>
  <c r="LK263" i="1"/>
  <c r="LJ263" i="1"/>
  <c r="LL151" i="1"/>
  <c r="LK151" i="1"/>
  <c r="LJ151" i="1"/>
  <c r="LL107" i="1"/>
  <c r="LK107" i="1"/>
  <c r="LJ107" i="1"/>
  <c r="LL293" i="1"/>
  <c r="LK293" i="1"/>
  <c r="LJ293" i="1"/>
  <c r="LL272" i="1"/>
  <c r="LK272" i="1"/>
  <c r="LJ272" i="1"/>
  <c r="LL218" i="1"/>
  <c r="LK218" i="1"/>
  <c r="LJ218" i="1"/>
  <c r="LL189" i="1"/>
  <c r="LK189" i="1"/>
  <c r="LJ189" i="1"/>
  <c r="LL121" i="1"/>
  <c r="LK121" i="1"/>
  <c r="LJ121" i="1"/>
  <c r="LL172" i="1"/>
  <c r="LK172" i="1"/>
  <c r="LJ172" i="1"/>
  <c r="LL138" i="1"/>
  <c r="LK138" i="1"/>
  <c r="LJ138" i="1"/>
  <c r="LL135" i="1"/>
  <c r="LK135" i="1"/>
  <c r="LJ135" i="1"/>
  <c r="LL116" i="1"/>
  <c r="LK116" i="1"/>
  <c r="LJ116" i="1"/>
  <c r="LL62" i="1"/>
  <c r="LK62" i="1"/>
  <c r="LJ62" i="1"/>
  <c r="LL134" i="1"/>
  <c r="LK134" i="1"/>
  <c r="LJ134" i="1"/>
  <c r="LL296" i="1"/>
  <c r="LK296" i="1"/>
  <c r="LJ296" i="1"/>
  <c r="LL287" i="1"/>
  <c r="LK287" i="1"/>
  <c r="LJ287" i="1"/>
  <c r="LL258" i="1"/>
  <c r="LK258" i="1"/>
  <c r="LJ258" i="1"/>
  <c r="LL205" i="1"/>
  <c r="LK205" i="1"/>
  <c r="LJ205" i="1"/>
  <c r="LL124" i="1"/>
  <c r="LK124" i="1"/>
  <c r="LJ124" i="1"/>
  <c r="LL49" i="1"/>
  <c r="LK49" i="1"/>
  <c r="LJ49" i="1"/>
  <c r="LL47" i="1"/>
  <c r="LK47" i="1"/>
  <c r="LJ47" i="1"/>
  <c r="LL32" i="1"/>
  <c r="LK32" i="1"/>
  <c r="LJ32" i="1"/>
  <c r="LL19" i="1"/>
  <c r="LK19" i="1"/>
  <c r="LJ19" i="1"/>
  <c r="LL81" i="1"/>
  <c r="LK81" i="1"/>
  <c r="LJ81" i="1"/>
  <c r="LL255" i="1"/>
  <c r="LK255" i="1"/>
  <c r="LJ255" i="1"/>
  <c r="LL233" i="1"/>
  <c r="LK233" i="1"/>
  <c r="LJ233" i="1"/>
  <c r="LL167" i="1"/>
  <c r="LK167" i="1"/>
  <c r="LJ167" i="1"/>
  <c r="LL295" i="1"/>
  <c r="LK295" i="1"/>
  <c r="LJ295" i="1"/>
  <c r="LL259" i="1"/>
  <c r="LK259" i="1"/>
  <c r="LJ259" i="1"/>
  <c r="LL256" i="1"/>
  <c r="LK256" i="1"/>
  <c r="LJ256" i="1"/>
  <c r="LL252" i="1"/>
  <c r="LK252" i="1"/>
  <c r="LJ252" i="1"/>
  <c r="LL229" i="1"/>
  <c r="LK229" i="1"/>
  <c r="LJ229" i="1"/>
  <c r="LL210" i="1"/>
  <c r="LK210" i="1"/>
  <c r="LJ210" i="1"/>
  <c r="LL173" i="1"/>
  <c r="LK173" i="1"/>
  <c r="LJ173" i="1"/>
  <c r="LL158" i="1"/>
  <c r="LK158" i="1"/>
  <c r="LJ158" i="1"/>
  <c r="LL150" i="1"/>
  <c r="LK150" i="1"/>
  <c r="LJ150" i="1"/>
  <c r="LL140" i="1"/>
  <c r="LK140" i="1"/>
  <c r="LJ140" i="1"/>
  <c r="LL139" i="1"/>
  <c r="LK139" i="1"/>
  <c r="LJ139" i="1"/>
  <c r="LL131" i="1"/>
  <c r="LK131" i="1"/>
  <c r="LJ131" i="1"/>
  <c r="LL118" i="1"/>
  <c r="LK118" i="1"/>
  <c r="LJ118" i="1"/>
  <c r="LL111" i="1"/>
  <c r="LK111" i="1"/>
  <c r="LJ111" i="1"/>
  <c r="LL108" i="1"/>
  <c r="LK108" i="1"/>
  <c r="LJ108" i="1"/>
  <c r="LL98" i="1"/>
  <c r="LK98" i="1"/>
  <c r="LJ98" i="1"/>
  <c r="LL85" i="1"/>
  <c r="LK85" i="1"/>
  <c r="LJ85" i="1"/>
  <c r="LL75" i="1"/>
  <c r="LK75" i="1"/>
  <c r="LJ75" i="1"/>
  <c r="LL61" i="1"/>
  <c r="LK61" i="1"/>
  <c r="LJ61" i="1"/>
  <c r="LL41" i="1"/>
  <c r="LK41" i="1"/>
  <c r="LJ41" i="1"/>
  <c r="LL37" i="1"/>
  <c r="LK37" i="1"/>
  <c r="LJ37" i="1"/>
  <c r="LL30" i="1"/>
  <c r="LK30" i="1"/>
  <c r="LJ30" i="1"/>
  <c r="LL27" i="1"/>
  <c r="LK27" i="1"/>
  <c r="LJ27" i="1"/>
  <c r="LL23" i="1"/>
  <c r="LK23" i="1"/>
  <c r="LJ23" i="1"/>
  <c r="LL22" i="1"/>
  <c r="LK22" i="1"/>
  <c r="LJ22" i="1"/>
  <c r="LL4" i="1"/>
  <c r="LK4" i="1"/>
  <c r="LJ4" i="1"/>
  <c r="LL6" i="1"/>
  <c r="LK6" i="1"/>
  <c r="LJ6" i="1"/>
  <c r="LL156" i="1"/>
  <c r="LK156" i="1"/>
  <c r="LJ156" i="1"/>
  <c r="LL276" i="1"/>
  <c r="LK276" i="1"/>
  <c r="LJ276" i="1"/>
  <c r="LL271" i="1"/>
  <c r="LK271" i="1"/>
  <c r="LJ271" i="1"/>
  <c r="LL236" i="1"/>
  <c r="LK236" i="1"/>
  <c r="LJ236" i="1"/>
  <c r="LL165" i="1"/>
  <c r="LK165" i="1"/>
  <c r="LJ165" i="1"/>
  <c r="LL143" i="1"/>
  <c r="LK143" i="1"/>
  <c r="LJ143" i="1"/>
  <c r="LL65" i="1"/>
  <c r="LK65" i="1"/>
  <c r="LJ65" i="1"/>
  <c r="LL228" i="1"/>
  <c r="LK228" i="1"/>
  <c r="LJ228" i="1"/>
  <c r="LL290" i="1"/>
  <c r="LK290" i="1"/>
  <c r="LJ290" i="1"/>
  <c r="LL286" i="1"/>
  <c r="LK286" i="1"/>
  <c r="LJ286" i="1"/>
  <c r="LL262" i="1"/>
  <c r="LK262" i="1"/>
  <c r="LJ262" i="1"/>
  <c r="LL251" i="1"/>
  <c r="LK251" i="1"/>
  <c r="LJ251" i="1"/>
  <c r="LL248" i="1"/>
  <c r="LK248" i="1"/>
  <c r="LJ248" i="1"/>
  <c r="LL243" i="1"/>
  <c r="LK243" i="1"/>
  <c r="LJ243" i="1"/>
  <c r="LL216" i="1"/>
  <c r="LK216" i="1"/>
  <c r="LJ216" i="1"/>
  <c r="LL213" i="1"/>
  <c r="LK213" i="1"/>
  <c r="LJ213" i="1"/>
  <c r="LL207" i="1"/>
  <c r="LK207" i="1"/>
  <c r="LJ207" i="1"/>
  <c r="LL186" i="1"/>
  <c r="LK186" i="1"/>
  <c r="LJ186" i="1"/>
  <c r="LL183" i="1"/>
  <c r="LK183" i="1"/>
  <c r="LJ183" i="1"/>
  <c r="LL178" i="1"/>
  <c r="LK178" i="1"/>
  <c r="LJ178" i="1"/>
  <c r="LL171" i="1"/>
  <c r="LK171" i="1"/>
  <c r="LJ171" i="1"/>
  <c r="LL160" i="1"/>
  <c r="LK160" i="1"/>
  <c r="LJ160" i="1"/>
  <c r="LL128" i="1"/>
  <c r="LK128" i="1"/>
  <c r="LJ128" i="1"/>
  <c r="LL126" i="1"/>
  <c r="LK126" i="1"/>
  <c r="LJ126" i="1"/>
  <c r="LL109" i="1"/>
  <c r="LK109" i="1"/>
  <c r="LJ109" i="1"/>
  <c r="LL102" i="1"/>
  <c r="LK102" i="1"/>
  <c r="LJ102" i="1"/>
  <c r="LL88" i="1"/>
  <c r="LK88" i="1"/>
  <c r="LJ88" i="1"/>
  <c r="LL83" i="1"/>
  <c r="LK83" i="1"/>
  <c r="LJ83" i="1"/>
  <c r="LL82" i="1"/>
  <c r="LK82" i="1"/>
  <c r="LJ82" i="1"/>
  <c r="LL72" i="1"/>
  <c r="LK72" i="1"/>
  <c r="LJ72" i="1"/>
  <c r="LL63" i="1"/>
  <c r="LK63" i="1"/>
  <c r="LJ63" i="1"/>
  <c r="LL28" i="1"/>
  <c r="LK28" i="1"/>
  <c r="LJ28" i="1"/>
  <c r="LL21" i="1"/>
  <c r="LK21" i="1"/>
  <c r="LJ21" i="1"/>
  <c r="LL14" i="1"/>
  <c r="LK14" i="1"/>
  <c r="LJ14" i="1"/>
  <c r="LL147" i="1"/>
  <c r="LK147" i="1"/>
  <c r="LJ147" i="1"/>
  <c r="LL273" i="1"/>
  <c r="LK273" i="1"/>
  <c r="LJ273" i="1"/>
  <c r="LL266" i="1"/>
  <c r="LK266" i="1"/>
  <c r="LJ266" i="1"/>
  <c r="LL265" i="1"/>
  <c r="LK265" i="1"/>
  <c r="LJ265" i="1"/>
  <c r="LL260" i="1"/>
  <c r="LK260" i="1"/>
  <c r="LJ260" i="1"/>
  <c r="LL225" i="1"/>
  <c r="LK225" i="1"/>
  <c r="LJ225" i="1"/>
  <c r="LL223" i="1"/>
  <c r="LK223" i="1"/>
  <c r="LJ223" i="1"/>
  <c r="LL222" i="1"/>
  <c r="LK222" i="1"/>
  <c r="LJ222" i="1"/>
  <c r="LL212" i="1"/>
  <c r="LK212" i="1"/>
  <c r="LJ212" i="1"/>
  <c r="LL202" i="1"/>
  <c r="LK202" i="1"/>
  <c r="LJ202" i="1"/>
  <c r="LL193" i="1"/>
  <c r="LK193" i="1"/>
  <c r="LJ193" i="1"/>
  <c r="LL188" i="1"/>
  <c r="LK188" i="1"/>
  <c r="LJ188" i="1"/>
  <c r="LL182" i="1"/>
  <c r="LK182" i="1"/>
  <c r="LJ182" i="1"/>
  <c r="LL164" i="1"/>
  <c r="LK164" i="1"/>
  <c r="LJ164" i="1"/>
  <c r="LL130" i="1"/>
  <c r="LK130" i="1"/>
  <c r="LJ130" i="1"/>
  <c r="LL119" i="1"/>
  <c r="LK119" i="1"/>
  <c r="LJ119" i="1"/>
  <c r="LL113" i="1"/>
  <c r="LK113" i="1"/>
  <c r="LJ113" i="1"/>
  <c r="LL103" i="1"/>
  <c r="LK103" i="1"/>
  <c r="LJ103" i="1"/>
  <c r="LL100" i="1"/>
  <c r="LK100" i="1"/>
  <c r="LJ100" i="1"/>
  <c r="LL99" i="1"/>
  <c r="LK99" i="1"/>
  <c r="LJ99" i="1"/>
  <c r="LL84" i="1"/>
  <c r="LK84" i="1"/>
  <c r="LJ84" i="1"/>
  <c r="LL74" i="1"/>
  <c r="LK74" i="1"/>
  <c r="LJ74" i="1"/>
  <c r="LL58" i="1"/>
  <c r="LK58" i="1"/>
  <c r="LJ58" i="1"/>
  <c r="LL20" i="1"/>
  <c r="LK20" i="1"/>
  <c r="LJ20" i="1"/>
  <c r="LL18" i="1"/>
  <c r="LK18" i="1"/>
  <c r="LJ18" i="1"/>
  <c r="LL17" i="1"/>
  <c r="LK17" i="1"/>
  <c r="LJ17" i="1"/>
  <c r="LL12" i="1"/>
  <c r="LK12" i="1"/>
  <c r="LJ12" i="1"/>
  <c r="LL220" i="1"/>
  <c r="LK220" i="1"/>
  <c r="LJ220" i="1"/>
  <c r="LL280" i="1"/>
  <c r="LK280" i="1"/>
  <c r="LJ280" i="1"/>
  <c r="LL238" i="1"/>
  <c r="LK238" i="1"/>
  <c r="LJ238" i="1"/>
  <c r="LL219" i="1"/>
  <c r="LK219" i="1"/>
  <c r="LJ219" i="1"/>
  <c r="LL200" i="1"/>
  <c r="LK200" i="1"/>
  <c r="LJ200" i="1"/>
  <c r="LL181" i="1"/>
  <c r="LK181" i="1"/>
  <c r="LJ181" i="1"/>
  <c r="LL161" i="1"/>
  <c r="LK161" i="1"/>
  <c r="LJ161" i="1"/>
  <c r="LL96" i="1"/>
  <c r="LK96" i="1"/>
  <c r="LJ96" i="1"/>
  <c r="LL66" i="1"/>
  <c r="LK66" i="1"/>
  <c r="LJ66" i="1"/>
  <c r="LL39" i="1"/>
  <c r="LK39" i="1"/>
  <c r="LJ39" i="1"/>
  <c r="LL35" i="1"/>
  <c r="LK35" i="1"/>
  <c r="LJ35" i="1"/>
  <c r="LL25" i="1"/>
  <c r="LK25" i="1"/>
  <c r="LJ25" i="1"/>
  <c r="LL180" i="1"/>
  <c r="LK180" i="1"/>
  <c r="LJ180" i="1"/>
  <c r="LL301" i="1"/>
  <c r="LK301" i="1"/>
  <c r="LJ301" i="1"/>
  <c r="LL291" i="1"/>
  <c r="LK291" i="1"/>
  <c r="LJ291" i="1"/>
  <c r="LL285" i="1"/>
  <c r="LK285" i="1"/>
  <c r="LJ285" i="1"/>
  <c r="LL284" i="1"/>
  <c r="LK284" i="1"/>
  <c r="LJ284" i="1"/>
  <c r="LL282" i="1"/>
  <c r="LK282" i="1"/>
  <c r="LJ282" i="1"/>
  <c r="LL279" i="1"/>
  <c r="LK279" i="1"/>
  <c r="LJ279" i="1"/>
  <c r="LL246" i="1"/>
  <c r="LK246" i="1"/>
  <c r="LJ246" i="1"/>
  <c r="LL235" i="1"/>
  <c r="LK235" i="1"/>
  <c r="LJ235" i="1"/>
  <c r="LL234" i="1"/>
  <c r="LK234" i="1"/>
  <c r="LJ234" i="1"/>
  <c r="LL232" i="1"/>
  <c r="LK232" i="1"/>
  <c r="LJ232" i="1"/>
  <c r="LL231" i="1"/>
  <c r="LK231" i="1"/>
  <c r="LJ231" i="1"/>
  <c r="LL221" i="1"/>
  <c r="LK221" i="1"/>
  <c r="LJ221" i="1"/>
  <c r="LL197" i="1"/>
  <c r="LK197" i="1"/>
  <c r="LJ197" i="1"/>
  <c r="LL195" i="1"/>
  <c r="LK195" i="1"/>
  <c r="LJ195" i="1"/>
  <c r="LL166" i="1"/>
  <c r="LK166" i="1"/>
  <c r="LJ166" i="1"/>
  <c r="LL137" i="1"/>
  <c r="LK137" i="1"/>
  <c r="LJ137" i="1"/>
  <c r="LL127" i="1"/>
  <c r="LK127" i="1"/>
  <c r="LJ127" i="1"/>
  <c r="LL125" i="1"/>
  <c r="LK125" i="1"/>
  <c r="LJ125" i="1"/>
  <c r="LL117" i="1"/>
  <c r="LK117" i="1"/>
  <c r="LJ117" i="1"/>
  <c r="LL97" i="1"/>
  <c r="LK97" i="1"/>
  <c r="LJ97" i="1"/>
  <c r="LL70" i="1"/>
  <c r="LK70" i="1"/>
  <c r="LJ70" i="1"/>
  <c r="LL67" i="1"/>
  <c r="LK67" i="1"/>
  <c r="LJ67" i="1"/>
  <c r="LL44" i="1"/>
  <c r="LK44" i="1"/>
  <c r="LJ44" i="1"/>
  <c r="LL43" i="1"/>
  <c r="LK43" i="1"/>
  <c r="LJ43" i="1"/>
  <c r="LL40" i="1"/>
  <c r="LK40" i="1"/>
  <c r="LJ40" i="1"/>
  <c r="LL36" i="1"/>
  <c r="LK36" i="1"/>
  <c r="LJ36" i="1"/>
  <c r="LL34" i="1"/>
  <c r="LK34" i="1"/>
  <c r="LJ34" i="1"/>
  <c r="LL9" i="1"/>
  <c r="LK9" i="1"/>
  <c r="LJ9" i="1"/>
  <c r="LL5" i="1"/>
  <c r="LK5" i="1"/>
  <c r="LJ5" i="1"/>
  <c r="LN264" i="1"/>
  <c r="LM264" i="1"/>
  <c r="LI264" i="1"/>
  <c r="LH264" i="1"/>
  <c r="LN177" i="1"/>
  <c r="LM177" i="1"/>
  <c r="LI177" i="1"/>
  <c r="LH177" i="1"/>
  <c r="LN270" i="1"/>
  <c r="LM270" i="1"/>
  <c r="LI270" i="1"/>
  <c r="LH270" i="1"/>
  <c r="LN257" i="1"/>
  <c r="LM257" i="1"/>
  <c r="LI257" i="1"/>
  <c r="LH257" i="1"/>
  <c r="LN224" i="1"/>
  <c r="LM224" i="1"/>
  <c r="LI224" i="1"/>
  <c r="LH224" i="1"/>
  <c r="LN149" i="1"/>
  <c r="LM149" i="1"/>
  <c r="LI149" i="1"/>
  <c r="LH149" i="1"/>
  <c r="LN141" i="1"/>
  <c r="LM141" i="1"/>
  <c r="LI141" i="1"/>
  <c r="LH141" i="1"/>
  <c r="LN110" i="1"/>
  <c r="LM110" i="1"/>
  <c r="LI110" i="1"/>
  <c r="LH110" i="1"/>
  <c r="LN104" i="1"/>
  <c r="LM104" i="1"/>
  <c r="LI104" i="1"/>
  <c r="LH104" i="1"/>
  <c r="LN95" i="1"/>
  <c r="LM95" i="1"/>
  <c r="LI95" i="1"/>
  <c r="LH95" i="1"/>
  <c r="LN38" i="1"/>
  <c r="LM38" i="1"/>
  <c r="LI38" i="1"/>
  <c r="LH38" i="1"/>
  <c r="LN31" i="1"/>
  <c r="LM31" i="1"/>
  <c r="LI31" i="1"/>
  <c r="LH31" i="1"/>
  <c r="LN7" i="1"/>
  <c r="LM7" i="1"/>
  <c r="LI7" i="1"/>
  <c r="LH7" i="1"/>
  <c r="LN215" i="1"/>
  <c r="LM215" i="1"/>
  <c r="LI215" i="1"/>
  <c r="LH215" i="1"/>
  <c r="LN211" i="1"/>
  <c r="LM211" i="1"/>
  <c r="LI211" i="1"/>
  <c r="LH211" i="1"/>
  <c r="LN64" i="1"/>
  <c r="LM64" i="1"/>
  <c r="LI64" i="1"/>
  <c r="LH64" i="1"/>
  <c r="LN115" i="1"/>
  <c r="LM115" i="1"/>
  <c r="LI115" i="1"/>
  <c r="LH115" i="1"/>
  <c r="LN94" i="1"/>
  <c r="LM94" i="1"/>
  <c r="LI94" i="1"/>
  <c r="LH94" i="1"/>
  <c r="LN91" i="1"/>
  <c r="LM91" i="1"/>
  <c r="LI91" i="1"/>
  <c r="LH91" i="1"/>
  <c r="LN214" i="1"/>
  <c r="LM214" i="1"/>
  <c r="LI214" i="1"/>
  <c r="LH214" i="1"/>
  <c r="LN176" i="1"/>
  <c r="LM176" i="1"/>
  <c r="LI176" i="1"/>
  <c r="LH176" i="1"/>
  <c r="LN170" i="1"/>
  <c r="LM170" i="1"/>
  <c r="LI170" i="1"/>
  <c r="LH170" i="1"/>
  <c r="LN132" i="1"/>
  <c r="LM132" i="1"/>
  <c r="LI132" i="1"/>
  <c r="LH132" i="1"/>
  <c r="LN46" i="1"/>
  <c r="LM46" i="1"/>
  <c r="LI46" i="1"/>
  <c r="LH46" i="1"/>
  <c r="LN33" i="1"/>
  <c r="LM33" i="1"/>
  <c r="LI33" i="1"/>
  <c r="LH33" i="1"/>
  <c r="LN106" i="1"/>
  <c r="LM106" i="1"/>
  <c r="LI106" i="1"/>
  <c r="LH106" i="1"/>
  <c r="LN89" i="1"/>
  <c r="LM89" i="1"/>
  <c r="LI89" i="1"/>
  <c r="LH89" i="1"/>
  <c r="LN298" i="1"/>
  <c r="LM298" i="1"/>
  <c r="LI298" i="1"/>
  <c r="LH298" i="1"/>
  <c r="LN292" i="1"/>
  <c r="LM292" i="1"/>
  <c r="LI292" i="1"/>
  <c r="LH292" i="1"/>
  <c r="LN253" i="1"/>
  <c r="LM253" i="1"/>
  <c r="LI253" i="1"/>
  <c r="LH253" i="1"/>
  <c r="LN244" i="1"/>
  <c r="LM244" i="1"/>
  <c r="LI244" i="1"/>
  <c r="LH244" i="1"/>
  <c r="LN198" i="1"/>
  <c r="LM198" i="1"/>
  <c r="LI198" i="1"/>
  <c r="LH198" i="1"/>
  <c r="LN174" i="1"/>
  <c r="LM174" i="1"/>
  <c r="LI174" i="1"/>
  <c r="LH174" i="1"/>
  <c r="LN157" i="1"/>
  <c r="LM157" i="1"/>
  <c r="LI157" i="1"/>
  <c r="LH157" i="1"/>
  <c r="LN101" i="1"/>
  <c r="LM101" i="1"/>
  <c r="LI101" i="1"/>
  <c r="LH101" i="1"/>
  <c r="LN93" i="1"/>
  <c r="LM93" i="1"/>
  <c r="LI93" i="1"/>
  <c r="LH93" i="1"/>
  <c r="LN87" i="1"/>
  <c r="LM87" i="1"/>
  <c r="LI87" i="1"/>
  <c r="LH87" i="1"/>
  <c r="LN79" i="1"/>
  <c r="LM79" i="1"/>
  <c r="LI79" i="1"/>
  <c r="LH79" i="1"/>
  <c r="LN76" i="1"/>
  <c r="LM76" i="1"/>
  <c r="LI76" i="1"/>
  <c r="LH76" i="1"/>
  <c r="LN60" i="1"/>
  <c r="LM60" i="1"/>
  <c r="LI60" i="1"/>
  <c r="LH60" i="1"/>
  <c r="LN24" i="1"/>
  <c r="LM24" i="1"/>
  <c r="LI24" i="1"/>
  <c r="LH24" i="1"/>
  <c r="LN13" i="1"/>
  <c r="LM13" i="1"/>
  <c r="LI13" i="1"/>
  <c r="LH13" i="1"/>
  <c r="LN250" i="1"/>
  <c r="LM250" i="1"/>
  <c r="LI250" i="1"/>
  <c r="LH250" i="1"/>
  <c r="LN249" i="1"/>
  <c r="LM249" i="1"/>
  <c r="LI249" i="1"/>
  <c r="LH249" i="1"/>
  <c r="LN242" i="1"/>
  <c r="LM242" i="1"/>
  <c r="LI242" i="1"/>
  <c r="LH242" i="1"/>
  <c r="LN237" i="1"/>
  <c r="LM237" i="1"/>
  <c r="LI237" i="1"/>
  <c r="LH237" i="1"/>
  <c r="LN169" i="1"/>
  <c r="LM169" i="1"/>
  <c r="LI169" i="1"/>
  <c r="LH169" i="1"/>
  <c r="LN144" i="1"/>
  <c r="LM144" i="1"/>
  <c r="LI144" i="1"/>
  <c r="LH144" i="1"/>
  <c r="LN29" i="1"/>
  <c r="LM29" i="1"/>
  <c r="LI29" i="1"/>
  <c r="LH29" i="1"/>
  <c r="LN145" i="1"/>
  <c r="LM145" i="1"/>
  <c r="LI145" i="1"/>
  <c r="LH145" i="1"/>
  <c r="LN299" i="1"/>
  <c r="LM299" i="1"/>
  <c r="LI299" i="1"/>
  <c r="LH299" i="1"/>
  <c r="LN175" i="1"/>
  <c r="LM175" i="1"/>
  <c r="LI175" i="1"/>
  <c r="LH175" i="1"/>
  <c r="LN162" i="1"/>
  <c r="LM162" i="1"/>
  <c r="LI162" i="1"/>
  <c r="LH162" i="1"/>
  <c r="LN114" i="1"/>
  <c r="LM114" i="1"/>
  <c r="LI114" i="1"/>
  <c r="LH114" i="1"/>
  <c r="LN283" i="1"/>
  <c r="LM283" i="1"/>
  <c r="LI283" i="1"/>
  <c r="LH283" i="1"/>
  <c r="LN133" i="1"/>
  <c r="LM133" i="1"/>
  <c r="LI133" i="1"/>
  <c r="LH133" i="1"/>
  <c r="LN42" i="1"/>
  <c r="LM42" i="1"/>
  <c r="LI42" i="1"/>
  <c r="LH42" i="1"/>
  <c r="LN227" i="1"/>
  <c r="LM227" i="1"/>
  <c r="LI227" i="1"/>
  <c r="LH227" i="1"/>
  <c r="LN208" i="1"/>
  <c r="LM208" i="1"/>
  <c r="LI208" i="1"/>
  <c r="LH208" i="1"/>
  <c r="LN163" i="1"/>
  <c r="LM163" i="1"/>
  <c r="LI163" i="1"/>
  <c r="LH163" i="1"/>
  <c r="LN3" i="1"/>
  <c r="LM3" i="1"/>
  <c r="LI3" i="1"/>
  <c r="LH3" i="1"/>
  <c r="LN54" i="1"/>
  <c r="LM54" i="1"/>
  <c r="LI54" i="1"/>
  <c r="LH54" i="1"/>
  <c r="LN297" i="1"/>
  <c r="LM297" i="1"/>
  <c r="LI297" i="1"/>
  <c r="LH297" i="1"/>
  <c r="LN268" i="1"/>
  <c r="LM268" i="1"/>
  <c r="LI268" i="1"/>
  <c r="LH268" i="1"/>
  <c r="LN241" i="1"/>
  <c r="LM241" i="1"/>
  <c r="LI241" i="1"/>
  <c r="LH241" i="1"/>
  <c r="LN204" i="1"/>
  <c r="LM204" i="1"/>
  <c r="LI204" i="1"/>
  <c r="LH204" i="1"/>
  <c r="LN196" i="1"/>
  <c r="LM196" i="1"/>
  <c r="LI196" i="1"/>
  <c r="LH196" i="1"/>
  <c r="LN192" i="1"/>
  <c r="LM192" i="1"/>
  <c r="LI192" i="1"/>
  <c r="LH192" i="1"/>
  <c r="LN187" i="1"/>
  <c r="LM187" i="1"/>
  <c r="LI187" i="1"/>
  <c r="LH187" i="1"/>
  <c r="LN184" i="1"/>
  <c r="LM184" i="1"/>
  <c r="LI184" i="1"/>
  <c r="LH184" i="1"/>
  <c r="LN168" i="1"/>
  <c r="LM168" i="1"/>
  <c r="LI168" i="1"/>
  <c r="LH168" i="1"/>
  <c r="LN77" i="1"/>
  <c r="LM77" i="1"/>
  <c r="LI77" i="1"/>
  <c r="LH77" i="1"/>
  <c r="LN73" i="1"/>
  <c r="LM73" i="1"/>
  <c r="LI73" i="1"/>
  <c r="LH73" i="1"/>
  <c r="LN71" i="1"/>
  <c r="LM71" i="1"/>
  <c r="LI71" i="1"/>
  <c r="LH71" i="1"/>
  <c r="LN59" i="1"/>
  <c r="LM59" i="1"/>
  <c r="LI59" i="1"/>
  <c r="LH59" i="1"/>
  <c r="LN52" i="1"/>
  <c r="LM52" i="1"/>
  <c r="LI52" i="1"/>
  <c r="LH52" i="1"/>
  <c r="LN289" i="1"/>
  <c r="LM289" i="1"/>
  <c r="LI289" i="1"/>
  <c r="LH289" i="1"/>
  <c r="LN239" i="1"/>
  <c r="LM239" i="1"/>
  <c r="LI239" i="1"/>
  <c r="LH239" i="1"/>
  <c r="LN179" i="1"/>
  <c r="LM179" i="1"/>
  <c r="LI179" i="1"/>
  <c r="LH179" i="1"/>
  <c r="LN129" i="1"/>
  <c r="LM129" i="1"/>
  <c r="LI129" i="1"/>
  <c r="LH129" i="1"/>
  <c r="LN68" i="1"/>
  <c r="LM68" i="1"/>
  <c r="LI68" i="1"/>
  <c r="LH68" i="1"/>
  <c r="LN15" i="1"/>
  <c r="LM15" i="1"/>
  <c r="LI15" i="1"/>
  <c r="LH15" i="1"/>
  <c r="LN288" i="1"/>
  <c r="LM288" i="1"/>
  <c r="LI288" i="1"/>
  <c r="LH288" i="1"/>
  <c r="LN277" i="1"/>
  <c r="LM277" i="1"/>
  <c r="LI277" i="1"/>
  <c r="LH277" i="1"/>
  <c r="LN274" i="1"/>
  <c r="LM274" i="1"/>
  <c r="LI274" i="1"/>
  <c r="LH274" i="1"/>
  <c r="LN267" i="1"/>
  <c r="LM267" i="1"/>
  <c r="LI267" i="1"/>
  <c r="LH267" i="1"/>
  <c r="LN152" i="1"/>
  <c r="LM152" i="1"/>
  <c r="LI152" i="1"/>
  <c r="LH152" i="1"/>
  <c r="LN148" i="1"/>
  <c r="LM148" i="1"/>
  <c r="LI148" i="1"/>
  <c r="LH148" i="1"/>
  <c r="LN90" i="1"/>
  <c r="LM90" i="1"/>
  <c r="LI90" i="1"/>
  <c r="LH90" i="1"/>
  <c r="LN56" i="1"/>
  <c r="LM56" i="1"/>
  <c r="LI56" i="1"/>
  <c r="LH56" i="1"/>
  <c r="LN48" i="1"/>
  <c r="LM48" i="1"/>
  <c r="LI48" i="1"/>
  <c r="LH48" i="1"/>
  <c r="LN26" i="1"/>
  <c r="LM26" i="1"/>
  <c r="LI26" i="1"/>
  <c r="LH26" i="1"/>
  <c r="LN69" i="1"/>
  <c r="LM69" i="1"/>
  <c r="LI69" i="1"/>
  <c r="LH69" i="1"/>
  <c r="LN294" i="1"/>
  <c r="LM294" i="1"/>
  <c r="LI294" i="1"/>
  <c r="LH294" i="1"/>
  <c r="LN240" i="1"/>
  <c r="LM240" i="1"/>
  <c r="LI240" i="1"/>
  <c r="LH240" i="1"/>
  <c r="LN201" i="1"/>
  <c r="LM201" i="1"/>
  <c r="LI201" i="1"/>
  <c r="LH201" i="1"/>
  <c r="LN153" i="1"/>
  <c r="LM153" i="1"/>
  <c r="LI153" i="1"/>
  <c r="LH153" i="1"/>
  <c r="LN105" i="1"/>
  <c r="LM105" i="1"/>
  <c r="LI105" i="1"/>
  <c r="LH105" i="1"/>
  <c r="LN86" i="1"/>
  <c r="LM86" i="1"/>
  <c r="LI86" i="1"/>
  <c r="LH86" i="1"/>
  <c r="LN78" i="1"/>
  <c r="LM78" i="1"/>
  <c r="LI78" i="1"/>
  <c r="LH78" i="1"/>
  <c r="LN55" i="1"/>
  <c r="LM55" i="1"/>
  <c r="LI55" i="1"/>
  <c r="LH55" i="1"/>
  <c r="LN2" i="1"/>
  <c r="LM2" i="1"/>
  <c r="LI2" i="1"/>
  <c r="LH2" i="1"/>
  <c r="LN261" i="1"/>
  <c r="LM261" i="1"/>
  <c r="LI261" i="1"/>
  <c r="LH261" i="1"/>
  <c r="LN199" i="1"/>
  <c r="LM199" i="1"/>
  <c r="LI199" i="1"/>
  <c r="LH199" i="1"/>
  <c r="LN136" i="1"/>
  <c r="LM136" i="1"/>
  <c r="LI136" i="1"/>
  <c r="LH136" i="1"/>
  <c r="LN51" i="1"/>
  <c r="LM51" i="1"/>
  <c r="LI51" i="1"/>
  <c r="LH51" i="1"/>
  <c r="LN8" i="1"/>
  <c r="LM8" i="1"/>
  <c r="LI8" i="1"/>
  <c r="LH8" i="1"/>
  <c r="LN11" i="1"/>
  <c r="LM11" i="1"/>
  <c r="LI11" i="1"/>
  <c r="LH11" i="1"/>
  <c r="LN281" i="1"/>
  <c r="LM281" i="1"/>
  <c r="LI281" i="1"/>
  <c r="LH281" i="1"/>
  <c r="LN278" i="1"/>
  <c r="LM278" i="1"/>
  <c r="LI278" i="1"/>
  <c r="LH278" i="1"/>
  <c r="LN254" i="1"/>
  <c r="LM254" i="1"/>
  <c r="LI254" i="1"/>
  <c r="LH254" i="1"/>
  <c r="LN230" i="1"/>
  <c r="LM230" i="1"/>
  <c r="LI230" i="1"/>
  <c r="LH230" i="1"/>
  <c r="LN217" i="1"/>
  <c r="LM217" i="1"/>
  <c r="LI217" i="1"/>
  <c r="LH217" i="1"/>
  <c r="LN206" i="1"/>
  <c r="LM206" i="1"/>
  <c r="LI206" i="1"/>
  <c r="LH206" i="1"/>
  <c r="LN190" i="1"/>
  <c r="LM190" i="1"/>
  <c r="LI190" i="1"/>
  <c r="LH190" i="1"/>
  <c r="LN57" i="1"/>
  <c r="LM57" i="1"/>
  <c r="LI57" i="1"/>
  <c r="LH57" i="1"/>
  <c r="LN247" i="1"/>
  <c r="LM247" i="1"/>
  <c r="LI247" i="1"/>
  <c r="LH247" i="1"/>
  <c r="LN226" i="1"/>
  <c r="LM226" i="1"/>
  <c r="LI226" i="1"/>
  <c r="LH226" i="1"/>
  <c r="LN194" i="1"/>
  <c r="LM194" i="1"/>
  <c r="LI194" i="1"/>
  <c r="LH194" i="1"/>
  <c r="LN159" i="1"/>
  <c r="LM159" i="1"/>
  <c r="LI159" i="1"/>
  <c r="LH159" i="1"/>
  <c r="LN154" i="1"/>
  <c r="LM154" i="1"/>
  <c r="LI154" i="1"/>
  <c r="LH154" i="1"/>
  <c r="LN123" i="1"/>
  <c r="LM123" i="1"/>
  <c r="LI123" i="1"/>
  <c r="LH123" i="1"/>
  <c r="LN122" i="1"/>
  <c r="LM122" i="1"/>
  <c r="LI122" i="1"/>
  <c r="LH122" i="1"/>
  <c r="LN112" i="1"/>
  <c r="LM112" i="1"/>
  <c r="LI112" i="1"/>
  <c r="LH112" i="1"/>
  <c r="LN50" i="1"/>
  <c r="LM50" i="1"/>
  <c r="LI50" i="1"/>
  <c r="LH50" i="1"/>
  <c r="LN209" i="1"/>
  <c r="LM209" i="1"/>
  <c r="LI209" i="1"/>
  <c r="LH209" i="1"/>
  <c r="LN203" i="1"/>
  <c r="LM203" i="1"/>
  <c r="LI203" i="1"/>
  <c r="LH203" i="1"/>
  <c r="LN191" i="1"/>
  <c r="LM191" i="1"/>
  <c r="LI191" i="1"/>
  <c r="LH191" i="1"/>
  <c r="LN120" i="1"/>
  <c r="LM120" i="1"/>
  <c r="LI120" i="1"/>
  <c r="LH120" i="1"/>
  <c r="LN80" i="1"/>
  <c r="LM80" i="1"/>
  <c r="LI80" i="1"/>
  <c r="LH80" i="1"/>
  <c r="LN45" i="1"/>
  <c r="LM45" i="1"/>
  <c r="LI45" i="1"/>
  <c r="LH45" i="1"/>
  <c r="LN245" i="1"/>
  <c r="LM245" i="1"/>
  <c r="LI245" i="1"/>
  <c r="LH245" i="1"/>
  <c r="LN300" i="1"/>
  <c r="LM300" i="1"/>
  <c r="LI300" i="1"/>
  <c r="LH300" i="1"/>
  <c r="LN275" i="1"/>
  <c r="LM275" i="1"/>
  <c r="LI275" i="1"/>
  <c r="LH275" i="1"/>
  <c r="LN269" i="1"/>
  <c r="LM269" i="1"/>
  <c r="LI269" i="1"/>
  <c r="LH269" i="1"/>
  <c r="LN185" i="1"/>
  <c r="LM185" i="1"/>
  <c r="LI185" i="1"/>
  <c r="LH185" i="1"/>
  <c r="LN155" i="1"/>
  <c r="LM155" i="1"/>
  <c r="LI155" i="1"/>
  <c r="LH155" i="1"/>
  <c r="LN146" i="1"/>
  <c r="LM146" i="1"/>
  <c r="LI146" i="1"/>
  <c r="LH146" i="1"/>
  <c r="LN142" i="1"/>
  <c r="LM142" i="1"/>
  <c r="LI142" i="1"/>
  <c r="LH142" i="1"/>
  <c r="LN92" i="1"/>
  <c r="LM92" i="1"/>
  <c r="LI92" i="1"/>
  <c r="LH92" i="1"/>
  <c r="LN53" i="1"/>
  <c r="LM53" i="1"/>
  <c r="LI53" i="1"/>
  <c r="LH53" i="1"/>
  <c r="LN16" i="1"/>
  <c r="LM16" i="1"/>
  <c r="LI16" i="1"/>
  <c r="LH16" i="1"/>
  <c r="LN10" i="1"/>
  <c r="LM10" i="1"/>
  <c r="LI10" i="1"/>
  <c r="LH10" i="1"/>
  <c r="LN263" i="1"/>
  <c r="LM263" i="1"/>
  <c r="LI263" i="1"/>
  <c r="LH263" i="1"/>
  <c r="LN151" i="1"/>
  <c r="LM151" i="1"/>
  <c r="LI151" i="1"/>
  <c r="LH151" i="1"/>
  <c r="LN107" i="1"/>
  <c r="LM107" i="1"/>
  <c r="LI107" i="1"/>
  <c r="LH107" i="1"/>
  <c r="LN293" i="1"/>
  <c r="LM293" i="1"/>
  <c r="LI293" i="1"/>
  <c r="LH293" i="1"/>
  <c r="LN272" i="1"/>
  <c r="LM272" i="1"/>
  <c r="LI272" i="1"/>
  <c r="LH272" i="1"/>
  <c r="LN218" i="1"/>
  <c r="LM218" i="1"/>
  <c r="LI218" i="1"/>
  <c r="LH218" i="1"/>
  <c r="LN189" i="1"/>
  <c r="LM189" i="1"/>
  <c r="LI189" i="1"/>
  <c r="LH189" i="1"/>
  <c r="LN121" i="1"/>
  <c r="LM121" i="1"/>
  <c r="LI121" i="1"/>
  <c r="LH121" i="1"/>
  <c r="LN172" i="1"/>
  <c r="LM172" i="1"/>
  <c r="LI172" i="1"/>
  <c r="LH172" i="1"/>
  <c r="LN138" i="1"/>
  <c r="LM138" i="1"/>
  <c r="LI138" i="1"/>
  <c r="LH138" i="1"/>
  <c r="LN135" i="1"/>
  <c r="LM135" i="1"/>
  <c r="LI135" i="1"/>
  <c r="LH135" i="1"/>
  <c r="LN116" i="1"/>
  <c r="LM116" i="1"/>
  <c r="LI116" i="1"/>
  <c r="LH116" i="1"/>
  <c r="LN62" i="1"/>
  <c r="LM62" i="1"/>
  <c r="LI62" i="1"/>
  <c r="LH62" i="1"/>
  <c r="LN134" i="1"/>
  <c r="LM134" i="1"/>
  <c r="LI134" i="1"/>
  <c r="LH134" i="1"/>
  <c r="LN296" i="1"/>
  <c r="LM296" i="1"/>
  <c r="LI296" i="1"/>
  <c r="LH296" i="1"/>
  <c r="LN287" i="1"/>
  <c r="LM287" i="1"/>
  <c r="LI287" i="1"/>
  <c r="LH287" i="1"/>
  <c r="LN258" i="1"/>
  <c r="LM258" i="1"/>
  <c r="LI258" i="1"/>
  <c r="LH258" i="1"/>
  <c r="LN205" i="1"/>
  <c r="LM205" i="1"/>
  <c r="LI205" i="1"/>
  <c r="LH205" i="1"/>
  <c r="LN124" i="1"/>
  <c r="LM124" i="1"/>
  <c r="LI124" i="1"/>
  <c r="LH124" i="1"/>
  <c r="LN49" i="1"/>
  <c r="LM49" i="1"/>
  <c r="LI49" i="1"/>
  <c r="LH49" i="1"/>
  <c r="LN47" i="1"/>
  <c r="LM47" i="1"/>
  <c r="LI47" i="1"/>
  <c r="LH47" i="1"/>
  <c r="LN32" i="1"/>
  <c r="LM32" i="1"/>
  <c r="LI32" i="1"/>
  <c r="LH32" i="1"/>
  <c r="LN19" i="1"/>
  <c r="LM19" i="1"/>
  <c r="LI19" i="1"/>
  <c r="LH19" i="1"/>
  <c r="LN81" i="1"/>
  <c r="LM81" i="1"/>
  <c r="LI81" i="1"/>
  <c r="LH81" i="1"/>
  <c r="LN255" i="1"/>
  <c r="LM255" i="1"/>
  <c r="LI255" i="1"/>
  <c r="LH255" i="1"/>
  <c r="LN233" i="1"/>
  <c r="LM233" i="1"/>
  <c r="LI233" i="1"/>
  <c r="LH233" i="1"/>
  <c r="LN167" i="1"/>
  <c r="LM167" i="1"/>
  <c r="LI167" i="1"/>
  <c r="LH167" i="1"/>
  <c r="LN295" i="1"/>
  <c r="LM295" i="1"/>
  <c r="LI295" i="1"/>
  <c r="LH295" i="1"/>
  <c r="LN259" i="1"/>
  <c r="LM259" i="1"/>
  <c r="LI259" i="1"/>
  <c r="LH259" i="1"/>
  <c r="LN256" i="1"/>
  <c r="LM256" i="1"/>
  <c r="LI256" i="1"/>
  <c r="LH256" i="1"/>
  <c r="LN252" i="1"/>
  <c r="LM252" i="1"/>
  <c r="LI252" i="1"/>
  <c r="LH252" i="1"/>
  <c r="LN229" i="1"/>
  <c r="LM229" i="1"/>
  <c r="LI229" i="1"/>
  <c r="LH229" i="1"/>
  <c r="LN210" i="1"/>
  <c r="LM210" i="1"/>
  <c r="LI210" i="1"/>
  <c r="LH210" i="1"/>
  <c r="LN173" i="1"/>
  <c r="LM173" i="1"/>
  <c r="LI173" i="1"/>
  <c r="LH173" i="1"/>
  <c r="LN158" i="1"/>
  <c r="LM158" i="1"/>
  <c r="LI158" i="1"/>
  <c r="LH158" i="1"/>
  <c r="LN150" i="1"/>
  <c r="LM150" i="1"/>
  <c r="LI150" i="1"/>
  <c r="LH150" i="1"/>
  <c r="LN140" i="1"/>
  <c r="LM140" i="1"/>
  <c r="LI140" i="1"/>
  <c r="LH140" i="1"/>
  <c r="LN139" i="1"/>
  <c r="LM139" i="1"/>
  <c r="LI139" i="1"/>
  <c r="LH139" i="1"/>
  <c r="LN131" i="1"/>
  <c r="LM131" i="1"/>
  <c r="LI131" i="1"/>
  <c r="LH131" i="1"/>
  <c r="LN118" i="1"/>
  <c r="LM118" i="1"/>
  <c r="LI118" i="1"/>
  <c r="LH118" i="1"/>
  <c r="LN111" i="1"/>
  <c r="LM111" i="1"/>
  <c r="LI111" i="1"/>
  <c r="LH111" i="1"/>
  <c r="LN108" i="1"/>
  <c r="LM108" i="1"/>
  <c r="LI108" i="1"/>
  <c r="LH108" i="1"/>
  <c r="LN98" i="1"/>
  <c r="LM98" i="1"/>
  <c r="LI98" i="1"/>
  <c r="LH98" i="1"/>
  <c r="LN85" i="1"/>
  <c r="LM85" i="1"/>
  <c r="LI85" i="1"/>
  <c r="LH85" i="1"/>
  <c r="LN75" i="1"/>
  <c r="LM75" i="1"/>
  <c r="LI75" i="1"/>
  <c r="LH75" i="1"/>
  <c r="LN61" i="1"/>
  <c r="LM61" i="1"/>
  <c r="LI61" i="1"/>
  <c r="LH61" i="1"/>
  <c r="LN41" i="1"/>
  <c r="LM41" i="1"/>
  <c r="LI41" i="1"/>
  <c r="LH41" i="1"/>
  <c r="LN37" i="1"/>
  <c r="LM37" i="1"/>
  <c r="LI37" i="1"/>
  <c r="LH37" i="1"/>
  <c r="LN30" i="1"/>
  <c r="LM30" i="1"/>
  <c r="LI30" i="1"/>
  <c r="LH30" i="1"/>
  <c r="LN27" i="1"/>
  <c r="LM27" i="1"/>
  <c r="LI27" i="1"/>
  <c r="LH27" i="1"/>
  <c r="LN23" i="1"/>
  <c r="LM23" i="1"/>
  <c r="LI23" i="1"/>
  <c r="LH23" i="1"/>
  <c r="LN22" i="1"/>
  <c r="LM22" i="1"/>
  <c r="LI22" i="1"/>
  <c r="LH22" i="1"/>
  <c r="LN4" i="1"/>
  <c r="LM4" i="1"/>
  <c r="LI4" i="1"/>
  <c r="LH4" i="1"/>
  <c r="LN6" i="1"/>
  <c r="LM6" i="1"/>
  <c r="LI6" i="1"/>
  <c r="LH6" i="1"/>
  <c r="LN156" i="1"/>
  <c r="LM156" i="1"/>
  <c r="LI156" i="1"/>
  <c r="LH156" i="1"/>
  <c r="LN276" i="1"/>
  <c r="LM276" i="1"/>
  <c r="LI276" i="1"/>
  <c r="LH276" i="1"/>
  <c r="LN271" i="1"/>
  <c r="LM271" i="1"/>
  <c r="LI271" i="1"/>
  <c r="LH271" i="1"/>
  <c r="LN236" i="1"/>
  <c r="LM236" i="1"/>
  <c r="LI236" i="1"/>
  <c r="LH236" i="1"/>
  <c r="LN165" i="1"/>
  <c r="LM165" i="1"/>
  <c r="LI165" i="1"/>
  <c r="LH165" i="1"/>
  <c r="LN143" i="1"/>
  <c r="LM143" i="1"/>
  <c r="LI143" i="1"/>
  <c r="LH143" i="1"/>
  <c r="LN65" i="1"/>
  <c r="LM65" i="1"/>
  <c r="LI65" i="1"/>
  <c r="LH65" i="1"/>
  <c r="LN228" i="1"/>
  <c r="LM228" i="1"/>
  <c r="LI228" i="1"/>
  <c r="LH228" i="1"/>
  <c r="LN290" i="1"/>
  <c r="LM290" i="1"/>
  <c r="LI290" i="1"/>
  <c r="LH290" i="1"/>
  <c r="LN286" i="1"/>
  <c r="LM286" i="1"/>
  <c r="LI286" i="1"/>
  <c r="LH286" i="1"/>
  <c r="LN262" i="1"/>
  <c r="LM262" i="1"/>
  <c r="LI262" i="1"/>
  <c r="LH262" i="1"/>
  <c r="LN251" i="1"/>
  <c r="LM251" i="1"/>
  <c r="LI251" i="1"/>
  <c r="LH251" i="1"/>
  <c r="LN248" i="1"/>
  <c r="LM248" i="1"/>
  <c r="LI248" i="1"/>
  <c r="LH248" i="1"/>
  <c r="LN243" i="1"/>
  <c r="LM243" i="1"/>
  <c r="LI243" i="1"/>
  <c r="LH243" i="1"/>
  <c r="LN216" i="1"/>
  <c r="LM216" i="1"/>
  <c r="LI216" i="1"/>
  <c r="LH216" i="1"/>
  <c r="LN213" i="1"/>
  <c r="LM213" i="1"/>
  <c r="LI213" i="1"/>
  <c r="LH213" i="1"/>
  <c r="LN207" i="1"/>
  <c r="LM207" i="1"/>
  <c r="LI207" i="1"/>
  <c r="LH207" i="1"/>
  <c r="LN186" i="1"/>
  <c r="LM186" i="1"/>
  <c r="LI186" i="1"/>
  <c r="LH186" i="1"/>
  <c r="LN183" i="1"/>
  <c r="LM183" i="1"/>
  <c r="LI183" i="1"/>
  <c r="LH183" i="1"/>
  <c r="LN178" i="1"/>
  <c r="LM178" i="1"/>
  <c r="LI178" i="1"/>
  <c r="LH178" i="1"/>
  <c r="LN171" i="1"/>
  <c r="LM171" i="1"/>
  <c r="LI171" i="1"/>
  <c r="LH171" i="1"/>
  <c r="LN160" i="1"/>
  <c r="LM160" i="1"/>
  <c r="LI160" i="1"/>
  <c r="LH160" i="1"/>
  <c r="LN128" i="1"/>
  <c r="LM128" i="1"/>
  <c r="LI128" i="1"/>
  <c r="LH128" i="1"/>
  <c r="LN126" i="1"/>
  <c r="LM126" i="1"/>
  <c r="LI126" i="1"/>
  <c r="LH126" i="1"/>
  <c r="LN109" i="1"/>
  <c r="LM109" i="1"/>
  <c r="LI109" i="1"/>
  <c r="LH109" i="1"/>
  <c r="LN102" i="1"/>
  <c r="LM102" i="1"/>
  <c r="LI102" i="1"/>
  <c r="LH102" i="1"/>
  <c r="LN88" i="1"/>
  <c r="LM88" i="1"/>
  <c r="LI88" i="1"/>
  <c r="LH88" i="1"/>
  <c r="LN83" i="1"/>
  <c r="LM83" i="1"/>
  <c r="LI83" i="1"/>
  <c r="LH83" i="1"/>
  <c r="LN82" i="1"/>
  <c r="LM82" i="1"/>
  <c r="LI82" i="1"/>
  <c r="LH82" i="1"/>
  <c r="LN72" i="1"/>
  <c r="LM72" i="1"/>
  <c r="LI72" i="1"/>
  <c r="LH72" i="1"/>
  <c r="LN63" i="1"/>
  <c r="LM63" i="1"/>
  <c r="LI63" i="1"/>
  <c r="LH63" i="1"/>
  <c r="LN28" i="1"/>
  <c r="LM28" i="1"/>
  <c r="LI28" i="1"/>
  <c r="LH28" i="1"/>
  <c r="LN21" i="1"/>
  <c r="LM21" i="1"/>
  <c r="LI21" i="1"/>
  <c r="LH21" i="1"/>
  <c r="LN14" i="1"/>
  <c r="LM14" i="1"/>
  <c r="LI14" i="1"/>
  <c r="LH14" i="1"/>
  <c r="LN147" i="1"/>
  <c r="LM147" i="1"/>
  <c r="LI147" i="1"/>
  <c r="LH147" i="1"/>
  <c r="LN273" i="1"/>
  <c r="LM273" i="1"/>
  <c r="LI273" i="1"/>
  <c r="LH273" i="1"/>
  <c r="LN266" i="1"/>
  <c r="LM266" i="1"/>
  <c r="LI266" i="1"/>
  <c r="LH266" i="1"/>
  <c r="LN265" i="1"/>
  <c r="LM265" i="1"/>
  <c r="LI265" i="1"/>
  <c r="LH265" i="1"/>
  <c r="LN260" i="1"/>
  <c r="LM260" i="1"/>
  <c r="LI260" i="1"/>
  <c r="LH260" i="1"/>
  <c r="LN225" i="1"/>
  <c r="LM225" i="1"/>
  <c r="LI225" i="1"/>
  <c r="LH225" i="1"/>
  <c r="LN223" i="1"/>
  <c r="LM223" i="1"/>
  <c r="LI223" i="1"/>
  <c r="LH223" i="1"/>
  <c r="LN222" i="1"/>
  <c r="LM222" i="1"/>
  <c r="LI222" i="1"/>
  <c r="LH222" i="1"/>
  <c r="LN212" i="1"/>
  <c r="LM212" i="1"/>
  <c r="LI212" i="1"/>
  <c r="LH212" i="1"/>
  <c r="LN202" i="1"/>
  <c r="LM202" i="1"/>
  <c r="LI202" i="1"/>
  <c r="LH202" i="1"/>
  <c r="LN193" i="1"/>
  <c r="LM193" i="1"/>
  <c r="LI193" i="1"/>
  <c r="LH193" i="1"/>
  <c r="LN188" i="1"/>
  <c r="LM188" i="1"/>
  <c r="LI188" i="1"/>
  <c r="LH188" i="1"/>
  <c r="LN182" i="1"/>
  <c r="LM182" i="1"/>
  <c r="LI182" i="1"/>
  <c r="LH182" i="1"/>
  <c r="LN164" i="1"/>
  <c r="LM164" i="1"/>
  <c r="LI164" i="1"/>
  <c r="LH164" i="1"/>
  <c r="LN130" i="1"/>
  <c r="LM130" i="1"/>
  <c r="LI130" i="1"/>
  <c r="LH130" i="1"/>
  <c r="LN119" i="1"/>
  <c r="LM119" i="1"/>
  <c r="LI119" i="1"/>
  <c r="LH119" i="1"/>
  <c r="LN113" i="1"/>
  <c r="LM113" i="1"/>
  <c r="LI113" i="1"/>
  <c r="LH113" i="1"/>
  <c r="LN103" i="1"/>
  <c r="LM103" i="1"/>
  <c r="LI103" i="1"/>
  <c r="LH103" i="1"/>
  <c r="LN100" i="1"/>
  <c r="LM100" i="1"/>
  <c r="LI100" i="1"/>
  <c r="LH100" i="1"/>
  <c r="LN99" i="1"/>
  <c r="LM99" i="1"/>
  <c r="LI99" i="1"/>
  <c r="LH99" i="1"/>
  <c r="LN84" i="1"/>
  <c r="LM84" i="1"/>
  <c r="LI84" i="1"/>
  <c r="LH84" i="1"/>
  <c r="LN74" i="1"/>
  <c r="LM74" i="1"/>
  <c r="LI74" i="1"/>
  <c r="LH74" i="1"/>
  <c r="LN58" i="1"/>
  <c r="LM58" i="1"/>
  <c r="LI58" i="1"/>
  <c r="LH58" i="1"/>
  <c r="LN20" i="1"/>
  <c r="LM20" i="1"/>
  <c r="LI20" i="1"/>
  <c r="LH20" i="1"/>
  <c r="LN18" i="1"/>
  <c r="LM18" i="1"/>
  <c r="LI18" i="1"/>
  <c r="LH18" i="1"/>
  <c r="LN17" i="1"/>
  <c r="LM17" i="1"/>
  <c r="LI17" i="1"/>
  <c r="LH17" i="1"/>
  <c r="LN12" i="1"/>
  <c r="LM12" i="1"/>
  <c r="LI12" i="1"/>
  <c r="LH12" i="1"/>
  <c r="LN220" i="1"/>
  <c r="LM220" i="1"/>
  <c r="LI220" i="1"/>
  <c r="LH220" i="1"/>
  <c r="LN280" i="1"/>
  <c r="LM280" i="1"/>
  <c r="LI280" i="1"/>
  <c r="LH280" i="1"/>
  <c r="LN238" i="1"/>
  <c r="LM238" i="1"/>
  <c r="LI238" i="1"/>
  <c r="LH238" i="1"/>
  <c r="LN219" i="1"/>
  <c r="LM219" i="1"/>
  <c r="LI219" i="1"/>
  <c r="LH219" i="1"/>
  <c r="LN200" i="1"/>
  <c r="LM200" i="1"/>
  <c r="LI200" i="1"/>
  <c r="LH200" i="1"/>
  <c r="LN181" i="1"/>
  <c r="LM181" i="1"/>
  <c r="LI181" i="1"/>
  <c r="LH181" i="1"/>
  <c r="LN161" i="1"/>
  <c r="LM161" i="1"/>
  <c r="LI161" i="1"/>
  <c r="LH161" i="1"/>
  <c r="LN96" i="1"/>
  <c r="LM96" i="1"/>
  <c r="LI96" i="1"/>
  <c r="LH96" i="1"/>
  <c r="LN66" i="1"/>
  <c r="LM66" i="1"/>
  <c r="LI66" i="1"/>
  <c r="LH66" i="1"/>
  <c r="LN39" i="1"/>
  <c r="LM39" i="1"/>
  <c r="LI39" i="1"/>
  <c r="LH39" i="1"/>
  <c r="LN35" i="1"/>
  <c r="LM35" i="1"/>
  <c r="LI35" i="1"/>
  <c r="LH35" i="1"/>
  <c r="LN25" i="1"/>
  <c r="LM25" i="1"/>
  <c r="LI25" i="1"/>
  <c r="LH25" i="1"/>
  <c r="LN180" i="1"/>
  <c r="LM180" i="1"/>
  <c r="LI180" i="1"/>
  <c r="LH180" i="1"/>
  <c r="LN301" i="1"/>
  <c r="LM301" i="1"/>
  <c r="LI301" i="1"/>
  <c r="LH301" i="1"/>
  <c r="LN291" i="1"/>
  <c r="LM291" i="1"/>
  <c r="LI291" i="1"/>
  <c r="LH291" i="1"/>
  <c r="LN285" i="1"/>
  <c r="LM285" i="1"/>
  <c r="LI285" i="1"/>
  <c r="LH285" i="1"/>
  <c r="LN284" i="1"/>
  <c r="LM284" i="1"/>
  <c r="LI284" i="1"/>
  <c r="LH284" i="1"/>
  <c r="LN282" i="1"/>
  <c r="LM282" i="1"/>
  <c r="LI282" i="1"/>
  <c r="LH282" i="1"/>
  <c r="LN279" i="1"/>
  <c r="LM279" i="1"/>
  <c r="LI279" i="1"/>
  <c r="LH279" i="1"/>
  <c r="LN246" i="1"/>
  <c r="LM246" i="1"/>
  <c r="LI246" i="1"/>
  <c r="LH246" i="1"/>
  <c r="LN235" i="1"/>
  <c r="LM235" i="1"/>
  <c r="LI235" i="1"/>
  <c r="LH235" i="1"/>
  <c r="LN234" i="1"/>
  <c r="LM234" i="1"/>
  <c r="LI234" i="1"/>
  <c r="LH234" i="1"/>
  <c r="LN232" i="1"/>
  <c r="LM232" i="1"/>
  <c r="LI232" i="1"/>
  <c r="LH232" i="1"/>
  <c r="LN231" i="1"/>
  <c r="LM231" i="1"/>
  <c r="LI231" i="1"/>
  <c r="LH231" i="1"/>
  <c r="LN221" i="1"/>
  <c r="LM221" i="1"/>
  <c r="LI221" i="1"/>
  <c r="LH221" i="1"/>
  <c r="LN197" i="1"/>
  <c r="LM197" i="1"/>
  <c r="LI197" i="1"/>
  <c r="LH197" i="1"/>
  <c r="LN195" i="1"/>
  <c r="LM195" i="1"/>
  <c r="LI195" i="1"/>
  <c r="LH195" i="1"/>
  <c r="LN166" i="1"/>
  <c r="LM166" i="1"/>
  <c r="LI166" i="1"/>
  <c r="LH166" i="1"/>
  <c r="LN137" i="1"/>
  <c r="LM137" i="1"/>
  <c r="LI137" i="1"/>
  <c r="LH137" i="1"/>
  <c r="LN127" i="1"/>
  <c r="LM127" i="1"/>
  <c r="LI127" i="1"/>
  <c r="LH127" i="1"/>
  <c r="LN125" i="1"/>
  <c r="LM125" i="1"/>
  <c r="LI125" i="1"/>
  <c r="LH125" i="1"/>
  <c r="LN117" i="1"/>
  <c r="LM117" i="1"/>
  <c r="LI117" i="1"/>
  <c r="LH117" i="1"/>
  <c r="LN97" i="1"/>
  <c r="LM97" i="1"/>
  <c r="LI97" i="1"/>
  <c r="LH97" i="1"/>
  <c r="LN70" i="1"/>
  <c r="LM70" i="1"/>
  <c r="LI70" i="1"/>
  <c r="LH70" i="1"/>
  <c r="LN67" i="1"/>
  <c r="LM67" i="1"/>
  <c r="LI67" i="1"/>
  <c r="LH67" i="1"/>
  <c r="LN44" i="1"/>
  <c r="LM44" i="1"/>
  <c r="LI44" i="1"/>
  <c r="LH44" i="1"/>
  <c r="LN43" i="1"/>
  <c r="LM43" i="1"/>
  <c r="LI43" i="1"/>
  <c r="LH43" i="1"/>
  <c r="LN40" i="1"/>
  <c r="LM40" i="1"/>
  <c r="LI40" i="1"/>
  <c r="LH40" i="1"/>
  <c r="LN36" i="1"/>
  <c r="LM36" i="1"/>
  <c r="LI36" i="1"/>
  <c r="LH36" i="1"/>
  <c r="LN34" i="1"/>
  <c r="LM34" i="1"/>
  <c r="LI34" i="1"/>
  <c r="LH34" i="1"/>
  <c r="LN9" i="1"/>
  <c r="LM9" i="1"/>
  <c r="LI9" i="1"/>
  <c r="LH9" i="1"/>
  <c r="LN5" i="1"/>
  <c r="LM5" i="1"/>
  <c r="LI5" i="1"/>
  <c r="LH5" i="1"/>
  <c r="LN304" i="1" l="1"/>
  <c r="LM305" i="1"/>
  <c r="LN305" i="1"/>
  <c r="LN306" i="1"/>
  <c r="LN307" i="1"/>
  <c r="LN308" i="1"/>
  <c r="LH306" i="1"/>
  <c r="LH307" i="1"/>
  <c r="LH308" i="1"/>
  <c r="LI305" i="1"/>
  <c r="LI306" i="1"/>
  <c r="LI307" i="1"/>
  <c r="LI308" i="1"/>
  <c r="LI304" i="1"/>
  <c r="LH304" i="1"/>
  <c r="LM307" i="1"/>
  <c r="LM304" i="1"/>
  <c r="LM306" i="1"/>
  <c r="LM308" i="1"/>
  <c r="LJ304" i="1"/>
  <c r="LK305" i="1"/>
  <c r="LL306" i="1"/>
  <c r="LL307" i="1"/>
  <c r="LL308" i="1"/>
  <c r="LH305" i="1"/>
  <c r="LL304" i="1"/>
  <c r="LJ306" i="1"/>
  <c r="LJ307" i="1"/>
  <c r="LJ308" i="1"/>
  <c r="LK304" i="1"/>
  <c r="LL305" i="1"/>
  <c r="LJ305" i="1"/>
  <c r="LK306" i="1"/>
  <c r="LK307" i="1"/>
  <c r="LK308" i="1"/>
  <c r="F48" i="7"/>
  <c r="E48" i="7"/>
  <c r="D48" i="7"/>
  <c r="F47" i="7"/>
  <c r="F51" i="7" s="1"/>
  <c r="E47" i="7"/>
  <c r="E51" i="7" s="1"/>
  <c r="D47" i="7"/>
  <c r="F46" i="7"/>
  <c r="F49" i="7" s="1"/>
  <c r="E46" i="7"/>
  <c r="E49" i="7" s="1"/>
  <c r="D46" i="7"/>
  <c r="D51" i="7" s="1"/>
  <c r="C51" i="7"/>
  <c r="C50" i="7"/>
  <c r="C49" i="7"/>
  <c r="C48" i="7"/>
  <c r="C47" i="7"/>
  <c r="C46" i="7"/>
  <c r="LN303" i="1" l="1"/>
  <c r="LI303" i="1"/>
  <c r="LH303" i="1"/>
  <c r="LM303" i="1"/>
  <c r="LJ303" i="1"/>
  <c r="LL303" i="1"/>
  <c r="LK303" i="1"/>
  <c r="D50" i="7"/>
  <c r="D49" i="7"/>
  <c r="E50" i="7"/>
  <c r="F50" i="7"/>
  <c r="P303" i="1"/>
  <c r="O303" i="1"/>
  <c r="N303" i="1"/>
  <c r="M303" i="1"/>
  <c r="L303" i="1"/>
  <c r="K303" i="1"/>
  <c r="J303" i="1"/>
  <c r="I303" i="1"/>
  <c r="H303" i="1"/>
  <c r="G303" i="1"/>
  <c r="PO303" i="1" l="1"/>
  <c r="PP264" i="1"/>
  <c r="PP177" i="1"/>
  <c r="PP270" i="1"/>
  <c r="PP257" i="1"/>
  <c r="PP224" i="1"/>
  <c r="PP149" i="1"/>
  <c r="PP141" i="1"/>
  <c r="PP110" i="1"/>
  <c r="PP104" i="1"/>
  <c r="PP95" i="1"/>
  <c r="PP38" i="1"/>
  <c r="PP31" i="1"/>
  <c r="PP7" i="1"/>
  <c r="PP215" i="1"/>
  <c r="PP211" i="1"/>
  <c r="PP64" i="1"/>
  <c r="PP115" i="1"/>
  <c r="PP94" i="1"/>
  <c r="PP91" i="1"/>
  <c r="PP214" i="1"/>
  <c r="PP176" i="1"/>
  <c r="PP170" i="1"/>
  <c r="PP132" i="1"/>
  <c r="PP46" i="1"/>
  <c r="PP33" i="1"/>
  <c r="PP106" i="1"/>
  <c r="PP89" i="1"/>
  <c r="PP298" i="1"/>
  <c r="PP292" i="1"/>
  <c r="PP253" i="1"/>
  <c r="PP244" i="1"/>
  <c r="PP198" i="1"/>
  <c r="PP174" i="1"/>
  <c r="PP157" i="1"/>
  <c r="PP101" i="1"/>
  <c r="PP93" i="1"/>
  <c r="PP87" i="1"/>
  <c r="PP79" i="1"/>
  <c r="PP76" i="1"/>
  <c r="PP60" i="1"/>
  <c r="PP24" i="1"/>
  <c r="PP13" i="1"/>
  <c r="PP250" i="1"/>
  <c r="PP249" i="1"/>
  <c r="PP242" i="1"/>
  <c r="PP237" i="1"/>
  <c r="PP169" i="1"/>
  <c r="PP144" i="1"/>
  <c r="PP29" i="1"/>
  <c r="PP145" i="1"/>
  <c r="PP299" i="1"/>
  <c r="PP175" i="1"/>
  <c r="PP162" i="1"/>
  <c r="PP114" i="1"/>
  <c r="PP283" i="1"/>
  <c r="PP133" i="1"/>
  <c r="PP42" i="1"/>
  <c r="PP227" i="1"/>
  <c r="PP208" i="1"/>
  <c r="PP163" i="1"/>
  <c r="PP3" i="1"/>
  <c r="PP54" i="1"/>
  <c r="PP297" i="1"/>
  <c r="PP268" i="1"/>
  <c r="PP241" i="1"/>
  <c r="PP204" i="1"/>
  <c r="PP196" i="1"/>
  <c r="PP192" i="1"/>
  <c r="PP187" i="1"/>
  <c r="PP184" i="1"/>
  <c r="PP168" i="1"/>
  <c r="PP77" i="1"/>
  <c r="PP73" i="1"/>
  <c r="PP71" i="1"/>
  <c r="PP59" i="1"/>
  <c r="PP52" i="1"/>
  <c r="PP289" i="1"/>
  <c r="PP239" i="1"/>
  <c r="PP179" i="1"/>
  <c r="PP129" i="1"/>
  <c r="PP68" i="1"/>
  <c r="PP15" i="1"/>
  <c r="PP288" i="1"/>
  <c r="PP277" i="1"/>
  <c r="PP274" i="1"/>
  <c r="PP267" i="1"/>
  <c r="PP152" i="1"/>
  <c r="PP148" i="1"/>
  <c r="PP90" i="1"/>
  <c r="PP56" i="1"/>
  <c r="PP48" i="1"/>
  <c r="PP26" i="1"/>
  <c r="PP69" i="1"/>
  <c r="PP294" i="1"/>
  <c r="PP240" i="1"/>
  <c r="PP201" i="1"/>
  <c r="PP153" i="1"/>
  <c r="PP105" i="1"/>
  <c r="PP86" i="1"/>
  <c r="PP78" i="1"/>
  <c r="PP55" i="1"/>
  <c r="PP2" i="1"/>
  <c r="PP261" i="1"/>
  <c r="PP199" i="1"/>
  <c r="PP136" i="1"/>
  <c r="PP51" i="1"/>
  <c r="PP8" i="1"/>
  <c r="PP11" i="1"/>
  <c r="PP281" i="1"/>
  <c r="PP278" i="1"/>
  <c r="PP254" i="1"/>
  <c r="PP230" i="1"/>
  <c r="PP217" i="1"/>
  <c r="PP206" i="1"/>
  <c r="PP190" i="1"/>
  <c r="PP57" i="1"/>
  <c r="PP247" i="1"/>
  <c r="PP226" i="1"/>
  <c r="PP194" i="1"/>
  <c r="PP159" i="1"/>
  <c r="PP154" i="1"/>
  <c r="PP123" i="1"/>
  <c r="PP122" i="1"/>
  <c r="PP112" i="1"/>
  <c r="PP50" i="1"/>
  <c r="PP209" i="1"/>
  <c r="PP203" i="1"/>
  <c r="PP191" i="1"/>
  <c r="PP120" i="1"/>
  <c r="PP80" i="1"/>
  <c r="PP45" i="1"/>
  <c r="PP245" i="1"/>
  <c r="PP300" i="1"/>
  <c r="PP275" i="1"/>
  <c r="PP269" i="1"/>
  <c r="PP185" i="1"/>
  <c r="PP155" i="1"/>
  <c r="PP146" i="1"/>
  <c r="PP142" i="1"/>
  <c r="PP92" i="1"/>
  <c r="PP53" i="1"/>
  <c r="PP16" i="1"/>
  <c r="PP10" i="1"/>
  <c r="PP263" i="1"/>
  <c r="PP151" i="1"/>
  <c r="PP107" i="1"/>
  <c r="PP293" i="1"/>
  <c r="PP272" i="1"/>
  <c r="PP218" i="1"/>
  <c r="PP189" i="1"/>
  <c r="PP121" i="1"/>
  <c r="PP172" i="1"/>
  <c r="PP138" i="1"/>
  <c r="PP135" i="1"/>
  <c r="PP116" i="1"/>
  <c r="PP62" i="1"/>
  <c r="PP134" i="1"/>
  <c r="PP296" i="1"/>
  <c r="PP287" i="1"/>
  <c r="PP258" i="1"/>
  <c r="PP205" i="1"/>
  <c r="PP124" i="1"/>
  <c r="PP49" i="1"/>
  <c r="PP47" i="1"/>
  <c r="PP32" i="1"/>
  <c r="PP19" i="1"/>
  <c r="PP81" i="1"/>
  <c r="PP255" i="1"/>
  <c r="PP233" i="1"/>
  <c r="PP167" i="1"/>
  <c r="PP295" i="1"/>
  <c r="PP259" i="1"/>
  <c r="PP256" i="1"/>
  <c r="PP252" i="1"/>
  <c r="PP229" i="1"/>
  <c r="PP210" i="1"/>
  <c r="PP173" i="1"/>
  <c r="PP158" i="1"/>
  <c r="PP150" i="1"/>
  <c r="PP140" i="1"/>
  <c r="PP139" i="1"/>
  <c r="PP131" i="1"/>
  <c r="PP118" i="1"/>
  <c r="PP111" i="1"/>
  <c r="PP108" i="1"/>
  <c r="PP98" i="1"/>
  <c r="PP85" i="1"/>
  <c r="PP75" i="1"/>
  <c r="PP61" i="1"/>
  <c r="PP41" i="1"/>
  <c r="PP37" i="1"/>
  <c r="PP30" i="1"/>
  <c r="PP27" i="1"/>
  <c r="PP23" i="1"/>
  <c r="PP22" i="1"/>
  <c r="PP4" i="1"/>
  <c r="PP6" i="1"/>
  <c r="PP156" i="1"/>
  <c r="PP276" i="1"/>
  <c r="PP271" i="1"/>
  <c r="PP236" i="1"/>
  <c r="PP165" i="1"/>
  <c r="PP143" i="1"/>
  <c r="PP65" i="1"/>
  <c r="PP228" i="1"/>
  <c r="PP290" i="1"/>
  <c r="PP286" i="1"/>
  <c r="PP262" i="1"/>
  <c r="PP251" i="1"/>
  <c r="PP248" i="1"/>
  <c r="PP243" i="1"/>
  <c r="PP216" i="1"/>
  <c r="PP213" i="1"/>
  <c r="PP207" i="1"/>
  <c r="PP186" i="1"/>
  <c r="PP183" i="1"/>
  <c r="PP178" i="1"/>
  <c r="PP171" i="1"/>
  <c r="PP160" i="1"/>
  <c r="PP128" i="1"/>
  <c r="PP126" i="1"/>
  <c r="PP109" i="1"/>
  <c r="PP102" i="1"/>
  <c r="PP88" i="1"/>
  <c r="PP83" i="1"/>
  <c r="PP82" i="1"/>
  <c r="PP72" i="1"/>
  <c r="PP63" i="1"/>
  <c r="PP28" i="1"/>
  <c r="PP21" i="1"/>
  <c r="PP14" i="1"/>
  <c r="PP147" i="1"/>
  <c r="PP273" i="1"/>
  <c r="PP266" i="1"/>
  <c r="PP265" i="1"/>
  <c r="PP260" i="1"/>
  <c r="PP225" i="1"/>
  <c r="PP223" i="1"/>
  <c r="PP222" i="1"/>
  <c r="PP212" i="1"/>
  <c r="PP202" i="1"/>
  <c r="PP193" i="1"/>
  <c r="PP188" i="1"/>
  <c r="PP182" i="1"/>
  <c r="PP164" i="1"/>
  <c r="PP130" i="1"/>
  <c r="PP119" i="1"/>
  <c r="PP113" i="1"/>
  <c r="PP103" i="1"/>
  <c r="PP100" i="1"/>
  <c r="PP99" i="1"/>
  <c r="PP84" i="1"/>
  <c r="PP74" i="1"/>
  <c r="PP58" i="1"/>
  <c r="PP20" i="1"/>
  <c r="PP18" i="1"/>
  <c r="PP17" i="1"/>
  <c r="PP12" i="1"/>
  <c r="PP220" i="1"/>
  <c r="PP280" i="1"/>
  <c r="PP238" i="1"/>
  <c r="PP219" i="1"/>
  <c r="PP200" i="1"/>
  <c r="PP181" i="1"/>
  <c r="PP161" i="1"/>
  <c r="PP96" i="1"/>
  <c r="PP66" i="1"/>
  <c r="PP39" i="1"/>
  <c r="PP35" i="1"/>
  <c r="PP25" i="1"/>
  <c r="PP180" i="1"/>
  <c r="PP301" i="1"/>
  <c r="PP291" i="1"/>
  <c r="PP285" i="1"/>
  <c r="PP284" i="1"/>
  <c r="PP282" i="1"/>
  <c r="PP279" i="1"/>
  <c r="PP246" i="1"/>
  <c r="PP235" i="1"/>
  <c r="PP234" i="1"/>
  <c r="PP232" i="1"/>
  <c r="PP231" i="1"/>
  <c r="PP221" i="1"/>
  <c r="PP197" i="1"/>
  <c r="PP195" i="1"/>
  <c r="PP166" i="1"/>
  <c r="PP137" i="1"/>
  <c r="PP127" i="1"/>
  <c r="PP125" i="1"/>
  <c r="PP117" i="1"/>
  <c r="PP97" i="1"/>
  <c r="PP70" i="1"/>
  <c r="PP67" i="1"/>
  <c r="PP44" i="1"/>
  <c r="PP43" i="1"/>
  <c r="PP40" i="1"/>
  <c r="PP36" i="1"/>
  <c r="PP34" i="1"/>
  <c r="PP9" i="1"/>
  <c r="PP5" i="1"/>
  <c r="PB264" i="1" l="1"/>
  <c r="PB177" i="1"/>
  <c r="PB270" i="1"/>
  <c r="PB257" i="1"/>
  <c r="PB224" i="1"/>
  <c r="PB149" i="1"/>
  <c r="PB141" i="1"/>
  <c r="PB110" i="1"/>
  <c r="PB104" i="1"/>
  <c r="PB95" i="1"/>
  <c r="PB38" i="1"/>
  <c r="PB31" i="1"/>
  <c r="PB7" i="1"/>
  <c r="PB215" i="1"/>
  <c r="PB211" i="1"/>
  <c r="PB64" i="1"/>
  <c r="PB115" i="1"/>
  <c r="PB94" i="1"/>
  <c r="PB91" i="1"/>
  <c r="PB214" i="1"/>
  <c r="PB176" i="1"/>
  <c r="PB170" i="1"/>
  <c r="PB132" i="1"/>
  <c r="PB46" i="1"/>
  <c r="PB33" i="1"/>
  <c r="PB106" i="1"/>
  <c r="PB89" i="1"/>
  <c r="PB298" i="1"/>
  <c r="PB292" i="1"/>
  <c r="PB253" i="1"/>
  <c r="PB244" i="1"/>
  <c r="PB198" i="1"/>
  <c r="PB174" i="1"/>
  <c r="PB157" i="1"/>
  <c r="PB101" i="1"/>
  <c r="PB93" i="1"/>
  <c r="PB87" i="1"/>
  <c r="PB79" i="1"/>
  <c r="PB76" i="1"/>
  <c r="PB60" i="1"/>
  <c r="PB24" i="1"/>
  <c r="PB13" i="1"/>
  <c r="PB250" i="1"/>
  <c r="PB249" i="1"/>
  <c r="PB242" i="1"/>
  <c r="PB237" i="1"/>
  <c r="PB169" i="1"/>
  <c r="PB144" i="1"/>
  <c r="PB29" i="1"/>
  <c r="PB145" i="1"/>
  <c r="PB299" i="1"/>
  <c r="PB175" i="1"/>
  <c r="PB162" i="1"/>
  <c r="PB114" i="1"/>
  <c r="PB283" i="1"/>
  <c r="PB133" i="1"/>
  <c r="PB42" i="1"/>
  <c r="PB227" i="1"/>
  <c r="PB208" i="1"/>
  <c r="PB163" i="1"/>
  <c r="PB3" i="1"/>
  <c r="PB54" i="1"/>
  <c r="PB297" i="1"/>
  <c r="PB268" i="1"/>
  <c r="PB241" i="1"/>
  <c r="PB204" i="1"/>
  <c r="PB196" i="1"/>
  <c r="PB192" i="1"/>
  <c r="PB187" i="1"/>
  <c r="PB184" i="1"/>
  <c r="PB168" i="1"/>
  <c r="PB77" i="1"/>
  <c r="PB73" i="1"/>
  <c r="PB71" i="1"/>
  <c r="PB59" i="1"/>
  <c r="PB52" i="1"/>
  <c r="PB289" i="1"/>
  <c r="PB239" i="1"/>
  <c r="PB179" i="1"/>
  <c r="PB129" i="1"/>
  <c r="PB68" i="1"/>
  <c r="PB15" i="1"/>
  <c r="PB288" i="1"/>
  <c r="PB277" i="1"/>
  <c r="PB274" i="1"/>
  <c r="PB267" i="1"/>
  <c r="PB152" i="1"/>
  <c r="PB148" i="1"/>
  <c r="PB90" i="1"/>
  <c r="PB56" i="1"/>
  <c r="PB48" i="1"/>
  <c r="PB26" i="1"/>
  <c r="PB69" i="1"/>
  <c r="PB294" i="1"/>
  <c r="PB240" i="1"/>
  <c r="PB201" i="1"/>
  <c r="PB153" i="1"/>
  <c r="PB105" i="1"/>
  <c r="PB86" i="1"/>
  <c r="PB78" i="1"/>
  <c r="PB55" i="1"/>
  <c r="PB2" i="1"/>
  <c r="PB261" i="1"/>
  <c r="PB199" i="1"/>
  <c r="PB136" i="1"/>
  <c r="PB51" i="1"/>
  <c r="PB8" i="1"/>
  <c r="PB11" i="1"/>
  <c r="PB281" i="1"/>
  <c r="PB278" i="1"/>
  <c r="PB254" i="1"/>
  <c r="PB230" i="1"/>
  <c r="PB217" i="1"/>
  <c r="PB206" i="1"/>
  <c r="PB190" i="1"/>
  <c r="PB57" i="1"/>
  <c r="PB247" i="1"/>
  <c r="PB226" i="1"/>
  <c r="PB194" i="1"/>
  <c r="PB159" i="1"/>
  <c r="PB154" i="1"/>
  <c r="PB123" i="1"/>
  <c r="PB122" i="1"/>
  <c r="PB112" i="1"/>
  <c r="PB50" i="1"/>
  <c r="PB209" i="1"/>
  <c r="PB203" i="1"/>
  <c r="PB191" i="1"/>
  <c r="PB120" i="1"/>
  <c r="PB80" i="1"/>
  <c r="PB45" i="1"/>
  <c r="PB245" i="1"/>
  <c r="PB300" i="1"/>
  <c r="PB275" i="1"/>
  <c r="PB269" i="1"/>
  <c r="PB185" i="1"/>
  <c r="PB155" i="1"/>
  <c r="PB146" i="1"/>
  <c r="PB142" i="1"/>
  <c r="PB92" i="1"/>
  <c r="PB53" i="1"/>
  <c r="PB16" i="1"/>
  <c r="PB10" i="1"/>
  <c r="PB263" i="1"/>
  <c r="PB151" i="1"/>
  <c r="PB107" i="1"/>
  <c r="PB293" i="1"/>
  <c r="PB272" i="1"/>
  <c r="PB218" i="1"/>
  <c r="PB189" i="1"/>
  <c r="PB121" i="1"/>
  <c r="PB172" i="1"/>
  <c r="PB138" i="1"/>
  <c r="PB135" i="1"/>
  <c r="PB116" i="1"/>
  <c r="PB62" i="1"/>
  <c r="PB134" i="1"/>
  <c r="PB296" i="1"/>
  <c r="PB287" i="1"/>
  <c r="PB258" i="1"/>
  <c r="PB205" i="1"/>
  <c r="PB124" i="1"/>
  <c r="PB49" i="1"/>
  <c r="PB47" i="1"/>
  <c r="PB32" i="1"/>
  <c r="PB19" i="1"/>
  <c r="PB81" i="1"/>
  <c r="PB255" i="1"/>
  <c r="PB233" i="1"/>
  <c r="PB167" i="1"/>
  <c r="PB295" i="1"/>
  <c r="PB259" i="1"/>
  <c r="PB256" i="1"/>
  <c r="PB252" i="1"/>
  <c r="PB229" i="1"/>
  <c r="PB210" i="1"/>
  <c r="PB173" i="1"/>
  <c r="PB158" i="1"/>
  <c r="PB150" i="1"/>
  <c r="PB140" i="1"/>
  <c r="PB139" i="1"/>
  <c r="PB131" i="1"/>
  <c r="PB118" i="1"/>
  <c r="PB111" i="1"/>
  <c r="PB108" i="1"/>
  <c r="PB98" i="1"/>
  <c r="PB85" i="1"/>
  <c r="PB75" i="1"/>
  <c r="PB61" i="1"/>
  <c r="PB41" i="1"/>
  <c r="PB37" i="1"/>
  <c r="PB30" i="1"/>
  <c r="PB27" i="1"/>
  <c r="PB23" i="1"/>
  <c r="PB22" i="1"/>
  <c r="PB4" i="1"/>
  <c r="PB6" i="1"/>
  <c r="PB156" i="1"/>
  <c r="PB276" i="1"/>
  <c r="PB271" i="1"/>
  <c r="PB236" i="1"/>
  <c r="PB165" i="1"/>
  <c r="PB143" i="1"/>
  <c r="PB65" i="1"/>
  <c r="PB228" i="1"/>
  <c r="PB290" i="1"/>
  <c r="PB286" i="1"/>
  <c r="PB262" i="1"/>
  <c r="PB251" i="1"/>
  <c r="PB248" i="1"/>
  <c r="PB243" i="1"/>
  <c r="PB216" i="1"/>
  <c r="PB213" i="1"/>
  <c r="PB207" i="1"/>
  <c r="PB186" i="1"/>
  <c r="PB183" i="1"/>
  <c r="PB178" i="1"/>
  <c r="PB171" i="1"/>
  <c r="PB160" i="1"/>
  <c r="PB128" i="1"/>
  <c r="PB126" i="1"/>
  <c r="PB109" i="1"/>
  <c r="PB102" i="1"/>
  <c r="PB88" i="1"/>
  <c r="PB83" i="1"/>
  <c r="PB82" i="1"/>
  <c r="PB72" i="1"/>
  <c r="PB63" i="1"/>
  <c r="PB28" i="1"/>
  <c r="PB21" i="1"/>
  <c r="PB14" i="1"/>
  <c r="PB147" i="1"/>
  <c r="PB273" i="1"/>
  <c r="PB266" i="1"/>
  <c r="PB265" i="1"/>
  <c r="PB260" i="1"/>
  <c r="PB225" i="1"/>
  <c r="PB223" i="1"/>
  <c r="PB222" i="1"/>
  <c r="PB212" i="1"/>
  <c r="PB202" i="1"/>
  <c r="PB193" i="1"/>
  <c r="PB188" i="1"/>
  <c r="PB182" i="1"/>
  <c r="PB164" i="1"/>
  <c r="PB130" i="1"/>
  <c r="PB119" i="1"/>
  <c r="PB113" i="1"/>
  <c r="PB103" i="1"/>
  <c r="PB100" i="1"/>
  <c r="PB99" i="1"/>
  <c r="PB84" i="1"/>
  <c r="PB74" i="1"/>
  <c r="PB58" i="1"/>
  <c r="PB20" i="1"/>
  <c r="PB18" i="1"/>
  <c r="PB17" i="1"/>
  <c r="PB12" i="1"/>
  <c r="PB220" i="1"/>
  <c r="PB280" i="1"/>
  <c r="PB238" i="1"/>
  <c r="PB219" i="1"/>
  <c r="PB200" i="1"/>
  <c r="PB181" i="1"/>
  <c r="PB161" i="1"/>
  <c r="PB96" i="1"/>
  <c r="PB66" i="1"/>
  <c r="PB39" i="1"/>
  <c r="PB35" i="1"/>
  <c r="PB25" i="1"/>
  <c r="PB180" i="1"/>
  <c r="PB301" i="1"/>
  <c r="PB291" i="1"/>
  <c r="PB285" i="1"/>
  <c r="PB284" i="1"/>
  <c r="PB282" i="1"/>
  <c r="PB279" i="1"/>
  <c r="PB246" i="1"/>
  <c r="PB235" i="1"/>
  <c r="PB234" i="1"/>
  <c r="PB232" i="1"/>
  <c r="PB231" i="1"/>
  <c r="PB221" i="1"/>
  <c r="PB197" i="1"/>
  <c r="PB195" i="1"/>
  <c r="PB166" i="1"/>
  <c r="PB137" i="1"/>
  <c r="PB127" i="1"/>
  <c r="PB125" i="1"/>
  <c r="PB117" i="1"/>
  <c r="PB97" i="1"/>
  <c r="PB70" i="1"/>
  <c r="PB67" i="1"/>
  <c r="PB44" i="1"/>
  <c r="PB43" i="1"/>
  <c r="PB40" i="1"/>
  <c r="PB36" i="1"/>
  <c r="PB34" i="1"/>
  <c r="PB9" i="1"/>
  <c r="OZ264" i="1"/>
  <c r="OZ177" i="1"/>
  <c r="OZ270" i="1"/>
  <c r="OZ257" i="1"/>
  <c r="OZ224" i="1"/>
  <c r="OZ149" i="1"/>
  <c r="OZ141" i="1"/>
  <c r="OZ110" i="1"/>
  <c r="OZ104" i="1"/>
  <c r="OZ95" i="1"/>
  <c r="OZ38" i="1"/>
  <c r="OZ31" i="1"/>
  <c r="OZ7" i="1"/>
  <c r="OZ215" i="1"/>
  <c r="OZ211" i="1"/>
  <c r="OZ64" i="1"/>
  <c r="OZ115" i="1"/>
  <c r="OZ94" i="1"/>
  <c r="OZ91" i="1"/>
  <c r="OZ214" i="1"/>
  <c r="OZ176" i="1"/>
  <c r="OZ170" i="1"/>
  <c r="OZ132" i="1"/>
  <c r="OZ46" i="1"/>
  <c r="OZ33" i="1"/>
  <c r="OZ106" i="1"/>
  <c r="OZ89" i="1"/>
  <c r="OZ298" i="1"/>
  <c r="OZ292" i="1"/>
  <c r="OZ253" i="1"/>
  <c r="OZ244" i="1"/>
  <c r="OZ198" i="1"/>
  <c r="OZ174" i="1"/>
  <c r="OZ157" i="1"/>
  <c r="OZ101" i="1"/>
  <c r="OZ93" i="1"/>
  <c r="OZ87" i="1"/>
  <c r="OZ79" i="1"/>
  <c r="OZ76" i="1"/>
  <c r="OZ60" i="1"/>
  <c r="OZ24" i="1"/>
  <c r="OZ13" i="1"/>
  <c r="OZ250" i="1"/>
  <c r="OZ249" i="1"/>
  <c r="OZ242" i="1"/>
  <c r="OZ237" i="1"/>
  <c r="OZ169" i="1"/>
  <c r="OZ144" i="1"/>
  <c r="OZ29" i="1"/>
  <c r="OZ145" i="1"/>
  <c r="OZ299" i="1"/>
  <c r="OZ175" i="1"/>
  <c r="OZ162" i="1"/>
  <c r="OZ114" i="1"/>
  <c r="OZ283" i="1"/>
  <c r="OZ133" i="1"/>
  <c r="OZ42" i="1"/>
  <c r="OZ227" i="1"/>
  <c r="OZ208" i="1"/>
  <c r="OZ163" i="1"/>
  <c r="OZ3" i="1"/>
  <c r="OZ54" i="1"/>
  <c r="OZ297" i="1"/>
  <c r="OZ268" i="1"/>
  <c r="OZ241" i="1"/>
  <c r="OZ204" i="1"/>
  <c r="OZ196" i="1"/>
  <c r="OZ192" i="1"/>
  <c r="OZ187" i="1"/>
  <c r="OZ184" i="1"/>
  <c r="OZ168" i="1"/>
  <c r="OZ77" i="1"/>
  <c r="OZ73" i="1"/>
  <c r="OZ71" i="1"/>
  <c r="OZ59" i="1"/>
  <c r="OZ52" i="1"/>
  <c r="OZ289" i="1"/>
  <c r="OZ239" i="1"/>
  <c r="OZ179" i="1"/>
  <c r="OZ129" i="1"/>
  <c r="OZ68" i="1"/>
  <c r="OZ15" i="1"/>
  <c r="OZ288" i="1"/>
  <c r="OZ277" i="1"/>
  <c r="OZ274" i="1"/>
  <c r="OZ267" i="1"/>
  <c r="OZ152" i="1"/>
  <c r="OZ148" i="1"/>
  <c r="OZ90" i="1"/>
  <c r="OZ56" i="1"/>
  <c r="OZ48" i="1"/>
  <c r="OZ26" i="1"/>
  <c r="OZ69" i="1"/>
  <c r="OZ294" i="1"/>
  <c r="OZ240" i="1"/>
  <c r="OZ201" i="1"/>
  <c r="OZ153" i="1"/>
  <c r="OZ105" i="1"/>
  <c r="OZ86" i="1"/>
  <c r="OZ78" i="1"/>
  <c r="OZ55" i="1"/>
  <c r="OZ2" i="1"/>
  <c r="OZ261" i="1"/>
  <c r="OZ199" i="1"/>
  <c r="OZ136" i="1"/>
  <c r="OZ51" i="1"/>
  <c r="OZ8" i="1"/>
  <c r="OZ11" i="1"/>
  <c r="OZ281" i="1"/>
  <c r="OZ278" i="1"/>
  <c r="OZ254" i="1"/>
  <c r="OZ230" i="1"/>
  <c r="OZ217" i="1"/>
  <c r="OZ206" i="1"/>
  <c r="OZ190" i="1"/>
  <c r="OZ57" i="1"/>
  <c r="OZ247" i="1"/>
  <c r="OZ226" i="1"/>
  <c r="OZ194" i="1"/>
  <c r="OZ159" i="1"/>
  <c r="OZ154" i="1"/>
  <c r="OZ123" i="1"/>
  <c r="OZ122" i="1"/>
  <c r="OZ112" i="1"/>
  <c r="OZ50" i="1"/>
  <c r="OZ209" i="1"/>
  <c r="OZ203" i="1"/>
  <c r="OZ191" i="1"/>
  <c r="OZ120" i="1"/>
  <c r="OZ80" i="1"/>
  <c r="OZ45" i="1"/>
  <c r="OZ245" i="1"/>
  <c r="OZ300" i="1"/>
  <c r="OZ275" i="1"/>
  <c r="OZ269" i="1"/>
  <c r="OZ185" i="1"/>
  <c r="OZ155" i="1"/>
  <c r="OZ146" i="1"/>
  <c r="OZ142" i="1"/>
  <c r="OZ92" i="1"/>
  <c r="OZ53" i="1"/>
  <c r="OZ16" i="1"/>
  <c r="OZ10" i="1"/>
  <c r="OZ263" i="1"/>
  <c r="OZ151" i="1"/>
  <c r="OZ107" i="1"/>
  <c r="OZ293" i="1"/>
  <c r="OZ272" i="1"/>
  <c r="OZ218" i="1"/>
  <c r="OZ189" i="1"/>
  <c r="OZ121" i="1"/>
  <c r="OZ172" i="1"/>
  <c r="OZ138" i="1"/>
  <c r="OZ135" i="1"/>
  <c r="OZ116" i="1"/>
  <c r="OZ62" i="1"/>
  <c r="OZ134" i="1"/>
  <c r="OZ296" i="1"/>
  <c r="OZ287" i="1"/>
  <c r="OZ258" i="1"/>
  <c r="OZ205" i="1"/>
  <c r="OZ124" i="1"/>
  <c r="OZ49" i="1"/>
  <c r="OZ47" i="1"/>
  <c r="OZ32" i="1"/>
  <c r="OZ19" i="1"/>
  <c r="OZ81" i="1"/>
  <c r="OZ255" i="1"/>
  <c r="OZ233" i="1"/>
  <c r="OZ167" i="1"/>
  <c r="OZ295" i="1"/>
  <c r="OZ259" i="1"/>
  <c r="OZ256" i="1"/>
  <c r="OZ252" i="1"/>
  <c r="OZ229" i="1"/>
  <c r="OZ210" i="1"/>
  <c r="OZ173" i="1"/>
  <c r="OZ158" i="1"/>
  <c r="OZ150" i="1"/>
  <c r="OZ140" i="1"/>
  <c r="OZ139" i="1"/>
  <c r="OZ131" i="1"/>
  <c r="OZ118" i="1"/>
  <c r="OZ111" i="1"/>
  <c r="OZ108" i="1"/>
  <c r="OZ98" i="1"/>
  <c r="OZ85" i="1"/>
  <c r="OZ75" i="1"/>
  <c r="OZ61" i="1"/>
  <c r="OZ41" i="1"/>
  <c r="OZ37" i="1"/>
  <c r="OZ30" i="1"/>
  <c r="OZ27" i="1"/>
  <c r="OZ23" i="1"/>
  <c r="OZ22" i="1"/>
  <c r="OZ4" i="1"/>
  <c r="OZ6" i="1"/>
  <c r="OZ156" i="1"/>
  <c r="OZ276" i="1"/>
  <c r="OZ271" i="1"/>
  <c r="OZ236" i="1"/>
  <c r="OZ165" i="1"/>
  <c r="OZ143" i="1"/>
  <c r="OZ65" i="1"/>
  <c r="OZ228" i="1"/>
  <c r="OZ290" i="1"/>
  <c r="OZ286" i="1"/>
  <c r="OZ262" i="1"/>
  <c r="OZ251" i="1"/>
  <c r="OZ248" i="1"/>
  <c r="OZ243" i="1"/>
  <c r="OZ216" i="1"/>
  <c r="OZ213" i="1"/>
  <c r="OZ207" i="1"/>
  <c r="OZ186" i="1"/>
  <c r="OZ183" i="1"/>
  <c r="OZ178" i="1"/>
  <c r="OZ171" i="1"/>
  <c r="OZ160" i="1"/>
  <c r="OZ128" i="1"/>
  <c r="OZ126" i="1"/>
  <c r="OZ109" i="1"/>
  <c r="OZ102" i="1"/>
  <c r="OZ88" i="1"/>
  <c r="OZ83" i="1"/>
  <c r="OZ82" i="1"/>
  <c r="OZ72" i="1"/>
  <c r="OZ63" i="1"/>
  <c r="OZ28" i="1"/>
  <c r="OZ21" i="1"/>
  <c r="OZ14" i="1"/>
  <c r="OZ147" i="1"/>
  <c r="OZ273" i="1"/>
  <c r="OZ266" i="1"/>
  <c r="OZ265" i="1"/>
  <c r="OZ260" i="1"/>
  <c r="OZ225" i="1"/>
  <c r="OZ223" i="1"/>
  <c r="OZ222" i="1"/>
  <c r="OZ212" i="1"/>
  <c r="OZ202" i="1"/>
  <c r="OZ193" i="1"/>
  <c r="OZ188" i="1"/>
  <c r="OZ182" i="1"/>
  <c r="OZ164" i="1"/>
  <c r="OZ130" i="1"/>
  <c r="OZ119" i="1"/>
  <c r="OZ113" i="1"/>
  <c r="OZ103" i="1"/>
  <c r="OZ100" i="1"/>
  <c r="OZ99" i="1"/>
  <c r="OZ84" i="1"/>
  <c r="OZ74" i="1"/>
  <c r="OZ58" i="1"/>
  <c r="OZ20" i="1"/>
  <c r="OZ18" i="1"/>
  <c r="OZ17" i="1"/>
  <c r="OZ12" i="1"/>
  <c r="OZ220" i="1"/>
  <c r="OZ280" i="1"/>
  <c r="OZ238" i="1"/>
  <c r="OZ219" i="1"/>
  <c r="OZ200" i="1"/>
  <c r="OZ181" i="1"/>
  <c r="OZ161" i="1"/>
  <c r="OZ96" i="1"/>
  <c r="OZ66" i="1"/>
  <c r="OZ39" i="1"/>
  <c r="OZ35" i="1"/>
  <c r="OZ25" i="1"/>
  <c r="OZ180" i="1"/>
  <c r="OZ301" i="1"/>
  <c r="OZ291" i="1"/>
  <c r="OZ285" i="1"/>
  <c r="OZ284" i="1"/>
  <c r="OZ282" i="1"/>
  <c r="OZ279" i="1"/>
  <c r="OZ246" i="1"/>
  <c r="OZ235" i="1"/>
  <c r="OZ234" i="1"/>
  <c r="OZ232" i="1"/>
  <c r="OZ231" i="1"/>
  <c r="OZ221" i="1"/>
  <c r="OZ197" i="1"/>
  <c r="OZ195" i="1"/>
  <c r="OZ166" i="1"/>
  <c r="OZ137" i="1"/>
  <c r="OZ127" i="1"/>
  <c r="OZ125" i="1"/>
  <c r="OZ117" i="1"/>
  <c r="OZ97" i="1"/>
  <c r="OZ70" i="1"/>
  <c r="OZ67" i="1"/>
  <c r="OZ44" i="1"/>
  <c r="OZ43" i="1"/>
  <c r="OZ40" i="1"/>
  <c r="OZ36" i="1"/>
  <c r="OZ34" i="1"/>
  <c r="OZ9" i="1"/>
  <c r="PB5" i="1"/>
  <c r="OZ5" i="1"/>
  <c r="PD303" i="1"/>
  <c r="PC303" i="1"/>
  <c r="PE264" i="1"/>
  <c r="PE177" i="1"/>
  <c r="PE270" i="1"/>
  <c r="PE257" i="1"/>
  <c r="PE224" i="1"/>
  <c r="PE149" i="1"/>
  <c r="PE141" i="1"/>
  <c r="PE110" i="1"/>
  <c r="PE104" i="1"/>
  <c r="PE95" i="1"/>
  <c r="PE38" i="1"/>
  <c r="PE31" i="1"/>
  <c r="PE7" i="1"/>
  <c r="PE215" i="1"/>
  <c r="PE211" i="1"/>
  <c r="PE64" i="1"/>
  <c r="PE115" i="1"/>
  <c r="PE94" i="1"/>
  <c r="PE91" i="1"/>
  <c r="PE214" i="1"/>
  <c r="PE176" i="1"/>
  <c r="PE170" i="1"/>
  <c r="PE132" i="1"/>
  <c r="PE46" i="1"/>
  <c r="PE33" i="1"/>
  <c r="PE106" i="1"/>
  <c r="PE89" i="1"/>
  <c r="PE298" i="1"/>
  <c r="PE292" i="1"/>
  <c r="PE253" i="1"/>
  <c r="PE244" i="1"/>
  <c r="PE198" i="1"/>
  <c r="PE174" i="1"/>
  <c r="PE157" i="1"/>
  <c r="PE101" i="1"/>
  <c r="PE93" i="1"/>
  <c r="PE87" i="1"/>
  <c r="PE79" i="1"/>
  <c r="PE76" i="1"/>
  <c r="PE60" i="1"/>
  <c r="PE24" i="1"/>
  <c r="PE13" i="1"/>
  <c r="PE250" i="1"/>
  <c r="PE249" i="1"/>
  <c r="PE242" i="1"/>
  <c r="PE237" i="1"/>
  <c r="PE169" i="1"/>
  <c r="PE144" i="1"/>
  <c r="PE29" i="1"/>
  <c r="PE145" i="1"/>
  <c r="PE299" i="1"/>
  <c r="PE175" i="1"/>
  <c r="PE162" i="1"/>
  <c r="PE114" i="1"/>
  <c r="PE283" i="1"/>
  <c r="PE133" i="1"/>
  <c r="PE42" i="1"/>
  <c r="PE227" i="1"/>
  <c r="PE208" i="1"/>
  <c r="PE163" i="1"/>
  <c r="PE3" i="1"/>
  <c r="PE54" i="1"/>
  <c r="PE297" i="1"/>
  <c r="PE268" i="1"/>
  <c r="PE241" i="1"/>
  <c r="PE204" i="1"/>
  <c r="PE196" i="1"/>
  <c r="PE192" i="1"/>
  <c r="PE187" i="1"/>
  <c r="PE184" i="1"/>
  <c r="PE168" i="1"/>
  <c r="PE77" i="1"/>
  <c r="PE73" i="1"/>
  <c r="PE71" i="1"/>
  <c r="PE59" i="1"/>
  <c r="PE52" i="1"/>
  <c r="PE289" i="1"/>
  <c r="PE239" i="1"/>
  <c r="PE179" i="1"/>
  <c r="PE129" i="1"/>
  <c r="PE68" i="1"/>
  <c r="PE15" i="1"/>
  <c r="PE288" i="1"/>
  <c r="PE277" i="1"/>
  <c r="PE274" i="1"/>
  <c r="PE267" i="1"/>
  <c r="PE152" i="1"/>
  <c r="PE148" i="1"/>
  <c r="PE90" i="1"/>
  <c r="PE56" i="1"/>
  <c r="PE48" i="1"/>
  <c r="PE26" i="1"/>
  <c r="PE69" i="1"/>
  <c r="PE294" i="1"/>
  <c r="PE240" i="1"/>
  <c r="PE201" i="1"/>
  <c r="PE153" i="1"/>
  <c r="PE105" i="1"/>
  <c r="PE86" i="1"/>
  <c r="PE78" i="1"/>
  <c r="PE55" i="1"/>
  <c r="PE2" i="1"/>
  <c r="PE261" i="1"/>
  <c r="PE199" i="1"/>
  <c r="PE136" i="1"/>
  <c r="PE51" i="1"/>
  <c r="PE8" i="1"/>
  <c r="PE11" i="1"/>
  <c r="PE281" i="1"/>
  <c r="PE278" i="1"/>
  <c r="PE254" i="1"/>
  <c r="PE230" i="1"/>
  <c r="PE217" i="1"/>
  <c r="PE206" i="1"/>
  <c r="PE190" i="1"/>
  <c r="PE57" i="1"/>
  <c r="PE247" i="1"/>
  <c r="PE226" i="1"/>
  <c r="PE194" i="1"/>
  <c r="PE159" i="1"/>
  <c r="PE154" i="1"/>
  <c r="PE123" i="1"/>
  <c r="PE122" i="1"/>
  <c r="PE112" i="1"/>
  <c r="PE50" i="1"/>
  <c r="PE209" i="1"/>
  <c r="PE203" i="1"/>
  <c r="PE191" i="1"/>
  <c r="PE120" i="1"/>
  <c r="PE80" i="1"/>
  <c r="PE45" i="1"/>
  <c r="PE245" i="1"/>
  <c r="PE300" i="1"/>
  <c r="PE275" i="1"/>
  <c r="PE269" i="1"/>
  <c r="PE185" i="1"/>
  <c r="PE155" i="1"/>
  <c r="PE146" i="1"/>
  <c r="PE142" i="1"/>
  <c r="PE92" i="1"/>
  <c r="PE53" i="1"/>
  <c r="PE16" i="1"/>
  <c r="PE10" i="1"/>
  <c r="PE263" i="1"/>
  <c r="PE151" i="1"/>
  <c r="PE107" i="1"/>
  <c r="PE293" i="1"/>
  <c r="PE272" i="1"/>
  <c r="PE218" i="1"/>
  <c r="PE189" i="1"/>
  <c r="PE121" i="1"/>
  <c r="PE172" i="1"/>
  <c r="PE138" i="1"/>
  <c r="PE135" i="1"/>
  <c r="PE116" i="1"/>
  <c r="PE62" i="1"/>
  <c r="PE134" i="1"/>
  <c r="PE296" i="1"/>
  <c r="PE287" i="1"/>
  <c r="PE258" i="1"/>
  <c r="PE205" i="1"/>
  <c r="PE124" i="1"/>
  <c r="PE49" i="1"/>
  <c r="PE47" i="1"/>
  <c r="PE32" i="1"/>
  <c r="PE19" i="1"/>
  <c r="PE81" i="1"/>
  <c r="PE255" i="1"/>
  <c r="PE233" i="1"/>
  <c r="PE167" i="1"/>
  <c r="PE295" i="1"/>
  <c r="PE259" i="1"/>
  <c r="PE256" i="1"/>
  <c r="PE252" i="1"/>
  <c r="PE229" i="1"/>
  <c r="PE210" i="1"/>
  <c r="PE173" i="1"/>
  <c r="PE158" i="1"/>
  <c r="PE150" i="1"/>
  <c r="PE140" i="1"/>
  <c r="PE139" i="1"/>
  <c r="PE131" i="1"/>
  <c r="PE118" i="1"/>
  <c r="PE111" i="1"/>
  <c r="PE108" i="1"/>
  <c r="PE98" i="1"/>
  <c r="PE85" i="1"/>
  <c r="PE75" i="1"/>
  <c r="PE61" i="1"/>
  <c r="PE41" i="1"/>
  <c r="PE37" i="1"/>
  <c r="PE30" i="1"/>
  <c r="PE27" i="1"/>
  <c r="PE23" i="1"/>
  <c r="PE22" i="1"/>
  <c r="PE4" i="1"/>
  <c r="PE6" i="1"/>
  <c r="PE156" i="1"/>
  <c r="PE276" i="1"/>
  <c r="PE271" i="1"/>
  <c r="PE236" i="1"/>
  <c r="PE165" i="1"/>
  <c r="PE143" i="1"/>
  <c r="PE65" i="1"/>
  <c r="PE228" i="1"/>
  <c r="PE290" i="1"/>
  <c r="PE286" i="1"/>
  <c r="PE262" i="1"/>
  <c r="PE251" i="1"/>
  <c r="PE248" i="1"/>
  <c r="PE243" i="1"/>
  <c r="PE216" i="1"/>
  <c r="PE213" i="1"/>
  <c r="PE207" i="1"/>
  <c r="PE186" i="1"/>
  <c r="PE183" i="1"/>
  <c r="PE178" i="1"/>
  <c r="PE171" i="1"/>
  <c r="PE160" i="1"/>
  <c r="PE128" i="1"/>
  <c r="PE126" i="1"/>
  <c r="PE109" i="1"/>
  <c r="PE102" i="1"/>
  <c r="PE88" i="1"/>
  <c r="PE83" i="1"/>
  <c r="PE82" i="1"/>
  <c r="PE72" i="1"/>
  <c r="PE63" i="1"/>
  <c r="PE28" i="1"/>
  <c r="PE21" i="1"/>
  <c r="PE14" i="1"/>
  <c r="PE147" i="1"/>
  <c r="PE273" i="1"/>
  <c r="PE266" i="1"/>
  <c r="PE265" i="1"/>
  <c r="PE260" i="1"/>
  <c r="PE225" i="1"/>
  <c r="PE223" i="1"/>
  <c r="PE222" i="1"/>
  <c r="PE212" i="1"/>
  <c r="PE202" i="1"/>
  <c r="PE193" i="1"/>
  <c r="PE188" i="1"/>
  <c r="PE182" i="1"/>
  <c r="PE164" i="1"/>
  <c r="PE130" i="1"/>
  <c r="PE119" i="1"/>
  <c r="PE113" i="1"/>
  <c r="PE103" i="1"/>
  <c r="PE100" i="1"/>
  <c r="PE99" i="1"/>
  <c r="PE84" i="1"/>
  <c r="PE74" i="1"/>
  <c r="PE58" i="1"/>
  <c r="PE20" i="1"/>
  <c r="PE18" i="1"/>
  <c r="PE17" i="1"/>
  <c r="PE12" i="1"/>
  <c r="PE220" i="1"/>
  <c r="PE280" i="1"/>
  <c r="PE238" i="1"/>
  <c r="PE219" i="1"/>
  <c r="PE200" i="1"/>
  <c r="PE181" i="1"/>
  <c r="PE161" i="1"/>
  <c r="PE96" i="1"/>
  <c r="PE66" i="1"/>
  <c r="PE39" i="1"/>
  <c r="PE35" i="1"/>
  <c r="PE25" i="1"/>
  <c r="PE180" i="1"/>
  <c r="PE301" i="1"/>
  <c r="PE291" i="1"/>
  <c r="PE285" i="1"/>
  <c r="PE284" i="1"/>
  <c r="PE282" i="1"/>
  <c r="PE279" i="1"/>
  <c r="PE246" i="1"/>
  <c r="PE235" i="1"/>
  <c r="PE234" i="1"/>
  <c r="PE232" i="1"/>
  <c r="PE231" i="1"/>
  <c r="PE221" i="1"/>
  <c r="PE197" i="1"/>
  <c r="PE195" i="1"/>
  <c r="PE166" i="1"/>
  <c r="PE137" i="1"/>
  <c r="PE127" i="1"/>
  <c r="PE125" i="1"/>
  <c r="PE117" i="1"/>
  <c r="PE97" i="1"/>
  <c r="PE70" i="1"/>
  <c r="PE67" i="1"/>
  <c r="PE44" i="1"/>
  <c r="PE43" i="1"/>
  <c r="PE40" i="1"/>
  <c r="PE36" i="1"/>
  <c r="PE34" i="1"/>
  <c r="PE9" i="1"/>
  <c r="PE5" i="1"/>
  <c r="PE303" i="1" l="1"/>
  <c r="PA303" i="1"/>
  <c r="OY303" i="1" l="1"/>
  <c r="OO264" i="1"/>
  <c r="OO177" i="1"/>
  <c r="OO270" i="1"/>
  <c r="OO257" i="1"/>
  <c r="OO224" i="1"/>
  <c r="OO149" i="1"/>
  <c r="OO141" i="1"/>
  <c r="OO110" i="1"/>
  <c r="OO104" i="1"/>
  <c r="OO95" i="1"/>
  <c r="OO38" i="1"/>
  <c r="OO31" i="1"/>
  <c r="OO7" i="1"/>
  <c r="OO215" i="1"/>
  <c r="OO211" i="1"/>
  <c r="OO64" i="1"/>
  <c r="OO115" i="1"/>
  <c r="OO94" i="1"/>
  <c r="OO91" i="1"/>
  <c r="OO214" i="1"/>
  <c r="OO176" i="1"/>
  <c r="OO170" i="1"/>
  <c r="OO132" i="1"/>
  <c r="OO46" i="1"/>
  <c r="OO33" i="1"/>
  <c r="OO106" i="1"/>
  <c r="OO89" i="1"/>
  <c r="OO298" i="1"/>
  <c r="OO292" i="1"/>
  <c r="OO253" i="1"/>
  <c r="OO244" i="1"/>
  <c r="OO198" i="1"/>
  <c r="OO174" i="1"/>
  <c r="OO157" i="1"/>
  <c r="OO101" i="1"/>
  <c r="OO93" i="1"/>
  <c r="OO87" i="1"/>
  <c r="OO79" i="1"/>
  <c r="OO76" i="1"/>
  <c r="OO60" i="1"/>
  <c r="OO24" i="1"/>
  <c r="OO13" i="1"/>
  <c r="OO250" i="1"/>
  <c r="OO249" i="1"/>
  <c r="OO242" i="1"/>
  <c r="OO237" i="1"/>
  <c r="OO169" i="1"/>
  <c r="OO144" i="1"/>
  <c r="OO29" i="1"/>
  <c r="OO145" i="1"/>
  <c r="OO299" i="1"/>
  <c r="OO175" i="1"/>
  <c r="OO162" i="1"/>
  <c r="OO114" i="1"/>
  <c r="OO283" i="1"/>
  <c r="OO133" i="1"/>
  <c r="OO42" i="1"/>
  <c r="OO227" i="1"/>
  <c r="OO208" i="1"/>
  <c r="OO163" i="1"/>
  <c r="OO3" i="1"/>
  <c r="OO54" i="1"/>
  <c r="OO297" i="1"/>
  <c r="OO268" i="1"/>
  <c r="OO241" i="1"/>
  <c r="OO204" i="1"/>
  <c r="OO196" i="1"/>
  <c r="OO192" i="1"/>
  <c r="OO187" i="1"/>
  <c r="OO184" i="1"/>
  <c r="OO168" i="1"/>
  <c r="OO77" i="1"/>
  <c r="OO73" i="1"/>
  <c r="OO71" i="1"/>
  <c r="OO59" i="1"/>
  <c r="OO52" i="1"/>
  <c r="OO289" i="1"/>
  <c r="OO239" i="1"/>
  <c r="OO179" i="1"/>
  <c r="OO129" i="1"/>
  <c r="OO68" i="1"/>
  <c r="OO15" i="1"/>
  <c r="OO288" i="1"/>
  <c r="OO277" i="1"/>
  <c r="OO274" i="1"/>
  <c r="OO267" i="1"/>
  <c r="OO152" i="1"/>
  <c r="OO148" i="1"/>
  <c r="OO90" i="1"/>
  <c r="OO56" i="1"/>
  <c r="OO48" i="1"/>
  <c r="OO26" i="1"/>
  <c r="OO69" i="1"/>
  <c r="OO294" i="1"/>
  <c r="OO240" i="1"/>
  <c r="OO201" i="1"/>
  <c r="OO153" i="1"/>
  <c r="OO105" i="1"/>
  <c r="OO86" i="1"/>
  <c r="OO78" i="1"/>
  <c r="OO55" i="1"/>
  <c r="OO2" i="1"/>
  <c r="OO261" i="1"/>
  <c r="OO199" i="1"/>
  <c r="OO136" i="1"/>
  <c r="OO51" i="1"/>
  <c r="OO8" i="1"/>
  <c r="OO11" i="1"/>
  <c r="OO281" i="1"/>
  <c r="OO278" i="1"/>
  <c r="OO254" i="1"/>
  <c r="OO230" i="1"/>
  <c r="OO217" i="1"/>
  <c r="OO206" i="1"/>
  <c r="OO190" i="1"/>
  <c r="OO57" i="1"/>
  <c r="OO247" i="1"/>
  <c r="OO226" i="1"/>
  <c r="OO194" i="1"/>
  <c r="OO159" i="1"/>
  <c r="OO154" i="1"/>
  <c r="OO123" i="1"/>
  <c r="OO122" i="1"/>
  <c r="OO112" i="1"/>
  <c r="OO50" i="1"/>
  <c r="OO209" i="1"/>
  <c r="OO203" i="1"/>
  <c r="OO191" i="1"/>
  <c r="OO120" i="1"/>
  <c r="OO80" i="1"/>
  <c r="OO45" i="1"/>
  <c r="OO245" i="1"/>
  <c r="OO300" i="1"/>
  <c r="OO275" i="1"/>
  <c r="OO269" i="1"/>
  <c r="OO185" i="1"/>
  <c r="OO155" i="1"/>
  <c r="OO146" i="1"/>
  <c r="OO142" i="1"/>
  <c r="OO92" i="1"/>
  <c r="OO53" i="1"/>
  <c r="OO16" i="1"/>
  <c r="OO10" i="1"/>
  <c r="OO263" i="1"/>
  <c r="OO151" i="1"/>
  <c r="OO107" i="1"/>
  <c r="OO293" i="1"/>
  <c r="OO272" i="1"/>
  <c r="OO218" i="1"/>
  <c r="OO189" i="1"/>
  <c r="OO121" i="1"/>
  <c r="OO172" i="1"/>
  <c r="OO138" i="1"/>
  <c r="OO135" i="1"/>
  <c r="OO116" i="1"/>
  <c r="OO62" i="1"/>
  <c r="OO134" i="1"/>
  <c r="OO296" i="1"/>
  <c r="OO287" i="1"/>
  <c r="OO258" i="1"/>
  <c r="OO205" i="1"/>
  <c r="OO124" i="1"/>
  <c r="OO49" i="1"/>
  <c r="OO47" i="1"/>
  <c r="OO32" i="1"/>
  <c r="OO19" i="1"/>
  <c r="OO81" i="1"/>
  <c r="OO255" i="1"/>
  <c r="OO233" i="1"/>
  <c r="OO167" i="1"/>
  <c r="OO295" i="1"/>
  <c r="OO259" i="1"/>
  <c r="OO256" i="1"/>
  <c r="OO252" i="1"/>
  <c r="OO229" i="1"/>
  <c r="OO210" i="1"/>
  <c r="OO173" i="1"/>
  <c r="OO158" i="1"/>
  <c r="OO150" i="1"/>
  <c r="OO140" i="1"/>
  <c r="OO139" i="1"/>
  <c r="OO131" i="1"/>
  <c r="OO118" i="1"/>
  <c r="OO111" i="1"/>
  <c r="OO108" i="1"/>
  <c r="OO98" i="1"/>
  <c r="OO85" i="1"/>
  <c r="OO75" i="1"/>
  <c r="OO61" i="1"/>
  <c r="OO41" i="1"/>
  <c r="OO37" i="1"/>
  <c r="OO30" i="1"/>
  <c r="OO27" i="1"/>
  <c r="OO23" i="1"/>
  <c r="OO22" i="1"/>
  <c r="OO4" i="1"/>
  <c r="OO6" i="1"/>
  <c r="OO156" i="1"/>
  <c r="OO276" i="1"/>
  <c r="OO271" i="1"/>
  <c r="OO236" i="1"/>
  <c r="OO165" i="1"/>
  <c r="OO143" i="1"/>
  <c r="OO65" i="1"/>
  <c r="OO228" i="1"/>
  <c r="OO290" i="1"/>
  <c r="OO286" i="1"/>
  <c r="OO262" i="1"/>
  <c r="OO251" i="1"/>
  <c r="OO248" i="1"/>
  <c r="OO243" i="1"/>
  <c r="OO216" i="1"/>
  <c r="OO213" i="1"/>
  <c r="OO207" i="1"/>
  <c r="OO186" i="1"/>
  <c r="OO183" i="1"/>
  <c r="OO178" i="1"/>
  <c r="OO171" i="1"/>
  <c r="OO160" i="1"/>
  <c r="OO128" i="1"/>
  <c r="OO126" i="1"/>
  <c r="OO109" i="1"/>
  <c r="OO102" i="1"/>
  <c r="OO88" i="1"/>
  <c r="OO83" i="1"/>
  <c r="OO82" i="1"/>
  <c r="OO72" i="1"/>
  <c r="OO63" i="1"/>
  <c r="OO28" i="1"/>
  <c r="OO21" i="1"/>
  <c r="OO14" i="1"/>
  <c r="OO147" i="1"/>
  <c r="OO273" i="1"/>
  <c r="OO266" i="1"/>
  <c r="OO265" i="1"/>
  <c r="OO260" i="1"/>
  <c r="OO225" i="1"/>
  <c r="OO223" i="1"/>
  <c r="OO222" i="1"/>
  <c r="OO212" i="1"/>
  <c r="OO202" i="1"/>
  <c r="OO193" i="1"/>
  <c r="OO188" i="1"/>
  <c r="OO182" i="1"/>
  <c r="OO164" i="1"/>
  <c r="OO130" i="1"/>
  <c r="OO119" i="1"/>
  <c r="OO113" i="1"/>
  <c r="OO103" i="1"/>
  <c r="OO100" i="1"/>
  <c r="OO99" i="1"/>
  <c r="OO84" i="1"/>
  <c r="OO74" i="1"/>
  <c r="OO58" i="1"/>
  <c r="OO20" i="1"/>
  <c r="OO18" i="1"/>
  <c r="OO17" i="1"/>
  <c r="OO12" i="1"/>
  <c r="OO220" i="1"/>
  <c r="OO280" i="1"/>
  <c r="OO238" i="1"/>
  <c r="OO219" i="1"/>
  <c r="OO200" i="1"/>
  <c r="OO181" i="1"/>
  <c r="OO161" i="1"/>
  <c r="OO96" i="1"/>
  <c r="OO66" i="1"/>
  <c r="OO39" i="1"/>
  <c r="OO35" i="1"/>
  <c r="OO25" i="1"/>
  <c r="OO180" i="1"/>
  <c r="OO301" i="1"/>
  <c r="OO291" i="1"/>
  <c r="OO285" i="1"/>
  <c r="OO284" i="1"/>
  <c r="OO282" i="1"/>
  <c r="OO279" i="1"/>
  <c r="OO246" i="1"/>
  <c r="OO235" i="1"/>
  <c r="OO234" i="1"/>
  <c r="OO232" i="1"/>
  <c r="OO231" i="1"/>
  <c r="OO221" i="1"/>
  <c r="OO197" i="1"/>
  <c r="OO195" i="1"/>
  <c r="OO166" i="1"/>
  <c r="OO137" i="1"/>
  <c r="OO127" i="1"/>
  <c r="OO125" i="1"/>
  <c r="OO117" i="1"/>
  <c r="OO97" i="1"/>
  <c r="OO70" i="1"/>
  <c r="OO67" i="1"/>
  <c r="OO44" i="1"/>
  <c r="OO43" i="1"/>
  <c r="OO40" i="1"/>
  <c r="OO36" i="1"/>
  <c r="OO34" i="1"/>
  <c r="OO9" i="1"/>
  <c r="OO5" i="1"/>
  <c r="OV303" i="1"/>
  <c r="OW264" i="1"/>
  <c r="OW177" i="1"/>
  <c r="OW270" i="1"/>
  <c r="OW257" i="1"/>
  <c r="OW224" i="1"/>
  <c r="OW149" i="1"/>
  <c r="OW141" i="1"/>
  <c r="OW110" i="1"/>
  <c r="OW104" i="1"/>
  <c r="OW95" i="1"/>
  <c r="OW38" i="1"/>
  <c r="OW31" i="1"/>
  <c r="OW7" i="1"/>
  <c r="OW215" i="1"/>
  <c r="OW211" i="1"/>
  <c r="OW64" i="1"/>
  <c r="OW115" i="1"/>
  <c r="OW94" i="1"/>
  <c r="OW91" i="1"/>
  <c r="OW214" i="1"/>
  <c r="OW176" i="1"/>
  <c r="OW170" i="1"/>
  <c r="OW132" i="1"/>
  <c r="OW46" i="1"/>
  <c r="OW33" i="1"/>
  <c r="OW106" i="1"/>
  <c r="OW89" i="1"/>
  <c r="OW298" i="1"/>
  <c r="OW292" i="1"/>
  <c r="OW253" i="1"/>
  <c r="OW244" i="1"/>
  <c r="OW198" i="1"/>
  <c r="OW174" i="1"/>
  <c r="OW157" i="1"/>
  <c r="OW101" i="1"/>
  <c r="OW93" i="1"/>
  <c r="OW87" i="1"/>
  <c r="OW79" i="1"/>
  <c r="OW76" i="1"/>
  <c r="OW60" i="1"/>
  <c r="OW24" i="1"/>
  <c r="OW13" i="1"/>
  <c r="OW250" i="1"/>
  <c r="OW249" i="1"/>
  <c r="OW242" i="1"/>
  <c r="OW237" i="1"/>
  <c r="OW169" i="1"/>
  <c r="OW144" i="1"/>
  <c r="OW29" i="1"/>
  <c r="OW145" i="1"/>
  <c r="OW299" i="1"/>
  <c r="OW175" i="1"/>
  <c r="OW162" i="1"/>
  <c r="OW114" i="1"/>
  <c r="OW283" i="1"/>
  <c r="OW133" i="1"/>
  <c r="OW42" i="1"/>
  <c r="OW227" i="1"/>
  <c r="OW208" i="1"/>
  <c r="OW163" i="1"/>
  <c r="OW3" i="1"/>
  <c r="OW54" i="1"/>
  <c r="OW297" i="1"/>
  <c r="OW268" i="1"/>
  <c r="OW241" i="1"/>
  <c r="OW204" i="1"/>
  <c r="OW196" i="1"/>
  <c r="OW192" i="1"/>
  <c r="OW187" i="1"/>
  <c r="OW184" i="1"/>
  <c r="OW168" i="1"/>
  <c r="OW77" i="1"/>
  <c r="OW73" i="1"/>
  <c r="OW71" i="1"/>
  <c r="OW59" i="1"/>
  <c r="OW52" i="1"/>
  <c r="OW289" i="1"/>
  <c r="OW239" i="1"/>
  <c r="OW179" i="1"/>
  <c r="OW129" i="1"/>
  <c r="OW68" i="1"/>
  <c r="OW15" i="1"/>
  <c r="OW288" i="1"/>
  <c r="OW277" i="1"/>
  <c r="OW274" i="1"/>
  <c r="OW267" i="1"/>
  <c r="OW152" i="1"/>
  <c r="OW148" i="1"/>
  <c r="OW90" i="1"/>
  <c r="OW56" i="1"/>
  <c r="OW48" i="1"/>
  <c r="OW26" i="1"/>
  <c r="OW69" i="1"/>
  <c r="OW294" i="1"/>
  <c r="OW240" i="1"/>
  <c r="OW201" i="1"/>
  <c r="OW153" i="1"/>
  <c r="OW105" i="1"/>
  <c r="OW86" i="1"/>
  <c r="OW78" i="1"/>
  <c r="OW55" i="1"/>
  <c r="OW2" i="1"/>
  <c r="OW261" i="1"/>
  <c r="OW199" i="1"/>
  <c r="OW136" i="1"/>
  <c r="OW51" i="1"/>
  <c r="OW8" i="1"/>
  <c r="OW11" i="1"/>
  <c r="OW281" i="1"/>
  <c r="OW278" i="1"/>
  <c r="OW254" i="1"/>
  <c r="OW230" i="1"/>
  <c r="OW217" i="1"/>
  <c r="OW206" i="1"/>
  <c r="OW190" i="1"/>
  <c r="OW57" i="1"/>
  <c r="OW247" i="1"/>
  <c r="OW226" i="1"/>
  <c r="OW194" i="1"/>
  <c r="OW159" i="1"/>
  <c r="OW154" i="1"/>
  <c r="OW123" i="1"/>
  <c r="OW122" i="1"/>
  <c r="OW112" i="1"/>
  <c r="OW50" i="1"/>
  <c r="OW209" i="1"/>
  <c r="OW203" i="1"/>
  <c r="OW191" i="1"/>
  <c r="OW120" i="1"/>
  <c r="OW80" i="1"/>
  <c r="OW45" i="1"/>
  <c r="OW245" i="1"/>
  <c r="OW300" i="1"/>
  <c r="OW275" i="1"/>
  <c r="OW269" i="1"/>
  <c r="OW185" i="1"/>
  <c r="OW155" i="1"/>
  <c r="OW146" i="1"/>
  <c r="OW142" i="1"/>
  <c r="OW92" i="1"/>
  <c r="OW53" i="1"/>
  <c r="OW16" i="1"/>
  <c r="OW10" i="1"/>
  <c r="OW263" i="1"/>
  <c r="OW151" i="1"/>
  <c r="OW107" i="1"/>
  <c r="OW293" i="1"/>
  <c r="OW272" i="1"/>
  <c r="OW218" i="1"/>
  <c r="OW189" i="1"/>
  <c r="OW121" i="1"/>
  <c r="OW172" i="1"/>
  <c r="OW138" i="1"/>
  <c r="OW135" i="1"/>
  <c r="OW116" i="1"/>
  <c r="OW62" i="1"/>
  <c r="OW134" i="1"/>
  <c r="OW296" i="1"/>
  <c r="OW287" i="1"/>
  <c r="OW258" i="1"/>
  <c r="OW205" i="1"/>
  <c r="OW124" i="1"/>
  <c r="OW49" i="1"/>
  <c r="OW47" i="1"/>
  <c r="OW32" i="1"/>
  <c r="OW19" i="1"/>
  <c r="OW81" i="1"/>
  <c r="OW255" i="1"/>
  <c r="OW233" i="1"/>
  <c r="OW167" i="1"/>
  <c r="OW295" i="1"/>
  <c r="OW259" i="1"/>
  <c r="OW256" i="1"/>
  <c r="OW252" i="1"/>
  <c r="OW229" i="1"/>
  <c r="OW210" i="1"/>
  <c r="OW173" i="1"/>
  <c r="OW158" i="1"/>
  <c r="OW150" i="1"/>
  <c r="OW140" i="1"/>
  <c r="OW139" i="1"/>
  <c r="OW131" i="1"/>
  <c r="OW118" i="1"/>
  <c r="OW111" i="1"/>
  <c r="OW108" i="1"/>
  <c r="OW98" i="1"/>
  <c r="OW85" i="1"/>
  <c r="OW75" i="1"/>
  <c r="OW61" i="1"/>
  <c r="OW41" i="1"/>
  <c r="OW37" i="1"/>
  <c r="OW30" i="1"/>
  <c r="OW27" i="1"/>
  <c r="OW23" i="1"/>
  <c r="OW22" i="1"/>
  <c r="OW4" i="1"/>
  <c r="OW6" i="1"/>
  <c r="OW156" i="1"/>
  <c r="OW276" i="1"/>
  <c r="OW271" i="1"/>
  <c r="OW236" i="1"/>
  <c r="OW165" i="1"/>
  <c r="OW143" i="1"/>
  <c r="OW65" i="1"/>
  <c r="OW228" i="1"/>
  <c r="OW290" i="1"/>
  <c r="OW286" i="1"/>
  <c r="OW262" i="1"/>
  <c r="OW251" i="1"/>
  <c r="OW248" i="1"/>
  <c r="OW243" i="1"/>
  <c r="OW216" i="1"/>
  <c r="OW213" i="1"/>
  <c r="OW207" i="1"/>
  <c r="OW186" i="1"/>
  <c r="OW183" i="1"/>
  <c r="OW178" i="1"/>
  <c r="OW171" i="1"/>
  <c r="OW160" i="1"/>
  <c r="OW128" i="1"/>
  <c r="OW126" i="1"/>
  <c r="OW109" i="1"/>
  <c r="OW102" i="1"/>
  <c r="OW88" i="1"/>
  <c r="OW83" i="1"/>
  <c r="OW82" i="1"/>
  <c r="OW72" i="1"/>
  <c r="OW63" i="1"/>
  <c r="OW28" i="1"/>
  <c r="OW21" i="1"/>
  <c r="OW14" i="1"/>
  <c r="OW147" i="1"/>
  <c r="OW273" i="1"/>
  <c r="OW266" i="1"/>
  <c r="OW265" i="1"/>
  <c r="OW260" i="1"/>
  <c r="OW225" i="1"/>
  <c r="OW223" i="1"/>
  <c r="OW222" i="1"/>
  <c r="OW212" i="1"/>
  <c r="OW202" i="1"/>
  <c r="OW193" i="1"/>
  <c r="OW188" i="1"/>
  <c r="OW182" i="1"/>
  <c r="OW164" i="1"/>
  <c r="OW130" i="1"/>
  <c r="OW119" i="1"/>
  <c r="OW113" i="1"/>
  <c r="OW103" i="1"/>
  <c r="OW100" i="1"/>
  <c r="OW99" i="1"/>
  <c r="OW84" i="1"/>
  <c r="OW74" i="1"/>
  <c r="OW58" i="1"/>
  <c r="OW20" i="1"/>
  <c r="OW18" i="1"/>
  <c r="OW17" i="1"/>
  <c r="OW12" i="1"/>
  <c r="OW220" i="1"/>
  <c r="OW280" i="1"/>
  <c r="OW238" i="1"/>
  <c r="OW219" i="1"/>
  <c r="OW200" i="1"/>
  <c r="OW181" i="1"/>
  <c r="OW161" i="1"/>
  <c r="OW96" i="1"/>
  <c r="OW66" i="1"/>
  <c r="OW39" i="1"/>
  <c r="OW35" i="1"/>
  <c r="OW25" i="1"/>
  <c r="OW180" i="1"/>
  <c r="OW301" i="1"/>
  <c r="OW291" i="1"/>
  <c r="OW285" i="1"/>
  <c r="OW284" i="1"/>
  <c r="OW282" i="1"/>
  <c r="OW279" i="1"/>
  <c r="OW246" i="1"/>
  <c r="OW235" i="1"/>
  <c r="OW234" i="1"/>
  <c r="OW232" i="1"/>
  <c r="OW231" i="1"/>
  <c r="OW221" i="1"/>
  <c r="OW197" i="1"/>
  <c r="OW195" i="1"/>
  <c r="OW166" i="1"/>
  <c r="OW137" i="1"/>
  <c r="OW127" i="1"/>
  <c r="OW125" i="1"/>
  <c r="OW117" i="1"/>
  <c r="OW97" i="1"/>
  <c r="OW70" i="1"/>
  <c r="OW67" i="1"/>
  <c r="OW44" i="1"/>
  <c r="OW43" i="1"/>
  <c r="OW40" i="1"/>
  <c r="OW36" i="1"/>
  <c r="OW34" i="1"/>
  <c r="OW9" i="1"/>
  <c r="OW5" i="1"/>
  <c r="OT264" i="1" l="1"/>
  <c r="OT177" i="1"/>
  <c r="OT270" i="1"/>
  <c r="OT257" i="1"/>
  <c r="OT224" i="1"/>
  <c r="OT149" i="1"/>
  <c r="OT141" i="1"/>
  <c r="OT110" i="1"/>
  <c r="OT104" i="1"/>
  <c r="OT95" i="1"/>
  <c r="OT38" i="1"/>
  <c r="OT31" i="1"/>
  <c r="OT7" i="1"/>
  <c r="OT215" i="1"/>
  <c r="OT211" i="1"/>
  <c r="OT64" i="1"/>
  <c r="OT115" i="1"/>
  <c r="OT94" i="1"/>
  <c r="OT91" i="1"/>
  <c r="OT214" i="1"/>
  <c r="OT176" i="1"/>
  <c r="OT170" i="1"/>
  <c r="OT132" i="1"/>
  <c r="OT46" i="1"/>
  <c r="OT33" i="1"/>
  <c r="OT106" i="1"/>
  <c r="OT89" i="1"/>
  <c r="OT298" i="1"/>
  <c r="OT292" i="1"/>
  <c r="OT253" i="1"/>
  <c r="OT244" i="1"/>
  <c r="OT198" i="1"/>
  <c r="OT174" i="1"/>
  <c r="OT157" i="1"/>
  <c r="OT101" i="1"/>
  <c r="OT93" i="1"/>
  <c r="OT87" i="1"/>
  <c r="OT79" i="1"/>
  <c r="OT76" i="1"/>
  <c r="OT60" i="1"/>
  <c r="OT24" i="1"/>
  <c r="OT13" i="1"/>
  <c r="OT250" i="1"/>
  <c r="OT249" i="1"/>
  <c r="OT242" i="1"/>
  <c r="OT237" i="1"/>
  <c r="OT169" i="1"/>
  <c r="OT144" i="1"/>
  <c r="OT29" i="1"/>
  <c r="OT145" i="1"/>
  <c r="OT299" i="1"/>
  <c r="OT175" i="1"/>
  <c r="OT162" i="1"/>
  <c r="OT114" i="1"/>
  <c r="OT283" i="1"/>
  <c r="OT133" i="1"/>
  <c r="OT42" i="1"/>
  <c r="OT227" i="1"/>
  <c r="OT208" i="1"/>
  <c r="OT163" i="1"/>
  <c r="OT3" i="1"/>
  <c r="OT54" i="1"/>
  <c r="OT297" i="1"/>
  <c r="OT268" i="1"/>
  <c r="OT241" i="1"/>
  <c r="OT204" i="1"/>
  <c r="OT196" i="1"/>
  <c r="OT192" i="1"/>
  <c r="OT187" i="1"/>
  <c r="OT184" i="1"/>
  <c r="OT168" i="1"/>
  <c r="OT77" i="1"/>
  <c r="OT73" i="1"/>
  <c r="OT71" i="1"/>
  <c r="OT59" i="1"/>
  <c r="OT52" i="1"/>
  <c r="OT289" i="1"/>
  <c r="OT239" i="1"/>
  <c r="OT179" i="1"/>
  <c r="OT129" i="1"/>
  <c r="OT68" i="1"/>
  <c r="OT15" i="1"/>
  <c r="OT288" i="1"/>
  <c r="OT277" i="1"/>
  <c r="OT274" i="1"/>
  <c r="OT267" i="1"/>
  <c r="OT152" i="1"/>
  <c r="OT148" i="1"/>
  <c r="OT90" i="1"/>
  <c r="OT56" i="1"/>
  <c r="OT48" i="1"/>
  <c r="OT26" i="1"/>
  <c r="OT69" i="1"/>
  <c r="OT294" i="1"/>
  <c r="OT240" i="1"/>
  <c r="OT201" i="1"/>
  <c r="OT153" i="1"/>
  <c r="OT105" i="1"/>
  <c r="OT86" i="1"/>
  <c r="OT78" i="1"/>
  <c r="OT55" i="1"/>
  <c r="OT2" i="1"/>
  <c r="OT261" i="1"/>
  <c r="OT199" i="1"/>
  <c r="OT136" i="1"/>
  <c r="OT51" i="1"/>
  <c r="OT8" i="1"/>
  <c r="OT11" i="1"/>
  <c r="OT281" i="1"/>
  <c r="OT278" i="1"/>
  <c r="OT254" i="1"/>
  <c r="OT230" i="1"/>
  <c r="OT217" i="1"/>
  <c r="OT206" i="1"/>
  <c r="OT190" i="1"/>
  <c r="OT57" i="1"/>
  <c r="OT247" i="1"/>
  <c r="OT226" i="1"/>
  <c r="OT194" i="1"/>
  <c r="OT159" i="1"/>
  <c r="OT154" i="1"/>
  <c r="OT123" i="1"/>
  <c r="OT122" i="1"/>
  <c r="OT112" i="1"/>
  <c r="OT50" i="1"/>
  <c r="OT209" i="1"/>
  <c r="OT203" i="1"/>
  <c r="OT191" i="1"/>
  <c r="OT120" i="1"/>
  <c r="OT80" i="1"/>
  <c r="OT45" i="1"/>
  <c r="OT245" i="1"/>
  <c r="OT300" i="1"/>
  <c r="OT275" i="1"/>
  <c r="OT269" i="1"/>
  <c r="OT185" i="1"/>
  <c r="OT155" i="1"/>
  <c r="OT146" i="1"/>
  <c r="OT142" i="1"/>
  <c r="OT92" i="1"/>
  <c r="OT53" i="1"/>
  <c r="OT16" i="1"/>
  <c r="OT10" i="1"/>
  <c r="OT263" i="1"/>
  <c r="OT151" i="1"/>
  <c r="OT107" i="1"/>
  <c r="OT293" i="1"/>
  <c r="OT272" i="1"/>
  <c r="OT218" i="1"/>
  <c r="OT189" i="1"/>
  <c r="OT121" i="1"/>
  <c r="OT172" i="1"/>
  <c r="OT138" i="1"/>
  <c r="OT135" i="1"/>
  <c r="OT116" i="1"/>
  <c r="OT62" i="1"/>
  <c r="OT134" i="1"/>
  <c r="OT296" i="1"/>
  <c r="OT287" i="1"/>
  <c r="OT258" i="1"/>
  <c r="OT205" i="1"/>
  <c r="OT124" i="1"/>
  <c r="OT49" i="1"/>
  <c r="OT47" i="1"/>
  <c r="OT32" i="1"/>
  <c r="OT19" i="1"/>
  <c r="OT81" i="1"/>
  <c r="OT255" i="1"/>
  <c r="OT233" i="1"/>
  <c r="OT167" i="1"/>
  <c r="OT295" i="1"/>
  <c r="OT259" i="1"/>
  <c r="OT256" i="1"/>
  <c r="OT252" i="1"/>
  <c r="OT229" i="1"/>
  <c r="OT210" i="1"/>
  <c r="OT173" i="1"/>
  <c r="OT158" i="1"/>
  <c r="OT150" i="1"/>
  <c r="OT140" i="1"/>
  <c r="OT139" i="1"/>
  <c r="OT131" i="1"/>
  <c r="OT118" i="1"/>
  <c r="OT111" i="1"/>
  <c r="OT108" i="1"/>
  <c r="OT98" i="1"/>
  <c r="OT85" i="1"/>
  <c r="OT75" i="1"/>
  <c r="OT61" i="1"/>
  <c r="OT41" i="1"/>
  <c r="OT37" i="1"/>
  <c r="OT30" i="1"/>
  <c r="OT27" i="1"/>
  <c r="OT23" i="1"/>
  <c r="OT22" i="1"/>
  <c r="OT4" i="1"/>
  <c r="OT6" i="1"/>
  <c r="OT156" i="1"/>
  <c r="OT276" i="1"/>
  <c r="OT271" i="1"/>
  <c r="OT236" i="1"/>
  <c r="OT165" i="1"/>
  <c r="OT143" i="1"/>
  <c r="OT65" i="1"/>
  <c r="OT228" i="1"/>
  <c r="OT290" i="1"/>
  <c r="OT286" i="1"/>
  <c r="OT262" i="1"/>
  <c r="OT251" i="1"/>
  <c r="OT248" i="1"/>
  <c r="OT243" i="1"/>
  <c r="OT216" i="1"/>
  <c r="OT213" i="1"/>
  <c r="OT207" i="1"/>
  <c r="OT186" i="1"/>
  <c r="OT183" i="1"/>
  <c r="OT178" i="1"/>
  <c r="OT171" i="1"/>
  <c r="OT160" i="1"/>
  <c r="OT128" i="1"/>
  <c r="OT126" i="1"/>
  <c r="OT109" i="1"/>
  <c r="OT102" i="1"/>
  <c r="OT88" i="1"/>
  <c r="OT83" i="1"/>
  <c r="OT82" i="1"/>
  <c r="OT72" i="1"/>
  <c r="OT63" i="1"/>
  <c r="OT28" i="1"/>
  <c r="OT21" i="1"/>
  <c r="OT14" i="1"/>
  <c r="OT147" i="1"/>
  <c r="OT273" i="1"/>
  <c r="OT266" i="1"/>
  <c r="OT265" i="1"/>
  <c r="OT260" i="1"/>
  <c r="OT225" i="1"/>
  <c r="OT223" i="1"/>
  <c r="OT222" i="1"/>
  <c r="OT212" i="1"/>
  <c r="OT202" i="1"/>
  <c r="OT193" i="1"/>
  <c r="OT188" i="1"/>
  <c r="OT182" i="1"/>
  <c r="OT164" i="1"/>
  <c r="OT130" i="1"/>
  <c r="OT119" i="1"/>
  <c r="OT113" i="1"/>
  <c r="OT103" i="1"/>
  <c r="OT100" i="1"/>
  <c r="OT99" i="1"/>
  <c r="OT84" i="1"/>
  <c r="OT74" i="1"/>
  <c r="OT58" i="1"/>
  <c r="OT20" i="1"/>
  <c r="OT18" i="1"/>
  <c r="OT17" i="1"/>
  <c r="OT12" i="1"/>
  <c r="OT220" i="1"/>
  <c r="OT280" i="1"/>
  <c r="OT238" i="1"/>
  <c r="OT219" i="1"/>
  <c r="OT200" i="1"/>
  <c r="OT181" i="1"/>
  <c r="OT161" i="1"/>
  <c r="OT96" i="1"/>
  <c r="OT66" i="1"/>
  <c r="OT39" i="1"/>
  <c r="OT35" i="1"/>
  <c r="OT25" i="1"/>
  <c r="OT180" i="1"/>
  <c r="OT301" i="1"/>
  <c r="OT291" i="1"/>
  <c r="OT285" i="1"/>
  <c r="OT284" i="1"/>
  <c r="OT282" i="1"/>
  <c r="OT279" i="1"/>
  <c r="OT246" i="1"/>
  <c r="OT235" i="1"/>
  <c r="OT234" i="1"/>
  <c r="OT232" i="1"/>
  <c r="OT231" i="1"/>
  <c r="OT221" i="1"/>
  <c r="OT197" i="1"/>
  <c r="OT195" i="1"/>
  <c r="OT166" i="1"/>
  <c r="OT137" i="1"/>
  <c r="OT127" i="1"/>
  <c r="OT125" i="1"/>
  <c r="OT117" i="1"/>
  <c r="OT97" i="1"/>
  <c r="OT70" i="1"/>
  <c r="OT67" i="1"/>
  <c r="OT44" i="1"/>
  <c r="OT43" i="1"/>
  <c r="OT40" i="1"/>
  <c r="OT36" i="1"/>
  <c r="OT34" i="1"/>
  <c r="OT9" i="1"/>
  <c r="OT5" i="1"/>
  <c r="OS303" i="1"/>
  <c r="OU177" i="1" s="1"/>
  <c r="OU5" i="1" l="1"/>
  <c r="OU36" i="1"/>
  <c r="OU67" i="1"/>
  <c r="OU125" i="1"/>
  <c r="OU195" i="1"/>
  <c r="OU232" i="1"/>
  <c r="OU279" i="1"/>
  <c r="OU291" i="1"/>
  <c r="OU35" i="1"/>
  <c r="OU161" i="1"/>
  <c r="OU238" i="1"/>
  <c r="OU17" i="1"/>
  <c r="OU74" i="1"/>
  <c r="OU103" i="1"/>
  <c r="OU164" i="1"/>
  <c r="OU202" i="1"/>
  <c r="OU225" i="1"/>
  <c r="OU273" i="1"/>
  <c r="OU28" i="1"/>
  <c r="OU83" i="1"/>
  <c r="OU126" i="1"/>
  <c r="OU178" i="1"/>
  <c r="OU213" i="1"/>
  <c r="OU251" i="1"/>
  <c r="OU228" i="1"/>
  <c r="OU236" i="1"/>
  <c r="OU6" i="1"/>
  <c r="OU27" i="1"/>
  <c r="OU61" i="1"/>
  <c r="OU108" i="1"/>
  <c r="OU139" i="1"/>
  <c r="OU173" i="1"/>
  <c r="OU256" i="1"/>
  <c r="OU233" i="1"/>
  <c r="OU32" i="1"/>
  <c r="OU205" i="1"/>
  <c r="OU134" i="1"/>
  <c r="OU138" i="1"/>
  <c r="OU218" i="1"/>
  <c r="OU151" i="1"/>
  <c r="OU53" i="1"/>
  <c r="OU155" i="1"/>
  <c r="OU300" i="1"/>
  <c r="OU120" i="1"/>
  <c r="OU50" i="1"/>
  <c r="OU154" i="1"/>
  <c r="OU247" i="1"/>
  <c r="OU217" i="1"/>
  <c r="OU281" i="1"/>
  <c r="OU136" i="1"/>
  <c r="OU55" i="1"/>
  <c r="OU153" i="1"/>
  <c r="OU69" i="1"/>
  <c r="OU90" i="1"/>
  <c r="OU274" i="1"/>
  <c r="OU68" i="1"/>
  <c r="OU289" i="1"/>
  <c r="OU73" i="1"/>
  <c r="OU187" i="1"/>
  <c r="OU241" i="1"/>
  <c r="OU3" i="1"/>
  <c r="OU42" i="1"/>
  <c r="OU162" i="1"/>
  <c r="OU29" i="1"/>
  <c r="OU242" i="1"/>
  <c r="OU24" i="1"/>
  <c r="OU87" i="1"/>
  <c r="OU174" i="1"/>
  <c r="OU292" i="1"/>
  <c r="OU33" i="1"/>
  <c r="OU176" i="1"/>
  <c r="OU115" i="1"/>
  <c r="OU7" i="1"/>
  <c r="OU104" i="1"/>
  <c r="OU224" i="1"/>
  <c r="OU264" i="1"/>
  <c r="OU40" i="1"/>
  <c r="OU70" i="1"/>
  <c r="OU127" i="1"/>
  <c r="OU197" i="1"/>
  <c r="OU234" i="1"/>
  <c r="OU282" i="1"/>
  <c r="OU301" i="1"/>
  <c r="OU39" i="1"/>
  <c r="OU181" i="1"/>
  <c r="OU280" i="1"/>
  <c r="OU18" i="1"/>
  <c r="OU84" i="1"/>
  <c r="OU113" i="1"/>
  <c r="OU182" i="1"/>
  <c r="OU212" i="1"/>
  <c r="OU260" i="1"/>
  <c r="OU147" i="1"/>
  <c r="OU63" i="1"/>
  <c r="OU88" i="1"/>
  <c r="OU128" i="1"/>
  <c r="OU183" i="1"/>
  <c r="OU216" i="1"/>
  <c r="OU262" i="1"/>
  <c r="OU65" i="1"/>
  <c r="OU271" i="1"/>
  <c r="OU4" i="1"/>
  <c r="OU30" i="1"/>
  <c r="OU75" i="1"/>
  <c r="OU111" i="1"/>
  <c r="OU140" i="1"/>
  <c r="OU210" i="1"/>
  <c r="OU259" i="1"/>
  <c r="OU255" i="1"/>
  <c r="OU47" i="1"/>
  <c r="OU258" i="1"/>
  <c r="OU62" i="1"/>
  <c r="OU172" i="1"/>
  <c r="OU272" i="1"/>
  <c r="OU263" i="1"/>
  <c r="OU92" i="1"/>
  <c r="OU185" i="1"/>
  <c r="OU245" i="1"/>
  <c r="OU191" i="1"/>
  <c r="OU112" i="1"/>
  <c r="OU159" i="1"/>
  <c r="OU57" i="1"/>
  <c r="OU230" i="1"/>
  <c r="OU11" i="1"/>
  <c r="OU199" i="1"/>
  <c r="OU78" i="1"/>
  <c r="OU201" i="1"/>
  <c r="OU26" i="1"/>
  <c r="OU148" i="1"/>
  <c r="OU277" i="1"/>
  <c r="OU129" i="1"/>
  <c r="OU52" i="1"/>
  <c r="OU77" i="1"/>
  <c r="OU192" i="1"/>
  <c r="OU268" i="1"/>
  <c r="OU163" i="1"/>
  <c r="OU133" i="1"/>
  <c r="OU175" i="1"/>
  <c r="OU144" i="1"/>
  <c r="OU249" i="1"/>
  <c r="OU60" i="1"/>
  <c r="OU93" i="1"/>
  <c r="OU198" i="1"/>
  <c r="OU298" i="1"/>
  <c r="OU46" i="1"/>
  <c r="OU214" i="1"/>
  <c r="OU64" i="1"/>
  <c r="OU31" i="1"/>
  <c r="OU110" i="1"/>
  <c r="OU257" i="1"/>
  <c r="OU303" i="1"/>
  <c r="OU9" i="1"/>
  <c r="OU43" i="1"/>
  <c r="OU97" i="1"/>
  <c r="OU137" i="1"/>
  <c r="OU221" i="1"/>
  <c r="OU235" i="1"/>
  <c r="OU284" i="1"/>
  <c r="OU180" i="1"/>
  <c r="OU66" i="1"/>
  <c r="OU200" i="1"/>
  <c r="OU220" i="1"/>
  <c r="OU20" i="1"/>
  <c r="OU99" i="1"/>
  <c r="OU119" i="1"/>
  <c r="OU188" i="1"/>
  <c r="OU222" i="1"/>
  <c r="OU265" i="1"/>
  <c r="OU14" i="1"/>
  <c r="OU72" i="1"/>
  <c r="OU102" i="1"/>
  <c r="OU160" i="1"/>
  <c r="OU186" i="1"/>
  <c r="OU243" i="1"/>
  <c r="OU286" i="1"/>
  <c r="OU143" i="1"/>
  <c r="OU276" i="1"/>
  <c r="OU22" i="1"/>
  <c r="OU37" i="1"/>
  <c r="OU85" i="1"/>
  <c r="OU118" i="1"/>
  <c r="OU150" i="1"/>
  <c r="OU229" i="1"/>
  <c r="OU295" i="1"/>
  <c r="OU81" i="1"/>
  <c r="OU49" i="1"/>
  <c r="OU287" i="1"/>
  <c r="OU116" i="1"/>
  <c r="OU121" i="1"/>
  <c r="OU293" i="1"/>
  <c r="OU10" i="1"/>
  <c r="OU142" i="1"/>
  <c r="OU269" i="1"/>
  <c r="OU45" i="1"/>
  <c r="OU203" i="1"/>
  <c r="OU122" i="1"/>
  <c r="OU194" i="1"/>
  <c r="OU190" i="1"/>
  <c r="OU254" i="1"/>
  <c r="OU8" i="1"/>
  <c r="OU261" i="1"/>
  <c r="OU86" i="1"/>
  <c r="OU240" i="1"/>
  <c r="OU48" i="1"/>
  <c r="OU152" i="1"/>
  <c r="OU288" i="1"/>
  <c r="OU179" i="1"/>
  <c r="OU59" i="1"/>
  <c r="OU168" i="1"/>
  <c r="OU196" i="1"/>
  <c r="OU297" i="1"/>
  <c r="OU208" i="1"/>
  <c r="OU283" i="1"/>
  <c r="OU299" i="1"/>
  <c r="OU169" i="1"/>
  <c r="OU250" i="1"/>
  <c r="OU76" i="1"/>
  <c r="OU101" i="1"/>
  <c r="OU244" i="1"/>
  <c r="OU89" i="1"/>
  <c r="OU132" i="1"/>
  <c r="OU91" i="1"/>
  <c r="OU211" i="1"/>
  <c r="OU38" i="1"/>
  <c r="OU141" i="1"/>
  <c r="OU270" i="1"/>
  <c r="OU34" i="1"/>
  <c r="OU44" i="1"/>
  <c r="OU117" i="1"/>
  <c r="OU166" i="1"/>
  <c r="OU231" i="1"/>
  <c r="OU246" i="1"/>
  <c r="OU285" i="1"/>
  <c r="OU25" i="1"/>
  <c r="OU96" i="1"/>
  <c r="OU219" i="1"/>
  <c r="OU12" i="1"/>
  <c r="OU58" i="1"/>
  <c r="OU100" i="1"/>
  <c r="OU130" i="1"/>
  <c r="OU193" i="1"/>
  <c r="OU223" i="1"/>
  <c r="OU266" i="1"/>
  <c r="OU21" i="1"/>
  <c r="OU82" i="1"/>
  <c r="OU109" i="1"/>
  <c r="OU171" i="1"/>
  <c r="OU207" i="1"/>
  <c r="OU248" i="1"/>
  <c r="OU290" i="1"/>
  <c r="OU165" i="1"/>
  <c r="OU156" i="1"/>
  <c r="OU23" i="1"/>
  <c r="OU41" i="1"/>
  <c r="OU98" i="1"/>
  <c r="OU131" i="1"/>
  <c r="OU158" i="1"/>
  <c r="OU252" i="1"/>
  <c r="OU167" i="1"/>
  <c r="OU19" i="1"/>
  <c r="OU124" i="1"/>
  <c r="OU296" i="1"/>
  <c r="OU135" i="1"/>
  <c r="OU189" i="1"/>
  <c r="OU107" i="1"/>
  <c r="OU16" i="1"/>
  <c r="OU146" i="1"/>
  <c r="OU275" i="1"/>
  <c r="OU80" i="1"/>
  <c r="OU209" i="1"/>
  <c r="OU123" i="1"/>
  <c r="OU226" i="1"/>
  <c r="OU206" i="1"/>
  <c r="OU278" i="1"/>
  <c r="OU51" i="1"/>
  <c r="OU2" i="1"/>
  <c r="OU105" i="1"/>
  <c r="OU294" i="1"/>
  <c r="OU56" i="1"/>
  <c r="OU267" i="1"/>
  <c r="OU15" i="1"/>
  <c r="OU239" i="1"/>
  <c r="OU71" i="1"/>
  <c r="OU184" i="1"/>
  <c r="OU204" i="1"/>
  <c r="OU54" i="1"/>
  <c r="OU227" i="1"/>
  <c r="OU114" i="1"/>
  <c r="OU145" i="1"/>
  <c r="OU237" i="1"/>
  <c r="OU13" i="1"/>
  <c r="OU79" i="1"/>
  <c r="OU157" i="1"/>
  <c r="OU253" i="1"/>
  <c r="OU106" i="1"/>
  <c r="OU170" i="1"/>
  <c r="OU94" i="1"/>
  <c r="OU215" i="1"/>
  <c r="OU95" i="1"/>
  <c r="OU149" i="1"/>
  <c r="OC303" i="1" l="1"/>
  <c r="OH303" i="1"/>
  <c r="OD303" i="1"/>
  <c r="OG264" i="1"/>
  <c r="OI264" i="1" s="1"/>
  <c r="OJ264" i="1" s="1"/>
  <c r="OG177" i="1"/>
  <c r="OI177" i="1" s="1"/>
  <c r="OJ177" i="1" s="1"/>
  <c r="OG270" i="1"/>
  <c r="OI270" i="1" s="1"/>
  <c r="OG257" i="1"/>
  <c r="OI257" i="1" s="1"/>
  <c r="OJ257" i="1" s="1"/>
  <c r="OG224" i="1"/>
  <c r="OI224" i="1" s="1"/>
  <c r="OJ224" i="1" s="1"/>
  <c r="OG149" i="1"/>
  <c r="OI149" i="1" s="1"/>
  <c r="OJ149" i="1" s="1"/>
  <c r="OG141" i="1"/>
  <c r="OI141" i="1" s="1"/>
  <c r="OG110" i="1"/>
  <c r="OI110" i="1" s="1"/>
  <c r="OJ110" i="1" s="1"/>
  <c r="OG104" i="1"/>
  <c r="OI104" i="1" s="1"/>
  <c r="OJ104" i="1" s="1"/>
  <c r="OG95" i="1"/>
  <c r="OI95" i="1" s="1"/>
  <c r="OJ95" i="1" s="1"/>
  <c r="OG38" i="1"/>
  <c r="OI38" i="1" s="1"/>
  <c r="OG31" i="1"/>
  <c r="OI31" i="1" s="1"/>
  <c r="OJ31" i="1" s="1"/>
  <c r="OG7" i="1"/>
  <c r="OI7" i="1" s="1"/>
  <c r="OJ7" i="1" s="1"/>
  <c r="OG215" i="1"/>
  <c r="OI215" i="1" s="1"/>
  <c r="OJ215" i="1" s="1"/>
  <c r="OG211" i="1"/>
  <c r="OI211" i="1" s="1"/>
  <c r="OG64" i="1"/>
  <c r="OI64" i="1" s="1"/>
  <c r="OJ64" i="1" s="1"/>
  <c r="OG115" i="1"/>
  <c r="OI115" i="1" s="1"/>
  <c r="OJ115" i="1" s="1"/>
  <c r="OG94" i="1"/>
  <c r="OI94" i="1" s="1"/>
  <c r="OJ94" i="1" s="1"/>
  <c r="OG91" i="1"/>
  <c r="OI91" i="1" s="1"/>
  <c r="OG214" i="1"/>
  <c r="OI214" i="1" s="1"/>
  <c r="OJ214" i="1" s="1"/>
  <c r="OG176" i="1"/>
  <c r="OI176" i="1" s="1"/>
  <c r="OJ176" i="1" s="1"/>
  <c r="OG170" i="1"/>
  <c r="OI170" i="1" s="1"/>
  <c r="OJ170" i="1" s="1"/>
  <c r="OG132" i="1"/>
  <c r="OI132" i="1" s="1"/>
  <c r="OG46" i="1"/>
  <c r="OI46" i="1" s="1"/>
  <c r="OJ46" i="1" s="1"/>
  <c r="OG33" i="1"/>
  <c r="OI33" i="1" s="1"/>
  <c r="OJ33" i="1" s="1"/>
  <c r="OG106" i="1"/>
  <c r="OI106" i="1" s="1"/>
  <c r="OJ106" i="1" s="1"/>
  <c r="OG89" i="1"/>
  <c r="OI89" i="1" s="1"/>
  <c r="OG298" i="1"/>
  <c r="OI298" i="1" s="1"/>
  <c r="OJ298" i="1" s="1"/>
  <c r="OG292" i="1"/>
  <c r="OI292" i="1" s="1"/>
  <c r="OJ292" i="1" s="1"/>
  <c r="OG253" i="1"/>
  <c r="OI253" i="1" s="1"/>
  <c r="OJ253" i="1" s="1"/>
  <c r="OG244" i="1"/>
  <c r="OI244" i="1" s="1"/>
  <c r="OG198" i="1"/>
  <c r="OI198" i="1" s="1"/>
  <c r="OJ198" i="1" s="1"/>
  <c r="OG174" i="1"/>
  <c r="OI174" i="1" s="1"/>
  <c r="OJ174" i="1" s="1"/>
  <c r="OG157" i="1"/>
  <c r="OI157" i="1" s="1"/>
  <c r="OJ157" i="1" s="1"/>
  <c r="OG101" i="1"/>
  <c r="OI101" i="1" s="1"/>
  <c r="OG93" i="1"/>
  <c r="OI93" i="1" s="1"/>
  <c r="OJ93" i="1" s="1"/>
  <c r="OG87" i="1"/>
  <c r="OI87" i="1" s="1"/>
  <c r="OJ87" i="1" s="1"/>
  <c r="OG79" i="1"/>
  <c r="OI79" i="1" s="1"/>
  <c r="OJ79" i="1" s="1"/>
  <c r="OG76" i="1"/>
  <c r="OI76" i="1" s="1"/>
  <c r="OG60" i="1"/>
  <c r="OI60" i="1" s="1"/>
  <c r="OJ60" i="1" s="1"/>
  <c r="OG24" i="1"/>
  <c r="OI24" i="1" s="1"/>
  <c r="OJ24" i="1" s="1"/>
  <c r="OG13" i="1"/>
  <c r="OI13" i="1" s="1"/>
  <c r="OJ13" i="1" s="1"/>
  <c r="OG250" i="1"/>
  <c r="OI250" i="1" s="1"/>
  <c r="OG249" i="1"/>
  <c r="OI249" i="1" s="1"/>
  <c r="OJ249" i="1" s="1"/>
  <c r="OG242" i="1"/>
  <c r="OI242" i="1" s="1"/>
  <c r="OJ242" i="1" s="1"/>
  <c r="OG237" i="1"/>
  <c r="OI237" i="1" s="1"/>
  <c r="OJ237" i="1" s="1"/>
  <c r="OG169" i="1"/>
  <c r="OI169" i="1" s="1"/>
  <c r="OJ169" i="1" s="1"/>
  <c r="OG144" i="1"/>
  <c r="OI144" i="1" s="1"/>
  <c r="OJ144" i="1" s="1"/>
  <c r="OG29" i="1"/>
  <c r="OI29" i="1" s="1"/>
  <c r="OJ29" i="1" s="1"/>
  <c r="OG145" i="1"/>
  <c r="OI145" i="1" s="1"/>
  <c r="OJ145" i="1" s="1"/>
  <c r="OG299" i="1"/>
  <c r="OI299" i="1" s="1"/>
  <c r="OJ299" i="1" s="1"/>
  <c r="OG175" i="1"/>
  <c r="OI175" i="1" s="1"/>
  <c r="OJ175" i="1" s="1"/>
  <c r="OG162" i="1"/>
  <c r="OI162" i="1" s="1"/>
  <c r="OJ162" i="1" s="1"/>
  <c r="OG114" i="1"/>
  <c r="OI114" i="1" s="1"/>
  <c r="OJ114" i="1" s="1"/>
  <c r="OG283" i="1"/>
  <c r="OI283" i="1" s="1"/>
  <c r="OJ283" i="1" s="1"/>
  <c r="OG133" i="1"/>
  <c r="OI133" i="1" s="1"/>
  <c r="OJ133" i="1" s="1"/>
  <c r="OG42" i="1"/>
  <c r="OI42" i="1" s="1"/>
  <c r="OJ42" i="1" s="1"/>
  <c r="OG227" i="1"/>
  <c r="OI227" i="1" s="1"/>
  <c r="OJ227" i="1" s="1"/>
  <c r="OG208" i="1"/>
  <c r="OI208" i="1" s="1"/>
  <c r="OJ208" i="1" s="1"/>
  <c r="OG163" i="1"/>
  <c r="OI163" i="1" s="1"/>
  <c r="OJ163" i="1" s="1"/>
  <c r="OG3" i="1"/>
  <c r="OI3" i="1" s="1"/>
  <c r="OJ3" i="1" s="1"/>
  <c r="OG54" i="1"/>
  <c r="OI54" i="1" s="1"/>
  <c r="OJ54" i="1" s="1"/>
  <c r="OG297" i="1"/>
  <c r="OI297" i="1" s="1"/>
  <c r="OJ297" i="1" s="1"/>
  <c r="OG268" i="1"/>
  <c r="OI268" i="1" s="1"/>
  <c r="OJ268" i="1" s="1"/>
  <c r="OG241" i="1"/>
  <c r="OI241" i="1" s="1"/>
  <c r="OJ241" i="1" s="1"/>
  <c r="OG204" i="1"/>
  <c r="OI204" i="1" s="1"/>
  <c r="OJ204" i="1" s="1"/>
  <c r="OG196" i="1"/>
  <c r="OI196" i="1" s="1"/>
  <c r="OJ196" i="1" s="1"/>
  <c r="OG192" i="1"/>
  <c r="OI192" i="1" s="1"/>
  <c r="OJ192" i="1" s="1"/>
  <c r="OG187" i="1"/>
  <c r="OI187" i="1" s="1"/>
  <c r="OJ187" i="1" s="1"/>
  <c r="OG184" i="1"/>
  <c r="OI184" i="1" s="1"/>
  <c r="OJ184" i="1" s="1"/>
  <c r="OG168" i="1"/>
  <c r="OI168" i="1" s="1"/>
  <c r="OJ168" i="1" s="1"/>
  <c r="OG77" i="1"/>
  <c r="OI77" i="1" s="1"/>
  <c r="OJ77" i="1" s="1"/>
  <c r="OG73" i="1"/>
  <c r="OI73" i="1" s="1"/>
  <c r="OJ73" i="1" s="1"/>
  <c r="OG71" i="1"/>
  <c r="OI71" i="1" s="1"/>
  <c r="OJ71" i="1" s="1"/>
  <c r="OG59" i="1"/>
  <c r="OI59" i="1" s="1"/>
  <c r="OJ59" i="1" s="1"/>
  <c r="OG52" i="1"/>
  <c r="OI52" i="1" s="1"/>
  <c r="OJ52" i="1" s="1"/>
  <c r="OG289" i="1"/>
  <c r="OI289" i="1" s="1"/>
  <c r="OJ289" i="1" s="1"/>
  <c r="OG239" i="1"/>
  <c r="OI239" i="1" s="1"/>
  <c r="OJ239" i="1" s="1"/>
  <c r="OG179" i="1"/>
  <c r="OI179" i="1" s="1"/>
  <c r="OJ179" i="1" s="1"/>
  <c r="OG129" i="1"/>
  <c r="OI129" i="1" s="1"/>
  <c r="OJ129" i="1" s="1"/>
  <c r="OG68" i="1"/>
  <c r="OI68" i="1" s="1"/>
  <c r="OJ68" i="1" s="1"/>
  <c r="OG15" i="1"/>
  <c r="OI15" i="1" s="1"/>
  <c r="OJ15" i="1" s="1"/>
  <c r="OG288" i="1"/>
  <c r="OI288" i="1" s="1"/>
  <c r="OJ288" i="1" s="1"/>
  <c r="OG277" i="1"/>
  <c r="OI277" i="1" s="1"/>
  <c r="OJ277" i="1" s="1"/>
  <c r="OG274" i="1"/>
  <c r="OI274" i="1" s="1"/>
  <c r="OJ274" i="1" s="1"/>
  <c r="OG267" i="1"/>
  <c r="OI267" i="1" s="1"/>
  <c r="OJ267" i="1" s="1"/>
  <c r="OG152" i="1"/>
  <c r="OI152" i="1" s="1"/>
  <c r="OJ152" i="1" s="1"/>
  <c r="OG148" i="1"/>
  <c r="OI148" i="1" s="1"/>
  <c r="OJ148" i="1" s="1"/>
  <c r="OG90" i="1"/>
  <c r="OI90" i="1" s="1"/>
  <c r="OJ90" i="1" s="1"/>
  <c r="OG56" i="1"/>
  <c r="OI56" i="1" s="1"/>
  <c r="OJ56" i="1" s="1"/>
  <c r="OG48" i="1"/>
  <c r="OI48" i="1" s="1"/>
  <c r="OJ48" i="1" s="1"/>
  <c r="OG26" i="1"/>
  <c r="OI26" i="1" s="1"/>
  <c r="OJ26" i="1" s="1"/>
  <c r="OG69" i="1"/>
  <c r="OI69" i="1" s="1"/>
  <c r="OJ69" i="1" s="1"/>
  <c r="OG294" i="1"/>
  <c r="OI294" i="1" s="1"/>
  <c r="OJ294" i="1" s="1"/>
  <c r="OG240" i="1"/>
  <c r="OI240" i="1" s="1"/>
  <c r="OJ240" i="1" s="1"/>
  <c r="OG201" i="1"/>
  <c r="OI201" i="1" s="1"/>
  <c r="OJ201" i="1" s="1"/>
  <c r="OG153" i="1"/>
  <c r="OI153" i="1" s="1"/>
  <c r="OJ153" i="1" s="1"/>
  <c r="OG105" i="1"/>
  <c r="OI105" i="1" s="1"/>
  <c r="OJ105" i="1" s="1"/>
  <c r="OG86" i="1"/>
  <c r="OI86" i="1" s="1"/>
  <c r="OJ86" i="1" s="1"/>
  <c r="OG78" i="1"/>
  <c r="OI78" i="1" s="1"/>
  <c r="OJ78" i="1" s="1"/>
  <c r="OG55" i="1"/>
  <c r="OI55" i="1" s="1"/>
  <c r="OJ55" i="1" s="1"/>
  <c r="OG2" i="1"/>
  <c r="OI2" i="1" s="1"/>
  <c r="OJ2" i="1" s="1"/>
  <c r="OG261" i="1"/>
  <c r="OI261" i="1" s="1"/>
  <c r="OJ261" i="1" s="1"/>
  <c r="OG199" i="1"/>
  <c r="OI199" i="1" s="1"/>
  <c r="OJ199" i="1" s="1"/>
  <c r="OG136" i="1"/>
  <c r="OI136" i="1" s="1"/>
  <c r="OJ136" i="1" s="1"/>
  <c r="OG51" i="1"/>
  <c r="OI51" i="1" s="1"/>
  <c r="OJ51" i="1" s="1"/>
  <c r="OG8" i="1"/>
  <c r="OI8" i="1" s="1"/>
  <c r="OJ8" i="1" s="1"/>
  <c r="OG11" i="1"/>
  <c r="OI11" i="1" s="1"/>
  <c r="OJ11" i="1" s="1"/>
  <c r="OG281" i="1"/>
  <c r="OI281" i="1" s="1"/>
  <c r="OJ281" i="1" s="1"/>
  <c r="OG278" i="1"/>
  <c r="OI278" i="1" s="1"/>
  <c r="OJ278" i="1" s="1"/>
  <c r="OG254" i="1"/>
  <c r="OI254" i="1" s="1"/>
  <c r="OJ254" i="1" s="1"/>
  <c r="OG230" i="1"/>
  <c r="OI230" i="1" s="1"/>
  <c r="OJ230" i="1" s="1"/>
  <c r="OG217" i="1"/>
  <c r="OI217" i="1" s="1"/>
  <c r="OJ217" i="1" s="1"/>
  <c r="OG206" i="1"/>
  <c r="OI206" i="1" s="1"/>
  <c r="OJ206" i="1" s="1"/>
  <c r="OG190" i="1"/>
  <c r="OI190" i="1" s="1"/>
  <c r="OJ190" i="1" s="1"/>
  <c r="OG57" i="1"/>
  <c r="OI57" i="1" s="1"/>
  <c r="OJ57" i="1" s="1"/>
  <c r="OG247" i="1"/>
  <c r="OI247" i="1" s="1"/>
  <c r="OJ247" i="1" s="1"/>
  <c r="OG226" i="1"/>
  <c r="OI226" i="1" s="1"/>
  <c r="OJ226" i="1" s="1"/>
  <c r="OG194" i="1"/>
  <c r="OI194" i="1" s="1"/>
  <c r="OJ194" i="1" s="1"/>
  <c r="OG159" i="1"/>
  <c r="OI159" i="1" s="1"/>
  <c r="OJ159" i="1" s="1"/>
  <c r="OG154" i="1"/>
  <c r="OI154" i="1" s="1"/>
  <c r="OJ154" i="1" s="1"/>
  <c r="OG123" i="1"/>
  <c r="OI123" i="1" s="1"/>
  <c r="OJ123" i="1" s="1"/>
  <c r="OG122" i="1"/>
  <c r="OI122" i="1" s="1"/>
  <c r="OJ122" i="1" s="1"/>
  <c r="OG112" i="1"/>
  <c r="OI112" i="1" s="1"/>
  <c r="OJ112" i="1" s="1"/>
  <c r="OG50" i="1"/>
  <c r="OI50" i="1" s="1"/>
  <c r="OJ50" i="1" s="1"/>
  <c r="OG209" i="1"/>
  <c r="OI209" i="1" s="1"/>
  <c r="OJ209" i="1" s="1"/>
  <c r="OG203" i="1"/>
  <c r="OI203" i="1" s="1"/>
  <c r="OJ203" i="1" s="1"/>
  <c r="OG191" i="1"/>
  <c r="OI191" i="1" s="1"/>
  <c r="OJ191" i="1" s="1"/>
  <c r="OG120" i="1"/>
  <c r="OI120" i="1" s="1"/>
  <c r="OJ120" i="1" s="1"/>
  <c r="OG80" i="1"/>
  <c r="OI80" i="1" s="1"/>
  <c r="OJ80" i="1" s="1"/>
  <c r="OG45" i="1"/>
  <c r="OI45" i="1" s="1"/>
  <c r="OJ45" i="1" s="1"/>
  <c r="OG245" i="1"/>
  <c r="OI245" i="1" s="1"/>
  <c r="OJ245" i="1" s="1"/>
  <c r="OG300" i="1"/>
  <c r="OI300" i="1" s="1"/>
  <c r="OJ300" i="1" s="1"/>
  <c r="OG275" i="1"/>
  <c r="OI275" i="1" s="1"/>
  <c r="OJ275" i="1" s="1"/>
  <c r="OG269" i="1"/>
  <c r="OI269" i="1" s="1"/>
  <c r="OJ269" i="1" s="1"/>
  <c r="OG185" i="1"/>
  <c r="OI185" i="1" s="1"/>
  <c r="OJ185" i="1" s="1"/>
  <c r="OG155" i="1"/>
  <c r="OI155" i="1" s="1"/>
  <c r="OJ155" i="1" s="1"/>
  <c r="OG146" i="1"/>
  <c r="OI146" i="1" s="1"/>
  <c r="OJ146" i="1" s="1"/>
  <c r="OG142" i="1"/>
  <c r="OI142" i="1" s="1"/>
  <c r="OJ142" i="1" s="1"/>
  <c r="OG92" i="1"/>
  <c r="OI92" i="1" s="1"/>
  <c r="OJ92" i="1" s="1"/>
  <c r="OG53" i="1"/>
  <c r="OI53" i="1" s="1"/>
  <c r="OJ53" i="1" s="1"/>
  <c r="OG16" i="1"/>
  <c r="OI16" i="1" s="1"/>
  <c r="OJ16" i="1" s="1"/>
  <c r="OG10" i="1"/>
  <c r="OI10" i="1" s="1"/>
  <c r="OJ10" i="1" s="1"/>
  <c r="OG263" i="1"/>
  <c r="OI263" i="1" s="1"/>
  <c r="OJ263" i="1" s="1"/>
  <c r="OG151" i="1"/>
  <c r="OI151" i="1" s="1"/>
  <c r="OJ151" i="1" s="1"/>
  <c r="OG107" i="1"/>
  <c r="OI107" i="1" s="1"/>
  <c r="OJ107" i="1" s="1"/>
  <c r="OG293" i="1"/>
  <c r="OI293" i="1" s="1"/>
  <c r="OJ293" i="1" s="1"/>
  <c r="OG272" i="1"/>
  <c r="OI272" i="1" s="1"/>
  <c r="OJ272" i="1" s="1"/>
  <c r="OG218" i="1"/>
  <c r="OI218" i="1" s="1"/>
  <c r="OJ218" i="1" s="1"/>
  <c r="OG189" i="1"/>
  <c r="OI189" i="1" s="1"/>
  <c r="OJ189" i="1" s="1"/>
  <c r="OG121" i="1"/>
  <c r="OI121" i="1" s="1"/>
  <c r="OJ121" i="1" s="1"/>
  <c r="OG172" i="1"/>
  <c r="OI172" i="1" s="1"/>
  <c r="OJ172" i="1" s="1"/>
  <c r="OG138" i="1"/>
  <c r="OI138" i="1" s="1"/>
  <c r="OJ138" i="1" s="1"/>
  <c r="OG135" i="1"/>
  <c r="OI135" i="1" s="1"/>
  <c r="OJ135" i="1" s="1"/>
  <c r="OG116" i="1"/>
  <c r="OI116" i="1" s="1"/>
  <c r="OJ116" i="1" s="1"/>
  <c r="OG62" i="1"/>
  <c r="OI62" i="1" s="1"/>
  <c r="OJ62" i="1" s="1"/>
  <c r="OG134" i="1"/>
  <c r="OI134" i="1" s="1"/>
  <c r="OJ134" i="1" s="1"/>
  <c r="OG296" i="1"/>
  <c r="OI296" i="1" s="1"/>
  <c r="OJ296" i="1" s="1"/>
  <c r="OG287" i="1"/>
  <c r="OI287" i="1" s="1"/>
  <c r="OJ287" i="1" s="1"/>
  <c r="OG258" i="1"/>
  <c r="OI258" i="1" s="1"/>
  <c r="OJ258" i="1" s="1"/>
  <c r="OG205" i="1"/>
  <c r="OI205" i="1" s="1"/>
  <c r="OJ205" i="1" s="1"/>
  <c r="OG124" i="1"/>
  <c r="OI124" i="1" s="1"/>
  <c r="OJ124" i="1" s="1"/>
  <c r="OG49" i="1"/>
  <c r="OI49" i="1" s="1"/>
  <c r="OJ49" i="1" s="1"/>
  <c r="OG47" i="1"/>
  <c r="OI47" i="1" s="1"/>
  <c r="OJ47" i="1" s="1"/>
  <c r="OG32" i="1"/>
  <c r="OI32" i="1" s="1"/>
  <c r="OJ32" i="1" s="1"/>
  <c r="OG19" i="1"/>
  <c r="OI19" i="1" s="1"/>
  <c r="OJ19" i="1" s="1"/>
  <c r="OG81" i="1"/>
  <c r="OI81" i="1" s="1"/>
  <c r="OJ81" i="1" s="1"/>
  <c r="OG255" i="1"/>
  <c r="OI255" i="1" s="1"/>
  <c r="OJ255" i="1" s="1"/>
  <c r="OG233" i="1"/>
  <c r="OI233" i="1" s="1"/>
  <c r="OJ233" i="1" s="1"/>
  <c r="OG167" i="1"/>
  <c r="OI167" i="1" s="1"/>
  <c r="OJ167" i="1" s="1"/>
  <c r="OG295" i="1"/>
  <c r="OI295" i="1" s="1"/>
  <c r="OJ295" i="1" s="1"/>
  <c r="OG259" i="1"/>
  <c r="OI259" i="1" s="1"/>
  <c r="OJ259" i="1" s="1"/>
  <c r="OG256" i="1"/>
  <c r="OI256" i="1" s="1"/>
  <c r="OJ256" i="1" s="1"/>
  <c r="OG252" i="1"/>
  <c r="OI252" i="1" s="1"/>
  <c r="OJ252" i="1" s="1"/>
  <c r="OG229" i="1"/>
  <c r="OI229" i="1" s="1"/>
  <c r="OJ229" i="1" s="1"/>
  <c r="OG210" i="1"/>
  <c r="OI210" i="1" s="1"/>
  <c r="OJ210" i="1" s="1"/>
  <c r="OG173" i="1"/>
  <c r="OI173" i="1" s="1"/>
  <c r="OJ173" i="1" s="1"/>
  <c r="OG158" i="1"/>
  <c r="OI158" i="1" s="1"/>
  <c r="OJ158" i="1" s="1"/>
  <c r="OG150" i="1"/>
  <c r="OI150" i="1" s="1"/>
  <c r="OJ150" i="1" s="1"/>
  <c r="OG140" i="1"/>
  <c r="OI140" i="1" s="1"/>
  <c r="OJ140" i="1" s="1"/>
  <c r="OG139" i="1"/>
  <c r="OI139" i="1" s="1"/>
  <c r="OJ139" i="1" s="1"/>
  <c r="OG131" i="1"/>
  <c r="OI131" i="1" s="1"/>
  <c r="OJ131" i="1" s="1"/>
  <c r="OG118" i="1"/>
  <c r="OI118" i="1" s="1"/>
  <c r="OJ118" i="1" s="1"/>
  <c r="OG111" i="1"/>
  <c r="OI111" i="1" s="1"/>
  <c r="OJ111" i="1" s="1"/>
  <c r="OG108" i="1"/>
  <c r="OI108" i="1" s="1"/>
  <c r="OJ108" i="1" s="1"/>
  <c r="OG98" i="1"/>
  <c r="OI98" i="1" s="1"/>
  <c r="OJ98" i="1" s="1"/>
  <c r="OG85" i="1"/>
  <c r="OI85" i="1" s="1"/>
  <c r="OJ85" i="1" s="1"/>
  <c r="OG75" i="1"/>
  <c r="OI75" i="1" s="1"/>
  <c r="OJ75" i="1" s="1"/>
  <c r="OG61" i="1"/>
  <c r="OI61" i="1" s="1"/>
  <c r="OJ61" i="1" s="1"/>
  <c r="OG41" i="1"/>
  <c r="OI41" i="1" s="1"/>
  <c r="OJ41" i="1" s="1"/>
  <c r="OG37" i="1"/>
  <c r="OI37" i="1" s="1"/>
  <c r="OJ37" i="1" s="1"/>
  <c r="OG30" i="1"/>
  <c r="OI30" i="1" s="1"/>
  <c r="OJ30" i="1" s="1"/>
  <c r="OG27" i="1"/>
  <c r="OI27" i="1" s="1"/>
  <c r="OJ27" i="1" s="1"/>
  <c r="OG23" i="1"/>
  <c r="OI23" i="1" s="1"/>
  <c r="OJ23" i="1" s="1"/>
  <c r="OG22" i="1"/>
  <c r="OI22" i="1" s="1"/>
  <c r="OJ22" i="1" s="1"/>
  <c r="OG4" i="1"/>
  <c r="OI4" i="1" s="1"/>
  <c r="OJ4" i="1" s="1"/>
  <c r="OG6" i="1"/>
  <c r="OI6" i="1" s="1"/>
  <c r="OJ6" i="1" s="1"/>
  <c r="OG156" i="1"/>
  <c r="OI156" i="1" s="1"/>
  <c r="OJ156" i="1" s="1"/>
  <c r="OG276" i="1"/>
  <c r="OI276" i="1" s="1"/>
  <c r="OJ276" i="1" s="1"/>
  <c r="OG271" i="1"/>
  <c r="OI271" i="1" s="1"/>
  <c r="OJ271" i="1" s="1"/>
  <c r="OG236" i="1"/>
  <c r="OI236" i="1" s="1"/>
  <c r="OJ236" i="1" s="1"/>
  <c r="OG165" i="1"/>
  <c r="OI165" i="1" s="1"/>
  <c r="OJ165" i="1" s="1"/>
  <c r="OG143" i="1"/>
  <c r="OI143" i="1" s="1"/>
  <c r="OJ143" i="1" s="1"/>
  <c r="OG65" i="1"/>
  <c r="OI65" i="1" s="1"/>
  <c r="OJ65" i="1" s="1"/>
  <c r="OG228" i="1"/>
  <c r="OI228" i="1" s="1"/>
  <c r="OJ228" i="1" s="1"/>
  <c r="OG290" i="1"/>
  <c r="OI290" i="1" s="1"/>
  <c r="OJ290" i="1" s="1"/>
  <c r="OG286" i="1"/>
  <c r="OI286" i="1" s="1"/>
  <c r="OJ286" i="1" s="1"/>
  <c r="OG262" i="1"/>
  <c r="OI262" i="1" s="1"/>
  <c r="OJ262" i="1" s="1"/>
  <c r="OG251" i="1"/>
  <c r="OI251" i="1" s="1"/>
  <c r="OJ251" i="1" s="1"/>
  <c r="OG248" i="1"/>
  <c r="OI248" i="1" s="1"/>
  <c r="OJ248" i="1" s="1"/>
  <c r="OG243" i="1"/>
  <c r="OI243" i="1" s="1"/>
  <c r="OJ243" i="1" s="1"/>
  <c r="OG216" i="1"/>
  <c r="OI216" i="1" s="1"/>
  <c r="OJ216" i="1" s="1"/>
  <c r="OG213" i="1"/>
  <c r="OI213" i="1" s="1"/>
  <c r="OJ213" i="1" s="1"/>
  <c r="OG207" i="1"/>
  <c r="OI207" i="1" s="1"/>
  <c r="OJ207" i="1" s="1"/>
  <c r="OG186" i="1"/>
  <c r="OI186" i="1" s="1"/>
  <c r="OJ186" i="1" s="1"/>
  <c r="OG183" i="1"/>
  <c r="OI183" i="1" s="1"/>
  <c r="OJ183" i="1" s="1"/>
  <c r="OG178" i="1"/>
  <c r="OI178" i="1" s="1"/>
  <c r="OJ178" i="1" s="1"/>
  <c r="OG171" i="1"/>
  <c r="OI171" i="1" s="1"/>
  <c r="OJ171" i="1" s="1"/>
  <c r="OG160" i="1"/>
  <c r="OI160" i="1" s="1"/>
  <c r="OJ160" i="1" s="1"/>
  <c r="OG128" i="1"/>
  <c r="OI128" i="1" s="1"/>
  <c r="OJ128" i="1" s="1"/>
  <c r="OG126" i="1"/>
  <c r="OI126" i="1" s="1"/>
  <c r="OJ126" i="1" s="1"/>
  <c r="OG109" i="1"/>
  <c r="OI109" i="1" s="1"/>
  <c r="OJ109" i="1" s="1"/>
  <c r="OG102" i="1"/>
  <c r="OI102" i="1" s="1"/>
  <c r="OJ102" i="1" s="1"/>
  <c r="OG88" i="1"/>
  <c r="OI88" i="1" s="1"/>
  <c r="OJ88" i="1" s="1"/>
  <c r="OG83" i="1"/>
  <c r="OI83" i="1" s="1"/>
  <c r="OJ83" i="1" s="1"/>
  <c r="OG82" i="1"/>
  <c r="OI82" i="1" s="1"/>
  <c r="OJ82" i="1" s="1"/>
  <c r="OG72" i="1"/>
  <c r="OI72" i="1" s="1"/>
  <c r="OJ72" i="1" s="1"/>
  <c r="OG63" i="1"/>
  <c r="OI63" i="1" s="1"/>
  <c r="OJ63" i="1" s="1"/>
  <c r="OG28" i="1"/>
  <c r="OI28" i="1" s="1"/>
  <c r="OJ28" i="1" s="1"/>
  <c r="OG21" i="1"/>
  <c r="OI21" i="1" s="1"/>
  <c r="OJ21" i="1" s="1"/>
  <c r="OG14" i="1"/>
  <c r="OI14" i="1" s="1"/>
  <c r="OJ14" i="1" s="1"/>
  <c r="OG147" i="1"/>
  <c r="OI147" i="1" s="1"/>
  <c r="OJ147" i="1" s="1"/>
  <c r="OG273" i="1"/>
  <c r="OI273" i="1" s="1"/>
  <c r="OJ273" i="1" s="1"/>
  <c r="OG266" i="1"/>
  <c r="OI266" i="1" s="1"/>
  <c r="OJ266" i="1" s="1"/>
  <c r="OG265" i="1"/>
  <c r="OI265" i="1" s="1"/>
  <c r="OJ265" i="1" s="1"/>
  <c r="OG260" i="1"/>
  <c r="OI260" i="1" s="1"/>
  <c r="OJ260" i="1" s="1"/>
  <c r="OG225" i="1"/>
  <c r="OI225" i="1" s="1"/>
  <c r="OJ225" i="1" s="1"/>
  <c r="OG223" i="1"/>
  <c r="OI223" i="1" s="1"/>
  <c r="OJ223" i="1" s="1"/>
  <c r="OG222" i="1"/>
  <c r="OI222" i="1" s="1"/>
  <c r="OJ222" i="1" s="1"/>
  <c r="OG212" i="1"/>
  <c r="OI212" i="1" s="1"/>
  <c r="OJ212" i="1" s="1"/>
  <c r="OG202" i="1"/>
  <c r="OI202" i="1" s="1"/>
  <c r="OJ202" i="1" s="1"/>
  <c r="OG193" i="1"/>
  <c r="OI193" i="1" s="1"/>
  <c r="OJ193" i="1" s="1"/>
  <c r="OG188" i="1"/>
  <c r="OI188" i="1" s="1"/>
  <c r="OJ188" i="1" s="1"/>
  <c r="OG182" i="1"/>
  <c r="OI182" i="1" s="1"/>
  <c r="OJ182" i="1" s="1"/>
  <c r="OG164" i="1"/>
  <c r="OI164" i="1" s="1"/>
  <c r="OJ164" i="1" s="1"/>
  <c r="OG130" i="1"/>
  <c r="OI130" i="1" s="1"/>
  <c r="OJ130" i="1" s="1"/>
  <c r="OG119" i="1"/>
  <c r="OI119" i="1" s="1"/>
  <c r="OJ119" i="1" s="1"/>
  <c r="OG113" i="1"/>
  <c r="OI113" i="1" s="1"/>
  <c r="OJ113" i="1" s="1"/>
  <c r="OG103" i="1"/>
  <c r="OI103" i="1" s="1"/>
  <c r="OJ103" i="1" s="1"/>
  <c r="OG100" i="1"/>
  <c r="OI100" i="1" s="1"/>
  <c r="OJ100" i="1" s="1"/>
  <c r="OG99" i="1"/>
  <c r="OI99" i="1" s="1"/>
  <c r="OJ99" i="1" s="1"/>
  <c r="OG84" i="1"/>
  <c r="OI84" i="1" s="1"/>
  <c r="OJ84" i="1" s="1"/>
  <c r="OG74" i="1"/>
  <c r="OI74" i="1" s="1"/>
  <c r="OJ74" i="1" s="1"/>
  <c r="OG58" i="1"/>
  <c r="OI58" i="1" s="1"/>
  <c r="OJ58" i="1" s="1"/>
  <c r="OG20" i="1"/>
  <c r="OI20" i="1" s="1"/>
  <c r="OJ20" i="1" s="1"/>
  <c r="OG18" i="1"/>
  <c r="OI18" i="1" s="1"/>
  <c r="OJ18" i="1" s="1"/>
  <c r="OG17" i="1"/>
  <c r="OI17" i="1" s="1"/>
  <c r="OJ17" i="1" s="1"/>
  <c r="OG12" i="1"/>
  <c r="OI12" i="1" s="1"/>
  <c r="OJ12" i="1" s="1"/>
  <c r="OG220" i="1"/>
  <c r="OI220" i="1" s="1"/>
  <c r="OJ220" i="1" s="1"/>
  <c r="OG280" i="1"/>
  <c r="OI280" i="1" s="1"/>
  <c r="OJ280" i="1" s="1"/>
  <c r="OG238" i="1"/>
  <c r="OI238" i="1" s="1"/>
  <c r="OJ238" i="1" s="1"/>
  <c r="OG219" i="1"/>
  <c r="OI219" i="1" s="1"/>
  <c r="OJ219" i="1" s="1"/>
  <c r="OG200" i="1"/>
  <c r="OI200" i="1" s="1"/>
  <c r="OJ200" i="1" s="1"/>
  <c r="OG181" i="1"/>
  <c r="OI181" i="1" s="1"/>
  <c r="OJ181" i="1" s="1"/>
  <c r="OG161" i="1"/>
  <c r="OI161" i="1" s="1"/>
  <c r="OJ161" i="1" s="1"/>
  <c r="OG96" i="1"/>
  <c r="OI96" i="1" s="1"/>
  <c r="OJ96" i="1" s="1"/>
  <c r="OG66" i="1"/>
  <c r="OI66" i="1" s="1"/>
  <c r="OJ66" i="1" s="1"/>
  <c r="OG39" i="1"/>
  <c r="OI39" i="1" s="1"/>
  <c r="OJ39" i="1" s="1"/>
  <c r="OG35" i="1"/>
  <c r="OI35" i="1" s="1"/>
  <c r="OJ35" i="1" s="1"/>
  <c r="OG25" i="1"/>
  <c r="OI25" i="1" s="1"/>
  <c r="OJ25" i="1" s="1"/>
  <c r="OG180" i="1"/>
  <c r="OI180" i="1" s="1"/>
  <c r="OJ180" i="1" s="1"/>
  <c r="OG301" i="1"/>
  <c r="OI301" i="1" s="1"/>
  <c r="OJ301" i="1" s="1"/>
  <c r="OG291" i="1"/>
  <c r="OI291" i="1" s="1"/>
  <c r="OJ291" i="1" s="1"/>
  <c r="OG285" i="1"/>
  <c r="OI285" i="1" s="1"/>
  <c r="OJ285" i="1" s="1"/>
  <c r="OG284" i="1"/>
  <c r="OI284" i="1" s="1"/>
  <c r="OJ284" i="1" s="1"/>
  <c r="OG282" i="1"/>
  <c r="OI282" i="1" s="1"/>
  <c r="OJ282" i="1" s="1"/>
  <c r="OG279" i="1"/>
  <c r="OI279" i="1" s="1"/>
  <c r="OJ279" i="1" s="1"/>
  <c r="OG246" i="1"/>
  <c r="OI246" i="1" s="1"/>
  <c r="OJ246" i="1" s="1"/>
  <c r="OG235" i="1"/>
  <c r="OI235" i="1" s="1"/>
  <c r="OJ235" i="1" s="1"/>
  <c r="OG234" i="1"/>
  <c r="OI234" i="1" s="1"/>
  <c r="OJ234" i="1" s="1"/>
  <c r="OG232" i="1"/>
  <c r="OI232" i="1" s="1"/>
  <c r="OJ232" i="1" s="1"/>
  <c r="OG231" i="1"/>
  <c r="OI231" i="1" s="1"/>
  <c r="OJ231" i="1" s="1"/>
  <c r="OG221" i="1"/>
  <c r="OI221" i="1" s="1"/>
  <c r="OJ221" i="1" s="1"/>
  <c r="OG197" i="1"/>
  <c r="OI197" i="1" s="1"/>
  <c r="OJ197" i="1" s="1"/>
  <c r="OG195" i="1"/>
  <c r="OI195" i="1" s="1"/>
  <c r="OJ195" i="1" s="1"/>
  <c r="OG166" i="1"/>
  <c r="OI166" i="1" s="1"/>
  <c r="OJ166" i="1" s="1"/>
  <c r="OG137" i="1"/>
  <c r="OI137" i="1" s="1"/>
  <c r="OJ137" i="1" s="1"/>
  <c r="OG127" i="1"/>
  <c r="OI127" i="1" s="1"/>
  <c r="OJ127" i="1" s="1"/>
  <c r="OG125" i="1"/>
  <c r="OI125" i="1" s="1"/>
  <c r="OJ125" i="1" s="1"/>
  <c r="OG117" i="1"/>
  <c r="OI117" i="1" s="1"/>
  <c r="OJ117" i="1" s="1"/>
  <c r="OG97" i="1"/>
  <c r="OI97" i="1" s="1"/>
  <c r="OJ97" i="1" s="1"/>
  <c r="OG70" i="1"/>
  <c r="OI70" i="1" s="1"/>
  <c r="OJ70" i="1" s="1"/>
  <c r="OG67" i="1"/>
  <c r="OI67" i="1" s="1"/>
  <c r="OJ67" i="1" s="1"/>
  <c r="OG44" i="1"/>
  <c r="OI44" i="1" s="1"/>
  <c r="OJ44" i="1" s="1"/>
  <c r="OG43" i="1"/>
  <c r="OI43" i="1" s="1"/>
  <c r="OJ43" i="1" s="1"/>
  <c r="OG40" i="1"/>
  <c r="OI40" i="1" s="1"/>
  <c r="OJ40" i="1" s="1"/>
  <c r="OG36" i="1"/>
  <c r="OI36" i="1" s="1"/>
  <c r="OJ36" i="1" s="1"/>
  <c r="OG34" i="1"/>
  <c r="OI34" i="1" s="1"/>
  <c r="OJ34" i="1" s="1"/>
  <c r="OG9" i="1"/>
  <c r="OI9" i="1" s="1"/>
  <c r="OJ9" i="1" s="1"/>
  <c r="OG5" i="1"/>
  <c r="OI5" i="1" s="1"/>
  <c r="OJ250" i="1" l="1"/>
  <c r="OJ76" i="1"/>
  <c r="OJ101" i="1"/>
  <c r="OJ244" i="1"/>
  <c r="OJ89" i="1"/>
  <c r="OJ132" i="1"/>
  <c r="OJ91" i="1"/>
  <c r="OJ211" i="1"/>
  <c r="OJ38" i="1"/>
  <c r="OJ141" i="1"/>
  <c r="OJ270" i="1"/>
  <c r="OI303" i="1"/>
  <c r="OJ5" i="1"/>
  <c r="OJ303" i="1" l="1"/>
  <c r="OR303" i="1"/>
  <c r="OR249" i="1"/>
  <c r="OR144" i="1"/>
  <c r="OR175" i="1"/>
  <c r="OR133" i="1"/>
  <c r="OR163" i="1"/>
  <c r="OR268" i="1"/>
  <c r="OR192" i="1"/>
  <c r="OR77" i="1"/>
  <c r="OR52" i="1"/>
  <c r="OR129" i="1"/>
  <c r="OR277" i="1"/>
  <c r="OR148" i="1"/>
  <c r="OR26" i="1"/>
  <c r="OR201" i="1"/>
  <c r="OR78" i="1"/>
  <c r="OR199" i="1"/>
  <c r="OR11" i="1"/>
  <c r="OR230" i="1"/>
  <c r="OR57" i="1"/>
  <c r="OR159" i="1"/>
  <c r="OR112" i="1"/>
  <c r="OR191" i="1"/>
  <c r="OR245" i="1"/>
  <c r="OR185" i="1"/>
  <c r="OR92" i="1"/>
  <c r="OR263" i="1"/>
  <c r="OR272" i="1"/>
  <c r="OR172" i="1"/>
  <c r="OR62" i="1"/>
  <c r="OR258" i="1"/>
  <c r="OR47" i="1"/>
  <c r="OR255" i="1"/>
  <c r="OR259" i="1"/>
  <c r="OR210" i="1"/>
  <c r="OR140" i="1"/>
  <c r="OR111" i="1"/>
  <c r="OR75" i="1"/>
  <c r="OR30" i="1"/>
  <c r="OR4" i="1"/>
  <c r="OR271" i="1"/>
  <c r="OR65" i="1"/>
  <c r="OR262" i="1"/>
  <c r="OR216" i="1"/>
  <c r="OR183" i="1"/>
  <c r="OR128" i="1"/>
  <c r="OR88" i="1"/>
  <c r="OR63" i="1"/>
  <c r="OR147" i="1"/>
  <c r="OR260" i="1"/>
  <c r="OR212" i="1"/>
  <c r="OR182" i="1"/>
  <c r="OR113" i="1"/>
  <c r="OR84" i="1"/>
  <c r="OR18" i="1"/>
  <c r="OR280" i="1"/>
  <c r="OR181" i="1"/>
  <c r="OR39" i="1"/>
  <c r="OR301" i="1"/>
  <c r="OR282" i="1"/>
  <c r="OR234" i="1"/>
  <c r="OR197" i="1"/>
  <c r="OR127" i="1"/>
  <c r="OR70" i="1"/>
  <c r="OR40" i="1"/>
  <c r="OR5" i="1"/>
  <c r="OR242" i="1"/>
  <c r="OR29" i="1"/>
  <c r="OR162" i="1"/>
  <c r="OR42" i="1"/>
  <c r="OR3" i="1"/>
  <c r="OR241" i="1"/>
  <c r="OR187" i="1"/>
  <c r="OR73" i="1"/>
  <c r="OR289" i="1"/>
  <c r="OR68" i="1"/>
  <c r="OR274" i="1"/>
  <c r="OR90" i="1"/>
  <c r="OR69" i="1"/>
  <c r="OR153" i="1"/>
  <c r="OR55" i="1"/>
  <c r="OR136" i="1"/>
  <c r="OR281" i="1"/>
  <c r="OR217" i="1"/>
  <c r="OR247" i="1"/>
  <c r="OR154" i="1"/>
  <c r="OR50" i="1"/>
  <c r="OR120" i="1"/>
  <c r="OR300" i="1"/>
  <c r="OR155" i="1"/>
  <c r="OR53" i="1"/>
  <c r="OR151" i="1"/>
  <c r="OR218" i="1"/>
  <c r="OR138" i="1"/>
  <c r="OR134" i="1"/>
  <c r="OR205" i="1"/>
  <c r="OR32" i="1"/>
  <c r="OR233" i="1"/>
  <c r="OR256" i="1"/>
  <c r="OR173" i="1"/>
  <c r="OR139" i="1"/>
  <c r="OR108" i="1"/>
  <c r="OR61" i="1"/>
  <c r="OR27" i="1"/>
  <c r="OR6" i="1"/>
  <c r="OR236" i="1"/>
  <c r="OR228" i="1"/>
  <c r="OR251" i="1"/>
  <c r="OR213" i="1"/>
  <c r="OR178" i="1"/>
  <c r="OR126" i="1"/>
  <c r="OR83" i="1"/>
  <c r="OR28" i="1"/>
  <c r="OR273" i="1"/>
  <c r="OR225" i="1"/>
  <c r="OR202" i="1"/>
  <c r="OR164" i="1"/>
  <c r="OR103" i="1"/>
  <c r="OR74" i="1"/>
  <c r="OR17" i="1"/>
  <c r="OR238" i="1"/>
  <c r="OR161" i="1"/>
  <c r="OR35" i="1"/>
  <c r="OR291" i="1"/>
  <c r="OR279" i="1"/>
  <c r="OR232" i="1"/>
  <c r="OR195" i="1"/>
  <c r="OR125" i="1"/>
  <c r="OR67" i="1"/>
  <c r="OR36" i="1"/>
  <c r="OR299" i="1"/>
  <c r="OR297" i="1"/>
  <c r="OR168" i="1"/>
  <c r="OR179" i="1"/>
  <c r="OR237" i="1"/>
  <c r="OR145" i="1"/>
  <c r="OR114" i="1"/>
  <c r="OR227" i="1"/>
  <c r="OR54" i="1"/>
  <c r="OR204" i="1"/>
  <c r="OR184" i="1"/>
  <c r="OR71" i="1"/>
  <c r="OR239" i="1"/>
  <c r="OR15" i="1"/>
  <c r="OR267" i="1"/>
  <c r="OR56" i="1"/>
  <c r="OR294" i="1"/>
  <c r="OR105" i="1"/>
  <c r="OR2" i="1"/>
  <c r="OR51" i="1"/>
  <c r="OR278" i="1"/>
  <c r="OR206" i="1"/>
  <c r="OR226" i="1"/>
  <c r="OR123" i="1"/>
  <c r="OR209" i="1"/>
  <c r="OR80" i="1"/>
  <c r="OR275" i="1"/>
  <c r="OR146" i="1"/>
  <c r="OR16" i="1"/>
  <c r="OR107" i="1"/>
  <c r="OR189" i="1"/>
  <c r="OR135" i="1"/>
  <c r="OR296" i="1"/>
  <c r="OR124" i="1"/>
  <c r="OR19" i="1"/>
  <c r="OR167" i="1"/>
  <c r="OR252" i="1"/>
  <c r="OR158" i="1"/>
  <c r="OR131" i="1"/>
  <c r="OR98" i="1"/>
  <c r="OR41" i="1"/>
  <c r="OR23" i="1"/>
  <c r="OR156" i="1"/>
  <c r="OR165" i="1"/>
  <c r="OR290" i="1"/>
  <c r="OR248" i="1"/>
  <c r="OR207" i="1"/>
  <c r="OR171" i="1"/>
  <c r="OR109" i="1"/>
  <c r="OR82" i="1"/>
  <c r="OR21" i="1"/>
  <c r="OR266" i="1"/>
  <c r="OR223" i="1"/>
  <c r="OR193" i="1"/>
  <c r="OR130" i="1"/>
  <c r="OR100" i="1"/>
  <c r="OR58" i="1"/>
  <c r="OR12" i="1"/>
  <c r="OR219" i="1"/>
  <c r="OR96" i="1"/>
  <c r="OR25" i="1"/>
  <c r="OR285" i="1"/>
  <c r="OR246" i="1"/>
  <c r="OR231" i="1"/>
  <c r="OR166" i="1"/>
  <c r="OR117" i="1"/>
  <c r="OR44" i="1"/>
  <c r="OR34" i="1"/>
  <c r="OR169" i="1"/>
  <c r="OR208" i="1"/>
  <c r="OR196" i="1"/>
  <c r="OR59" i="1"/>
  <c r="OR288" i="1"/>
  <c r="OR283" i="1"/>
  <c r="OR86" i="1"/>
  <c r="OR190" i="1"/>
  <c r="OR45" i="1"/>
  <c r="OR293" i="1"/>
  <c r="OR49" i="1"/>
  <c r="OR150" i="1"/>
  <c r="OR22" i="1"/>
  <c r="OR243" i="1"/>
  <c r="OR72" i="1"/>
  <c r="OR188" i="1"/>
  <c r="OR220" i="1"/>
  <c r="OR284" i="1"/>
  <c r="OR97" i="1"/>
  <c r="OR9" i="1"/>
  <c r="OR254" i="1"/>
  <c r="OR10" i="1"/>
  <c r="OR229" i="1"/>
  <c r="OR286" i="1"/>
  <c r="OR222" i="1"/>
  <c r="OR180" i="1"/>
  <c r="OR152" i="1"/>
  <c r="OR261" i="1"/>
  <c r="OR194" i="1"/>
  <c r="OR269" i="1"/>
  <c r="OR121" i="1"/>
  <c r="OR81" i="1"/>
  <c r="OR118" i="1"/>
  <c r="OR276" i="1"/>
  <c r="OR186" i="1"/>
  <c r="OR14" i="1"/>
  <c r="OR119" i="1"/>
  <c r="OR200" i="1"/>
  <c r="OR235" i="1"/>
  <c r="OR43" i="1"/>
  <c r="OR48" i="1"/>
  <c r="OR8" i="1"/>
  <c r="OR122" i="1"/>
  <c r="OR142" i="1"/>
  <c r="OR116" i="1"/>
  <c r="OR295" i="1"/>
  <c r="OR85" i="1"/>
  <c r="OR143" i="1"/>
  <c r="OR160" i="1"/>
  <c r="OR265" i="1"/>
  <c r="OR99" i="1"/>
  <c r="OR66" i="1"/>
  <c r="OR221" i="1"/>
  <c r="OR240" i="1"/>
  <c r="OR203" i="1"/>
  <c r="OR287" i="1"/>
  <c r="OR37" i="1"/>
  <c r="OR102" i="1"/>
  <c r="OR20" i="1"/>
  <c r="OR137" i="1"/>
  <c r="OR198" i="1"/>
  <c r="OR176" i="1"/>
  <c r="OR95" i="1"/>
  <c r="OR13" i="1"/>
  <c r="OR214" i="1"/>
  <c r="OR104" i="1"/>
  <c r="OR33" i="1"/>
  <c r="OR24" i="1"/>
  <c r="OR215" i="1"/>
  <c r="OR253" i="1"/>
  <c r="OR270" i="1"/>
  <c r="OR38" i="1"/>
  <c r="OR91" i="1"/>
  <c r="OR89" i="1"/>
  <c r="OR101" i="1"/>
  <c r="OR250" i="1"/>
  <c r="OR31" i="1"/>
  <c r="OR298" i="1"/>
  <c r="OR264" i="1"/>
  <c r="OR115" i="1"/>
  <c r="OR174" i="1"/>
  <c r="OR149" i="1"/>
  <c r="OR170" i="1"/>
  <c r="OR79" i="1"/>
  <c r="OR141" i="1"/>
  <c r="OR211" i="1"/>
  <c r="OR132" i="1"/>
  <c r="OR244" i="1"/>
  <c r="OR76" i="1"/>
  <c r="OR64" i="1"/>
  <c r="OR224" i="1"/>
  <c r="OR87" i="1"/>
  <c r="OR106" i="1"/>
  <c r="OR257" i="1"/>
  <c r="OR93" i="1"/>
  <c r="OR110" i="1"/>
  <c r="OR46" i="1"/>
  <c r="OR60" i="1"/>
  <c r="OR7" i="1"/>
  <c r="OR292" i="1"/>
  <c r="OR177" i="1"/>
  <c r="OR94" i="1"/>
  <c r="OR157" i="1"/>
  <c r="NY264" i="1"/>
  <c r="NY177" i="1"/>
  <c r="NY270" i="1"/>
  <c r="NY257" i="1"/>
  <c r="NY224" i="1"/>
  <c r="NY149" i="1"/>
  <c r="NY141" i="1"/>
  <c r="NY110" i="1"/>
  <c r="NY104" i="1"/>
  <c r="NY95" i="1"/>
  <c r="NY38" i="1"/>
  <c r="NY31" i="1"/>
  <c r="NY7" i="1"/>
  <c r="NY215" i="1"/>
  <c r="NY211" i="1"/>
  <c r="NY64" i="1"/>
  <c r="NY115" i="1"/>
  <c r="NY94" i="1"/>
  <c r="NY91" i="1"/>
  <c r="NY214" i="1"/>
  <c r="NY176" i="1"/>
  <c r="NY170" i="1"/>
  <c r="NY132" i="1"/>
  <c r="NY46" i="1"/>
  <c r="NY33" i="1"/>
  <c r="NY106" i="1"/>
  <c r="NY89" i="1"/>
  <c r="NY298" i="1"/>
  <c r="NY292" i="1"/>
  <c r="NY253" i="1"/>
  <c r="NY244" i="1"/>
  <c r="NY198" i="1"/>
  <c r="NY174" i="1"/>
  <c r="NY157" i="1"/>
  <c r="NY101" i="1"/>
  <c r="NY93" i="1"/>
  <c r="NY87" i="1"/>
  <c r="NY79" i="1"/>
  <c r="NY76" i="1"/>
  <c r="NY60" i="1"/>
  <c r="NY24" i="1"/>
  <c r="NY13" i="1"/>
  <c r="NY250" i="1"/>
  <c r="NY249" i="1"/>
  <c r="NY242" i="1"/>
  <c r="NY237" i="1"/>
  <c r="NY169" i="1"/>
  <c r="NY144" i="1"/>
  <c r="NY29" i="1"/>
  <c r="NY145" i="1"/>
  <c r="NY299" i="1"/>
  <c r="NY175" i="1"/>
  <c r="NY162" i="1"/>
  <c r="NY114" i="1"/>
  <c r="NY283" i="1"/>
  <c r="NY133" i="1"/>
  <c r="NY42" i="1"/>
  <c r="NY227" i="1"/>
  <c r="NY208" i="1"/>
  <c r="NY163" i="1"/>
  <c r="NY3" i="1"/>
  <c r="NY54" i="1"/>
  <c r="NY297" i="1"/>
  <c r="NY268" i="1"/>
  <c r="NY241" i="1"/>
  <c r="NY204" i="1"/>
  <c r="NY196" i="1"/>
  <c r="NY192" i="1"/>
  <c r="NY187" i="1"/>
  <c r="NY184" i="1"/>
  <c r="NY168" i="1"/>
  <c r="NY77" i="1"/>
  <c r="NY73" i="1"/>
  <c r="NY71" i="1"/>
  <c r="NY59" i="1"/>
  <c r="NY52" i="1"/>
  <c r="NY289" i="1"/>
  <c r="NY239" i="1"/>
  <c r="NY179" i="1"/>
  <c r="NY129" i="1"/>
  <c r="NY68" i="1"/>
  <c r="NY15" i="1"/>
  <c r="NY288" i="1"/>
  <c r="NY277" i="1"/>
  <c r="NY274" i="1"/>
  <c r="NY267" i="1"/>
  <c r="NY152" i="1"/>
  <c r="NY148" i="1"/>
  <c r="NY90" i="1"/>
  <c r="NY56" i="1"/>
  <c r="NY48" i="1"/>
  <c r="NY26" i="1"/>
  <c r="NY69" i="1"/>
  <c r="NY294" i="1"/>
  <c r="NY240" i="1"/>
  <c r="NY201" i="1"/>
  <c r="NY153" i="1"/>
  <c r="NY105" i="1"/>
  <c r="NY86" i="1"/>
  <c r="NY78" i="1"/>
  <c r="NY55" i="1"/>
  <c r="NY2" i="1"/>
  <c r="NY261" i="1"/>
  <c r="NY199" i="1"/>
  <c r="NY136" i="1"/>
  <c r="NY51" i="1"/>
  <c r="NY8" i="1"/>
  <c r="NY11" i="1"/>
  <c r="NY281" i="1"/>
  <c r="NY278" i="1"/>
  <c r="NY254" i="1"/>
  <c r="NY230" i="1"/>
  <c r="NY217" i="1"/>
  <c r="NY206" i="1"/>
  <c r="NY190" i="1"/>
  <c r="NY57" i="1"/>
  <c r="NY247" i="1"/>
  <c r="NY226" i="1"/>
  <c r="NY194" i="1"/>
  <c r="NY159" i="1"/>
  <c r="NY154" i="1"/>
  <c r="NY123" i="1"/>
  <c r="NY122" i="1"/>
  <c r="NY112" i="1"/>
  <c r="NY50" i="1"/>
  <c r="NY209" i="1"/>
  <c r="NY203" i="1"/>
  <c r="NY191" i="1"/>
  <c r="NY120" i="1"/>
  <c r="NY80" i="1"/>
  <c r="NY45" i="1"/>
  <c r="NY245" i="1"/>
  <c r="NY300" i="1"/>
  <c r="NY275" i="1"/>
  <c r="NY269" i="1"/>
  <c r="NY185" i="1"/>
  <c r="NY155" i="1"/>
  <c r="NY146" i="1"/>
  <c r="NY142" i="1"/>
  <c r="NY92" i="1"/>
  <c r="NY53" i="1"/>
  <c r="NY16" i="1"/>
  <c r="NY10" i="1"/>
  <c r="NY263" i="1"/>
  <c r="NY151" i="1"/>
  <c r="NY107" i="1"/>
  <c r="NY293" i="1"/>
  <c r="NY272" i="1"/>
  <c r="NY218" i="1"/>
  <c r="NY189" i="1"/>
  <c r="NY121" i="1"/>
  <c r="NY172" i="1"/>
  <c r="NY138" i="1"/>
  <c r="NY135" i="1"/>
  <c r="NY116" i="1"/>
  <c r="NY62" i="1"/>
  <c r="NY134" i="1"/>
  <c r="NY296" i="1"/>
  <c r="NY287" i="1"/>
  <c r="NY258" i="1"/>
  <c r="NY205" i="1"/>
  <c r="NY124" i="1"/>
  <c r="NY49" i="1"/>
  <c r="NY47" i="1"/>
  <c r="NY32" i="1"/>
  <c r="NY19" i="1"/>
  <c r="NY81" i="1"/>
  <c r="NY255" i="1"/>
  <c r="NY233" i="1"/>
  <c r="NY167" i="1"/>
  <c r="NY295" i="1"/>
  <c r="NY259" i="1"/>
  <c r="NY256" i="1"/>
  <c r="NY252" i="1"/>
  <c r="NY229" i="1"/>
  <c r="NY210" i="1"/>
  <c r="NY173" i="1"/>
  <c r="NY158" i="1"/>
  <c r="NY150" i="1"/>
  <c r="NY140" i="1"/>
  <c r="NY139" i="1"/>
  <c r="NY131" i="1"/>
  <c r="NY118" i="1"/>
  <c r="NY111" i="1"/>
  <c r="NY108" i="1"/>
  <c r="NY98" i="1"/>
  <c r="NY85" i="1"/>
  <c r="NY75" i="1"/>
  <c r="NY61" i="1"/>
  <c r="NY41" i="1"/>
  <c r="NY37" i="1"/>
  <c r="NY30" i="1"/>
  <c r="NY27" i="1"/>
  <c r="NY23" i="1"/>
  <c r="NY22" i="1"/>
  <c r="NY4" i="1"/>
  <c r="NY6" i="1"/>
  <c r="NY156" i="1"/>
  <c r="NY276" i="1"/>
  <c r="NY271" i="1"/>
  <c r="NY236" i="1"/>
  <c r="NY165" i="1"/>
  <c r="NY143" i="1"/>
  <c r="NY65" i="1"/>
  <c r="NY228" i="1"/>
  <c r="NY290" i="1"/>
  <c r="NY286" i="1"/>
  <c r="NY262" i="1"/>
  <c r="NY251" i="1"/>
  <c r="NY248" i="1"/>
  <c r="NY243" i="1"/>
  <c r="NY216" i="1"/>
  <c r="NY213" i="1"/>
  <c r="NY207" i="1"/>
  <c r="NY186" i="1"/>
  <c r="NY183" i="1"/>
  <c r="NY178" i="1"/>
  <c r="NY171" i="1"/>
  <c r="NY160" i="1"/>
  <c r="NY128" i="1"/>
  <c r="NY126" i="1"/>
  <c r="NY109" i="1"/>
  <c r="NY102" i="1"/>
  <c r="NY88" i="1"/>
  <c r="NY83" i="1"/>
  <c r="NY82" i="1"/>
  <c r="NY72" i="1"/>
  <c r="NY63" i="1"/>
  <c r="NY28" i="1"/>
  <c r="NY21" i="1"/>
  <c r="NY14" i="1"/>
  <c r="NY147" i="1"/>
  <c r="NY273" i="1"/>
  <c r="NY266" i="1"/>
  <c r="NY265" i="1"/>
  <c r="NY260" i="1"/>
  <c r="NY225" i="1"/>
  <c r="NY223" i="1"/>
  <c r="NY222" i="1"/>
  <c r="NY212" i="1"/>
  <c r="NY202" i="1"/>
  <c r="NY193" i="1"/>
  <c r="NY188" i="1"/>
  <c r="NY182" i="1"/>
  <c r="NY164" i="1"/>
  <c r="NY130" i="1"/>
  <c r="NY119" i="1"/>
  <c r="NY113" i="1"/>
  <c r="NY103" i="1"/>
  <c r="NY100" i="1"/>
  <c r="NY99" i="1"/>
  <c r="NY84" i="1"/>
  <c r="NY74" i="1"/>
  <c r="NY58" i="1"/>
  <c r="NY20" i="1"/>
  <c r="NY18" i="1"/>
  <c r="NY17" i="1"/>
  <c r="NY12" i="1"/>
  <c r="NY220" i="1"/>
  <c r="NY280" i="1"/>
  <c r="NY238" i="1"/>
  <c r="NY219" i="1"/>
  <c r="NY200" i="1"/>
  <c r="NY181" i="1"/>
  <c r="NY161" i="1"/>
  <c r="NY96" i="1"/>
  <c r="NY66" i="1"/>
  <c r="NY39" i="1"/>
  <c r="NY35" i="1"/>
  <c r="NY25" i="1"/>
  <c r="NY180" i="1"/>
  <c r="NY301" i="1"/>
  <c r="NY291" i="1"/>
  <c r="NY285" i="1"/>
  <c r="NY284" i="1"/>
  <c r="NY282" i="1"/>
  <c r="NY279" i="1"/>
  <c r="NY246" i="1"/>
  <c r="NY235" i="1"/>
  <c r="NY234" i="1"/>
  <c r="NY232" i="1"/>
  <c r="NY231" i="1"/>
  <c r="NY221" i="1"/>
  <c r="NY197" i="1"/>
  <c r="NY195" i="1"/>
  <c r="NY166" i="1"/>
  <c r="NY137" i="1"/>
  <c r="NY127" i="1"/>
  <c r="NY125" i="1"/>
  <c r="NY117" i="1"/>
  <c r="NY97" i="1"/>
  <c r="NY70" i="1"/>
  <c r="NY67" i="1"/>
  <c r="NY44" i="1"/>
  <c r="NY43" i="1"/>
  <c r="NY40" i="1"/>
  <c r="NY36" i="1"/>
  <c r="NY34" i="1"/>
  <c r="NY9" i="1"/>
  <c r="NY5" i="1"/>
  <c r="OF264" i="1"/>
  <c r="OF177" i="1"/>
  <c r="OF270" i="1"/>
  <c r="OF257" i="1"/>
  <c r="OF224" i="1"/>
  <c r="OF149" i="1"/>
  <c r="OF141" i="1"/>
  <c r="OF110" i="1"/>
  <c r="OF104" i="1"/>
  <c r="OF95" i="1"/>
  <c r="OF38" i="1"/>
  <c r="OF31" i="1"/>
  <c r="OF7" i="1"/>
  <c r="OF215" i="1"/>
  <c r="OF211" i="1"/>
  <c r="OF64" i="1"/>
  <c r="OF115" i="1"/>
  <c r="OF94" i="1"/>
  <c r="OF91" i="1"/>
  <c r="OF214" i="1"/>
  <c r="OF176" i="1"/>
  <c r="OF170" i="1"/>
  <c r="OF132" i="1"/>
  <c r="OF46" i="1"/>
  <c r="OF33" i="1"/>
  <c r="OF106" i="1"/>
  <c r="OF89" i="1"/>
  <c r="OF298" i="1"/>
  <c r="OF292" i="1"/>
  <c r="OF253" i="1"/>
  <c r="OF244" i="1"/>
  <c r="OF198" i="1"/>
  <c r="OF174" i="1"/>
  <c r="OF157" i="1"/>
  <c r="OF101" i="1"/>
  <c r="OF93" i="1"/>
  <c r="OF87" i="1"/>
  <c r="OF79" i="1"/>
  <c r="OF76" i="1"/>
  <c r="OF60" i="1"/>
  <c r="OF24" i="1"/>
  <c r="OF13" i="1"/>
  <c r="OF250" i="1"/>
  <c r="OF249" i="1"/>
  <c r="OF242" i="1"/>
  <c r="OF237" i="1"/>
  <c r="OF169" i="1"/>
  <c r="OF144" i="1"/>
  <c r="OF29" i="1"/>
  <c r="OF145" i="1"/>
  <c r="OF299" i="1"/>
  <c r="OF175" i="1"/>
  <c r="OF162" i="1"/>
  <c r="OF114" i="1"/>
  <c r="OF283" i="1"/>
  <c r="OF133" i="1"/>
  <c r="OF42" i="1"/>
  <c r="OF227" i="1"/>
  <c r="OF208" i="1"/>
  <c r="OF163" i="1"/>
  <c r="OF3" i="1"/>
  <c r="OF54" i="1"/>
  <c r="OF297" i="1"/>
  <c r="OF268" i="1"/>
  <c r="OF241" i="1"/>
  <c r="OF204" i="1"/>
  <c r="OF196" i="1"/>
  <c r="OF192" i="1"/>
  <c r="OF187" i="1"/>
  <c r="OF184" i="1"/>
  <c r="OF168" i="1"/>
  <c r="OF77" i="1"/>
  <c r="OF73" i="1"/>
  <c r="OF71" i="1"/>
  <c r="OF59" i="1"/>
  <c r="OF52" i="1"/>
  <c r="OF289" i="1"/>
  <c r="OF239" i="1"/>
  <c r="OF179" i="1"/>
  <c r="OF129" i="1"/>
  <c r="OF68" i="1"/>
  <c r="OF15" i="1"/>
  <c r="OF288" i="1"/>
  <c r="OF277" i="1"/>
  <c r="OF274" i="1"/>
  <c r="OF267" i="1"/>
  <c r="OF152" i="1"/>
  <c r="OF148" i="1"/>
  <c r="OF90" i="1"/>
  <c r="OF56" i="1"/>
  <c r="OF48" i="1"/>
  <c r="OF26" i="1"/>
  <c r="OF69" i="1"/>
  <c r="OF294" i="1"/>
  <c r="OF240" i="1"/>
  <c r="OF201" i="1"/>
  <c r="OF153" i="1"/>
  <c r="OF105" i="1"/>
  <c r="OF86" i="1"/>
  <c r="OF78" i="1"/>
  <c r="OF55" i="1"/>
  <c r="OF2" i="1"/>
  <c r="OF261" i="1"/>
  <c r="OF199" i="1"/>
  <c r="OF136" i="1"/>
  <c r="OF51" i="1"/>
  <c r="OF8" i="1"/>
  <c r="OF11" i="1"/>
  <c r="OF281" i="1"/>
  <c r="OF278" i="1"/>
  <c r="OF254" i="1"/>
  <c r="OF230" i="1"/>
  <c r="OF217" i="1"/>
  <c r="OF206" i="1"/>
  <c r="OF190" i="1"/>
  <c r="OF57" i="1"/>
  <c r="OF247" i="1"/>
  <c r="OF226" i="1"/>
  <c r="OF194" i="1"/>
  <c r="OF159" i="1"/>
  <c r="OF154" i="1"/>
  <c r="OF123" i="1"/>
  <c r="OF122" i="1"/>
  <c r="OF112" i="1"/>
  <c r="OF50" i="1"/>
  <c r="OF209" i="1"/>
  <c r="OF203" i="1"/>
  <c r="OF191" i="1"/>
  <c r="OF120" i="1"/>
  <c r="OF80" i="1"/>
  <c r="OF45" i="1"/>
  <c r="OF245" i="1"/>
  <c r="OF300" i="1"/>
  <c r="OF275" i="1"/>
  <c r="OF269" i="1"/>
  <c r="OF185" i="1"/>
  <c r="OF155" i="1"/>
  <c r="OF146" i="1"/>
  <c r="OF142" i="1"/>
  <c r="OF92" i="1"/>
  <c r="OF53" i="1"/>
  <c r="OF16" i="1"/>
  <c r="OF10" i="1"/>
  <c r="OF263" i="1"/>
  <c r="OF151" i="1"/>
  <c r="OF107" i="1"/>
  <c r="OF293" i="1"/>
  <c r="OF272" i="1"/>
  <c r="OF218" i="1"/>
  <c r="OF189" i="1"/>
  <c r="OF121" i="1"/>
  <c r="OF172" i="1"/>
  <c r="OF138" i="1"/>
  <c r="OF135" i="1"/>
  <c r="OF116" i="1"/>
  <c r="OF62" i="1"/>
  <c r="OF134" i="1"/>
  <c r="OF296" i="1"/>
  <c r="OF287" i="1"/>
  <c r="OF258" i="1"/>
  <c r="OF205" i="1"/>
  <c r="OF124" i="1"/>
  <c r="OF49" i="1"/>
  <c r="OF47" i="1"/>
  <c r="OF32" i="1"/>
  <c r="OF19" i="1"/>
  <c r="OF81" i="1"/>
  <c r="OF255" i="1"/>
  <c r="OF233" i="1"/>
  <c r="OF167" i="1"/>
  <c r="OF295" i="1"/>
  <c r="OF259" i="1"/>
  <c r="OF256" i="1"/>
  <c r="OF252" i="1"/>
  <c r="OF229" i="1"/>
  <c r="OF210" i="1"/>
  <c r="OF173" i="1"/>
  <c r="OF158" i="1"/>
  <c r="OF150" i="1"/>
  <c r="OF140" i="1"/>
  <c r="OF139" i="1"/>
  <c r="OF131" i="1"/>
  <c r="OF118" i="1"/>
  <c r="OF111" i="1"/>
  <c r="OF108" i="1"/>
  <c r="OF98" i="1"/>
  <c r="OF85" i="1"/>
  <c r="OF75" i="1"/>
  <c r="OF61" i="1"/>
  <c r="OF41" i="1"/>
  <c r="OF37" i="1"/>
  <c r="OF30" i="1"/>
  <c r="OF27" i="1"/>
  <c r="OF23" i="1"/>
  <c r="OF22" i="1"/>
  <c r="OF4" i="1"/>
  <c r="OF6" i="1"/>
  <c r="OF156" i="1"/>
  <c r="OF276" i="1"/>
  <c r="OF271" i="1"/>
  <c r="OF236" i="1"/>
  <c r="OF165" i="1"/>
  <c r="OF143" i="1"/>
  <c r="OF65" i="1"/>
  <c r="OF228" i="1"/>
  <c r="OF290" i="1"/>
  <c r="OF286" i="1"/>
  <c r="OF262" i="1"/>
  <c r="OF251" i="1"/>
  <c r="OF248" i="1"/>
  <c r="OF243" i="1"/>
  <c r="OF216" i="1"/>
  <c r="OF213" i="1"/>
  <c r="OF207" i="1"/>
  <c r="OF186" i="1"/>
  <c r="OF183" i="1"/>
  <c r="OF178" i="1"/>
  <c r="OF171" i="1"/>
  <c r="OF160" i="1"/>
  <c r="OF128" i="1"/>
  <c r="OF126" i="1"/>
  <c r="OF109" i="1"/>
  <c r="OF102" i="1"/>
  <c r="OF88" i="1"/>
  <c r="OF83" i="1"/>
  <c r="OF82" i="1"/>
  <c r="OF72" i="1"/>
  <c r="OF63" i="1"/>
  <c r="OF28" i="1"/>
  <c r="OF21" i="1"/>
  <c r="OF14" i="1"/>
  <c r="OF147" i="1"/>
  <c r="OF273" i="1"/>
  <c r="OF266" i="1"/>
  <c r="OF265" i="1"/>
  <c r="OF260" i="1"/>
  <c r="OF225" i="1"/>
  <c r="OF223" i="1"/>
  <c r="OF222" i="1"/>
  <c r="OF212" i="1"/>
  <c r="OF202" i="1"/>
  <c r="OF193" i="1"/>
  <c r="OF188" i="1"/>
  <c r="OF182" i="1"/>
  <c r="OF164" i="1"/>
  <c r="OF130" i="1"/>
  <c r="OF119" i="1"/>
  <c r="OF113" i="1"/>
  <c r="OF103" i="1"/>
  <c r="OF100" i="1"/>
  <c r="OF99" i="1"/>
  <c r="OF84" i="1"/>
  <c r="OF74" i="1"/>
  <c r="OF58" i="1"/>
  <c r="OF20" i="1"/>
  <c r="OF18" i="1"/>
  <c r="OF17" i="1"/>
  <c r="OF12" i="1"/>
  <c r="OF220" i="1"/>
  <c r="OF280" i="1"/>
  <c r="OF238" i="1"/>
  <c r="OF219" i="1"/>
  <c r="OF200" i="1"/>
  <c r="OF181" i="1"/>
  <c r="OF161" i="1"/>
  <c r="OF96" i="1"/>
  <c r="OF66" i="1"/>
  <c r="OF39" i="1"/>
  <c r="OF35" i="1"/>
  <c r="OF25" i="1"/>
  <c r="OF180" i="1"/>
  <c r="OF301" i="1"/>
  <c r="OF291" i="1"/>
  <c r="OF285" i="1"/>
  <c r="OF284" i="1"/>
  <c r="OF282" i="1"/>
  <c r="OF279" i="1"/>
  <c r="OF246" i="1"/>
  <c r="OF235" i="1"/>
  <c r="OF234" i="1"/>
  <c r="OF232" i="1"/>
  <c r="OF231" i="1"/>
  <c r="OF221" i="1"/>
  <c r="OF197" i="1"/>
  <c r="OF195" i="1"/>
  <c r="OF166" i="1"/>
  <c r="OF137" i="1"/>
  <c r="OF127" i="1"/>
  <c r="OF125" i="1"/>
  <c r="OF117" i="1"/>
  <c r="OF97" i="1"/>
  <c r="OF70" i="1"/>
  <c r="OF67" i="1"/>
  <c r="OF44" i="1"/>
  <c r="OF43" i="1"/>
  <c r="OF40" i="1"/>
  <c r="OF36" i="1"/>
  <c r="OF34" i="1"/>
  <c r="OF9" i="1"/>
  <c r="OF5" i="1"/>
  <c r="ON303" i="1" l="1"/>
  <c r="OM303" i="1"/>
  <c r="OW303" i="1" s="1"/>
  <c r="OQ264" i="1" l="1"/>
  <c r="OO303" i="1"/>
  <c r="OQ88" i="1"/>
  <c r="OQ258" i="1"/>
  <c r="OQ201" i="1"/>
  <c r="OQ127" i="1"/>
  <c r="OQ198" i="1"/>
  <c r="OQ181" i="1"/>
  <c r="OQ271" i="1"/>
  <c r="OQ185" i="1"/>
  <c r="OQ77" i="1"/>
  <c r="OQ18" i="1"/>
  <c r="OQ30" i="1"/>
  <c r="OQ191" i="1"/>
  <c r="OQ268" i="1"/>
  <c r="OQ40" i="1"/>
  <c r="OQ147" i="1"/>
  <c r="OQ255" i="1"/>
  <c r="OQ199" i="1"/>
  <c r="OQ60" i="1"/>
  <c r="OQ234" i="1"/>
  <c r="OQ113" i="1"/>
  <c r="OQ183" i="1"/>
  <c r="OQ111" i="1"/>
  <c r="OQ172" i="1"/>
  <c r="OQ159" i="1"/>
  <c r="OQ148" i="1"/>
  <c r="OQ133" i="1"/>
  <c r="OQ301" i="1"/>
  <c r="OQ212" i="1"/>
  <c r="OQ262" i="1"/>
  <c r="OQ210" i="1"/>
  <c r="OQ263" i="1"/>
  <c r="OQ230" i="1"/>
  <c r="OQ129" i="1"/>
  <c r="OQ144" i="1"/>
  <c r="OP69" i="1"/>
  <c r="PS69" i="1" s="1"/>
  <c r="OP126" i="1"/>
  <c r="PS126" i="1" s="1"/>
  <c r="OP50" i="1"/>
  <c r="PS50" i="1" s="1"/>
  <c r="OP74" i="1"/>
  <c r="PS74" i="1" s="1"/>
  <c r="OP61" i="1"/>
  <c r="PS61" i="1" s="1"/>
  <c r="OP134" i="1"/>
  <c r="PS134" i="1" s="1"/>
  <c r="OP195" i="1"/>
  <c r="PS195" i="1" s="1"/>
  <c r="OQ44" i="1"/>
  <c r="OQ166" i="1"/>
  <c r="OQ246" i="1"/>
  <c r="OQ25" i="1"/>
  <c r="OQ219" i="1"/>
  <c r="OQ58" i="1"/>
  <c r="OQ130" i="1"/>
  <c r="OQ223" i="1"/>
  <c r="OQ21" i="1"/>
  <c r="OQ109" i="1"/>
  <c r="OQ207" i="1"/>
  <c r="OQ290" i="1"/>
  <c r="OQ156" i="1"/>
  <c r="OQ41" i="1"/>
  <c r="OQ131" i="1"/>
  <c r="OQ252" i="1"/>
  <c r="OQ19" i="1"/>
  <c r="OQ296" i="1"/>
  <c r="OQ189" i="1"/>
  <c r="OQ16" i="1"/>
  <c r="OQ275" i="1"/>
  <c r="OQ209" i="1"/>
  <c r="OQ226" i="1"/>
  <c r="OQ278" i="1"/>
  <c r="OQ2" i="1"/>
  <c r="OQ294" i="1"/>
  <c r="OQ267" i="1"/>
  <c r="OQ239" i="1"/>
  <c r="OQ184" i="1"/>
  <c r="OQ54" i="1"/>
  <c r="OQ114" i="1"/>
  <c r="OQ237" i="1"/>
  <c r="OQ79" i="1"/>
  <c r="OQ253" i="1"/>
  <c r="OQ170" i="1"/>
  <c r="OQ215" i="1"/>
  <c r="OQ149" i="1"/>
  <c r="OQ46" i="1"/>
  <c r="OQ64" i="1"/>
  <c r="OQ110" i="1"/>
  <c r="OQ303" i="1"/>
  <c r="OQ5" i="1"/>
  <c r="OQ70" i="1"/>
  <c r="OQ197" i="1"/>
  <c r="OQ282" i="1"/>
  <c r="OQ39" i="1"/>
  <c r="OQ280" i="1"/>
  <c r="OQ84" i="1"/>
  <c r="OQ182" i="1"/>
  <c r="OQ260" i="1"/>
  <c r="OQ63" i="1"/>
  <c r="OQ128" i="1"/>
  <c r="OQ216" i="1"/>
  <c r="OQ65" i="1"/>
  <c r="OQ4" i="1"/>
  <c r="OQ75" i="1"/>
  <c r="OQ140" i="1"/>
  <c r="OQ259" i="1"/>
  <c r="OQ47" i="1"/>
  <c r="OQ62" i="1"/>
  <c r="OQ272" i="1"/>
  <c r="OQ92" i="1"/>
  <c r="OQ245" i="1"/>
  <c r="OQ112" i="1"/>
  <c r="OQ57" i="1"/>
  <c r="OQ11" i="1"/>
  <c r="OQ78" i="1"/>
  <c r="OQ26" i="1"/>
  <c r="OQ277" i="1"/>
  <c r="OQ52" i="1"/>
  <c r="OQ192" i="1"/>
  <c r="OQ163" i="1"/>
  <c r="OQ175" i="1"/>
  <c r="OQ249" i="1"/>
  <c r="OQ93" i="1"/>
  <c r="OQ298" i="1"/>
  <c r="OQ214" i="1"/>
  <c r="OQ31" i="1"/>
  <c r="OQ257" i="1"/>
  <c r="OQ34" i="1"/>
  <c r="OQ117" i="1"/>
  <c r="OQ231" i="1"/>
  <c r="OQ285" i="1"/>
  <c r="OQ96" i="1"/>
  <c r="OQ12" i="1"/>
  <c r="OQ100" i="1"/>
  <c r="OQ193" i="1"/>
  <c r="OQ266" i="1"/>
  <c r="OQ82" i="1"/>
  <c r="OQ171" i="1"/>
  <c r="OQ248" i="1"/>
  <c r="OQ165" i="1"/>
  <c r="OQ23" i="1"/>
  <c r="OQ98" i="1"/>
  <c r="OQ158" i="1"/>
  <c r="OQ167" i="1"/>
  <c r="OQ124" i="1"/>
  <c r="OQ135" i="1"/>
  <c r="OQ107" i="1"/>
  <c r="OQ146" i="1"/>
  <c r="OQ80" i="1"/>
  <c r="OQ123" i="1"/>
  <c r="OQ206" i="1"/>
  <c r="OQ51" i="1"/>
  <c r="OQ105" i="1"/>
  <c r="OQ56" i="1"/>
  <c r="OQ15" i="1"/>
  <c r="OQ71" i="1"/>
  <c r="OQ204" i="1"/>
  <c r="OQ227" i="1"/>
  <c r="OQ145" i="1"/>
  <c r="OQ13" i="1"/>
  <c r="OQ157" i="1"/>
  <c r="OQ106" i="1"/>
  <c r="OQ94" i="1"/>
  <c r="OQ95" i="1"/>
  <c r="OQ177" i="1"/>
  <c r="OP270" i="1"/>
  <c r="PS270" i="1" s="1"/>
  <c r="OP141" i="1"/>
  <c r="PS141" i="1" s="1"/>
  <c r="OP38" i="1"/>
  <c r="PS38" i="1" s="1"/>
  <c r="OP211" i="1"/>
  <c r="PS211" i="1" s="1"/>
  <c r="OP91" i="1"/>
  <c r="PS91" i="1" s="1"/>
  <c r="OP132" i="1"/>
  <c r="PS132" i="1" s="1"/>
  <c r="OP89" i="1"/>
  <c r="PS89" i="1" s="1"/>
  <c r="OP244" i="1"/>
  <c r="PS244" i="1" s="1"/>
  <c r="OP303" i="1"/>
  <c r="PS303" i="1" s="1"/>
  <c r="OP257" i="1"/>
  <c r="PS257" i="1" s="1"/>
  <c r="OP110" i="1"/>
  <c r="PS110" i="1" s="1"/>
  <c r="OP31" i="1"/>
  <c r="PS31" i="1" s="1"/>
  <c r="OP64" i="1"/>
  <c r="PS64" i="1" s="1"/>
  <c r="OP214" i="1"/>
  <c r="PS214" i="1" s="1"/>
  <c r="OP46" i="1"/>
  <c r="PS46" i="1" s="1"/>
  <c r="OP298" i="1"/>
  <c r="PS298" i="1" s="1"/>
  <c r="OP198" i="1"/>
  <c r="PS198" i="1" s="1"/>
  <c r="OP93" i="1"/>
  <c r="PS93" i="1" s="1"/>
  <c r="OP264" i="1"/>
  <c r="PS264" i="1" s="1"/>
  <c r="OP224" i="1"/>
  <c r="PS224" i="1" s="1"/>
  <c r="OP104" i="1"/>
  <c r="PS104" i="1" s="1"/>
  <c r="OP7" i="1"/>
  <c r="PS7" i="1" s="1"/>
  <c r="OP115" i="1"/>
  <c r="PS115" i="1" s="1"/>
  <c r="OP176" i="1"/>
  <c r="PS176" i="1" s="1"/>
  <c r="OP33" i="1"/>
  <c r="PS33" i="1" s="1"/>
  <c r="OP292" i="1"/>
  <c r="PS292" i="1" s="1"/>
  <c r="OP174" i="1"/>
  <c r="PS174" i="1" s="1"/>
  <c r="OP87" i="1"/>
  <c r="PS87" i="1" s="1"/>
  <c r="OP95" i="1"/>
  <c r="PS95" i="1" s="1"/>
  <c r="OP106" i="1"/>
  <c r="PS106" i="1" s="1"/>
  <c r="OP79" i="1"/>
  <c r="PS79" i="1" s="1"/>
  <c r="OP13" i="1"/>
  <c r="PS13" i="1" s="1"/>
  <c r="OP237" i="1"/>
  <c r="PS237" i="1" s="1"/>
  <c r="OP145" i="1"/>
  <c r="PS145" i="1" s="1"/>
  <c r="OP114" i="1"/>
  <c r="PS114" i="1" s="1"/>
  <c r="OP227" i="1"/>
  <c r="PS227" i="1" s="1"/>
  <c r="OP54" i="1"/>
  <c r="PS54" i="1" s="1"/>
  <c r="OP204" i="1"/>
  <c r="PS204" i="1" s="1"/>
  <c r="OP184" i="1"/>
  <c r="PS184" i="1" s="1"/>
  <c r="OP71" i="1"/>
  <c r="PS71" i="1" s="1"/>
  <c r="OP239" i="1"/>
  <c r="PS239" i="1" s="1"/>
  <c r="OP15" i="1"/>
  <c r="PS15" i="1" s="1"/>
  <c r="OP267" i="1"/>
  <c r="PS267" i="1" s="1"/>
  <c r="OP56" i="1"/>
  <c r="PS56" i="1" s="1"/>
  <c r="OP294" i="1"/>
  <c r="PS294" i="1" s="1"/>
  <c r="OP105" i="1"/>
  <c r="PS105" i="1" s="1"/>
  <c r="OP2" i="1"/>
  <c r="PS2" i="1" s="1"/>
  <c r="OP51" i="1"/>
  <c r="PS51" i="1" s="1"/>
  <c r="OP278" i="1"/>
  <c r="PS278" i="1" s="1"/>
  <c r="OP206" i="1"/>
  <c r="PS206" i="1" s="1"/>
  <c r="OP226" i="1"/>
  <c r="PS226" i="1" s="1"/>
  <c r="OP123" i="1"/>
  <c r="PS123" i="1" s="1"/>
  <c r="OP209" i="1"/>
  <c r="PS209" i="1" s="1"/>
  <c r="OP80" i="1"/>
  <c r="PS80" i="1" s="1"/>
  <c r="OP275" i="1"/>
  <c r="PS275" i="1" s="1"/>
  <c r="OP146" i="1"/>
  <c r="PS146" i="1" s="1"/>
  <c r="OP16" i="1"/>
  <c r="PS16" i="1" s="1"/>
  <c r="OP107" i="1"/>
  <c r="PS107" i="1" s="1"/>
  <c r="OP189" i="1"/>
  <c r="PS189" i="1" s="1"/>
  <c r="OP135" i="1"/>
  <c r="PS135" i="1" s="1"/>
  <c r="OP296" i="1"/>
  <c r="PS296" i="1" s="1"/>
  <c r="OP124" i="1"/>
  <c r="PS124" i="1" s="1"/>
  <c r="OP19" i="1"/>
  <c r="PS19" i="1" s="1"/>
  <c r="OP167" i="1"/>
  <c r="PS167" i="1" s="1"/>
  <c r="OP252" i="1"/>
  <c r="PS252" i="1" s="1"/>
  <c r="OP158" i="1"/>
  <c r="PS158" i="1" s="1"/>
  <c r="OP131" i="1"/>
  <c r="PS131" i="1" s="1"/>
  <c r="OP98" i="1"/>
  <c r="PS98" i="1" s="1"/>
  <c r="OP41" i="1"/>
  <c r="PS41" i="1" s="1"/>
  <c r="OP23" i="1"/>
  <c r="PS23" i="1" s="1"/>
  <c r="OP156" i="1"/>
  <c r="PS156" i="1" s="1"/>
  <c r="OP165" i="1"/>
  <c r="PS165" i="1" s="1"/>
  <c r="OP290" i="1"/>
  <c r="PS290" i="1" s="1"/>
  <c r="OP248" i="1"/>
  <c r="PS248" i="1" s="1"/>
  <c r="OP207" i="1"/>
  <c r="PS207" i="1" s="1"/>
  <c r="OP171" i="1"/>
  <c r="PS171" i="1" s="1"/>
  <c r="OP109" i="1"/>
  <c r="PS109" i="1" s="1"/>
  <c r="OP82" i="1"/>
  <c r="PS82" i="1" s="1"/>
  <c r="OP21" i="1"/>
  <c r="PS21" i="1" s="1"/>
  <c r="OP266" i="1"/>
  <c r="PS266" i="1" s="1"/>
  <c r="OP223" i="1"/>
  <c r="PS223" i="1" s="1"/>
  <c r="OP193" i="1"/>
  <c r="PS193" i="1" s="1"/>
  <c r="OP130" i="1"/>
  <c r="PS130" i="1" s="1"/>
  <c r="OP100" i="1"/>
  <c r="PS100" i="1" s="1"/>
  <c r="OP58" i="1"/>
  <c r="PS58" i="1" s="1"/>
  <c r="OP12" i="1"/>
  <c r="PS12" i="1" s="1"/>
  <c r="OP219" i="1"/>
  <c r="PS219" i="1" s="1"/>
  <c r="OP96" i="1"/>
  <c r="PS96" i="1" s="1"/>
  <c r="OP25" i="1"/>
  <c r="PS25" i="1" s="1"/>
  <c r="OP285" i="1"/>
  <c r="PS285" i="1" s="1"/>
  <c r="OP246" i="1"/>
  <c r="PS246" i="1" s="1"/>
  <c r="OP231" i="1"/>
  <c r="PS231" i="1" s="1"/>
  <c r="OP166" i="1"/>
  <c r="PS166" i="1" s="1"/>
  <c r="OP117" i="1"/>
  <c r="PS117" i="1" s="1"/>
  <c r="OP44" i="1"/>
  <c r="PS44" i="1" s="1"/>
  <c r="OP34" i="1"/>
  <c r="PS34" i="1" s="1"/>
  <c r="OP177" i="1"/>
  <c r="PS177" i="1" s="1"/>
  <c r="OP94" i="1"/>
  <c r="PS94" i="1" s="1"/>
  <c r="OP157" i="1"/>
  <c r="PS157" i="1" s="1"/>
  <c r="OP60" i="1"/>
  <c r="PS60" i="1" s="1"/>
  <c r="OP249" i="1"/>
  <c r="PS249" i="1" s="1"/>
  <c r="OP144" i="1"/>
  <c r="PS144" i="1" s="1"/>
  <c r="OP175" i="1"/>
  <c r="PS175" i="1" s="1"/>
  <c r="OP133" i="1"/>
  <c r="PS133" i="1" s="1"/>
  <c r="OP163" i="1"/>
  <c r="PS163" i="1" s="1"/>
  <c r="OP268" i="1"/>
  <c r="PS268" i="1" s="1"/>
  <c r="OP192" i="1"/>
  <c r="PS192" i="1" s="1"/>
  <c r="OP77" i="1"/>
  <c r="PS77" i="1" s="1"/>
  <c r="OP52" i="1"/>
  <c r="PS52" i="1" s="1"/>
  <c r="OP129" i="1"/>
  <c r="PS129" i="1" s="1"/>
  <c r="OP277" i="1"/>
  <c r="PS277" i="1" s="1"/>
  <c r="OP148" i="1"/>
  <c r="PS148" i="1" s="1"/>
  <c r="OP26" i="1"/>
  <c r="PS26" i="1" s="1"/>
  <c r="OP201" i="1"/>
  <c r="PS201" i="1" s="1"/>
  <c r="OP78" i="1"/>
  <c r="PS78" i="1" s="1"/>
  <c r="OP199" i="1"/>
  <c r="PS199" i="1" s="1"/>
  <c r="OP11" i="1"/>
  <c r="PS11" i="1" s="1"/>
  <c r="OP230" i="1"/>
  <c r="PS230" i="1" s="1"/>
  <c r="OP57" i="1"/>
  <c r="PS57" i="1" s="1"/>
  <c r="OP159" i="1"/>
  <c r="PS159" i="1" s="1"/>
  <c r="OP112" i="1"/>
  <c r="PS112" i="1" s="1"/>
  <c r="OP191" i="1"/>
  <c r="PS191" i="1" s="1"/>
  <c r="OP245" i="1"/>
  <c r="PS245" i="1" s="1"/>
  <c r="OP185" i="1"/>
  <c r="PS185" i="1" s="1"/>
  <c r="OP92" i="1"/>
  <c r="PS92" i="1" s="1"/>
  <c r="OP263" i="1"/>
  <c r="PS263" i="1" s="1"/>
  <c r="OP272" i="1"/>
  <c r="PS272" i="1" s="1"/>
  <c r="OP172" i="1"/>
  <c r="PS172" i="1" s="1"/>
  <c r="OP62" i="1"/>
  <c r="PS62" i="1" s="1"/>
  <c r="OP258" i="1"/>
  <c r="PS258" i="1" s="1"/>
  <c r="OP47" i="1"/>
  <c r="PS47" i="1" s="1"/>
  <c r="OP255" i="1"/>
  <c r="PS255" i="1" s="1"/>
  <c r="OP259" i="1"/>
  <c r="PS259" i="1" s="1"/>
  <c r="OP210" i="1"/>
  <c r="PS210" i="1" s="1"/>
  <c r="OP140" i="1"/>
  <c r="PS140" i="1" s="1"/>
  <c r="OP111" i="1"/>
  <c r="PS111" i="1" s="1"/>
  <c r="OP75" i="1"/>
  <c r="PS75" i="1" s="1"/>
  <c r="OP30" i="1"/>
  <c r="PS30" i="1" s="1"/>
  <c r="OP4" i="1"/>
  <c r="PS4" i="1" s="1"/>
  <c r="OP271" i="1"/>
  <c r="PS271" i="1" s="1"/>
  <c r="OP65" i="1"/>
  <c r="PS65" i="1" s="1"/>
  <c r="OP262" i="1"/>
  <c r="PS262" i="1" s="1"/>
  <c r="OP216" i="1"/>
  <c r="PS216" i="1" s="1"/>
  <c r="OP183" i="1"/>
  <c r="PS183" i="1" s="1"/>
  <c r="OP128" i="1"/>
  <c r="PS128" i="1" s="1"/>
  <c r="OP88" i="1"/>
  <c r="PS88" i="1" s="1"/>
  <c r="OP63" i="1"/>
  <c r="PS63" i="1" s="1"/>
  <c r="OP147" i="1"/>
  <c r="PS147" i="1" s="1"/>
  <c r="OP260" i="1"/>
  <c r="PS260" i="1" s="1"/>
  <c r="OP212" i="1"/>
  <c r="PS212" i="1" s="1"/>
  <c r="OP182" i="1"/>
  <c r="PS182" i="1" s="1"/>
  <c r="OP113" i="1"/>
  <c r="PS113" i="1" s="1"/>
  <c r="OP84" i="1"/>
  <c r="PS84" i="1" s="1"/>
  <c r="OP18" i="1"/>
  <c r="PS18" i="1" s="1"/>
  <c r="OP280" i="1"/>
  <c r="PS280" i="1" s="1"/>
  <c r="OP181" i="1"/>
  <c r="PS181" i="1" s="1"/>
  <c r="OP39" i="1"/>
  <c r="PS39" i="1" s="1"/>
  <c r="OP301" i="1"/>
  <c r="PS301" i="1" s="1"/>
  <c r="OP282" i="1"/>
  <c r="PS282" i="1" s="1"/>
  <c r="OP234" i="1"/>
  <c r="PS234" i="1" s="1"/>
  <c r="OP197" i="1"/>
  <c r="PS197" i="1" s="1"/>
  <c r="OP127" i="1"/>
  <c r="PS127" i="1" s="1"/>
  <c r="OP70" i="1"/>
  <c r="PS70" i="1" s="1"/>
  <c r="OP253" i="1"/>
  <c r="PS253" i="1" s="1"/>
  <c r="OP250" i="1"/>
  <c r="PS250" i="1" s="1"/>
  <c r="OP299" i="1"/>
  <c r="PS299" i="1" s="1"/>
  <c r="OP208" i="1"/>
  <c r="PS208" i="1" s="1"/>
  <c r="OP196" i="1"/>
  <c r="PS196" i="1" s="1"/>
  <c r="OP59" i="1"/>
  <c r="PS59" i="1" s="1"/>
  <c r="OP288" i="1"/>
  <c r="PS288" i="1" s="1"/>
  <c r="OP48" i="1"/>
  <c r="PS48" i="1" s="1"/>
  <c r="OP86" i="1"/>
  <c r="PS86" i="1" s="1"/>
  <c r="OP8" i="1"/>
  <c r="PS8" i="1" s="1"/>
  <c r="OP190" i="1"/>
  <c r="PS190" i="1" s="1"/>
  <c r="OP122" i="1"/>
  <c r="PS122" i="1" s="1"/>
  <c r="OP45" i="1"/>
  <c r="PS45" i="1" s="1"/>
  <c r="OP142" i="1"/>
  <c r="PS142" i="1" s="1"/>
  <c r="OP293" i="1"/>
  <c r="PS293" i="1" s="1"/>
  <c r="OP116" i="1"/>
  <c r="PS116" i="1" s="1"/>
  <c r="OP49" i="1"/>
  <c r="PS49" i="1" s="1"/>
  <c r="OP295" i="1"/>
  <c r="PS295" i="1" s="1"/>
  <c r="OP150" i="1"/>
  <c r="PS150" i="1" s="1"/>
  <c r="OP85" i="1"/>
  <c r="PS85" i="1" s="1"/>
  <c r="OP22" i="1"/>
  <c r="PS22" i="1" s="1"/>
  <c r="OP143" i="1"/>
  <c r="PS143" i="1" s="1"/>
  <c r="OP243" i="1"/>
  <c r="PS243" i="1" s="1"/>
  <c r="OP160" i="1"/>
  <c r="PS160" i="1" s="1"/>
  <c r="OP72" i="1"/>
  <c r="PS72" i="1" s="1"/>
  <c r="OP265" i="1"/>
  <c r="PS265" i="1" s="1"/>
  <c r="OP188" i="1"/>
  <c r="PS188" i="1" s="1"/>
  <c r="OP99" i="1"/>
  <c r="PS99" i="1" s="1"/>
  <c r="OP220" i="1"/>
  <c r="PS220" i="1" s="1"/>
  <c r="OP66" i="1"/>
  <c r="PS66" i="1" s="1"/>
  <c r="OP284" i="1"/>
  <c r="PS284" i="1" s="1"/>
  <c r="OP221" i="1"/>
  <c r="PS221" i="1" s="1"/>
  <c r="OP97" i="1"/>
  <c r="PS97" i="1" s="1"/>
  <c r="OP36" i="1"/>
  <c r="PS36" i="1" s="1"/>
  <c r="OP149" i="1"/>
  <c r="PS149" i="1" s="1"/>
  <c r="OP101" i="1"/>
  <c r="PS101" i="1" s="1"/>
  <c r="OP242" i="1"/>
  <c r="PS242" i="1" s="1"/>
  <c r="OP162" i="1"/>
  <c r="PS162" i="1" s="1"/>
  <c r="OP3" i="1"/>
  <c r="PS3" i="1" s="1"/>
  <c r="OP187" i="1"/>
  <c r="PS187" i="1" s="1"/>
  <c r="OP289" i="1"/>
  <c r="PS289" i="1" s="1"/>
  <c r="OP274" i="1"/>
  <c r="PS274" i="1" s="1"/>
  <c r="OP215" i="1"/>
  <c r="PS215" i="1" s="1"/>
  <c r="OP76" i="1"/>
  <c r="PS76" i="1" s="1"/>
  <c r="OP169" i="1"/>
  <c r="PS169" i="1" s="1"/>
  <c r="OP283" i="1"/>
  <c r="PS283" i="1" s="1"/>
  <c r="OP297" i="1"/>
  <c r="PS297" i="1" s="1"/>
  <c r="OP168" i="1"/>
  <c r="PS168" i="1" s="1"/>
  <c r="OP179" i="1"/>
  <c r="PS179" i="1" s="1"/>
  <c r="OP152" i="1"/>
  <c r="PS152" i="1" s="1"/>
  <c r="OP240" i="1"/>
  <c r="PS240" i="1" s="1"/>
  <c r="OP261" i="1"/>
  <c r="PS261" i="1" s="1"/>
  <c r="OP254" i="1"/>
  <c r="PS254" i="1" s="1"/>
  <c r="OP194" i="1"/>
  <c r="PS194" i="1" s="1"/>
  <c r="OP203" i="1"/>
  <c r="PS203" i="1" s="1"/>
  <c r="OP269" i="1"/>
  <c r="PS269" i="1" s="1"/>
  <c r="OP10" i="1"/>
  <c r="PS10" i="1" s="1"/>
  <c r="OP121" i="1"/>
  <c r="PS121" i="1" s="1"/>
  <c r="OP287" i="1"/>
  <c r="PS287" i="1" s="1"/>
  <c r="OP81" i="1"/>
  <c r="PS81" i="1" s="1"/>
  <c r="OP229" i="1"/>
  <c r="PS229" i="1" s="1"/>
  <c r="OP118" i="1"/>
  <c r="PS118" i="1" s="1"/>
  <c r="OP37" i="1"/>
  <c r="PS37" i="1" s="1"/>
  <c r="OP276" i="1"/>
  <c r="PS276" i="1" s="1"/>
  <c r="OP286" i="1"/>
  <c r="PS286" i="1" s="1"/>
  <c r="OP186" i="1"/>
  <c r="PS186" i="1" s="1"/>
  <c r="OP102" i="1"/>
  <c r="PS102" i="1" s="1"/>
  <c r="OP14" i="1"/>
  <c r="PS14" i="1" s="1"/>
  <c r="OP222" i="1"/>
  <c r="PS222" i="1" s="1"/>
  <c r="OP119" i="1"/>
  <c r="PS119" i="1" s="1"/>
  <c r="OP20" i="1"/>
  <c r="PS20" i="1" s="1"/>
  <c r="OP200" i="1"/>
  <c r="PS200" i="1" s="1"/>
  <c r="OP180" i="1"/>
  <c r="PS180" i="1" s="1"/>
  <c r="OP235" i="1"/>
  <c r="PS235" i="1" s="1"/>
  <c r="OP137" i="1"/>
  <c r="PS137" i="1" s="1"/>
  <c r="OP43" i="1"/>
  <c r="PS43" i="1" s="1"/>
  <c r="OP5" i="1"/>
  <c r="PS5" i="1" s="1"/>
  <c r="OP170" i="1"/>
  <c r="PS170" i="1" s="1"/>
  <c r="OP24" i="1"/>
  <c r="PS24" i="1" s="1"/>
  <c r="OP29" i="1"/>
  <c r="PS29" i="1" s="1"/>
  <c r="OP42" i="1"/>
  <c r="PS42" i="1" s="1"/>
  <c r="OP241" i="1"/>
  <c r="PS241" i="1" s="1"/>
  <c r="OP73" i="1"/>
  <c r="PS73" i="1" s="1"/>
  <c r="OP68" i="1"/>
  <c r="PS68" i="1" s="1"/>
  <c r="OP90" i="1"/>
  <c r="PS90" i="1" s="1"/>
  <c r="OP153" i="1"/>
  <c r="PS153" i="1" s="1"/>
  <c r="OP136" i="1"/>
  <c r="PS136" i="1" s="1"/>
  <c r="OP217" i="1"/>
  <c r="PS217" i="1" s="1"/>
  <c r="OP154" i="1"/>
  <c r="PS154" i="1" s="1"/>
  <c r="OP120" i="1"/>
  <c r="PS120" i="1" s="1"/>
  <c r="OP155" i="1"/>
  <c r="PS155" i="1" s="1"/>
  <c r="OP151" i="1"/>
  <c r="PS151" i="1" s="1"/>
  <c r="OP138" i="1"/>
  <c r="PS138" i="1" s="1"/>
  <c r="OP205" i="1"/>
  <c r="PS205" i="1" s="1"/>
  <c r="OP233" i="1"/>
  <c r="PS233" i="1" s="1"/>
  <c r="OP173" i="1"/>
  <c r="PS173" i="1" s="1"/>
  <c r="OP108" i="1"/>
  <c r="PS108" i="1" s="1"/>
  <c r="OP27" i="1"/>
  <c r="PS27" i="1" s="1"/>
  <c r="OP236" i="1"/>
  <c r="PS236" i="1" s="1"/>
  <c r="OP251" i="1"/>
  <c r="PS251" i="1" s="1"/>
  <c r="OP178" i="1"/>
  <c r="PS178" i="1" s="1"/>
  <c r="OP83" i="1"/>
  <c r="PS83" i="1" s="1"/>
  <c r="OP273" i="1"/>
  <c r="PS273" i="1" s="1"/>
  <c r="OP202" i="1"/>
  <c r="PS202" i="1" s="1"/>
  <c r="OP103" i="1"/>
  <c r="PS103" i="1" s="1"/>
  <c r="OP17" i="1"/>
  <c r="PS17" i="1" s="1"/>
  <c r="OP161" i="1"/>
  <c r="PS161" i="1" s="1"/>
  <c r="OP291" i="1"/>
  <c r="PS291" i="1" s="1"/>
  <c r="OP232" i="1"/>
  <c r="PS232" i="1" s="1"/>
  <c r="OP125" i="1"/>
  <c r="PS125" i="1" s="1"/>
  <c r="OP40" i="1"/>
  <c r="PS40" i="1" s="1"/>
  <c r="OP279" i="1"/>
  <c r="PS279" i="1" s="1"/>
  <c r="OP164" i="1"/>
  <c r="PS164" i="1" s="1"/>
  <c r="OP213" i="1"/>
  <c r="PS213" i="1" s="1"/>
  <c r="OP139" i="1"/>
  <c r="PS139" i="1" s="1"/>
  <c r="OP218" i="1"/>
  <c r="PS218" i="1" s="1"/>
  <c r="OP247" i="1"/>
  <c r="PS247" i="1" s="1"/>
  <c r="OP9" i="1"/>
  <c r="PS9" i="1" s="1"/>
  <c r="OP35" i="1"/>
  <c r="PS35" i="1" s="1"/>
  <c r="OP225" i="1"/>
  <c r="PS225" i="1" s="1"/>
  <c r="OP228" i="1"/>
  <c r="PS228" i="1" s="1"/>
  <c r="OP256" i="1"/>
  <c r="PS256" i="1" s="1"/>
  <c r="OP53" i="1"/>
  <c r="PS53" i="1" s="1"/>
  <c r="OP281" i="1"/>
  <c r="PS281" i="1" s="1"/>
  <c r="OP67" i="1"/>
  <c r="PS67" i="1" s="1"/>
  <c r="OP238" i="1"/>
  <c r="PS238" i="1" s="1"/>
  <c r="OP28" i="1"/>
  <c r="PS28" i="1" s="1"/>
  <c r="OP6" i="1"/>
  <c r="PS6" i="1" s="1"/>
  <c r="OP32" i="1"/>
  <c r="PS32" i="1" s="1"/>
  <c r="OP300" i="1"/>
  <c r="PS300" i="1" s="1"/>
  <c r="OP55" i="1"/>
  <c r="PS55" i="1" s="1"/>
  <c r="OQ9" i="1"/>
  <c r="OQ43" i="1"/>
  <c r="OQ97" i="1"/>
  <c r="OQ137" i="1"/>
  <c r="OQ221" i="1"/>
  <c r="OQ235" i="1"/>
  <c r="OQ284" i="1"/>
  <c r="OQ180" i="1"/>
  <c r="OQ66" i="1"/>
  <c r="OQ200" i="1"/>
  <c r="OQ220" i="1"/>
  <c r="OQ20" i="1"/>
  <c r="OQ99" i="1"/>
  <c r="OQ119" i="1"/>
  <c r="OQ188" i="1"/>
  <c r="OQ222" i="1"/>
  <c r="OQ265" i="1"/>
  <c r="OQ14" i="1"/>
  <c r="OQ72" i="1"/>
  <c r="OQ102" i="1"/>
  <c r="OQ160" i="1"/>
  <c r="OQ186" i="1"/>
  <c r="OQ243" i="1"/>
  <c r="OQ286" i="1"/>
  <c r="OQ143" i="1"/>
  <c r="OQ276" i="1"/>
  <c r="OQ22" i="1"/>
  <c r="OQ37" i="1"/>
  <c r="OQ85" i="1"/>
  <c r="OQ118" i="1"/>
  <c r="OQ150" i="1"/>
  <c r="OQ229" i="1"/>
  <c r="OQ295" i="1"/>
  <c r="OQ81" i="1"/>
  <c r="OQ49" i="1"/>
  <c r="OQ287" i="1"/>
  <c r="OQ116" i="1"/>
  <c r="OQ121" i="1"/>
  <c r="OQ293" i="1"/>
  <c r="OQ10" i="1"/>
  <c r="OQ142" i="1"/>
  <c r="OQ269" i="1"/>
  <c r="OQ45" i="1"/>
  <c r="OQ203" i="1"/>
  <c r="OQ122" i="1"/>
  <c r="OQ194" i="1"/>
  <c r="OQ190" i="1"/>
  <c r="OQ254" i="1"/>
  <c r="OQ8" i="1"/>
  <c r="OQ261" i="1"/>
  <c r="OQ86" i="1"/>
  <c r="OQ240" i="1"/>
  <c r="OQ48" i="1"/>
  <c r="OQ152" i="1"/>
  <c r="OQ288" i="1"/>
  <c r="OQ179" i="1"/>
  <c r="OQ59" i="1"/>
  <c r="OQ168" i="1"/>
  <c r="OQ196" i="1"/>
  <c r="OQ297" i="1"/>
  <c r="OQ208" i="1"/>
  <c r="OQ283" i="1"/>
  <c r="OQ299" i="1"/>
  <c r="OQ169" i="1"/>
  <c r="OQ250" i="1"/>
  <c r="OQ76" i="1"/>
  <c r="OQ101" i="1"/>
  <c r="OQ244" i="1"/>
  <c r="OQ89" i="1"/>
  <c r="OQ132" i="1"/>
  <c r="OQ91" i="1"/>
  <c r="OQ211" i="1"/>
  <c r="OQ38" i="1"/>
  <c r="OQ141" i="1"/>
  <c r="OQ270" i="1"/>
  <c r="OQ36" i="1"/>
  <c r="OQ67" i="1"/>
  <c r="OQ125" i="1"/>
  <c r="OQ195" i="1"/>
  <c r="OQ232" i="1"/>
  <c r="OQ279" i="1"/>
  <c r="OQ291" i="1"/>
  <c r="OQ35" i="1"/>
  <c r="OQ161" i="1"/>
  <c r="OQ238" i="1"/>
  <c r="OQ17" i="1"/>
  <c r="OQ74" i="1"/>
  <c r="OQ103" i="1"/>
  <c r="OQ164" i="1"/>
  <c r="OQ202" i="1"/>
  <c r="OQ225" i="1"/>
  <c r="OQ273" i="1"/>
  <c r="OQ28" i="1"/>
  <c r="OQ83" i="1"/>
  <c r="OQ126" i="1"/>
  <c r="OQ178" i="1"/>
  <c r="OQ213" i="1"/>
  <c r="OQ251" i="1"/>
  <c r="OQ228" i="1"/>
  <c r="OQ236" i="1"/>
  <c r="OQ6" i="1"/>
  <c r="OQ27" i="1"/>
  <c r="OQ61" i="1"/>
  <c r="OQ108" i="1"/>
  <c r="OQ139" i="1"/>
  <c r="OQ173" i="1"/>
  <c r="OQ256" i="1"/>
  <c r="OQ233" i="1"/>
  <c r="OQ32" i="1"/>
  <c r="OQ205" i="1"/>
  <c r="OQ134" i="1"/>
  <c r="OQ138" i="1"/>
  <c r="OQ218" i="1"/>
  <c r="OQ151" i="1"/>
  <c r="OQ53" i="1"/>
  <c r="OQ155" i="1"/>
  <c r="OQ300" i="1"/>
  <c r="OQ120" i="1"/>
  <c r="OQ50" i="1"/>
  <c r="OQ154" i="1"/>
  <c r="OQ247" i="1"/>
  <c r="OQ217" i="1"/>
  <c r="OQ281" i="1"/>
  <c r="OQ136" i="1"/>
  <c r="OQ55" i="1"/>
  <c r="OQ153" i="1"/>
  <c r="OQ69" i="1"/>
  <c r="OQ90" i="1"/>
  <c r="OQ274" i="1"/>
  <c r="OQ68" i="1"/>
  <c r="OQ289" i="1"/>
  <c r="OQ73" i="1"/>
  <c r="OQ187" i="1"/>
  <c r="OQ241" i="1"/>
  <c r="OQ3" i="1"/>
  <c r="OQ42" i="1"/>
  <c r="OQ162" i="1"/>
  <c r="OQ29" i="1"/>
  <c r="OQ242" i="1"/>
  <c r="OQ24" i="1"/>
  <c r="OQ87" i="1"/>
  <c r="OQ174" i="1"/>
  <c r="OQ292" i="1"/>
  <c r="OQ33" i="1"/>
  <c r="OQ176" i="1"/>
  <c r="OQ115" i="1"/>
  <c r="OQ7" i="1"/>
  <c r="OQ104" i="1"/>
  <c r="OQ224" i="1"/>
  <c r="OE303" i="1"/>
  <c r="OG303" i="1" s="1"/>
  <c r="OB303" i="1"/>
  <c r="PP303" i="1" s="1"/>
  <c r="NX303" i="1"/>
  <c r="NW303" i="1"/>
  <c r="NZ224" i="1" s="1"/>
  <c r="OT303" i="1" l="1"/>
  <c r="PB303" i="1"/>
  <c r="OZ303" i="1"/>
  <c r="NY303" i="1"/>
  <c r="OK257" i="1"/>
  <c r="OK110" i="1"/>
  <c r="OK31" i="1"/>
  <c r="OK64" i="1"/>
  <c r="OK214" i="1"/>
  <c r="OK46" i="1"/>
  <c r="OK298" i="1"/>
  <c r="OK198" i="1"/>
  <c r="OK93" i="1"/>
  <c r="OK60" i="1"/>
  <c r="OK249" i="1"/>
  <c r="OK144" i="1"/>
  <c r="OK175" i="1"/>
  <c r="OK133" i="1"/>
  <c r="OK264" i="1"/>
  <c r="OK224" i="1"/>
  <c r="OK104" i="1"/>
  <c r="OK7" i="1"/>
  <c r="OK115" i="1"/>
  <c r="OK176" i="1"/>
  <c r="OK33" i="1"/>
  <c r="OK292" i="1"/>
  <c r="OK174" i="1"/>
  <c r="OK87" i="1"/>
  <c r="OK24" i="1"/>
  <c r="OK242" i="1"/>
  <c r="OK29" i="1"/>
  <c r="OK177" i="1"/>
  <c r="OK149" i="1"/>
  <c r="OK95" i="1"/>
  <c r="OK215" i="1"/>
  <c r="OK94" i="1"/>
  <c r="OK170" i="1"/>
  <c r="OK106" i="1"/>
  <c r="OK253" i="1"/>
  <c r="OK157" i="1"/>
  <c r="OK79" i="1"/>
  <c r="OK13" i="1"/>
  <c r="OK237" i="1"/>
  <c r="OK145" i="1"/>
  <c r="OK114" i="1"/>
  <c r="OK270" i="1"/>
  <c r="OK141" i="1"/>
  <c r="OK38" i="1"/>
  <c r="OK211" i="1"/>
  <c r="OK91" i="1"/>
  <c r="OK132" i="1"/>
  <c r="OK89" i="1"/>
  <c r="OK244" i="1"/>
  <c r="OK101" i="1"/>
  <c r="OK76" i="1"/>
  <c r="OK250" i="1"/>
  <c r="OK169" i="1"/>
  <c r="OK299" i="1"/>
  <c r="OK227" i="1"/>
  <c r="OK54" i="1"/>
  <c r="OK204" i="1"/>
  <c r="OK184" i="1"/>
  <c r="OK71" i="1"/>
  <c r="OK239" i="1"/>
  <c r="OK15" i="1"/>
  <c r="OK267" i="1"/>
  <c r="OK56" i="1"/>
  <c r="OK294" i="1"/>
  <c r="OK105" i="1"/>
  <c r="OK2" i="1"/>
  <c r="OK51" i="1"/>
  <c r="OK278" i="1"/>
  <c r="OK206" i="1"/>
  <c r="OK226" i="1"/>
  <c r="OK123" i="1"/>
  <c r="OK209" i="1"/>
  <c r="OK80" i="1"/>
  <c r="OK275" i="1"/>
  <c r="OK146" i="1"/>
  <c r="OK16" i="1"/>
  <c r="OK107" i="1"/>
  <c r="OK189" i="1"/>
  <c r="OK135" i="1"/>
  <c r="OK296" i="1"/>
  <c r="OK124" i="1"/>
  <c r="OK19" i="1"/>
  <c r="OK167" i="1"/>
  <c r="OK252" i="1"/>
  <c r="OK158" i="1"/>
  <c r="OK131" i="1"/>
  <c r="OK98" i="1"/>
  <c r="OK41" i="1"/>
  <c r="OK23" i="1"/>
  <c r="OK156" i="1"/>
  <c r="OK165" i="1"/>
  <c r="OK290" i="1"/>
  <c r="OK248" i="1"/>
  <c r="OK207" i="1"/>
  <c r="OK171" i="1"/>
  <c r="OK109" i="1"/>
  <c r="OK82" i="1"/>
  <c r="OK21" i="1"/>
  <c r="OK266" i="1"/>
  <c r="OK223" i="1"/>
  <c r="OK193" i="1"/>
  <c r="OK130" i="1"/>
  <c r="OK100" i="1"/>
  <c r="OK58" i="1"/>
  <c r="OK12" i="1"/>
  <c r="OK219" i="1"/>
  <c r="OK96" i="1"/>
  <c r="OK25" i="1"/>
  <c r="OK285" i="1"/>
  <c r="OK246" i="1"/>
  <c r="OK231" i="1"/>
  <c r="OK166" i="1"/>
  <c r="OK117" i="1"/>
  <c r="OK44" i="1"/>
  <c r="OK34" i="1"/>
  <c r="OK188" i="1"/>
  <c r="OK99" i="1"/>
  <c r="OK220" i="1"/>
  <c r="OK66" i="1"/>
  <c r="OK284" i="1"/>
  <c r="OK221" i="1"/>
  <c r="OK137" i="1"/>
  <c r="OK43" i="1"/>
  <c r="OK125" i="1"/>
  <c r="OK162" i="1"/>
  <c r="OK208" i="1"/>
  <c r="OK297" i="1"/>
  <c r="OK196" i="1"/>
  <c r="OK168" i="1"/>
  <c r="OK59" i="1"/>
  <c r="OK179" i="1"/>
  <c r="OK288" i="1"/>
  <c r="OK152" i="1"/>
  <c r="OK48" i="1"/>
  <c r="OK240" i="1"/>
  <c r="OK86" i="1"/>
  <c r="OK261" i="1"/>
  <c r="OK8" i="1"/>
  <c r="OK254" i="1"/>
  <c r="OK190" i="1"/>
  <c r="OK194" i="1"/>
  <c r="OK122" i="1"/>
  <c r="OK203" i="1"/>
  <c r="OK45" i="1"/>
  <c r="OK269" i="1"/>
  <c r="OK142" i="1"/>
  <c r="OK10" i="1"/>
  <c r="OK293" i="1"/>
  <c r="OK121" i="1"/>
  <c r="OK116" i="1"/>
  <c r="OK287" i="1"/>
  <c r="OK49" i="1"/>
  <c r="OK81" i="1"/>
  <c r="OK295" i="1"/>
  <c r="OK229" i="1"/>
  <c r="OK150" i="1"/>
  <c r="OK118" i="1"/>
  <c r="OK85" i="1"/>
  <c r="OK37" i="1"/>
  <c r="OK22" i="1"/>
  <c r="OK276" i="1"/>
  <c r="OK143" i="1"/>
  <c r="OK286" i="1"/>
  <c r="OK243" i="1"/>
  <c r="OK186" i="1"/>
  <c r="OK160" i="1"/>
  <c r="OK102" i="1"/>
  <c r="OK72" i="1"/>
  <c r="OK14" i="1"/>
  <c r="OK265" i="1"/>
  <c r="OK222" i="1"/>
  <c r="OK119" i="1"/>
  <c r="OK20" i="1"/>
  <c r="OK200" i="1"/>
  <c r="OK180" i="1"/>
  <c r="OK235" i="1"/>
  <c r="OK97" i="1"/>
  <c r="OK9" i="1"/>
  <c r="OK283" i="1"/>
  <c r="OK163" i="1"/>
  <c r="OK268" i="1"/>
  <c r="OK192" i="1"/>
  <c r="OK77" i="1"/>
  <c r="OK52" i="1"/>
  <c r="OK129" i="1"/>
  <c r="OK277" i="1"/>
  <c r="OK148" i="1"/>
  <c r="OK26" i="1"/>
  <c r="OK201" i="1"/>
  <c r="OK78" i="1"/>
  <c r="OK199" i="1"/>
  <c r="OK11" i="1"/>
  <c r="OK230" i="1"/>
  <c r="OK57" i="1"/>
  <c r="OK159" i="1"/>
  <c r="OK112" i="1"/>
  <c r="OK191" i="1"/>
  <c r="OK245" i="1"/>
  <c r="OK185" i="1"/>
  <c r="OK92" i="1"/>
  <c r="OK263" i="1"/>
  <c r="OK272" i="1"/>
  <c r="OK172" i="1"/>
  <c r="OK62" i="1"/>
  <c r="OK258" i="1"/>
  <c r="OK47" i="1"/>
  <c r="OK255" i="1"/>
  <c r="OK259" i="1"/>
  <c r="OK210" i="1"/>
  <c r="OK140" i="1"/>
  <c r="OK111" i="1"/>
  <c r="OK75" i="1"/>
  <c r="OK30" i="1"/>
  <c r="OK4" i="1"/>
  <c r="OK271" i="1"/>
  <c r="OK65" i="1"/>
  <c r="OK262" i="1"/>
  <c r="OK216" i="1"/>
  <c r="OK183" i="1"/>
  <c r="OK128" i="1"/>
  <c r="OK88" i="1"/>
  <c r="OK63" i="1"/>
  <c r="OK147" i="1"/>
  <c r="OK260" i="1"/>
  <c r="OK212" i="1"/>
  <c r="OK182" i="1"/>
  <c r="OK113" i="1"/>
  <c r="OK84" i="1"/>
  <c r="OK18" i="1"/>
  <c r="OK280" i="1"/>
  <c r="OK181" i="1"/>
  <c r="OK39" i="1"/>
  <c r="OK301" i="1"/>
  <c r="OK282" i="1"/>
  <c r="OK234" i="1"/>
  <c r="OK197" i="1"/>
  <c r="OK127" i="1"/>
  <c r="OK70" i="1"/>
  <c r="OK40" i="1"/>
  <c r="OK5" i="1"/>
  <c r="OK279" i="1"/>
  <c r="OK195" i="1"/>
  <c r="OK36" i="1"/>
  <c r="OK42" i="1"/>
  <c r="OK3" i="1"/>
  <c r="OK241" i="1"/>
  <c r="OK187" i="1"/>
  <c r="OK73" i="1"/>
  <c r="OK289" i="1"/>
  <c r="OK68" i="1"/>
  <c r="OK274" i="1"/>
  <c r="OK90" i="1"/>
  <c r="OK69" i="1"/>
  <c r="OK153" i="1"/>
  <c r="OK55" i="1"/>
  <c r="OK136" i="1"/>
  <c r="OK281" i="1"/>
  <c r="OK217" i="1"/>
  <c r="OK247" i="1"/>
  <c r="OK154" i="1"/>
  <c r="OK50" i="1"/>
  <c r="OK120" i="1"/>
  <c r="OK300" i="1"/>
  <c r="OK155" i="1"/>
  <c r="OK53" i="1"/>
  <c r="OK151" i="1"/>
  <c r="OK218" i="1"/>
  <c r="OK138" i="1"/>
  <c r="OK134" i="1"/>
  <c r="OK205" i="1"/>
  <c r="OK32" i="1"/>
  <c r="OK233" i="1"/>
  <c r="OK256" i="1"/>
  <c r="OK173" i="1"/>
  <c r="OK139" i="1"/>
  <c r="OK108" i="1"/>
  <c r="OK61" i="1"/>
  <c r="OK27" i="1"/>
  <c r="OK6" i="1"/>
  <c r="OK236" i="1"/>
  <c r="OK228" i="1"/>
  <c r="OK251" i="1"/>
  <c r="OK213" i="1"/>
  <c r="OK178" i="1"/>
  <c r="OK126" i="1"/>
  <c r="OK83" i="1"/>
  <c r="OK28" i="1"/>
  <c r="OK273" i="1"/>
  <c r="OK225" i="1"/>
  <c r="OK202" i="1"/>
  <c r="OK164" i="1"/>
  <c r="OK103" i="1"/>
  <c r="OK74" i="1"/>
  <c r="OK17" i="1"/>
  <c r="OK238" i="1"/>
  <c r="OK161" i="1"/>
  <c r="OK35" i="1"/>
  <c r="OK291" i="1"/>
  <c r="OK232" i="1"/>
  <c r="OK67" i="1"/>
  <c r="OL183" i="1"/>
  <c r="OF303" i="1"/>
  <c r="OA224" i="1"/>
  <c r="PQ224" i="1" s="1"/>
  <c r="OA87" i="1"/>
  <c r="OA274" i="1"/>
  <c r="OA136" i="1"/>
  <c r="OA247" i="1"/>
  <c r="OA155" i="1"/>
  <c r="OA32" i="1"/>
  <c r="OA173" i="1"/>
  <c r="OA75" i="1"/>
  <c r="OA156" i="1"/>
  <c r="OA290" i="1"/>
  <c r="OA171" i="1"/>
  <c r="OA63" i="1"/>
  <c r="OA100" i="1"/>
  <c r="OA280" i="1"/>
  <c r="OA231" i="1"/>
  <c r="OA70" i="1"/>
  <c r="OK303" i="1"/>
  <c r="OA104" i="1"/>
  <c r="OA42" i="1"/>
  <c r="OA90" i="1"/>
  <c r="OA281" i="1"/>
  <c r="OA194" i="1"/>
  <c r="OA167" i="1"/>
  <c r="OA140" i="1"/>
  <c r="OA37" i="1"/>
  <c r="OA276" i="1"/>
  <c r="OA251" i="1"/>
  <c r="OA128" i="1"/>
  <c r="OA193" i="1"/>
  <c r="OA84" i="1"/>
  <c r="OA285" i="1"/>
  <c r="OA197" i="1"/>
  <c r="OA7" i="1"/>
  <c r="OA168" i="1"/>
  <c r="OA240" i="1"/>
  <c r="OA217" i="1"/>
  <c r="OA203" i="1"/>
  <c r="OA53" i="1"/>
  <c r="OA256" i="1"/>
  <c r="OA139" i="1"/>
  <c r="OA165" i="1"/>
  <c r="OA216" i="1"/>
  <c r="OA266" i="1"/>
  <c r="OA182" i="1"/>
  <c r="OA96" i="1"/>
  <c r="OA282" i="1"/>
  <c r="OA34" i="1"/>
  <c r="NZ9" i="1"/>
  <c r="NZ40" i="1"/>
  <c r="NZ70" i="1"/>
  <c r="NZ127" i="1"/>
  <c r="NZ197" i="1"/>
  <c r="NZ234" i="1"/>
  <c r="NZ282" i="1"/>
  <c r="NZ301" i="1"/>
  <c r="NZ39" i="1"/>
  <c r="NZ181" i="1"/>
  <c r="NZ280" i="1"/>
  <c r="NZ18" i="1"/>
  <c r="NZ84" i="1"/>
  <c r="NZ113" i="1"/>
  <c r="NZ182" i="1"/>
  <c r="NZ212" i="1"/>
  <c r="NZ260" i="1"/>
  <c r="NZ147" i="1"/>
  <c r="NZ63" i="1"/>
  <c r="NZ88" i="1"/>
  <c r="NZ128" i="1"/>
  <c r="NZ183" i="1"/>
  <c r="NZ216" i="1"/>
  <c r="NZ262" i="1"/>
  <c r="NZ65" i="1"/>
  <c r="NZ271" i="1"/>
  <c r="NZ4" i="1"/>
  <c r="NZ30" i="1"/>
  <c r="NZ75" i="1"/>
  <c r="NZ111" i="1"/>
  <c r="NZ140" i="1"/>
  <c r="NZ210" i="1"/>
  <c r="NZ259" i="1"/>
  <c r="NZ255" i="1"/>
  <c r="NZ47" i="1"/>
  <c r="NZ258" i="1"/>
  <c r="NZ62" i="1"/>
  <c r="NZ172" i="1"/>
  <c r="NZ272" i="1"/>
  <c r="NZ53" i="1"/>
  <c r="NZ50" i="1"/>
  <c r="NZ281" i="1"/>
  <c r="NZ69" i="1"/>
  <c r="NZ289" i="1"/>
  <c r="NZ3" i="1"/>
  <c r="NZ242" i="1"/>
  <c r="NZ292" i="1"/>
  <c r="NZ7" i="1"/>
  <c r="OA39" i="1"/>
  <c r="PQ39" i="1" s="1"/>
  <c r="OA82" i="1"/>
  <c r="OA108" i="1"/>
  <c r="OL206" i="1"/>
  <c r="NZ43" i="1"/>
  <c r="NZ97" i="1"/>
  <c r="NZ137" i="1"/>
  <c r="NZ221" i="1"/>
  <c r="NZ235" i="1"/>
  <c r="NZ284" i="1"/>
  <c r="NZ180" i="1"/>
  <c r="NZ66" i="1"/>
  <c r="NZ200" i="1"/>
  <c r="NZ220" i="1"/>
  <c r="NZ20" i="1"/>
  <c r="NZ99" i="1"/>
  <c r="NZ119" i="1"/>
  <c r="NZ188" i="1"/>
  <c r="NZ222" i="1"/>
  <c r="NZ265" i="1"/>
  <c r="NZ14" i="1"/>
  <c r="NZ72" i="1"/>
  <c r="NZ102" i="1"/>
  <c r="NZ160" i="1"/>
  <c r="NZ186" i="1"/>
  <c r="NZ243" i="1"/>
  <c r="NZ286" i="1"/>
  <c r="NZ143" i="1"/>
  <c r="NZ276" i="1"/>
  <c r="NZ22" i="1"/>
  <c r="NZ37" i="1"/>
  <c r="NZ85" i="1"/>
  <c r="NZ118" i="1"/>
  <c r="NZ150" i="1"/>
  <c r="NZ229" i="1"/>
  <c r="NZ295" i="1"/>
  <c r="NZ81" i="1"/>
  <c r="NZ49" i="1"/>
  <c r="NZ287" i="1"/>
  <c r="NZ116" i="1"/>
  <c r="NZ121" i="1"/>
  <c r="NZ293" i="1"/>
  <c r="NZ155" i="1"/>
  <c r="NZ154" i="1"/>
  <c r="NZ136" i="1"/>
  <c r="NZ90" i="1"/>
  <c r="NZ73" i="1"/>
  <c r="NZ42" i="1"/>
  <c r="NZ24" i="1"/>
  <c r="NZ33" i="1"/>
  <c r="NZ104" i="1"/>
  <c r="OA5" i="1"/>
  <c r="OA12" i="1"/>
  <c r="OA252" i="1"/>
  <c r="OA261" i="1"/>
  <c r="OL212" i="1"/>
  <c r="OL301" i="1"/>
  <c r="OL146" i="1"/>
  <c r="OL147" i="1"/>
  <c r="OL181" i="1"/>
  <c r="OL40" i="1"/>
  <c r="PU40" i="1" s="1"/>
  <c r="OL30" i="1"/>
  <c r="OL88" i="1"/>
  <c r="PU88" i="1" s="1"/>
  <c r="OL18" i="1"/>
  <c r="OL127" i="1"/>
  <c r="NZ34" i="1"/>
  <c r="NZ44" i="1"/>
  <c r="NZ117" i="1"/>
  <c r="NZ166" i="1"/>
  <c r="NZ231" i="1"/>
  <c r="NZ246" i="1"/>
  <c r="NZ285" i="1"/>
  <c r="NZ25" i="1"/>
  <c r="NZ96" i="1"/>
  <c r="NZ219" i="1"/>
  <c r="NZ12" i="1"/>
  <c r="NZ58" i="1"/>
  <c r="NZ100" i="1"/>
  <c r="NZ130" i="1"/>
  <c r="NZ193" i="1"/>
  <c r="NZ223" i="1"/>
  <c r="NZ266" i="1"/>
  <c r="NZ21" i="1"/>
  <c r="NZ82" i="1"/>
  <c r="NZ109" i="1"/>
  <c r="NZ171" i="1"/>
  <c r="NZ207" i="1"/>
  <c r="NZ248" i="1"/>
  <c r="NZ290" i="1"/>
  <c r="NZ165" i="1"/>
  <c r="NZ156" i="1"/>
  <c r="NZ23" i="1"/>
  <c r="NZ41" i="1"/>
  <c r="NZ98" i="1"/>
  <c r="NZ131" i="1"/>
  <c r="NZ158" i="1"/>
  <c r="NZ252" i="1"/>
  <c r="NZ167" i="1"/>
  <c r="NZ19" i="1"/>
  <c r="NZ124" i="1"/>
  <c r="NZ296" i="1"/>
  <c r="NZ135" i="1"/>
  <c r="NZ189" i="1"/>
  <c r="NZ107" i="1"/>
  <c r="NZ300" i="1"/>
  <c r="NZ247" i="1"/>
  <c r="NZ55" i="1"/>
  <c r="NZ274" i="1"/>
  <c r="NZ187" i="1"/>
  <c r="NZ162" i="1"/>
  <c r="NZ87" i="1"/>
  <c r="NZ176" i="1"/>
  <c r="OA117" i="1"/>
  <c r="OL113" i="1"/>
  <c r="OA228" i="1"/>
  <c r="OA121" i="1"/>
  <c r="OA68" i="1"/>
  <c r="NZ177" i="1"/>
  <c r="NZ149" i="1"/>
  <c r="NZ95" i="1"/>
  <c r="NZ215" i="1"/>
  <c r="NZ94" i="1"/>
  <c r="NZ170" i="1"/>
  <c r="NZ106" i="1"/>
  <c r="NZ253" i="1"/>
  <c r="NZ157" i="1"/>
  <c r="NZ79" i="1"/>
  <c r="NZ13" i="1"/>
  <c r="NZ237" i="1"/>
  <c r="NZ145" i="1"/>
  <c r="NZ114" i="1"/>
  <c r="NZ227" i="1"/>
  <c r="NZ54" i="1"/>
  <c r="NZ204" i="1"/>
  <c r="NZ184" i="1"/>
  <c r="NZ71" i="1"/>
  <c r="NZ239" i="1"/>
  <c r="NZ15" i="1"/>
  <c r="NZ267" i="1"/>
  <c r="NZ56" i="1"/>
  <c r="NZ294" i="1"/>
  <c r="NZ105" i="1"/>
  <c r="NZ2" i="1"/>
  <c r="NZ51" i="1"/>
  <c r="NZ278" i="1"/>
  <c r="NZ206" i="1"/>
  <c r="NZ226" i="1"/>
  <c r="NZ123" i="1"/>
  <c r="NZ209" i="1"/>
  <c r="NZ80" i="1"/>
  <c r="NZ275" i="1"/>
  <c r="NZ146" i="1"/>
  <c r="NZ16" i="1"/>
  <c r="NZ270" i="1"/>
  <c r="NZ141" i="1"/>
  <c r="NZ38" i="1"/>
  <c r="NZ211" i="1"/>
  <c r="NZ91" i="1"/>
  <c r="NZ132" i="1"/>
  <c r="NZ89" i="1"/>
  <c r="NZ244" i="1"/>
  <c r="NZ101" i="1"/>
  <c r="NZ76" i="1"/>
  <c r="NZ250" i="1"/>
  <c r="NZ169" i="1"/>
  <c r="NZ299" i="1"/>
  <c r="NZ283" i="1"/>
  <c r="NZ208" i="1"/>
  <c r="NZ297" i="1"/>
  <c r="NZ196" i="1"/>
  <c r="NZ168" i="1"/>
  <c r="NZ59" i="1"/>
  <c r="NZ179" i="1"/>
  <c r="NZ288" i="1"/>
  <c r="NZ152" i="1"/>
  <c r="NZ48" i="1"/>
  <c r="NZ240" i="1"/>
  <c r="NZ86" i="1"/>
  <c r="NZ261" i="1"/>
  <c r="NZ8" i="1"/>
  <c r="NZ254" i="1"/>
  <c r="NZ190" i="1"/>
  <c r="NZ194" i="1"/>
  <c r="NZ122" i="1"/>
  <c r="NZ203" i="1"/>
  <c r="NZ45" i="1"/>
  <c r="NZ269" i="1"/>
  <c r="NZ142" i="1"/>
  <c r="NZ10" i="1"/>
  <c r="NZ303" i="1"/>
  <c r="NZ257" i="1"/>
  <c r="NZ110" i="1"/>
  <c r="NZ31" i="1"/>
  <c r="NZ64" i="1"/>
  <c r="NZ214" i="1"/>
  <c r="NZ46" i="1"/>
  <c r="NZ298" i="1"/>
  <c r="NZ198" i="1"/>
  <c r="NZ93" i="1"/>
  <c r="NZ60" i="1"/>
  <c r="NZ249" i="1"/>
  <c r="NZ144" i="1"/>
  <c r="NZ175" i="1"/>
  <c r="NZ133" i="1"/>
  <c r="NZ163" i="1"/>
  <c r="NZ268" i="1"/>
  <c r="NZ192" i="1"/>
  <c r="NZ77" i="1"/>
  <c r="NZ52" i="1"/>
  <c r="NZ129" i="1"/>
  <c r="NZ277" i="1"/>
  <c r="NZ148" i="1"/>
  <c r="NZ26" i="1"/>
  <c r="NZ201" i="1"/>
  <c r="NZ78" i="1"/>
  <c r="NZ199" i="1"/>
  <c r="NZ11" i="1"/>
  <c r="NZ230" i="1"/>
  <c r="NZ57" i="1"/>
  <c r="NZ159" i="1"/>
  <c r="NZ112" i="1"/>
  <c r="NZ191" i="1"/>
  <c r="NZ245" i="1"/>
  <c r="NZ185" i="1"/>
  <c r="NZ92" i="1"/>
  <c r="NZ263" i="1"/>
  <c r="NZ5" i="1"/>
  <c r="NZ36" i="1"/>
  <c r="NZ67" i="1"/>
  <c r="NZ125" i="1"/>
  <c r="NZ195" i="1"/>
  <c r="NZ232" i="1"/>
  <c r="NZ279" i="1"/>
  <c r="NZ291" i="1"/>
  <c r="NZ35" i="1"/>
  <c r="NZ161" i="1"/>
  <c r="NZ238" i="1"/>
  <c r="NZ17" i="1"/>
  <c r="NZ74" i="1"/>
  <c r="NZ103" i="1"/>
  <c r="NZ164" i="1"/>
  <c r="NZ202" i="1"/>
  <c r="NZ225" i="1"/>
  <c r="NZ273" i="1"/>
  <c r="NZ28" i="1"/>
  <c r="NZ83" i="1"/>
  <c r="NZ126" i="1"/>
  <c r="NZ178" i="1"/>
  <c r="NZ213" i="1"/>
  <c r="NZ251" i="1"/>
  <c r="NZ228" i="1"/>
  <c r="NZ236" i="1"/>
  <c r="NZ6" i="1"/>
  <c r="NZ27" i="1"/>
  <c r="NZ61" i="1"/>
  <c r="NZ108" i="1"/>
  <c r="NZ139" i="1"/>
  <c r="NZ173" i="1"/>
  <c r="NZ256" i="1"/>
  <c r="NZ233" i="1"/>
  <c r="NZ32" i="1"/>
  <c r="NZ205" i="1"/>
  <c r="NZ134" i="1"/>
  <c r="NZ138" i="1"/>
  <c r="NZ218" i="1"/>
  <c r="NZ151" i="1"/>
  <c r="NZ120" i="1"/>
  <c r="NZ217" i="1"/>
  <c r="NZ153" i="1"/>
  <c r="NZ68" i="1"/>
  <c r="NZ241" i="1"/>
  <c r="NZ29" i="1"/>
  <c r="NZ174" i="1"/>
  <c r="NZ115" i="1"/>
  <c r="NZ264" i="1"/>
  <c r="OL234" i="1"/>
  <c r="OA260" i="1"/>
  <c r="PQ260" i="1" s="1"/>
  <c r="OA23" i="1"/>
  <c r="OA300" i="1"/>
  <c r="OA132" i="1"/>
  <c r="OL303" i="1"/>
  <c r="OL264" i="1"/>
  <c r="OL149" i="1"/>
  <c r="PU149" i="1" s="1"/>
  <c r="OL104" i="1"/>
  <c r="OL215" i="1"/>
  <c r="PU215" i="1" s="1"/>
  <c r="OL115" i="1"/>
  <c r="OL170" i="1"/>
  <c r="PU170" i="1" s="1"/>
  <c r="OL33" i="1"/>
  <c r="OL253" i="1"/>
  <c r="PU253" i="1" s="1"/>
  <c r="OL174" i="1"/>
  <c r="OL79" i="1"/>
  <c r="PU79" i="1" s="1"/>
  <c r="OL24" i="1"/>
  <c r="OL237" i="1"/>
  <c r="PU237" i="1" s="1"/>
  <c r="OL29" i="1"/>
  <c r="OL114" i="1"/>
  <c r="PU114" i="1" s="1"/>
  <c r="OL42" i="1"/>
  <c r="OL54" i="1"/>
  <c r="OL241" i="1"/>
  <c r="OL184" i="1"/>
  <c r="OL73" i="1"/>
  <c r="OL239" i="1"/>
  <c r="OL68" i="1"/>
  <c r="OL267" i="1"/>
  <c r="OL90" i="1"/>
  <c r="OL294" i="1"/>
  <c r="OL153" i="1"/>
  <c r="OL2" i="1"/>
  <c r="OL136" i="1"/>
  <c r="OL278" i="1"/>
  <c r="OL217" i="1"/>
  <c r="OL226" i="1"/>
  <c r="OL154" i="1"/>
  <c r="OL209" i="1"/>
  <c r="OL120" i="1"/>
  <c r="OL275" i="1"/>
  <c r="OL155" i="1"/>
  <c r="OL16" i="1"/>
  <c r="OL151" i="1"/>
  <c r="OL189" i="1"/>
  <c r="OL138" i="1"/>
  <c r="OL296" i="1"/>
  <c r="OL205" i="1"/>
  <c r="OL19" i="1"/>
  <c r="OL233" i="1"/>
  <c r="OL295" i="1"/>
  <c r="OL256" i="1"/>
  <c r="OL229" i="1"/>
  <c r="OL173" i="1"/>
  <c r="PU173" i="1" s="1"/>
  <c r="OL150" i="1"/>
  <c r="OL139" i="1"/>
  <c r="OL118" i="1"/>
  <c r="PU118" i="1" s="1"/>
  <c r="OL108" i="1"/>
  <c r="OL85" i="1"/>
  <c r="OL61" i="1"/>
  <c r="OL37" i="1"/>
  <c r="OL27" i="1"/>
  <c r="PU27" i="1" s="1"/>
  <c r="OL22" i="1"/>
  <c r="OL6" i="1"/>
  <c r="OL276" i="1"/>
  <c r="PU276" i="1" s="1"/>
  <c r="OL236" i="1"/>
  <c r="OL143" i="1"/>
  <c r="OL228" i="1"/>
  <c r="OL286" i="1"/>
  <c r="OL251" i="1"/>
  <c r="PU251" i="1" s="1"/>
  <c r="OL243" i="1"/>
  <c r="OL224" i="1"/>
  <c r="PU224" i="1" s="1"/>
  <c r="OL110" i="1"/>
  <c r="OL31" i="1"/>
  <c r="OL91" i="1"/>
  <c r="OL132" i="1"/>
  <c r="OL106" i="1"/>
  <c r="OL87" i="1"/>
  <c r="OL60" i="1"/>
  <c r="PU60" i="1" s="1"/>
  <c r="OL249" i="1"/>
  <c r="OL299" i="1"/>
  <c r="OL283" i="1"/>
  <c r="OL227" i="1"/>
  <c r="PU227" i="1" s="1"/>
  <c r="OL187" i="1"/>
  <c r="OL77" i="1"/>
  <c r="OL52" i="1"/>
  <c r="OL288" i="1"/>
  <c r="OL152" i="1"/>
  <c r="OL56" i="1"/>
  <c r="OL55" i="1"/>
  <c r="OL199" i="1"/>
  <c r="PU199" i="1" s="1"/>
  <c r="OL11" i="1"/>
  <c r="PU11" i="1" s="1"/>
  <c r="OL190" i="1"/>
  <c r="OL194" i="1"/>
  <c r="OL123" i="1"/>
  <c r="PU123" i="1" s="1"/>
  <c r="OL300" i="1"/>
  <c r="OL185" i="1"/>
  <c r="OL92" i="1"/>
  <c r="OL293" i="1"/>
  <c r="OL121" i="1"/>
  <c r="OL135" i="1"/>
  <c r="OL32" i="1"/>
  <c r="OL255" i="1"/>
  <c r="PU255" i="1" s="1"/>
  <c r="OL252" i="1"/>
  <c r="PU252" i="1" s="1"/>
  <c r="OL131" i="1"/>
  <c r="OL41" i="1"/>
  <c r="OL156" i="1"/>
  <c r="OL290" i="1"/>
  <c r="PU290" i="1" s="1"/>
  <c r="OL177" i="1"/>
  <c r="OL141" i="1"/>
  <c r="OL38" i="1"/>
  <c r="OL64" i="1"/>
  <c r="OL176" i="1"/>
  <c r="OL244" i="1"/>
  <c r="OL101" i="1"/>
  <c r="PU101" i="1" s="1"/>
  <c r="OL242" i="1"/>
  <c r="OL208" i="1"/>
  <c r="OL192" i="1"/>
  <c r="PU192" i="1" s="1"/>
  <c r="OL15" i="1"/>
  <c r="OL26" i="1"/>
  <c r="PU26" i="1" s="1"/>
  <c r="OL201" i="1"/>
  <c r="PU201" i="1" s="1"/>
  <c r="OL51" i="1"/>
  <c r="OL254" i="1"/>
  <c r="PU254" i="1" s="1"/>
  <c r="OL57" i="1"/>
  <c r="OL159" i="1"/>
  <c r="OL50" i="1"/>
  <c r="OL80" i="1"/>
  <c r="OL269" i="1"/>
  <c r="OL142" i="1"/>
  <c r="OL263" i="1"/>
  <c r="OL218" i="1"/>
  <c r="PU218" i="1" s="1"/>
  <c r="OL287" i="1"/>
  <c r="OL49" i="1"/>
  <c r="OL259" i="1"/>
  <c r="OL98" i="1"/>
  <c r="PU98" i="1" s="1"/>
  <c r="OL271" i="1"/>
  <c r="OL65" i="1"/>
  <c r="OL207" i="1"/>
  <c r="PU207" i="1" s="1"/>
  <c r="OL160" i="1"/>
  <c r="OL109" i="1"/>
  <c r="PU109" i="1" s="1"/>
  <c r="OL72" i="1"/>
  <c r="OL21" i="1"/>
  <c r="PU21" i="1" s="1"/>
  <c r="OL265" i="1"/>
  <c r="OL223" i="1"/>
  <c r="PU223" i="1" s="1"/>
  <c r="OL188" i="1"/>
  <c r="OL130" i="1"/>
  <c r="OL99" i="1"/>
  <c r="OL58" i="1"/>
  <c r="PU58" i="1" s="1"/>
  <c r="OL220" i="1"/>
  <c r="OL219" i="1"/>
  <c r="PU219" i="1" s="1"/>
  <c r="OL66" i="1"/>
  <c r="PU66" i="1" s="1"/>
  <c r="OL25" i="1"/>
  <c r="PU25" i="1" s="1"/>
  <c r="OL284" i="1"/>
  <c r="OL246" i="1"/>
  <c r="PU246" i="1" s="1"/>
  <c r="OL221" i="1"/>
  <c r="OL166" i="1"/>
  <c r="PU166" i="1" s="1"/>
  <c r="OL97" i="1"/>
  <c r="PU97" i="1" s="1"/>
  <c r="OL44" i="1"/>
  <c r="PU44" i="1" s="1"/>
  <c r="OL9" i="1"/>
  <c r="OL270" i="1"/>
  <c r="OL7" i="1"/>
  <c r="OL89" i="1"/>
  <c r="OL93" i="1"/>
  <c r="PU93" i="1" s="1"/>
  <c r="OL145" i="1"/>
  <c r="PU145" i="1" s="1"/>
  <c r="OL163" i="1"/>
  <c r="OL268" i="1"/>
  <c r="OL71" i="1"/>
  <c r="PU71" i="1" s="1"/>
  <c r="OL179" i="1"/>
  <c r="OL277" i="1"/>
  <c r="OL148" i="1"/>
  <c r="OL69" i="1"/>
  <c r="OL105" i="1"/>
  <c r="PU105" i="1" s="1"/>
  <c r="OL261" i="1"/>
  <c r="PU261" i="1" s="1"/>
  <c r="OL8" i="1"/>
  <c r="PU8" i="1" s="1"/>
  <c r="OL230" i="1"/>
  <c r="OL247" i="1"/>
  <c r="OL203" i="1"/>
  <c r="OL45" i="1"/>
  <c r="OL53" i="1"/>
  <c r="OL116" i="1"/>
  <c r="OL47" i="1"/>
  <c r="OL210" i="1"/>
  <c r="OL140" i="1"/>
  <c r="OL23" i="1"/>
  <c r="PU23" i="1" s="1"/>
  <c r="OL262" i="1"/>
  <c r="PU262" i="1" s="1"/>
  <c r="OL216" i="1"/>
  <c r="PU216" i="1" s="1"/>
  <c r="OL178" i="1"/>
  <c r="OL128" i="1"/>
  <c r="PU128" i="1" s="1"/>
  <c r="OL83" i="1"/>
  <c r="OL63" i="1"/>
  <c r="PU63" i="1" s="1"/>
  <c r="OL273" i="1"/>
  <c r="OL260" i="1"/>
  <c r="PU260" i="1" s="1"/>
  <c r="OL202" i="1"/>
  <c r="OL182" i="1"/>
  <c r="PU182" i="1" s="1"/>
  <c r="OL103" i="1"/>
  <c r="OL84" i="1"/>
  <c r="PU84" i="1" s="1"/>
  <c r="OL17" i="1"/>
  <c r="OL280" i="1"/>
  <c r="PU280" i="1" s="1"/>
  <c r="OL161" i="1"/>
  <c r="OL39" i="1"/>
  <c r="PU39" i="1" s="1"/>
  <c r="OL291" i="1"/>
  <c r="OL282" i="1"/>
  <c r="PU282" i="1" s="1"/>
  <c r="OL232" i="1"/>
  <c r="PU232" i="1" s="1"/>
  <c r="OL197" i="1"/>
  <c r="PU197" i="1" s="1"/>
  <c r="OL125" i="1"/>
  <c r="OL70" i="1"/>
  <c r="PU70" i="1" s="1"/>
  <c r="OL36" i="1"/>
  <c r="PU36" i="1" s="1"/>
  <c r="OL5" i="1"/>
  <c r="PU5" i="1" s="1"/>
  <c r="OL257" i="1"/>
  <c r="PU257" i="1" s="1"/>
  <c r="OL94" i="1"/>
  <c r="OL298" i="1"/>
  <c r="PU298" i="1" s="1"/>
  <c r="OL198" i="1"/>
  <c r="PU198" i="1" s="1"/>
  <c r="OL13" i="1"/>
  <c r="OL169" i="1"/>
  <c r="PU169" i="1" s="1"/>
  <c r="OL175" i="1"/>
  <c r="PU175" i="1" s="1"/>
  <c r="OL133" i="1"/>
  <c r="OL3" i="1"/>
  <c r="PU3" i="1" s="1"/>
  <c r="OL204" i="1"/>
  <c r="PU204" i="1" s="1"/>
  <c r="OL168" i="1"/>
  <c r="PU168" i="1" s="1"/>
  <c r="OL59" i="1"/>
  <c r="OL129" i="1"/>
  <c r="PU129" i="1" s="1"/>
  <c r="OL274" i="1"/>
  <c r="OL240" i="1"/>
  <c r="PU240" i="1" s="1"/>
  <c r="OL86" i="1"/>
  <c r="PU86" i="1" s="1"/>
  <c r="OL281" i="1"/>
  <c r="PU281" i="1" s="1"/>
  <c r="OL122" i="1"/>
  <c r="PU122" i="1" s="1"/>
  <c r="OL245" i="1"/>
  <c r="PU245" i="1" s="1"/>
  <c r="OL107" i="1"/>
  <c r="PU107" i="1" s="1"/>
  <c r="OL62" i="1"/>
  <c r="OL258" i="1"/>
  <c r="PU258" i="1" s="1"/>
  <c r="OL167" i="1"/>
  <c r="OL111" i="1"/>
  <c r="OL75" i="1"/>
  <c r="OL165" i="1"/>
  <c r="OL186" i="1"/>
  <c r="PU186" i="1" s="1"/>
  <c r="OL171" i="1"/>
  <c r="OL102" i="1"/>
  <c r="OL82" i="1"/>
  <c r="PU82" i="1" s="1"/>
  <c r="OL14" i="1"/>
  <c r="PU14" i="1" s="1"/>
  <c r="OL266" i="1"/>
  <c r="OL222" i="1"/>
  <c r="OL193" i="1"/>
  <c r="PU193" i="1" s="1"/>
  <c r="OL119" i="1"/>
  <c r="OL100" i="1"/>
  <c r="OL20" i="1"/>
  <c r="PU20" i="1" s="1"/>
  <c r="OL12" i="1"/>
  <c r="PU12" i="1" s="1"/>
  <c r="OL200" i="1"/>
  <c r="PU200" i="1" s="1"/>
  <c r="OL96" i="1"/>
  <c r="OL180" i="1"/>
  <c r="OL285" i="1"/>
  <c r="PU285" i="1" s="1"/>
  <c r="OL235" i="1"/>
  <c r="OL231" i="1"/>
  <c r="OL137" i="1"/>
  <c r="OL117" i="1"/>
  <c r="PU117" i="1" s="1"/>
  <c r="OL43" i="1"/>
  <c r="PU43" i="1" s="1"/>
  <c r="OL34" i="1"/>
  <c r="OL95" i="1"/>
  <c r="OL211" i="1"/>
  <c r="PU211" i="1" s="1"/>
  <c r="OL214" i="1"/>
  <c r="PU214" i="1" s="1"/>
  <c r="OL46" i="1"/>
  <c r="OL292" i="1"/>
  <c r="OL157" i="1"/>
  <c r="OL76" i="1"/>
  <c r="PU76" i="1" s="1"/>
  <c r="OL250" i="1"/>
  <c r="PU250" i="1" s="1"/>
  <c r="OL144" i="1"/>
  <c r="OL162" i="1"/>
  <c r="PU162" i="1" s="1"/>
  <c r="OL297" i="1"/>
  <c r="PU297" i="1" s="1"/>
  <c r="OL67" i="1"/>
  <c r="PU67" i="1" s="1"/>
  <c r="OL195" i="1"/>
  <c r="OL279" i="1"/>
  <c r="PU279" i="1" s="1"/>
  <c r="OL35" i="1"/>
  <c r="OL238" i="1"/>
  <c r="OL74" i="1"/>
  <c r="PU74" i="1" s="1"/>
  <c r="OL164" i="1"/>
  <c r="OL225" i="1"/>
  <c r="OL28" i="1"/>
  <c r="OL126" i="1"/>
  <c r="PU126" i="1" s="1"/>
  <c r="OL213" i="1"/>
  <c r="OL124" i="1"/>
  <c r="PU124" i="1" s="1"/>
  <c r="OL272" i="1"/>
  <c r="OL112" i="1"/>
  <c r="OL78" i="1"/>
  <c r="PU78" i="1" s="1"/>
  <c r="OL196" i="1"/>
  <c r="OL4" i="1"/>
  <c r="OL158" i="1"/>
  <c r="PU158" i="1" s="1"/>
  <c r="OL134" i="1"/>
  <c r="PU134" i="1" s="1"/>
  <c r="OL10" i="1"/>
  <c r="PU10" i="1" s="1"/>
  <c r="OL248" i="1"/>
  <c r="PU248" i="1" s="1"/>
  <c r="OL81" i="1"/>
  <c r="PU81" i="1" s="1"/>
  <c r="OL172" i="1"/>
  <c r="OL191" i="1"/>
  <c r="PU191" i="1" s="1"/>
  <c r="OL48" i="1"/>
  <c r="OL289" i="1"/>
  <c r="PU289" i="1" s="1"/>
  <c r="OA303" i="1"/>
  <c r="OA177" i="1"/>
  <c r="OA257" i="1"/>
  <c r="OA149" i="1"/>
  <c r="PQ149" i="1" s="1"/>
  <c r="OA110" i="1"/>
  <c r="PQ110" i="1" s="1"/>
  <c r="OA95" i="1"/>
  <c r="OA31" i="1"/>
  <c r="OA215" i="1"/>
  <c r="OA64" i="1"/>
  <c r="OA94" i="1"/>
  <c r="OA214" i="1"/>
  <c r="OA170" i="1"/>
  <c r="PQ170" i="1" s="1"/>
  <c r="OA46" i="1"/>
  <c r="PQ46" i="1" s="1"/>
  <c r="OA106" i="1"/>
  <c r="OA298" i="1"/>
  <c r="OA253" i="1"/>
  <c r="OA198" i="1"/>
  <c r="OA157" i="1"/>
  <c r="OA93" i="1"/>
  <c r="OA79" i="1"/>
  <c r="PQ79" i="1" s="1"/>
  <c r="OA60" i="1"/>
  <c r="PQ60" i="1" s="1"/>
  <c r="OA13" i="1"/>
  <c r="OA249" i="1"/>
  <c r="OA237" i="1"/>
  <c r="OA144" i="1"/>
  <c r="OA145" i="1"/>
  <c r="OA175" i="1"/>
  <c r="OA114" i="1"/>
  <c r="PQ114" i="1" s="1"/>
  <c r="OA133" i="1"/>
  <c r="PQ133" i="1" s="1"/>
  <c r="OA227" i="1"/>
  <c r="OA163" i="1"/>
  <c r="OA54" i="1"/>
  <c r="OA268" i="1"/>
  <c r="OA204" i="1"/>
  <c r="OA192" i="1"/>
  <c r="OA184" i="1"/>
  <c r="PQ184" i="1" s="1"/>
  <c r="OA77" i="1"/>
  <c r="PQ77" i="1" s="1"/>
  <c r="OA71" i="1"/>
  <c r="OA52" i="1"/>
  <c r="OA239" i="1"/>
  <c r="OA129" i="1"/>
  <c r="OA15" i="1"/>
  <c r="OA277" i="1"/>
  <c r="OA267" i="1"/>
  <c r="PQ267" i="1" s="1"/>
  <c r="OA148" i="1"/>
  <c r="PQ148" i="1" s="1"/>
  <c r="OA56" i="1"/>
  <c r="OA26" i="1"/>
  <c r="OA294" i="1"/>
  <c r="OA201" i="1"/>
  <c r="OA105" i="1"/>
  <c r="OA78" i="1"/>
  <c r="OA2" i="1"/>
  <c r="PQ2" i="1" s="1"/>
  <c r="OA199" i="1"/>
  <c r="PQ199" i="1" s="1"/>
  <c r="OA51" i="1"/>
  <c r="OA11" i="1"/>
  <c r="OA278" i="1"/>
  <c r="OA230" i="1"/>
  <c r="OA206" i="1"/>
  <c r="OA57" i="1"/>
  <c r="OA226" i="1"/>
  <c r="PQ226" i="1" s="1"/>
  <c r="OA159" i="1"/>
  <c r="PQ159" i="1" s="1"/>
  <c r="OA123" i="1"/>
  <c r="OA112" i="1"/>
  <c r="OA209" i="1"/>
  <c r="OA191" i="1"/>
  <c r="OA80" i="1"/>
  <c r="OA245" i="1"/>
  <c r="OA275" i="1"/>
  <c r="PQ275" i="1" s="1"/>
  <c r="OA185" i="1"/>
  <c r="PQ185" i="1" s="1"/>
  <c r="OA146" i="1"/>
  <c r="OA92" i="1"/>
  <c r="OA16" i="1"/>
  <c r="OA263" i="1"/>
  <c r="OA107" i="1"/>
  <c r="OA272" i="1"/>
  <c r="OA189" i="1"/>
  <c r="PQ189" i="1" s="1"/>
  <c r="OA172" i="1"/>
  <c r="OA135" i="1"/>
  <c r="OA62" i="1"/>
  <c r="PQ62" i="1" s="1"/>
  <c r="OA296" i="1"/>
  <c r="OA258" i="1"/>
  <c r="PQ258" i="1" s="1"/>
  <c r="OA124" i="1"/>
  <c r="OA47" i="1"/>
  <c r="OA19" i="1"/>
  <c r="PQ19" i="1" s="1"/>
  <c r="OA255" i="1"/>
  <c r="OA270" i="1"/>
  <c r="OA38" i="1"/>
  <c r="OA91" i="1"/>
  <c r="OA89" i="1"/>
  <c r="PQ89" i="1" s="1"/>
  <c r="OA101" i="1"/>
  <c r="OA250" i="1"/>
  <c r="OA299" i="1"/>
  <c r="OA208" i="1"/>
  <c r="PQ208" i="1" s="1"/>
  <c r="OA196" i="1"/>
  <c r="OA59" i="1"/>
  <c r="OA288" i="1"/>
  <c r="OA48" i="1"/>
  <c r="PQ48" i="1" s="1"/>
  <c r="OA86" i="1"/>
  <c r="OA8" i="1"/>
  <c r="OA190" i="1"/>
  <c r="OA122" i="1"/>
  <c r="PQ122" i="1" s="1"/>
  <c r="OA45" i="1"/>
  <c r="OA142" i="1"/>
  <c r="OA293" i="1"/>
  <c r="OA116" i="1"/>
  <c r="PQ116" i="1" s="1"/>
  <c r="OA49" i="1"/>
  <c r="OA264" i="1"/>
  <c r="OA211" i="1"/>
  <c r="OA292" i="1"/>
  <c r="PQ292" i="1" s="1"/>
  <c r="OA174" i="1"/>
  <c r="PQ174" i="1" s="1"/>
  <c r="OA169" i="1"/>
  <c r="OA3" i="1"/>
  <c r="OA241" i="1"/>
  <c r="OA179" i="1"/>
  <c r="PQ179" i="1" s="1"/>
  <c r="OA69" i="1"/>
  <c r="PQ69" i="1" s="1"/>
  <c r="OA153" i="1"/>
  <c r="OA254" i="1"/>
  <c r="OA50" i="1"/>
  <c r="PQ50" i="1" s="1"/>
  <c r="OA120" i="1"/>
  <c r="OA10" i="1"/>
  <c r="OA134" i="1"/>
  <c r="OA205" i="1"/>
  <c r="OA295" i="1"/>
  <c r="OA210" i="1"/>
  <c r="PQ210" i="1" s="1"/>
  <c r="OA150" i="1"/>
  <c r="OA111" i="1"/>
  <c r="OA85" i="1"/>
  <c r="OA30" i="1"/>
  <c r="PQ30" i="1" s="1"/>
  <c r="OA22" i="1"/>
  <c r="OA271" i="1"/>
  <c r="OA143" i="1"/>
  <c r="OA262" i="1"/>
  <c r="PQ262" i="1" s="1"/>
  <c r="OA243" i="1"/>
  <c r="OA213" i="1"/>
  <c r="PQ213" i="1" s="1"/>
  <c r="OA186" i="1"/>
  <c r="PQ186" i="1" s="1"/>
  <c r="OA178" i="1"/>
  <c r="OA160" i="1"/>
  <c r="PQ160" i="1" s="1"/>
  <c r="OA126" i="1"/>
  <c r="OA102" i="1"/>
  <c r="PQ102" i="1" s="1"/>
  <c r="OA83" i="1"/>
  <c r="OA72" i="1"/>
  <c r="OA28" i="1"/>
  <c r="PQ28" i="1" s="1"/>
  <c r="OA14" i="1"/>
  <c r="PQ14" i="1" s="1"/>
  <c r="OA273" i="1"/>
  <c r="PQ273" i="1" s="1"/>
  <c r="OA265" i="1"/>
  <c r="PQ265" i="1" s="1"/>
  <c r="OA225" i="1"/>
  <c r="OA222" i="1"/>
  <c r="PQ222" i="1" s="1"/>
  <c r="OA202" i="1"/>
  <c r="OA188" i="1"/>
  <c r="OA164" i="1"/>
  <c r="PQ164" i="1" s="1"/>
  <c r="OA119" i="1"/>
  <c r="PQ119" i="1" s="1"/>
  <c r="OA103" i="1"/>
  <c r="PQ103" i="1" s="1"/>
  <c r="OA99" i="1"/>
  <c r="PQ99" i="1" s="1"/>
  <c r="OA74" i="1"/>
  <c r="OA20" i="1"/>
  <c r="PQ20" i="1" s="1"/>
  <c r="OA17" i="1"/>
  <c r="OA220" i="1"/>
  <c r="OA238" i="1"/>
  <c r="PQ238" i="1" s="1"/>
  <c r="OA200" i="1"/>
  <c r="PQ200" i="1" s="1"/>
  <c r="OA161" i="1"/>
  <c r="PQ161" i="1" s="1"/>
  <c r="OA66" i="1"/>
  <c r="PQ66" i="1" s="1"/>
  <c r="OA35" i="1"/>
  <c r="OA180" i="1"/>
  <c r="PQ180" i="1" s="1"/>
  <c r="OA291" i="1"/>
  <c r="OA284" i="1"/>
  <c r="OA279" i="1"/>
  <c r="PQ279" i="1" s="1"/>
  <c r="OA235" i="1"/>
  <c r="PQ235" i="1" s="1"/>
  <c r="OA232" i="1"/>
  <c r="PQ232" i="1" s="1"/>
  <c r="OA221" i="1"/>
  <c r="PQ221" i="1" s="1"/>
  <c r="OA195" i="1"/>
  <c r="OA137" i="1"/>
  <c r="PQ137" i="1" s="1"/>
  <c r="OA125" i="1"/>
  <c r="OA97" i="1"/>
  <c r="OA67" i="1"/>
  <c r="PQ67" i="1" s="1"/>
  <c r="OA43" i="1"/>
  <c r="PQ43" i="1" s="1"/>
  <c r="OA36" i="1"/>
  <c r="PQ36" i="1" s="1"/>
  <c r="OA9" i="1"/>
  <c r="OA44" i="1"/>
  <c r="PQ44" i="1" s="1"/>
  <c r="OA166" i="1"/>
  <c r="PQ166" i="1" s="1"/>
  <c r="OA246" i="1"/>
  <c r="PQ246" i="1" s="1"/>
  <c r="OA25" i="1"/>
  <c r="OA219" i="1"/>
  <c r="PQ219" i="1" s="1"/>
  <c r="OA58" i="1"/>
  <c r="PQ58" i="1" s="1"/>
  <c r="OA130" i="1"/>
  <c r="PQ130" i="1" s="1"/>
  <c r="OA223" i="1"/>
  <c r="OA21" i="1"/>
  <c r="PQ21" i="1" s="1"/>
  <c r="OA109" i="1"/>
  <c r="PQ109" i="1" s="1"/>
  <c r="OA207" i="1"/>
  <c r="PQ207" i="1" s="1"/>
  <c r="OA65" i="1"/>
  <c r="OA236" i="1"/>
  <c r="OA6" i="1"/>
  <c r="OA41" i="1"/>
  <c r="OA98" i="1"/>
  <c r="OA118" i="1"/>
  <c r="PQ118" i="1" s="1"/>
  <c r="OA259" i="1"/>
  <c r="PQ259" i="1" s="1"/>
  <c r="OA233" i="1"/>
  <c r="OA287" i="1"/>
  <c r="PQ287" i="1" s="1"/>
  <c r="OA218" i="1"/>
  <c r="PQ218" i="1" s="1"/>
  <c r="OA151" i="1"/>
  <c r="PQ151" i="1" s="1"/>
  <c r="OA269" i="1"/>
  <c r="PQ269" i="1" s="1"/>
  <c r="OA154" i="1"/>
  <c r="PQ154" i="1" s="1"/>
  <c r="OA187" i="1"/>
  <c r="PQ187" i="1" s="1"/>
  <c r="OA283" i="1"/>
  <c r="OA242" i="1"/>
  <c r="OA24" i="1"/>
  <c r="OA244" i="1"/>
  <c r="PQ244" i="1" s="1"/>
  <c r="OA176" i="1"/>
  <c r="PQ176" i="1" s="1"/>
  <c r="OA115" i="1"/>
  <c r="OA141" i="1"/>
  <c r="PQ141" i="1" s="1"/>
  <c r="OA40" i="1"/>
  <c r="OA127" i="1"/>
  <c r="PQ127" i="1" s="1"/>
  <c r="OA234" i="1"/>
  <c r="OA301" i="1"/>
  <c r="PQ301" i="1" s="1"/>
  <c r="OA181" i="1"/>
  <c r="OA18" i="1"/>
  <c r="PQ18" i="1" s="1"/>
  <c r="OA113" i="1"/>
  <c r="OA212" i="1"/>
  <c r="PQ212" i="1" s="1"/>
  <c r="OA147" i="1"/>
  <c r="OA88" i="1"/>
  <c r="PQ88" i="1" s="1"/>
  <c r="OA183" i="1"/>
  <c r="OA248" i="1"/>
  <c r="PQ248" i="1" s="1"/>
  <c r="OA286" i="1"/>
  <c r="PQ286" i="1" s="1"/>
  <c r="OA4" i="1"/>
  <c r="PQ4" i="1" s="1"/>
  <c r="OA27" i="1"/>
  <c r="OA61" i="1"/>
  <c r="OA131" i="1"/>
  <c r="PQ131" i="1" s="1"/>
  <c r="OA158" i="1"/>
  <c r="PQ158" i="1" s="1"/>
  <c r="OA229" i="1"/>
  <c r="PQ229" i="1" s="1"/>
  <c r="OA81" i="1"/>
  <c r="OA138" i="1"/>
  <c r="OA55" i="1"/>
  <c r="PQ55" i="1" s="1"/>
  <c r="OA152" i="1"/>
  <c r="PQ152" i="1" s="1"/>
  <c r="OA289" i="1"/>
  <c r="PQ289" i="1" s="1"/>
  <c r="OA73" i="1"/>
  <c r="PQ73" i="1" s="1"/>
  <c r="OA297" i="1"/>
  <c r="PQ297" i="1" s="1"/>
  <c r="OA162" i="1"/>
  <c r="OA29" i="1"/>
  <c r="PQ29" i="1" s="1"/>
  <c r="OA76" i="1"/>
  <c r="PQ76" i="1" s="1"/>
  <c r="OA33" i="1"/>
  <c r="PQ33" i="1" s="1"/>
  <c r="PQ283" i="1" l="1"/>
  <c r="PQ143" i="1"/>
  <c r="PQ85" i="1"/>
  <c r="PQ295" i="1"/>
  <c r="PQ142" i="1"/>
  <c r="PQ8" i="1"/>
  <c r="PQ59" i="1"/>
  <c r="PQ250" i="1"/>
  <c r="PQ38" i="1"/>
  <c r="PQ47" i="1"/>
  <c r="PQ272" i="1"/>
  <c r="PU269" i="1"/>
  <c r="PQ138" i="1"/>
  <c r="PQ236" i="1"/>
  <c r="PQ195" i="1"/>
  <c r="PQ35" i="1"/>
  <c r="PQ74" i="1"/>
  <c r="PQ225" i="1"/>
  <c r="PQ126" i="1"/>
  <c r="PQ124" i="1"/>
  <c r="PQ107" i="1"/>
  <c r="PQ146" i="1"/>
  <c r="PQ123" i="1"/>
  <c r="PQ51" i="1"/>
  <c r="PU225" i="1"/>
  <c r="PU35" i="1"/>
  <c r="PU140" i="1"/>
  <c r="PU9" i="1"/>
  <c r="PU265" i="1"/>
  <c r="PU160" i="1"/>
  <c r="PU156" i="1"/>
  <c r="PU91" i="1"/>
  <c r="PU143" i="1"/>
  <c r="PU85" i="1"/>
  <c r="PU64" i="1"/>
  <c r="PQ233" i="1"/>
  <c r="PQ178" i="1"/>
  <c r="PQ6" i="1"/>
  <c r="PQ169" i="1"/>
  <c r="PU121" i="1"/>
  <c r="PU152" i="1"/>
  <c r="PQ61" i="1"/>
  <c r="PQ134" i="1"/>
  <c r="PQ241" i="1"/>
  <c r="PQ92" i="1"/>
  <c r="PQ112" i="1"/>
  <c r="PQ11" i="1"/>
  <c r="PQ26" i="1"/>
  <c r="PQ52" i="1"/>
  <c r="PQ163" i="1"/>
  <c r="PQ249" i="1"/>
  <c r="PQ298" i="1"/>
  <c r="PQ31" i="1"/>
  <c r="PQ132" i="1"/>
  <c r="PQ181" i="1"/>
  <c r="PQ271" i="1"/>
  <c r="PQ205" i="1"/>
  <c r="PQ45" i="1"/>
  <c r="PQ196" i="1"/>
  <c r="PQ270" i="1"/>
  <c r="PQ135" i="1"/>
  <c r="PQ80" i="1"/>
  <c r="PQ206" i="1"/>
  <c r="PQ105" i="1"/>
  <c r="PQ15" i="1"/>
  <c r="PQ157" i="1"/>
  <c r="PQ177" i="1"/>
  <c r="PQ81" i="1"/>
  <c r="PQ24" i="1"/>
  <c r="PQ98" i="1"/>
  <c r="PQ65" i="1"/>
  <c r="PQ223" i="1"/>
  <c r="PQ25" i="1"/>
  <c r="PQ9" i="1"/>
  <c r="PQ97" i="1"/>
  <c r="PQ284" i="1"/>
  <c r="PQ220" i="1"/>
  <c r="PQ188" i="1"/>
  <c r="PQ72" i="1"/>
  <c r="PQ243" i="1"/>
  <c r="PQ22" i="1"/>
  <c r="PQ150" i="1"/>
  <c r="PQ254" i="1"/>
  <c r="PQ255" i="1"/>
  <c r="PQ172" i="1"/>
  <c r="PQ263" i="1"/>
  <c r="PQ191" i="1"/>
  <c r="PQ230" i="1"/>
  <c r="PQ201" i="1"/>
  <c r="PQ129" i="1"/>
  <c r="PQ268" i="1"/>
  <c r="PQ144" i="1"/>
  <c r="PQ198" i="1"/>
  <c r="PQ64" i="1"/>
  <c r="PQ303" i="1"/>
  <c r="PQ121" i="1"/>
  <c r="PQ147" i="1"/>
  <c r="PQ40" i="1"/>
  <c r="PQ111" i="1"/>
  <c r="PQ49" i="1"/>
  <c r="PQ86" i="1"/>
  <c r="PQ101" i="1"/>
  <c r="PQ204" i="1"/>
  <c r="PQ145" i="1"/>
  <c r="PQ94" i="1"/>
  <c r="PQ162" i="1"/>
  <c r="PQ27" i="1"/>
  <c r="PQ183" i="1"/>
  <c r="PQ113" i="1"/>
  <c r="PQ234" i="1"/>
  <c r="PQ115" i="1"/>
  <c r="PQ242" i="1"/>
  <c r="PQ41" i="1"/>
  <c r="PQ125" i="1"/>
  <c r="PQ291" i="1"/>
  <c r="PQ17" i="1"/>
  <c r="PQ202" i="1"/>
  <c r="PQ83" i="1"/>
  <c r="PQ10" i="1"/>
  <c r="PQ153" i="1"/>
  <c r="PQ3" i="1"/>
  <c r="PQ211" i="1"/>
  <c r="PQ293" i="1"/>
  <c r="PQ190" i="1"/>
  <c r="PQ288" i="1"/>
  <c r="PQ299" i="1"/>
  <c r="PQ91" i="1"/>
  <c r="PQ296" i="1"/>
  <c r="PQ16" i="1"/>
  <c r="PQ209" i="1"/>
  <c r="PQ278" i="1"/>
  <c r="PQ294" i="1"/>
  <c r="PQ239" i="1"/>
  <c r="PQ54" i="1"/>
  <c r="PQ237" i="1"/>
  <c r="PQ253" i="1"/>
  <c r="PQ215" i="1"/>
  <c r="PQ300" i="1"/>
  <c r="PQ34" i="1"/>
  <c r="PQ266" i="1"/>
  <c r="PQ240" i="1"/>
  <c r="PQ251" i="1"/>
  <c r="PQ167" i="1"/>
  <c r="PQ231" i="1"/>
  <c r="PQ171" i="1"/>
  <c r="PQ173" i="1"/>
  <c r="PQ136" i="1"/>
  <c r="PQ84" i="1"/>
  <c r="PQ276" i="1"/>
  <c r="PQ290" i="1"/>
  <c r="PQ32" i="1"/>
  <c r="PQ120" i="1"/>
  <c r="PQ264" i="1"/>
  <c r="PQ245" i="1"/>
  <c r="PQ57" i="1"/>
  <c r="PQ78" i="1"/>
  <c r="PQ277" i="1"/>
  <c r="PQ192" i="1"/>
  <c r="PQ175" i="1"/>
  <c r="PQ93" i="1"/>
  <c r="PQ56" i="1"/>
  <c r="PQ71" i="1"/>
  <c r="PQ227" i="1"/>
  <c r="PQ13" i="1"/>
  <c r="PQ106" i="1"/>
  <c r="PQ95" i="1"/>
  <c r="PU295" i="1"/>
  <c r="PQ214" i="1"/>
  <c r="PQ257" i="1"/>
  <c r="PU228" i="1"/>
  <c r="PU61" i="1"/>
  <c r="PU256" i="1"/>
  <c r="PQ23" i="1"/>
  <c r="PU30" i="1"/>
  <c r="PQ252" i="1"/>
  <c r="PQ82" i="1"/>
  <c r="PQ96" i="1"/>
  <c r="PQ165" i="1"/>
  <c r="PQ203" i="1"/>
  <c r="PQ7" i="1"/>
  <c r="PQ193" i="1"/>
  <c r="PQ37" i="1"/>
  <c r="PQ281" i="1"/>
  <c r="PQ100" i="1"/>
  <c r="PQ156" i="1"/>
  <c r="PQ155" i="1"/>
  <c r="PQ87" i="1"/>
  <c r="PQ68" i="1"/>
  <c r="PQ117" i="1"/>
  <c r="PQ12" i="1"/>
  <c r="PQ182" i="1"/>
  <c r="PQ139" i="1"/>
  <c r="PQ217" i="1"/>
  <c r="PQ197" i="1"/>
  <c r="PQ128" i="1"/>
  <c r="PQ140" i="1"/>
  <c r="PQ90" i="1"/>
  <c r="PQ70" i="1"/>
  <c r="PQ63" i="1"/>
  <c r="PQ75" i="1"/>
  <c r="PQ247" i="1"/>
  <c r="PQ5" i="1"/>
  <c r="PQ256" i="1"/>
  <c r="PQ285" i="1"/>
  <c r="PQ42" i="1"/>
  <c r="PQ228" i="1"/>
  <c r="PQ261" i="1"/>
  <c r="PQ108" i="1"/>
  <c r="PQ282" i="1"/>
  <c r="PQ216" i="1"/>
  <c r="PQ53" i="1"/>
  <c r="PQ168" i="1"/>
  <c r="PQ194" i="1"/>
  <c r="PQ104" i="1"/>
  <c r="PQ280" i="1"/>
  <c r="PQ274" i="1"/>
  <c r="PU196" i="1"/>
  <c r="PU235" i="1"/>
  <c r="PU119" i="1"/>
  <c r="PU157" i="1"/>
  <c r="PU94" i="1"/>
  <c r="PU89" i="1"/>
  <c r="PU112" i="1"/>
  <c r="PU144" i="1"/>
  <c r="PU75" i="1"/>
  <c r="PU62" i="1"/>
  <c r="PU125" i="1"/>
  <c r="PU163" i="1"/>
  <c r="PU284" i="1"/>
  <c r="PU188" i="1"/>
  <c r="PU72" i="1"/>
  <c r="PU65" i="1"/>
  <c r="PU49" i="1"/>
  <c r="PU176" i="1"/>
  <c r="PU177" i="1"/>
  <c r="PU190" i="1"/>
  <c r="PU167" i="1"/>
  <c r="PU130" i="1"/>
  <c r="PU291" i="1"/>
  <c r="PU17" i="1"/>
  <c r="PU202" i="1"/>
  <c r="PU83" i="1"/>
  <c r="PU47" i="1"/>
  <c r="PU277" i="1"/>
  <c r="PU7" i="1"/>
  <c r="PU220" i="1"/>
  <c r="PU142" i="1"/>
  <c r="PU208" i="1"/>
  <c r="PU131" i="1"/>
  <c r="PU299" i="1"/>
  <c r="PU106" i="1"/>
  <c r="PU110" i="1"/>
  <c r="PU19" i="1"/>
  <c r="PU189" i="1"/>
  <c r="PU275" i="1"/>
  <c r="PU226" i="1"/>
  <c r="PU2" i="1"/>
  <c r="PU267" i="1"/>
  <c r="PU184" i="1"/>
  <c r="PU195" i="1"/>
  <c r="PU292" i="1"/>
  <c r="PU95" i="1"/>
  <c r="PU137" i="1"/>
  <c r="PU13" i="1"/>
  <c r="PU48" i="1"/>
  <c r="PU4" i="1"/>
  <c r="PU272" i="1"/>
  <c r="PU46" i="1"/>
  <c r="PU59" i="1"/>
  <c r="PU133" i="1"/>
  <c r="PU116" i="1"/>
  <c r="PU270" i="1"/>
  <c r="PU57" i="1"/>
  <c r="PU242" i="1"/>
  <c r="PU205" i="1"/>
  <c r="PU151" i="1"/>
  <c r="PU120" i="1"/>
  <c r="PU217" i="1"/>
  <c r="PU153" i="1"/>
  <c r="PU68" i="1"/>
  <c r="PU241" i="1"/>
  <c r="PU172" i="1"/>
  <c r="PU213" i="1"/>
  <c r="PU164" i="1"/>
  <c r="PU165" i="1"/>
  <c r="PU274" i="1"/>
  <c r="PU148" i="1"/>
  <c r="PU51" i="1"/>
  <c r="PU141" i="1"/>
  <c r="PU32" i="1"/>
  <c r="PU55" i="1"/>
  <c r="PU283" i="1"/>
  <c r="PU31" i="1"/>
  <c r="PU234" i="1"/>
  <c r="PU181" i="1"/>
  <c r="PU180" i="1"/>
  <c r="PU222" i="1"/>
  <c r="PU102" i="1"/>
  <c r="PU203" i="1"/>
  <c r="PU159" i="1"/>
  <c r="PU135" i="1"/>
  <c r="PU185" i="1"/>
  <c r="PU56" i="1"/>
  <c r="PU77" i="1"/>
  <c r="PU286" i="1"/>
  <c r="PU37" i="1"/>
  <c r="PU229" i="1"/>
  <c r="PU147" i="1"/>
  <c r="PU183" i="1"/>
  <c r="PU28" i="1"/>
  <c r="PU238" i="1"/>
  <c r="PU34" i="1"/>
  <c r="PU231" i="1"/>
  <c r="PU96" i="1"/>
  <c r="PU100" i="1"/>
  <c r="PU266" i="1"/>
  <c r="PU171" i="1"/>
  <c r="PU111" i="1"/>
  <c r="PU247" i="1"/>
  <c r="PU179" i="1"/>
  <c r="PU271" i="1"/>
  <c r="PU287" i="1"/>
  <c r="PU300" i="1"/>
  <c r="PU187" i="1"/>
  <c r="PU249" i="1"/>
  <c r="PU132" i="1"/>
  <c r="PU6" i="1"/>
  <c r="PU139" i="1"/>
  <c r="PU29" i="1"/>
  <c r="PU174" i="1"/>
  <c r="PU115" i="1"/>
  <c r="PU264" i="1"/>
  <c r="PU113" i="1"/>
  <c r="PU146" i="1"/>
  <c r="PU230" i="1"/>
  <c r="PU221" i="1"/>
  <c r="PU99" i="1"/>
  <c r="PU80" i="1"/>
  <c r="PU15" i="1"/>
  <c r="PU38" i="1"/>
  <c r="PU210" i="1"/>
  <c r="PU45" i="1"/>
  <c r="PU268" i="1"/>
  <c r="PU244" i="1"/>
  <c r="PU87" i="1"/>
  <c r="PU161" i="1"/>
  <c r="PU103" i="1"/>
  <c r="PU273" i="1"/>
  <c r="PU178" i="1"/>
  <c r="PU53" i="1"/>
  <c r="PU69" i="1"/>
  <c r="PU293" i="1"/>
  <c r="PU288" i="1"/>
  <c r="PU243" i="1"/>
  <c r="PU22" i="1"/>
  <c r="PU150" i="1"/>
  <c r="PU296" i="1"/>
  <c r="PU16" i="1"/>
  <c r="PU209" i="1"/>
  <c r="PU278" i="1"/>
  <c r="PU294" i="1"/>
  <c r="PU239" i="1"/>
  <c r="PU54" i="1"/>
  <c r="PU127" i="1"/>
  <c r="PU301" i="1"/>
  <c r="PU259" i="1"/>
  <c r="PU263" i="1"/>
  <c r="PU50" i="1"/>
  <c r="PU41" i="1"/>
  <c r="PU92" i="1"/>
  <c r="PU194" i="1"/>
  <c r="PU52" i="1"/>
  <c r="PU236" i="1"/>
  <c r="PU108" i="1"/>
  <c r="PU233" i="1"/>
  <c r="PU138" i="1"/>
  <c r="PU155" i="1"/>
  <c r="PU154" i="1"/>
  <c r="PU136" i="1"/>
  <c r="PU90" i="1"/>
  <c r="PU73" i="1"/>
  <c r="PU42" i="1"/>
  <c r="PU24" i="1"/>
  <c r="PU33" i="1"/>
  <c r="PU104" i="1"/>
  <c r="PU18" i="1"/>
  <c r="PU212" i="1"/>
  <c r="PU206" i="1"/>
  <c r="PU303" i="1"/>
  <c r="C24" i="8" l="1"/>
  <c r="C23" i="8"/>
  <c r="C22" i="8"/>
  <c r="C31" i="3"/>
  <c r="C31" i="5" s="1"/>
  <c r="C32" i="3"/>
  <c r="C19" i="8" s="1"/>
  <c r="C33" i="3"/>
  <c r="C33" i="5" s="1"/>
  <c r="C30" i="3"/>
  <c r="C30" i="5" s="1"/>
  <c r="C34" i="3"/>
  <c r="C34" i="5" s="1"/>
  <c r="C19" i="2"/>
  <c r="C38" i="3" s="1"/>
  <c r="C38" i="5" s="1"/>
  <c r="GF308" i="1"/>
  <c r="GF307" i="1"/>
  <c r="GF306" i="1"/>
  <c r="GF305" i="1"/>
  <c r="GF304" i="1"/>
  <c r="GF303" i="1"/>
  <c r="C16" i="2"/>
  <c r="C35" i="3" s="1"/>
  <c r="C35" i="5" s="1"/>
  <c r="C17" i="2"/>
  <c r="C36" i="3" s="1"/>
  <c r="C36" i="5" s="1"/>
  <c r="IZ308" i="1"/>
  <c r="IZ307" i="1"/>
  <c r="IZ306" i="1"/>
  <c r="IZ305" i="1"/>
  <c r="IZ304" i="1"/>
  <c r="IZ303" i="1"/>
  <c r="IN308" i="1"/>
  <c r="IN307" i="1"/>
  <c r="IN306" i="1"/>
  <c r="IN305" i="1"/>
  <c r="IN304" i="1"/>
  <c r="IN303" i="1"/>
  <c r="IB308" i="1"/>
  <c r="IB307" i="1"/>
  <c r="IB306" i="1"/>
  <c r="IB305" i="1"/>
  <c r="IB304" i="1"/>
  <c r="IB303" i="1"/>
  <c r="HP308" i="1"/>
  <c r="HP307" i="1"/>
  <c r="HP306" i="1"/>
  <c r="HP305" i="1"/>
  <c r="HP304" i="1"/>
  <c r="HP303" i="1"/>
  <c r="GQ308" i="1"/>
  <c r="GQ307" i="1"/>
  <c r="GQ306" i="1"/>
  <c r="GQ305" i="1"/>
  <c r="GQ304" i="1"/>
  <c r="GQ303" i="1"/>
  <c r="GB308" i="1"/>
  <c r="GB307" i="1"/>
  <c r="GB306" i="1"/>
  <c r="GB305" i="1"/>
  <c r="GB304" i="1"/>
  <c r="GB303" i="1"/>
  <c r="FW308" i="1"/>
  <c r="FW307" i="1"/>
  <c r="FW306" i="1"/>
  <c r="FW305" i="1"/>
  <c r="C20" i="8" l="1"/>
  <c r="C21" i="8"/>
  <c r="C32" i="5"/>
  <c r="C18" i="8" l="1"/>
  <c r="HD308" i="1"/>
  <c r="HD307" i="1"/>
  <c r="HD306" i="1"/>
  <c r="HD305" i="1"/>
  <c r="HD304" i="1"/>
  <c r="HD303" i="1"/>
  <c r="C18" i="2"/>
  <c r="C37" i="3" s="1"/>
  <c r="C37" i="5" s="1"/>
  <c r="DH324" i="1" l="1"/>
  <c r="EA322" i="1"/>
  <c r="EA321" i="1"/>
  <c r="EA320" i="1"/>
  <c r="EA319" i="1"/>
  <c r="EA318" i="1"/>
  <c r="EA317" i="1"/>
  <c r="DU315" i="1"/>
  <c r="DV315" i="1" s="1"/>
  <c r="DU314" i="1"/>
  <c r="DV314" i="1" s="1"/>
  <c r="DU313" i="1"/>
  <c r="DV313" i="1" s="1"/>
  <c r="DU312" i="1"/>
  <c r="DV312" i="1" s="1"/>
  <c r="DU311" i="1"/>
  <c r="DV311" i="1" s="1"/>
  <c r="DU310" i="1"/>
  <c r="DV310" i="1" s="1"/>
  <c r="DU301" i="1" l="1"/>
  <c r="EK322" i="1"/>
  <c r="EJ322" i="1"/>
  <c r="EI322" i="1"/>
  <c r="EH322" i="1"/>
  <c r="EG322" i="1"/>
  <c r="EF322" i="1"/>
  <c r="EE322" i="1"/>
  <c r="ED322" i="1"/>
  <c r="EC322" i="1"/>
  <c r="EB322" i="1"/>
  <c r="DZ322" i="1"/>
  <c r="DY322" i="1"/>
  <c r="DX322" i="1"/>
  <c r="DW322" i="1"/>
  <c r="EK321" i="1"/>
  <c r="EJ321" i="1"/>
  <c r="EI321" i="1"/>
  <c r="EH321" i="1"/>
  <c r="EG321" i="1"/>
  <c r="EF321" i="1"/>
  <c r="EE321" i="1"/>
  <c r="ED321" i="1"/>
  <c r="EC321" i="1"/>
  <c r="EB321" i="1"/>
  <c r="DZ321" i="1"/>
  <c r="DY321" i="1"/>
  <c r="DX321" i="1"/>
  <c r="DW321" i="1"/>
  <c r="HY321" i="1" s="1"/>
  <c r="EK320" i="1"/>
  <c r="EJ320" i="1"/>
  <c r="EI320" i="1"/>
  <c r="EH320" i="1"/>
  <c r="EG320" i="1"/>
  <c r="EF320" i="1"/>
  <c r="EE320" i="1"/>
  <c r="ED320" i="1"/>
  <c r="EC320" i="1"/>
  <c r="EB320" i="1"/>
  <c r="DZ320" i="1"/>
  <c r="DY320" i="1"/>
  <c r="DX320" i="1"/>
  <c r="DW320" i="1"/>
  <c r="HY320" i="1" s="1"/>
  <c r="EK319" i="1"/>
  <c r="EJ319" i="1"/>
  <c r="EI319" i="1"/>
  <c r="EH319" i="1"/>
  <c r="EG319" i="1"/>
  <c r="EF319" i="1"/>
  <c r="EE319" i="1"/>
  <c r="ED319" i="1"/>
  <c r="EC319" i="1"/>
  <c r="EB319" i="1"/>
  <c r="DZ319" i="1"/>
  <c r="DY319" i="1"/>
  <c r="DX319" i="1"/>
  <c r="DW319" i="1"/>
  <c r="HY319" i="1" s="1"/>
  <c r="EK318" i="1"/>
  <c r="EJ318" i="1"/>
  <c r="EI318" i="1"/>
  <c r="EH318" i="1"/>
  <c r="EG318" i="1"/>
  <c r="EF318" i="1"/>
  <c r="EE318" i="1"/>
  <c r="ED318" i="1"/>
  <c r="EC318" i="1"/>
  <c r="EB318" i="1"/>
  <c r="DZ318" i="1"/>
  <c r="DY318" i="1"/>
  <c r="DX318" i="1"/>
  <c r="DW318" i="1"/>
  <c r="HY318" i="1" s="1"/>
  <c r="EK317" i="1"/>
  <c r="EJ317" i="1"/>
  <c r="EI317" i="1"/>
  <c r="EH317" i="1"/>
  <c r="EG317" i="1"/>
  <c r="EF317" i="1"/>
  <c r="EE317" i="1"/>
  <c r="ED317" i="1"/>
  <c r="EC317" i="1"/>
  <c r="EB317" i="1"/>
  <c r="DZ317" i="1"/>
  <c r="DY317" i="1"/>
  <c r="DX317" i="1"/>
  <c r="DW317" i="1"/>
  <c r="HY317" i="1" s="1"/>
  <c r="F61" i="7" l="1"/>
  <c r="E61" i="7"/>
  <c r="D61" i="7"/>
  <c r="C61" i="7"/>
  <c r="F60" i="7"/>
  <c r="E60" i="7"/>
  <c r="D60" i="7"/>
  <c r="C60" i="7"/>
  <c r="F59" i="7"/>
  <c r="E59" i="7"/>
  <c r="D59" i="7"/>
  <c r="C59" i="7"/>
  <c r="F58" i="7"/>
  <c r="E58" i="7"/>
  <c r="D58" i="7"/>
  <c r="C58" i="7"/>
  <c r="F57" i="7"/>
  <c r="E57" i="7"/>
  <c r="D57" i="7"/>
  <c r="C57" i="7"/>
  <c r="F56" i="7"/>
  <c r="E56" i="7"/>
  <c r="D56" i="7"/>
  <c r="C56" i="7"/>
  <c r="D55" i="7"/>
  <c r="F55" i="7"/>
  <c r="IW321" i="1"/>
  <c r="IW320" i="1"/>
  <c r="IW319" i="1"/>
  <c r="IW318" i="1"/>
  <c r="IW317" i="1"/>
  <c r="IK321" i="1"/>
  <c r="IK320" i="1"/>
  <c r="IK319" i="1"/>
  <c r="IK318" i="1"/>
  <c r="IK317" i="1"/>
  <c r="HM321" i="1"/>
  <c r="HM320" i="1"/>
  <c r="HM319" i="1"/>
  <c r="HM318" i="1"/>
  <c r="HM317" i="1"/>
  <c r="EU321" i="1"/>
  <c r="EU320" i="1"/>
  <c r="EU319" i="1"/>
  <c r="EU318" i="1"/>
  <c r="EU317" i="1"/>
  <c r="FA321" i="1"/>
  <c r="FA320" i="1"/>
  <c r="FA319" i="1"/>
  <c r="FA318" i="1"/>
  <c r="FA317" i="1"/>
  <c r="ER303" i="1"/>
  <c r="EQ303" i="1"/>
  <c r="ES304" i="1"/>
  <c r="ER304" i="1"/>
  <c r="EQ304" i="1"/>
  <c r="FS320" i="1" l="1"/>
  <c r="FS319" i="1"/>
  <c r="FS317" i="1"/>
  <c r="FS318" i="1"/>
  <c r="FS321" i="1"/>
  <c r="NT264" i="1"/>
  <c r="NT177" i="1"/>
  <c r="NT270" i="1"/>
  <c r="NT257" i="1"/>
  <c r="NT224" i="1"/>
  <c r="NT149" i="1"/>
  <c r="NT141" i="1"/>
  <c r="NT110" i="1"/>
  <c r="NT104" i="1"/>
  <c r="NT95" i="1"/>
  <c r="NT38" i="1"/>
  <c r="NT31" i="1"/>
  <c r="NT7" i="1"/>
  <c r="NT64" i="1"/>
  <c r="NT115" i="1"/>
  <c r="NT94" i="1"/>
  <c r="NT91" i="1"/>
  <c r="NT214" i="1"/>
  <c r="NT215" i="1"/>
  <c r="NT176" i="1"/>
  <c r="NT170" i="1"/>
  <c r="NT132" i="1"/>
  <c r="NT46" i="1"/>
  <c r="NT33" i="1"/>
  <c r="NT106" i="1"/>
  <c r="NT89" i="1"/>
  <c r="NT298" i="1"/>
  <c r="NT292" i="1"/>
  <c r="NT253" i="1"/>
  <c r="NT244" i="1"/>
  <c r="NT211" i="1"/>
  <c r="NT198" i="1"/>
  <c r="NT174" i="1"/>
  <c r="NT157" i="1"/>
  <c r="NT101" i="1"/>
  <c r="NT93" i="1"/>
  <c r="NT87" i="1"/>
  <c r="NT79" i="1"/>
  <c r="NT76" i="1"/>
  <c r="NT60" i="1"/>
  <c r="NT24" i="1"/>
  <c r="NT13" i="1"/>
  <c r="NT250" i="1"/>
  <c r="NT249" i="1"/>
  <c r="NT242" i="1"/>
  <c r="NT237" i="1"/>
  <c r="NT169" i="1"/>
  <c r="NT144" i="1"/>
  <c r="NT29" i="1"/>
  <c r="NT299" i="1"/>
  <c r="NT175" i="1"/>
  <c r="NT162" i="1"/>
  <c r="NT114" i="1"/>
  <c r="NT283" i="1"/>
  <c r="NT133" i="1"/>
  <c r="NT42" i="1"/>
  <c r="NT227" i="1"/>
  <c r="NT208" i="1"/>
  <c r="NT145" i="1"/>
  <c r="NT297" i="1"/>
  <c r="NT268" i="1"/>
  <c r="NT241" i="1"/>
  <c r="NT204" i="1"/>
  <c r="NT196" i="1"/>
  <c r="NT192" i="1"/>
  <c r="NT187" i="1"/>
  <c r="NT184" i="1"/>
  <c r="NT163" i="1"/>
  <c r="NT168" i="1"/>
  <c r="NT77" i="1"/>
  <c r="NT73" i="1"/>
  <c r="NT71" i="1"/>
  <c r="NT59" i="1"/>
  <c r="NT52" i="1"/>
  <c r="NT54" i="1"/>
  <c r="NT3" i="1"/>
  <c r="NT289" i="1"/>
  <c r="NT239" i="1"/>
  <c r="NT179" i="1"/>
  <c r="NT129" i="1"/>
  <c r="NT68" i="1"/>
  <c r="NT15" i="1"/>
  <c r="NT288" i="1"/>
  <c r="NT277" i="1"/>
  <c r="NT274" i="1"/>
  <c r="NT267" i="1"/>
  <c r="NT152" i="1"/>
  <c r="NT148" i="1"/>
  <c r="NT90" i="1"/>
  <c r="NT56" i="1"/>
  <c r="NT48" i="1"/>
  <c r="NT26" i="1"/>
  <c r="NT69" i="1"/>
  <c r="NT294" i="1"/>
  <c r="NT240" i="1"/>
  <c r="NT201" i="1"/>
  <c r="NT153" i="1"/>
  <c r="NT105" i="1"/>
  <c r="NT86" i="1"/>
  <c r="NT78" i="1"/>
  <c r="NT55" i="1"/>
  <c r="NT2" i="1"/>
  <c r="NT261" i="1"/>
  <c r="NT199" i="1"/>
  <c r="NT136" i="1"/>
  <c r="NT51" i="1"/>
  <c r="NT8" i="1"/>
  <c r="NT11" i="1"/>
  <c r="NT281" i="1"/>
  <c r="NT278" i="1"/>
  <c r="NT254" i="1"/>
  <c r="NT230" i="1"/>
  <c r="NT217" i="1"/>
  <c r="NT206" i="1"/>
  <c r="NT190" i="1"/>
  <c r="NT57" i="1"/>
  <c r="NT247" i="1"/>
  <c r="NT226" i="1"/>
  <c r="NT194" i="1"/>
  <c r="NT159" i="1"/>
  <c r="NT154" i="1"/>
  <c r="NT123" i="1"/>
  <c r="NT122" i="1"/>
  <c r="NT112" i="1"/>
  <c r="NT50" i="1"/>
  <c r="NT209" i="1"/>
  <c r="NT203" i="1"/>
  <c r="NT191" i="1"/>
  <c r="NT120" i="1"/>
  <c r="NT80" i="1"/>
  <c r="NT45" i="1"/>
  <c r="NT245" i="1"/>
  <c r="NT300" i="1"/>
  <c r="NT275" i="1"/>
  <c r="NT269" i="1"/>
  <c r="NT185" i="1"/>
  <c r="NT155" i="1"/>
  <c r="NT146" i="1"/>
  <c r="NT142" i="1"/>
  <c r="NT92" i="1"/>
  <c r="NT53" i="1"/>
  <c r="NT16" i="1"/>
  <c r="NT10" i="1"/>
  <c r="NT263" i="1"/>
  <c r="NT151" i="1"/>
  <c r="NT107" i="1"/>
  <c r="NT293" i="1"/>
  <c r="NT272" i="1"/>
  <c r="NT218" i="1"/>
  <c r="NT189" i="1"/>
  <c r="NT121" i="1"/>
  <c r="NT172" i="1"/>
  <c r="NT138" i="1"/>
  <c r="NT135" i="1"/>
  <c r="NT116" i="1"/>
  <c r="NT62" i="1"/>
  <c r="NT134" i="1"/>
  <c r="NT296" i="1"/>
  <c r="NT287" i="1"/>
  <c r="NT258" i="1"/>
  <c r="NT205" i="1"/>
  <c r="NT124" i="1"/>
  <c r="NT49" i="1"/>
  <c r="NT47" i="1"/>
  <c r="NT32" i="1"/>
  <c r="NT19" i="1"/>
  <c r="NT81" i="1"/>
  <c r="NT255" i="1"/>
  <c r="NT233" i="1"/>
  <c r="NT167" i="1"/>
  <c r="NT295" i="1"/>
  <c r="NT259" i="1"/>
  <c r="NT256" i="1"/>
  <c r="NT252" i="1"/>
  <c r="NT229" i="1"/>
  <c r="NT210" i="1"/>
  <c r="NT173" i="1"/>
  <c r="NT158" i="1"/>
  <c r="NT150" i="1"/>
  <c r="NT140" i="1"/>
  <c r="NT139" i="1"/>
  <c r="NT131" i="1"/>
  <c r="NT118" i="1"/>
  <c r="NT111" i="1"/>
  <c r="NT108" i="1"/>
  <c r="NT98" i="1"/>
  <c r="NT85" i="1"/>
  <c r="NT75" i="1"/>
  <c r="NT61" i="1"/>
  <c r="NT41" i="1"/>
  <c r="NT37" i="1"/>
  <c r="NT30" i="1"/>
  <c r="NT27" i="1"/>
  <c r="NT23" i="1"/>
  <c r="NT22" i="1"/>
  <c r="NT4" i="1"/>
  <c r="NT6" i="1"/>
  <c r="NT156" i="1"/>
  <c r="NT276" i="1"/>
  <c r="NT271" i="1"/>
  <c r="NT236" i="1"/>
  <c r="NT165" i="1"/>
  <c r="NT143" i="1"/>
  <c r="NT65" i="1"/>
  <c r="NT228" i="1"/>
  <c r="NT290" i="1"/>
  <c r="NT286" i="1"/>
  <c r="NT262" i="1"/>
  <c r="NT251" i="1"/>
  <c r="NT248" i="1"/>
  <c r="NT243" i="1"/>
  <c r="NT216" i="1"/>
  <c r="NT213" i="1"/>
  <c r="NT207" i="1"/>
  <c r="NT186" i="1"/>
  <c r="NT183" i="1"/>
  <c r="NT178" i="1"/>
  <c r="NT171" i="1"/>
  <c r="NT160" i="1"/>
  <c r="NT128" i="1"/>
  <c r="NT126" i="1"/>
  <c r="NT109" i="1"/>
  <c r="NT102" i="1"/>
  <c r="NT88" i="1"/>
  <c r="NT83" i="1"/>
  <c r="NT82" i="1"/>
  <c r="NT72" i="1"/>
  <c r="NT63" i="1"/>
  <c r="NT28" i="1"/>
  <c r="NT21" i="1"/>
  <c r="NT14" i="1"/>
  <c r="NT147" i="1"/>
  <c r="NT273" i="1"/>
  <c r="NT266" i="1"/>
  <c r="NT265" i="1"/>
  <c r="NT260" i="1"/>
  <c r="NT225" i="1"/>
  <c r="NT223" i="1"/>
  <c r="NT222" i="1"/>
  <c r="NT212" i="1"/>
  <c r="NT202" i="1"/>
  <c r="NT193" i="1"/>
  <c r="NT188" i="1"/>
  <c r="NT182" i="1"/>
  <c r="NT164" i="1"/>
  <c r="NT130" i="1"/>
  <c r="NT119" i="1"/>
  <c r="NT113" i="1"/>
  <c r="NT103" i="1"/>
  <c r="NT100" i="1"/>
  <c r="NT99" i="1"/>
  <c r="NT84" i="1"/>
  <c r="NT74" i="1"/>
  <c r="NT58" i="1"/>
  <c r="NT20" i="1"/>
  <c r="NT18" i="1"/>
  <c r="NT17" i="1"/>
  <c r="NT12" i="1"/>
  <c r="NT280" i="1"/>
  <c r="NT238" i="1"/>
  <c r="NT220" i="1"/>
  <c r="NT219" i="1"/>
  <c r="NT200" i="1"/>
  <c r="NT181" i="1"/>
  <c r="NT161" i="1"/>
  <c r="NT96" i="1"/>
  <c r="NT66" i="1"/>
  <c r="NT39" i="1"/>
  <c r="NT35" i="1"/>
  <c r="NT25" i="1"/>
  <c r="NT180" i="1"/>
  <c r="NT301" i="1"/>
  <c r="NT291" i="1"/>
  <c r="NT285" i="1"/>
  <c r="NT284" i="1"/>
  <c r="NT282" i="1"/>
  <c r="NT279" i="1"/>
  <c r="NT246" i="1"/>
  <c r="NT235" i="1"/>
  <c r="NT234" i="1"/>
  <c r="NT232" i="1"/>
  <c r="NT231" i="1"/>
  <c r="NT221" i="1"/>
  <c r="NT197" i="1"/>
  <c r="NT195" i="1"/>
  <c r="NT166" i="1"/>
  <c r="NT137" i="1"/>
  <c r="NT127" i="1"/>
  <c r="NT125" i="1"/>
  <c r="NT117" i="1"/>
  <c r="NT97" i="1"/>
  <c r="NT70" i="1"/>
  <c r="NT67" i="1"/>
  <c r="NT44" i="1"/>
  <c r="NT43" i="1"/>
  <c r="NT40" i="1"/>
  <c r="NT36" i="1"/>
  <c r="NT34" i="1"/>
  <c r="NT9" i="1"/>
  <c r="NT5" i="1"/>
  <c r="E55" i="7" l="1"/>
  <c r="C55" i="7" l="1"/>
  <c r="F10" i="3"/>
  <c r="E10" i="3"/>
  <c r="F9" i="3"/>
  <c r="E9" i="3"/>
  <c r="F8" i="3"/>
  <c r="E8" i="3"/>
  <c r="F7" i="3"/>
  <c r="E7" i="3"/>
  <c r="F6" i="3"/>
  <c r="E6" i="3"/>
  <c r="D10" i="3"/>
  <c r="D9" i="3"/>
  <c r="D8" i="3"/>
  <c r="D7" i="3"/>
  <c r="D6" i="3"/>
  <c r="C10" i="3"/>
  <c r="C9" i="3"/>
  <c r="C9" i="5" s="1"/>
  <c r="C8" i="3"/>
  <c r="C7" i="3"/>
  <c r="C6" i="3"/>
  <c r="C6" i="5" s="1"/>
  <c r="F11" i="2"/>
  <c r="E11" i="2"/>
  <c r="F10" i="2"/>
  <c r="E10" i="2"/>
  <c r="D11" i="2"/>
  <c r="C11" i="2"/>
  <c r="C15" i="3" s="1"/>
  <c r="C15" i="5" s="1"/>
  <c r="D10" i="2"/>
  <c r="C10" i="2"/>
  <c r="C14" i="3" s="1"/>
  <c r="C14" i="5" s="1"/>
  <c r="F9" i="2"/>
  <c r="E9" i="2"/>
  <c r="D9" i="2"/>
  <c r="C9" i="2"/>
  <c r="C13" i="3" s="1"/>
  <c r="C13" i="5" s="1"/>
  <c r="F8" i="2"/>
  <c r="E8" i="2"/>
  <c r="D8" i="2"/>
  <c r="C8" i="2"/>
  <c r="DU300" i="1"/>
  <c r="DV300" i="1" s="1"/>
  <c r="EA300" i="1" s="1"/>
  <c r="DU299" i="1"/>
  <c r="DU298" i="1"/>
  <c r="DU297" i="1"/>
  <c r="DU296" i="1"/>
  <c r="DU295" i="1"/>
  <c r="DU294" i="1"/>
  <c r="DU293" i="1"/>
  <c r="DU292" i="1"/>
  <c r="DV292" i="1" s="1"/>
  <c r="EA292" i="1" s="1"/>
  <c r="DU291" i="1"/>
  <c r="DU290" i="1"/>
  <c r="DU289" i="1"/>
  <c r="DU288" i="1"/>
  <c r="DU287" i="1"/>
  <c r="DU286" i="1"/>
  <c r="DU285" i="1"/>
  <c r="DU284" i="1"/>
  <c r="DU283" i="1"/>
  <c r="DU282" i="1"/>
  <c r="DU281" i="1"/>
  <c r="DU280" i="1"/>
  <c r="DU279" i="1"/>
  <c r="DU278" i="1"/>
  <c r="DU277" i="1"/>
  <c r="DU276" i="1"/>
  <c r="DU275" i="1"/>
  <c r="DU274" i="1"/>
  <c r="DU273" i="1"/>
  <c r="DU272" i="1"/>
  <c r="DU271" i="1"/>
  <c r="DU270" i="1"/>
  <c r="DU269" i="1"/>
  <c r="DU268" i="1"/>
  <c r="DU267" i="1"/>
  <c r="DU266" i="1"/>
  <c r="DU265" i="1"/>
  <c r="DU264" i="1"/>
  <c r="DU263" i="1"/>
  <c r="DU262" i="1"/>
  <c r="DU261" i="1"/>
  <c r="DU260" i="1"/>
  <c r="DU308" i="1" s="1"/>
  <c r="DU259" i="1"/>
  <c r="DU258" i="1"/>
  <c r="DU257" i="1"/>
  <c r="DU256" i="1"/>
  <c r="DU255" i="1"/>
  <c r="DU254" i="1"/>
  <c r="DU253" i="1"/>
  <c r="DU252" i="1"/>
  <c r="DU251" i="1"/>
  <c r="DU250" i="1"/>
  <c r="DU249" i="1"/>
  <c r="DU248" i="1"/>
  <c r="DU247" i="1"/>
  <c r="DU246" i="1"/>
  <c r="DU245" i="1"/>
  <c r="DU244" i="1"/>
  <c r="DU243" i="1"/>
  <c r="DU242" i="1"/>
  <c r="DU241" i="1"/>
  <c r="DU240" i="1"/>
  <c r="DU239" i="1"/>
  <c r="DU238" i="1"/>
  <c r="DU237" i="1"/>
  <c r="DU236" i="1"/>
  <c r="DU235" i="1"/>
  <c r="DU234" i="1"/>
  <c r="DU233" i="1"/>
  <c r="DU232" i="1"/>
  <c r="DV232" i="1" s="1"/>
  <c r="EA232" i="1" s="1"/>
  <c r="DU231" i="1"/>
  <c r="DU230" i="1"/>
  <c r="DU229" i="1"/>
  <c r="DU228" i="1"/>
  <c r="DU227" i="1"/>
  <c r="DU226" i="1"/>
  <c r="DU225" i="1"/>
  <c r="DU224" i="1"/>
  <c r="DU223" i="1"/>
  <c r="DU222" i="1"/>
  <c r="DU221" i="1"/>
  <c r="DU220" i="1"/>
  <c r="DU219" i="1"/>
  <c r="DU218" i="1"/>
  <c r="DU217" i="1"/>
  <c r="DU216" i="1"/>
  <c r="DU215" i="1"/>
  <c r="DU214" i="1"/>
  <c r="DU213" i="1"/>
  <c r="DU212" i="1"/>
  <c r="DV212" i="1" s="1"/>
  <c r="EA212" i="1" s="1"/>
  <c r="DU211" i="1"/>
  <c r="DU210" i="1"/>
  <c r="DU209" i="1"/>
  <c r="DU208" i="1"/>
  <c r="DU207" i="1"/>
  <c r="DU206" i="1"/>
  <c r="DU205" i="1"/>
  <c r="DU204" i="1"/>
  <c r="DU203" i="1"/>
  <c r="DU202" i="1"/>
  <c r="DU201" i="1"/>
  <c r="DU200" i="1"/>
  <c r="DU307" i="1" s="1"/>
  <c r="DU199" i="1"/>
  <c r="DU198" i="1"/>
  <c r="DU197" i="1"/>
  <c r="DU196" i="1"/>
  <c r="DU195" i="1"/>
  <c r="DU194" i="1"/>
  <c r="DU193" i="1"/>
  <c r="DU192" i="1"/>
  <c r="DU191" i="1"/>
  <c r="DV191" i="1" s="1"/>
  <c r="EA191" i="1" s="1"/>
  <c r="DU190" i="1"/>
  <c r="DU189" i="1"/>
  <c r="DU188" i="1"/>
  <c r="DU187" i="1"/>
  <c r="DV187" i="1" s="1"/>
  <c r="EA187" i="1" s="1"/>
  <c r="DU186" i="1"/>
  <c r="DU185" i="1"/>
  <c r="DU184" i="1"/>
  <c r="DU183" i="1"/>
  <c r="DU182" i="1"/>
  <c r="DV182" i="1" s="1"/>
  <c r="EA182" i="1" s="1"/>
  <c r="DU181" i="1"/>
  <c r="DU180" i="1"/>
  <c r="DU179" i="1"/>
  <c r="DU178" i="1"/>
  <c r="DU177" i="1"/>
  <c r="DU176" i="1"/>
  <c r="DU175" i="1"/>
  <c r="DU174" i="1"/>
  <c r="DV174" i="1" s="1"/>
  <c r="EA174" i="1" s="1"/>
  <c r="DU173" i="1"/>
  <c r="DU172" i="1"/>
  <c r="DU171" i="1"/>
  <c r="DU170" i="1"/>
  <c r="DU169" i="1"/>
  <c r="DU168" i="1"/>
  <c r="DU167" i="1"/>
  <c r="DU166" i="1"/>
  <c r="DV166" i="1" s="1"/>
  <c r="EA166" i="1" s="1"/>
  <c r="DU165" i="1"/>
  <c r="DU164" i="1"/>
  <c r="DU163" i="1"/>
  <c r="DU162" i="1"/>
  <c r="DU161" i="1"/>
  <c r="DU160" i="1"/>
  <c r="DU159" i="1"/>
  <c r="DU158" i="1"/>
  <c r="DV158" i="1" s="1"/>
  <c r="EA158" i="1" s="1"/>
  <c r="DU157" i="1"/>
  <c r="DU156" i="1"/>
  <c r="DU155" i="1"/>
  <c r="DU154" i="1"/>
  <c r="DV154" i="1" s="1"/>
  <c r="EA154" i="1" s="1"/>
  <c r="DU153" i="1"/>
  <c r="DU152" i="1"/>
  <c r="DU151" i="1"/>
  <c r="DU150" i="1"/>
  <c r="DU149" i="1"/>
  <c r="DU148" i="1"/>
  <c r="DU147" i="1"/>
  <c r="DU146" i="1"/>
  <c r="DU145" i="1"/>
  <c r="DU144" i="1"/>
  <c r="DU143" i="1"/>
  <c r="DU142" i="1"/>
  <c r="DV142" i="1" s="1"/>
  <c r="EA142" i="1" s="1"/>
  <c r="DU141" i="1"/>
  <c r="DU140" i="1"/>
  <c r="DU139" i="1"/>
  <c r="DU138" i="1"/>
  <c r="DU137" i="1"/>
  <c r="DU136" i="1"/>
  <c r="DU135" i="1"/>
  <c r="DU134" i="1"/>
  <c r="DV134" i="1" s="1"/>
  <c r="EA134" i="1" s="1"/>
  <c r="DU133" i="1"/>
  <c r="DU132" i="1"/>
  <c r="DV132" i="1" s="1"/>
  <c r="EA132" i="1" s="1"/>
  <c r="DU131" i="1"/>
  <c r="DU130" i="1"/>
  <c r="DV130" i="1" s="1"/>
  <c r="EA130" i="1" s="1"/>
  <c r="DU129" i="1"/>
  <c r="DU128" i="1"/>
  <c r="DU127" i="1"/>
  <c r="DU126" i="1"/>
  <c r="DU125" i="1"/>
  <c r="DU124" i="1"/>
  <c r="DV124" i="1" s="1"/>
  <c r="EA124" i="1" s="1"/>
  <c r="DU123" i="1"/>
  <c r="DU122" i="1"/>
  <c r="DV122" i="1" s="1"/>
  <c r="EA122" i="1" s="1"/>
  <c r="DU121" i="1"/>
  <c r="DU120" i="1"/>
  <c r="DU119" i="1"/>
  <c r="DV119" i="1" s="1"/>
  <c r="EA119" i="1" s="1"/>
  <c r="DU118" i="1"/>
  <c r="DU117" i="1"/>
  <c r="DU116" i="1"/>
  <c r="DU115" i="1"/>
  <c r="DV115" i="1" s="1"/>
  <c r="EA115" i="1" s="1"/>
  <c r="DU114" i="1"/>
  <c r="DU113" i="1"/>
  <c r="DU112" i="1"/>
  <c r="DU111" i="1"/>
  <c r="DV111" i="1" s="1"/>
  <c r="EA111" i="1" s="1"/>
  <c r="DU110" i="1"/>
  <c r="DU109" i="1"/>
  <c r="DU108" i="1"/>
  <c r="DU107" i="1"/>
  <c r="DV107" i="1" s="1"/>
  <c r="EA107" i="1" s="1"/>
  <c r="DU106" i="1"/>
  <c r="DV106" i="1" s="1"/>
  <c r="EA106" i="1" s="1"/>
  <c r="DU105" i="1"/>
  <c r="DU104" i="1"/>
  <c r="DU103" i="1"/>
  <c r="DU102" i="1"/>
  <c r="DV102" i="1" s="1"/>
  <c r="EA102" i="1" s="1"/>
  <c r="DU101" i="1"/>
  <c r="DU100" i="1"/>
  <c r="DU99" i="1"/>
  <c r="DU98" i="1"/>
  <c r="DU97" i="1"/>
  <c r="DU96" i="1"/>
  <c r="DU95" i="1"/>
  <c r="DV95" i="1" s="1"/>
  <c r="EA95" i="1" s="1"/>
  <c r="DU94" i="1"/>
  <c r="DU93" i="1"/>
  <c r="DU92" i="1"/>
  <c r="DV92" i="1" s="1"/>
  <c r="EA92" i="1" s="1"/>
  <c r="DU91" i="1"/>
  <c r="DV91" i="1" s="1"/>
  <c r="EA91" i="1" s="1"/>
  <c r="DU90" i="1"/>
  <c r="DU89" i="1"/>
  <c r="DU88" i="1"/>
  <c r="DU87" i="1"/>
  <c r="DU86" i="1"/>
  <c r="DU85" i="1"/>
  <c r="DU84" i="1"/>
  <c r="DU83" i="1"/>
  <c r="DU82" i="1"/>
  <c r="DU81" i="1"/>
  <c r="DU80" i="1"/>
  <c r="DU79" i="1"/>
  <c r="DU78" i="1"/>
  <c r="DU77" i="1"/>
  <c r="DU76" i="1"/>
  <c r="DU75" i="1"/>
  <c r="DU74" i="1"/>
  <c r="DU73" i="1"/>
  <c r="DU72" i="1"/>
  <c r="DU71" i="1"/>
  <c r="DU305" i="1" s="1"/>
  <c r="DU70" i="1"/>
  <c r="DU69" i="1"/>
  <c r="DU68" i="1"/>
  <c r="DU67" i="1"/>
  <c r="DU66" i="1"/>
  <c r="DU65" i="1"/>
  <c r="DU64" i="1"/>
  <c r="DU63" i="1"/>
  <c r="DU62" i="1"/>
  <c r="DU61" i="1"/>
  <c r="DU60" i="1"/>
  <c r="DU59" i="1"/>
  <c r="DU58" i="1"/>
  <c r="DU57" i="1"/>
  <c r="DU56" i="1"/>
  <c r="DU55" i="1"/>
  <c r="DU54" i="1"/>
  <c r="DU53" i="1"/>
  <c r="DU52" i="1"/>
  <c r="DU51" i="1"/>
  <c r="DU50" i="1"/>
  <c r="DU49" i="1"/>
  <c r="DU48" i="1"/>
  <c r="DU47" i="1"/>
  <c r="DU46" i="1"/>
  <c r="DU45" i="1"/>
  <c r="DU44" i="1"/>
  <c r="DU43" i="1"/>
  <c r="DU42" i="1"/>
  <c r="DU41" i="1"/>
  <c r="DU40" i="1"/>
  <c r="DU39" i="1"/>
  <c r="DU38" i="1"/>
  <c r="DU37" i="1"/>
  <c r="DU36" i="1"/>
  <c r="DU35" i="1"/>
  <c r="DU34" i="1"/>
  <c r="DU33" i="1"/>
  <c r="DU32" i="1"/>
  <c r="DU31" i="1"/>
  <c r="DU30" i="1"/>
  <c r="DU29" i="1"/>
  <c r="DU28" i="1"/>
  <c r="DU27" i="1"/>
  <c r="DU26" i="1"/>
  <c r="DU25" i="1"/>
  <c r="DU24" i="1"/>
  <c r="DU23" i="1"/>
  <c r="DU22" i="1"/>
  <c r="DU21" i="1"/>
  <c r="DU20" i="1"/>
  <c r="DU19" i="1"/>
  <c r="DU18" i="1"/>
  <c r="DU17" i="1"/>
  <c r="DU16" i="1"/>
  <c r="DU15" i="1"/>
  <c r="DU14" i="1"/>
  <c r="DU13" i="1"/>
  <c r="DU12" i="1"/>
  <c r="DU11" i="1"/>
  <c r="DU10" i="1"/>
  <c r="DU9" i="1"/>
  <c r="DU8" i="1"/>
  <c r="DU7" i="1"/>
  <c r="DU6" i="1"/>
  <c r="DU5" i="1"/>
  <c r="DU4" i="1"/>
  <c r="DV4" i="1" s="1"/>
  <c r="EA4" i="1" s="1"/>
  <c r="DU3" i="1"/>
  <c r="DU2" i="1"/>
  <c r="D20" i="2" l="1"/>
  <c r="DU304" i="1"/>
  <c r="DV136" i="1"/>
  <c r="DU306" i="1"/>
  <c r="F33" i="3"/>
  <c r="F33" i="5" s="1"/>
  <c r="E33" i="3"/>
  <c r="E33" i="5" s="1"/>
  <c r="D30" i="3"/>
  <c r="D30" i="5" s="1"/>
  <c r="E8" i="8"/>
  <c r="D34" i="3"/>
  <c r="D34" i="5" s="1"/>
  <c r="F30" i="3"/>
  <c r="F30" i="5" s="1"/>
  <c r="E30" i="3"/>
  <c r="E30" i="5" s="1"/>
  <c r="F32" i="3"/>
  <c r="F32" i="5" s="1"/>
  <c r="E32" i="3"/>
  <c r="E32" i="5" s="1"/>
  <c r="F34" i="3"/>
  <c r="F34" i="5" s="1"/>
  <c r="E34" i="3"/>
  <c r="E34" i="5" s="1"/>
  <c r="E31" i="3"/>
  <c r="E31" i="5" s="1"/>
  <c r="F31" i="3"/>
  <c r="F31" i="5" s="1"/>
  <c r="E6" i="8"/>
  <c r="D32" i="3"/>
  <c r="D32" i="5" s="1"/>
  <c r="E7" i="8"/>
  <c r="D31" i="3"/>
  <c r="D31" i="5" s="1"/>
  <c r="D33" i="3"/>
  <c r="D33" i="5" s="1"/>
  <c r="F17" i="2"/>
  <c r="E17" i="2"/>
  <c r="F18" i="2"/>
  <c r="E18" i="2"/>
  <c r="E20" i="2"/>
  <c r="F20" i="2"/>
  <c r="E19" i="2"/>
  <c r="F19" i="2"/>
  <c r="E12" i="3"/>
  <c r="D17" i="2"/>
  <c r="D18" i="2"/>
  <c r="D19" i="2"/>
  <c r="DV2" i="1"/>
  <c r="D8" i="8"/>
  <c r="F7" i="8"/>
  <c r="D7" i="8"/>
  <c r="F12" i="3"/>
  <c r="F13" i="3"/>
  <c r="D15" i="3"/>
  <c r="F15" i="3"/>
  <c r="D6" i="8"/>
  <c r="F6" i="8"/>
  <c r="F8" i="8"/>
  <c r="F14" i="3"/>
  <c r="C7" i="2"/>
  <c r="EF95" i="1"/>
  <c r="EB95" i="1"/>
  <c r="HA95" i="1" s="1"/>
  <c r="DW95" i="1"/>
  <c r="HY95" i="1" s="1"/>
  <c r="EI95" i="1"/>
  <c r="EE95" i="1"/>
  <c r="DZ95" i="1"/>
  <c r="HM95" i="1" s="1"/>
  <c r="EH95" i="1"/>
  <c r="ED95" i="1"/>
  <c r="IK95" i="1" s="1"/>
  <c r="DY95" i="1"/>
  <c r="FA95" i="1" s="1"/>
  <c r="EK95" i="1"/>
  <c r="EG95" i="1"/>
  <c r="EC95" i="1"/>
  <c r="IW95" i="1" s="1"/>
  <c r="DX95" i="1"/>
  <c r="EU95" i="1" s="1"/>
  <c r="EF107" i="1"/>
  <c r="EB107" i="1"/>
  <c r="HA107" i="1" s="1"/>
  <c r="DW107" i="1"/>
  <c r="HY107" i="1" s="1"/>
  <c r="EI107" i="1"/>
  <c r="EE107" i="1"/>
  <c r="DZ107" i="1"/>
  <c r="HM107" i="1" s="1"/>
  <c r="EH107" i="1"/>
  <c r="ED107" i="1"/>
  <c r="IK107" i="1" s="1"/>
  <c r="DY107" i="1"/>
  <c r="FA107" i="1" s="1"/>
  <c r="EK107" i="1"/>
  <c r="EG107" i="1"/>
  <c r="EC107" i="1"/>
  <c r="IW107" i="1" s="1"/>
  <c r="DX107" i="1"/>
  <c r="EU107" i="1" s="1"/>
  <c r="EF111" i="1"/>
  <c r="EB111" i="1"/>
  <c r="HA111" i="1" s="1"/>
  <c r="DW111" i="1"/>
  <c r="HY111" i="1" s="1"/>
  <c r="EI111" i="1"/>
  <c r="EE111" i="1"/>
  <c r="DZ111" i="1"/>
  <c r="HM111" i="1" s="1"/>
  <c r="EH111" i="1"/>
  <c r="ED111" i="1"/>
  <c r="IK111" i="1" s="1"/>
  <c r="DY111" i="1"/>
  <c r="FA111" i="1" s="1"/>
  <c r="EK111" i="1"/>
  <c r="EG111" i="1"/>
  <c r="EC111" i="1"/>
  <c r="IW111" i="1" s="1"/>
  <c r="DX111" i="1"/>
  <c r="EU111" i="1" s="1"/>
  <c r="EF115" i="1"/>
  <c r="EB115" i="1"/>
  <c r="HA115" i="1" s="1"/>
  <c r="DW115" i="1"/>
  <c r="HY115" i="1" s="1"/>
  <c r="EI115" i="1"/>
  <c r="EE115" i="1"/>
  <c r="DZ115" i="1"/>
  <c r="HM115" i="1" s="1"/>
  <c r="EH115" i="1"/>
  <c r="ED115" i="1"/>
  <c r="IK115" i="1" s="1"/>
  <c r="DY115" i="1"/>
  <c r="FA115" i="1" s="1"/>
  <c r="EK115" i="1"/>
  <c r="EG115" i="1"/>
  <c r="EC115" i="1"/>
  <c r="IW115" i="1" s="1"/>
  <c r="DX115" i="1"/>
  <c r="EU115" i="1" s="1"/>
  <c r="EK134" i="1"/>
  <c r="EG134" i="1"/>
  <c r="EC134" i="1"/>
  <c r="IW134" i="1" s="1"/>
  <c r="DX134" i="1"/>
  <c r="EU134" i="1" s="1"/>
  <c r="EI134" i="1"/>
  <c r="EE134" i="1"/>
  <c r="DZ134" i="1"/>
  <c r="HM134" i="1" s="1"/>
  <c r="EB134" i="1"/>
  <c r="HA134" i="1" s="1"/>
  <c r="EH134" i="1"/>
  <c r="DY134" i="1"/>
  <c r="FA134" i="1" s="1"/>
  <c r="EF134" i="1"/>
  <c r="DW134" i="1"/>
  <c r="HY134" i="1" s="1"/>
  <c r="ED134" i="1"/>
  <c r="IK134" i="1" s="1"/>
  <c r="EK187" i="1"/>
  <c r="EG187" i="1"/>
  <c r="EC187" i="1"/>
  <c r="IW187" i="1" s="1"/>
  <c r="DX187" i="1"/>
  <c r="EU187" i="1" s="1"/>
  <c r="EF187" i="1"/>
  <c r="EB187" i="1"/>
  <c r="HA187" i="1" s="1"/>
  <c r="DW187" i="1"/>
  <c r="HY187" i="1" s="1"/>
  <c r="EH187" i="1"/>
  <c r="DY187" i="1"/>
  <c r="FA187" i="1" s="1"/>
  <c r="ED187" i="1"/>
  <c r="IK187" i="1" s="1"/>
  <c r="EI187" i="1"/>
  <c r="EE187" i="1"/>
  <c r="DZ187" i="1"/>
  <c r="HM187" i="1" s="1"/>
  <c r="EK191" i="1"/>
  <c r="EG191" i="1"/>
  <c r="EC191" i="1"/>
  <c r="IW191" i="1" s="1"/>
  <c r="DX191" i="1"/>
  <c r="EU191" i="1" s="1"/>
  <c r="EF191" i="1"/>
  <c r="EB191" i="1"/>
  <c r="HA191" i="1" s="1"/>
  <c r="DW191" i="1"/>
  <c r="HY191" i="1" s="1"/>
  <c r="EH191" i="1"/>
  <c r="DY191" i="1"/>
  <c r="FA191" i="1" s="1"/>
  <c r="ED191" i="1"/>
  <c r="IK191" i="1" s="1"/>
  <c r="EE191" i="1"/>
  <c r="DZ191" i="1"/>
  <c r="HM191" i="1" s="1"/>
  <c r="EI191" i="1"/>
  <c r="EI4" i="1"/>
  <c r="EE4" i="1"/>
  <c r="DZ4" i="1"/>
  <c r="HM4" i="1" s="1"/>
  <c r="EH4" i="1"/>
  <c r="ED4" i="1"/>
  <c r="IK4" i="1" s="1"/>
  <c r="DY4" i="1"/>
  <c r="FA4" i="1" s="1"/>
  <c r="EK4" i="1"/>
  <c r="EG4" i="1"/>
  <c r="EC4" i="1"/>
  <c r="IW4" i="1" s="1"/>
  <c r="DX4" i="1"/>
  <c r="EU4" i="1" s="1"/>
  <c r="EF4" i="1"/>
  <c r="EB4" i="1"/>
  <c r="HA4" i="1" s="1"/>
  <c r="DW4" i="1"/>
  <c r="HY4" i="1" s="1"/>
  <c r="EI124" i="1"/>
  <c r="EE124" i="1"/>
  <c r="DZ124" i="1"/>
  <c r="HM124" i="1" s="1"/>
  <c r="EK124" i="1"/>
  <c r="EG124" i="1"/>
  <c r="EC124" i="1"/>
  <c r="IW124" i="1" s="1"/>
  <c r="DX124" i="1"/>
  <c r="EU124" i="1" s="1"/>
  <c r="EB124" i="1"/>
  <c r="HA124" i="1" s="1"/>
  <c r="EH124" i="1"/>
  <c r="DY124" i="1"/>
  <c r="FA124" i="1" s="1"/>
  <c r="EF124" i="1"/>
  <c r="DW124" i="1"/>
  <c r="HY124" i="1" s="1"/>
  <c r="ED124" i="1"/>
  <c r="IK124" i="1" s="1"/>
  <c r="EI158" i="1"/>
  <c r="EE158" i="1"/>
  <c r="DZ158" i="1"/>
  <c r="HM158" i="1" s="1"/>
  <c r="EH158" i="1"/>
  <c r="ED158" i="1"/>
  <c r="IK158" i="1" s="1"/>
  <c r="DY158" i="1"/>
  <c r="FA158" i="1" s="1"/>
  <c r="EK158" i="1"/>
  <c r="EC158" i="1"/>
  <c r="IW158" i="1" s="1"/>
  <c r="EG158" i="1"/>
  <c r="DX158" i="1"/>
  <c r="EU158" i="1" s="1"/>
  <c r="EB158" i="1"/>
  <c r="HA158" i="1" s="1"/>
  <c r="DW158" i="1"/>
  <c r="HY158" i="1" s="1"/>
  <c r="EF158" i="1"/>
  <c r="EF91" i="1"/>
  <c r="EB91" i="1"/>
  <c r="HA91" i="1" s="1"/>
  <c r="DW91" i="1"/>
  <c r="HY91" i="1" s="1"/>
  <c r="EI91" i="1"/>
  <c r="EE91" i="1"/>
  <c r="DZ91" i="1"/>
  <c r="HM91" i="1" s="1"/>
  <c r="EH91" i="1"/>
  <c r="ED91" i="1"/>
  <c r="IK91" i="1" s="1"/>
  <c r="DY91" i="1"/>
  <c r="FA91" i="1" s="1"/>
  <c r="EK91" i="1"/>
  <c r="EG91" i="1"/>
  <c r="EC91" i="1"/>
  <c r="IW91" i="1" s="1"/>
  <c r="DX91" i="1"/>
  <c r="EU91" i="1" s="1"/>
  <c r="EI130" i="1"/>
  <c r="EE130" i="1"/>
  <c r="DZ130" i="1"/>
  <c r="HM130" i="1" s="1"/>
  <c r="EK130" i="1"/>
  <c r="EG130" i="1"/>
  <c r="EC130" i="1"/>
  <c r="IW130" i="1" s="1"/>
  <c r="DX130" i="1"/>
  <c r="EU130" i="1" s="1"/>
  <c r="EF130" i="1"/>
  <c r="DW130" i="1"/>
  <c r="HY130" i="1" s="1"/>
  <c r="ED130" i="1"/>
  <c r="IK130" i="1" s="1"/>
  <c r="EB130" i="1"/>
  <c r="HA130" i="1" s="1"/>
  <c r="EH130" i="1"/>
  <c r="DY130" i="1"/>
  <c r="FA130" i="1" s="1"/>
  <c r="EI122" i="1"/>
  <c r="EE122" i="1"/>
  <c r="DZ122" i="1"/>
  <c r="HM122" i="1" s="1"/>
  <c r="EK122" i="1"/>
  <c r="EG122" i="1"/>
  <c r="EC122" i="1"/>
  <c r="IW122" i="1" s="1"/>
  <c r="DX122" i="1"/>
  <c r="EU122" i="1" s="1"/>
  <c r="EF122" i="1"/>
  <c r="DW122" i="1"/>
  <c r="HY122" i="1" s="1"/>
  <c r="ED122" i="1"/>
  <c r="IK122" i="1" s="1"/>
  <c r="EB122" i="1"/>
  <c r="HA122" i="1" s="1"/>
  <c r="EH122" i="1"/>
  <c r="DY122" i="1"/>
  <c r="FA122" i="1" s="1"/>
  <c r="EI154" i="1"/>
  <c r="EE154" i="1"/>
  <c r="EH154" i="1"/>
  <c r="ED154" i="1"/>
  <c r="IK154" i="1" s="1"/>
  <c r="EK154" i="1"/>
  <c r="EC154" i="1"/>
  <c r="IW154" i="1" s="1"/>
  <c r="DX154" i="1"/>
  <c r="EU154" i="1" s="1"/>
  <c r="EG154" i="1"/>
  <c r="DZ154" i="1"/>
  <c r="HM154" i="1" s="1"/>
  <c r="EB154" i="1"/>
  <c r="HA154" i="1" s="1"/>
  <c r="DW154" i="1"/>
  <c r="HY154" i="1" s="1"/>
  <c r="EF154" i="1"/>
  <c r="DY154" i="1"/>
  <c r="FA154" i="1" s="1"/>
  <c r="EF232" i="1"/>
  <c r="EB232" i="1"/>
  <c r="HA232" i="1" s="1"/>
  <c r="DW232" i="1"/>
  <c r="HY232" i="1" s="1"/>
  <c r="EI232" i="1"/>
  <c r="EE232" i="1"/>
  <c r="DZ232" i="1"/>
  <c r="HM232" i="1" s="1"/>
  <c r="EH232" i="1"/>
  <c r="DY232" i="1"/>
  <c r="FA232" i="1" s="1"/>
  <c r="EG232" i="1"/>
  <c r="DX232" i="1"/>
  <c r="EU232" i="1" s="1"/>
  <c r="EC232" i="1"/>
  <c r="IW232" i="1" s="1"/>
  <c r="EK232" i="1"/>
  <c r="ED232" i="1"/>
  <c r="IK232" i="1" s="1"/>
  <c r="EJ154" i="1"/>
  <c r="EI292" i="1"/>
  <c r="EE292" i="1"/>
  <c r="DZ292" i="1"/>
  <c r="HM292" i="1" s="1"/>
  <c r="EH292" i="1"/>
  <c r="ED292" i="1"/>
  <c r="IK292" i="1" s="1"/>
  <c r="DY292" i="1"/>
  <c r="FA292" i="1" s="1"/>
  <c r="EG292" i="1"/>
  <c r="DX292" i="1"/>
  <c r="EU292" i="1" s="1"/>
  <c r="EF292" i="1"/>
  <c r="DW292" i="1"/>
  <c r="HY292" i="1" s="1"/>
  <c r="EK292" i="1"/>
  <c r="EC292" i="1"/>
  <c r="IW292" i="1" s="1"/>
  <c r="EB292" i="1"/>
  <c r="HA292" i="1" s="1"/>
  <c r="EJ136" i="1"/>
  <c r="DV147" i="1"/>
  <c r="EA147" i="1" s="1"/>
  <c r="DV204" i="1"/>
  <c r="EA204" i="1" s="1"/>
  <c r="DV245" i="1"/>
  <c r="EA245" i="1" s="1"/>
  <c r="DV265" i="1"/>
  <c r="EA265" i="1" s="1"/>
  <c r="DV269" i="1"/>
  <c r="EA269" i="1" s="1"/>
  <c r="EJ4" i="1"/>
  <c r="EK119" i="1"/>
  <c r="EG119" i="1"/>
  <c r="EC119" i="1"/>
  <c r="IW119" i="1" s="1"/>
  <c r="DX119" i="1"/>
  <c r="EU119" i="1" s="1"/>
  <c r="EI119" i="1"/>
  <c r="EE119" i="1"/>
  <c r="DZ119" i="1"/>
  <c r="HM119" i="1" s="1"/>
  <c r="EH119" i="1"/>
  <c r="DY119" i="1"/>
  <c r="FA119" i="1" s="1"/>
  <c r="EF119" i="1"/>
  <c r="DW119" i="1"/>
  <c r="HY119" i="1" s="1"/>
  <c r="ED119" i="1"/>
  <c r="IK119" i="1" s="1"/>
  <c r="EB119" i="1"/>
  <c r="HA119" i="1" s="1"/>
  <c r="EI174" i="1"/>
  <c r="EE174" i="1"/>
  <c r="DZ174" i="1"/>
  <c r="HM174" i="1" s="1"/>
  <c r="EH174" i="1"/>
  <c r="ED174" i="1"/>
  <c r="IK174" i="1" s="1"/>
  <c r="DY174" i="1"/>
  <c r="FA174" i="1" s="1"/>
  <c r="EF174" i="1"/>
  <c r="DW174" i="1"/>
  <c r="HY174" i="1" s="1"/>
  <c r="EB174" i="1"/>
  <c r="HA174" i="1" s="1"/>
  <c r="DX174" i="1"/>
  <c r="EU174" i="1" s="1"/>
  <c r="EG174" i="1"/>
  <c r="EK174" i="1"/>
  <c r="EC174" i="1"/>
  <c r="IW174" i="1" s="1"/>
  <c r="EH92" i="1"/>
  <c r="ED92" i="1"/>
  <c r="IK92" i="1" s="1"/>
  <c r="DY92" i="1"/>
  <c r="FA92" i="1" s="1"/>
  <c r="EK92" i="1"/>
  <c r="EG92" i="1"/>
  <c r="EC92" i="1"/>
  <c r="IW92" i="1" s="1"/>
  <c r="DX92" i="1"/>
  <c r="EU92" i="1" s="1"/>
  <c r="EF92" i="1"/>
  <c r="EB92" i="1"/>
  <c r="HA92" i="1" s="1"/>
  <c r="DW92" i="1"/>
  <c r="HY92" i="1" s="1"/>
  <c r="EI92" i="1"/>
  <c r="EE92" i="1"/>
  <c r="DZ92" i="1"/>
  <c r="HM92" i="1" s="1"/>
  <c r="EI132" i="1"/>
  <c r="EE132" i="1"/>
  <c r="DZ132" i="1"/>
  <c r="HM132" i="1" s="1"/>
  <c r="EK132" i="1"/>
  <c r="EG132" i="1"/>
  <c r="EC132" i="1"/>
  <c r="IW132" i="1" s="1"/>
  <c r="DX132" i="1"/>
  <c r="EU132" i="1" s="1"/>
  <c r="EB132" i="1"/>
  <c r="HA132" i="1" s="1"/>
  <c r="EH132" i="1"/>
  <c r="DY132" i="1"/>
  <c r="FA132" i="1" s="1"/>
  <c r="EF132" i="1"/>
  <c r="DW132" i="1"/>
  <c r="HY132" i="1" s="1"/>
  <c r="ED132" i="1"/>
  <c r="IK132" i="1" s="1"/>
  <c r="EI182" i="1"/>
  <c r="EE182" i="1"/>
  <c r="DZ182" i="1"/>
  <c r="HM182" i="1" s="1"/>
  <c r="EH182" i="1"/>
  <c r="ED182" i="1"/>
  <c r="IK182" i="1" s="1"/>
  <c r="DY182" i="1"/>
  <c r="FA182" i="1" s="1"/>
  <c r="EF182" i="1"/>
  <c r="DW182" i="1"/>
  <c r="HY182" i="1" s="1"/>
  <c r="EB182" i="1"/>
  <c r="HA182" i="1" s="1"/>
  <c r="EC182" i="1"/>
  <c r="IW182" i="1" s="1"/>
  <c r="DX182" i="1"/>
  <c r="EU182" i="1" s="1"/>
  <c r="EK182" i="1"/>
  <c r="EG182" i="1"/>
  <c r="EJ92" i="1"/>
  <c r="EJ124" i="1"/>
  <c r="EJ158" i="1"/>
  <c r="EH102" i="1"/>
  <c r="ED102" i="1"/>
  <c r="IK102" i="1" s="1"/>
  <c r="DY102" i="1"/>
  <c r="FA102" i="1" s="1"/>
  <c r="EK102" i="1"/>
  <c r="EG102" i="1"/>
  <c r="EC102" i="1"/>
  <c r="IW102" i="1" s="1"/>
  <c r="DX102" i="1"/>
  <c r="EU102" i="1" s="1"/>
  <c r="EF102" i="1"/>
  <c r="EB102" i="1"/>
  <c r="HA102" i="1" s="1"/>
  <c r="DW102" i="1"/>
  <c r="HY102" i="1" s="1"/>
  <c r="EI102" i="1"/>
  <c r="EE102" i="1"/>
  <c r="DZ102" i="1"/>
  <c r="HM102" i="1" s="1"/>
  <c r="DV128" i="1"/>
  <c r="EA128" i="1" s="1"/>
  <c r="EK136" i="1"/>
  <c r="EG136" i="1"/>
  <c r="EC136" i="1"/>
  <c r="IW136" i="1" s="1"/>
  <c r="DX136" i="1"/>
  <c r="EU136" i="1" s="1"/>
  <c r="EI136" i="1"/>
  <c r="EE136" i="1"/>
  <c r="DZ136" i="1"/>
  <c r="HM136" i="1" s="1"/>
  <c r="EF136" i="1"/>
  <c r="DW136" i="1"/>
  <c r="HY136" i="1" s="1"/>
  <c r="ED136" i="1"/>
  <c r="IK136" i="1" s="1"/>
  <c r="EB136" i="1"/>
  <c r="HA136" i="1" s="1"/>
  <c r="EH136" i="1"/>
  <c r="DY136" i="1"/>
  <c r="FA136" i="1" s="1"/>
  <c r="EI166" i="1"/>
  <c r="EE166" i="1"/>
  <c r="DZ166" i="1"/>
  <c r="HM166" i="1" s="1"/>
  <c r="EH166" i="1"/>
  <c r="ED166" i="1"/>
  <c r="IK166" i="1" s="1"/>
  <c r="DY166" i="1"/>
  <c r="FA166" i="1" s="1"/>
  <c r="EF166" i="1"/>
  <c r="DW166" i="1"/>
  <c r="HY166" i="1" s="1"/>
  <c r="EB166" i="1"/>
  <c r="HA166" i="1" s="1"/>
  <c r="DX166" i="1"/>
  <c r="EU166" i="1" s="1"/>
  <c r="EG166" i="1"/>
  <c r="EK166" i="1"/>
  <c r="EC166" i="1"/>
  <c r="IW166" i="1" s="1"/>
  <c r="EI300" i="1"/>
  <c r="EE300" i="1"/>
  <c r="DZ300" i="1"/>
  <c r="HM300" i="1" s="1"/>
  <c r="EH300" i="1"/>
  <c r="ED300" i="1"/>
  <c r="IK300" i="1" s="1"/>
  <c r="DY300" i="1"/>
  <c r="FA300" i="1" s="1"/>
  <c r="EG300" i="1"/>
  <c r="DX300" i="1"/>
  <c r="EU300" i="1" s="1"/>
  <c r="EF300" i="1"/>
  <c r="DW300" i="1"/>
  <c r="HY300" i="1" s="1"/>
  <c r="EK300" i="1"/>
  <c r="EC300" i="1"/>
  <c r="IW300" i="1" s="1"/>
  <c r="EB300" i="1"/>
  <c r="HA300" i="1" s="1"/>
  <c r="EJ102" i="1"/>
  <c r="EJ106" i="1"/>
  <c r="EJ122" i="1"/>
  <c r="EJ130" i="1"/>
  <c r="EJ166" i="1"/>
  <c r="EJ174" i="1"/>
  <c r="EJ182" i="1"/>
  <c r="EJ212" i="1"/>
  <c r="EK142" i="1"/>
  <c r="EG142" i="1"/>
  <c r="EC142" i="1"/>
  <c r="IW142" i="1" s="1"/>
  <c r="DX142" i="1"/>
  <c r="EU142" i="1" s="1"/>
  <c r="EI142" i="1"/>
  <c r="EE142" i="1"/>
  <c r="DZ142" i="1"/>
  <c r="HM142" i="1" s="1"/>
  <c r="EB142" i="1"/>
  <c r="HA142" i="1" s="1"/>
  <c r="EH142" i="1"/>
  <c r="DY142" i="1"/>
  <c r="FA142" i="1" s="1"/>
  <c r="EF142" i="1"/>
  <c r="DW142" i="1"/>
  <c r="HY142" i="1" s="1"/>
  <c r="ED142" i="1"/>
  <c r="IK142" i="1" s="1"/>
  <c r="EJ91" i="1"/>
  <c r="EJ107" i="1"/>
  <c r="EJ111" i="1"/>
  <c r="EJ119" i="1"/>
  <c r="EJ134" i="1"/>
  <c r="EJ142" i="1"/>
  <c r="EJ187" i="1"/>
  <c r="EJ191" i="1"/>
  <c r="EJ232" i="1"/>
  <c r="EH106" i="1"/>
  <c r="ED106" i="1"/>
  <c r="IK106" i="1" s="1"/>
  <c r="DY106" i="1"/>
  <c r="FA106" i="1" s="1"/>
  <c r="EK106" i="1"/>
  <c r="EG106" i="1"/>
  <c r="EC106" i="1"/>
  <c r="IW106" i="1" s="1"/>
  <c r="DX106" i="1"/>
  <c r="EU106" i="1" s="1"/>
  <c r="EF106" i="1"/>
  <c r="EB106" i="1"/>
  <c r="HA106" i="1" s="1"/>
  <c r="DW106" i="1"/>
  <c r="HY106" i="1" s="1"/>
  <c r="EI106" i="1"/>
  <c r="EE106" i="1"/>
  <c r="DZ106" i="1"/>
  <c r="HM106" i="1" s="1"/>
  <c r="EK212" i="1"/>
  <c r="EG212" i="1"/>
  <c r="EC212" i="1"/>
  <c r="IW212" i="1" s="1"/>
  <c r="DX212" i="1"/>
  <c r="EU212" i="1" s="1"/>
  <c r="EF212" i="1"/>
  <c r="EB212" i="1"/>
  <c r="HA212" i="1" s="1"/>
  <c r="DW212" i="1"/>
  <c r="HY212" i="1" s="1"/>
  <c r="EI212" i="1"/>
  <c r="DZ212" i="1"/>
  <c r="HM212" i="1" s="1"/>
  <c r="EH212" i="1"/>
  <c r="DY212" i="1"/>
  <c r="FA212" i="1" s="1"/>
  <c r="EE212" i="1"/>
  <c r="ED212" i="1"/>
  <c r="IK212" i="1" s="1"/>
  <c r="EJ95" i="1"/>
  <c r="EJ115" i="1"/>
  <c r="EJ132" i="1"/>
  <c r="EJ292" i="1"/>
  <c r="EJ300" i="1"/>
  <c r="C7" i="5"/>
  <c r="C7" i="8"/>
  <c r="C8" i="5"/>
  <c r="C6" i="8"/>
  <c r="C10" i="5"/>
  <c r="C8" i="8"/>
  <c r="E12" i="5"/>
  <c r="E7" i="5"/>
  <c r="D7" i="2"/>
  <c r="D6" i="5"/>
  <c r="D10" i="5"/>
  <c r="F7" i="5"/>
  <c r="F9" i="5"/>
  <c r="E15" i="3"/>
  <c r="E14" i="3"/>
  <c r="E13" i="3"/>
  <c r="E7" i="2"/>
  <c r="D16" i="2" s="1"/>
  <c r="D7" i="5"/>
  <c r="E6" i="5"/>
  <c r="E8" i="5"/>
  <c r="E10" i="5"/>
  <c r="D14" i="3"/>
  <c r="D13" i="3"/>
  <c r="D12" i="3"/>
  <c r="D9" i="5"/>
  <c r="E9" i="5"/>
  <c r="F7" i="2"/>
  <c r="D8" i="5"/>
  <c r="F6" i="5"/>
  <c r="F8" i="5"/>
  <c r="F10" i="5"/>
  <c r="C12" i="3"/>
  <c r="C12" i="5" s="1"/>
  <c r="DV151" i="1"/>
  <c r="EA151" i="1" s="1"/>
  <c r="DV9" i="1"/>
  <c r="EA9" i="1" s="1"/>
  <c r="DV17" i="1"/>
  <c r="EA17" i="1" s="1"/>
  <c r="DV25" i="1"/>
  <c r="EA25" i="1" s="1"/>
  <c r="DV33" i="1"/>
  <c r="EA33" i="1" s="1"/>
  <c r="DV41" i="1"/>
  <c r="EA41" i="1" s="1"/>
  <c r="DV49" i="1"/>
  <c r="EA49" i="1" s="1"/>
  <c r="DV57" i="1"/>
  <c r="EA57" i="1" s="1"/>
  <c r="DV65" i="1"/>
  <c r="EA65" i="1" s="1"/>
  <c r="DV73" i="1"/>
  <c r="EA73" i="1" s="1"/>
  <c r="DV81" i="1"/>
  <c r="EA81" i="1" s="1"/>
  <c r="DV139" i="1"/>
  <c r="EA139" i="1" s="1"/>
  <c r="DV252" i="1"/>
  <c r="EA252" i="1" s="1"/>
  <c r="DV264" i="1"/>
  <c r="EA264" i="1" s="1"/>
  <c r="DV53" i="1"/>
  <c r="EA53" i="1" s="1"/>
  <c r="DV69" i="1"/>
  <c r="DV216" i="1"/>
  <c r="EA216" i="1" s="1"/>
  <c r="DV221" i="1"/>
  <c r="EA221" i="1" s="1"/>
  <c r="DV225" i="1"/>
  <c r="EA225" i="1" s="1"/>
  <c r="DV229" i="1"/>
  <c r="EA229" i="1" s="1"/>
  <c r="DV272" i="1"/>
  <c r="EA272" i="1" s="1"/>
  <c r="DV280" i="1"/>
  <c r="EA280" i="1" s="1"/>
  <c r="DV284" i="1"/>
  <c r="EA284" i="1" s="1"/>
  <c r="DV289" i="1"/>
  <c r="EA289" i="1" s="1"/>
  <c r="DV127" i="1"/>
  <c r="EA127" i="1" s="1"/>
  <c r="DV200" i="1"/>
  <c r="DV248" i="1"/>
  <c r="EA248" i="1" s="1"/>
  <c r="DV257" i="1"/>
  <c r="EA257" i="1" s="1"/>
  <c r="DV5" i="1"/>
  <c r="DV21" i="1"/>
  <c r="EA21" i="1" s="1"/>
  <c r="DV37" i="1"/>
  <c r="EA37" i="1" s="1"/>
  <c r="DV87" i="1"/>
  <c r="EA87" i="1" s="1"/>
  <c r="DV98" i="1"/>
  <c r="EA98" i="1" s="1"/>
  <c r="DV99" i="1"/>
  <c r="EA99" i="1" s="1"/>
  <c r="DV208" i="1"/>
  <c r="EA208" i="1" s="1"/>
  <c r="DV268" i="1"/>
  <c r="EA268" i="1" s="1"/>
  <c r="DV94" i="1"/>
  <c r="EA94" i="1" s="1"/>
  <c r="DV118" i="1"/>
  <c r="EA118" i="1" s="1"/>
  <c r="DV123" i="1"/>
  <c r="EA123" i="1" s="1"/>
  <c r="DV135" i="1"/>
  <c r="EA135" i="1" s="1"/>
  <c r="DV146" i="1"/>
  <c r="EA146" i="1" s="1"/>
  <c r="DV13" i="1"/>
  <c r="EA13" i="1" s="1"/>
  <c r="DV29" i="1"/>
  <c r="EA29" i="1" s="1"/>
  <c r="DV45" i="1"/>
  <c r="EA45" i="1" s="1"/>
  <c r="DV61" i="1"/>
  <c r="EA61" i="1" s="1"/>
  <c r="DV77" i="1"/>
  <c r="EA77" i="1" s="1"/>
  <c r="DV103" i="1"/>
  <c r="EA103" i="1" s="1"/>
  <c r="DV110" i="1"/>
  <c r="EA110" i="1" s="1"/>
  <c r="DV114" i="1"/>
  <c r="EA114" i="1" s="1"/>
  <c r="DV131" i="1"/>
  <c r="EA131" i="1" s="1"/>
  <c r="DV155" i="1"/>
  <c r="EA155" i="1" s="1"/>
  <c r="DV236" i="1"/>
  <c r="EA236" i="1" s="1"/>
  <c r="DV240" i="1"/>
  <c r="EA240" i="1" s="1"/>
  <c r="DV244" i="1"/>
  <c r="EA244" i="1" s="1"/>
  <c r="DV296" i="1"/>
  <c r="EA296" i="1" s="1"/>
  <c r="DV143" i="1"/>
  <c r="EA143" i="1" s="1"/>
  <c r="DV150" i="1"/>
  <c r="EA150" i="1" s="1"/>
  <c r="DV162" i="1"/>
  <c r="EA162" i="1" s="1"/>
  <c r="DV170" i="1"/>
  <c r="EA170" i="1" s="1"/>
  <c r="DV178" i="1"/>
  <c r="EA178" i="1" s="1"/>
  <c r="DV186" i="1"/>
  <c r="EA186" i="1" s="1"/>
  <c r="DV188" i="1"/>
  <c r="EA188" i="1" s="1"/>
  <c r="DV195" i="1"/>
  <c r="EA195" i="1" s="1"/>
  <c r="DV112" i="1"/>
  <c r="EA112" i="1" s="1"/>
  <c r="DV126" i="1"/>
  <c r="EA126" i="1" s="1"/>
  <c r="DV138" i="1"/>
  <c r="EA138" i="1" s="1"/>
  <c r="DV220" i="1"/>
  <c r="EA220" i="1" s="1"/>
  <c r="DV224" i="1"/>
  <c r="EA224" i="1" s="1"/>
  <c r="DV228" i="1"/>
  <c r="EA228" i="1" s="1"/>
  <c r="DV237" i="1"/>
  <c r="EA237" i="1" s="1"/>
  <c r="DV241" i="1"/>
  <c r="EA241" i="1" s="1"/>
  <c r="DV249" i="1"/>
  <c r="EA249" i="1" s="1"/>
  <c r="DV256" i="1"/>
  <c r="EA256" i="1" s="1"/>
  <c r="DV260" i="1"/>
  <c r="DV276" i="1"/>
  <c r="EA276" i="1" s="1"/>
  <c r="DV281" i="1"/>
  <c r="EA281" i="1" s="1"/>
  <c r="DV288" i="1"/>
  <c r="EA288" i="1" s="1"/>
  <c r="DV89" i="1"/>
  <c r="EA89" i="1" s="1"/>
  <c r="DV113" i="1"/>
  <c r="EA113" i="1" s="1"/>
  <c r="DV8" i="1"/>
  <c r="EA8" i="1" s="1"/>
  <c r="DV12" i="1"/>
  <c r="EA12" i="1" s="1"/>
  <c r="DV16" i="1"/>
  <c r="EA16" i="1" s="1"/>
  <c r="DV20" i="1"/>
  <c r="EA20" i="1" s="1"/>
  <c r="DV24" i="1"/>
  <c r="EA24" i="1" s="1"/>
  <c r="DV28" i="1"/>
  <c r="EA28" i="1" s="1"/>
  <c r="DV32" i="1"/>
  <c r="EA32" i="1" s="1"/>
  <c r="DV36" i="1"/>
  <c r="EA36" i="1" s="1"/>
  <c r="DV40" i="1"/>
  <c r="EA40" i="1" s="1"/>
  <c r="DV44" i="1"/>
  <c r="EA44" i="1" s="1"/>
  <c r="DV48" i="1"/>
  <c r="EA48" i="1" s="1"/>
  <c r="DV52" i="1"/>
  <c r="EA52" i="1" s="1"/>
  <c r="DV56" i="1"/>
  <c r="EA56" i="1" s="1"/>
  <c r="DV60" i="1"/>
  <c r="EA60" i="1" s="1"/>
  <c r="DV64" i="1"/>
  <c r="EA64" i="1" s="1"/>
  <c r="DV68" i="1"/>
  <c r="EA68" i="1" s="1"/>
  <c r="DV72" i="1"/>
  <c r="EA72" i="1" s="1"/>
  <c r="DV76" i="1"/>
  <c r="EA76" i="1" s="1"/>
  <c r="DV80" i="1"/>
  <c r="EA80" i="1" s="1"/>
  <c r="DV84" i="1"/>
  <c r="EA84" i="1" s="1"/>
  <c r="DV90" i="1"/>
  <c r="EA90" i="1" s="1"/>
  <c r="DV97" i="1"/>
  <c r="EA97" i="1" s="1"/>
  <c r="DV109" i="1"/>
  <c r="EA109" i="1" s="1"/>
  <c r="DV117" i="1"/>
  <c r="EA117" i="1" s="1"/>
  <c r="DV149" i="1"/>
  <c r="EA149" i="1" s="1"/>
  <c r="DV165" i="1"/>
  <c r="EA165" i="1" s="1"/>
  <c r="DV181" i="1"/>
  <c r="EA181" i="1" s="1"/>
  <c r="DV207" i="1"/>
  <c r="EA207" i="1" s="1"/>
  <c r="DV169" i="1"/>
  <c r="EA169" i="1" s="1"/>
  <c r="DV7" i="1"/>
  <c r="EA7" i="1" s="1"/>
  <c r="DV11" i="1"/>
  <c r="EA11" i="1" s="1"/>
  <c r="DV15" i="1"/>
  <c r="EA15" i="1" s="1"/>
  <c r="DV19" i="1"/>
  <c r="EA19" i="1" s="1"/>
  <c r="DV23" i="1"/>
  <c r="EA23" i="1" s="1"/>
  <c r="DV27" i="1"/>
  <c r="EA27" i="1" s="1"/>
  <c r="DV31" i="1"/>
  <c r="EA31" i="1" s="1"/>
  <c r="DV35" i="1"/>
  <c r="EA35" i="1" s="1"/>
  <c r="DV39" i="1"/>
  <c r="EA39" i="1" s="1"/>
  <c r="DV43" i="1"/>
  <c r="EA43" i="1" s="1"/>
  <c r="DV47" i="1"/>
  <c r="EA47" i="1" s="1"/>
  <c r="DV51" i="1"/>
  <c r="EA51" i="1" s="1"/>
  <c r="DV55" i="1"/>
  <c r="EA55" i="1" s="1"/>
  <c r="DV59" i="1"/>
  <c r="EA59" i="1" s="1"/>
  <c r="DV63" i="1"/>
  <c r="EA63" i="1" s="1"/>
  <c r="DV67" i="1"/>
  <c r="EA67" i="1" s="1"/>
  <c r="DV71" i="1"/>
  <c r="DV75" i="1"/>
  <c r="EA75" i="1" s="1"/>
  <c r="DV79" i="1"/>
  <c r="EA79" i="1" s="1"/>
  <c r="DV83" i="1"/>
  <c r="EA83" i="1" s="1"/>
  <c r="DV85" i="1"/>
  <c r="EA85" i="1" s="1"/>
  <c r="DV121" i="1"/>
  <c r="EA121" i="1" s="1"/>
  <c r="DV125" i="1"/>
  <c r="EA125" i="1" s="1"/>
  <c r="DV129" i="1"/>
  <c r="EA129" i="1" s="1"/>
  <c r="DV133" i="1"/>
  <c r="EA133" i="1" s="1"/>
  <c r="DV137" i="1"/>
  <c r="EA137" i="1" s="1"/>
  <c r="DV153" i="1"/>
  <c r="EA153" i="1" s="1"/>
  <c r="DV161" i="1"/>
  <c r="EA161" i="1" s="1"/>
  <c r="DV177" i="1"/>
  <c r="EA177" i="1" s="1"/>
  <c r="DV235" i="1"/>
  <c r="EA235" i="1" s="1"/>
  <c r="DV239" i="1"/>
  <c r="EA239" i="1" s="1"/>
  <c r="DV243" i="1"/>
  <c r="EA243" i="1" s="1"/>
  <c r="DV247" i="1"/>
  <c r="EA247" i="1" s="1"/>
  <c r="DV251" i="1"/>
  <c r="EA251" i="1" s="1"/>
  <c r="DV105" i="1"/>
  <c r="EA105" i="1" s="1"/>
  <c r="DV145" i="1"/>
  <c r="EA145" i="1" s="1"/>
  <c r="DV185" i="1"/>
  <c r="EA185" i="1" s="1"/>
  <c r="DV3" i="1"/>
  <c r="EA3" i="1" s="1"/>
  <c r="DV6" i="1"/>
  <c r="EA6" i="1" s="1"/>
  <c r="DV10" i="1"/>
  <c r="EA10" i="1" s="1"/>
  <c r="DV14" i="1"/>
  <c r="EA14" i="1" s="1"/>
  <c r="DV18" i="1"/>
  <c r="EA18" i="1" s="1"/>
  <c r="DV22" i="1"/>
  <c r="EA22" i="1" s="1"/>
  <c r="DV26" i="1"/>
  <c r="EA26" i="1" s="1"/>
  <c r="DV30" i="1"/>
  <c r="EA30" i="1" s="1"/>
  <c r="DV34" i="1"/>
  <c r="EA34" i="1" s="1"/>
  <c r="DV38" i="1"/>
  <c r="EA38" i="1" s="1"/>
  <c r="DV42" i="1"/>
  <c r="EA42" i="1" s="1"/>
  <c r="DV46" i="1"/>
  <c r="EA46" i="1" s="1"/>
  <c r="DV50" i="1"/>
  <c r="EA50" i="1" s="1"/>
  <c r="DV54" i="1"/>
  <c r="EA54" i="1" s="1"/>
  <c r="DV58" i="1"/>
  <c r="EA58" i="1" s="1"/>
  <c r="DV62" i="1"/>
  <c r="EA62" i="1" s="1"/>
  <c r="DV66" i="1"/>
  <c r="EA66" i="1" s="1"/>
  <c r="DV70" i="1"/>
  <c r="EA70" i="1" s="1"/>
  <c r="DV74" i="1"/>
  <c r="EA74" i="1" s="1"/>
  <c r="DV78" i="1"/>
  <c r="EA78" i="1" s="1"/>
  <c r="DV82" i="1"/>
  <c r="EA82" i="1" s="1"/>
  <c r="DV86" i="1"/>
  <c r="EA86" i="1" s="1"/>
  <c r="DV93" i="1"/>
  <c r="EA93" i="1" s="1"/>
  <c r="DV101" i="1"/>
  <c r="EA101" i="1" s="1"/>
  <c r="DV141" i="1"/>
  <c r="EA141" i="1" s="1"/>
  <c r="DV157" i="1"/>
  <c r="EA157" i="1" s="1"/>
  <c r="DV173" i="1"/>
  <c r="EA173" i="1" s="1"/>
  <c r="DV279" i="1"/>
  <c r="EA279" i="1" s="1"/>
  <c r="DV283" i="1"/>
  <c r="EA283" i="1" s="1"/>
  <c r="DV194" i="1"/>
  <c r="EA194" i="1" s="1"/>
  <c r="DV203" i="1"/>
  <c r="EA203" i="1" s="1"/>
  <c r="DV219" i="1"/>
  <c r="EA219" i="1" s="1"/>
  <c r="DV223" i="1"/>
  <c r="EA223" i="1" s="1"/>
  <c r="DV227" i="1"/>
  <c r="EA227" i="1" s="1"/>
  <c r="DV231" i="1"/>
  <c r="EA231" i="1" s="1"/>
  <c r="DV275" i="1"/>
  <c r="EA275" i="1" s="1"/>
  <c r="DV299" i="1"/>
  <c r="EA299" i="1" s="1"/>
  <c r="DV88" i="1"/>
  <c r="EA88" i="1" s="1"/>
  <c r="DV96" i="1"/>
  <c r="EA96" i="1" s="1"/>
  <c r="DV100" i="1"/>
  <c r="EA100" i="1" s="1"/>
  <c r="DV104" i="1"/>
  <c r="EA104" i="1" s="1"/>
  <c r="DV108" i="1"/>
  <c r="EA108" i="1" s="1"/>
  <c r="DV116" i="1"/>
  <c r="EA116" i="1" s="1"/>
  <c r="DV120" i="1"/>
  <c r="EA120" i="1" s="1"/>
  <c r="DV140" i="1"/>
  <c r="EA140" i="1" s="1"/>
  <c r="DV144" i="1"/>
  <c r="EA144" i="1" s="1"/>
  <c r="DV148" i="1"/>
  <c r="EA148" i="1" s="1"/>
  <c r="DV152" i="1"/>
  <c r="EA152" i="1" s="1"/>
  <c r="DV156" i="1"/>
  <c r="EA156" i="1" s="1"/>
  <c r="DV160" i="1"/>
  <c r="EA160" i="1" s="1"/>
  <c r="DV164" i="1"/>
  <c r="EA164" i="1" s="1"/>
  <c r="DV168" i="1"/>
  <c r="EA168" i="1" s="1"/>
  <c r="DV172" i="1"/>
  <c r="EA172" i="1" s="1"/>
  <c r="DV176" i="1"/>
  <c r="EA176" i="1" s="1"/>
  <c r="DV180" i="1"/>
  <c r="EA180" i="1" s="1"/>
  <c r="DV184" i="1"/>
  <c r="EA184" i="1" s="1"/>
  <c r="DV190" i="1"/>
  <c r="EA190" i="1" s="1"/>
  <c r="DV199" i="1"/>
  <c r="EA199" i="1" s="1"/>
  <c r="DV215" i="1"/>
  <c r="EA215" i="1" s="1"/>
  <c r="DV263" i="1"/>
  <c r="EA263" i="1" s="1"/>
  <c r="DV267" i="1"/>
  <c r="EA267" i="1" s="1"/>
  <c r="DV271" i="1"/>
  <c r="EA271" i="1" s="1"/>
  <c r="DV295" i="1"/>
  <c r="EA295" i="1" s="1"/>
  <c r="DV159" i="1"/>
  <c r="EA159" i="1" s="1"/>
  <c r="DV163" i="1"/>
  <c r="EA163" i="1" s="1"/>
  <c r="DV167" i="1"/>
  <c r="EA167" i="1" s="1"/>
  <c r="DV171" i="1"/>
  <c r="EA171" i="1" s="1"/>
  <c r="DV175" i="1"/>
  <c r="EA175" i="1" s="1"/>
  <c r="DV179" i="1"/>
  <c r="EA179" i="1" s="1"/>
  <c r="DV183" i="1"/>
  <c r="EA183" i="1" s="1"/>
  <c r="DV211" i="1"/>
  <c r="EA211" i="1" s="1"/>
  <c r="DV255" i="1"/>
  <c r="EA255" i="1" s="1"/>
  <c r="DV259" i="1"/>
  <c r="EA259" i="1" s="1"/>
  <c r="DV287" i="1"/>
  <c r="EA287" i="1" s="1"/>
  <c r="DV291" i="1"/>
  <c r="EA291" i="1" s="1"/>
  <c r="DV189" i="1"/>
  <c r="EA189" i="1" s="1"/>
  <c r="DV193" i="1"/>
  <c r="EA193" i="1" s="1"/>
  <c r="DV198" i="1"/>
  <c r="EA198" i="1" s="1"/>
  <c r="DV202" i="1"/>
  <c r="EA202" i="1" s="1"/>
  <c r="DV206" i="1"/>
  <c r="EA206" i="1" s="1"/>
  <c r="DV210" i="1"/>
  <c r="EA210" i="1" s="1"/>
  <c r="DV214" i="1"/>
  <c r="EA214" i="1" s="1"/>
  <c r="DV218" i="1"/>
  <c r="EA218" i="1" s="1"/>
  <c r="DV222" i="1"/>
  <c r="EA222" i="1" s="1"/>
  <c r="DV226" i="1"/>
  <c r="EA226" i="1" s="1"/>
  <c r="DV230" i="1"/>
  <c r="EA230" i="1" s="1"/>
  <c r="DV234" i="1"/>
  <c r="EA234" i="1" s="1"/>
  <c r="DV238" i="1"/>
  <c r="EA238" i="1" s="1"/>
  <c r="DV242" i="1"/>
  <c r="EA242" i="1" s="1"/>
  <c r="DV246" i="1"/>
  <c r="EA246" i="1" s="1"/>
  <c r="DV250" i="1"/>
  <c r="EA250" i="1" s="1"/>
  <c r="DV254" i="1"/>
  <c r="EA254" i="1" s="1"/>
  <c r="DV258" i="1"/>
  <c r="EA258" i="1" s="1"/>
  <c r="DV262" i="1"/>
  <c r="EA262" i="1" s="1"/>
  <c r="DV266" i="1"/>
  <c r="EA266" i="1" s="1"/>
  <c r="DV270" i="1"/>
  <c r="EA270" i="1" s="1"/>
  <c r="DV274" i="1"/>
  <c r="EA274" i="1" s="1"/>
  <c r="DV278" i="1"/>
  <c r="EA278" i="1" s="1"/>
  <c r="DV282" i="1"/>
  <c r="EA282" i="1" s="1"/>
  <c r="DV286" i="1"/>
  <c r="EA286" i="1" s="1"/>
  <c r="DV290" i="1"/>
  <c r="EA290" i="1" s="1"/>
  <c r="DV294" i="1"/>
  <c r="EA294" i="1" s="1"/>
  <c r="DV298" i="1"/>
  <c r="EA298" i="1" s="1"/>
  <c r="DV192" i="1"/>
  <c r="EA192" i="1" s="1"/>
  <c r="DV196" i="1"/>
  <c r="EA196" i="1" s="1"/>
  <c r="DV197" i="1"/>
  <c r="EA197" i="1" s="1"/>
  <c r="DV201" i="1"/>
  <c r="EA201" i="1" s="1"/>
  <c r="DV205" i="1"/>
  <c r="EA205" i="1" s="1"/>
  <c r="DV209" i="1"/>
  <c r="EA209" i="1" s="1"/>
  <c r="DV213" i="1"/>
  <c r="EA213" i="1" s="1"/>
  <c r="DV217" i="1"/>
  <c r="EA217" i="1" s="1"/>
  <c r="DV233" i="1"/>
  <c r="EA233" i="1" s="1"/>
  <c r="DV253" i="1"/>
  <c r="EA253" i="1" s="1"/>
  <c r="DV261" i="1"/>
  <c r="EA261" i="1" s="1"/>
  <c r="DV273" i="1"/>
  <c r="EA273" i="1" s="1"/>
  <c r="DV277" i="1"/>
  <c r="EA277" i="1" s="1"/>
  <c r="DV285" i="1"/>
  <c r="EA285" i="1" s="1"/>
  <c r="DV293" i="1"/>
  <c r="EA293" i="1" s="1"/>
  <c r="DV297" i="1"/>
  <c r="EA297" i="1" s="1"/>
  <c r="DV301" i="1"/>
  <c r="EA301" i="1" s="1"/>
  <c r="EA71" i="1" l="1"/>
  <c r="DV305" i="1"/>
  <c r="DU303" i="1"/>
  <c r="EJ306" i="1"/>
  <c r="EA136" i="1"/>
  <c r="DV306" i="1"/>
  <c r="EA260" i="1"/>
  <c r="DV308" i="1"/>
  <c r="EA200" i="1"/>
  <c r="DV307" i="1"/>
  <c r="EA2" i="1"/>
  <c r="DV304" i="1"/>
  <c r="JV212" i="1"/>
  <c r="JV130" i="1"/>
  <c r="JV142" i="1"/>
  <c r="JV122" i="1"/>
  <c r="FS166" i="1"/>
  <c r="FS95" i="1"/>
  <c r="FS115" i="1"/>
  <c r="FS91" i="1"/>
  <c r="FS111" i="1"/>
  <c r="FS107" i="1"/>
  <c r="JV136" i="1"/>
  <c r="JV132" i="1"/>
  <c r="JV191" i="1"/>
  <c r="JV232" i="1"/>
  <c r="JV187" i="1"/>
  <c r="JV158" i="1"/>
  <c r="JV106" i="1"/>
  <c r="JW142" i="1"/>
  <c r="JU142" i="1"/>
  <c r="JU300" i="1"/>
  <c r="JW300" i="1"/>
  <c r="JV300" i="1"/>
  <c r="JU136" i="1"/>
  <c r="JW136" i="1"/>
  <c r="JW102" i="1"/>
  <c r="JU102" i="1"/>
  <c r="JU182" i="1"/>
  <c r="JW182" i="1"/>
  <c r="JV182" i="1"/>
  <c r="JU119" i="1"/>
  <c r="JW119" i="1"/>
  <c r="JW292" i="1"/>
  <c r="JU292" i="1"/>
  <c r="JV292" i="1"/>
  <c r="JV154" i="1"/>
  <c r="JV124" i="1"/>
  <c r="JV134" i="1"/>
  <c r="JW115" i="1"/>
  <c r="JU115" i="1"/>
  <c r="JV107" i="1"/>
  <c r="JW106" i="1"/>
  <c r="JU106" i="1"/>
  <c r="JU166" i="1"/>
  <c r="JW166" i="1"/>
  <c r="JV166" i="1"/>
  <c r="JV92" i="1"/>
  <c r="JV119" i="1"/>
  <c r="JW232" i="1"/>
  <c r="JU232" i="1"/>
  <c r="JU91" i="1"/>
  <c r="JW91" i="1"/>
  <c r="JU158" i="1"/>
  <c r="JW158" i="1"/>
  <c r="JU124" i="1"/>
  <c r="JW124" i="1"/>
  <c r="JV4" i="1"/>
  <c r="JW191" i="1"/>
  <c r="JU191" i="1"/>
  <c r="JU134" i="1"/>
  <c r="JW134" i="1"/>
  <c r="JW111" i="1"/>
  <c r="JU111" i="1"/>
  <c r="JV95" i="1"/>
  <c r="JU132" i="1"/>
  <c r="JW132" i="1"/>
  <c r="JW92" i="1"/>
  <c r="JU92" i="1"/>
  <c r="JU154" i="1"/>
  <c r="JW154" i="1"/>
  <c r="JW122" i="1"/>
  <c r="JU122" i="1"/>
  <c r="JU4" i="1"/>
  <c r="JW4" i="1"/>
  <c r="JW187" i="1"/>
  <c r="JU187" i="1"/>
  <c r="JV115" i="1"/>
  <c r="JU107" i="1"/>
  <c r="JW107" i="1"/>
  <c r="JU212" i="1"/>
  <c r="JW212" i="1"/>
  <c r="JV102" i="1"/>
  <c r="JW174" i="1"/>
  <c r="JU174" i="1"/>
  <c r="JV174" i="1"/>
  <c r="JU130" i="1"/>
  <c r="JW130" i="1"/>
  <c r="JV91" i="1"/>
  <c r="JV111" i="1"/>
  <c r="JW95" i="1"/>
  <c r="JU95" i="1"/>
  <c r="D21" i="8"/>
  <c r="D37" i="3"/>
  <c r="D37" i="5" s="1"/>
  <c r="D20" i="8"/>
  <c r="D38" i="3"/>
  <c r="D38" i="5" s="1"/>
  <c r="E19" i="8"/>
  <c r="F19" i="8"/>
  <c r="D36" i="3"/>
  <c r="D36" i="5" s="1"/>
  <c r="D39" i="3"/>
  <c r="D39" i="5" s="1"/>
  <c r="F12" i="5"/>
  <c r="F36" i="3"/>
  <c r="F36" i="5" s="1"/>
  <c r="E36" i="3"/>
  <c r="E36" i="5" s="1"/>
  <c r="D19" i="8"/>
  <c r="F21" i="8"/>
  <c r="E21" i="8"/>
  <c r="F20" i="8"/>
  <c r="E20" i="8"/>
  <c r="E37" i="3"/>
  <c r="E37" i="5" s="1"/>
  <c r="F37" i="3"/>
  <c r="F37" i="5" s="1"/>
  <c r="E38" i="3"/>
  <c r="E38" i="5" s="1"/>
  <c r="F38" i="3"/>
  <c r="F38" i="5" s="1"/>
  <c r="E39" i="3"/>
  <c r="E39" i="5" s="1"/>
  <c r="F39" i="3"/>
  <c r="F39" i="5" s="1"/>
  <c r="F16" i="2"/>
  <c r="E16" i="2"/>
  <c r="FS92" i="1"/>
  <c r="EA69" i="1"/>
  <c r="FS4" i="1"/>
  <c r="EI2" i="1"/>
  <c r="EC2" i="1"/>
  <c r="IW2" i="1" s="1"/>
  <c r="EG2" i="1"/>
  <c r="EJ2" i="1"/>
  <c r="ED2" i="1"/>
  <c r="IK2" i="1" s="1"/>
  <c r="EB2" i="1"/>
  <c r="HA2" i="1" s="1"/>
  <c r="EH2" i="1"/>
  <c r="EA5" i="1"/>
  <c r="EF2" i="1"/>
  <c r="EK2" i="1"/>
  <c r="DZ2" i="1"/>
  <c r="HM2" i="1" s="1"/>
  <c r="FS102" i="1"/>
  <c r="DW2" i="1"/>
  <c r="HY2" i="1" s="1"/>
  <c r="DX2" i="1"/>
  <c r="EU2" i="1" s="1"/>
  <c r="DY2" i="1"/>
  <c r="FA2" i="1" s="1"/>
  <c r="EE2" i="1"/>
  <c r="FS158" i="1"/>
  <c r="FS174" i="1"/>
  <c r="FS182" i="1"/>
  <c r="FS106" i="1"/>
  <c r="D15" i="5"/>
  <c r="FS292" i="1"/>
  <c r="FS232" i="1"/>
  <c r="FS154" i="1"/>
  <c r="FS134" i="1"/>
  <c r="FS132" i="1"/>
  <c r="FS122" i="1"/>
  <c r="FS124" i="1"/>
  <c r="FS136" i="1"/>
  <c r="FS142" i="1"/>
  <c r="FS130" i="1"/>
  <c r="FS191" i="1"/>
  <c r="FS212" i="1"/>
  <c r="FS300" i="1"/>
  <c r="FS119" i="1"/>
  <c r="FS187" i="1"/>
  <c r="F14" i="5"/>
  <c r="F15" i="5"/>
  <c r="F13" i="5"/>
  <c r="EJ291" i="1"/>
  <c r="EJ180" i="1"/>
  <c r="EJ74" i="1"/>
  <c r="EJ26" i="1"/>
  <c r="EJ90" i="1"/>
  <c r="EJ8" i="1"/>
  <c r="EJ224" i="1"/>
  <c r="EJ139" i="1"/>
  <c r="EJ204" i="1"/>
  <c r="EJ293" i="1"/>
  <c r="EJ213" i="1"/>
  <c r="EJ214" i="1"/>
  <c r="EJ198" i="1"/>
  <c r="EJ287" i="1"/>
  <c r="EJ183" i="1"/>
  <c r="EJ167" i="1"/>
  <c r="EJ271" i="1"/>
  <c r="EJ160" i="1"/>
  <c r="EJ108" i="1"/>
  <c r="EJ88" i="1"/>
  <c r="EJ227" i="1"/>
  <c r="EJ194" i="1"/>
  <c r="EJ157" i="1"/>
  <c r="EJ86" i="1"/>
  <c r="EJ70" i="1"/>
  <c r="EJ54" i="1"/>
  <c r="EJ38" i="1"/>
  <c r="EJ22" i="1"/>
  <c r="EJ6" i="1"/>
  <c r="EJ105" i="1"/>
  <c r="EJ239" i="1"/>
  <c r="EJ125" i="1"/>
  <c r="EJ79" i="1"/>
  <c r="EJ63" i="1"/>
  <c r="EJ47" i="1"/>
  <c r="EJ15" i="1"/>
  <c r="EJ207" i="1"/>
  <c r="EJ113" i="1"/>
  <c r="EJ276" i="1"/>
  <c r="EJ241" i="1"/>
  <c r="EJ220" i="1"/>
  <c r="EJ195" i="1"/>
  <c r="EJ170" i="1"/>
  <c r="EJ296" i="1"/>
  <c r="EJ155" i="1"/>
  <c r="EJ29" i="1"/>
  <c r="EJ123" i="1"/>
  <c r="EJ208" i="1"/>
  <c r="EJ248" i="1"/>
  <c r="EJ225" i="1"/>
  <c r="EJ81" i="1"/>
  <c r="EJ49" i="1"/>
  <c r="EJ17" i="1"/>
  <c r="EJ269" i="1"/>
  <c r="EJ147" i="1"/>
  <c r="EJ217" i="1"/>
  <c r="EJ282" i="1"/>
  <c r="EJ266" i="1"/>
  <c r="EJ93" i="1"/>
  <c r="EJ42" i="1"/>
  <c r="EJ10" i="1"/>
  <c r="EJ243" i="1"/>
  <c r="EJ19" i="1"/>
  <c r="EJ24" i="1"/>
  <c r="EJ45" i="1"/>
  <c r="EJ57" i="1"/>
  <c r="EJ253" i="1"/>
  <c r="EJ163" i="1"/>
  <c r="EJ190" i="1"/>
  <c r="EJ140" i="1"/>
  <c r="EJ299" i="1"/>
  <c r="EJ283" i="1"/>
  <c r="EJ82" i="1"/>
  <c r="EJ34" i="1"/>
  <c r="EJ235" i="1"/>
  <c r="EJ121" i="1"/>
  <c r="EJ59" i="1"/>
  <c r="EJ43" i="1"/>
  <c r="EJ11" i="1"/>
  <c r="EJ109" i="1"/>
  <c r="EJ89" i="1"/>
  <c r="EJ237" i="1"/>
  <c r="EJ138" i="1"/>
  <c r="EJ77" i="1"/>
  <c r="EJ13" i="1"/>
  <c r="EJ118" i="1"/>
  <c r="EJ21" i="1"/>
  <c r="EJ280" i="1"/>
  <c r="EJ264" i="1"/>
  <c r="EJ41" i="1"/>
  <c r="EJ265" i="1"/>
  <c r="EJ273" i="1"/>
  <c r="EJ201" i="1"/>
  <c r="EJ211" i="1"/>
  <c r="EJ96" i="1"/>
  <c r="EJ58" i="1"/>
  <c r="EJ161" i="1"/>
  <c r="EJ56" i="1"/>
  <c r="EJ249" i="1"/>
  <c r="EJ210" i="1"/>
  <c r="EJ259" i="1"/>
  <c r="EJ233" i="1"/>
  <c r="EJ206" i="1"/>
  <c r="EJ255" i="1"/>
  <c r="EJ175" i="1"/>
  <c r="EJ263" i="1"/>
  <c r="EJ168" i="1"/>
  <c r="EJ152" i="1"/>
  <c r="EJ100" i="1"/>
  <c r="EJ219" i="1"/>
  <c r="EJ279" i="1"/>
  <c r="EJ247" i="1"/>
  <c r="EJ97" i="1"/>
  <c r="EJ288" i="1"/>
  <c r="EJ256" i="1"/>
  <c r="EJ228" i="1"/>
  <c r="EJ126" i="1"/>
  <c r="EJ186" i="1"/>
  <c r="EJ150" i="1"/>
  <c r="EJ94" i="1"/>
  <c r="EJ272" i="1"/>
  <c r="EJ65" i="1"/>
  <c r="EJ33" i="1"/>
  <c r="EJ245" i="1"/>
  <c r="EK285" i="1"/>
  <c r="EG285" i="1"/>
  <c r="EC285" i="1"/>
  <c r="IW285" i="1" s="1"/>
  <c r="DX285" i="1"/>
  <c r="EU285" i="1" s="1"/>
  <c r="EF285" i="1"/>
  <c r="EB285" i="1"/>
  <c r="HA285" i="1" s="1"/>
  <c r="DW285" i="1"/>
  <c r="HY285" i="1" s="1"/>
  <c r="EI285" i="1"/>
  <c r="DZ285" i="1"/>
  <c r="HM285" i="1" s="1"/>
  <c r="EH285" i="1"/>
  <c r="DY285" i="1"/>
  <c r="FA285" i="1" s="1"/>
  <c r="EE285" i="1"/>
  <c r="ED285" i="1"/>
  <c r="IK285" i="1" s="1"/>
  <c r="EK209" i="1"/>
  <c r="EG209" i="1"/>
  <c r="EC209" i="1"/>
  <c r="IW209" i="1" s="1"/>
  <c r="DX209" i="1"/>
  <c r="EU209" i="1" s="1"/>
  <c r="EF209" i="1"/>
  <c r="EB209" i="1"/>
  <c r="HA209" i="1" s="1"/>
  <c r="DW209" i="1"/>
  <c r="HY209" i="1" s="1"/>
  <c r="EH209" i="1"/>
  <c r="DY209" i="1"/>
  <c r="FA209" i="1" s="1"/>
  <c r="EE209" i="1"/>
  <c r="ED209" i="1"/>
  <c r="IK209" i="1" s="1"/>
  <c r="EI209" i="1"/>
  <c r="DZ209" i="1"/>
  <c r="HM209" i="1" s="1"/>
  <c r="EI196" i="1"/>
  <c r="EE196" i="1"/>
  <c r="DZ196" i="1"/>
  <c r="HM196" i="1" s="1"/>
  <c r="EH196" i="1"/>
  <c r="ED196" i="1"/>
  <c r="IK196" i="1" s="1"/>
  <c r="DY196" i="1"/>
  <c r="FA196" i="1" s="1"/>
  <c r="EB196" i="1"/>
  <c r="HA196" i="1" s="1"/>
  <c r="EF196" i="1"/>
  <c r="DW196" i="1"/>
  <c r="HY196" i="1" s="1"/>
  <c r="DX196" i="1"/>
  <c r="EU196" i="1" s="1"/>
  <c r="EK196" i="1"/>
  <c r="EG196" i="1"/>
  <c r="EC196" i="1"/>
  <c r="IW196" i="1" s="1"/>
  <c r="EK274" i="1"/>
  <c r="EG274" i="1"/>
  <c r="EC274" i="1"/>
  <c r="IW274" i="1" s="1"/>
  <c r="DX274" i="1"/>
  <c r="EU274" i="1" s="1"/>
  <c r="EF274" i="1"/>
  <c r="EB274" i="1"/>
  <c r="HA274" i="1" s="1"/>
  <c r="DW274" i="1"/>
  <c r="HY274" i="1" s="1"/>
  <c r="EE274" i="1"/>
  <c r="ED274" i="1"/>
  <c r="IK274" i="1" s="1"/>
  <c r="EI274" i="1"/>
  <c r="DZ274" i="1"/>
  <c r="HM274" i="1" s="1"/>
  <c r="EH274" i="1"/>
  <c r="DY274" i="1"/>
  <c r="FA274" i="1" s="1"/>
  <c r="EH258" i="1"/>
  <c r="ED258" i="1"/>
  <c r="IK258" i="1" s="1"/>
  <c r="DY258" i="1"/>
  <c r="FA258" i="1" s="1"/>
  <c r="EK258" i="1"/>
  <c r="EG258" i="1"/>
  <c r="EC258" i="1"/>
  <c r="IW258" i="1" s="1"/>
  <c r="DX258" i="1"/>
  <c r="EU258" i="1" s="1"/>
  <c r="EB258" i="1"/>
  <c r="HA258" i="1" s="1"/>
  <c r="EI258" i="1"/>
  <c r="DZ258" i="1"/>
  <c r="HM258" i="1" s="1"/>
  <c r="DW258" i="1"/>
  <c r="HY258" i="1" s="1"/>
  <c r="EF258" i="1"/>
  <c r="EE258" i="1"/>
  <c r="EI226" i="1"/>
  <c r="EE226" i="1"/>
  <c r="DZ226" i="1"/>
  <c r="HM226" i="1" s="1"/>
  <c r="EH226" i="1"/>
  <c r="ED226" i="1"/>
  <c r="IK226" i="1" s="1"/>
  <c r="DY226" i="1"/>
  <c r="FA226" i="1" s="1"/>
  <c r="EB226" i="1"/>
  <c r="HA226" i="1" s="1"/>
  <c r="EG226" i="1"/>
  <c r="DX226" i="1"/>
  <c r="EU226" i="1" s="1"/>
  <c r="EF226" i="1"/>
  <c r="DW226" i="1"/>
  <c r="HY226" i="1" s="1"/>
  <c r="EK226" i="1"/>
  <c r="EC226" i="1"/>
  <c r="IW226" i="1" s="1"/>
  <c r="EK193" i="1"/>
  <c r="EG193" i="1"/>
  <c r="EC193" i="1"/>
  <c r="IW193" i="1" s="1"/>
  <c r="DX193" i="1"/>
  <c r="EU193" i="1" s="1"/>
  <c r="EF193" i="1"/>
  <c r="EB193" i="1"/>
  <c r="HA193" i="1" s="1"/>
  <c r="DW193" i="1"/>
  <c r="HY193" i="1" s="1"/>
  <c r="ED193" i="1"/>
  <c r="IK193" i="1" s="1"/>
  <c r="EH193" i="1"/>
  <c r="DY193" i="1"/>
  <c r="FA193" i="1" s="1"/>
  <c r="EI193" i="1"/>
  <c r="EE193" i="1"/>
  <c r="DZ193" i="1"/>
  <c r="HM193" i="1" s="1"/>
  <c r="EK179" i="1"/>
  <c r="EG179" i="1"/>
  <c r="EC179" i="1"/>
  <c r="IW179" i="1" s="1"/>
  <c r="DX179" i="1"/>
  <c r="EU179" i="1" s="1"/>
  <c r="EF179" i="1"/>
  <c r="EB179" i="1"/>
  <c r="HA179" i="1" s="1"/>
  <c r="DW179" i="1"/>
  <c r="HY179" i="1" s="1"/>
  <c r="EH179" i="1"/>
  <c r="DY179" i="1"/>
  <c r="FA179" i="1" s="1"/>
  <c r="ED179" i="1"/>
  <c r="IK179" i="1" s="1"/>
  <c r="EI179" i="1"/>
  <c r="EE179" i="1"/>
  <c r="DZ179" i="1"/>
  <c r="HM179" i="1" s="1"/>
  <c r="EI267" i="1"/>
  <c r="EE267" i="1"/>
  <c r="DZ267" i="1"/>
  <c r="HM267" i="1" s="1"/>
  <c r="EH267" i="1"/>
  <c r="ED267" i="1"/>
  <c r="IK267" i="1" s="1"/>
  <c r="DY267" i="1"/>
  <c r="FA267" i="1" s="1"/>
  <c r="EK267" i="1"/>
  <c r="EC267" i="1"/>
  <c r="IW267" i="1" s="1"/>
  <c r="EB267" i="1"/>
  <c r="HA267" i="1" s="1"/>
  <c r="EG267" i="1"/>
  <c r="EF267" i="1"/>
  <c r="DX267" i="1"/>
  <c r="EU267" i="1" s="1"/>
  <c r="DW267" i="1"/>
  <c r="HY267" i="1" s="1"/>
  <c r="EI172" i="1"/>
  <c r="EE172" i="1"/>
  <c r="DZ172" i="1"/>
  <c r="HM172" i="1" s="1"/>
  <c r="EH172" i="1"/>
  <c r="ED172" i="1"/>
  <c r="IK172" i="1" s="1"/>
  <c r="DY172" i="1"/>
  <c r="FA172" i="1" s="1"/>
  <c r="EB172" i="1"/>
  <c r="HA172" i="1" s="1"/>
  <c r="EF172" i="1"/>
  <c r="DW172" i="1"/>
  <c r="HY172" i="1" s="1"/>
  <c r="EK172" i="1"/>
  <c r="EC172" i="1"/>
  <c r="IW172" i="1" s="1"/>
  <c r="EG172" i="1"/>
  <c r="DX172" i="1"/>
  <c r="EU172" i="1" s="1"/>
  <c r="EI156" i="1"/>
  <c r="EE156" i="1"/>
  <c r="DZ156" i="1"/>
  <c r="HM156" i="1" s="1"/>
  <c r="EH156" i="1"/>
  <c r="ED156" i="1"/>
  <c r="IK156" i="1" s="1"/>
  <c r="DY156" i="1"/>
  <c r="FA156" i="1" s="1"/>
  <c r="EG156" i="1"/>
  <c r="DX156" i="1"/>
  <c r="EU156" i="1" s="1"/>
  <c r="EK156" i="1"/>
  <c r="EC156" i="1"/>
  <c r="IW156" i="1" s="1"/>
  <c r="EF156" i="1"/>
  <c r="DW156" i="1"/>
  <c r="HY156" i="1" s="1"/>
  <c r="EB156" i="1"/>
  <c r="HA156" i="1" s="1"/>
  <c r="EH104" i="1"/>
  <c r="ED104" i="1"/>
  <c r="IK104" i="1" s="1"/>
  <c r="DY104" i="1"/>
  <c r="FA104" i="1" s="1"/>
  <c r="EK104" i="1"/>
  <c r="EG104" i="1"/>
  <c r="EC104" i="1"/>
  <c r="IW104" i="1" s="1"/>
  <c r="DX104" i="1"/>
  <c r="EU104" i="1" s="1"/>
  <c r="EF104" i="1"/>
  <c r="EB104" i="1"/>
  <c r="HA104" i="1" s="1"/>
  <c r="DW104" i="1"/>
  <c r="HY104" i="1" s="1"/>
  <c r="EI104" i="1"/>
  <c r="EE104" i="1"/>
  <c r="DZ104" i="1"/>
  <c r="HM104" i="1" s="1"/>
  <c r="EK223" i="1"/>
  <c r="EG223" i="1"/>
  <c r="EC223" i="1"/>
  <c r="IW223" i="1" s="1"/>
  <c r="DX223" i="1"/>
  <c r="EU223" i="1" s="1"/>
  <c r="EF223" i="1"/>
  <c r="EB223" i="1"/>
  <c r="HA223" i="1" s="1"/>
  <c r="DW223" i="1"/>
  <c r="HY223" i="1" s="1"/>
  <c r="ED223" i="1"/>
  <c r="IK223" i="1" s="1"/>
  <c r="EI223" i="1"/>
  <c r="DZ223" i="1"/>
  <c r="HM223" i="1" s="1"/>
  <c r="EH223" i="1"/>
  <c r="DY223" i="1"/>
  <c r="FA223" i="1" s="1"/>
  <c r="EE223" i="1"/>
  <c r="EI141" i="1"/>
  <c r="EE141" i="1"/>
  <c r="DZ141" i="1"/>
  <c r="HM141" i="1" s="1"/>
  <c r="EK141" i="1"/>
  <c r="EG141" i="1"/>
  <c r="EC141" i="1"/>
  <c r="IW141" i="1" s="1"/>
  <c r="DX141" i="1"/>
  <c r="EU141" i="1" s="1"/>
  <c r="EH141" i="1"/>
  <c r="DY141" i="1"/>
  <c r="FA141" i="1" s="1"/>
  <c r="EF141" i="1"/>
  <c r="DW141" i="1"/>
  <c r="HY141" i="1" s="1"/>
  <c r="ED141" i="1"/>
  <c r="IK141" i="1" s="1"/>
  <c r="EB141" i="1"/>
  <c r="HA141" i="1" s="1"/>
  <c r="EK66" i="1"/>
  <c r="EG66" i="1"/>
  <c r="EC66" i="1"/>
  <c r="IW66" i="1" s="1"/>
  <c r="DX66" i="1"/>
  <c r="EU66" i="1" s="1"/>
  <c r="EI66" i="1"/>
  <c r="EE66" i="1"/>
  <c r="DZ66" i="1"/>
  <c r="HM66" i="1" s="1"/>
  <c r="ED66" i="1"/>
  <c r="IK66" i="1" s="1"/>
  <c r="EB66" i="1"/>
  <c r="HA66" i="1" s="1"/>
  <c r="EH66" i="1"/>
  <c r="DY66" i="1"/>
  <c r="FA66" i="1" s="1"/>
  <c r="EF66" i="1"/>
  <c r="DW66" i="1"/>
  <c r="HY66" i="1" s="1"/>
  <c r="EK50" i="1"/>
  <c r="EG50" i="1"/>
  <c r="EC50" i="1"/>
  <c r="IW50" i="1" s="1"/>
  <c r="DX50" i="1"/>
  <c r="EU50" i="1" s="1"/>
  <c r="EI50" i="1"/>
  <c r="EE50" i="1"/>
  <c r="DZ50" i="1"/>
  <c r="HM50" i="1" s="1"/>
  <c r="ED50" i="1"/>
  <c r="IK50" i="1" s="1"/>
  <c r="EB50" i="1"/>
  <c r="HA50" i="1" s="1"/>
  <c r="EH50" i="1"/>
  <c r="DY50" i="1"/>
  <c r="FA50" i="1" s="1"/>
  <c r="EF50" i="1"/>
  <c r="DW50" i="1"/>
  <c r="HY50" i="1" s="1"/>
  <c r="EI18" i="1"/>
  <c r="EE18" i="1"/>
  <c r="DZ18" i="1"/>
  <c r="HM18" i="1" s="1"/>
  <c r="EH18" i="1"/>
  <c r="ED18" i="1"/>
  <c r="IK18" i="1" s="1"/>
  <c r="DY18" i="1"/>
  <c r="FA18" i="1" s="1"/>
  <c r="EK18" i="1"/>
  <c r="EG18" i="1"/>
  <c r="EC18" i="1"/>
  <c r="IW18" i="1" s="1"/>
  <c r="DX18" i="1"/>
  <c r="EU18" i="1" s="1"/>
  <c r="EF18" i="1"/>
  <c r="EB18" i="1"/>
  <c r="HA18" i="1" s="1"/>
  <c r="DW18" i="1"/>
  <c r="HY18" i="1" s="1"/>
  <c r="EF251" i="1"/>
  <c r="EB251" i="1"/>
  <c r="HA251" i="1" s="1"/>
  <c r="DW251" i="1"/>
  <c r="HY251" i="1" s="1"/>
  <c r="EI251" i="1"/>
  <c r="EE251" i="1"/>
  <c r="DZ251" i="1"/>
  <c r="HM251" i="1" s="1"/>
  <c r="ED251" i="1"/>
  <c r="IK251" i="1" s="1"/>
  <c r="EK251" i="1"/>
  <c r="EC251" i="1"/>
  <c r="IW251" i="1" s="1"/>
  <c r="DY251" i="1"/>
  <c r="FA251" i="1" s="1"/>
  <c r="DX251" i="1"/>
  <c r="EU251" i="1" s="1"/>
  <c r="EH251" i="1"/>
  <c r="EG251" i="1"/>
  <c r="EI137" i="1"/>
  <c r="EE137" i="1"/>
  <c r="DZ137" i="1"/>
  <c r="HM137" i="1" s="1"/>
  <c r="EK137" i="1"/>
  <c r="EG137" i="1"/>
  <c r="EC137" i="1"/>
  <c r="IW137" i="1" s="1"/>
  <c r="DX137" i="1"/>
  <c r="EU137" i="1" s="1"/>
  <c r="EH137" i="1"/>
  <c r="DY137" i="1"/>
  <c r="FA137" i="1" s="1"/>
  <c r="EF137" i="1"/>
  <c r="DW137" i="1"/>
  <c r="HY137" i="1" s="1"/>
  <c r="ED137" i="1"/>
  <c r="IK137" i="1" s="1"/>
  <c r="EB137" i="1"/>
  <c r="HA137" i="1" s="1"/>
  <c r="EI75" i="1"/>
  <c r="EE75" i="1"/>
  <c r="DZ75" i="1"/>
  <c r="HM75" i="1" s="1"/>
  <c r="EK75" i="1"/>
  <c r="EG75" i="1"/>
  <c r="EC75" i="1"/>
  <c r="IW75" i="1" s="1"/>
  <c r="DX75" i="1"/>
  <c r="EU75" i="1" s="1"/>
  <c r="EF75" i="1"/>
  <c r="DW75" i="1"/>
  <c r="HY75" i="1" s="1"/>
  <c r="ED75" i="1"/>
  <c r="IK75" i="1" s="1"/>
  <c r="EB75" i="1"/>
  <c r="HA75" i="1" s="1"/>
  <c r="EH75" i="1"/>
  <c r="DY75" i="1"/>
  <c r="FA75" i="1" s="1"/>
  <c r="EK27" i="1"/>
  <c r="EG27" i="1"/>
  <c r="EC27" i="1"/>
  <c r="IW27" i="1" s="1"/>
  <c r="DX27" i="1"/>
  <c r="EU27" i="1" s="1"/>
  <c r="EF27" i="1"/>
  <c r="EB27" i="1"/>
  <c r="HA27" i="1" s="1"/>
  <c r="DW27" i="1"/>
  <c r="HY27" i="1" s="1"/>
  <c r="EI27" i="1"/>
  <c r="EE27" i="1"/>
  <c r="DZ27" i="1"/>
  <c r="HM27" i="1" s="1"/>
  <c r="EH27" i="1"/>
  <c r="ED27" i="1"/>
  <c r="IK27" i="1" s="1"/>
  <c r="DY27" i="1"/>
  <c r="FA27" i="1" s="1"/>
  <c r="EK181" i="1"/>
  <c r="EG181" i="1"/>
  <c r="EC181" i="1"/>
  <c r="IW181" i="1" s="1"/>
  <c r="DX181" i="1"/>
  <c r="EU181" i="1" s="1"/>
  <c r="EF181" i="1"/>
  <c r="EB181" i="1"/>
  <c r="HA181" i="1" s="1"/>
  <c r="DW181" i="1"/>
  <c r="HY181" i="1" s="1"/>
  <c r="ED181" i="1"/>
  <c r="IK181" i="1" s="1"/>
  <c r="EH181" i="1"/>
  <c r="DY181" i="1"/>
  <c r="FA181" i="1" s="1"/>
  <c r="DZ181" i="1"/>
  <c r="HM181" i="1" s="1"/>
  <c r="EI181" i="1"/>
  <c r="EE181" i="1"/>
  <c r="EK80" i="1"/>
  <c r="EG80" i="1"/>
  <c r="EC80" i="1"/>
  <c r="IW80" i="1" s="1"/>
  <c r="DX80" i="1"/>
  <c r="EU80" i="1" s="1"/>
  <c r="EI80" i="1"/>
  <c r="EE80" i="1"/>
  <c r="DZ80" i="1"/>
  <c r="HM80" i="1" s="1"/>
  <c r="EH80" i="1"/>
  <c r="DY80" i="1"/>
  <c r="FA80" i="1" s="1"/>
  <c r="EF80" i="1"/>
  <c r="DW80" i="1"/>
  <c r="HY80" i="1" s="1"/>
  <c r="ED80" i="1"/>
  <c r="IK80" i="1" s="1"/>
  <c r="EB80" i="1"/>
  <c r="HA80" i="1" s="1"/>
  <c r="EK48" i="1"/>
  <c r="EG48" i="1"/>
  <c r="EC48" i="1"/>
  <c r="IW48" i="1" s="1"/>
  <c r="DX48" i="1"/>
  <c r="EU48" i="1" s="1"/>
  <c r="EI48" i="1"/>
  <c r="EE48" i="1"/>
  <c r="DZ48" i="1"/>
  <c r="HM48" i="1" s="1"/>
  <c r="EH48" i="1"/>
  <c r="DY48" i="1"/>
  <c r="FA48" i="1" s="1"/>
  <c r="EF48" i="1"/>
  <c r="DW48" i="1"/>
  <c r="HY48" i="1" s="1"/>
  <c r="ED48" i="1"/>
  <c r="IK48" i="1" s="1"/>
  <c r="EB48" i="1"/>
  <c r="HA48" i="1" s="1"/>
  <c r="EI16" i="1"/>
  <c r="EE16" i="1"/>
  <c r="DZ16" i="1"/>
  <c r="HM16" i="1" s="1"/>
  <c r="EH16" i="1"/>
  <c r="ED16" i="1"/>
  <c r="IK16" i="1" s="1"/>
  <c r="DY16" i="1"/>
  <c r="FA16" i="1" s="1"/>
  <c r="EK16" i="1"/>
  <c r="EG16" i="1"/>
  <c r="EC16" i="1"/>
  <c r="IW16" i="1" s="1"/>
  <c r="DX16" i="1"/>
  <c r="EU16" i="1" s="1"/>
  <c r="EF16" i="1"/>
  <c r="EB16" i="1"/>
  <c r="HA16" i="1" s="1"/>
  <c r="DW16" i="1"/>
  <c r="HY16" i="1" s="1"/>
  <c r="EH260" i="1"/>
  <c r="ED260" i="1"/>
  <c r="IK260" i="1" s="1"/>
  <c r="DY260" i="1"/>
  <c r="FA260" i="1" s="1"/>
  <c r="EK260" i="1"/>
  <c r="EG260" i="1"/>
  <c r="EC260" i="1"/>
  <c r="IW260" i="1" s="1"/>
  <c r="DX260" i="1"/>
  <c r="EU260" i="1" s="1"/>
  <c r="EF260" i="1"/>
  <c r="DW260" i="1"/>
  <c r="HY260" i="1" s="1"/>
  <c r="EE260" i="1"/>
  <c r="EB260" i="1"/>
  <c r="HA260" i="1" s="1"/>
  <c r="DZ260" i="1"/>
  <c r="HM260" i="1" s="1"/>
  <c r="EI260" i="1"/>
  <c r="EI188" i="1"/>
  <c r="EE188" i="1"/>
  <c r="DZ188" i="1"/>
  <c r="HM188" i="1" s="1"/>
  <c r="EH188" i="1"/>
  <c r="ED188" i="1"/>
  <c r="IK188" i="1" s="1"/>
  <c r="DY188" i="1"/>
  <c r="FA188" i="1" s="1"/>
  <c r="EB188" i="1"/>
  <c r="HA188" i="1" s="1"/>
  <c r="EF188" i="1"/>
  <c r="DW188" i="1"/>
  <c r="HY188" i="1" s="1"/>
  <c r="DX188" i="1"/>
  <c r="EU188" i="1" s="1"/>
  <c r="EK188" i="1"/>
  <c r="EG188" i="1"/>
  <c r="EC188" i="1"/>
  <c r="IW188" i="1" s="1"/>
  <c r="EF99" i="1"/>
  <c r="EB99" i="1"/>
  <c r="HA99" i="1" s="1"/>
  <c r="DW99" i="1"/>
  <c r="HY99" i="1" s="1"/>
  <c r="EI99" i="1"/>
  <c r="EE99" i="1"/>
  <c r="DZ99" i="1"/>
  <c r="HM99" i="1" s="1"/>
  <c r="EH99" i="1"/>
  <c r="ED99" i="1"/>
  <c r="IK99" i="1" s="1"/>
  <c r="DY99" i="1"/>
  <c r="FA99" i="1" s="1"/>
  <c r="EK99" i="1"/>
  <c r="EG99" i="1"/>
  <c r="EC99" i="1"/>
  <c r="IW99" i="1" s="1"/>
  <c r="DX99" i="1"/>
  <c r="EU99" i="1" s="1"/>
  <c r="EI200" i="1"/>
  <c r="EE200" i="1"/>
  <c r="EH200" i="1"/>
  <c r="EF200" i="1"/>
  <c r="DZ200" i="1"/>
  <c r="HM200" i="1" s="1"/>
  <c r="EK200" i="1"/>
  <c r="ED200" i="1"/>
  <c r="IK200" i="1" s="1"/>
  <c r="DY200" i="1"/>
  <c r="FA200" i="1" s="1"/>
  <c r="EC200" i="1"/>
  <c r="IW200" i="1" s="1"/>
  <c r="DX200" i="1"/>
  <c r="EU200" i="1" s="1"/>
  <c r="EG200" i="1"/>
  <c r="EB200" i="1"/>
  <c r="HA200" i="1" s="1"/>
  <c r="DW200" i="1"/>
  <c r="HY200" i="1" s="1"/>
  <c r="EK221" i="1"/>
  <c r="EG221" i="1"/>
  <c r="EC221" i="1"/>
  <c r="IW221" i="1" s="1"/>
  <c r="DX221" i="1"/>
  <c r="EU221" i="1" s="1"/>
  <c r="EF221" i="1"/>
  <c r="EB221" i="1"/>
  <c r="HA221" i="1" s="1"/>
  <c r="DW221" i="1"/>
  <c r="HY221" i="1" s="1"/>
  <c r="EH221" i="1"/>
  <c r="DY221" i="1"/>
  <c r="FA221" i="1" s="1"/>
  <c r="EE221" i="1"/>
  <c r="ED221" i="1"/>
  <c r="IK221" i="1" s="1"/>
  <c r="EI221" i="1"/>
  <c r="DZ221" i="1"/>
  <c r="HM221" i="1" s="1"/>
  <c r="EI73" i="1"/>
  <c r="EE73" i="1"/>
  <c r="DZ73" i="1"/>
  <c r="HM73" i="1" s="1"/>
  <c r="EK73" i="1"/>
  <c r="EG73" i="1"/>
  <c r="EC73" i="1"/>
  <c r="IW73" i="1" s="1"/>
  <c r="DX73" i="1"/>
  <c r="EU73" i="1" s="1"/>
  <c r="EB73" i="1"/>
  <c r="HA73" i="1" s="1"/>
  <c r="EH73" i="1"/>
  <c r="DY73" i="1"/>
  <c r="FA73" i="1" s="1"/>
  <c r="EF73" i="1"/>
  <c r="DW73" i="1"/>
  <c r="HY73" i="1" s="1"/>
  <c r="ED73" i="1"/>
  <c r="IK73" i="1" s="1"/>
  <c r="EK9" i="1"/>
  <c r="EG9" i="1"/>
  <c r="EC9" i="1"/>
  <c r="IW9" i="1" s="1"/>
  <c r="DX9" i="1"/>
  <c r="EU9" i="1" s="1"/>
  <c r="EF9" i="1"/>
  <c r="EB9" i="1"/>
  <c r="HA9" i="1" s="1"/>
  <c r="DW9" i="1"/>
  <c r="HY9" i="1" s="1"/>
  <c r="EI9" i="1"/>
  <c r="EE9" i="1"/>
  <c r="DZ9" i="1"/>
  <c r="HM9" i="1" s="1"/>
  <c r="EH9" i="1"/>
  <c r="ED9" i="1"/>
  <c r="IK9" i="1" s="1"/>
  <c r="DY9" i="1"/>
  <c r="FA9" i="1" s="1"/>
  <c r="EK301" i="1"/>
  <c r="EG301" i="1"/>
  <c r="EC301" i="1"/>
  <c r="IW301" i="1" s="1"/>
  <c r="DX301" i="1"/>
  <c r="EU301" i="1" s="1"/>
  <c r="EF301" i="1"/>
  <c r="EB301" i="1"/>
  <c r="HA301" i="1" s="1"/>
  <c r="DW301" i="1"/>
  <c r="HY301" i="1" s="1"/>
  <c r="EI301" i="1"/>
  <c r="DZ301" i="1"/>
  <c r="HM301" i="1" s="1"/>
  <c r="EH301" i="1"/>
  <c r="DY301" i="1"/>
  <c r="FA301" i="1" s="1"/>
  <c r="EE301" i="1"/>
  <c r="ED301" i="1"/>
  <c r="IK301" i="1" s="1"/>
  <c r="EK277" i="1"/>
  <c r="EI277" i="1"/>
  <c r="EE277" i="1"/>
  <c r="DZ277" i="1"/>
  <c r="HM277" i="1" s="1"/>
  <c r="EH277" i="1"/>
  <c r="ED277" i="1"/>
  <c r="IK277" i="1" s="1"/>
  <c r="DY277" i="1"/>
  <c r="FA277" i="1" s="1"/>
  <c r="EC277" i="1"/>
  <c r="IW277" i="1" s="1"/>
  <c r="EB277" i="1"/>
  <c r="HA277" i="1" s="1"/>
  <c r="EG277" i="1"/>
  <c r="DX277" i="1"/>
  <c r="EU277" i="1" s="1"/>
  <c r="EF277" i="1"/>
  <c r="DW277" i="1"/>
  <c r="HY277" i="1" s="1"/>
  <c r="EH233" i="1"/>
  <c r="ED233" i="1"/>
  <c r="IK233" i="1" s="1"/>
  <c r="DY233" i="1"/>
  <c r="FA233" i="1" s="1"/>
  <c r="EK233" i="1"/>
  <c r="EG233" i="1"/>
  <c r="EC233" i="1"/>
  <c r="IW233" i="1" s="1"/>
  <c r="DX233" i="1"/>
  <c r="EU233" i="1" s="1"/>
  <c r="EB233" i="1"/>
  <c r="HA233" i="1" s="1"/>
  <c r="EI233" i="1"/>
  <c r="DZ233" i="1"/>
  <c r="HM233" i="1" s="1"/>
  <c r="EE233" i="1"/>
  <c r="DW233" i="1"/>
  <c r="HY233" i="1" s="1"/>
  <c r="EF233" i="1"/>
  <c r="EK205" i="1"/>
  <c r="EG205" i="1"/>
  <c r="EC205" i="1"/>
  <c r="IW205" i="1" s="1"/>
  <c r="DX205" i="1"/>
  <c r="EU205" i="1" s="1"/>
  <c r="EF205" i="1"/>
  <c r="EB205" i="1"/>
  <c r="HA205" i="1" s="1"/>
  <c r="DW205" i="1"/>
  <c r="HY205" i="1" s="1"/>
  <c r="EH205" i="1"/>
  <c r="DY205" i="1"/>
  <c r="FA205" i="1" s="1"/>
  <c r="EE205" i="1"/>
  <c r="ED205" i="1"/>
  <c r="IK205" i="1" s="1"/>
  <c r="EI205" i="1"/>
  <c r="DZ205" i="1"/>
  <c r="HM205" i="1" s="1"/>
  <c r="EI192" i="1"/>
  <c r="EE192" i="1"/>
  <c r="DZ192" i="1"/>
  <c r="HM192" i="1" s="1"/>
  <c r="EH192" i="1"/>
  <c r="ED192" i="1"/>
  <c r="IK192" i="1" s="1"/>
  <c r="DY192" i="1"/>
  <c r="FA192" i="1" s="1"/>
  <c r="EB192" i="1"/>
  <c r="HA192" i="1" s="1"/>
  <c r="EF192" i="1"/>
  <c r="DW192" i="1"/>
  <c r="HY192" i="1" s="1"/>
  <c r="EG192" i="1"/>
  <c r="EC192" i="1"/>
  <c r="IW192" i="1" s="1"/>
  <c r="DX192" i="1"/>
  <c r="EU192" i="1" s="1"/>
  <c r="EK192" i="1"/>
  <c r="EI286" i="1"/>
  <c r="EE286" i="1"/>
  <c r="DZ286" i="1"/>
  <c r="HM286" i="1" s="1"/>
  <c r="EH286" i="1"/>
  <c r="ED286" i="1"/>
  <c r="IK286" i="1" s="1"/>
  <c r="DY286" i="1"/>
  <c r="FA286" i="1" s="1"/>
  <c r="EK286" i="1"/>
  <c r="EC286" i="1"/>
  <c r="IW286" i="1" s="1"/>
  <c r="EB286" i="1"/>
  <c r="HA286" i="1" s="1"/>
  <c r="DX286" i="1"/>
  <c r="EU286" i="1" s="1"/>
  <c r="DW286" i="1"/>
  <c r="HY286" i="1" s="1"/>
  <c r="EG286" i="1"/>
  <c r="EF286" i="1"/>
  <c r="EK270" i="1"/>
  <c r="EG270" i="1"/>
  <c r="EC270" i="1"/>
  <c r="IW270" i="1" s="1"/>
  <c r="DX270" i="1"/>
  <c r="EU270" i="1" s="1"/>
  <c r="EF270" i="1"/>
  <c r="EB270" i="1"/>
  <c r="HA270" i="1" s="1"/>
  <c r="DW270" i="1"/>
  <c r="HY270" i="1" s="1"/>
  <c r="EI270" i="1"/>
  <c r="DZ270" i="1"/>
  <c r="HM270" i="1" s="1"/>
  <c r="EH270" i="1"/>
  <c r="DY270" i="1"/>
  <c r="FA270" i="1" s="1"/>
  <c r="EE270" i="1"/>
  <c r="ED270" i="1"/>
  <c r="IK270" i="1" s="1"/>
  <c r="EH254" i="1"/>
  <c r="ED254" i="1"/>
  <c r="IK254" i="1" s="1"/>
  <c r="DY254" i="1"/>
  <c r="FA254" i="1" s="1"/>
  <c r="EK254" i="1"/>
  <c r="EG254" i="1"/>
  <c r="EC254" i="1"/>
  <c r="IW254" i="1" s="1"/>
  <c r="DX254" i="1"/>
  <c r="EU254" i="1" s="1"/>
  <c r="EB254" i="1"/>
  <c r="HA254" i="1" s="1"/>
  <c r="EI254" i="1"/>
  <c r="DZ254" i="1"/>
  <c r="HM254" i="1" s="1"/>
  <c r="EF254" i="1"/>
  <c r="EE254" i="1"/>
  <c r="DW254" i="1"/>
  <c r="HY254" i="1" s="1"/>
  <c r="EH238" i="1"/>
  <c r="ED238" i="1"/>
  <c r="IK238" i="1" s="1"/>
  <c r="DY238" i="1"/>
  <c r="FA238" i="1" s="1"/>
  <c r="EK238" i="1"/>
  <c r="EG238" i="1"/>
  <c r="EC238" i="1"/>
  <c r="IW238" i="1" s="1"/>
  <c r="DX238" i="1"/>
  <c r="EU238" i="1" s="1"/>
  <c r="EB238" i="1"/>
  <c r="HA238" i="1" s="1"/>
  <c r="EI238" i="1"/>
  <c r="DZ238" i="1"/>
  <c r="HM238" i="1" s="1"/>
  <c r="EF238" i="1"/>
  <c r="EE238" i="1"/>
  <c r="DW238" i="1"/>
  <c r="HY238" i="1" s="1"/>
  <c r="EI222" i="1"/>
  <c r="EE222" i="1"/>
  <c r="DZ222" i="1"/>
  <c r="HM222" i="1" s="1"/>
  <c r="EH222" i="1"/>
  <c r="ED222" i="1"/>
  <c r="IK222" i="1" s="1"/>
  <c r="DY222" i="1"/>
  <c r="FA222" i="1" s="1"/>
  <c r="EB222" i="1"/>
  <c r="HA222" i="1" s="1"/>
  <c r="EG222" i="1"/>
  <c r="DX222" i="1"/>
  <c r="EU222" i="1" s="1"/>
  <c r="EF222" i="1"/>
  <c r="DW222" i="1"/>
  <c r="HY222" i="1" s="1"/>
  <c r="EK222" i="1"/>
  <c r="EC222" i="1"/>
  <c r="IW222" i="1" s="1"/>
  <c r="EI206" i="1"/>
  <c r="EE206" i="1"/>
  <c r="DZ206" i="1"/>
  <c r="HM206" i="1" s="1"/>
  <c r="EH206" i="1"/>
  <c r="ED206" i="1"/>
  <c r="IK206" i="1" s="1"/>
  <c r="DY206" i="1"/>
  <c r="FA206" i="1" s="1"/>
  <c r="EB206" i="1"/>
  <c r="HA206" i="1" s="1"/>
  <c r="EG206" i="1"/>
  <c r="DX206" i="1"/>
  <c r="EU206" i="1" s="1"/>
  <c r="EF206" i="1"/>
  <c r="DW206" i="1"/>
  <c r="HY206" i="1" s="1"/>
  <c r="EK206" i="1"/>
  <c r="EC206" i="1"/>
  <c r="IW206" i="1" s="1"/>
  <c r="EK189" i="1"/>
  <c r="EG189" i="1"/>
  <c r="EC189" i="1"/>
  <c r="IW189" i="1" s="1"/>
  <c r="DX189" i="1"/>
  <c r="EU189" i="1" s="1"/>
  <c r="EF189" i="1"/>
  <c r="EB189" i="1"/>
  <c r="HA189" i="1" s="1"/>
  <c r="DW189" i="1"/>
  <c r="HY189" i="1" s="1"/>
  <c r="ED189" i="1"/>
  <c r="IK189" i="1" s="1"/>
  <c r="EH189" i="1"/>
  <c r="DY189" i="1"/>
  <c r="FA189" i="1" s="1"/>
  <c r="DZ189" i="1"/>
  <c r="HM189" i="1" s="1"/>
  <c r="EI189" i="1"/>
  <c r="EE189" i="1"/>
  <c r="EF255" i="1"/>
  <c r="EB255" i="1"/>
  <c r="HA255" i="1" s="1"/>
  <c r="DW255" i="1"/>
  <c r="HY255" i="1" s="1"/>
  <c r="EI255" i="1"/>
  <c r="EE255" i="1"/>
  <c r="DZ255" i="1"/>
  <c r="HM255" i="1" s="1"/>
  <c r="ED255" i="1"/>
  <c r="IK255" i="1" s="1"/>
  <c r="EK255" i="1"/>
  <c r="EC255" i="1"/>
  <c r="IW255" i="1" s="1"/>
  <c r="EH255" i="1"/>
  <c r="EG255" i="1"/>
  <c r="DY255" i="1"/>
  <c r="FA255" i="1" s="1"/>
  <c r="DX255" i="1"/>
  <c r="EU255" i="1" s="1"/>
  <c r="EK175" i="1"/>
  <c r="EG175" i="1"/>
  <c r="EC175" i="1"/>
  <c r="IW175" i="1" s="1"/>
  <c r="DX175" i="1"/>
  <c r="EU175" i="1" s="1"/>
  <c r="EF175" i="1"/>
  <c r="EB175" i="1"/>
  <c r="HA175" i="1" s="1"/>
  <c r="DW175" i="1"/>
  <c r="HY175" i="1" s="1"/>
  <c r="EH175" i="1"/>
  <c r="DY175" i="1"/>
  <c r="FA175" i="1" s="1"/>
  <c r="ED175" i="1"/>
  <c r="IK175" i="1" s="1"/>
  <c r="DZ175" i="1"/>
  <c r="HM175" i="1" s="1"/>
  <c r="EI175" i="1"/>
  <c r="EE175" i="1"/>
  <c r="EK159" i="1"/>
  <c r="EG159" i="1"/>
  <c r="EC159" i="1"/>
  <c r="IW159" i="1" s="1"/>
  <c r="DX159" i="1"/>
  <c r="EU159" i="1" s="1"/>
  <c r="EF159" i="1"/>
  <c r="EB159" i="1"/>
  <c r="HA159" i="1" s="1"/>
  <c r="DW159" i="1"/>
  <c r="HY159" i="1" s="1"/>
  <c r="EE159" i="1"/>
  <c r="EI159" i="1"/>
  <c r="DZ159" i="1"/>
  <c r="HM159" i="1" s="1"/>
  <c r="ED159" i="1"/>
  <c r="IK159" i="1" s="1"/>
  <c r="EH159" i="1"/>
  <c r="DY159" i="1"/>
  <c r="FA159" i="1" s="1"/>
  <c r="EF263" i="1"/>
  <c r="EB263" i="1"/>
  <c r="HA263" i="1" s="1"/>
  <c r="DW263" i="1"/>
  <c r="HY263" i="1" s="1"/>
  <c r="EI263" i="1"/>
  <c r="EE263" i="1"/>
  <c r="DZ263" i="1"/>
  <c r="HM263" i="1" s="1"/>
  <c r="ED263" i="1"/>
  <c r="IK263" i="1" s="1"/>
  <c r="EK263" i="1"/>
  <c r="EC263" i="1"/>
  <c r="IW263" i="1" s="1"/>
  <c r="EH263" i="1"/>
  <c r="EG263" i="1"/>
  <c r="DY263" i="1"/>
  <c r="FA263" i="1" s="1"/>
  <c r="DX263" i="1"/>
  <c r="EU263" i="1" s="1"/>
  <c r="EI184" i="1"/>
  <c r="EE184" i="1"/>
  <c r="DZ184" i="1"/>
  <c r="HM184" i="1" s="1"/>
  <c r="EH184" i="1"/>
  <c r="ED184" i="1"/>
  <c r="IK184" i="1" s="1"/>
  <c r="DY184" i="1"/>
  <c r="FA184" i="1" s="1"/>
  <c r="EB184" i="1"/>
  <c r="HA184" i="1" s="1"/>
  <c r="EF184" i="1"/>
  <c r="DW184" i="1"/>
  <c r="HY184" i="1" s="1"/>
  <c r="EG184" i="1"/>
  <c r="EC184" i="1"/>
  <c r="IW184" i="1" s="1"/>
  <c r="DX184" i="1"/>
  <c r="EU184" i="1" s="1"/>
  <c r="EK184" i="1"/>
  <c r="EI168" i="1"/>
  <c r="EE168" i="1"/>
  <c r="DZ168" i="1"/>
  <c r="HM168" i="1" s="1"/>
  <c r="EH168" i="1"/>
  <c r="ED168" i="1"/>
  <c r="IK168" i="1" s="1"/>
  <c r="DY168" i="1"/>
  <c r="FA168" i="1" s="1"/>
  <c r="EB168" i="1"/>
  <c r="HA168" i="1" s="1"/>
  <c r="EF168" i="1"/>
  <c r="DW168" i="1"/>
  <c r="HY168" i="1" s="1"/>
  <c r="EC168" i="1"/>
  <c r="IW168" i="1" s="1"/>
  <c r="EK168" i="1"/>
  <c r="DX168" i="1"/>
  <c r="EU168" i="1" s="1"/>
  <c r="EG168" i="1"/>
  <c r="EI152" i="1"/>
  <c r="EE152" i="1"/>
  <c r="DZ152" i="1"/>
  <c r="HM152" i="1" s="1"/>
  <c r="EK152" i="1"/>
  <c r="EG152" i="1"/>
  <c r="EC152" i="1"/>
  <c r="IW152" i="1" s="1"/>
  <c r="DX152" i="1"/>
  <c r="EU152" i="1" s="1"/>
  <c r="EB152" i="1"/>
  <c r="HA152" i="1" s="1"/>
  <c r="EH152" i="1"/>
  <c r="DY152" i="1"/>
  <c r="FA152" i="1" s="1"/>
  <c r="EF152" i="1"/>
  <c r="DW152" i="1"/>
  <c r="HY152" i="1" s="1"/>
  <c r="ED152" i="1"/>
  <c r="IK152" i="1" s="1"/>
  <c r="EI120" i="1"/>
  <c r="EE120" i="1"/>
  <c r="DZ120" i="1"/>
  <c r="HM120" i="1" s="1"/>
  <c r="EK120" i="1"/>
  <c r="EG120" i="1"/>
  <c r="EC120" i="1"/>
  <c r="IW120" i="1" s="1"/>
  <c r="DX120" i="1"/>
  <c r="EU120" i="1" s="1"/>
  <c r="EB120" i="1"/>
  <c r="HA120" i="1" s="1"/>
  <c r="EH120" i="1"/>
  <c r="DY120" i="1"/>
  <c r="FA120" i="1" s="1"/>
  <c r="EF120" i="1"/>
  <c r="DW120" i="1"/>
  <c r="HY120" i="1" s="1"/>
  <c r="ED120" i="1"/>
  <c r="IK120" i="1" s="1"/>
  <c r="EH100" i="1"/>
  <c r="ED100" i="1"/>
  <c r="IK100" i="1" s="1"/>
  <c r="DY100" i="1"/>
  <c r="FA100" i="1" s="1"/>
  <c r="EK100" i="1"/>
  <c r="EG100" i="1"/>
  <c r="EC100" i="1"/>
  <c r="IW100" i="1" s="1"/>
  <c r="DX100" i="1"/>
  <c r="EU100" i="1" s="1"/>
  <c r="EF100" i="1"/>
  <c r="EB100" i="1"/>
  <c r="HA100" i="1" s="1"/>
  <c r="DW100" i="1"/>
  <c r="HY100" i="1" s="1"/>
  <c r="EI100" i="1"/>
  <c r="EE100" i="1"/>
  <c r="DZ100" i="1"/>
  <c r="HM100" i="1" s="1"/>
  <c r="EI275" i="1"/>
  <c r="EE275" i="1"/>
  <c r="DZ275" i="1"/>
  <c r="HM275" i="1" s="1"/>
  <c r="EH275" i="1"/>
  <c r="ED275" i="1"/>
  <c r="IK275" i="1" s="1"/>
  <c r="DY275" i="1"/>
  <c r="FA275" i="1" s="1"/>
  <c r="EG275" i="1"/>
  <c r="DX275" i="1"/>
  <c r="EU275" i="1" s="1"/>
  <c r="EF275" i="1"/>
  <c r="DW275" i="1"/>
  <c r="HY275" i="1" s="1"/>
  <c r="EK275" i="1"/>
  <c r="EC275" i="1"/>
  <c r="IW275" i="1" s="1"/>
  <c r="EB275" i="1"/>
  <c r="HA275" i="1" s="1"/>
  <c r="EK219" i="1"/>
  <c r="EG219" i="1"/>
  <c r="EC219" i="1"/>
  <c r="IW219" i="1" s="1"/>
  <c r="DX219" i="1"/>
  <c r="EU219" i="1" s="1"/>
  <c r="EF219" i="1"/>
  <c r="EB219" i="1"/>
  <c r="HA219" i="1" s="1"/>
  <c r="DW219" i="1"/>
  <c r="HY219" i="1" s="1"/>
  <c r="ED219" i="1"/>
  <c r="IK219" i="1" s="1"/>
  <c r="EI219" i="1"/>
  <c r="DZ219" i="1"/>
  <c r="HM219" i="1" s="1"/>
  <c r="EH219" i="1"/>
  <c r="DY219" i="1"/>
  <c r="FA219" i="1" s="1"/>
  <c r="EE219" i="1"/>
  <c r="EK279" i="1"/>
  <c r="EG279" i="1"/>
  <c r="EC279" i="1"/>
  <c r="IW279" i="1" s="1"/>
  <c r="DX279" i="1"/>
  <c r="EU279" i="1" s="1"/>
  <c r="EF279" i="1"/>
  <c r="EB279" i="1"/>
  <c r="HA279" i="1" s="1"/>
  <c r="DW279" i="1"/>
  <c r="HY279" i="1" s="1"/>
  <c r="EE279" i="1"/>
  <c r="ED279" i="1"/>
  <c r="IK279" i="1" s="1"/>
  <c r="DZ279" i="1"/>
  <c r="HM279" i="1" s="1"/>
  <c r="DY279" i="1"/>
  <c r="FA279" i="1" s="1"/>
  <c r="EI279" i="1"/>
  <c r="EH279" i="1"/>
  <c r="EF101" i="1"/>
  <c r="EB101" i="1"/>
  <c r="HA101" i="1" s="1"/>
  <c r="DW101" i="1"/>
  <c r="HY101" i="1" s="1"/>
  <c r="EI101" i="1"/>
  <c r="EE101" i="1"/>
  <c r="DZ101" i="1"/>
  <c r="HM101" i="1" s="1"/>
  <c r="EH101" i="1"/>
  <c r="ED101" i="1"/>
  <c r="IK101" i="1" s="1"/>
  <c r="DY101" i="1"/>
  <c r="FA101" i="1" s="1"/>
  <c r="EK101" i="1"/>
  <c r="EG101" i="1"/>
  <c r="EC101" i="1"/>
  <c r="IW101" i="1" s="1"/>
  <c r="DX101" i="1"/>
  <c r="EU101" i="1" s="1"/>
  <c r="EK78" i="1"/>
  <c r="EG78" i="1"/>
  <c r="EC78" i="1"/>
  <c r="IW78" i="1" s="1"/>
  <c r="DX78" i="1"/>
  <c r="EU78" i="1" s="1"/>
  <c r="EI78" i="1"/>
  <c r="EE78" i="1"/>
  <c r="DZ78" i="1"/>
  <c r="HM78" i="1" s="1"/>
  <c r="ED78" i="1"/>
  <c r="IK78" i="1" s="1"/>
  <c r="EB78" i="1"/>
  <c r="HA78" i="1" s="1"/>
  <c r="EH78" i="1"/>
  <c r="DY78" i="1"/>
  <c r="FA78" i="1" s="1"/>
  <c r="EF78" i="1"/>
  <c r="DW78" i="1"/>
  <c r="HY78" i="1" s="1"/>
  <c r="EK62" i="1"/>
  <c r="EG62" i="1"/>
  <c r="EC62" i="1"/>
  <c r="IW62" i="1" s="1"/>
  <c r="DX62" i="1"/>
  <c r="EU62" i="1" s="1"/>
  <c r="EI62" i="1"/>
  <c r="EE62" i="1"/>
  <c r="DZ62" i="1"/>
  <c r="HM62" i="1" s="1"/>
  <c r="ED62" i="1"/>
  <c r="IK62" i="1" s="1"/>
  <c r="EB62" i="1"/>
  <c r="HA62" i="1" s="1"/>
  <c r="EH62" i="1"/>
  <c r="DY62" i="1"/>
  <c r="FA62" i="1" s="1"/>
  <c r="EF62" i="1"/>
  <c r="DW62" i="1"/>
  <c r="HY62" i="1" s="1"/>
  <c r="EK46" i="1"/>
  <c r="EG46" i="1"/>
  <c r="EC46" i="1"/>
  <c r="IW46" i="1" s="1"/>
  <c r="DX46" i="1"/>
  <c r="EU46" i="1" s="1"/>
  <c r="EI46" i="1"/>
  <c r="EE46" i="1"/>
  <c r="DZ46" i="1"/>
  <c r="HM46" i="1" s="1"/>
  <c r="ED46" i="1"/>
  <c r="IK46" i="1" s="1"/>
  <c r="EB46" i="1"/>
  <c r="HA46" i="1" s="1"/>
  <c r="EH46" i="1"/>
  <c r="DY46" i="1"/>
  <c r="FA46" i="1" s="1"/>
  <c r="EF46" i="1"/>
  <c r="DW46" i="1"/>
  <c r="HY46" i="1" s="1"/>
  <c r="EI30" i="1"/>
  <c r="EE30" i="1"/>
  <c r="DZ30" i="1"/>
  <c r="HM30" i="1" s="1"/>
  <c r="EH30" i="1"/>
  <c r="ED30" i="1"/>
  <c r="IK30" i="1" s="1"/>
  <c r="DY30" i="1"/>
  <c r="FA30" i="1" s="1"/>
  <c r="EK30" i="1"/>
  <c r="EG30" i="1"/>
  <c r="EC30" i="1"/>
  <c r="IW30" i="1" s="1"/>
  <c r="DX30" i="1"/>
  <c r="EU30" i="1" s="1"/>
  <c r="EF30" i="1"/>
  <c r="EB30" i="1"/>
  <c r="HA30" i="1" s="1"/>
  <c r="DW30" i="1"/>
  <c r="HY30" i="1" s="1"/>
  <c r="EI14" i="1"/>
  <c r="EE14" i="1"/>
  <c r="DZ14" i="1"/>
  <c r="HM14" i="1" s="1"/>
  <c r="EH14" i="1"/>
  <c r="ED14" i="1"/>
  <c r="IK14" i="1" s="1"/>
  <c r="DY14" i="1"/>
  <c r="FA14" i="1" s="1"/>
  <c r="EK14" i="1"/>
  <c r="EG14" i="1"/>
  <c r="EC14" i="1"/>
  <c r="IW14" i="1" s="1"/>
  <c r="DX14" i="1"/>
  <c r="EU14" i="1" s="1"/>
  <c r="EF14" i="1"/>
  <c r="EB14" i="1"/>
  <c r="HA14" i="1" s="1"/>
  <c r="DW14" i="1"/>
  <c r="HY14" i="1" s="1"/>
  <c r="EK185" i="1"/>
  <c r="EG185" i="1"/>
  <c r="EC185" i="1"/>
  <c r="IW185" i="1" s="1"/>
  <c r="DX185" i="1"/>
  <c r="EU185" i="1" s="1"/>
  <c r="EF185" i="1"/>
  <c r="EB185" i="1"/>
  <c r="HA185" i="1" s="1"/>
  <c r="DW185" i="1"/>
  <c r="HY185" i="1" s="1"/>
  <c r="ED185" i="1"/>
  <c r="IK185" i="1" s="1"/>
  <c r="EH185" i="1"/>
  <c r="DY185" i="1"/>
  <c r="FA185" i="1" s="1"/>
  <c r="EI185" i="1"/>
  <c r="EE185" i="1"/>
  <c r="DZ185" i="1"/>
  <c r="HM185" i="1" s="1"/>
  <c r="EF247" i="1"/>
  <c r="EB247" i="1"/>
  <c r="HA247" i="1" s="1"/>
  <c r="DW247" i="1"/>
  <c r="HY247" i="1" s="1"/>
  <c r="EI247" i="1"/>
  <c r="EE247" i="1"/>
  <c r="DZ247" i="1"/>
  <c r="HM247" i="1" s="1"/>
  <c r="ED247" i="1"/>
  <c r="IK247" i="1" s="1"/>
  <c r="EK247" i="1"/>
  <c r="EC247" i="1"/>
  <c r="IW247" i="1" s="1"/>
  <c r="EH247" i="1"/>
  <c r="EG247" i="1"/>
  <c r="DY247" i="1"/>
  <c r="FA247" i="1" s="1"/>
  <c r="DX247" i="1"/>
  <c r="EU247" i="1" s="1"/>
  <c r="EK177" i="1"/>
  <c r="EG177" i="1"/>
  <c r="EC177" i="1"/>
  <c r="IW177" i="1" s="1"/>
  <c r="DX177" i="1"/>
  <c r="EU177" i="1" s="1"/>
  <c r="EF177" i="1"/>
  <c r="EB177" i="1"/>
  <c r="HA177" i="1" s="1"/>
  <c r="DW177" i="1"/>
  <c r="HY177" i="1" s="1"/>
  <c r="ED177" i="1"/>
  <c r="IK177" i="1" s="1"/>
  <c r="EH177" i="1"/>
  <c r="DY177" i="1"/>
  <c r="FA177" i="1" s="1"/>
  <c r="EE177" i="1"/>
  <c r="DZ177" i="1"/>
  <c r="HM177" i="1" s="1"/>
  <c r="EI177" i="1"/>
  <c r="EK133" i="1"/>
  <c r="EG133" i="1"/>
  <c r="EC133" i="1"/>
  <c r="IW133" i="1" s="1"/>
  <c r="DX133" i="1"/>
  <c r="EU133" i="1" s="1"/>
  <c r="EI133" i="1"/>
  <c r="EE133" i="1"/>
  <c r="DZ133" i="1"/>
  <c r="HM133" i="1" s="1"/>
  <c r="ED133" i="1"/>
  <c r="IK133" i="1" s="1"/>
  <c r="EB133" i="1"/>
  <c r="HA133" i="1" s="1"/>
  <c r="EH133" i="1"/>
  <c r="DY133" i="1"/>
  <c r="FA133" i="1" s="1"/>
  <c r="EF133" i="1"/>
  <c r="DW133" i="1"/>
  <c r="HY133" i="1" s="1"/>
  <c r="EI85" i="1"/>
  <c r="EE85" i="1"/>
  <c r="DZ85" i="1"/>
  <c r="HM85" i="1" s="1"/>
  <c r="EK85" i="1"/>
  <c r="EG85" i="1"/>
  <c r="EC85" i="1"/>
  <c r="IW85" i="1" s="1"/>
  <c r="DX85" i="1"/>
  <c r="EU85" i="1" s="1"/>
  <c r="EB85" i="1"/>
  <c r="HA85" i="1" s="1"/>
  <c r="EH85" i="1"/>
  <c r="DY85" i="1"/>
  <c r="FA85" i="1" s="1"/>
  <c r="EF85" i="1"/>
  <c r="DW85" i="1"/>
  <c r="HY85" i="1" s="1"/>
  <c r="ED85" i="1"/>
  <c r="IK85" i="1" s="1"/>
  <c r="EI71" i="1"/>
  <c r="EE71" i="1"/>
  <c r="DZ71" i="1"/>
  <c r="HM71" i="1" s="1"/>
  <c r="EK71" i="1"/>
  <c r="EG71" i="1"/>
  <c r="EC71" i="1"/>
  <c r="IW71" i="1" s="1"/>
  <c r="DX71" i="1"/>
  <c r="EU71" i="1" s="1"/>
  <c r="EF71" i="1"/>
  <c r="DW71" i="1"/>
  <c r="HY71" i="1" s="1"/>
  <c r="ED71" i="1"/>
  <c r="IK71" i="1" s="1"/>
  <c r="EB71" i="1"/>
  <c r="HA71" i="1" s="1"/>
  <c r="EH71" i="1"/>
  <c r="DY71" i="1"/>
  <c r="FA71" i="1" s="1"/>
  <c r="EI55" i="1"/>
  <c r="EE55" i="1"/>
  <c r="DZ55" i="1"/>
  <c r="HM55" i="1" s="1"/>
  <c r="EK55" i="1"/>
  <c r="EG55" i="1"/>
  <c r="EC55" i="1"/>
  <c r="IW55" i="1" s="1"/>
  <c r="DX55" i="1"/>
  <c r="EU55" i="1" s="1"/>
  <c r="EF55" i="1"/>
  <c r="DW55" i="1"/>
  <c r="HY55" i="1" s="1"/>
  <c r="ED55" i="1"/>
  <c r="IK55" i="1" s="1"/>
  <c r="EB55" i="1"/>
  <c r="HA55" i="1" s="1"/>
  <c r="EH55" i="1"/>
  <c r="DY55" i="1"/>
  <c r="FA55" i="1" s="1"/>
  <c r="EK39" i="1"/>
  <c r="EG39" i="1"/>
  <c r="EC39" i="1"/>
  <c r="IW39" i="1" s="1"/>
  <c r="DX39" i="1"/>
  <c r="EU39" i="1" s="1"/>
  <c r="EF39" i="1"/>
  <c r="EB39" i="1"/>
  <c r="HA39" i="1" s="1"/>
  <c r="DW39" i="1"/>
  <c r="HY39" i="1" s="1"/>
  <c r="EI39" i="1"/>
  <c r="EE39" i="1"/>
  <c r="DZ39" i="1"/>
  <c r="HM39" i="1" s="1"/>
  <c r="EH39" i="1"/>
  <c r="ED39" i="1"/>
  <c r="IK39" i="1" s="1"/>
  <c r="DY39" i="1"/>
  <c r="FA39" i="1" s="1"/>
  <c r="EK23" i="1"/>
  <c r="EG23" i="1"/>
  <c r="EC23" i="1"/>
  <c r="IW23" i="1" s="1"/>
  <c r="DX23" i="1"/>
  <c r="EU23" i="1" s="1"/>
  <c r="EF23" i="1"/>
  <c r="EB23" i="1"/>
  <c r="HA23" i="1" s="1"/>
  <c r="DW23" i="1"/>
  <c r="HY23" i="1" s="1"/>
  <c r="EI23" i="1"/>
  <c r="EE23" i="1"/>
  <c r="DZ23" i="1"/>
  <c r="HM23" i="1" s="1"/>
  <c r="EH23" i="1"/>
  <c r="ED23" i="1"/>
  <c r="IK23" i="1" s="1"/>
  <c r="DY23" i="1"/>
  <c r="FA23" i="1" s="1"/>
  <c r="EK7" i="1"/>
  <c r="EG7" i="1"/>
  <c r="EC7" i="1"/>
  <c r="IW7" i="1" s="1"/>
  <c r="DX7" i="1"/>
  <c r="EU7" i="1" s="1"/>
  <c r="EF7" i="1"/>
  <c r="EB7" i="1"/>
  <c r="HA7" i="1" s="1"/>
  <c r="DW7" i="1"/>
  <c r="HY7" i="1" s="1"/>
  <c r="EI7" i="1"/>
  <c r="EE7" i="1"/>
  <c r="DZ7" i="1"/>
  <c r="HM7" i="1" s="1"/>
  <c r="EH7" i="1"/>
  <c r="ED7" i="1"/>
  <c r="IK7" i="1" s="1"/>
  <c r="DY7" i="1"/>
  <c r="FA7" i="1" s="1"/>
  <c r="EK165" i="1"/>
  <c r="EG165" i="1"/>
  <c r="EC165" i="1"/>
  <c r="IW165" i="1" s="1"/>
  <c r="DX165" i="1"/>
  <c r="EU165" i="1" s="1"/>
  <c r="EF165" i="1"/>
  <c r="EB165" i="1"/>
  <c r="HA165" i="1" s="1"/>
  <c r="DW165" i="1"/>
  <c r="HY165" i="1" s="1"/>
  <c r="ED165" i="1"/>
  <c r="IK165" i="1" s="1"/>
  <c r="EH165" i="1"/>
  <c r="DY165" i="1"/>
  <c r="FA165" i="1" s="1"/>
  <c r="EE165" i="1"/>
  <c r="EI165" i="1"/>
  <c r="DZ165" i="1"/>
  <c r="HM165" i="1" s="1"/>
  <c r="EF97" i="1"/>
  <c r="EB97" i="1"/>
  <c r="HA97" i="1" s="1"/>
  <c r="DW97" i="1"/>
  <c r="HY97" i="1" s="1"/>
  <c r="EI97" i="1"/>
  <c r="EE97" i="1"/>
  <c r="DZ97" i="1"/>
  <c r="HM97" i="1" s="1"/>
  <c r="EH97" i="1"/>
  <c r="ED97" i="1"/>
  <c r="IK97" i="1" s="1"/>
  <c r="DY97" i="1"/>
  <c r="FA97" i="1" s="1"/>
  <c r="EK97" i="1"/>
  <c r="EG97" i="1"/>
  <c r="EC97" i="1"/>
  <c r="IW97" i="1" s="1"/>
  <c r="DX97" i="1"/>
  <c r="EU97" i="1" s="1"/>
  <c r="EK76" i="1"/>
  <c r="EG76" i="1"/>
  <c r="EC76" i="1"/>
  <c r="IW76" i="1" s="1"/>
  <c r="DX76" i="1"/>
  <c r="EU76" i="1" s="1"/>
  <c r="EI76" i="1"/>
  <c r="EE76" i="1"/>
  <c r="DZ76" i="1"/>
  <c r="HM76" i="1" s="1"/>
  <c r="EH76" i="1"/>
  <c r="DY76" i="1"/>
  <c r="FA76" i="1" s="1"/>
  <c r="EF76" i="1"/>
  <c r="DW76" i="1"/>
  <c r="HY76" i="1" s="1"/>
  <c r="ED76" i="1"/>
  <c r="IK76" i="1" s="1"/>
  <c r="EB76" i="1"/>
  <c r="HA76" i="1" s="1"/>
  <c r="EK60" i="1"/>
  <c r="EG60" i="1"/>
  <c r="EC60" i="1"/>
  <c r="IW60" i="1" s="1"/>
  <c r="DX60" i="1"/>
  <c r="EU60" i="1" s="1"/>
  <c r="EI60" i="1"/>
  <c r="EE60" i="1"/>
  <c r="DZ60" i="1"/>
  <c r="HM60" i="1" s="1"/>
  <c r="EH60" i="1"/>
  <c r="DY60" i="1"/>
  <c r="FA60" i="1" s="1"/>
  <c r="EF60" i="1"/>
  <c r="DW60" i="1"/>
  <c r="HY60" i="1" s="1"/>
  <c r="ED60" i="1"/>
  <c r="IK60" i="1" s="1"/>
  <c r="EB60" i="1"/>
  <c r="HA60" i="1" s="1"/>
  <c r="EK44" i="1"/>
  <c r="EG44" i="1"/>
  <c r="EC44" i="1"/>
  <c r="IW44" i="1" s="1"/>
  <c r="DX44" i="1"/>
  <c r="EU44" i="1" s="1"/>
  <c r="EI44" i="1"/>
  <c r="EE44" i="1"/>
  <c r="DZ44" i="1"/>
  <c r="HM44" i="1" s="1"/>
  <c r="EH44" i="1"/>
  <c r="DY44" i="1"/>
  <c r="FA44" i="1" s="1"/>
  <c r="EF44" i="1"/>
  <c r="DW44" i="1"/>
  <c r="HY44" i="1" s="1"/>
  <c r="ED44" i="1"/>
  <c r="IK44" i="1" s="1"/>
  <c r="EB44" i="1"/>
  <c r="HA44" i="1" s="1"/>
  <c r="EI28" i="1"/>
  <c r="EE28" i="1"/>
  <c r="DZ28" i="1"/>
  <c r="HM28" i="1" s="1"/>
  <c r="EH28" i="1"/>
  <c r="ED28" i="1"/>
  <c r="IK28" i="1" s="1"/>
  <c r="DY28" i="1"/>
  <c r="FA28" i="1" s="1"/>
  <c r="EK28" i="1"/>
  <c r="EG28" i="1"/>
  <c r="EC28" i="1"/>
  <c r="IW28" i="1" s="1"/>
  <c r="DX28" i="1"/>
  <c r="EU28" i="1" s="1"/>
  <c r="EF28" i="1"/>
  <c r="EB28" i="1"/>
  <c r="HA28" i="1" s="1"/>
  <c r="DW28" i="1"/>
  <c r="HY28" i="1" s="1"/>
  <c r="EI12" i="1"/>
  <c r="EE12" i="1"/>
  <c r="DZ12" i="1"/>
  <c r="HM12" i="1" s="1"/>
  <c r="EH12" i="1"/>
  <c r="ED12" i="1"/>
  <c r="IK12" i="1" s="1"/>
  <c r="DY12" i="1"/>
  <c r="FA12" i="1" s="1"/>
  <c r="EK12" i="1"/>
  <c r="EG12" i="1"/>
  <c r="EC12" i="1"/>
  <c r="IW12" i="1" s="1"/>
  <c r="DX12" i="1"/>
  <c r="EU12" i="1" s="1"/>
  <c r="EF12" i="1"/>
  <c r="EB12" i="1"/>
  <c r="HA12" i="1" s="1"/>
  <c r="DW12" i="1"/>
  <c r="HY12" i="1" s="1"/>
  <c r="EI288" i="1"/>
  <c r="EE288" i="1"/>
  <c r="DZ288" i="1"/>
  <c r="HM288" i="1" s="1"/>
  <c r="EH288" i="1"/>
  <c r="ED288" i="1"/>
  <c r="IK288" i="1" s="1"/>
  <c r="DY288" i="1"/>
  <c r="FA288" i="1" s="1"/>
  <c r="EG288" i="1"/>
  <c r="DX288" i="1"/>
  <c r="EU288" i="1" s="1"/>
  <c r="EF288" i="1"/>
  <c r="DW288" i="1"/>
  <c r="HY288" i="1" s="1"/>
  <c r="EC288" i="1"/>
  <c r="IW288" i="1" s="1"/>
  <c r="EB288" i="1"/>
  <c r="HA288" i="1" s="1"/>
  <c r="EK288" i="1"/>
  <c r="EH256" i="1"/>
  <c r="ED256" i="1"/>
  <c r="IK256" i="1" s="1"/>
  <c r="DY256" i="1"/>
  <c r="FA256" i="1" s="1"/>
  <c r="EK256" i="1"/>
  <c r="EG256" i="1"/>
  <c r="EC256" i="1"/>
  <c r="IW256" i="1" s="1"/>
  <c r="DX256" i="1"/>
  <c r="EU256" i="1" s="1"/>
  <c r="EF256" i="1"/>
  <c r="DW256" i="1"/>
  <c r="HY256" i="1" s="1"/>
  <c r="EE256" i="1"/>
  <c r="EI256" i="1"/>
  <c r="EB256" i="1"/>
  <c r="HA256" i="1" s="1"/>
  <c r="DZ256" i="1"/>
  <c r="HM256" i="1" s="1"/>
  <c r="EI228" i="1"/>
  <c r="EE228" i="1"/>
  <c r="DZ228" i="1"/>
  <c r="HM228" i="1" s="1"/>
  <c r="EH228" i="1"/>
  <c r="ED228" i="1"/>
  <c r="IK228" i="1" s="1"/>
  <c r="DY228" i="1"/>
  <c r="FA228" i="1" s="1"/>
  <c r="EF228" i="1"/>
  <c r="DW228" i="1"/>
  <c r="HY228" i="1" s="1"/>
  <c r="EK228" i="1"/>
  <c r="EC228" i="1"/>
  <c r="IW228" i="1" s="1"/>
  <c r="EB228" i="1"/>
  <c r="HA228" i="1" s="1"/>
  <c r="EG228" i="1"/>
  <c r="DX228" i="1"/>
  <c r="EU228" i="1" s="1"/>
  <c r="EI126" i="1"/>
  <c r="EE126" i="1"/>
  <c r="DZ126" i="1"/>
  <c r="HM126" i="1" s="1"/>
  <c r="EK126" i="1"/>
  <c r="EG126" i="1"/>
  <c r="EC126" i="1"/>
  <c r="IW126" i="1" s="1"/>
  <c r="DX126" i="1"/>
  <c r="EU126" i="1" s="1"/>
  <c r="EF126" i="1"/>
  <c r="DW126" i="1"/>
  <c r="HY126" i="1" s="1"/>
  <c r="ED126" i="1"/>
  <c r="IK126" i="1" s="1"/>
  <c r="EB126" i="1"/>
  <c r="HA126" i="1" s="1"/>
  <c r="EH126" i="1"/>
  <c r="DY126" i="1"/>
  <c r="FA126" i="1" s="1"/>
  <c r="EI186" i="1"/>
  <c r="EE186" i="1"/>
  <c r="DZ186" i="1"/>
  <c r="HM186" i="1" s="1"/>
  <c r="EH186" i="1"/>
  <c r="ED186" i="1"/>
  <c r="IK186" i="1" s="1"/>
  <c r="DY186" i="1"/>
  <c r="FA186" i="1" s="1"/>
  <c r="EF186" i="1"/>
  <c r="DW186" i="1"/>
  <c r="HY186" i="1" s="1"/>
  <c r="EB186" i="1"/>
  <c r="HA186" i="1" s="1"/>
  <c r="EK186" i="1"/>
  <c r="EG186" i="1"/>
  <c r="EC186" i="1"/>
  <c r="IW186" i="1" s="1"/>
  <c r="DX186" i="1"/>
  <c r="EU186" i="1" s="1"/>
  <c r="EI150" i="1"/>
  <c r="EE150" i="1"/>
  <c r="DZ150" i="1"/>
  <c r="HM150" i="1" s="1"/>
  <c r="EK150" i="1"/>
  <c r="EG150" i="1"/>
  <c r="EC150" i="1"/>
  <c r="IW150" i="1" s="1"/>
  <c r="DX150" i="1"/>
  <c r="EU150" i="1" s="1"/>
  <c r="EF150" i="1"/>
  <c r="DW150" i="1"/>
  <c r="HY150" i="1" s="1"/>
  <c r="ED150" i="1"/>
  <c r="IK150" i="1" s="1"/>
  <c r="EB150" i="1"/>
  <c r="HA150" i="1" s="1"/>
  <c r="EH150" i="1"/>
  <c r="DY150" i="1"/>
  <c r="FA150" i="1" s="1"/>
  <c r="EH240" i="1"/>
  <c r="ED240" i="1"/>
  <c r="IK240" i="1" s="1"/>
  <c r="DY240" i="1"/>
  <c r="FA240" i="1" s="1"/>
  <c r="EK240" i="1"/>
  <c r="EG240" i="1"/>
  <c r="EC240" i="1"/>
  <c r="IW240" i="1" s="1"/>
  <c r="DX240" i="1"/>
  <c r="EU240" i="1" s="1"/>
  <c r="EF240" i="1"/>
  <c r="DW240" i="1"/>
  <c r="HY240" i="1" s="1"/>
  <c r="EE240" i="1"/>
  <c r="EI240" i="1"/>
  <c r="EB240" i="1"/>
  <c r="HA240" i="1" s="1"/>
  <c r="DZ240" i="1"/>
  <c r="HM240" i="1" s="1"/>
  <c r="EH114" i="1"/>
  <c r="ED114" i="1"/>
  <c r="IK114" i="1" s="1"/>
  <c r="DY114" i="1"/>
  <c r="FA114" i="1" s="1"/>
  <c r="EK114" i="1"/>
  <c r="EG114" i="1"/>
  <c r="EC114" i="1"/>
  <c r="IW114" i="1" s="1"/>
  <c r="DX114" i="1"/>
  <c r="EU114" i="1" s="1"/>
  <c r="EF114" i="1"/>
  <c r="EB114" i="1"/>
  <c r="HA114" i="1" s="1"/>
  <c r="DW114" i="1"/>
  <c r="HY114" i="1" s="1"/>
  <c r="EI114" i="1"/>
  <c r="EE114" i="1"/>
  <c r="DZ114" i="1"/>
  <c r="HM114" i="1" s="1"/>
  <c r="EI61" i="1"/>
  <c r="EE61" i="1"/>
  <c r="DZ61" i="1"/>
  <c r="HM61" i="1" s="1"/>
  <c r="EK61" i="1"/>
  <c r="EG61" i="1"/>
  <c r="EC61" i="1"/>
  <c r="IW61" i="1" s="1"/>
  <c r="DX61" i="1"/>
  <c r="EU61" i="1" s="1"/>
  <c r="EB61" i="1"/>
  <c r="HA61" i="1" s="1"/>
  <c r="EH61" i="1"/>
  <c r="DY61" i="1"/>
  <c r="FA61" i="1" s="1"/>
  <c r="EF61" i="1"/>
  <c r="DW61" i="1"/>
  <c r="HY61" i="1" s="1"/>
  <c r="ED61" i="1"/>
  <c r="IK61" i="1" s="1"/>
  <c r="EI146" i="1"/>
  <c r="EE146" i="1"/>
  <c r="DZ146" i="1"/>
  <c r="HM146" i="1" s="1"/>
  <c r="EK146" i="1"/>
  <c r="EG146" i="1"/>
  <c r="EC146" i="1"/>
  <c r="IW146" i="1" s="1"/>
  <c r="DX146" i="1"/>
  <c r="EU146" i="1" s="1"/>
  <c r="EF146" i="1"/>
  <c r="DW146" i="1"/>
  <c r="HY146" i="1" s="1"/>
  <c r="ED146" i="1"/>
  <c r="IK146" i="1" s="1"/>
  <c r="EB146" i="1"/>
  <c r="HA146" i="1" s="1"/>
  <c r="EH146" i="1"/>
  <c r="DY146" i="1"/>
  <c r="FA146" i="1" s="1"/>
  <c r="EH94" i="1"/>
  <c r="ED94" i="1"/>
  <c r="IK94" i="1" s="1"/>
  <c r="DY94" i="1"/>
  <c r="FA94" i="1" s="1"/>
  <c r="EK94" i="1"/>
  <c r="EG94" i="1"/>
  <c r="EC94" i="1"/>
  <c r="IW94" i="1" s="1"/>
  <c r="DX94" i="1"/>
  <c r="EU94" i="1" s="1"/>
  <c r="EF94" i="1"/>
  <c r="EB94" i="1"/>
  <c r="HA94" i="1" s="1"/>
  <c r="DW94" i="1"/>
  <c r="HY94" i="1" s="1"/>
  <c r="EI94" i="1"/>
  <c r="EE94" i="1"/>
  <c r="DZ94" i="1"/>
  <c r="HM94" i="1" s="1"/>
  <c r="EH98" i="1"/>
  <c r="ED98" i="1"/>
  <c r="IK98" i="1" s="1"/>
  <c r="DY98" i="1"/>
  <c r="FA98" i="1" s="1"/>
  <c r="EK98" i="1"/>
  <c r="EG98" i="1"/>
  <c r="EC98" i="1"/>
  <c r="IW98" i="1" s="1"/>
  <c r="DX98" i="1"/>
  <c r="EU98" i="1" s="1"/>
  <c r="EF98" i="1"/>
  <c r="EB98" i="1"/>
  <c r="HA98" i="1" s="1"/>
  <c r="DW98" i="1"/>
  <c r="HY98" i="1" s="1"/>
  <c r="EI98" i="1"/>
  <c r="EE98" i="1"/>
  <c r="DZ98" i="1"/>
  <c r="HM98" i="1" s="1"/>
  <c r="EK5" i="1"/>
  <c r="EG5" i="1"/>
  <c r="EC5" i="1"/>
  <c r="IW5" i="1" s="1"/>
  <c r="DX5" i="1"/>
  <c r="EU5" i="1" s="1"/>
  <c r="EF5" i="1"/>
  <c r="EB5" i="1"/>
  <c r="HA5" i="1" s="1"/>
  <c r="DW5" i="1"/>
  <c r="HY5" i="1" s="1"/>
  <c r="EI5" i="1"/>
  <c r="EE5" i="1"/>
  <c r="DZ5" i="1"/>
  <c r="HM5" i="1" s="1"/>
  <c r="EH5" i="1"/>
  <c r="ED5" i="1"/>
  <c r="IK5" i="1" s="1"/>
  <c r="DY5" i="1"/>
  <c r="FA5" i="1" s="1"/>
  <c r="EK127" i="1"/>
  <c r="EG127" i="1"/>
  <c r="EC127" i="1"/>
  <c r="IW127" i="1" s="1"/>
  <c r="DX127" i="1"/>
  <c r="EU127" i="1" s="1"/>
  <c r="EI127" i="1"/>
  <c r="EE127" i="1"/>
  <c r="DZ127" i="1"/>
  <c r="HM127" i="1" s="1"/>
  <c r="EH127" i="1"/>
  <c r="DY127" i="1"/>
  <c r="FA127" i="1" s="1"/>
  <c r="EF127" i="1"/>
  <c r="DW127" i="1"/>
  <c r="HY127" i="1" s="1"/>
  <c r="ED127" i="1"/>
  <c r="IK127" i="1" s="1"/>
  <c r="EB127" i="1"/>
  <c r="HA127" i="1" s="1"/>
  <c r="EK272" i="1"/>
  <c r="EG272" i="1"/>
  <c r="EC272" i="1"/>
  <c r="IW272" i="1" s="1"/>
  <c r="DX272" i="1"/>
  <c r="EU272" i="1" s="1"/>
  <c r="EF272" i="1"/>
  <c r="EB272" i="1"/>
  <c r="HA272" i="1" s="1"/>
  <c r="DW272" i="1"/>
  <c r="HY272" i="1" s="1"/>
  <c r="EI272" i="1"/>
  <c r="DZ272" i="1"/>
  <c r="HM272" i="1" s="1"/>
  <c r="EH272" i="1"/>
  <c r="DY272" i="1"/>
  <c r="FA272" i="1" s="1"/>
  <c r="EE272" i="1"/>
  <c r="ED272" i="1"/>
  <c r="IK272" i="1" s="1"/>
  <c r="EI216" i="1"/>
  <c r="EE216" i="1"/>
  <c r="DZ216" i="1"/>
  <c r="HM216" i="1" s="1"/>
  <c r="EH216" i="1"/>
  <c r="ED216" i="1"/>
  <c r="IK216" i="1" s="1"/>
  <c r="DY216" i="1"/>
  <c r="FA216" i="1" s="1"/>
  <c r="EF216" i="1"/>
  <c r="DW216" i="1"/>
  <c r="HY216" i="1" s="1"/>
  <c r="EK216" i="1"/>
  <c r="EC216" i="1"/>
  <c r="IW216" i="1" s="1"/>
  <c r="EB216" i="1"/>
  <c r="HA216" i="1" s="1"/>
  <c r="EG216" i="1"/>
  <c r="DX216" i="1"/>
  <c r="EU216" i="1" s="1"/>
  <c r="EH252" i="1"/>
  <c r="ED252" i="1"/>
  <c r="IK252" i="1" s="1"/>
  <c r="DY252" i="1"/>
  <c r="FA252" i="1" s="1"/>
  <c r="EK252" i="1"/>
  <c r="EG252" i="1"/>
  <c r="EC252" i="1"/>
  <c r="IW252" i="1" s="1"/>
  <c r="DX252" i="1"/>
  <c r="EU252" i="1" s="1"/>
  <c r="EF252" i="1"/>
  <c r="DW252" i="1"/>
  <c r="HY252" i="1" s="1"/>
  <c r="EE252" i="1"/>
  <c r="EB252" i="1"/>
  <c r="HA252" i="1" s="1"/>
  <c r="DZ252" i="1"/>
  <c r="HM252" i="1" s="1"/>
  <c r="EI252" i="1"/>
  <c r="EI65" i="1"/>
  <c r="EE65" i="1"/>
  <c r="DZ65" i="1"/>
  <c r="HM65" i="1" s="1"/>
  <c r="EK65" i="1"/>
  <c r="EG65" i="1"/>
  <c r="EC65" i="1"/>
  <c r="IW65" i="1" s="1"/>
  <c r="DX65" i="1"/>
  <c r="EU65" i="1" s="1"/>
  <c r="EB65" i="1"/>
  <c r="HA65" i="1" s="1"/>
  <c r="EH65" i="1"/>
  <c r="DY65" i="1"/>
  <c r="FA65" i="1" s="1"/>
  <c r="EF65" i="1"/>
  <c r="DW65" i="1"/>
  <c r="HY65" i="1" s="1"/>
  <c r="ED65" i="1"/>
  <c r="IK65" i="1" s="1"/>
  <c r="EK33" i="1"/>
  <c r="EG33" i="1"/>
  <c r="EC33" i="1"/>
  <c r="IW33" i="1" s="1"/>
  <c r="DX33" i="1"/>
  <c r="EU33" i="1" s="1"/>
  <c r="EF33" i="1"/>
  <c r="EB33" i="1"/>
  <c r="HA33" i="1" s="1"/>
  <c r="DW33" i="1"/>
  <c r="HY33" i="1" s="1"/>
  <c r="EI33" i="1"/>
  <c r="EE33" i="1"/>
  <c r="DZ33" i="1"/>
  <c r="HM33" i="1" s="1"/>
  <c r="EH33" i="1"/>
  <c r="ED33" i="1"/>
  <c r="IK33" i="1" s="1"/>
  <c r="DY33" i="1"/>
  <c r="FA33" i="1" s="1"/>
  <c r="EK151" i="1"/>
  <c r="EG151" i="1"/>
  <c r="EC151" i="1"/>
  <c r="IW151" i="1" s="1"/>
  <c r="DX151" i="1"/>
  <c r="EU151" i="1" s="1"/>
  <c r="EI151" i="1"/>
  <c r="EE151" i="1"/>
  <c r="DZ151" i="1"/>
  <c r="HM151" i="1" s="1"/>
  <c r="EH151" i="1"/>
  <c r="DY151" i="1"/>
  <c r="FA151" i="1" s="1"/>
  <c r="EF151" i="1"/>
  <c r="DW151" i="1"/>
  <c r="HY151" i="1" s="1"/>
  <c r="ED151" i="1"/>
  <c r="IK151" i="1" s="1"/>
  <c r="EB151" i="1"/>
  <c r="HA151" i="1" s="1"/>
  <c r="EJ260" i="1"/>
  <c r="EJ240" i="1"/>
  <c r="EJ275" i="1"/>
  <c r="EJ179" i="1"/>
  <c r="EJ286" i="1"/>
  <c r="EJ270" i="1"/>
  <c r="EJ254" i="1"/>
  <c r="EJ238" i="1"/>
  <c r="EJ223" i="1"/>
  <c r="EJ205" i="1"/>
  <c r="EJ156" i="1"/>
  <c r="EJ141" i="1"/>
  <c r="EI128" i="1"/>
  <c r="EE128" i="1"/>
  <c r="DZ128" i="1"/>
  <c r="HM128" i="1" s="1"/>
  <c r="EK128" i="1"/>
  <c r="EG128" i="1"/>
  <c r="EC128" i="1"/>
  <c r="IW128" i="1" s="1"/>
  <c r="DX128" i="1"/>
  <c r="EU128" i="1" s="1"/>
  <c r="EB128" i="1"/>
  <c r="HA128" i="1" s="1"/>
  <c r="EH128" i="1"/>
  <c r="DY128" i="1"/>
  <c r="FA128" i="1" s="1"/>
  <c r="EF128" i="1"/>
  <c r="DW128" i="1"/>
  <c r="HY128" i="1" s="1"/>
  <c r="ED128" i="1"/>
  <c r="IK128" i="1" s="1"/>
  <c r="EJ196" i="1"/>
  <c r="EJ127" i="1"/>
  <c r="EJ277" i="1"/>
  <c r="EJ226" i="1"/>
  <c r="EJ200" i="1"/>
  <c r="EJ181" i="1"/>
  <c r="EJ165" i="1"/>
  <c r="EJ151" i="1"/>
  <c r="EJ146" i="1"/>
  <c r="EJ104" i="1"/>
  <c r="EJ61" i="1"/>
  <c r="EJ23" i="1"/>
  <c r="EJ76" i="1"/>
  <c r="EJ60" i="1"/>
  <c r="EJ44" i="1"/>
  <c r="EJ28" i="1"/>
  <c r="EJ12" i="1"/>
  <c r="EJ27" i="1"/>
  <c r="EK217" i="1"/>
  <c r="EG217" i="1"/>
  <c r="EC217" i="1"/>
  <c r="IW217" i="1" s="1"/>
  <c r="DX217" i="1"/>
  <c r="EU217" i="1" s="1"/>
  <c r="EF217" i="1"/>
  <c r="EB217" i="1"/>
  <c r="HA217" i="1" s="1"/>
  <c r="DW217" i="1"/>
  <c r="HY217" i="1" s="1"/>
  <c r="EH217" i="1"/>
  <c r="DY217" i="1"/>
  <c r="FA217" i="1" s="1"/>
  <c r="EE217" i="1"/>
  <c r="ED217" i="1"/>
  <c r="IK217" i="1" s="1"/>
  <c r="EI217" i="1"/>
  <c r="DZ217" i="1"/>
  <c r="HM217" i="1" s="1"/>
  <c r="EI298" i="1"/>
  <c r="EE298" i="1"/>
  <c r="DZ298" i="1"/>
  <c r="HM298" i="1" s="1"/>
  <c r="EH298" i="1"/>
  <c r="ED298" i="1"/>
  <c r="IK298" i="1" s="1"/>
  <c r="DY298" i="1"/>
  <c r="FA298" i="1" s="1"/>
  <c r="EK298" i="1"/>
  <c r="EC298" i="1"/>
  <c r="IW298" i="1" s="1"/>
  <c r="EB298" i="1"/>
  <c r="HA298" i="1" s="1"/>
  <c r="EG298" i="1"/>
  <c r="EF298" i="1"/>
  <c r="DX298" i="1"/>
  <c r="EU298" i="1" s="1"/>
  <c r="DW298" i="1"/>
  <c r="HY298" i="1" s="1"/>
  <c r="EH250" i="1"/>
  <c r="ED250" i="1"/>
  <c r="IK250" i="1" s="1"/>
  <c r="DY250" i="1"/>
  <c r="FA250" i="1" s="1"/>
  <c r="EK250" i="1"/>
  <c r="EG250" i="1"/>
  <c r="EC250" i="1"/>
  <c r="IW250" i="1" s="1"/>
  <c r="DX250" i="1"/>
  <c r="EU250" i="1" s="1"/>
  <c r="EB250" i="1"/>
  <c r="HA250" i="1" s="1"/>
  <c r="EI250" i="1"/>
  <c r="DZ250" i="1"/>
  <c r="HM250" i="1" s="1"/>
  <c r="DW250" i="1"/>
  <c r="HY250" i="1" s="1"/>
  <c r="EF250" i="1"/>
  <c r="EE250" i="1"/>
  <c r="EI218" i="1"/>
  <c r="EE218" i="1"/>
  <c r="DZ218" i="1"/>
  <c r="HM218" i="1" s="1"/>
  <c r="EH218" i="1"/>
  <c r="ED218" i="1"/>
  <c r="IK218" i="1" s="1"/>
  <c r="DY218" i="1"/>
  <c r="FA218" i="1" s="1"/>
  <c r="EB218" i="1"/>
  <c r="HA218" i="1" s="1"/>
  <c r="EG218" i="1"/>
  <c r="DX218" i="1"/>
  <c r="EU218" i="1" s="1"/>
  <c r="EF218" i="1"/>
  <c r="DW218" i="1"/>
  <c r="HY218" i="1" s="1"/>
  <c r="EK218" i="1"/>
  <c r="EC218" i="1"/>
  <c r="IW218" i="1" s="1"/>
  <c r="EK291" i="1"/>
  <c r="EG291" i="1"/>
  <c r="EC291" i="1"/>
  <c r="IW291" i="1" s="1"/>
  <c r="DX291" i="1"/>
  <c r="EU291" i="1" s="1"/>
  <c r="EF291" i="1"/>
  <c r="EB291" i="1"/>
  <c r="HA291" i="1" s="1"/>
  <c r="DW291" i="1"/>
  <c r="HY291" i="1" s="1"/>
  <c r="EE291" i="1"/>
  <c r="ED291" i="1"/>
  <c r="IK291" i="1" s="1"/>
  <c r="EI291" i="1"/>
  <c r="EH291" i="1"/>
  <c r="DZ291" i="1"/>
  <c r="HM291" i="1" s="1"/>
  <c r="DY291" i="1"/>
  <c r="FA291" i="1" s="1"/>
  <c r="EK295" i="1"/>
  <c r="EG295" i="1"/>
  <c r="EC295" i="1"/>
  <c r="IW295" i="1" s="1"/>
  <c r="DX295" i="1"/>
  <c r="EU295" i="1" s="1"/>
  <c r="EF295" i="1"/>
  <c r="EB295" i="1"/>
  <c r="HA295" i="1" s="1"/>
  <c r="DW295" i="1"/>
  <c r="HY295" i="1" s="1"/>
  <c r="EE295" i="1"/>
  <c r="ED295" i="1"/>
  <c r="IK295" i="1" s="1"/>
  <c r="DZ295" i="1"/>
  <c r="HM295" i="1" s="1"/>
  <c r="DY295" i="1"/>
  <c r="FA295" i="1" s="1"/>
  <c r="EI295" i="1"/>
  <c r="EH295" i="1"/>
  <c r="EI164" i="1"/>
  <c r="EE164" i="1"/>
  <c r="DZ164" i="1"/>
  <c r="HM164" i="1" s="1"/>
  <c r="EH164" i="1"/>
  <c r="ED164" i="1"/>
  <c r="IK164" i="1" s="1"/>
  <c r="DY164" i="1"/>
  <c r="FA164" i="1" s="1"/>
  <c r="EB164" i="1"/>
  <c r="HA164" i="1" s="1"/>
  <c r="EF164" i="1"/>
  <c r="DW164" i="1"/>
  <c r="HY164" i="1" s="1"/>
  <c r="EK164" i="1"/>
  <c r="EC164" i="1"/>
  <c r="IW164" i="1" s="1"/>
  <c r="EG164" i="1"/>
  <c r="DX164" i="1"/>
  <c r="EU164" i="1" s="1"/>
  <c r="EI116" i="1"/>
  <c r="EK116" i="1"/>
  <c r="EG116" i="1"/>
  <c r="ED116" i="1"/>
  <c r="IK116" i="1" s="1"/>
  <c r="DY116" i="1"/>
  <c r="FA116" i="1" s="1"/>
  <c r="EH116" i="1"/>
  <c r="EC116" i="1"/>
  <c r="IW116" i="1" s="1"/>
  <c r="DX116" i="1"/>
  <c r="EU116" i="1" s="1"/>
  <c r="EF116" i="1"/>
  <c r="EB116" i="1"/>
  <c r="HA116" i="1" s="1"/>
  <c r="DW116" i="1"/>
  <c r="HY116" i="1" s="1"/>
  <c r="EE116" i="1"/>
  <c r="DZ116" i="1"/>
  <c r="HM116" i="1" s="1"/>
  <c r="EH231" i="1"/>
  <c r="ED231" i="1"/>
  <c r="IK231" i="1" s="1"/>
  <c r="DY231" i="1"/>
  <c r="FA231" i="1" s="1"/>
  <c r="EK231" i="1"/>
  <c r="EG231" i="1"/>
  <c r="EC231" i="1"/>
  <c r="IW231" i="1" s="1"/>
  <c r="DX231" i="1"/>
  <c r="EU231" i="1" s="1"/>
  <c r="EF231" i="1"/>
  <c r="DW231" i="1"/>
  <c r="HY231" i="1" s="1"/>
  <c r="EE231" i="1"/>
  <c r="DZ231" i="1"/>
  <c r="HM231" i="1" s="1"/>
  <c r="EI231" i="1"/>
  <c r="EB231" i="1"/>
  <c r="HA231" i="1" s="1"/>
  <c r="EK173" i="1"/>
  <c r="EG173" i="1"/>
  <c r="EC173" i="1"/>
  <c r="IW173" i="1" s="1"/>
  <c r="DX173" i="1"/>
  <c r="EU173" i="1" s="1"/>
  <c r="EF173" i="1"/>
  <c r="EB173" i="1"/>
  <c r="HA173" i="1" s="1"/>
  <c r="DW173" i="1"/>
  <c r="HY173" i="1" s="1"/>
  <c r="ED173" i="1"/>
  <c r="IK173" i="1" s="1"/>
  <c r="EH173" i="1"/>
  <c r="DY173" i="1"/>
  <c r="FA173" i="1" s="1"/>
  <c r="EE173" i="1"/>
  <c r="EI173" i="1"/>
  <c r="DZ173" i="1"/>
  <c r="HM173" i="1" s="1"/>
  <c r="EK58" i="1"/>
  <c r="EG58" i="1"/>
  <c r="EC58" i="1"/>
  <c r="IW58" i="1" s="1"/>
  <c r="DX58" i="1"/>
  <c r="EU58" i="1" s="1"/>
  <c r="EI58" i="1"/>
  <c r="EE58" i="1"/>
  <c r="DZ58" i="1"/>
  <c r="HM58" i="1" s="1"/>
  <c r="ED58" i="1"/>
  <c r="IK58" i="1" s="1"/>
  <c r="EB58" i="1"/>
  <c r="HA58" i="1" s="1"/>
  <c r="EH58" i="1"/>
  <c r="DY58" i="1"/>
  <c r="FA58" i="1" s="1"/>
  <c r="EF58" i="1"/>
  <c r="DW58" i="1"/>
  <c r="HY58" i="1" s="1"/>
  <c r="EI10" i="1"/>
  <c r="EE10" i="1"/>
  <c r="DZ10" i="1"/>
  <c r="HM10" i="1" s="1"/>
  <c r="EH10" i="1"/>
  <c r="ED10" i="1"/>
  <c r="IK10" i="1" s="1"/>
  <c r="DY10" i="1"/>
  <c r="FA10" i="1" s="1"/>
  <c r="EK10" i="1"/>
  <c r="EG10" i="1"/>
  <c r="EC10" i="1"/>
  <c r="IW10" i="1" s="1"/>
  <c r="DX10" i="1"/>
  <c r="EU10" i="1" s="1"/>
  <c r="EF10" i="1"/>
  <c r="EB10" i="1"/>
  <c r="HA10" i="1" s="1"/>
  <c r="DW10" i="1"/>
  <c r="HY10" i="1" s="1"/>
  <c r="EK161" i="1"/>
  <c r="EG161" i="1"/>
  <c r="EC161" i="1"/>
  <c r="IW161" i="1" s="1"/>
  <c r="DX161" i="1"/>
  <c r="EU161" i="1" s="1"/>
  <c r="EF161" i="1"/>
  <c r="EB161" i="1"/>
  <c r="HA161" i="1" s="1"/>
  <c r="DW161" i="1"/>
  <c r="HY161" i="1" s="1"/>
  <c r="EI161" i="1"/>
  <c r="DZ161" i="1"/>
  <c r="HM161" i="1" s="1"/>
  <c r="EE161" i="1"/>
  <c r="DY161" i="1"/>
  <c r="FA161" i="1" s="1"/>
  <c r="EH161" i="1"/>
  <c r="ED161" i="1"/>
  <c r="IK161" i="1" s="1"/>
  <c r="EI83" i="1"/>
  <c r="EE83" i="1"/>
  <c r="DZ83" i="1"/>
  <c r="HM83" i="1" s="1"/>
  <c r="EK83" i="1"/>
  <c r="EG83" i="1"/>
  <c r="EC83" i="1"/>
  <c r="IW83" i="1" s="1"/>
  <c r="DX83" i="1"/>
  <c r="EU83" i="1" s="1"/>
  <c r="EF83" i="1"/>
  <c r="DW83" i="1"/>
  <c r="HY83" i="1" s="1"/>
  <c r="ED83" i="1"/>
  <c r="IK83" i="1" s="1"/>
  <c r="EB83" i="1"/>
  <c r="HA83" i="1" s="1"/>
  <c r="EH83" i="1"/>
  <c r="DY83" i="1"/>
  <c r="FA83" i="1" s="1"/>
  <c r="EI51" i="1"/>
  <c r="EE51" i="1"/>
  <c r="DZ51" i="1"/>
  <c r="HM51" i="1" s="1"/>
  <c r="EK51" i="1"/>
  <c r="EG51" i="1"/>
  <c r="EC51" i="1"/>
  <c r="IW51" i="1" s="1"/>
  <c r="DX51" i="1"/>
  <c r="EU51" i="1" s="1"/>
  <c r="EF51" i="1"/>
  <c r="DW51" i="1"/>
  <c r="HY51" i="1" s="1"/>
  <c r="ED51" i="1"/>
  <c r="IK51" i="1" s="1"/>
  <c r="EB51" i="1"/>
  <c r="HA51" i="1" s="1"/>
  <c r="EH51" i="1"/>
  <c r="DY51" i="1"/>
  <c r="FA51" i="1" s="1"/>
  <c r="EK169" i="1"/>
  <c r="EG169" i="1"/>
  <c r="EC169" i="1"/>
  <c r="IW169" i="1" s="1"/>
  <c r="DX169" i="1"/>
  <c r="EU169" i="1" s="1"/>
  <c r="EF169" i="1"/>
  <c r="EB169" i="1"/>
  <c r="HA169" i="1" s="1"/>
  <c r="DW169" i="1"/>
  <c r="HY169" i="1" s="1"/>
  <c r="ED169" i="1"/>
  <c r="IK169" i="1" s="1"/>
  <c r="EH169" i="1"/>
  <c r="DY169" i="1"/>
  <c r="FA169" i="1" s="1"/>
  <c r="EE169" i="1"/>
  <c r="EI169" i="1"/>
  <c r="DZ169" i="1"/>
  <c r="HM169" i="1" s="1"/>
  <c r="EK72" i="1"/>
  <c r="EG72" i="1"/>
  <c r="EC72" i="1"/>
  <c r="IW72" i="1" s="1"/>
  <c r="DX72" i="1"/>
  <c r="EU72" i="1" s="1"/>
  <c r="EI72" i="1"/>
  <c r="EE72" i="1"/>
  <c r="DZ72" i="1"/>
  <c r="HM72" i="1" s="1"/>
  <c r="EH72" i="1"/>
  <c r="DY72" i="1"/>
  <c r="FA72" i="1" s="1"/>
  <c r="EF72" i="1"/>
  <c r="DW72" i="1"/>
  <c r="HY72" i="1" s="1"/>
  <c r="ED72" i="1"/>
  <c r="IK72" i="1" s="1"/>
  <c r="EB72" i="1"/>
  <c r="HA72" i="1" s="1"/>
  <c r="EI40" i="1"/>
  <c r="EE40" i="1"/>
  <c r="DZ40" i="1"/>
  <c r="HM40" i="1" s="1"/>
  <c r="EH40" i="1"/>
  <c r="ED40" i="1"/>
  <c r="IK40" i="1" s="1"/>
  <c r="DY40" i="1"/>
  <c r="FA40" i="1" s="1"/>
  <c r="EK40" i="1"/>
  <c r="EG40" i="1"/>
  <c r="EC40" i="1"/>
  <c r="IW40" i="1" s="1"/>
  <c r="DX40" i="1"/>
  <c r="EU40" i="1" s="1"/>
  <c r="EF40" i="1"/>
  <c r="EB40" i="1"/>
  <c r="HA40" i="1" s="1"/>
  <c r="DW40" i="1"/>
  <c r="HY40" i="1" s="1"/>
  <c r="EK281" i="1"/>
  <c r="EG281" i="1"/>
  <c r="EC281" i="1"/>
  <c r="IW281" i="1" s="1"/>
  <c r="DX281" i="1"/>
  <c r="EU281" i="1" s="1"/>
  <c r="EF281" i="1"/>
  <c r="EB281" i="1"/>
  <c r="HA281" i="1" s="1"/>
  <c r="DW281" i="1"/>
  <c r="HY281" i="1" s="1"/>
  <c r="EI281" i="1"/>
  <c r="DZ281" i="1"/>
  <c r="HM281" i="1" s="1"/>
  <c r="EH281" i="1"/>
  <c r="DY281" i="1"/>
  <c r="FA281" i="1" s="1"/>
  <c r="EE281" i="1"/>
  <c r="ED281" i="1"/>
  <c r="IK281" i="1" s="1"/>
  <c r="EI224" i="1"/>
  <c r="EE224" i="1"/>
  <c r="DZ224" i="1"/>
  <c r="HM224" i="1" s="1"/>
  <c r="EH224" i="1"/>
  <c r="ED224" i="1"/>
  <c r="IK224" i="1" s="1"/>
  <c r="DY224" i="1"/>
  <c r="FA224" i="1" s="1"/>
  <c r="EF224" i="1"/>
  <c r="DW224" i="1"/>
  <c r="HY224" i="1" s="1"/>
  <c r="EK224" i="1"/>
  <c r="EC224" i="1"/>
  <c r="IW224" i="1" s="1"/>
  <c r="EB224" i="1"/>
  <c r="HA224" i="1" s="1"/>
  <c r="EG224" i="1"/>
  <c r="DX224" i="1"/>
  <c r="EU224" i="1" s="1"/>
  <c r="EI178" i="1"/>
  <c r="EE178" i="1"/>
  <c r="DZ178" i="1"/>
  <c r="HM178" i="1" s="1"/>
  <c r="EH178" i="1"/>
  <c r="ED178" i="1"/>
  <c r="IK178" i="1" s="1"/>
  <c r="DY178" i="1"/>
  <c r="FA178" i="1" s="1"/>
  <c r="EF178" i="1"/>
  <c r="DW178" i="1"/>
  <c r="HY178" i="1" s="1"/>
  <c r="EB178" i="1"/>
  <c r="HA178" i="1" s="1"/>
  <c r="EK178" i="1"/>
  <c r="EG178" i="1"/>
  <c r="DX178" i="1"/>
  <c r="EU178" i="1" s="1"/>
  <c r="EC178" i="1"/>
  <c r="IW178" i="1" s="1"/>
  <c r="EH236" i="1"/>
  <c r="ED236" i="1"/>
  <c r="IK236" i="1" s="1"/>
  <c r="DY236" i="1"/>
  <c r="FA236" i="1" s="1"/>
  <c r="EK236" i="1"/>
  <c r="EG236" i="1"/>
  <c r="EC236" i="1"/>
  <c r="IW236" i="1" s="1"/>
  <c r="DX236" i="1"/>
  <c r="EU236" i="1" s="1"/>
  <c r="EF236" i="1"/>
  <c r="DW236" i="1"/>
  <c r="HY236" i="1" s="1"/>
  <c r="EE236" i="1"/>
  <c r="EB236" i="1"/>
  <c r="HA236" i="1" s="1"/>
  <c r="DZ236" i="1"/>
  <c r="HM236" i="1" s="1"/>
  <c r="EI236" i="1"/>
  <c r="EI45" i="1"/>
  <c r="EE45" i="1"/>
  <c r="DZ45" i="1"/>
  <c r="HM45" i="1" s="1"/>
  <c r="EK45" i="1"/>
  <c r="EG45" i="1"/>
  <c r="EC45" i="1"/>
  <c r="IW45" i="1" s="1"/>
  <c r="DX45" i="1"/>
  <c r="EU45" i="1" s="1"/>
  <c r="EB45" i="1"/>
  <c r="HA45" i="1" s="1"/>
  <c r="EH45" i="1"/>
  <c r="DY45" i="1"/>
  <c r="FA45" i="1" s="1"/>
  <c r="EF45" i="1"/>
  <c r="DW45" i="1"/>
  <c r="HY45" i="1" s="1"/>
  <c r="ED45" i="1"/>
  <c r="IK45" i="1" s="1"/>
  <c r="EI87" i="1"/>
  <c r="EE87" i="1"/>
  <c r="DZ87" i="1"/>
  <c r="HM87" i="1" s="1"/>
  <c r="EK87" i="1"/>
  <c r="EG87" i="1"/>
  <c r="EC87" i="1"/>
  <c r="IW87" i="1" s="1"/>
  <c r="DX87" i="1"/>
  <c r="EU87" i="1" s="1"/>
  <c r="EF87" i="1"/>
  <c r="DW87" i="1"/>
  <c r="HY87" i="1" s="1"/>
  <c r="ED87" i="1"/>
  <c r="IK87" i="1" s="1"/>
  <c r="EB87" i="1"/>
  <c r="HA87" i="1" s="1"/>
  <c r="EH87" i="1"/>
  <c r="DY87" i="1"/>
  <c r="FA87" i="1" s="1"/>
  <c r="EK289" i="1"/>
  <c r="EG289" i="1"/>
  <c r="EC289" i="1"/>
  <c r="IW289" i="1" s="1"/>
  <c r="DX289" i="1"/>
  <c r="EU289" i="1" s="1"/>
  <c r="EF289" i="1"/>
  <c r="EB289" i="1"/>
  <c r="HA289" i="1" s="1"/>
  <c r="DW289" i="1"/>
  <c r="HY289" i="1" s="1"/>
  <c r="EI289" i="1"/>
  <c r="DZ289" i="1"/>
  <c r="HM289" i="1" s="1"/>
  <c r="EH289" i="1"/>
  <c r="DY289" i="1"/>
  <c r="FA289" i="1" s="1"/>
  <c r="EE289" i="1"/>
  <c r="ED289" i="1"/>
  <c r="IK289" i="1" s="1"/>
  <c r="EI69" i="1"/>
  <c r="EE69" i="1"/>
  <c r="DZ69" i="1"/>
  <c r="HM69" i="1" s="1"/>
  <c r="EK69" i="1"/>
  <c r="EG69" i="1"/>
  <c r="EC69" i="1"/>
  <c r="IW69" i="1" s="1"/>
  <c r="DX69" i="1"/>
  <c r="EU69" i="1" s="1"/>
  <c r="EB69" i="1"/>
  <c r="HA69" i="1" s="1"/>
  <c r="EH69" i="1"/>
  <c r="DY69" i="1"/>
  <c r="FA69" i="1" s="1"/>
  <c r="EF69" i="1"/>
  <c r="DW69" i="1"/>
  <c r="HY69" i="1" s="1"/>
  <c r="ED69" i="1"/>
  <c r="IK69" i="1" s="1"/>
  <c r="EK25" i="1"/>
  <c r="EG25" i="1"/>
  <c r="EC25" i="1"/>
  <c r="IW25" i="1" s="1"/>
  <c r="DX25" i="1"/>
  <c r="EU25" i="1" s="1"/>
  <c r="EF25" i="1"/>
  <c r="EB25" i="1"/>
  <c r="HA25" i="1" s="1"/>
  <c r="DW25" i="1"/>
  <c r="HY25" i="1" s="1"/>
  <c r="EI25" i="1"/>
  <c r="EE25" i="1"/>
  <c r="DZ25" i="1"/>
  <c r="HM25" i="1" s="1"/>
  <c r="EH25" i="1"/>
  <c r="ED25" i="1"/>
  <c r="IK25" i="1" s="1"/>
  <c r="DY25" i="1"/>
  <c r="FA25" i="1" s="1"/>
  <c r="EJ298" i="1"/>
  <c r="EJ250" i="1"/>
  <c r="EJ137" i="1"/>
  <c r="EJ188" i="1"/>
  <c r="EJ116" i="1"/>
  <c r="EJ99" i="1"/>
  <c r="EJ289" i="1"/>
  <c r="EI265" i="1"/>
  <c r="EE265" i="1"/>
  <c r="EH265" i="1"/>
  <c r="EG265" i="1"/>
  <c r="EB265" i="1"/>
  <c r="HA265" i="1" s="1"/>
  <c r="DW265" i="1"/>
  <c r="HY265" i="1" s="1"/>
  <c r="EF265" i="1"/>
  <c r="DZ265" i="1"/>
  <c r="HM265" i="1" s="1"/>
  <c r="EK265" i="1"/>
  <c r="DY265" i="1"/>
  <c r="FA265" i="1" s="1"/>
  <c r="DX265" i="1"/>
  <c r="EU265" i="1" s="1"/>
  <c r="ED265" i="1"/>
  <c r="IK265" i="1" s="1"/>
  <c r="EC265" i="1"/>
  <c r="IW265" i="1" s="1"/>
  <c r="EJ222" i="1"/>
  <c r="EJ193" i="1"/>
  <c r="EJ177" i="1"/>
  <c r="EJ172" i="1"/>
  <c r="EJ73" i="1"/>
  <c r="EJ25" i="1"/>
  <c r="EJ9" i="1"/>
  <c r="EJ72" i="1"/>
  <c r="EJ40" i="1"/>
  <c r="EJ75" i="1"/>
  <c r="EK297" i="1"/>
  <c r="EG297" i="1"/>
  <c r="EC297" i="1"/>
  <c r="IW297" i="1" s="1"/>
  <c r="DX297" i="1"/>
  <c r="EU297" i="1" s="1"/>
  <c r="EF297" i="1"/>
  <c r="EB297" i="1"/>
  <c r="HA297" i="1" s="1"/>
  <c r="DW297" i="1"/>
  <c r="HY297" i="1" s="1"/>
  <c r="EI297" i="1"/>
  <c r="DZ297" i="1"/>
  <c r="HM297" i="1" s="1"/>
  <c r="EH297" i="1"/>
  <c r="DY297" i="1"/>
  <c r="FA297" i="1" s="1"/>
  <c r="EE297" i="1"/>
  <c r="ED297" i="1"/>
  <c r="IK297" i="1" s="1"/>
  <c r="EI273" i="1"/>
  <c r="EE273" i="1"/>
  <c r="DZ273" i="1"/>
  <c r="HM273" i="1" s="1"/>
  <c r="EH273" i="1"/>
  <c r="ED273" i="1"/>
  <c r="IK273" i="1" s="1"/>
  <c r="DY273" i="1"/>
  <c r="FA273" i="1" s="1"/>
  <c r="EK273" i="1"/>
  <c r="EC273" i="1"/>
  <c r="IW273" i="1" s="1"/>
  <c r="EB273" i="1"/>
  <c r="HA273" i="1" s="1"/>
  <c r="EG273" i="1"/>
  <c r="DX273" i="1"/>
  <c r="EU273" i="1" s="1"/>
  <c r="EF273" i="1"/>
  <c r="DW273" i="1"/>
  <c r="HY273" i="1" s="1"/>
  <c r="EK201" i="1"/>
  <c r="EG201" i="1"/>
  <c r="EC201" i="1"/>
  <c r="IW201" i="1" s="1"/>
  <c r="DX201" i="1"/>
  <c r="EU201" i="1" s="1"/>
  <c r="EF201" i="1"/>
  <c r="EB201" i="1"/>
  <c r="HA201" i="1" s="1"/>
  <c r="DW201" i="1"/>
  <c r="HY201" i="1" s="1"/>
  <c r="EH201" i="1"/>
  <c r="DY201" i="1"/>
  <c r="FA201" i="1" s="1"/>
  <c r="EE201" i="1"/>
  <c r="ED201" i="1"/>
  <c r="IK201" i="1" s="1"/>
  <c r="EI201" i="1"/>
  <c r="DZ201" i="1"/>
  <c r="HM201" i="1" s="1"/>
  <c r="EI282" i="1"/>
  <c r="EE282" i="1"/>
  <c r="DZ282" i="1"/>
  <c r="HM282" i="1" s="1"/>
  <c r="EH282" i="1"/>
  <c r="ED282" i="1"/>
  <c r="IK282" i="1" s="1"/>
  <c r="DY282" i="1"/>
  <c r="FA282" i="1" s="1"/>
  <c r="EK282" i="1"/>
  <c r="EC282" i="1"/>
  <c r="IW282" i="1" s="1"/>
  <c r="EB282" i="1"/>
  <c r="HA282" i="1" s="1"/>
  <c r="EG282" i="1"/>
  <c r="EF282" i="1"/>
  <c r="DX282" i="1"/>
  <c r="EU282" i="1" s="1"/>
  <c r="DW282" i="1"/>
  <c r="HY282" i="1" s="1"/>
  <c r="EK266" i="1"/>
  <c r="EG266" i="1"/>
  <c r="EC266" i="1"/>
  <c r="IW266" i="1" s="1"/>
  <c r="DX266" i="1"/>
  <c r="EU266" i="1" s="1"/>
  <c r="EF266" i="1"/>
  <c r="EB266" i="1"/>
  <c r="HA266" i="1" s="1"/>
  <c r="DW266" i="1"/>
  <c r="HY266" i="1" s="1"/>
  <c r="EI266" i="1"/>
  <c r="DZ266" i="1"/>
  <c r="HM266" i="1" s="1"/>
  <c r="EH266" i="1"/>
  <c r="DY266" i="1"/>
  <c r="FA266" i="1" s="1"/>
  <c r="EE266" i="1"/>
  <c r="ED266" i="1"/>
  <c r="IK266" i="1" s="1"/>
  <c r="EF234" i="1"/>
  <c r="EB234" i="1"/>
  <c r="HA234" i="1" s="1"/>
  <c r="DW234" i="1"/>
  <c r="HY234" i="1" s="1"/>
  <c r="EI234" i="1"/>
  <c r="EE234" i="1"/>
  <c r="DZ234" i="1"/>
  <c r="HM234" i="1" s="1"/>
  <c r="ED234" i="1"/>
  <c r="IK234" i="1" s="1"/>
  <c r="EK234" i="1"/>
  <c r="EC234" i="1"/>
  <c r="IW234" i="1" s="1"/>
  <c r="EG234" i="1"/>
  <c r="DY234" i="1"/>
  <c r="FA234" i="1" s="1"/>
  <c r="DX234" i="1"/>
  <c r="EU234" i="1" s="1"/>
  <c r="EH234" i="1"/>
  <c r="EI202" i="1"/>
  <c r="EE202" i="1"/>
  <c r="DZ202" i="1"/>
  <c r="HM202" i="1" s="1"/>
  <c r="EH202" i="1"/>
  <c r="ED202" i="1"/>
  <c r="IK202" i="1" s="1"/>
  <c r="DY202" i="1"/>
  <c r="FA202" i="1" s="1"/>
  <c r="EB202" i="1"/>
  <c r="HA202" i="1" s="1"/>
  <c r="EG202" i="1"/>
  <c r="DX202" i="1"/>
  <c r="EU202" i="1" s="1"/>
  <c r="EF202" i="1"/>
  <c r="DW202" i="1"/>
  <c r="HY202" i="1" s="1"/>
  <c r="EK202" i="1"/>
  <c r="EC202" i="1"/>
  <c r="IW202" i="1" s="1"/>
  <c r="EI211" i="1"/>
  <c r="EE211" i="1"/>
  <c r="DZ211" i="1"/>
  <c r="HM211" i="1" s="1"/>
  <c r="EH211" i="1"/>
  <c r="ED211" i="1"/>
  <c r="IK211" i="1" s="1"/>
  <c r="DY211" i="1"/>
  <c r="FA211" i="1" s="1"/>
  <c r="EG211" i="1"/>
  <c r="DX211" i="1"/>
  <c r="EU211" i="1" s="1"/>
  <c r="EF211" i="1"/>
  <c r="DW211" i="1"/>
  <c r="HY211" i="1" s="1"/>
  <c r="EK211" i="1"/>
  <c r="EC211" i="1"/>
  <c r="IW211" i="1" s="1"/>
  <c r="EB211" i="1"/>
  <c r="HA211" i="1" s="1"/>
  <c r="EK171" i="1"/>
  <c r="EG171" i="1"/>
  <c r="EC171" i="1"/>
  <c r="IW171" i="1" s="1"/>
  <c r="DX171" i="1"/>
  <c r="EU171" i="1" s="1"/>
  <c r="EF171" i="1"/>
  <c r="EB171" i="1"/>
  <c r="HA171" i="1" s="1"/>
  <c r="DW171" i="1"/>
  <c r="HY171" i="1" s="1"/>
  <c r="EH171" i="1"/>
  <c r="DY171" i="1"/>
  <c r="FA171" i="1" s="1"/>
  <c r="ED171" i="1"/>
  <c r="IK171" i="1" s="1"/>
  <c r="EI171" i="1"/>
  <c r="DZ171" i="1"/>
  <c r="HM171" i="1" s="1"/>
  <c r="EE171" i="1"/>
  <c r="EI215" i="1"/>
  <c r="EE215" i="1"/>
  <c r="DZ215" i="1"/>
  <c r="HM215" i="1" s="1"/>
  <c r="EH215" i="1"/>
  <c r="ED215" i="1"/>
  <c r="IK215" i="1" s="1"/>
  <c r="DY215" i="1"/>
  <c r="FA215" i="1" s="1"/>
  <c r="EG215" i="1"/>
  <c r="DX215" i="1"/>
  <c r="EU215" i="1" s="1"/>
  <c r="EF215" i="1"/>
  <c r="DW215" i="1"/>
  <c r="HY215" i="1" s="1"/>
  <c r="EK215" i="1"/>
  <c r="EC215" i="1"/>
  <c r="IW215" i="1" s="1"/>
  <c r="EB215" i="1"/>
  <c r="HA215" i="1" s="1"/>
  <c r="EI180" i="1"/>
  <c r="EE180" i="1"/>
  <c r="DZ180" i="1"/>
  <c r="HM180" i="1" s="1"/>
  <c r="EH180" i="1"/>
  <c r="ED180" i="1"/>
  <c r="IK180" i="1" s="1"/>
  <c r="DY180" i="1"/>
  <c r="FA180" i="1" s="1"/>
  <c r="EB180" i="1"/>
  <c r="HA180" i="1" s="1"/>
  <c r="EF180" i="1"/>
  <c r="DW180" i="1"/>
  <c r="HY180" i="1" s="1"/>
  <c r="DX180" i="1"/>
  <c r="EU180" i="1" s="1"/>
  <c r="EK180" i="1"/>
  <c r="EG180" i="1"/>
  <c r="EC180" i="1"/>
  <c r="IW180" i="1" s="1"/>
  <c r="EI148" i="1"/>
  <c r="EE148" i="1"/>
  <c r="DZ148" i="1"/>
  <c r="HM148" i="1" s="1"/>
  <c r="EK148" i="1"/>
  <c r="EG148" i="1"/>
  <c r="EC148" i="1"/>
  <c r="IW148" i="1" s="1"/>
  <c r="DX148" i="1"/>
  <c r="EU148" i="1" s="1"/>
  <c r="EB148" i="1"/>
  <c r="HA148" i="1" s="1"/>
  <c r="EH148" i="1"/>
  <c r="DY148" i="1"/>
  <c r="FA148" i="1" s="1"/>
  <c r="EF148" i="1"/>
  <c r="DW148" i="1"/>
  <c r="HY148" i="1" s="1"/>
  <c r="ED148" i="1"/>
  <c r="IK148" i="1" s="1"/>
  <c r="EH96" i="1"/>
  <c r="ED96" i="1"/>
  <c r="IK96" i="1" s="1"/>
  <c r="DY96" i="1"/>
  <c r="FA96" i="1" s="1"/>
  <c r="EK96" i="1"/>
  <c r="EG96" i="1"/>
  <c r="EC96" i="1"/>
  <c r="IW96" i="1" s="1"/>
  <c r="DX96" i="1"/>
  <c r="EU96" i="1" s="1"/>
  <c r="EF96" i="1"/>
  <c r="EB96" i="1"/>
  <c r="HA96" i="1" s="1"/>
  <c r="DW96" i="1"/>
  <c r="HY96" i="1" s="1"/>
  <c r="EI96" i="1"/>
  <c r="EE96" i="1"/>
  <c r="DZ96" i="1"/>
  <c r="HM96" i="1" s="1"/>
  <c r="EK203" i="1"/>
  <c r="EG203" i="1"/>
  <c r="EC203" i="1"/>
  <c r="IW203" i="1" s="1"/>
  <c r="DX203" i="1"/>
  <c r="EU203" i="1" s="1"/>
  <c r="EF203" i="1"/>
  <c r="EB203" i="1"/>
  <c r="HA203" i="1" s="1"/>
  <c r="DW203" i="1"/>
  <c r="HY203" i="1" s="1"/>
  <c r="ED203" i="1"/>
  <c r="IK203" i="1" s="1"/>
  <c r="EI203" i="1"/>
  <c r="DZ203" i="1"/>
  <c r="HM203" i="1" s="1"/>
  <c r="EH203" i="1"/>
  <c r="DY203" i="1"/>
  <c r="FA203" i="1" s="1"/>
  <c r="EE203" i="1"/>
  <c r="EF93" i="1"/>
  <c r="EB93" i="1"/>
  <c r="HA93" i="1" s="1"/>
  <c r="DW93" i="1"/>
  <c r="HY93" i="1" s="1"/>
  <c r="EI93" i="1"/>
  <c r="EE93" i="1"/>
  <c r="DZ93" i="1"/>
  <c r="HM93" i="1" s="1"/>
  <c r="EH93" i="1"/>
  <c r="ED93" i="1"/>
  <c r="IK93" i="1" s="1"/>
  <c r="DY93" i="1"/>
  <c r="FA93" i="1" s="1"/>
  <c r="EK93" i="1"/>
  <c r="EG93" i="1"/>
  <c r="EC93" i="1"/>
  <c r="IW93" i="1" s="1"/>
  <c r="DX93" i="1"/>
  <c r="EU93" i="1" s="1"/>
  <c r="EK74" i="1"/>
  <c r="EG74" i="1"/>
  <c r="EC74" i="1"/>
  <c r="IW74" i="1" s="1"/>
  <c r="DX74" i="1"/>
  <c r="EU74" i="1" s="1"/>
  <c r="EI74" i="1"/>
  <c r="EE74" i="1"/>
  <c r="DZ74" i="1"/>
  <c r="HM74" i="1" s="1"/>
  <c r="ED74" i="1"/>
  <c r="IK74" i="1" s="1"/>
  <c r="EB74" i="1"/>
  <c r="HA74" i="1" s="1"/>
  <c r="EH74" i="1"/>
  <c r="DY74" i="1"/>
  <c r="FA74" i="1" s="1"/>
  <c r="EF74" i="1"/>
  <c r="DW74" i="1"/>
  <c r="HY74" i="1" s="1"/>
  <c r="EI42" i="1"/>
  <c r="EE42" i="1"/>
  <c r="DZ42" i="1"/>
  <c r="HM42" i="1" s="1"/>
  <c r="EH42" i="1"/>
  <c r="ED42" i="1"/>
  <c r="IK42" i="1" s="1"/>
  <c r="DY42" i="1"/>
  <c r="FA42" i="1" s="1"/>
  <c r="EK42" i="1"/>
  <c r="EG42" i="1"/>
  <c r="EC42" i="1"/>
  <c r="IW42" i="1" s="1"/>
  <c r="DX42" i="1"/>
  <c r="EU42" i="1" s="1"/>
  <c r="EF42" i="1"/>
  <c r="EB42" i="1"/>
  <c r="HA42" i="1" s="1"/>
  <c r="DW42" i="1"/>
  <c r="HY42" i="1" s="1"/>
  <c r="EI26" i="1"/>
  <c r="EE26" i="1"/>
  <c r="DZ26" i="1"/>
  <c r="HM26" i="1" s="1"/>
  <c r="EH26" i="1"/>
  <c r="ED26" i="1"/>
  <c r="IK26" i="1" s="1"/>
  <c r="DY26" i="1"/>
  <c r="FA26" i="1" s="1"/>
  <c r="EK26" i="1"/>
  <c r="EG26" i="1"/>
  <c r="EC26" i="1"/>
  <c r="IW26" i="1" s="1"/>
  <c r="DX26" i="1"/>
  <c r="EU26" i="1" s="1"/>
  <c r="EF26" i="1"/>
  <c r="EB26" i="1"/>
  <c r="HA26" i="1" s="1"/>
  <c r="DW26" i="1"/>
  <c r="HY26" i="1" s="1"/>
  <c r="EI145" i="1"/>
  <c r="EE145" i="1"/>
  <c r="DZ145" i="1"/>
  <c r="HM145" i="1" s="1"/>
  <c r="EK145" i="1"/>
  <c r="EG145" i="1"/>
  <c r="EC145" i="1"/>
  <c r="IW145" i="1" s="1"/>
  <c r="DX145" i="1"/>
  <c r="EU145" i="1" s="1"/>
  <c r="EH145" i="1"/>
  <c r="DY145" i="1"/>
  <c r="FA145" i="1" s="1"/>
  <c r="EF145" i="1"/>
  <c r="DW145" i="1"/>
  <c r="HY145" i="1" s="1"/>
  <c r="ED145" i="1"/>
  <c r="IK145" i="1" s="1"/>
  <c r="EB145" i="1"/>
  <c r="HA145" i="1" s="1"/>
  <c r="EF243" i="1"/>
  <c r="EB243" i="1"/>
  <c r="HA243" i="1" s="1"/>
  <c r="DW243" i="1"/>
  <c r="HY243" i="1" s="1"/>
  <c r="EI243" i="1"/>
  <c r="EE243" i="1"/>
  <c r="DZ243" i="1"/>
  <c r="HM243" i="1" s="1"/>
  <c r="ED243" i="1"/>
  <c r="IK243" i="1" s="1"/>
  <c r="EK243" i="1"/>
  <c r="EC243" i="1"/>
  <c r="IW243" i="1" s="1"/>
  <c r="DY243" i="1"/>
  <c r="FA243" i="1" s="1"/>
  <c r="DX243" i="1"/>
  <c r="EU243" i="1" s="1"/>
  <c r="EH243" i="1"/>
  <c r="EG243" i="1"/>
  <c r="EK129" i="1"/>
  <c r="EG129" i="1"/>
  <c r="EC129" i="1"/>
  <c r="IW129" i="1" s="1"/>
  <c r="DX129" i="1"/>
  <c r="EU129" i="1" s="1"/>
  <c r="EI129" i="1"/>
  <c r="EE129" i="1"/>
  <c r="DZ129" i="1"/>
  <c r="HM129" i="1" s="1"/>
  <c r="ED129" i="1"/>
  <c r="IK129" i="1" s="1"/>
  <c r="EB129" i="1"/>
  <c r="HA129" i="1" s="1"/>
  <c r="EH129" i="1"/>
  <c r="DY129" i="1"/>
  <c r="FA129" i="1" s="1"/>
  <c r="EF129" i="1"/>
  <c r="DW129" i="1"/>
  <c r="HY129" i="1" s="1"/>
  <c r="EI67" i="1"/>
  <c r="EE67" i="1"/>
  <c r="DZ67" i="1"/>
  <c r="HM67" i="1" s="1"/>
  <c r="EK67" i="1"/>
  <c r="EG67" i="1"/>
  <c r="EC67" i="1"/>
  <c r="IW67" i="1" s="1"/>
  <c r="DX67" i="1"/>
  <c r="EU67" i="1" s="1"/>
  <c r="EF67" i="1"/>
  <c r="DW67" i="1"/>
  <c r="HY67" i="1" s="1"/>
  <c r="ED67" i="1"/>
  <c r="IK67" i="1" s="1"/>
  <c r="EB67" i="1"/>
  <c r="HA67" i="1" s="1"/>
  <c r="EH67" i="1"/>
  <c r="DY67" i="1"/>
  <c r="FA67" i="1" s="1"/>
  <c r="EK35" i="1"/>
  <c r="EG35" i="1"/>
  <c r="EC35" i="1"/>
  <c r="IW35" i="1" s="1"/>
  <c r="DX35" i="1"/>
  <c r="EU35" i="1" s="1"/>
  <c r="EF35" i="1"/>
  <c r="EB35" i="1"/>
  <c r="HA35" i="1" s="1"/>
  <c r="DW35" i="1"/>
  <c r="HY35" i="1" s="1"/>
  <c r="EI35" i="1"/>
  <c r="EE35" i="1"/>
  <c r="DZ35" i="1"/>
  <c r="HM35" i="1" s="1"/>
  <c r="EH35" i="1"/>
  <c r="ED35" i="1"/>
  <c r="IK35" i="1" s="1"/>
  <c r="DY35" i="1"/>
  <c r="FA35" i="1" s="1"/>
  <c r="EK19" i="1"/>
  <c r="EG19" i="1"/>
  <c r="EC19" i="1"/>
  <c r="IW19" i="1" s="1"/>
  <c r="DX19" i="1"/>
  <c r="EU19" i="1" s="1"/>
  <c r="EF19" i="1"/>
  <c r="EB19" i="1"/>
  <c r="HA19" i="1" s="1"/>
  <c r="DW19" i="1"/>
  <c r="HY19" i="1" s="1"/>
  <c r="EI19" i="1"/>
  <c r="EE19" i="1"/>
  <c r="DZ19" i="1"/>
  <c r="HM19" i="1" s="1"/>
  <c r="EH19" i="1"/>
  <c r="ED19" i="1"/>
  <c r="IK19" i="1" s="1"/>
  <c r="DY19" i="1"/>
  <c r="FA19" i="1" s="1"/>
  <c r="EK149" i="1"/>
  <c r="EG149" i="1"/>
  <c r="EC149" i="1"/>
  <c r="IW149" i="1" s="1"/>
  <c r="DX149" i="1"/>
  <c r="EU149" i="1" s="1"/>
  <c r="EI149" i="1"/>
  <c r="EE149" i="1"/>
  <c r="DZ149" i="1"/>
  <c r="HM149" i="1" s="1"/>
  <c r="ED149" i="1"/>
  <c r="IK149" i="1" s="1"/>
  <c r="EB149" i="1"/>
  <c r="HA149" i="1" s="1"/>
  <c r="EH149" i="1"/>
  <c r="DY149" i="1"/>
  <c r="FA149" i="1" s="1"/>
  <c r="EF149" i="1"/>
  <c r="DW149" i="1"/>
  <c r="HY149" i="1" s="1"/>
  <c r="EH90" i="1"/>
  <c r="ED90" i="1"/>
  <c r="IK90" i="1" s="1"/>
  <c r="DY90" i="1"/>
  <c r="FA90" i="1" s="1"/>
  <c r="EK90" i="1"/>
  <c r="EG90" i="1"/>
  <c r="EC90" i="1"/>
  <c r="IW90" i="1" s="1"/>
  <c r="DX90" i="1"/>
  <c r="EU90" i="1" s="1"/>
  <c r="EF90" i="1"/>
  <c r="EB90" i="1"/>
  <c r="HA90" i="1" s="1"/>
  <c r="DW90" i="1"/>
  <c r="HY90" i="1" s="1"/>
  <c r="EI90" i="1"/>
  <c r="EE90" i="1"/>
  <c r="DZ90" i="1"/>
  <c r="HM90" i="1" s="1"/>
  <c r="EK56" i="1"/>
  <c r="EG56" i="1"/>
  <c r="EC56" i="1"/>
  <c r="IW56" i="1" s="1"/>
  <c r="DX56" i="1"/>
  <c r="EU56" i="1" s="1"/>
  <c r="EI56" i="1"/>
  <c r="EE56" i="1"/>
  <c r="DZ56" i="1"/>
  <c r="HM56" i="1" s="1"/>
  <c r="EH56" i="1"/>
  <c r="DY56" i="1"/>
  <c r="FA56" i="1" s="1"/>
  <c r="EF56" i="1"/>
  <c r="DW56" i="1"/>
  <c r="HY56" i="1" s="1"/>
  <c r="ED56" i="1"/>
  <c r="IK56" i="1" s="1"/>
  <c r="EB56" i="1"/>
  <c r="HA56" i="1" s="1"/>
  <c r="EI24" i="1"/>
  <c r="EE24" i="1"/>
  <c r="DZ24" i="1"/>
  <c r="HM24" i="1" s="1"/>
  <c r="EH24" i="1"/>
  <c r="ED24" i="1"/>
  <c r="IK24" i="1" s="1"/>
  <c r="DY24" i="1"/>
  <c r="FA24" i="1" s="1"/>
  <c r="EK24" i="1"/>
  <c r="EG24" i="1"/>
  <c r="EC24" i="1"/>
  <c r="IW24" i="1" s="1"/>
  <c r="DX24" i="1"/>
  <c r="EU24" i="1" s="1"/>
  <c r="EF24" i="1"/>
  <c r="EB24" i="1"/>
  <c r="HA24" i="1" s="1"/>
  <c r="DW24" i="1"/>
  <c r="HY24" i="1" s="1"/>
  <c r="EI8" i="1"/>
  <c r="EE8" i="1"/>
  <c r="DZ8" i="1"/>
  <c r="HM8" i="1" s="1"/>
  <c r="EH8" i="1"/>
  <c r="ED8" i="1"/>
  <c r="IK8" i="1" s="1"/>
  <c r="DY8" i="1"/>
  <c r="FA8" i="1" s="1"/>
  <c r="EK8" i="1"/>
  <c r="EG8" i="1"/>
  <c r="EC8" i="1"/>
  <c r="IW8" i="1" s="1"/>
  <c r="DX8" i="1"/>
  <c r="EU8" i="1" s="1"/>
  <c r="EF8" i="1"/>
  <c r="EB8" i="1"/>
  <c r="HA8" i="1" s="1"/>
  <c r="DW8" i="1"/>
  <c r="HY8" i="1" s="1"/>
  <c r="EF249" i="1"/>
  <c r="EB249" i="1"/>
  <c r="HA249" i="1" s="1"/>
  <c r="DW249" i="1"/>
  <c r="HY249" i="1" s="1"/>
  <c r="EI249" i="1"/>
  <c r="EE249" i="1"/>
  <c r="DZ249" i="1"/>
  <c r="HM249" i="1" s="1"/>
  <c r="EH249" i="1"/>
  <c r="DY249" i="1"/>
  <c r="FA249" i="1" s="1"/>
  <c r="EG249" i="1"/>
  <c r="DX249" i="1"/>
  <c r="EU249" i="1" s="1"/>
  <c r="EK249" i="1"/>
  <c r="ED249" i="1"/>
  <c r="IK249" i="1" s="1"/>
  <c r="EC249" i="1"/>
  <c r="IW249" i="1" s="1"/>
  <c r="EH112" i="1"/>
  <c r="ED112" i="1"/>
  <c r="IK112" i="1" s="1"/>
  <c r="DY112" i="1"/>
  <c r="FA112" i="1" s="1"/>
  <c r="EK112" i="1"/>
  <c r="EG112" i="1"/>
  <c r="EC112" i="1"/>
  <c r="IW112" i="1" s="1"/>
  <c r="DX112" i="1"/>
  <c r="EU112" i="1" s="1"/>
  <c r="EF112" i="1"/>
  <c r="EB112" i="1"/>
  <c r="HA112" i="1" s="1"/>
  <c r="DW112" i="1"/>
  <c r="HY112" i="1" s="1"/>
  <c r="EI112" i="1"/>
  <c r="EE112" i="1"/>
  <c r="DZ112" i="1"/>
  <c r="HM112" i="1" s="1"/>
  <c r="EI143" i="1"/>
  <c r="EE143" i="1"/>
  <c r="DZ143" i="1"/>
  <c r="HM143" i="1" s="1"/>
  <c r="EK143" i="1"/>
  <c r="EG143" i="1"/>
  <c r="EC143" i="1"/>
  <c r="IW143" i="1" s="1"/>
  <c r="DX143" i="1"/>
  <c r="EU143" i="1" s="1"/>
  <c r="ED143" i="1"/>
  <c r="IK143" i="1" s="1"/>
  <c r="EB143" i="1"/>
  <c r="HA143" i="1" s="1"/>
  <c r="EH143" i="1"/>
  <c r="DY143" i="1"/>
  <c r="FA143" i="1" s="1"/>
  <c r="EF143" i="1"/>
  <c r="DW143" i="1"/>
  <c r="HY143" i="1" s="1"/>
  <c r="EH110" i="1"/>
  <c r="ED110" i="1"/>
  <c r="IK110" i="1" s="1"/>
  <c r="DY110" i="1"/>
  <c r="FA110" i="1" s="1"/>
  <c r="EK110" i="1"/>
  <c r="EG110" i="1"/>
  <c r="EC110" i="1"/>
  <c r="IW110" i="1" s="1"/>
  <c r="DX110" i="1"/>
  <c r="EU110" i="1" s="1"/>
  <c r="EF110" i="1"/>
  <c r="EB110" i="1"/>
  <c r="HA110" i="1" s="1"/>
  <c r="DW110" i="1"/>
  <c r="HY110" i="1" s="1"/>
  <c r="EI110" i="1"/>
  <c r="EE110" i="1"/>
  <c r="DZ110" i="1"/>
  <c r="HM110" i="1" s="1"/>
  <c r="EI135" i="1"/>
  <c r="EE135" i="1"/>
  <c r="DZ135" i="1"/>
  <c r="HM135" i="1" s="1"/>
  <c r="EK135" i="1"/>
  <c r="EG135" i="1"/>
  <c r="EC135" i="1"/>
  <c r="IW135" i="1" s="1"/>
  <c r="DX135" i="1"/>
  <c r="EU135" i="1" s="1"/>
  <c r="ED135" i="1"/>
  <c r="IK135" i="1" s="1"/>
  <c r="EB135" i="1"/>
  <c r="HA135" i="1" s="1"/>
  <c r="EH135" i="1"/>
  <c r="DY135" i="1"/>
  <c r="FA135" i="1" s="1"/>
  <c r="EF135" i="1"/>
  <c r="DW135" i="1"/>
  <c r="HY135" i="1" s="1"/>
  <c r="EK268" i="1"/>
  <c r="EG268" i="1"/>
  <c r="EC268" i="1"/>
  <c r="IW268" i="1" s="1"/>
  <c r="DX268" i="1"/>
  <c r="EU268" i="1" s="1"/>
  <c r="EF268" i="1"/>
  <c r="EB268" i="1"/>
  <c r="HA268" i="1" s="1"/>
  <c r="DW268" i="1"/>
  <c r="HY268" i="1" s="1"/>
  <c r="EE268" i="1"/>
  <c r="ED268" i="1"/>
  <c r="IK268" i="1" s="1"/>
  <c r="EI268" i="1"/>
  <c r="EH268" i="1"/>
  <c r="DZ268" i="1"/>
  <c r="HM268" i="1" s="1"/>
  <c r="DY268" i="1"/>
  <c r="FA268" i="1" s="1"/>
  <c r="EF257" i="1"/>
  <c r="EB257" i="1"/>
  <c r="HA257" i="1" s="1"/>
  <c r="DW257" i="1"/>
  <c r="HY257" i="1" s="1"/>
  <c r="EI257" i="1"/>
  <c r="EE257" i="1"/>
  <c r="DZ257" i="1"/>
  <c r="HM257" i="1" s="1"/>
  <c r="EH257" i="1"/>
  <c r="DY257" i="1"/>
  <c r="FA257" i="1" s="1"/>
  <c r="EG257" i="1"/>
  <c r="DX257" i="1"/>
  <c r="EU257" i="1" s="1"/>
  <c r="EK257" i="1"/>
  <c r="ED257" i="1"/>
  <c r="IK257" i="1" s="1"/>
  <c r="EC257" i="1"/>
  <c r="IW257" i="1" s="1"/>
  <c r="EH229" i="1"/>
  <c r="ED229" i="1"/>
  <c r="IK229" i="1" s="1"/>
  <c r="EK229" i="1"/>
  <c r="EG229" i="1"/>
  <c r="EC229" i="1"/>
  <c r="IW229" i="1" s="1"/>
  <c r="DX229" i="1"/>
  <c r="EU229" i="1" s="1"/>
  <c r="EI229" i="1"/>
  <c r="EB229" i="1"/>
  <c r="HA229" i="1" s="1"/>
  <c r="DW229" i="1"/>
  <c r="HY229" i="1" s="1"/>
  <c r="DY229" i="1"/>
  <c r="FA229" i="1" s="1"/>
  <c r="EF229" i="1"/>
  <c r="EE229" i="1"/>
  <c r="DZ229" i="1"/>
  <c r="HM229" i="1" s="1"/>
  <c r="EI139" i="1"/>
  <c r="EE139" i="1"/>
  <c r="DZ139" i="1"/>
  <c r="HM139" i="1" s="1"/>
  <c r="EK139" i="1"/>
  <c r="EG139" i="1"/>
  <c r="EC139" i="1"/>
  <c r="IW139" i="1" s="1"/>
  <c r="DX139" i="1"/>
  <c r="EU139" i="1" s="1"/>
  <c r="ED139" i="1"/>
  <c r="IK139" i="1" s="1"/>
  <c r="EB139" i="1"/>
  <c r="HA139" i="1" s="1"/>
  <c r="EH139" i="1"/>
  <c r="DY139" i="1"/>
  <c r="FA139" i="1" s="1"/>
  <c r="EF139" i="1"/>
  <c r="DW139" i="1"/>
  <c r="HY139" i="1" s="1"/>
  <c r="EI57" i="1"/>
  <c r="EE57" i="1"/>
  <c r="DZ57" i="1"/>
  <c r="HM57" i="1" s="1"/>
  <c r="EK57" i="1"/>
  <c r="EG57" i="1"/>
  <c r="EC57" i="1"/>
  <c r="IW57" i="1" s="1"/>
  <c r="DX57" i="1"/>
  <c r="EU57" i="1" s="1"/>
  <c r="EB57" i="1"/>
  <c r="HA57" i="1" s="1"/>
  <c r="EH57" i="1"/>
  <c r="DY57" i="1"/>
  <c r="FA57" i="1" s="1"/>
  <c r="EF57" i="1"/>
  <c r="DW57" i="1"/>
  <c r="HY57" i="1" s="1"/>
  <c r="ED57" i="1"/>
  <c r="IK57" i="1" s="1"/>
  <c r="EJ203" i="1"/>
  <c r="EK293" i="1"/>
  <c r="EG293" i="1"/>
  <c r="EC293" i="1"/>
  <c r="IW293" i="1" s="1"/>
  <c r="DX293" i="1"/>
  <c r="EU293" i="1" s="1"/>
  <c r="EF293" i="1"/>
  <c r="EB293" i="1"/>
  <c r="HA293" i="1" s="1"/>
  <c r="DW293" i="1"/>
  <c r="HY293" i="1" s="1"/>
  <c r="EI293" i="1"/>
  <c r="DZ293" i="1"/>
  <c r="HM293" i="1" s="1"/>
  <c r="EH293" i="1"/>
  <c r="DY293" i="1"/>
  <c r="FA293" i="1" s="1"/>
  <c r="EE293" i="1"/>
  <c r="ED293" i="1"/>
  <c r="IK293" i="1" s="1"/>
  <c r="EF261" i="1"/>
  <c r="EB261" i="1"/>
  <c r="HA261" i="1" s="1"/>
  <c r="DW261" i="1"/>
  <c r="HY261" i="1" s="1"/>
  <c r="EI261" i="1"/>
  <c r="EE261" i="1"/>
  <c r="DZ261" i="1"/>
  <c r="HM261" i="1" s="1"/>
  <c r="EH261" i="1"/>
  <c r="DY261" i="1"/>
  <c r="FA261" i="1" s="1"/>
  <c r="EG261" i="1"/>
  <c r="DX261" i="1"/>
  <c r="EU261" i="1" s="1"/>
  <c r="ED261" i="1"/>
  <c r="IK261" i="1" s="1"/>
  <c r="EC261" i="1"/>
  <c r="IW261" i="1" s="1"/>
  <c r="EK261" i="1"/>
  <c r="EI213" i="1"/>
  <c r="EE213" i="1"/>
  <c r="DZ213" i="1"/>
  <c r="HM213" i="1" s="1"/>
  <c r="EH213" i="1"/>
  <c r="ED213" i="1"/>
  <c r="IK213" i="1" s="1"/>
  <c r="DY213" i="1"/>
  <c r="FA213" i="1" s="1"/>
  <c r="EK213" i="1"/>
  <c r="EC213" i="1"/>
  <c r="IW213" i="1" s="1"/>
  <c r="EB213" i="1"/>
  <c r="HA213" i="1" s="1"/>
  <c r="EG213" i="1"/>
  <c r="DX213" i="1"/>
  <c r="EU213" i="1" s="1"/>
  <c r="EF213" i="1"/>
  <c r="DW213" i="1"/>
  <c r="HY213" i="1" s="1"/>
  <c r="EI197" i="1"/>
  <c r="EE197" i="1"/>
  <c r="DZ197" i="1"/>
  <c r="HM197" i="1" s="1"/>
  <c r="EH197" i="1"/>
  <c r="ED197" i="1"/>
  <c r="IK197" i="1" s="1"/>
  <c r="DY197" i="1"/>
  <c r="FA197" i="1" s="1"/>
  <c r="EG197" i="1"/>
  <c r="DX197" i="1"/>
  <c r="EU197" i="1" s="1"/>
  <c r="EK197" i="1"/>
  <c r="EC197" i="1"/>
  <c r="IW197" i="1" s="1"/>
  <c r="EF197" i="1"/>
  <c r="EB197" i="1"/>
  <c r="HA197" i="1" s="1"/>
  <c r="DW197" i="1"/>
  <c r="HY197" i="1" s="1"/>
  <c r="EI294" i="1"/>
  <c r="EE294" i="1"/>
  <c r="DZ294" i="1"/>
  <c r="HM294" i="1" s="1"/>
  <c r="EH294" i="1"/>
  <c r="ED294" i="1"/>
  <c r="IK294" i="1" s="1"/>
  <c r="DY294" i="1"/>
  <c r="FA294" i="1" s="1"/>
  <c r="EK294" i="1"/>
  <c r="EC294" i="1"/>
  <c r="IW294" i="1" s="1"/>
  <c r="EB294" i="1"/>
  <c r="HA294" i="1" s="1"/>
  <c r="DX294" i="1"/>
  <c r="EU294" i="1" s="1"/>
  <c r="DW294" i="1"/>
  <c r="HY294" i="1" s="1"/>
  <c r="EG294" i="1"/>
  <c r="EF294" i="1"/>
  <c r="EI278" i="1"/>
  <c r="EE278" i="1"/>
  <c r="DZ278" i="1"/>
  <c r="HM278" i="1" s="1"/>
  <c r="EH278" i="1"/>
  <c r="ED278" i="1"/>
  <c r="IK278" i="1" s="1"/>
  <c r="DY278" i="1"/>
  <c r="FA278" i="1" s="1"/>
  <c r="EK278" i="1"/>
  <c r="EC278" i="1"/>
  <c r="IW278" i="1" s="1"/>
  <c r="EB278" i="1"/>
  <c r="HA278" i="1" s="1"/>
  <c r="DX278" i="1"/>
  <c r="EU278" i="1" s="1"/>
  <c r="DW278" i="1"/>
  <c r="HY278" i="1" s="1"/>
  <c r="EG278" i="1"/>
  <c r="EF278" i="1"/>
  <c r="EH262" i="1"/>
  <c r="ED262" i="1"/>
  <c r="IK262" i="1" s="1"/>
  <c r="DY262" i="1"/>
  <c r="FA262" i="1" s="1"/>
  <c r="EK262" i="1"/>
  <c r="EG262" i="1"/>
  <c r="EC262" i="1"/>
  <c r="IW262" i="1" s="1"/>
  <c r="DX262" i="1"/>
  <c r="EU262" i="1" s="1"/>
  <c r="EB262" i="1"/>
  <c r="HA262" i="1" s="1"/>
  <c r="EI262" i="1"/>
  <c r="DZ262" i="1"/>
  <c r="HM262" i="1" s="1"/>
  <c r="EF262" i="1"/>
  <c r="EE262" i="1"/>
  <c r="DW262" i="1"/>
  <c r="HY262" i="1" s="1"/>
  <c r="EH246" i="1"/>
  <c r="ED246" i="1"/>
  <c r="IK246" i="1" s="1"/>
  <c r="DY246" i="1"/>
  <c r="FA246" i="1" s="1"/>
  <c r="EK246" i="1"/>
  <c r="EG246" i="1"/>
  <c r="EC246" i="1"/>
  <c r="IW246" i="1" s="1"/>
  <c r="DX246" i="1"/>
  <c r="EU246" i="1" s="1"/>
  <c r="EB246" i="1"/>
  <c r="HA246" i="1" s="1"/>
  <c r="EI246" i="1"/>
  <c r="DZ246" i="1"/>
  <c r="HM246" i="1" s="1"/>
  <c r="EF246" i="1"/>
  <c r="EE246" i="1"/>
  <c r="DW246" i="1"/>
  <c r="HY246" i="1" s="1"/>
  <c r="EF230" i="1"/>
  <c r="EB230" i="1"/>
  <c r="HA230" i="1" s="1"/>
  <c r="DW230" i="1"/>
  <c r="HY230" i="1" s="1"/>
  <c r="EI230" i="1"/>
  <c r="EE230" i="1"/>
  <c r="DZ230" i="1"/>
  <c r="HM230" i="1" s="1"/>
  <c r="ED230" i="1"/>
  <c r="IK230" i="1" s="1"/>
  <c r="EK230" i="1"/>
  <c r="EC230" i="1"/>
  <c r="IW230" i="1" s="1"/>
  <c r="DX230" i="1"/>
  <c r="EU230" i="1" s="1"/>
  <c r="EH230" i="1"/>
  <c r="EG230" i="1"/>
  <c r="DY230" i="1"/>
  <c r="FA230" i="1" s="1"/>
  <c r="EK214" i="1"/>
  <c r="EG214" i="1"/>
  <c r="EC214" i="1"/>
  <c r="IW214" i="1" s="1"/>
  <c r="DX214" i="1"/>
  <c r="EU214" i="1" s="1"/>
  <c r="EF214" i="1"/>
  <c r="EB214" i="1"/>
  <c r="HA214" i="1" s="1"/>
  <c r="DW214" i="1"/>
  <c r="HY214" i="1" s="1"/>
  <c r="EE214" i="1"/>
  <c r="ED214" i="1"/>
  <c r="IK214" i="1" s="1"/>
  <c r="EI214" i="1"/>
  <c r="DZ214" i="1"/>
  <c r="HM214" i="1" s="1"/>
  <c r="EH214" i="1"/>
  <c r="DY214" i="1"/>
  <c r="FA214" i="1" s="1"/>
  <c r="EK198" i="1"/>
  <c r="EG198" i="1"/>
  <c r="EC198" i="1"/>
  <c r="IW198" i="1" s="1"/>
  <c r="DX198" i="1"/>
  <c r="EU198" i="1" s="1"/>
  <c r="EF198" i="1"/>
  <c r="EB198" i="1"/>
  <c r="HA198" i="1" s="1"/>
  <c r="DW198" i="1"/>
  <c r="HY198" i="1" s="1"/>
  <c r="EI198" i="1"/>
  <c r="DZ198" i="1"/>
  <c r="HM198" i="1" s="1"/>
  <c r="EE198" i="1"/>
  <c r="EH198" i="1"/>
  <c r="ED198" i="1"/>
  <c r="IK198" i="1" s="1"/>
  <c r="DY198" i="1"/>
  <c r="FA198" i="1" s="1"/>
  <c r="EK287" i="1"/>
  <c r="EG287" i="1"/>
  <c r="EC287" i="1"/>
  <c r="IW287" i="1" s="1"/>
  <c r="DX287" i="1"/>
  <c r="EU287" i="1" s="1"/>
  <c r="EF287" i="1"/>
  <c r="EB287" i="1"/>
  <c r="HA287" i="1" s="1"/>
  <c r="DW287" i="1"/>
  <c r="HY287" i="1" s="1"/>
  <c r="EE287" i="1"/>
  <c r="ED287" i="1"/>
  <c r="IK287" i="1" s="1"/>
  <c r="DZ287" i="1"/>
  <c r="HM287" i="1" s="1"/>
  <c r="DY287" i="1"/>
  <c r="FA287" i="1" s="1"/>
  <c r="EI287" i="1"/>
  <c r="EH287" i="1"/>
  <c r="EK183" i="1"/>
  <c r="EG183" i="1"/>
  <c r="EC183" i="1"/>
  <c r="IW183" i="1" s="1"/>
  <c r="DX183" i="1"/>
  <c r="EU183" i="1" s="1"/>
  <c r="EF183" i="1"/>
  <c r="EB183" i="1"/>
  <c r="HA183" i="1" s="1"/>
  <c r="DW183" i="1"/>
  <c r="HY183" i="1" s="1"/>
  <c r="EH183" i="1"/>
  <c r="DY183" i="1"/>
  <c r="FA183" i="1" s="1"/>
  <c r="ED183" i="1"/>
  <c r="IK183" i="1" s="1"/>
  <c r="EE183" i="1"/>
  <c r="DZ183" i="1"/>
  <c r="HM183" i="1" s="1"/>
  <c r="EI183" i="1"/>
  <c r="EK167" i="1"/>
  <c r="EG167" i="1"/>
  <c r="EC167" i="1"/>
  <c r="IW167" i="1" s="1"/>
  <c r="DX167" i="1"/>
  <c r="EU167" i="1" s="1"/>
  <c r="EF167" i="1"/>
  <c r="EB167" i="1"/>
  <c r="HA167" i="1" s="1"/>
  <c r="DW167" i="1"/>
  <c r="HY167" i="1" s="1"/>
  <c r="EH167" i="1"/>
  <c r="DY167" i="1"/>
  <c r="FA167" i="1" s="1"/>
  <c r="ED167" i="1"/>
  <c r="IK167" i="1" s="1"/>
  <c r="DZ167" i="1"/>
  <c r="HM167" i="1" s="1"/>
  <c r="EI167" i="1"/>
  <c r="EE167" i="1"/>
  <c r="EI271" i="1"/>
  <c r="EE271" i="1"/>
  <c r="DZ271" i="1"/>
  <c r="HM271" i="1" s="1"/>
  <c r="EH271" i="1"/>
  <c r="ED271" i="1"/>
  <c r="IK271" i="1" s="1"/>
  <c r="DY271" i="1"/>
  <c r="FA271" i="1" s="1"/>
  <c r="EK271" i="1"/>
  <c r="EC271" i="1"/>
  <c r="IW271" i="1" s="1"/>
  <c r="EB271" i="1"/>
  <c r="HA271" i="1" s="1"/>
  <c r="DX271" i="1"/>
  <c r="EU271" i="1" s="1"/>
  <c r="DW271" i="1"/>
  <c r="HY271" i="1" s="1"/>
  <c r="EG271" i="1"/>
  <c r="EF271" i="1"/>
  <c r="EI199" i="1"/>
  <c r="EE199" i="1"/>
  <c r="DZ199" i="1"/>
  <c r="HM199" i="1" s="1"/>
  <c r="EH199" i="1"/>
  <c r="ED199" i="1"/>
  <c r="IK199" i="1" s="1"/>
  <c r="DY199" i="1"/>
  <c r="FA199" i="1" s="1"/>
  <c r="EK199" i="1"/>
  <c r="EC199" i="1"/>
  <c r="IW199" i="1" s="1"/>
  <c r="EG199" i="1"/>
  <c r="DX199" i="1"/>
  <c r="EU199" i="1" s="1"/>
  <c r="DW199" i="1"/>
  <c r="HY199" i="1" s="1"/>
  <c r="EF199" i="1"/>
  <c r="EB199" i="1"/>
  <c r="HA199" i="1" s="1"/>
  <c r="EI176" i="1"/>
  <c r="EE176" i="1"/>
  <c r="DZ176" i="1"/>
  <c r="HM176" i="1" s="1"/>
  <c r="EH176" i="1"/>
  <c r="ED176" i="1"/>
  <c r="IK176" i="1" s="1"/>
  <c r="DY176" i="1"/>
  <c r="FA176" i="1" s="1"/>
  <c r="EB176" i="1"/>
  <c r="HA176" i="1" s="1"/>
  <c r="EF176" i="1"/>
  <c r="DW176" i="1"/>
  <c r="HY176" i="1" s="1"/>
  <c r="EC176" i="1"/>
  <c r="IW176" i="1" s="1"/>
  <c r="EK176" i="1"/>
  <c r="EG176" i="1"/>
  <c r="DX176" i="1"/>
  <c r="EU176" i="1" s="1"/>
  <c r="EI160" i="1"/>
  <c r="EE160" i="1"/>
  <c r="DZ160" i="1"/>
  <c r="HM160" i="1" s="1"/>
  <c r="EH160" i="1"/>
  <c r="ED160" i="1"/>
  <c r="IK160" i="1" s="1"/>
  <c r="DY160" i="1"/>
  <c r="FA160" i="1" s="1"/>
  <c r="EG160" i="1"/>
  <c r="DX160" i="1"/>
  <c r="EU160" i="1" s="1"/>
  <c r="EK160" i="1"/>
  <c r="EC160" i="1"/>
  <c r="IW160" i="1" s="1"/>
  <c r="DW160" i="1"/>
  <c r="HY160" i="1" s="1"/>
  <c r="EF160" i="1"/>
  <c r="EB160" i="1"/>
  <c r="HA160" i="1" s="1"/>
  <c r="EK144" i="1"/>
  <c r="EG144" i="1"/>
  <c r="EC144" i="1"/>
  <c r="IW144" i="1" s="1"/>
  <c r="DX144" i="1"/>
  <c r="EU144" i="1" s="1"/>
  <c r="EI144" i="1"/>
  <c r="EE144" i="1"/>
  <c r="DZ144" i="1"/>
  <c r="HM144" i="1" s="1"/>
  <c r="EF144" i="1"/>
  <c r="DW144" i="1"/>
  <c r="HY144" i="1" s="1"/>
  <c r="ED144" i="1"/>
  <c r="IK144" i="1" s="1"/>
  <c r="EB144" i="1"/>
  <c r="HA144" i="1" s="1"/>
  <c r="EH144" i="1"/>
  <c r="DY144" i="1"/>
  <c r="FA144" i="1" s="1"/>
  <c r="EH108" i="1"/>
  <c r="ED108" i="1"/>
  <c r="IK108" i="1" s="1"/>
  <c r="DY108" i="1"/>
  <c r="FA108" i="1" s="1"/>
  <c r="EK108" i="1"/>
  <c r="EG108" i="1"/>
  <c r="EC108" i="1"/>
  <c r="IW108" i="1" s="1"/>
  <c r="DX108" i="1"/>
  <c r="EU108" i="1" s="1"/>
  <c r="EF108" i="1"/>
  <c r="EB108" i="1"/>
  <c r="HA108" i="1" s="1"/>
  <c r="DW108" i="1"/>
  <c r="HY108" i="1" s="1"/>
  <c r="EI108" i="1"/>
  <c r="EE108" i="1"/>
  <c r="DZ108" i="1"/>
  <c r="HM108" i="1" s="1"/>
  <c r="EK88" i="1"/>
  <c r="EG88" i="1"/>
  <c r="EC88" i="1"/>
  <c r="IW88" i="1" s="1"/>
  <c r="DX88" i="1"/>
  <c r="EU88" i="1" s="1"/>
  <c r="EI88" i="1"/>
  <c r="EE88" i="1"/>
  <c r="DZ88" i="1"/>
  <c r="HM88" i="1" s="1"/>
  <c r="EH88" i="1"/>
  <c r="DY88" i="1"/>
  <c r="FA88" i="1" s="1"/>
  <c r="EF88" i="1"/>
  <c r="DW88" i="1"/>
  <c r="HY88" i="1" s="1"/>
  <c r="ED88" i="1"/>
  <c r="IK88" i="1" s="1"/>
  <c r="EB88" i="1"/>
  <c r="HA88" i="1" s="1"/>
  <c r="EK227" i="1"/>
  <c r="EG227" i="1"/>
  <c r="EC227" i="1"/>
  <c r="IW227" i="1" s="1"/>
  <c r="DX227" i="1"/>
  <c r="EU227" i="1" s="1"/>
  <c r="EF227" i="1"/>
  <c r="EB227" i="1"/>
  <c r="HA227" i="1" s="1"/>
  <c r="DW227" i="1"/>
  <c r="HY227" i="1" s="1"/>
  <c r="ED227" i="1"/>
  <c r="IK227" i="1" s="1"/>
  <c r="EI227" i="1"/>
  <c r="DZ227" i="1"/>
  <c r="HM227" i="1" s="1"/>
  <c r="EH227" i="1"/>
  <c r="DY227" i="1"/>
  <c r="FA227" i="1" s="1"/>
  <c r="EE227" i="1"/>
  <c r="EI194" i="1"/>
  <c r="EE194" i="1"/>
  <c r="DZ194" i="1"/>
  <c r="HM194" i="1" s="1"/>
  <c r="EH194" i="1"/>
  <c r="ED194" i="1"/>
  <c r="IK194" i="1" s="1"/>
  <c r="DY194" i="1"/>
  <c r="FA194" i="1" s="1"/>
  <c r="EF194" i="1"/>
  <c r="DW194" i="1"/>
  <c r="HY194" i="1" s="1"/>
  <c r="EB194" i="1"/>
  <c r="HA194" i="1" s="1"/>
  <c r="EK194" i="1"/>
  <c r="EG194" i="1"/>
  <c r="EC194" i="1"/>
  <c r="IW194" i="1" s="1"/>
  <c r="DX194" i="1"/>
  <c r="EU194" i="1" s="1"/>
  <c r="EK157" i="1"/>
  <c r="EG157" i="1"/>
  <c r="EC157" i="1"/>
  <c r="IW157" i="1" s="1"/>
  <c r="DX157" i="1"/>
  <c r="EU157" i="1" s="1"/>
  <c r="EF157" i="1"/>
  <c r="EB157" i="1"/>
  <c r="HA157" i="1" s="1"/>
  <c r="DW157" i="1"/>
  <c r="HY157" i="1" s="1"/>
  <c r="EI157" i="1"/>
  <c r="DZ157" i="1"/>
  <c r="HM157" i="1" s="1"/>
  <c r="EE157" i="1"/>
  <c r="EH157" i="1"/>
  <c r="DY157" i="1"/>
  <c r="FA157" i="1" s="1"/>
  <c r="ED157" i="1"/>
  <c r="IK157" i="1" s="1"/>
  <c r="EK86" i="1"/>
  <c r="EG86" i="1"/>
  <c r="EC86" i="1"/>
  <c r="IW86" i="1" s="1"/>
  <c r="DX86" i="1"/>
  <c r="EU86" i="1" s="1"/>
  <c r="EI86" i="1"/>
  <c r="EE86" i="1"/>
  <c r="DZ86" i="1"/>
  <c r="HM86" i="1" s="1"/>
  <c r="ED86" i="1"/>
  <c r="IK86" i="1" s="1"/>
  <c r="EB86" i="1"/>
  <c r="HA86" i="1" s="1"/>
  <c r="EH86" i="1"/>
  <c r="DY86" i="1"/>
  <c r="FA86" i="1" s="1"/>
  <c r="EF86" i="1"/>
  <c r="DW86" i="1"/>
  <c r="HY86" i="1" s="1"/>
  <c r="EK70" i="1"/>
  <c r="EG70" i="1"/>
  <c r="EC70" i="1"/>
  <c r="IW70" i="1" s="1"/>
  <c r="DX70" i="1"/>
  <c r="EU70" i="1" s="1"/>
  <c r="EI70" i="1"/>
  <c r="EE70" i="1"/>
  <c r="DZ70" i="1"/>
  <c r="HM70" i="1" s="1"/>
  <c r="ED70" i="1"/>
  <c r="IK70" i="1" s="1"/>
  <c r="EB70" i="1"/>
  <c r="HA70" i="1" s="1"/>
  <c r="EH70" i="1"/>
  <c r="DY70" i="1"/>
  <c r="FA70" i="1" s="1"/>
  <c r="EF70" i="1"/>
  <c r="DW70" i="1"/>
  <c r="HY70" i="1" s="1"/>
  <c r="EK54" i="1"/>
  <c r="EG54" i="1"/>
  <c r="EC54" i="1"/>
  <c r="IW54" i="1" s="1"/>
  <c r="DX54" i="1"/>
  <c r="EU54" i="1" s="1"/>
  <c r="EI54" i="1"/>
  <c r="EE54" i="1"/>
  <c r="DZ54" i="1"/>
  <c r="HM54" i="1" s="1"/>
  <c r="ED54" i="1"/>
  <c r="IK54" i="1" s="1"/>
  <c r="EB54" i="1"/>
  <c r="HA54" i="1" s="1"/>
  <c r="EH54" i="1"/>
  <c r="DY54" i="1"/>
  <c r="FA54" i="1" s="1"/>
  <c r="EF54" i="1"/>
  <c r="DW54" i="1"/>
  <c r="HY54" i="1" s="1"/>
  <c r="EI38" i="1"/>
  <c r="EE38" i="1"/>
  <c r="DZ38" i="1"/>
  <c r="HM38" i="1" s="1"/>
  <c r="EH38" i="1"/>
  <c r="ED38" i="1"/>
  <c r="IK38" i="1" s="1"/>
  <c r="DY38" i="1"/>
  <c r="FA38" i="1" s="1"/>
  <c r="EK38" i="1"/>
  <c r="EG38" i="1"/>
  <c r="EC38" i="1"/>
  <c r="IW38" i="1" s="1"/>
  <c r="DX38" i="1"/>
  <c r="EU38" i="1" s="1"/>
  <c r="EF38" i="1"/>
  <c r="EB38" i="1"/>
  <c r="HA38" i="1" s="1"/>
  <c r="DW38" i="1"/>
  <c r="HY38" i="1" s="1"/>
  <c r="EI22" i="1"/>
  <c r="EE22" i="1"/>
  <c r="DZ22" i="1"/>
  <c r="HM22" i="1" s="1"/>
  <c r="EH22" i="1"/>
  <c r="ED22" i="1"/>
  <c r="IK22" i="1" s="1"/>
  <c r="DY22" i="1"/>
  <c r="FA22" i="1" s="1"/>
  <c r="EK22" i="1"/>
  <c r="EG22" i="1"/>
  <c r="EC22" i="1"/>
  <c r="IW22" i="1" s="1"/>
  <c r="DX22" i="1"/>
  <c r="EU22" i="1" s="1"/>
  <c r="EF22" i="1"/>
  <c r="EB22" i="1"/>
  <c r="HA22" i="1" s="1"/>
  <c r="DW22" i="1"/>
  <c r="HY22" i="1" s="1"/>
  <c r="EI6" i="1"/>
  <c r="EE6" i="1"/>
  <c r="DZ6" i="1"/>
  <c r="HM6" i="1" s="1"/>
  <c r="EH6" i="1"/>
  <c r="ED6" i="1"/>
  <c r="IK6" i="1" s="1"/>
  <c r="DY6" i="1"/>
  <c r="FA6" i="1" s="1"/>
  <c r="EK6" i="1"/>
  <c r="EG6" i="1"/>
  <c r="EC6" i="1"/>
  <c r="IW6" i="1" s="1"/>
  <c r="DX6" i="1"/>
  <c r="EU6" i="1" s="1"/>
  <c r="EF6" i="1"/>
  <c r="EB6" i="1"/>
  <c r="HA6" i="1" s="1"/>
  <c r="DW6" i="1"/>
  <c r="HY6" i="1" s="1"/>
  <c r="EF105" i="1"/>
  <c r="EB105" i="1"/>
  <c r="HA105" i="1" s="1"/>
  <c r="DW105" i="1"/>
  <c r="HY105" i="1" s="1"/>
  <c r="EI105" i="1"/>
  <c r="EE105" i="1"/>
  <c r="DZ105" i="1"/>
  <c r="HM105" i="1" s="1"/>
  <c r="EH105" i="1"/>
  <c r="ED105" i="1"/>
  <c r="IK105" i="1" s="1"/>
  <c r="DY105" i="1"/>
  <c r="FA105" i="1" s="1"/>
  <c r="EK105" i="1"/>
  <c r="EG105" i="1"/>
  <c r="EC105" i="1"/>
  <c r="IW105" i="1" s="1"/>
  <c r="DX105" i="1"/>
  <c r="EU105" i="1" s="1"/>
  <c r="EF239" i="1"/>
  <c r="EB239" i="1"/>
  <c r="HA239" i="1" s="1"/>
  <c r="DW239" i="1"/>
  <c r="HY239" i="1" s="1"/>
  <c r="EI239" i="1"/>
  <c r="EE239" i="1"/>
  <c r="DZ239" i="1"/>
  <c r="HM239" i="1" s="1"/>
  <c r="ED239" i="1"/>
  <c r="IK239" i="1" s="1"/>
  <c r="EK239" i="1"/>
  <c r="EC239" i="1"/>
  <c r="IW239" i="1" s="1"/>
  <c r="EH239" i="1"/>
  <c r="EG239" i="1"/>
  <c r="DY239" i="1"/>
  <c r="FA239" i="1" s="1"/>
  <c r="DX239" i="1"/>
  <c r="EU239" i="1" s="1"/>
  <c r="EI153" i="1"/>
  <c r="EE153" i="1"/>
  <c r="DZ153" i="1"/>
  <c r="HM153" i="1" s="1"/>
  <c r="EK153" i="1"/>
  <c r="EG153" i="1"/>
  <c r="EC153" i="1"/>
  <c r="IW153" i="1" s="1"/>
  <c r="DX153" i="1"/>
  <c r="EU153" i="1" s="1"/>
  <c r="EH153" i="1"/>
  <c r="DY153" i="1"/>
  <c r="FA153" i="1" s="1"/>
  <c r="ED153" i="1"/>
  <c r="IK153" i="1" s="1"/>
  <c r="EF153" i="1"/>
  <c r="EB153" i="1"/>
  <c r="HA153" i="1" s="1"/>
  <c r="DW153" i="1"/>
  <c r="HY153" i="1" s="1"/>
  <c r="EK125" i="1"/>
  <c r="EG125" i="1"/>
  <c r="EC125" i="1"/>
  <c r="IW125" i="1" s="1"/>
  <c r="DX125" i="1"/>
  <c r="EU125" i="1" s="1"/>
  <c r="EI125" i="1"/>
  <c r="EE125" i="1"/>
  <c r="DZ125" i="1"/>
  <c r="HM125" i="1" s="1"/>
  <c r="ED125" i="1"/>
  <c r="IK125" i="1" s="1"/>
  <c r="EB125" i="1"/>
  <c r="HA125" i="1" s="1"/>
  <c r="EH125" i="1"/>
  <c r="DY125" i="1"/>
  <c r="FA125" i="1" s="1"/>
  <c r="EF125" i="1"/>
  <c r="DW125" i="1"/>
  <c r="HY125" i="1" s="1"/>
  <c r="EI79" i="1"/>
  <c r="EE79" i="1"/>
  <c r="DZ79" i="1"/>
  <c r="HM79" i="1" s="1"/>
  <c r="EK79" i="1"/>
  <c r="EG79" i="1"/>
  <c r="EC79" i="1"/>
  <c r="IW79" i="1" s="1"/>
  <c r="DX79" i="1"/>
  <c r="EU79" i="1" s="1"/>
  <c r="EF79" i="1"/>
  <c r="DW79" i="1"/>
  <c r="HY79" i="1" s="1"/>
  <c r="ED79" i="1"/>
  <c r="IK79" i="1" s="1"/>
  <c r="EB79" i="1"/>
  <c r="HA79" i="1" s="1"/>
  <c r="EH79" i="1"/>
  <c r="DY79" i="1"/>
  <c r="FA79" i="1" s="1"/>
  <c r="EI63" i="1"/>
  <c r="EE63" i="1"/>
  <c r="DZ63" i="1"/>
  <c r="HM63" i="1" s="1"/>
  <c r="EK63" i="1"/>
  <c r="EG63" i="1"/>
  <c r="EC63" i="1"/>
  <c r="IW63" i="1" s="1"/>
  <c r="DX63" i="1"/>
  <c r="EU63" i="1" s="1"/>
  <c r="EF63" i="1"/>
  <c r="DW63" i="1"/>
  <c r="HY63" i="1" s="1"/>
  <c r="ED63" i="1"/>
  <c r="IK63" i="1" s="1"/>
  <c r="EB63" i="1"/>
  <c r="HA63" i="1" s="1"/>
  <c r="EH63" i="1"/>
  <c r="DY63" i="1"/>
  <c r="FA63" i="1" s="1"/>
  <c r="EI47" i="1"/>
  <c r="EE47" i="1"/>
  <c r="DZ47" i="1"/>
  <c r="HM47" i="1" s="1"/>
  <c r="EK47" i="1"/>
  <c r="EG47" i="1"/>
  <c r="EC47" i="1"/>
  <c r="IW47" i="1" s="1"/>
  <c r="DX47" i="1"/>
  <c r="EU47" i="1" s="1"/>
  <c r="EF47" i="1"/>
  <c r="DW47" i="1"/>
  <c r="HY47" i="1" s="1"/>
  <c r="ED47" i="1"/>
  <c r="IK47" i="1" s="1"/>
  <c r="EB47" i="1"/>
  <c r="HA47" i="1" s="1"/>
  <c r="EH47" i="1"/>
  <c r="DY47" i="1"/>
  <c r="FA47" i="1" s="1"/>
  <c r="EK31" i="1"/>
  <c r="EG31" i="1"/>
  <c r="EC31" i="1"/>
  <c r="IW31" i="1" s="1"/>
  <c r="DX31" i="1"/>
  <c r="EU31" i="1" s="1"/>
  <c r="EF31" i="1"/>
  <c r="EB31" i="1"/>
  <c r="HA31" i="1" s="1"/>
  <c r="DW31" i="1"/>
  <c r="HY31" i="1" s="1"/>
  <c r="EI31" i="1"/>
  <c r="EE31" i="1"/>
  <c r="DZ31" i="1"/>
  <c r="HM31" i="1" s="1"/>
  <c r="EH31" i="1"/>
  <c r="ED31" i="1"/>
  <c r="IK31" i="1" s="1"/>
  <c r="DY31" i="1"/>
  <c r="FA31" i="1" s="1"/>
  <c r="EK15" i="1"/>
  <c r="EG15" i="1"/>
  <c r="EC15" i="1"/>
  <c r="IW15" i="1" s="1"/>
  <c r="DX15" i="1"/>
  <c r="EU15" i="1" s="1"/>
  <c r="EF15" i="1"/>
  <c r="EB15" i="1"/>
  <c r="HA15" i="1" s="1"/>
  <c r="DW15" i="1"/>
  <c r="HY15" i="1" s="1"/>
  <c r="EI15" i="1"/>
  <c r="EE15" i="1"/>
  <c r="DZ15" i="1"/>
  <c r="HM15" i="1" s="1"/>
  <c r="EH15" i="1"/>
  <c r="ED15" i="1"/>
  <c r="IK15" i="1" s="1"/>
  <c r="DY15" i="1"/>
  <c r="FA15" i="1" s="1"/>
  <c r="EK207" i="1"/>
  <c r="EG207" i="1"/>
  <c r="EC207" i="1"/>
  <c r="IW207" i="1" s="1"/>
  <c r="DX207" i="1"/>
  <c r="EU207" i="1" s="1"/>
  <c r="EF207" i="1"/>
  <c r="EB207" i="1"/>
  <c r="HA207" i="1" s="1"/>
  <c r="DW207" i="1"/>
  <c r="HY207" i="1" s="1"/>
  <c r="ED207" i="1"/>
  <c r="IK207" i="1" s="1"/>
  <c r="EI207" i="1"/>
  <c r="DZ207" i="1"/>
  <c r="HM207" i="1" s="1"/>
  <c r="EH207" i="1"/>
  <c r="DY207" i="1"/>
  <c r="FA207" i="1" s="1"/>
  <c r="EE207" i="1"/>
  <c r="EK117" i="1"/>
  <c r="EG117" i="1"/>
  <c r="EC117" i="1"/>
  <c r="IW117" i="1" s="1"/>
  <c r="DX117" i="1"/>
  <c r="EU117" i="1" s="1"/>
  <c r="EI117" i="1"/>
  <c r="EE117" i="1"/>
  <c r="DZ117" i="1"/>
  <c r="HM117" i="1" s="1"/>
  <c r="ED117" i="1"/>
  <c r="IK117" i="1" s="1"/>
  <c r="EB117" i="1"/>
  <c r="HA117" i="1" s="1"/>
  <c r="EH117" i="1"/>
  <c r="DY117" i="1"/>
  <c r="FA117" i="1" s="1"/>
  <c r="EF117" i="1"/>
  <c r="DW117" i="1"/>
  <c r="HY117" i="1" s="1"/>
  <c r="EK84" i="1"/>
  <c r="EG84" i="1"/>
  <c r="EC84" i="1"/>
  <c r="IW84" i="1" s="1"/>
  <c r="DX84" i="1"/>
  <c r="EU84" i="1" s="1"/>
  <c r="EI84" i="1"/>
  <c r="EE84" i="1"/>
  <c r="DZ84" i="1"/>
  <c r="HM84" i="1" s="1"/>
  <c r="EH84" i="1"/>
  <c r="DY84" i="1"/>
  <c r="FA84" i="1" s="1"/>
  <c r="EF84" i="1"/>
  <c r="DW84" i="1"/>
  <c r="HY84" i="1" s="1"/>
  <c r="ED84" i="1"/>
  <c r="IK84" i="1" s="1"/>
  <c r="EB84" i="1"/>
  <c r="HA84" i="1" s="1"/>
  <c r="EK68" i="1"/>
  <c r="EG68" i="1"/>
  <c r="EC68" i="1"/>
  <c r="IW68" i="1" s="1"/>
  <c r="DX68" i="1"/>
  <c r="EU68" i="1" s="1"/>
  <c r="EI68" i="1"/>
  <c r="EE68" i="1"/>
  <c r="DZ68" i="1"/>
  <c r="HM68" i="1" s="1"/>
  <c r="EH68" i="1"/>
  <c r="DY68" i="1"/>
  <c r="FA68" i="1" s="1"/>
  <c r="EF68" i="1"/>
  <c r="DW68" i="1"/>
  <c r="HY68" i="1" s="1"/>
  <c r="ED68" i="1"/>
  <c r="IK68" i="1" s="1"/>
  <c r="EB68" i="1"/>
  <c r="HA68" i="1" s="1"/>
  <c r="EK52" i="1"/>
  <c r="EG52" i="1"/>
  <c r="EC52" i="1"/>
  <c r="IW52" i="1" s="1"/>
  <c r="DX52" i="1"/>
  <c r="EU52" i="1" s="1"/>
  <c r="EI52" i="1"/>
  <c r="EE52" i="1"/>
  <c r="DZ52" i="1"/>
  <c r="HM52" i="1" s="1"/>
  <c r="EH52" i="1"/>
  <c r="DY52" i="1"/>
  <c r="FA52" i="1" s="1"/>
  <c r="EF52" i="1"/>
  <c r="DW52" i="1"/>
  <c r="HY52" i="1" s="1"/>
  <c r="ED52" i="1"/>
  <c r="IK52" i="1" s="1"/>
  <c r="EB52" i="1"/>
  <c r="HA52" i="1" s="1"/>
  <c r="EI36" i="1"/>
  <c r="EE36" i="1"/>
  <c r="DZ36" i="1"/>
  <c r="HM36" i="1" s="1"/>
  <c r="EH36" i="1"/>
  <c r="ED36" i="1"/>
  <c r="IK36" i="1" s="1"/>
  <c r="DY36" i="1"/>
  <c r="FA36" i="1" s="1"/>
  <c r="EK36" i="1"/>
  <c r="EG36" i="1"/>
  <c r="EC36" i="1"/>
  <c r="IW36" i="1" s="1"/>
  <c r="DX36" i="1"/>
  <c r="EU36" i="1" s="1"/>
  <c r="EF36" i="1"/>
  <c r="EB36" i="1"/>
  <c r="HA36" i="1" s="1"/>
  <c r="DW36" i="1"/>
  <c r="HY36" i="1" s="1"/>
  <c r="EI20" i="1"/>
  <c r="EE20" i="1"/>
  <c r="DZ20" i="1"/>
  <c r="HM20" i="1" s="1"/>
  <c r="EH20" i="1"/>
  <c r="ED20" i="1"/>
  <c r="IK20" i="1" s="1"/>
  <c r="DY20" i="1"/>
  <c r="FA20" i="1" s="1"/>
  <c r="EK20" i="1"/>
  <c r="EG20" i="1"/>
  <c r="EC20" i="1"/>
  <c r="IW20" i="1" s="1"/>
  <c r="DX20" i="1"/>
  <c r="EU20" i="1" s="1"/>
  <c r="EF20" i="1"/>
  <c r="EB20" i="1"/>
  <c r="HA20" i="1" s="1"/>
  <c r="DW20" i="1"/>
  <c r="HY20" i="1" s="1"/>
  <c r="EF113" i="1"/>
  <c r="EB113" i="1"/>
  <c r="HA113" i="1" s="1"/>
  <c r="DW113" i="1"/>
  <c r="HY113" i="1" s="1"/>
  <c r="EI113" i="1"/>
  <c r="EE113" i="1"/>
  <c r="DZ113" i="1"/>
  <c r="HM113" i="1" s="1"/>
  <c r="EH113" i="1"/>
  <c r="ED113" i="1"/>
  <c r="IK113" i="1" s="1"/>
  <c r="DY113" i="1"/>
  <c r="FA113" i="1" s="1"/>
  <c r="EK113" i="1"/>
  <c r="EG113" i="1"/>
  <c r="EC113" i="1"/>
  <c r="IW113" i="1" s="1"/>
  <c r="DX113" i="1"/>
  <c r="EU113" i="1" s="1"/>
  <c r="EK276" i="1"/>
  <c r="EG276" i="1"/>
  <c r="EC276" i="1"/>
  <c r="IW276" i="1" s="1"/>
  <c r="DX276" i="1"/>
  <c r="EU276" i="1" s="1"/>
  <c r="EF276" i="1"/>
  <c r="EB276" i="1"/>
  <c r="HA276" i="1" s="1"/>
  <c r="DW276" i="1"/>
  <c r="HY276" i="1" s="1"/>
  <c r="EI276" i="1"/>
  <c r="DZ276" i="1"/>
  <c r="HM276" i="1" s="1"/>
  <c r="EH276" i="1"/>
  <c r="DY276" i="1"/>
  <c r="FA276" i="1" s="1"/>
  <c r="EE276" i="1"/>
  <c r="ED276" i="1"/>
  <c r="IK276" i="1" s="1"/>
  <c r="EF241" i="1"/>
  <c r="EB241" i="1"/>
  <c r="HA241" i="1" s="1"/>
  <c r="DW241" i="1"/>
  <c r="HY241" i="1" s="1"/>
  <c r="EI241" i="1"/>
  <c r="EE241" i="1"/>
  <c r="DZ241" i="1"/>
  <c r="HM241" i="1" s="1"/>
  <c r="EH241" i="1"/>
  <c r="DY241" i="1"/>
  <c r="FA241" i="1" s="1"/>
  <c r="EG241" i="1"/>
  <c r="DX241" i="1"/>
  <c r="EU241" i="1" s="1"/>
  <c r="EK241" i="1"/>
  <c r="ED241" i="1"/>
  <c r="IK241" i="1" s="1"/>
  <c r="EC241" i="1"/>
  <c r="IW241" i="1" s="1"/>
  <c r="EI220" i="1"/>
  <c r="EE220" i="1"/>
  <c r="DZ220" i="1"/>
  <c r="HM220" i="1" s="1"/>
  <c r="EH220" i="1"/>
  <c r="ED220" i="1"/>
  <c r="IK220" i="1" s="1"/>
  <c r="DY220" i="1"/>
  <c r="FA220" i="1" s="1"/>
  <c r="EF220" i="1"/>
  <c r="DW220" i="1"/>
  <c r="HY220" i="1" s="1"/>
  <c r="EK220" i="1"/>
  <c r="EC220" i="1"/>
  <c r="IW220" i="1" s="1"/>
  <c r="EB220" i="1"/>
  <c r="HA220" i="1" s="1"/>
  <c r="EG220" i="1"/>
  <c r="DX220" i="1"/>
  <c r="EU220" i="1" s="1"/>
  <c r="EK195" i="1"/>
  <c r="EG195" i="1"/>
  <c r="EC195" i="1"/>
  <c r="IW195" i="1" s="1"/>
  <c r="DX195" i="1"/>
  <c r="EU195" i="1" s="1"/>
  <c r="EF195" i="1"/>
  <c r="EB195" i="1"/>
  <c r="HA195" i="1" s="1"/>
  <c r="DW195" i="1"/>
  <c r="HY195" i="1" s="1"/>
  <c r="EH195" i="1"/>
  <c r="DY195" i="1"/>
  <c r="FA195" i="1" s="1"/>
  <c r="ED195" i="1"/>
  <c r="IK195" i="1" s="1"/>
  <c r="EI195" i="1"/>
  <c r="EE195" i="1"/>
  <c r="DZ195" i="1"/>
  <c r="HM195" i="1" s="1"/>
  <c r="EI170" i="1"/>
  <c r="EE170" i="1"/>
  <c r="DZ170" i="1"/>
  <c r="HM170" i="1" s="1"/>
  <c r="EH170" i="1"/>
  <c r="ED170" i="1"/>
  <c r="IK170" i="1" s="1"/>
  <c r="DY170" i="1"/>
  <c r="FA170" i="1" s="1"/>
  <c r="EF170" i="1"/>
  <c r="DW170" i="1"/>
  <c r="HY170" i="1" s="1"/>
  <c r="EB170" i="1"/>
  <c r="HA170" i="1" s="1"/>
  <c r="EG170" i="1"/>
  <c r="DX170" i="1"/>
  <c r="EU170" i="1" s="1"/>
  <c r="EC170" i="1"/>
  <c r="IW170" i="1" s="1"/>
  <c r="EK170" i="1"/>
  <c r="EI296" i="1"/>
  <c r="EE296" i="1"/>
  <c r="DZ296" i="1"/>
  <c r="HM296" i="1" s="1"/>
  <c r="EH296" i="1"/>
  <c r="ED296" i="1"/>
  <c r="IK296" i="1" s="1"/>
  <c r="DY296" i="1"/>
  <c r="FA296" i="1" s="1"/>
  <c r="EG296" i="1"/>
  <c r="DX296" i="1"/>
  <c r="EU296" i="1" s="1"/>
  <c r="EF296" i="1"/>
  <c r="DW296" i="1"/>
  <c r="HY296" i="1" s="1"/>
  <c r="EC296" i="1"/>
  <c r="IW296" i="1" s="1"/>
  <c r="EB296" i="1"/>
  <c r="HA296" i="1" s="1"/>
  <c r="EK296" i="1"/>
  <c r="EK155" i="1"/>
  <c r="EG155" i="1"/>
  <c r="EC155" i="1"/>
  <c r="IW155" i="1" s="1"/>
  <c r="DX155" i="1"/>
  <c r="EU155" i="1" s="1"/>
  <c r="EF155" i="1"/>
  <c r="EB155" i="1"/>
  <c r="HA155" i="1" s="1"/>
  <c r="DW155" i="1"/>
  <c r="HY155" i="1" s="1"/>
  <c r="EE155" i="1"/>
  <c r="EI155" i="1"/>
  <c r="DZ155" i="1"/>
  <c r="HM155" i="1" s="1"/>
  <c r="ED155" i="1"/>
  <c r="IK155" i="1" s="1"/>
  <c r="EH155" i="1"/>
  <c r="DY155" i="1"/>
  <c r="FA155" i="1" s="1"/>
  <c r="EF103" i="1"/>
  <c r="EB103" i="1"/>
  <c r="HA103" i="1" s="1"/>
  <c r="DW103" i="1"/>
  <c r="HY103" i="1" s="1"/>
  <c r="EI103" i="1"/>
  <c r="EE103" i="1"/>
  <c r="DZ103" i="1"/>
  <c r="HM103" i="1" s="1"/>
  <c r="EH103" i="1"/>
  <c r="ED103" i="1"/>
  <c r="IK103" i="1" s="1"/>
  <c r="DY103" i="1"/>
  <c r="FA103" i="1" s="1"/>
  <c r="EK103" i="1"/>
  <c r="EG103" i="1"/>
  <c r="EC103" i="1"/>
  <c r="IW103" i="1" s="1"/>
  <c r="DX103" i="1"/>
  <c r="EU103" i="1" s="1"/>
  <c r="EK29" i="1"/>
  <c r="EG29" i="1"/>
  <c r="EC29" i="1"/>
  <c r="IW29" i="1" s="1"/>
  <c r="DX29" i="1"/>
  <c r="EU29" i="1" s="1"/>
  <c r="EF29" i="1"/>
  <c r="EB29" i="1"/>
  <c r="HA29" i="1" s="1"/>
  <c r="DW29" i="1"/>
  <c r="HY29" i="1" s="1"/>
  <c r="EI29" i="1"/>
  <c r="EE29" i="1"/>
  <c r="DZ29" i="1"/>
  <c r="HM29" i="1" s="1"/>
  <c r="EH29" i="1"/>
  <c r="ED29" i="1"/>
  <c r="IK29" i="1" s="1"/>
  <c r="DY29" i="1"/>
  <c r="FA29" i="1" s="1"/>
  <c r="EK123" i="1"/>
  <c r="EG123" i="1"/>
  <c r="EC123" i="1"/>
  <c r="IW123" i="1" s="1"/>
  <c r="DX123" i="1"/>
  <c r="EU123" i="1" s="1"/>
  <c r="EI123" i="1"/>
  <c r="EE123" i="1"/>
  <c r="DZ123" i="1"/>
  <c r="HM123" i="1" s="1"/>
  <c r="EH123" i="1"/>
  <c r="DY123" i="1"/>
  <c r="FA123" i="1" s="1"/>
  <c r="EF123" i="1"/>
  <c r="DW123" i="1"/>
  <c r="HY123" i="1" s="1"/>
  <c r="ED123" i="1"/>
  <c r="IK123" i="1" s="1"/>
  <c r="EB123" i="1"/>
  <c r="HA123" i="1" s="1"/>
  <c r="EI208" i="1"/>
  <c r="EE208" i="1"/>
  <c r="DZ208" i="1"/>
  <c r="HM208" i="1" s="1"/>
  <c r="EH208" i="1"/>
  <c r="ED208" i="1"/>
  <c r="IK208" i="1" s="1"/>
  <c r="DY208" i="1"/>
  <c r="FA208" i="1" s="1"/>
  <c r="EF208" i="1"/>
  <c r="DW208" i="1"/>
  <c r="HY208" i="1" s="1"/>
  <c r="EK208" i="1"/>
  <c r="EC208" i="1"/>
  <c r="IW208" i="1" s="1"/>
  <c r="EB208" i="1"/>
  <c r="HA208" i="1" s="1"/>
  <c r="EG208" i="1"/>
  <c r="DX208" i="1"/>
  <c r="EU208" i="1" s="1"/>
  <c r="EK37" i="1"/>
  <c r="EG37" i="1"/>
  <c r="EC37" i="1"/>
  <c r="IW37" i="1" s="1"/>
  <c r="DX37" i="1"/>
  <c r="EU37" i="1" s="1"/>
  <c r="EF37" i="1"/>
  <c r="EB37" i="1"/>
  <c r="HA37" i="1" s="1"/>
  <c r="DW37" i="1"/>
  <c r="HY37" i="1" s="1"/>
  <c r="EI37" i="1"/>
  <c r="EE37" i="1"/>
  <c r="DZ37" i="1"/>
  <c r="HM37" i="1" s="1"/>
  <c r="EH37" i="1"/>
  <c r="ED37" i="1"/>
  <c r="IK37" i="1" s="1"/>
  <c r="DY37" i="1"/>
  <c r="FA37" i="1" s="1"/>
  <c r="EH248" i="1"/>
  <c r="ED248" i="1"/>
  <c r="IK248" i="1" s="1"/>
  <c r="DY248" i="1"/>
  <c r="FA248" i="1" s="1"/>
  <c r="EK248" i="1"/>
  <c r="EG248" i="1"/>
  <c r="EC248" i="1"/>
  <c r="IW248" i="1" s="1"/>
  <c r="DX248" i="1"/>
  <c r="EU248" i="1" s="1"/>
  <c r="EF248" i="1"/>
  <c r="DW248" i="1"/>
  <c r="HY248" i="1" s="1"/>
  <c r="EE248" i="1"/>
  <c r="EI248" i="1"/>
  <c r="EB248" i="1"/>
  <c r="HA248" i="1" s="1"/>
  <c r="DZ248" i="1"/>
  <c r="HM248" i="1" s="1"/>
  <c r="EI284" i="1"/>
  <c r="EE284" i="1"/>
  <c r="DZ284" i="1"/>
  <c r="HM284" i="1" s="1"/>
  <c r="EH284" i="1"/>
  <c r="ED284" i="1"/>
  <c r="IK284" i="1" s="1"/>
  <c r="DY284" i="1"/>
  <c r="FA284" i="1" s="1"/>
  <c r="EG284" i="1"/>
  <c r="DX284" i="1"/>
  <c r="EU284" i="1" s="1"/>
  <c r="EF284" i="1"/>
  <c r="DW284" i="1"/>
  <c r="HY284" i="1" s="1"/>
  <c r="EK284" i="1"/>
  <c r="EC284" i="1"/>
  <c r="IW284" i="1" s="1"/>
  <c r="EB284" i="1"/>
  <c r="HA284" i="1" s="1"/>
  <c r="EK225" i="1"/>
  <c r="EG225" i="1"/>
  <c r="EC225" i="1"/>
  <c r="IW225" i="1" s="1"/>
  <c r="DX225" i="1"/>
  <c r="EU225" i="1" s="1"/>
  <c r="EF225" i="1"/>
  <c r="EB225" i="1"/>
  <c r="HA225" i="1" s="1"/>
  <c r="DW225" i="1"/>
  <c r="HY225" i="1" s="1"/>
  <c r="EH225" i="1"/>
  <c r="DY225" i="1"/>
  <c r="FA225" i="1" s="1"/>
  <c r="EE225" i="1"/>
  <c r="ED225" i="1"/>
  <c r="IK225" i="1" s="1"/>
  <c r="EI225" i="1"/>
  <c r="DZ225" i="1"/>
  <c r="HM225" i="1" s="1"/>
  <c r="EI53" i="1"/>
  <c r="EE53" i="1"/>
  <c r="DZ53" i="1"/>
  <c r="HM53" i="1" s="1"/>
  <c r="EK53" i="1"/>
  <c r="EG53" i="1"/>
  <c r="EC53" i="1"/>
  <c r="IW53" i="1" s="1"/>
  <c r="DX53" i="1"/>
  <c r="EU53" i="1" s="1"/>
  <c r="EB53" i="1"/>
  <c r="HA53" i="1" s="1"/>
  <c r="EH53" i="1"/>
  <c r="DY53" i="1"/>
  <c r="FA53" i="1" s="1"/>
  <c r="EF53" i="1"/>
  <c r="DW53" i="1"/>
  <c r="HY53" i="1" s="1"/>
  <c r="ED53" i="1"/>
  <c r="IK53" i="1" s="1"/>
  <c r="EI81" i="1"/>
  <c r="EE81" i="1"/>
  <c r="DZ81" i="1"/>
  <c r="HM81" i="1" s="1"/>
  <c r="EK81" i="1"/>
  <c r="EG81" i="1"/>
  <c r="EC81" i="1"/>
  <c r="IW81" i="1" s="1"/>
  <c r="DX81" i="1"/>
  <c r="EU81" i="1" s="1"/>
  <c r="EB81" i="1"/>
  <c r="HA81" i="1" s="1"/>
  <c r="EH81" i="1"/>
  <c r="DY81" i="1"/>
  <c r="FA81" i="1" s="1"/>
  <c r="EF81" i="1"/>
  <c r="DW81" i="1"/>
  <c r="HY81" i="1" s="1"/>
  <c r="ED81" i="1"/>
  <c r="IK81" i="1" s="1"/>
  <c r="EI49" i="1"/>
  <c r="EE49" i="1"/>
  <c r="DZ49" i="1"/>
  <c r="HM49" i="1" s="1"/>
  <c r="EK49" i="1"/>
  <c r="EG49" i="1"/>
  <c r="EC49" i="1"/>
  <c r="IW49" i="1" s="1"/>
  <c r="DX49" i="1"/>
  <c r="EU49" i="1" s="1"/>
  <c r="EB49" i="1"/>
  <c r="HA49" i="1" s="1"/>
  <c r="EH49" i="1"/>
  <c r="DY49" i="1"/>
  <c r="FA49" i="1" s="1"/>
  <c r="EF49" i="1"/>
  <c r="DW49" i="1"/>
  <c r="HY49" i="1" s="1"/>
  <c r="ED49" i="1"/>
  <c r="IK49" i="1" s="1"/>
  <c r="EK17" i="1"/>
  <c r="EG17" i="1"/>
  <c r="EC17" i="1"/>
  <c r="IW17" i="1" s="1"/>
  <c r="DX17" i="1"/>
  <c r="EU17" i="1" s="1"/>
  <c r="EF17" i="1"/>
  <c r="EB17" i="1"/>
  <c r="HA17" i="1" s="1"/>
  <c r="DW17" i="1"/>
  <c r="HY17" i="1" s="1"/>
  <c r="EI17" i="1"/>
  <c r="EE17" i="1"/>
  <c r="DZ17" i="1"/>
  <c r="HM17" i="1" s="1"/>
  <c r="EH17" i="1"/>
  <c r="ED17" i="1"/>
  <c r="IK17" i="1" s="1"/>
  <c r="DY17" i="1"/>
  <c r="FA17" i="1" s="1"/>
  <c r="EJ284" i="1"/>
  <c r="EJ268" i="1"/>
  <c r="EJ252" i="1"/>
  <c r="EJ229" i="1"/>
  <c r="EJ184" i="1"/>
  <c r="EJ267" i="1"/>
  <c r="EJ251" i="1"/>
  <c r="EJ216" i="1"/>
  <c r="EJ202" i="1"/>
  <c r="EJ171" i="1"/>
  <c r="EJ153" i="1"/>
  <c r="EJ294" i="1"/>
  <c r="EJ278" i="1"/>
  <c r="EJ262" i="1"/>
  <c r="EJ246" i="1"/>
  <c r="EJ231" i="1"/>
  <c r="EJ197" i="1"/>
  <c r="EJ148" i="1"/>
  <c r="EJ114" i="1"/>
  <c r="EJ98" i="1"/>
  <c r="EJ236" i="1"/>
  <c r="EJ176" i="1"/>
  <c r="EJ143" i="1"/>
  <c r="EJ112" i="1"/>
  <c r="EJ301" i="1"/>
  <c r="EJ285" i="1"/>
  <c r="EJ261" i="1"/>
  <c r="EJ234" i="1"/>
  <c r="EJ218" i="1"/>
  <c r="EJ189" i="1"/>
  <c r="EJ173" i="1"/>
  <c r="EJ159" i="1"/>
  <c r="EK147" i="1"/>
  <c r="EG147" i="1"/>
  <c r="EC147" i="1"/>
  <c r="IW147" i="1" s="1"/>
  <c r="DX147" i="1"/>
  <c r="EU147" i="1" s="1"/>
  <c r="EI147" i="1"/>
  <c r="EE147" i="1"/>
  <c r="DZ147" i="1"/>
  <c r="HM147" i="1" s="1"/>
  <c r="EH147" i="1"/>
  <c r="DY147" i="1"/>
  <c r="FA147" i="1" s="1"/>
  <c r="EF147" i="1"/>
  <c r="DW147" i="1"/>
  <c r="HY147" i="1" s="1"/>
  <c r="ED147" i="1"/>
  <c r="IK147" i="1" s="1"/>
  <c r="EB147" i="1"/>
  <c r="HA147" i="1" s="1"/>
  <c r="EJ133" i="1"/>
  <c r="EJ117" i="1"/>
  <c r="EJ101" i="1"/>
  <c r="EJ199" i="1"/>
  <c r="EJ164" i="1"/>
  <c r="EJ128" i="1"/>
  <c r="EJ103" i="1"/>
  <c r="EJ66" i="1"/>
  <c r="EJ50" i="1"/>
  <c r="EJ18" i="1"/>
  <c r="EJ85" i="1"/>
  <c r="EJ69" i="1"/>
  <c r="EJ53" i="1"/>
  <c r="EJ37" i="1"/>
  <c r="EJ5" i="1"/>
  <c r="EJ7" i="1"/>
  <c r="EJ84" i="1"/>
  <c r="EJ68" i="1"/>
  <c r="EJ52" i="1"/>
  <c r="EJ36" i="1"/>
  <c r="EJ20" i="1"/>
  <c r="EJ87" i="1"/>
  <c r="EJ71" i="1"/>
  <c r="EJ55" i="1"/>
  <c r="EJ39" i="1"/>
  <c r="EF253" i="1"/>
  <c r="EB253" i="1"/>
  <c r="HA253" i="1" s="1"/>
  <c r="DW253" i="1"/>
  <c r="HY253" i="1" s="1"/>
  <c r="EI253" i="1"/>
  <c r="EE253" i="1"/>
  <c r="DZ253" i="1"/>
  <c r="HM253" i="1" s="1"/>
  <c r="EH253" i="1"/>
  <c r="DY253" i="1"/>
  <c r="FA253" i="1" s="1"/>
  <c r="EG253" i="1"/>
  <c r="DX253" i="1"/>
  <c r="EU253" i="1" s="1"/>
  <c r="ED253" i="1"/>
  <c r="IK253" i="1" s="1"/>
  <c r="EC253" i="1"/>
  <c r="IW253" i="1" s="1"/>
  <c r="EK253" i="1"/>
  <c r="EI290" i="1"/>
  <c r="EE290" i="1"/>
  <c r="DZ290" i="1"/>
  <c r="HM290" i="1" s="1"/>
  <c r="EH290" i="1"/>
  <c r="ED290" i="1"/>
  <c r="IK290" i="1" s="1"/>
  <c r="DY290" i="1"/>
  <c r="FA290" i="1" s="1"/>
  <c r="EK290" i="1"/>
  <c r="EC290" i="1"/>
  <c r="IW290" i="1" s="1"/>
  <c r="EB290" i="1"/>
  <c r="HA290" i="1" s="1"/>
  <c r="EG290" i="1"/>
  <c r="EF290" i="1"/>
  <c r="DX290" i="1"/>
  <c r="EU290" i="1" s="1"/>
  <c r="DW290" i="1"/>
  <c r="HY290" i="1" s="1"/>
  <c r="EH242" i="1"/>
  <c r="ED242" i="1"/>
  <c r="IK242" i="1" s="1"/>
  <c r="DY242" i="1"/>
  <c r="FA242" i="1" s="1"/>
  <c r="EK242" i="1"/>
  <c r="EG242" i="1"/>
  <c r="EC242" i="1"/>
  <c r="IW242" i="1" s="1"/>
  <c r="DX242" i="1"/>
  <c r="EU242" i="1" s="1"/>
  <c r="EB242" i="1"/>
  <c r="HA242" i="1" s="1"/>
  <c r="EI242" i="1"/>
  <c r="DZ242" i="1"/>
  <c r="HM242" i="1" s="1"/>
  <c r="DW242" i="1"/>
  <c r="HY242" i="1" s="1"/>
  <c r="EF242" i="1"/>
  <c r="EE242" i="1"/>
  <c r="EI210" i="1"/>
  <c r="EE210" i="1"/>
  <c r="DZ210" i="1"/>
  <c r="HM210" i="1" s="1"/>
  <c r="EH210" i="1"/>
  <c r="ED210" i="1"/>
  <c r="IK210" i="1" s="1"/>
  <c r="DY210" i="1"/>
  <c r="FA210" i="1" s="1"/>
  <c r="EB210" i="1"/>
  <c r="HA210" i="1" s="1"/>
  <c r="EG210" i="1"/>
  <c r="DX210" i="1"/>
  <c r="EU210" i="1" s="1"/>
  <c r="EF210" i="1"/>
  <c r="DW210" i="1"/>
  <c r="HY210" i="1" s="1"/>
  <c r="EK210" i="1"/>
  <c r="EC210" i="1"/>
  <c r="IW210" i="1" s="1"/>
  <c r="EF259" i="1"/>
  <c r="EB259" i="1"/>
  <c r="HA259" i="1" s="1"/>
  <c r="DW259" i="1"/>
  <c r="HY259" i="1" s="1"/>
  <c r="EI259" i="1"/>
  <c r="EE259" i="1"/>
  <c r="DZ259" i="1"/>
  <c r="HM259" i="1" s="1"/>
  <c r="ED259" i="1"/>
  <c r="IK259" i="1" s="1"/>
  <c r="EK259" i="1"/>
  <c r="EC259" i="1"/>
  <c r="IW259" i="1" s="1"/>
  <c r="DY259" i="1"/>
  <c r="FA259" i="1" s="1"/>
  <c r="DX259" i="1"/>
  <c r="EU259" i="1" s="1"/>
  <c r="EH259" i="1"/>
  <c r="EG259" i="1"/>
  <c r="EK163" i="1"/>
  <c r="EG163" i="1"/>
  <c r="EC163" i="1"/>
  <c r="IW163" i="1" s="1"/>
  <c r="DX163" i="1"/>
  <c r="EU163" i="1" s="1"/>
  <c r="EF163" i="1"/>
  <c r="EB163" i="1"/>
  <c r="HA163" i="1" s="1"/>
  <c r="DW163" i="1"/>
  <c r="HY163" i="1" s="1"/>
  <c r="EE163" i="1"/>
  <c r="EI163" i="1"/>
  <c r="DZ163" i="1"/>
  <c r="HM163" i="1" s="1"/>
  <c r="ED163" i="1"/>
  <c r="IK163" i="1" s="1"/>
  <c r="EH163" i="1"/>
  <c r="DY163" i="1"/>
  <c r="FA163" i="1" s="1"/>
  <c r="EI190" i="1"/>
  <c r="EE190" i="1"/>
  <c r="DZ190" i="1"/>
  <c r="HM190" i="1" s="1"/>
  <c r="EH190" i="1"/>
  <c r="ED190" i="1"/>
  <c r="IK190" i="1" s="1"/>
  <c r="DY190" i="1"/>
  <c r="FA190" i="1" s="1"/>
  <c r="EF190" i="1"/>
  <c r="DW190" i="1"/>
  <c r="HY190" i="1" s="1"/>
  <c r="EB190" i="1"/>
  <c r="HA190" i="1" s="1"/>
  <c r="EC190" i="1"/>
  <c r="IW190" i="1" s="1"/>
  <c r="DX190" i="1"/>
  <c r="EU190" i="1" s="1"/>
  <c r="EK190" i="1"/>
  <c r="EG190" i="1"/>
  <c r="EK140" i="1"/>
  <c r="EG140" i="1"/>
  <c r="EC140" i="1"/>
  <c r="IW140" i="1" s="1"/>
  <c r="DX140" i="1"/>
  <c r="EU140" i="1" s="1"/>
  <c r="EI140" i="1"/>
  <c r="EE140" i="1"/>
  <c r="DZ140" i="1"/>
  <c r="HM140" i="1" s="1"/>
  <c r="EF140" i="1"/>
  <c r="DW140" i="1"/>
  <c r="HY140" i="1" s="1"/>
  <c r="ED140" i="1"/>
  <c r="IK140" i="1" s="1"/>
  <c r="EB140" i="1"/>
  <c r="HA140" i="1" s="1"/>
  <c r="EH140" i="1"/>
  <c r="DY140" i="1"/>
  <c r="FA140" i="1" s="1"/>
  <c r="EK299" i="1"/>
  <c r="EG299" i="1"/>
  <c r="EC299" i="1"/>
  <c r="IW299" i="1" s="1"/>
  <c r="DX299" i="1"/>
  <c r="EU299" i="1" s="1"/>
  <c r="EF299" i="1"/>
  <c r="EB299" i="1"/>
  <c r="HA299" i="1" s="1"/>
  <c r="DW299" i="1"/>
  <c r="HY299" i="1" s="1"/>
  <c r="EE299" i="1"/>
  <c r="ED299" i="1"/>
  <c r="IK299" i="1" s="1"/>
  <c r="EI299" i="1"/>
  <c r="EH299" i="1"/>
  <c r="DZ299" i="1"/>
  <c r="HM299" i="1" s="1"/>
  <c r="DY299" i="1"/>
  <c r="FA299" i="1" s="1"/>
  <c r="EK283" i="1"/>
  <c r="EG283" i="1"/>
  <c r="EC283" i="1"/>
  <c r="IW283" i="1" s="1"/>
  <c r="DX283" i="1"/>
  <c r="EU283" i="1" s="1"/>
  <c r="EF283" i="1"/>
  <c r="EB283" i="1"/>
  <c r="HA283" i="1" s="1"/>
  <c r="DW283" i="1"/>
  <c r="HY283" i="1" s="1"/>
  <c r="EE283" i="1"/>
  <c r="ED283" i="1"/>
  <c r="IK283" i="1" s="1"/>
  <c r="EI283" i="1"/>
  <c r="EH283" i="1"/>
  <c r="DZ283" i="1"/>
  <c r="HM283" i="1" s="1"/>
  <c r="DY283" i="1"/>
  <c r="FA283" i="1" s="1"/>
  <c r="EK82" i="1"/>
  <c r="EG82" i="1"/>
  <c r="EC82" i="1"/>
  <c r="IW82" i="1" s="1"/>
  <c r="DX82" i="1"/>
  <c r="EU82" i="1" s="1"/>
  <c r="EI82" i="1"/>
  <c r="EE82" i="1"/>
  <c r="DZ82" i="1"/>
  <c r="HM82" i="1" s="1"/>
  <c r="ED82" i="1"/>
  <c r="IK82" i="1" s="1"/>
  <c r="EB82" i="1"/>
  <c r="HA82" i="1" s="1"/>
  <c r="EH82" i="1"/>
  <c r="DY82" i="1"/>
  <c r="FA82" i="1" s="1"/>
  <c r="EF82" i="1"/>
  <c r="DW82" i="1"/>
  <c r="HY82" i="1" s="1"/>
  <c r="EI34" i="1"/>
  <c r="EE34" i="1"/>
  <c r="DZ34" i="1"/>
  <c r="HM34" i="1" s="1"/>
  <c r="EH34" i="1"/>
  <c r="ED34" i="1"/>
  <c r="IK34" i="1" s="1"/>
  <c r="DY34" i="1"/>
  <c r="FA34" i="1" s="1"/>
  <c r="EK34" i="1"/>
  <c r="EG34" i="1"/>
  <c r="EC34" i="1"/>
  <c r="IW34" i="1" s="1"/>
  <c r="DX34" i="1"/>
  <c r="EU34" i="1" s="1"/>
  <c r="EF34" i="1"/>
  <c r="EB34" i="1"/>
  <c r="HA34" i="1" s="1"/>
  <c r="DW34" i="1"/>
  <c r="HY34" i="1" s="1"/>
  <c r="EK3" i="1"/>
  <c r="EG3" i="1"/>
  <c r="EC3" i="1"/>
  <c r="IW3" i="1" s="1"/>
  <c r="DX3" i="1"/>
  <c r="EU3" i="1" s="1"/>
  <c r="EF3" i="1"/>
  <c r="EB3" i="1"/>
  <c r="HA3" i="1" s="1"/>
  <c r="DW3" i="1"/>
  <c r="HY3" i="1" s="1"/>
  <c r="EI3" i="1"/>
  <c r="EE3" i="1"/>
  <c r="DZ3" i="1"/>
  <c r="HM3" i="1" s="1"/>
  <c r="EH3" i="1"/>
  <c r="ED3" i="1"/>
  <c r="IK3" i="1" s="1"/>
  <c r="DY3" i="1"/>
  <c r="FA3" i="1" s="1"/>
  <c r="EH235" i="1"/>
  <c r="ED235" i="1"/>
  <c r="IK235" i="1" s="1"/>
  <c r="DY235" i="1"/>
  <c r="FA235" i="1" s="1"/>
  <c r="EK235" i="1"/>
  <c r="EG235" i="1"/>
  <c r="EC235" i="1"/>
  <c r="IW235" i="1" s="1"/>
  <c r="DX235" i="1"/>
  <c r="EU235" i="1" s="1"/>
  <c r="EF235" i="1"/>
  <c r="DW235" i="1"/>
  <c r="HY235" i="1" s="1"/>
  <c r="EE235" i="1"/>
  <c r="EI235" i="1"/>
  <c r="EB235" i="1"/>
  <c r="HA235" i="1" s="1"/>
  <c r="DZ235" i="1"/>
  <c r="HM235" i="1" s="1"/>
  <c r="EK121" i="1"/>
  <c r="EG121" i="1"/>
  <c r="EC121" i="1"/>
  <c r="IW121" i="1" s="1"/>
  <c r="DX121" i="1"/>
  <c r="EU121" i="1" s="1"/>
  <c r="EI121" i="1"/>
  <c r="EE121" i="1"/>
  <c r="DZ121" i="1"/>
  <c r="HM121" i="1" s="1"/>
  <c r="ED121" i="1"/>
  <c r="IK121" i="1" s="1"/>
  <c r="EB121" i="1"/>
  <c r="HA121" i="1" s="1"/>
  <c r="EH121" i="1"/>
  <c r="DY121" i="1"/>
  <c r="FA121" i="1" s="1"/>
  <c r="EF121" i="1"/>
  <c r="DW121" i="1"/>
  <c r="HY121" i="1" s="1"/>
  <c r="EI59" i="1"/>
  <c r="EE59" i="1"/>
  <c r="DZ59" i="1"/>
  <c r="HM59" i="1" s="1"/>
  <c r="EK59" i="1"/>
  <c r="EG59" i="1"/>
  <c r="EC59" i="1"/>
  <c r="IW59" i="1" s="1"/>
  <c r="DX59" i="1"/>
  <c r="EU59" i="1" s="1"/>
  <c r="EF59" i="1"/>
  <c r="DW59" i="1"/>
  <c r="HY59" i="1" s="1"/>
  <c r="ED59" i="1"/>
  <c r="IK59" i="1" s="1"/>
  <c r="EB59" i="1"/>
  <c r="HA59" i="1" s="1"/>
  <c r="EH59" i="1"/>
  <c r="DY59" i="1"/>
  <c r="FA59" i="1" s="1"/>
  <c r="EI43" i="1"/>
  <c r="EK43" i="1"/>
  <c r="EG43" i="1"/>
  <c r="EC43" i="1"/>
  <c r="IW43" i="1" s="1"/>
  <c r="DX43" i="1"/>
  <c r="EU43" i="1" s="1"/>
  <c r="EF43" i="1"/>
  <c r="EB43" i="1"/>
  <c r="HA43" i="1" s="1"/>
  <c r="DW43" i="1"/>
  <c r="HY43" i="1" s="1"/>
  <c r="EE43" i="1"/>
  <c r="DZ43" i="1"/>
  <c r="HM43" i="1" s="1"/>
  <c r="EH43" i="1"/>
  <c r="ED43" i="1"/>
  <c r="IK43" i="1" s="1"/>
  <c r="DY43" i="1"/>
  <c r="FA43" i="1" s="1"/>
  <c r="EK11" i="1"/>
  <c r="EG11" i="1"/>
  <c r="EC11" i="1"/>
  <c r="IW11" i="1" s="1"/>
  <c r="DX11" i="1"/>
  <c r="EU11" i="1" s="1"/>
  <c r="EF11" i="1"/>
  <c r="EB11" i="1"/>
  <c r="HA11" i="1" s="1"/>
  <c r="DW11" i="1"/>
  <c r="HY11" i="1" s="1"/>
  <c r="EI11" i="1"/>
  <c r="EE11" i="1"/>
  <c r="DZ11" i="1"/>
  <c r="HM11" i="1" s="1"/>
  <c r="EH11" i="1"/>
  <c r="ED11" i="1"/>
  <c r="IK11" i="1" s="1"/>
  <c r="DY11" i="1"/>
  <c r="FA11" i="1" s="1"/>
  <c r="EF109" i="1"/>
  <c r="EB109" i="1"/>
  <c r="HA109" i="1" s="1"/>
  <c r="DW109" i="1"/>
  <c r="HY109" i="1" s="1"/>
  <c r="EI109" i="1"/>
  <c r="EE109" i="1"/>
  <c r="DZ109" i="1"/>
  <c r="HM109" i="1" s="1"/>
  <c r="EH109" i="1"/>
  <c r="ED109" i="1"/>
  <c r="IK109" i="1" s="1"/>
  <c r="DY109" i="1"/>
  <c r="FA109" i="1" s="1"/>
  <c r="EK109" i="1"/>
  <c r="EG109" i="1"/>
  <c r="EC109" i="1"/>
  <c r="IW109" i="1" s="1"/>
  <c r="DX109" i="1"/>
  <c r="EU109" i="1" s="1"/>
  <c r="EK64" i="1"/>
  <c r="EG64" i="1"/>
  <c r="EC64" i="1"/>
  <c r="IW64" i="1" s="1"/>
  <c r="DX64" i="1"/>
  <c r="EU64" i="1" s="1"/>
  <c r="EI64" i="1"/>
  <c r="EE64" i="1"/>
  <c r="DZ64" i="1"/>
  <c r="HM64" i="1" s="1"/>
  <c r="EH64" i="1"/>
  <c r="DY64" i="1"/>
  <c r="FA64" i="1" s="1"/>
  <c r="EF64" i="1"/>
  <c r="DW64" i="1"/>
  <c r="HY64" i="1" s="1"/>
  <c r="ED64" i="1"/>
  <c r="IK64" i="1" s="1"/>
  <c r="EB64" i="1"/>
  <c r="HA64" i="1" s="1"/>
  <c r="EI32" i="1"/>
  <c r="EE32" i="1"/>
  <c r="DZ32" i="1"/>
  <c r="HM32" i="1" s="1"/>
  <c r="EH32" i="1"/>
  <c r="ED32" i="1"/>
  <c r="IK32" i="1" s="1"/>
  <c r="DY32" i="1"/>
  <c r="FA32" i="1" s="1"/>
  <c r="EK32" i="1"/>
  <c r="EG32" i="1"/>
  <c r="EC32" i="1"/>
  <c r="IW32" i="1" s="1"/>
  <c r="DX32" i="1"/>
  <c r="EU32" i="1" s="1"/>
  <c r="EF32" i="1"/>
  <c r="EB32" i="1"/>
  <c r="HA32" i="1" s="1"/>
  <c r="DW32" i="1"/>
  <c r="HY32" i="1" s="1"/>
  <c r="EI89" i="1"/>
  <c r="EE89" i="1"/>
  <c r="DZ89" i="1"/>
  <c r="HM89" i="1" s="1"/>
  <c r="EH89" i="1"/>
  <c r="EK89" i="1"/>
  <c r="EG89" i="1"/>
  <c r="EC89" i="1"/>
  <c r="IW89" i="1" s="1"/>
  <c r="DX89" i="1"/>
  <c r="EU89" i="1" s="1"/>
  <c r="EB89" i="1"/>
  <c r="HA89" i="1" s="1"/>
  <c r="DY89" i="1"/>
  <c r="FA89" i="1" s="1"/>
  <c r="EF89" i="1"/>
  <c r="DW89" i="1"/>
  <c r="HY89" i="1" s="1"/>
  <c r="ED89" i="1"/>
  <c r="IK89" i="1" s="1"/>
  <c r="EF237" i="1"/>
  <c r="EB237" i="1"/>
  <c r="HA237" i="1" s="1"/>
  <c r="DW237" i="1"/>
  <c r="HY237" i="1" s="1"/>
  <c r="EI237" i="1"/>
  <c r="EE237" i="1"/>
  <c r="DZ237" i="1"/>
  <c r="HM237" i="1" s="1"/>
  <c r="EH237" i="1"/>
  <c r="DY237" i="1"/>
  <c r="FA237" i="1" s="1"/>
  <c r="EG237" i="1"/>
  <c r="DX237" i="1"/>
  <c r="EU237" i="1" s="1"/>
  <c r="ED237" i="1"/>
  <c r="IK237" i="1" s="1"/>
  <c r="EC237" i="1"/>
  <c r="IW237" i="1" s="1"/>
  <c r="EK237" i="1"/>
  <c r="EK138" i="1"/>
  <c r="EG138" i="1"/>
  <c r="EC138" i="1"/>
  <c r="IW138" i="1" s="1"/>
  <c r="DX138" i="1"/>
  <c r="EU138" i="1" s="1"/>
  <c r="EI138" i="1"/>
  <c r="EE138" i="1"/>
  <c r="DZ138" i="1"/>
  <c r="HM138" i="1" s="1"/>
  <c r="EB138" i="1"/>
  <c r="HA138" i="1" s="1"/>
  <c r="EH138" i="1"/>
  <c r="DY138" i="1"/>
  <c r="FA138" i="1" s="1"/>
  <c r="EF138" i="1"/>
  <c r="DW138" i="1"/>
  <c r="HY138" i="1" s="1"/>
  <c r="ED138" i="1"/>
  <c r="IK138" i="1" s="1"/>
  <c r="EI162" i="1"/>
  <c r="EE162" i="1"/>
  <c r="DZ162" i="1"/>
  <c r="HM162" i="1" s="1"/>
  <c r="EH162" i="1"/>
  <c r="ED162" i="1"/>
  <c r="IK162" i="1" s="1"/>
  <c r="DY162" i="1"/>
  <c r="FA162" i="1" s="1"/>
  <c r="EK162" i="1"/>
  <c r="EC162" i="1"/>
  <c r="IW162" i="1" s="1"/>
  <c r="EG162" i="1"/>
  <c r="DX162" i="1"/>
  <c r="EU162" i="1" s="1"/>
  <c r="EB162" i="1"/>
  <c r="HA162" i="1" s="1"/>
  <c r="EF162" i="1"/>
  <c r="DW162" i="1"/>
  <c r="HY162" i="1" s="1"/>
  <c r="EH244" i="1"/>
  <c r="ED244" i="1"/>
  <c r="IK244" i="1" s="1"/>
  <c r="DY244" i="1"/>
  <c r="FA244" i="1" s="1"/>
  <c r="EK244" i="1"/>
  <c r="EG244" i="1"/>
  <c r="EC244" i="1"/>
  <c r="IW244" i="1" s="1"/>
  <c r="DX244" i="1"/>
  <c r="EU244" i="1" s="1"/>
  <c r="EF244" i="1"/>
  <c r="DW244" i="1"/>
  <c r="HY244" i="1" s="1"/>
  <c r="EE244" i="1"/>
  <c r="EB244" i="1"/>
  <c r="HA244" i="1" s="1"/>
  <c r="DZ244" i="1"/>
  <c r="HM244" i="1" s="1"/>
  <c r="EI244" i="1"/>
  <c r="EK131" i="1"/>
  <c r="EG131" i="1"/>
  <c r="EC131" i="1"/>
  <c r="IW131" i="1" s="1"/>
  <c r="DX131" i="1"/>
  <c r="EU131" i="1" s="1"/>
  <c r="EI131" i="1"/>
  <c r="EE131" i="1"/>
  <c r="DZ131" i="1"/>
  <c r="HM131" i="1" s="1"/>
  <c r="EH131" i="1"/>
  <c r="DY131" i="1"/>
  <c r="FA131" i="1" s="1"/>
  <c r="EF131" i="1"/>
  <c r="DW131" i="1"/>
  <c r="HY131" i="1" s="1"/>
  <c r="ED131" i="1"/>
  <c r="IK131" i="1" s="1"/>
  <c r="EB131" i="1"/>
  <c r="HA131" i="1" s="1"/>
  <c r="EI77" i="1"/>
  <c r="EE77" i="1"/>
  <c r="DZ77" i="1"/>
  <c r="HM77" i="1" s="1"/>
  <c r="EK77" i="1"/>
  <c r="EG77" i="1"/>
  <c r="EC77" i="1"/>
  <c r="IW77" i="1" s="1"/>
  <c r="DX77" i="1"/>
  <c r="EU77" i="1" s="1"/>
  <c r="EB77" i="1"/>
  <c r="HA77" i="1" s="1"/>
  <c r="EH77" i="1"/>
  <c r="DY77" i="1"/>
  <c r="FA77" i="1" s="1"/>
  <c r="EF77" i="1"/>
  <c r="DW77" i="1"/>
  <c r="HY77" i="1" s="1"/>
  <c r="ED77" i="1"/>
  <c r="IK77" i="1" s="1"/>
  <c r="EK13" i="1"/>
  <c r="EG13" i="1"/>
  <c r="EC13" i="1"/>
  <c r="IW13" i="1" s="1"/>
  <c r="DX13" i="1"/>
  <c r="EU13" i="1" s="1"/>
  <c r="EF13" i="1"/>
  <c r="EB13" i="1"/>
  <c r="HA13" i="1" s="1"/>
  <c r="DW13" i="1"/>
  <c r="HY13" i="1" s="1"/>
  <c r="EI13" i="1"/>
  <c r="EE13" i="1"/>
  <c r="DZ13" i="1"/>
  <c r="HM13" i="1" s="1"/>
  <c r="EH13" i="1"/>
  <c r="ED13" i="1"/>
  <c r="IK13" i="1" s="1"/>
  <c r="DY13" i="1"/>
  <c r="FA13" i="1" s="1"/>
  <c r="EI118" i="1"/>
  <c r="EE118" i="1"/>
  <c r="DZ118" i="1"/>
  <c r="HM118" i="1" s="1"/>
  <c r="EK118" i="1"/>
  <c r="EG118" i="1"/>
  <c r="EC118" i="1"/>
  <c r="IW118" i="1" s="1"/>
  <c r="DX118" i="1"/>
  <c r="EU118" i="1" s="1"/>
  <c r="EF118" i="1"/>
  <c r="DW118" i="1"/>
  <c r="HY118" i="1" s="1"/>
  <c r="ED118" i="1"/>
  <c r="IK118" i="1" s="1"/>
  <c r="EB118" i="1"/>
  <c r="HA118" i="1" s="1"/>
  <c r="EH118" i="1"/>
  <c r="DY118" i="1"/>
  <c r="FA118" i="1" s="1"/>
  <c r="EK21" i="1"/>
  <c r="EG21" i="1"/>
  <c r="EC21" i="1"/>
  <c r="IW21" i="1" s="1"/>
  <c r="DX21" i="1"/>
  <c r="EU21" i="1" s="1"/>
  <c r="EF21" i="1"/>
  <c r="EB21" i="1"/>
  <c r="HA21" i="1" s="1"/>
  <c r="DW21" i="1"/>
  <c r="HY21" i="1" s="1"/>
  <c r="EI21" i="1"/>
  <c r="EE21" i="1"/>
  <c r="DZ21" i="1"/>
  <c r="HM21" i="1" s="1"/>
  <c r="EH21" i="1"/>
  <c r="ED21" i="1"/>
  <c r="IK21" i="1" s="1"/>
  <c r="DY21" i="1"/>
  <c r="FA21" i="1" s="1"/>
  <c r="EI280" i="1"/>
  <c r="EE280" i="1"/>
  <c r="DZ280" i="1"/>
  <c r="HM280" i="1" s="1"/>
  <c r="EH280" i="1"/>
  <c r="ED280" i="1"/>
  <c r="IK280" i="1" s="1"/>
  <c r="DY280" i="1"/>
  <c r="FA280" i="1" s="1"/>
  <c r="EG280" i="1"/>
  <c r="DX280" i="1"/>
  <c r="EU280" i="1" s="1"/>
  <c r="EF280" i="1"/>
  <c r="DW280" i="1"/>
  <c r="HY280" i="1" s="1"/>
  <c r="EC280" i="1"/>
  <c r="IW280" i="1" s="1"/>
  <c r="EB280" i="1"/>
  <c r="HA280" i="1" s="1"/>
  <c r="EK280" i="1"/>
  <c r="EH264" i="1"/>
  <c r="ED264" i="1"/>
  <c r="IK264" i="1" s="1"/>
  <c r="DY264" i="1"/>
  <c r="FA264" i="1" s="1"/>
  <c r="EK264" i="1"/>
  <c r="EG264" i="1"/>
  <c r="EC264" i="1"/>
  <c r="IW264" i="1" s="1"/>
  <c r="DX264" i="1"/>
  <c r="EU264" i="1" s="1"/>
  <c r="EF264" i="1"/>
  <c r="DW264" i="1"/>
  <c r="HY264" i="1" s="1"/>
  <c r="EE264" i="1"/>
  <c r="EI264" i="1"/>
  <c r="EB264" i="1"/>
  <c r="HA264" i="1" s="1"/>
  <c r="DZ264" i="1"/>
  <c r="HM264" i="1" s="1"/>
  <c r="EK41" i="1"/>
  <c r="EG41" i="1"/>
  <c r="EC41" i="1"/>
  <c r="IW41" i="1" s="1"/>
  <c r="DX41" i="1"/>
  <c r="EU41" i="1" s="1"/>
  <c r="EF41" i="1"/>
  <c r="EB41" i="1"/>
  <c r="HA41" i="1" s="1"/>
  <c r="DW41" i="1"/>
  <c r="HY41" i="1" s="1"/>
  <c r="EI41" i="1"/>
  <c r="EE41" i="1"/>
  <c r="DZ41" i="1"/>
  <c r="HM41" i="1" s="1"/>
  <c r="EH41" i="1"/>
  <c r="ED41" i="1"/>
  <c r="IK41" i="1" s="1"/>
  <c r="DY41" i="1"/>
  <c r="FA41" i="1" s="1"/>
  <c r="EJ162" i="1"/>
  <c r="EJ295" i="1"/>
  <c r="EJ149" i="1"/>
  <c r="EJ131" i="1"/>
  <c r="EJ290" i="1"/>
  <c r="EJ274" i="1"/>
  <c r="EJ258" i="1"/>
  <c r="EJ242" i="1"/>
  <c r="EJ209" i="1"/>
  <c r="EJ178" i="1"/>
  <c r="EJ145" i="1"/>
  <c r="EJ110" i="1"/>
  <c r="EJ221" i="1"/>
  <c r="EJ135" i="1"/>
  <c r="EJ297" i="1"/>
  <c r="EJ281" i="1"/>
  <c r="EI269" i="1"/>
  <c r="EE269" i="1"/>
  <c r="DZ269" i="1"/>
  <c r="HM269" i="1" s="1"/>
  <c r="EH269" i="1"/>
  <c r="ED269" i="1"/>
  <c r="IK269" i="1" s="1"/>
  <c r="DY269" i="1"/>
  <c r="FA269" i="1" s="1"/>
  <c r="EG269" i="1"/>
  <c r="DX269" i="1"/>
  <c r="EU269" i="1" s="1"/>
  <c r="EF269" i="1"/>
  <c r="DW269" i="1"/>
  <c r="HY269" i="1" s="1"/>
  <c r="EK269" i="1"/>
  <c r="EC269" i="1"/>
  <c r="IW269" i="1" s="1"/>
  <c r="EB269" i="1"/>
  <c r="HA269" i="1" s="1"/>
  <c r="EJ257" i="1"/>
  <c r="EF245" i="1"/>
  <c r="EB245" i="1"/>
  <c r="HA245" i="1" s="1"/>
  <c r="DW245" i="1"/>
  <c r="HY245" i="1" s="1"/>
  <c r="EI245" i="1"/>
  <c r="EE245" i="1"/>
  <c r="DZ245" i="1"/>
  <c r="HM245" i="1" s="1"/>
  <c r="EH245" i="1"/>
  <c r="DY245" i="1"/>
  <c r="FA245" i="1" s="1"/>
  <c r="EG245" i="1"/>
  <c r="DX245" i="1"/>
  <c r="EU245" i="1" s="1"/>
  <c r="ED245" i="1"/>
  <c r="IK245" i="1" s="1"/>
  <c r="EC245" i="1"/>
  <c r="IW245" i="1" s="1"/>
  <c r="EK245" i="1"/>
  <c r="EJ230" i="1"/>
  <c r="EJ215" i="1"/>
  <c r="EI204" i="1"/>
  <c r="EE204" i="1"/>
  <c r="DZ204" i="1"/>
  <c r="HM204" i="1" s="1"/>
  <c r="EH204" i="1"/>
  <c r="ED204" i="1"/>
  <c r="IK204" i="1" s="1"/>
  <c r="DY204" i="1"/>
  <c r="FA204" i="1" s="1"/>
  <c r="EF204" i="1"/>
  <c r="DW204" i="1"/>
  <c r="HY204" i="1" s="1"/>
  <c r="EK204" i="1"/>
  <c r="EC204" i="1"/>
  <c r="IW204" i="1" s="1"/>
  <c r="EB204" i="1"/>
  <c r="HA204" i="1" s="1"/>
  <c r="EG204" i="1"/>
  <c r="DX204" i="1"/>
  <c r="EU204" i="1" s="1"/>
  <c r="EJ185" i="1"/>
  <c r="EJ169" i="1"/>
  <c r="EJ144" i="1"/>
  <c r="EJ129" i="1"/>
  <c r="EJ244" i="1"/>
  <c r="EJ192" i="1"/>
  <c r="EJ120" i="1"/>
  <c r="EJ78" i="1"/>
  <c r="EJ62" i="1"/>
  <c r="EJ46" i="1"/>
  <c r="EJ30" i="1"/>
  <c r="EJ14" i="1"/>
  <c r="EJ35" i="1"/>
  <c r="EJ80" i="1"/>
  <c r="EJ64" i="1"/>
  <c r="EJ48" i="1"/>
  <c r="EJ32" i="1"/>
  <c r="EJ16" i="1"/>
  <c r="EJ83" i="1"/>
  <c r="EJ67" i="1"/>
  <c r="EJ51" i="1"/>
  <c r="EJ31" i="1"/>
  <c r="EJ3" i="1"/>
  <c r="D12" i="5"/>
  <c r="E13" i="5"/>
  <c r="D13" i="5"/>
  <c r="E14" i="5"/>
  <c r="D14" i="5"/>
  <c r="E15" i="5"/>
  <c r="DV303" i="1" l="1"/>
  <c r="EI304" i="1"/>
  <c r="EE304" i="1"/>
  <c r="EA304" i="1"/>
  <c r="EG304" i="1"/>
  <c r="DY304" i="1"/>
  <c r="EB304" i="1"/>
  <c r="DX304" i="1"/>
  <c r="EH304" i="1"/>
  <c r="ED304" i="1"/>
  <c r="DZ304" i="1"/>
  <c r="EK304" i="1"/>
  <c r="EC304" i="1"/>
  <c r="EF304" i="1"/>
  <c r="DW304" i="1"/>
  <c r="KX304" i="1"/>
  <c r="ML304" i="1" s="1"/>
  <c r="NJ304" i="1" s="1"/>
  <c r="KT304" i="1"/>
  <c r="MH304" i="1" s="1"/>
  <c r="NF304" i="1" s="1"/>
  <c r="KU304" i="1"/>
  <c r="MI304" i="1" s="1"/>
  <c r="NG304" i="1" s="1"/>
  <c r="KW304" i="1"/>
  <c r="MK304" i="1" s="1"/>
  <c r="NI304" i="1" s="1"/>
  <c r="KS304" i="1"/>
  <c r="MG304" i="1" s="1"/>
  <c r="NE304" i="1" s="1"/>
  <c r="KV304" i="1"/>
  <c r="MJ304" i="1" s="1"/>
  <c r="NH304" i="1" s="1"/>
  <c r="KR304" i="1"/>
  <c r="MF304" i="1" s="1"/>
  <c r="ND304" i="1" s="1"/>
  <c r="EI308" i="1"/>
  <c r="EE308" i="1"/>
  <c r="EA308" i="1"/>
  <c r="EK308" i="1"/>
  <c r="EG308" i="1"/>
  <c r="DY308" i="1"/>
  <c r="EB308" i="1"/>
  <c r="EH308" i="1"/>
  <c r="ED308" i="1"/>
  <c r="DZ308" i="1"/>
  <c r="EC308" i="1"/>
  <c r="EF308" i="1"/>
  <c r="DW308" i="1"/>
  <c r="DX308" i="1"/>
  <c r="KX308" i="1"/>
  <c r="ML308" i="1" s="1"/>
  <c r="NJ308" i="1" s="1"/>
  <c r="KT308" i="1"/>
  <c r="MH308" i="1" s="1"/>
  <c r="NF308" i="1" s="1"/>
  <c r="KW308" i="1"/>
  <c r="MK308" i="1" s="1"/>
  <c r="NI308" i="1" s="1"/>
  <c r="KS308" i="1"/>
  <c r="MG308" i="1" s="1"/>
  <c r="NE308" i="1" s="1"/>
  <c r="KR308" i="1"/>
  <c r="MF308" i="1" s="1"/>
  <c r="ND308" i="1" s="1"/>
  <c r="KV308" i="1"/>
  <c r="MJ308" i="1" s="1"/>
  <c r="NH308" i="1" s="1"/>
  <c r="KU308" i="1"/>
  <c r="MI308" i="1" s="1"/>
  <c r="NG308" i="1" s="1"/>
  <c r="EJ308" i="1"/>
  <c r="EJ303" i="1"/>
  <c r="EK307" i="1"/>
  <c r="EG307" i="1"/>
  <c r="EC307" i="1"/>
  <c r="DY307" i="1"/>
  <c r="DX307" i="1"/>
  <c r="EE307" i="1"/>
  <c r="EH307" i="1"/>
  <c r="DZ307" i="1"/>
  <c r="EF307" i="1"/>
  <c r="EB307" i="1"/>
  <c r="DW307" i="1"/>
  <c r="EI307" i="1"/>
  <c r="EA307" i="1"/>
  <c r="ED307" i="1"/>
  <c r="KW307" i="1"/>
  <c r="MK307" i="1" s="1"/>
  <c r="NI307" i="1" s="1"/>
  <c r="KS307" i="1"/>
  <c r="MG307" i="1" s="1"/>
  <c r="NE307" i="1" s="1"/>
  <c r="KT307" i="1"/>
  <c r="MH307" i="1" s="1"/>
  <c r="NF307" i="1" s="1"/>
  <c r="KV307" i="1"/>
  <c r="MJ307" i="1" s="1"/>
  <c r="NH307" i="1" s="1"/>
  <c r="KR307" i="1"/>
  <c r="MF307" i="1" s="1"/>
  <c r="ND307" i="1" s="1"/>
  <c r="KU307" i="1"/>
  <c r="MI307" i="1" s="1"/>
  <c r="NG307" i="1" s="1"/>
  <c r="KX307" i="1"/>
  <c r="ML307" i="1" s="1"/>
  <c r="NJ307" i="1" s="1"/>
  <c r="EJ307" i="1"/>
  <c r="EI306" i="1"/>
  <c r="EE306" i="1"/>
  <c r="EA306" i="1"/>
  <c r="EK306" i="1"/>
  <c r="EC306" i="1"/>
  <c r="EF306" i="1"/>
  <c r="DW306" i="1"/>
  <c r="EH306" i="1"/>
  <c r="ED306" i="1"/>
  <c r="DZ306" i="1"/>
  <c r="DX306" i="1"/>
  <c r="EG306" i="1"/>
  <c r="DY306" i="1"/>
  <c r="EB306" i="1"/>
  <c r="KV306" i="1"/>
  <c r="MJ306" i="1" s="1"/>
  <c r="NH306" i="1" s="1"/>
  <c r="KR306" i="1"/>
  <c r="MF306" i="1" s="1"/>
  <c r="ND306" i="1" s="1"/>
  <c r="KS306" i="1"/>
  <c r="MG306" i="1" s="1"/>
  <c r="NE306" i="1" s="1"/>
  <c r="KU306" i="1"/>
  <c r="MI306" i="1" s="1"/>
  <c r="NG306" i="1" s="1"/>
  <c r="KX306" i="1"/>
  <c r="ML306" i="1" s="1"/>
  <c r="NJ306" i="1" s="1"/>
  <c r="KT306" i="1"/>
  <c r="MH306" i="1" s="1"/>
  <c r="NF306" i="1" s="1"/>
  <c r="KW306" i="1"/>
  <c r="MK306" i="1" s="1"/>
  <c r="NI306" i="1" s="1"/>
  <c r="EK305" i="1"/>
  <c r="EG305" i="1"/>
  <c r="EC305" i="1"/>
  <c r="DY305" i="1"/>
  <c r="EI305" i="1"/>
  <c r="EA305" i="1"/>
  <c r="DX305" i="1"/>
  <c r="ED305" i="1"/>
  <c r="EF305" i="1"/>
  <c r="EB305" i="1"/>
  <c r="DW305" i="1"/>
  <c r="EE305" i="1"/>
  <c r="EH305" i="1"/>
  <c r="DZ305" i="1"/>
  <c r="KU305" i="1"/>
  <c r="MI305" i="1" s="1"/>
  <c r="NG305" i="1" s="1"/>
  <c r="KV305" i="1"/>
  <c r="MJ305" i="1" s="1"/>
  <c r="NH305" i="1" s="1"/>
  <c r="KR305" i="1"/>
  <c r="MF305" i="1" s="1"/>
  <c r="ND305" i="1" s="1"/>
  <c r="KX305" i="1"/>
  <c r="ML305" i="1" s="1"/>
  <c r="NJ305" i="1" s="1"/>
  <c r="KT305" i="1"/>
  <c r="MH305" i="1" s="1"/>
  <c r="NF305" i="1" s="1"/>
  <c r="KW305" i="1"/>
  <c r="MK305" i="1" s="1"/>
  <c r="NI305" i="1" s="1"/>
  <c r="KS305" i="1"/>
  <c r="MG305" i="1" s="1"/>
  <c r="NE305" i="1" s="1"/>
  <c r="EJ305" i="1"/>
  <c r="EJ304" i="1"/>
  <c r="JV47" i="1"/>
  <c r="JV153" i="1"/>
  <c r="JV83" i="1"/>
  <c r="JV217" i="1"/>
  <c r="JV75" i="1"/>
  <c r="JV63" i="1"/>
  <c r="JV201" i="1"/>
  <c r="JV126" i="1"/>
  <c r="JV120" i="1"/>
  <c r="JV221" i="1"/>
  <c r="JV209" i="1"/>
  <c r="JV43" i="1"/>
  <c r="JV163" i="1"/>
  <c r="JV225" i="1"/>
  <c r="JV155" i="1"/>
  <c r="JV79" i="1"/>
  <c r="JV87" i="1"/>
  <c r="JV255" i="1"/>
  <c r="JV270" i="1"/>
  <c r="JV118" i="1"/>
  <c r="JV268" i="1"/>
  <c r="JV143" i="1"/>
  <c r="JV67" i="1"/>
  <c r="JV51" i="1"/>
  <c r="JV146" i="1"/>
  <c r="JV150" i="1"/>
  <c r="JV76" i="1"/>
  <c r="JV23" i="1"/>
  <c r="JV55" i="1"/>
  <c r="JV247" i="1"/>
  <c r="JV185" i="1"/>
  <c r="JV62" i="1"/>
  <c r="JV219" i="1"/>
  <c r="JV286" i="1"/>
  <c r="JV205" i="1"/>
  <c r="JV80" i="1"/>
  <c r="JV137" i="1"/>
  <c r="JV66" i="1"/>
  <c r="JV193" i="1"/>
  <c r="JV200" i="1"/>
  <c r="JV138" i="1"/>
  <c r="JV276" i="1"/>
  <c r="JV157" i="1"/>
  <c r="JV287" i="1"/>
  <c r="JV234" i="1"/>
  <c r="JV289" i="1"/>
  <c r="JV161" i="1"/>
  <c r="JV291" i="1"/>
  <c r="JV259" i="1"/>
  <c r="JV230" i="1"/>
  <c r="FS32" i="1"/>
  <c r="JV239" i="1"/>
  <c r="FS22" i="1"/>
  <c r="FS246" i="1"/>
  <c r="FS294" i="1"/>
  <c r="FS8" i="1"/>
  <c r="FS42" i="1"/>
  <c r="FS40" i="1"/>
  <c r="FS231" i="1"/>
  <c r="FS98" i="1"/>
  <c r="FS114" i="1"/>
  <c r="FS101" i="1"/>
  <c r="FS233" i="1"/>
  <c r="FS38" i="1"/>
  <c r="FS112" i="1"/>
  <c r="FS24" i="1"/>
  <c r="FS94" i="1"/>
  <c r="FS240" i="1"/>
  <c r="FS12" i="1"/>
  <c r="FS188" i="1"/>
  <c r="FS260" i="1"/>
  <c r="FS196" i="1"/>
  <c r="FS90" i="1"/>
  <c r="FS180" i="1"/>
  <c r="FS10" i="1"/>
  <c r="FS256" i="1"/>
  <c r="FS100" i="1"/>
  <c r="FS238" i="1"/>
  <c r="FS286" i="1"/>
  <c r="FS258" i="1"/>
  <c r="FS103" i="1"/>
  <c r="FS113" i="1"/>
  <c r="FS20" i="1"/>
  <c r="FS105" i="1"/>
  <c r="FS6" i="1"/>
  <c r="FS93" i="1"/>
  <c r="FS96" i="1"/>
  <c r="FS252" i="1"/>
  <c r="FS97" i="1"/>
  <c r="FS30" i="1"/>
  <c r="FS16" i="1"/>
  <c r="FS18" i="1"/>
  <c r="FS104" i="1"/>
  <c r="JV204" i="1"/>
  <c r="JV21" i="1"/>
  <c r="JV140" i="1"/>
  <c r="JV17" i="1"/>
  <c r="JV49" i="1"/>
  <c r="JV84" i="1"/>
  <c r="JV31" i="1"/>
  <c r="JV125" i="1"/>
  <c r="JV70" i="1"/>
  <c r="JV227" i="1"/>
  <c r="JV176" i="1"/>
  <c r="JV294" i="1"/>
  <c r="JV249" i="1"/>
  <c r="JV265" i="1"/>
  <c r="JV69" i="1"/>
  <c r="JV128" i="1"/>
  <c r="JV61" i="1"/>
  <c r="JV280" i="1"/>
  <c r="JV269" i="1"/>
  <c r="JV244" i="1"/>
  <c r="JV64" i="1"/>
  <c r="JV235" i="1"/>
  <c r="JV190" i="1"/>
  <c r="JV253" i="1"/>
  <c r="JV53" i="1"/>
  <c r="JV52" i="1"/>
  <c r="JV207" i="1"/>
  <c r="JV194" i="1"/>
  <c r="JV271" i="1"/>
  <c r="JV167" i="1"/>
  <c r="JV213" i="1"/>
  <c r="JV57" i="1"/>
  <c r="JV257" i="1"/>
  <c r="JV19" i="1"/>
  <c r="JV74" i="1"/>
  <c r="JV72" i="1"/>
  <c r="JV151" i="1"/>
  <c r="JV228" i="1"/>
  <c r="JV275" i="1"/>
  <c r="JV283" i="1"/>
  <c r="JV39" i="1"/>
  <c r="JV133" i="1"/>
  <c r="JV181" i="1"/>
  <c r="JV267" i="1"/>
  <c r="JV284" i="1"/>
  <c r="JV13" i="1"/>
  <c r="JV3" i="1"/>
  <c r="JV148" i="1"/>
  <c r="JV216" i="1"/>
  <c r="JV85" i="1"/>
  <c r="JV152" i="1"/>
  <c r="JV175" i="1"/>
  <c r="JV189" i="1"/>
  <c r="JV277" i="1"/>
  <c r="JV9" i="1"/>
  <c r="JV73" i="1"/>
  <c r="JV48" i="1"/>
  <c r="JV50" i="1"/>
  <c r="JV156" i="1"/>
  <c r="JV2" i="1"/>
  <c r="JV172" i="1"/>
  <c r="JU237" i="1"/>
  <c r="JW237" i="1"/>
  <c r="JW269" i="1"/>
  <c r="JU269" i="1"/>
  <c r="JW41" i="1"/>
  <c r="JU41" i="1"/>
  <c r="FS264" i="1"/>
  <c r="JU77" i="1"/>
  <c r="JW77" i="1"/>
  <c r="JU131" i="1"/>
  <c r="JW131" i="1"/>
  <c r="JU138" i="1"/>
  <c r="JW138" i="1"/>
  <c r="JW11" i="1"/>
  <c r="JU11" i="1"/>
  <c r="JU43" i="1"/>
  <c r="JW43" i="1"/>
  <c r="JW121" i="1"/>
  <c r="JU121" i="1"/>
  <c r="JW34" i="1"/>
  <c r="JU34" i="1"/>
  <c r="JW82" i="1"/>
  <c r="JU82" i="1"/>
  <c r="JU163" i="1"/>
  <c r="JW163" i="1"/>
  <c r="JU147" i="1"/>
  <c r="JW147" i="1"/>
  <c r="JW17" i="1"/>
  <c r="JU17" i="1"/>
  <c r="JW225" i="1"/>
  <c r="JU225" i="1"/>
  <c r="JW204" i="1"/>
  <c r="JU204" i="1"/>
  <c r="JW245" i="1"/>
  <c r="JU245" i="1"/>
  <c r="JW21" i="1"/>
  <c r="JU21" i="1"/>
  <c r="JV77" i="1"/>
  <c r="JV245" i="1"/>
  <c r="JW280" i="1"/>
  <c r="JU280" i="1"/>
  <c r="JW162" i="1"/>
  <c r="JU162" i="1"/>
  <c r="JU283" i="1"/>
  <c r="JW283" i="1"/>
  <c r="JW190" i="1"/>
  <c r="JU190" i="1"/>
  <c r="JW81" i="1"/>
  <c r="JU81" i="1"/>
  <c r="JW248" i="1"/>
  <c r="JU248" i="1"/>
  <c r="JV29" i="1"/>
  <c r="JU155" i="1"/>
  <c r="JW155" i="1"/>
  <c r="JU244" i="1"/>
  <c r="JW244" i="1"/>
  <c r="JU32" i="1"/>
  <c r="JW32" i="1"/>
  <c r="JU64" i="1"/>
  <c r="JW64" i="1"/>
  <c r="JW109" i="1"/>
  <c r="JU109" i="1"/>
  <c r="JU264" i="1"/>
  <c r="JW264" i="1"/>
  <c r="JW118" i="1"/>
  <c r="JU118" i="1"/>
  <c r="JV264" i="1"/>
  <c r="JW13" i="1"/>
  <c r="JU13" i="1"/>
  <c r="JV131" i="1"/>
  <c r="JV89" i="1"/>
  <c r="JU89" i="1"/>
  <c r="JW89" i="1"/>
  <c r="JV109" i="1"/>
  <c r="JU59" i="1"/>
  <c r="JW59" i="1"/>
  <c r="JV121" i="1"/>
  <c r="JW3" i="1"/>
  <c r="JU3" i="1"/>
  <c r="JV82" i="1"/>
  <c r="JU299" i="1"/>
  <c r="JW299" i="1"/>
  <c r="JW140" i="1"/>
  <c r="JU140" i="1"/>
  <c r="JW259" i="1"/>
  <c r="JU259" i="1"/>
  <c r="JW210" i="1"/>
  <c r="JU210" i="1"/>
  <c r="JW242" i="1"/>
  <c r="JU242" i="1"/>
  <c r="JW290" i="1"/>
  <c r="JU290" i="1"/>
  <c r="JV290" i="1"/>
  <c r="JW253" i="1"/>
  <c r="JU253" i="1"/>
  <c r="JV147" i="1"/>
  <c r="JU53" i="1"/>
  <c r="JW53" i="1"/>
  <c r="JV37" i="1"/>
  <c r="JV208" i="1"/>
  <c r="JV103" i="1"/>
  <c r="JV220" i="1"/>
  <c r="JW241" i="1"/>
  <c r="JU241" i="1"/>
  <c r="JV113" i="1"/>
  <c r="JV20" i="1"/>
  <c r="JV68" i="1"/>
  <c r="JW84" i="1"/>
  <c r="JU84" i="1"/>
  <c r="JV15" i="1"/>
  <c r="JU63" i="1"/>
  <c r="JW63" i="1"/>
  <c r="JW125" i="1"/>
  <c r="JU125" i="1"/>
  <c r="JV105" i="1"/>
  <c r="JV6" i="1"/>
  <c r="JV54" i="1"/>
  <c r="JU70" i="1"/>
  <c r="JW70" i="1"/>
  <c r="JW160" i="1"/>
  <c r="JU160" i="1"/>
  <c r="JV160" i="1"/>
  <c r="JV183" i="1"/>
  <c r="JU183" i="1"/>
  <c r="JW183" i="1"/>
  <c r="JV198" i="1"/>
  <c r="JV214" i="1"/>
  <c r="JU230" i="1"/>
  <c r="JW230" i="1"/>
  <c r="JU262" i="1"/>
  <c r="JW262" i="1"/>
  <c r="JW278" i="1"/>
  <c r="JU278" i="1"/>
  <c r="JV278" i="1"/>
  <c r="JW293" i="1"/>
  <c r="JU293" i="1"/>
  <c r="JU57" i="1"/>
  <c r="JW57" i="1"/>
  <c r="JU139" i="1"/>
  <c r="JW139" i="1"/>
  <c r="JV229" i="1"/>
  <c r="JU135" i="1"/>
  <c r="JW135" i="1"/>
  <c r="JV110" i="1"/>
  <c r="JV56" i="1"/>
  <c r="JW90" i="1"/>
  <c r="JU90" i="1"/>
  <c r="JV35" i="1"/>
  <c r="JV243" i="1"/>
  <c r="JV145" i="1"/>
  <c r="JV26" i="1"/>
  <c r="JV93" i="1"/>
  <c r="JV96" i="1"/>
  <c r="JW215" i="1"/>
  <c r="JU215" i="1"/>
  <c r="JV215" i="1"/>
  <c r="JV171" i="1"/>
  <c r="JW171" i="1"/>
  <c r="JU171" i="1"/>
  <c r="JW266" i="1"/>
  <c r="JU266" i="1"/>
  <c r="JW273" i="1"/>
  <c r="JU273" i="1"/>
  <c r="JV273" i="1"/>
  <c r="JU297" i="1"/>
  <c r="JW297" i="1"/>
  <c r="JW265" i="1"/>
  <c r="JU265" i="1"/>
  <c r="JV45" i="1"/>
  <c r="JV236" i="1"/>
  <c r="JV281" i="1"/>
  <c r="JV169" i="1"/>
  <c r="JW10" i="1"/>
  <c r="JU10" i="1"/>
  <c r="JW58" i="1"/>
  <c r="JU58" i="1"/>
  <c r="JU173" i="1"/>
  <c r="JW173" i="1"/>
  <c r="JV116" i="1"/>
  <c r="JV164" i="1"/>
  <c r="JW295" i="1"/>
  <c r="JU295" i="1"/>
  <c r="JV33" i="1"/>
  <c r="JV65" i="1"/>
  <c r="JV252" i="1"/>
  <c r="JU216" i="1"/>
  <c r="JW216" i="1"/>
  <c r="JU127" i="1"/>
  <c r="JW127" i="1"/>
  <c r="JU5" i="1"/>
  <c r="JW5" i="1"/>
  <c r="JU240" i="1"/>
  <c r="JW240" i="1"/>
  <c r="JW126" i="1"/>
  <c r="JU126" i="1"/>
  <c r="JW28" i="1"/>
  <c r="JU28" i="1"/>
  <c r="JW44" i="1"/>
  <c r="JU44" i="1"/>
  <c r="JV97" i="1"/>
  <c r="JW7" i="1"/>
  <c r="JU7" i="1"/>
  <c r="JV71" i="1"/>
  <c r="JU247" i="1"/>
  <c r="JW247" i="1"/>
  <c r="JW14" i="1"/>
  <c r="JU14" i="1"/>
  <c r="JV30" i="1"/>
  <c r="JV78" i="1"/>
  <c r="JW279" i="1"/>
  <c r="JU279" i="1"/>
  <c r="JU100" i="1"/>
  <c r="JW100" i="1"/>
  <c r="JV184" i="1"/>
  <c r="JW263" i="1"/>
  <c r="JU263" i="1"/>
  <c r="JV159" i="1"/>
  <c r="JU189" i="1"/>
  <c r="JW189" i="1"/>
  <c r="JW206" i="1"/>
  <c r="JU206" i="1"/>
  <c r="JV254" i="1"/>
  <c r="JV192" i="1"/>
  <c r="JU205" i="1"/>
  <c r="JW205" i="1"/>
  <c r="JV301" i="1"/>
  <c r="JU9" i="1"/>
  <c r="JW9" i="1"/>
  <c r="JU99" i="1"/>
  <c r="JW99" i="1"/>
  <c r="JU188" i="1"/>
  <c r="JW188" i="1"/>
  <c r="JV16" i="1"/>
  <c r="JV18" i="1"/>
  <c r="JV141" i="1"/>
  <c r="JV104" i="1"/>
  <c r="JW267" i="1"/>
  <c r="JU267" i="1"/>
  <c r="JV179" i="1"/>
  <c r="JU179" i="1"/>
  <c r="JW179" i="1"/>
  <c r="JU274" i="1"/>
  <c r="JW274" i="1"/>
  <c r="JU196" i="1"/>
  <c r="JW196" i="1"/>
  <c r="JV285" i="1"/>
  <c r="JV41" i="1"/>
  <c r="JV162" i="1"/>
  <c r="JV237" i="1"/>
  <c r="JV32" i="1"/>
  <c r="JV11" i="1"/>
  <c r="JV59" i="1"/>
  <c r="JU235" i="1"/>
  <c r="JW235" i="1"/>
  <c r="JV299" i="1"/>
  <c r="JU284" i="1"/>
  <c r="JW284" i="1"/>
  <c r="JV248" i="1"/>
  <c r="JU123" i="1"/>
  <c r="JW123" i="1"/>
  <c r="JU29" i="1"/>
  <c r="JW29" i="1"/>
  <c r="JV296" i="1"/>
  <c r="JW276" i="1"/>
  <c r="JU276" i="1"/>
  <c r="JU20" i="1"/>
  <c r="JW20" i="1"/>
  <c r="JV36" i="1"/>
  <c r="JW117" i="1"/>
  <c r="JU117" i="1"/>
  <c r="JW207" i="1"/>
  <c r="JU207" i="1"/>
  <c r="JW79" i="1"/>
  <c r="JU79" i="1"/>
  <c r="JW239" i="1"/>
  <c r="JU239" i="1"/>
  <c r="JW6" i="1"/>
  <c r="JU6" i="1"/>
  <c r="JV22" i="1"/>
  <c r="JW86" i="1"/>
  <c r="JU86" i="1"/>
  <c r="JW157" i="1"/>
  <c r="JU157" i="1"/>
  <c r="JU88" i="1"/>
  <c r="JW88" i="1"/>
  <c r="JV108" i="1"/>
  <c r="JW144" i="1"/>
  <c r="JU144" i="1"/>
  <c r="FS199" i="1"/>
  <c r="JW287" i="1"/>
  <c r="JU287" i="1"/>
  <c r="JV246" i="1"/>
  <c r="JW294" i="1"/>
  <c r="JU294" i="1"/>
  <c r="JV293" i="1"/>
  <c r="JV139" i="1"/>
  <c r="JW257" i="1"/>
  <c r="JU257" i="1"/>
  <c r="JV135" i="1"/>
  <c r="JU110" i="1"/>
  <c r="JW110" i="1"/>
  <c r="JV8" i="1"/>
  <c r="JW149" i="1"/>
  <c r="JU149" i="1"/>
  <c r="JU19" i="1"/>
  <c r="JW19" i="1"/>
  <c r="JU129" i="1"/>
  <c r="JW129" i="1"/>
  <c r="JW243" i="1"/>
  <c r="JU243" i="1"/>
  <c r="JU26" i="1"/>
  <c r="JW26" i="1"/>
  <c r="JV42" i="1"/>
  <c r="JV203" i="1"/>
  <c r="JU96" i="1"/>
  <c r="JW96" i="1"/>
  <c r="JU180" i="1"/>
  <c r="JW180" i="1"/>
  <c r="JW202" i="1"/>
  <c r="JU202" i="1"/>
  <c r="JV266" i="1"/>
  <c r="JV297" i="1"/>
  <c r="JV25" i="1"/>
  <c r="JW289" i="1"/>
  <c r="JU289" i="1"/>
  <c r="JW87" i="1"/>
  <c r="JU87" i="1"/>
  <c r="JW45" i="1"/>
  <c r="JU45" i="1"/>
  <c r="JW224" i="1"/>
  <c r="JU224" i="1"/>
  <c r="JV40" i="1"/>
  <c r="JW161" i="1"/>
  <c r="JU161" i="1"/>
  <c r="JV58" i="1"/>
  <c r="JV231" i="1"/>
  <c r="JV295" i="1"/>
  <c r="JW291" i="1"/>
  <c r="JU291" i="1"/>
  <c r="JW218" i="1"/>
  <c r="JU218" i="1"/>
  <c r="JU250" i="1"/>
  <c r="JW250" i="1"/>
  <c r="JU298" i="1"/>
  <c r="JW298" i="1"/>
  <c r="JV298" i="1"/>
  <c r="JU217" i="1"/>
  <c r="JW217" i="1"/>
  <c r="JU65" i="1"/>
  <c r="JW65" i="1"/>
  <c r="JV127" i="1"/>
  <c r="JV98" i="1"/>
  <c r="JV114" i="1"/>
  <c r="JU186" i="1"/>
  <c r="JW186" i="1"/>
  <c r="JV186" i="1"/>
  <c r="JW228" i="1"/>
  <c r="JU228" i="1"/>
  <c r="JU256" i="1"/>
  <c r="JW256" i="1"/>
  <c r="JV288" i="1"/>
  <c r="JV44" i="1"/>
  <c r="JU60" i="1"/>
  <c r="JW60" i="1"/>
  <c r="JV165" i="1"/>
  <c r="JW23" i="1"/>
  <c r="JU23" i="1"/>
  <c r="JV177" i="1"/>
  <c r="JW185" i="1"/>
  <c r="JU185" i="1"/>
  <c r="JU30" i="1"/>
  <c r="JW30" i="1"/>
  <c r="JU46" i="1"/>
  <c r="JW46" i="1"/>
  <c r="JV101" i="1"/>
  <c r="JV279" i="1"/>
  <c r="JW219" i="1"/>
  <c r="JU219" i="1"/>
  <c r="JU168" i="1"/>
  <c r="JW168" i="1"/>
  <c r="JW159" i="1"/>
  <c r="JU159" i="1"/>
  <c r="JU222" i="1"/>
  <c r="JW222" i="1"/>
  <c r="JW238" i="1"/>
  <c r="JU238" i="1"/>
  <c r="JU270" i="1"/>
  <c r="JW270" i="1"/>
  <c r="JV233" i="1"/>
  <c r="JU200" i="1"/>
  <c r="JW200" i="1"/>
  <c r="JU260" i="1"/>
  <c r="JW260" i="1"/>
  <c r="JU16" i="1"/>
  <c r="JW16" i="1"/>
  <c r="JW48" i="1"/>
  <c r="JU48" i="1"/>
  <c r="JV27" i="1"/>
  <c r="JV251" i="1"/>
  <c r="JW18" i="1"/>
  <c r="JU18" i="1"/>
  <c r="JU50" i="1"/>
  <c r="JW50" i="1"/>
  <c r="JV223" i="1"/>
  <c r="JW104" i="1"/>
  <c r="JU104" i="1"/>
  <c r="JW172" i="1"/>
  <c r="JU172" i="1"/>
  <c r="JW193" i="1"/>
  <c r="JU193" i="1"/>
  <c r="JW226" i="1"/>
  <c r="JU226" i="1"/>
  <c r="JW258" i="1"/>
  <c r="JU258" i="1"/>
  <c r="JV274" i="1"/>
  <c r="JW2" i="1"/>
  <c r="JU2" i="1"/>
  <c r="JV34" i="1"/>
  <c r="JV210" i="1"/>
  <c r="JV242" i="1"/>
  <c r="JW49" i="1"/>
  <c r="JU49" i="1"/>
  <c r="JV81" i="1"/>
  <c r="JW37" i="1"/>
  <c r="JU37" i="1"/>
  <c r="JU208" i="1"/>
  <c r="JW208" i="1"/>
  <c r="JV123" i="1"/>
  <c r="JW103" i="1"/>
  <c r="JU103" i="1"/>
  <c r="JU296" i="1"/>
  <c r="JW296" i="1"/>
  <c r="JW170" i="1"/>
  <c r="JU170" i="1"/>
  <c r="JV170" i="1"/>
  <c r="JV195" i="1"/>
  <c r="JW195" i="1"/>
  <c r="JU195" i="1"/>
  <c r="JU220" i="1"/>
  <c r="JW220" i="1"/>
  <c r="JV241" i="1"/>
  <c r="JU113" i="1"/>
  <c r="JW113" i="1"/>
  <c r="JW36" i="1"/>
  <c r="JU36" i="1"/>
  <c r="JW52" i="1"/>
  <c r="JU52" i="1"/>
  <c r="JV117" i="1"/>
  <c r="JW15" i="1"/>
  <c r="JU15" i="1"/>
  <c r="JU153" i="1"/>
  <c r="JW153" i="1"/>
  <c r="JW105" i="1"/>
  <c r="JU105" i="1"/>
  <c r="JW22" i="1"/>
  <c r="JU22" i="1"/>
  <c r="JV38" i="1"/>
  <c r="JV86" i="1"/>
  <c r="JV88" i="1"/>
  <c r="JU108" i="1"/>
  <c r="JW108" i="1"/>
  <c r="JV144" i="1"/>
  <c r="JU199" i="1"/>
  <c r="JW199" i="1"/>
  <c r="JV199" i="1"/>
  <c r="JU198" i="1"/>
  <c r="JW198" i="1"/>
  <c r="JV262" i="1"/>
  <c r="JV197" i="1"/>
  <c r="JV261" i="1"/>
  <c r="JW229" i="1"/>
  <c r="JU229" i="1"/>
  <c r="JU268" i="1"/>
  <c r="JW268" i="1"/>
  <c r="JW143" i="1"/>
  <c r="JU143" i="1"/>
  <c r="JV112" i="1"/>
  <c r="JW8" i="1"/>
  <c r="JU8" i="1"/>
  <c r="JV24" i="1"/>
  <c r="JV149" i="1"/>
  <c r="JW35" i="1"/>
  <c r="JU35" i="1"/>
  <c r="JW67" i="1"/>
  <c r="JU67" i="1"/>
  <c r="JV129" i="1"/>
  <c r="JW42" i="1"/>
  <c r="JU42" i="1"/>
  <c r="JW74" i="1"/>
  <c r="JU74" i="1"/>
  <c r="JU93" i="1"/>
  <c r="JW93" i="1"/>
  <c r="JU211" i="1"/>
  <c r="JW211" i="1"/>
  <c r="JV211" i="1"/>
  <c r="JU282" i="1"/>
  <c r="JW282" i="1"/>
  <c r="JV282" i="1"/>
  <c r="JU201" i="1"/>
  <c r="JW201" i="1"/>
  <c r="JU69" i="1"/>
  <c r="JW69" i="1"/>
  <c r="JW178" i="1"/>
  <c r="JU178" i="1"/>
  <c r="JV178" i="1"/>
  <c r="JW40" i="1"/>
  <c r="JU40" i="1"/>
  <c r="JW72" i="1"/>
  <c r="JU72" i="1"/>
  <c r="JW169" i="1"/>
  <c r="JU169" i="1"/>
  <c r="JU51" i="1"/>
  <c r="JW51" i="1"/>
  <c r="JV173" i="1"/>
  <c r="JU231" i="1"/>
  <c r="JW231" i="1"/>
  <c r="JW116" i="1"/>
  <c r="JU116" i="1"/>
  <c r="JW164" i="1"/>
  <c r="JU164" i="1"/>
  <c r="JU128" i="1"/>
  <c r="JW128" i="1"/>
  <c r="JW151" i="1"/>
  <c r="JU151" i="1"/>
  <c r="JW33" i="1"/>
  <c r="JU33" i="1"/>
  <c r="JW272" i="1"/>
  <c r="JU272" i="1"/>
  <c r="JV5" i="1"/>
  <c r="JW98" i="1"/>
  <c r="JU98" i="1"/>
  <c r="JV94" i="1"/>
  <c r="JU146" i="1"/>
  <c r="JW146" i="1"/>
  <c r="JW61" i="1"/>
  <c r="JU61" i="1"/>
  <c r="JW114" i="1"/>
  <c r="JU114" i="1"/>
  <c r="JV240" i="1"/>
  <c r="JW150" i="1"/>
  <c r="JU150" i="1"/>
  <c r="JW288" i="1"/>
  <c r="JU288" i="1"/>
  <c r="JV12" i="1"/>
  <c r="JV60" i="1"/>
  <c r="JU76" i="1"/>
  <c r="JW76" i="1"/>
  <c r="JU97" i="1"/>
  <c r="JW97" i="1"/>
  <c r="JV7" i="1"/>
  <c r="JU39" i="1"/>
  <c r="JW39" i="1"/>
  <c r="JU55" i="1"/>
  <c r="JW55" i="1"/>
  <c r="JV46" i="1"/>
  <c r="JW62" i="1"/>
  <c r="JU62" i="1"/>
  <c r="JU120" i="1"/>
  <c r="JW120" i="1"/>
  <c r="JW184" i="1"/>
  <c r="JU184" i="1"/>
  <c r="JU175" i="1"/>
  <c r="JW175" i="1"/>
  <c r="JV206" i="1"/>
  <c r="JW254" i="1"/>
  <c r="JU254" i="1"/>
  <c r="JU192" i="1"/>
  <c r="JW192" i="1"/>
  <c r="JU221" i="1"/>
  <c r="JW221" i="1"/>
  <c r="JV99" i="1"/>
  <c r="JV188" i="1"/>
  <c r="JV260" i="1"/>
  <c r="JU80" i="1"/>
  <c r="JW80" i="1"/>
  <c r="JU181" i="1"/>
  <c r="JW181" i="1"/>
  <c r="JU137" i="1"/>
  <c r="JW137" i="1"/>
  <c r="JW251" i="1"/>
  <c r="JU251" i="1"/>
  <c r="JU66" i="1"/>
  <c r="JW66" i="1"/>
  <c r="JW156" i="1"/>
  <c r="JU156" i="1"/>
  <c r="JV196" i="1"/>
  <c r="JU209" i="1"/>
  <c r="JW209" i="1"/>
  <c r="JU68" i="1"/>
  <c r="JW68" i="1"/>
  <c r="JU31" i="1"/>
  <c r="JW31" i="1"/>
  <c r="JW47" i="1"/>
  <c r="JU47" i="1"/>
  <c r="JU38" i="1"/>
  <c r="JW38" i="1"/>
  <c r="JW54" i="1"/>
  <c r="JU54" i="1"/>
  <c r="JW194" i="1"/>
  <c r="JU194" i="1"/>
  <c r="JW227" i="1"/>
  <c r="JU227" i="1"/>
  <c r="JW176" i="1"/>
  <c r="JU176" i="1"/>
  <c r="JU271" i="1"/>
  <c r="JW271" i="1"/>
  <c r="JU167" i="1"/>
  <c r="JW167" i="1"/>
  <c r="JU214" i="1"/>
  <c r="JW214" i="1"/>
  <c r="JU246" i="1"/>
  <c r="JW246" i="1"/>
  <c r="JW197" i="1"/>
  <c r="JU197" i="1"/>
  <c r="JW213" i="1"/>
  <c r="JU213" i="1"/>
  <c r="JW261" i="1"/>
  <c r="JU261" i="1"/>
  <c r="JW112" i="1"/>
  <c r="JU112" i="1"/>
  <c r="JU249" i="1"/>
  <c r="JW249" i="1"/>
  <c r="JW24" i="1"/>
  <c r="JU24" i="1"/>
  <c r="JW56" i="1"/>
  <c r="JU56" i="1"/>
  <c r="JV90" i="1"/>
  <c r="JW145" i="1"/>
  <c r="JU145" i="1"/>
  <c r="JW203" i="1"/>
  <c r="JU203" i="1"/>
  <c r="JU148" i="1"/>
  <c r="JW148" i="1"/>
  <c r="JV180" i="1"/>
  <c r="JV202" i="1"/>
  <c r="JW234" i="1"/>
  <c r="JU234" i="1"/>
  <c r="JU25" i="1"/>
  <c r="JW25" i="1"/>
  <c r="JW236" i="1"/>
  <c r="JU236" i="1"/>
  <c r="JV224" i="1"/>
  <c r="JU281" i="1"/>
  <c r="JW281" i="1"/>
  <c r="JW83" i="1"/>
  <c r="JU83" i="1"/>
  <c r="JV10" i="1"/>
  <c r="JV218" i="1"/>
  <c r="JV250" i="1"/>
  <c r="JU252" i="1"/>
  <c r="JW252" i="1"/>
  <c r="JV272" i="1"/>
  <c r="JW94" i="1"/>
  <c r="JU94" i="1"/>
  <c r="JV256" i="1"/>
  <c r="JW12" i="1"/>
  <c r="JU12" i="1"/>
  <c r="JV28" i="1"/>
  <c r="JW165" i="1"/>
  <c r="JU165" i="1"/>
  <c r="JU71" i="1"/>
  <c r="JW71" i="1"/>
  <c r="JW85" i="1"/>
  <c r="JU85" i="1"/>
  <c r="JU133" i="1"/>
  <c r="JW133" i="1"/>
  <c r="JU177" i="1"/>
  <c r="JW177" i="1"/>
  <c r="JV14" i="1"/>
  <c r="JU78" i="1"/>
  <c r="JW78" i="1"/>
  <c r="JU101" i="1"/>
  <c r="JW101" i="1"/>
  <c r="JU275" i="1"/>
  <c r="JW275" i="1"/>
  <c r="JV100" i="1"/>
  <c r="JU152" i="1"/>
  <c r="JW152" i="1"/>
  <c r="JV168" i="1"/>
  <c r="JV263" i="1"/>
  <c r="JW255" i="1"/>
  <c r="JU255" i="1"/>
  <c r="JV222" i="1"/>
  <c r="JV238" i="1"/>
  <c r="JU286" i="1"/>
  <c r="JW286" i="1"/>
  <c r="JU233" i="1"/>
  <c r="JW233" i="1"/>
  <c r="JU277" i="1"/>
  <c r="JW277" i="1"/>
  <c r="JW301" i="1"/>
  <c r="JU301" i="1"/>
  <c r="JU73" i="1"/>
  <c r="JW73" i="1"/>
  <c r="JW27" i="1"/>
  <c r="JU27" i="1"/>
  <c r="JU75" i="1"/>
  <c r="JW75" i="1"/>
  <c r="JU141" i="1"/>
  <c r="JW141" i="1"/>
  <c r="JW223" i="1"/>
  <c r="JU223" i="1"/>
  <c r="JV226" i="1"/>
  <c r="JV258" i="1"/>
  <c r="JW285" i="1"/>
  <c r="JU285" i="1"/>
  <c r="FS248" i="1"/>
  <c r="FS244" i="1"/>
  <c r="FS250" i="1"/>
  <c r="FS26" i="1"/>
  <c r="FS36" i="1"/>
  <c r="FS2" i="1"/>
  <c r="FS242" i="1"/>
  <c r="FS262" i="1"/>
  <c r="FS235" i="1"/>
  <c r="FS277" i="1"/>
  <c r="FS14" i="1"/>
  <c r="FS271" i="1"/>
  <c r="FS28" i="1"/>
  <c r="FS278" i="1"/>
  <c r="FS254" i="1"/>
  <c r="FS162" i="1"/>
  <c r="FS110" i="1"/>
  <c r="FS236" i="1"/>
  <c r="FS99" i="1"/>
  <c r="FS34" i="1"/>
  <c r="FS109" i="1"/>
  <c r="IK307" i="1"/>
  <c r="FA307" i="1"/>
  <c r="HA307" i="1"/>
  <c r="HY307" i="1"/>
  <c r="IW307" i="1"/>
  <c r="EU307" i="1"/>
  <c r="HM307" i="1"/>
  <c r="IK305" i="1"/>
  <c r="FA305" i="1"/>
  <c r="HY305" i="1"/>
  <c r="HM305" i="1"/>
  <c r="IW305" i="1"/>
  <c r="EU305" i="1"/>
  <c r="HA305" i="1"/>
  <c r="HA306" i="1"/>
  <c r="HY306" i="1"/>
  <c r="IK306" i="1"/>
  <c r="IW306" i="1"/>
  <c r="HM306" i="1"/>
  <c r="FA306" i="1"/>
  <c r="EU306" i="1"/>
  <c r="HA304" i="1"/>
  <c r="HY304" i="1"/>
  <c r="IK304" i="1"/>
  <c r="IW304" i="1"/>
  <c r="HM304" i="1"/>
  <c r="FA304" i="1"/>
  <c r="EU304" i="1"/>
  <c r="HA308" i="1"/>
  <c r="HY308" i="1"/>
  <c r="IK308" i="1"/>
  <c r="EU308" i="1"/>
  <c r="HM308" i="1"/>
  <c r="FA308" i="1"/>
  <c r="IW308" i="1"/>
  <c r="FS77" i="1"/>
  <c r="FS170" i="1"/>
  <c r="FS52" i="1"/>
  <c r="FS194" i="1"/>
  <c r="FS224" i="1"/>
  <c r="FS218" i="1"/>
  <c r="FS217" i="1"/>
  <c r="FS228" i="1"/>
  <c r="FS76" i="1"/>
  <c r="FS172" i="1"/>
  <c r="FS226" i="1"/>
  <c r="FS204" i="1"/>
  <c r="FS118" i="1"/>
  <c r="FS13" i="1"/>
  <c r="FS210" i="1"/>
  <c r="FS67" i="1"/>
  <c r="FS171" i="1"/>
  <c r="FS51" i="1"/>
  <c r="FS173" i="1"/>
  <c r="FS298" i="1"/>
  <c r="FS216" i="1"/>
  <c r="FS150" i="1"/>
  <c r="FS288" i="1"/>
  <c r="FS108" i="1"/>
  <c r="FS176" i="1"/>
  <c r="FS186" i="1"/>
  <c r="FS138" i="1"/>
  <c r="FS259" i="1"/>
  <c r="FS49" i="1"/>
  <c r="FS29" i="1"/>
  <c r="FS276" i="1"/>
  <c r="FS47" i="1"/>
  <c r="FS153" i="1"/>
  <c r="FS287" i="1"/>
  <c r="FS197" i="1"/>
  <c r="FS261" i="1"/>
  <c r="FS249" i="1"/>
  <c r="FS74" i="1"/>
  <c r="FS211" i="1"/>
  <c r="FS69" i="1"/>
  <c r="FS289" i="1"/>
  <c r="FS178" i="1"/>
  <c r="FS83" i="1"/>
  <c r="FS128" i="1"/>
  <c r="FS61" i="1"/>
  <c r="FS23" i="1"/>
  <c r="FS71" i="1"/>
  <c r="FS185" i="1"/>
  <c r="FS62" i="1"/>
  <c r="FS120" i="1"/>
  <c r="FS270" i="1"/>
  <c r="FS80" i="1"/>
  <c r="FS75" i="1"/>
  <c r="FS156" i="1"/>
  <c r="FS193" i="1"/>
  <c r="FS282" i="1"/>
  <c r="FS85" i="1"/>
  <c r="FS255" i="1"/>
  <c r="FS237" i="1"/>
  <c r="FS3" i="1"/>
  <c r="FS299" i="1"/>
  <c r="FS284" i="1"/>
  <c r="FS123" i="1"/>
  <c r="FS296" i="1"/>
  <c r="FS239" i="1"/>
  <c r="FS88" i="1"/>
  <c r="FS183" i="1"/>
  <c r="FS273" i="1"/>
  <c r="FS65" i="1"/>
  <c r="FS5" i="1"/>
  <c r="FS146" i="1"/>
  <c r="FS60" i="1"/>
  <c r="FS7" i="1"/>
  <c r="FS55" i="1"/>
  <c r="FS189" i="1"/>
  <c r="FS206" i="1"/>
  <c r="FS205" i="1"/>
  <c r="FS48" i="1"/>
  <c r="FS179" i="1"/>
  <c r="FS274" i="1"/>
  <c r="FS280" i="1"/>
  <c r="FS161" i="1"/>
  <c r="FS200" i="1"/>
  <c r="FS66" i="1"/>
  <c r="FS9" i="1"/>
  <c r="FS245" i="1"/>
  <c r="FS269" i="1"/>
  <c r="FS21" i="1"/>
  <c r="FS131" i="1"/>
  <c r="FS59" i="1"/>
  <c r="FS121" i="1"/>
  <c r="FS82" i="1"/>
  <c r="FS253" i="1"/>
  <c r="FS147" i="1"/>
  <c r="FS81" i="1"/>
  <c r="FS37" i="1"/>
  <c r="FS208" i="1"/>
  <c r="FS195" i="1"/>
  <c r="FS220" i="1"/>
  <c r="FS241" i="1"/>
  <c r="FS68" i="1"/>
  <c r="FS15" i="1"/>
  <c r="FS63" i="1"/>
  <c r="FS54" i="1"/>
  <c r="FS144" i="1"/>
  <c r="FS198" i="1"/>
  <c r="FS230" i="1"/>
  <c r="FS229" i="1"/>
  <c r="FS268" i="1"/>
  <c r="FS143" i="1"/>
  <c r="FS56" i="1"/>
  <c r="FS35" i="1"/>
  <c r="FS243" i="1"/>
  <c r="FS148" i="1"/>
  <c r="FS201" i="1"/>
  <c r="FS169" i="1"/>
  <c r="FS116" i="1"/>
  <c r="FS164" i="1"/>
  <c r="FS33" i="1"/>
  <c r="FS272" i="1"/>
  <c r="FS126" i="1"/>
  <c r="FS39" i="1"/>
  <c r="FS133" i="1"/>
  <c r="FS78" i="1"/>
  <c r="FS275" i="1"/>
  <c r="FS152" i="1"/>
  <c r="FS168" i="1"/>
  <c r="FS175" i="1"/>
  <c r="FS73" i="1"/>
  <c r="FS221" i="1"/>
  <c r="FS181" i="1"/>
  <c r="FS137" i="1"/>
  <c r="FS209" i="1"/>
  <c r="FS140" i="1"/>
  <c r="FS41" i="1"/>
  <c r="FS89" i="1"/>
  <c r="FS11" i="1"/>
  <c r="FS43" i="1"/>
  <c r="FS283" i="1"/>
  <c r="FS190" i="1"/>
  <c r="FS163" i="1"/>
  <c r="FS290" i="1"/>
  <c r="FS17" i="1"/>
  <c r="FS53" i="1"/>
  <c r="FS225" i="1"/>
  <c r="FS155" i="1"/>
  <c r="FS84" i="1"/>
  <c r="FS31" i="1"/>
  <c r="FS79" i="1"/>
  <c r="FS125" i="1"/>
  <c r="FS70" i="1"/>
  <c r="FS227" i="1"/>
  <c r="FS160" i="1"/>
  <c r="FS167" i="1"/>
  <c r="FS214" i="1"/>
  <c r="FS213" i="1"/>
  <c r="FS57" i="1"/>
  <c r="FS257" i="1"/>
  <c r="FS145" i="1"/>
  <c r="FS203" i="1"/>
  <c r="FS215" i="1"/>
  <c r="FS234" i="1"/>
  <c r="FS25" i="1"/>
  <c r="FS87" i="1"/>
  <c r="FS281" i="1"/>
  <c r="FS58" i="1"/>
  <c r="FS127" i="1"/>
  <c r="FS44" i="1"/>
  <c r="FS165" i="1"/>
  <c r="FS177" i="1"/>
  <c r="FS247" i="1"/>
  <c r="FS184" i="1"/>
  <c r="FS263" i="1"/>
  <c r="FS192" i="1"/>
  <c r="FS301" i="1"/>
  <c r="FS27" i="1"/>
  <c r="FS251" i="1"/>
  <c r="FS141" i="1"/>
  <c r="FS223" i="1"/>
  <c r="FS267" i="1"/>
  <c r="FS285" i="1"/>
  <c r="FS117" i="1"/>
  <c r="FS86" i="1"/>
  <c r="FS293" i="1"/>
  <c r="FS139" i="1"/>
  <c r="FS135" i="1"/>
  <c r="FS149" i="1"/>
  <c r="FS129" i="1"/>
  <c r="FS266" i="1"/>
  <c r="FS297" i="1"/>
  <c r="FS265" i="1"/>
  <c r="FS45" i="1"/>
  <c r="FS295" i="1"/>
  <c r="FS46" i="1"/>
  <c r="FS279" i="1"/>
  <c r="FS50" i="1"/>
  <c r="FS64" i="1"/>
  <c r="FS207" i="1"/>
  <c r="FS157" i="1"/>
  <c r="FS19" i="1"/>
  <c r="FS202" i="1"/>
  <c r="FS72" i="1"/>
  <c r="FS291" i="1"/>
  <c r="FS151" i="1"/>
  <c r="FS219" i="1"/>
  <c r="FS159" i="1"/>
  <c r="FS222" i="1"/>
  <c r="JS321" i="1"/>
  <c r="JR321" i="1"/>
  <c r="JQ321" i="1"/>
  <c r="JO321" i="1"/>
  <c r="JN321" i="1"/>
  <c r="JM321" i="1"/>
  <c r="JS320" i="1"/>
  <c r="JR320" i="1"/>
  <c r="JQ320" i="1"/>
  <c r="JO320" i="1"/>
  <c r="JN320" i="1"/>
  <c r="JM320" i="1"/>
  <c r="JS319" i="1"/>
  <c r="JR319" i="1"/>
  <c r="JQ319" i="1"/>
  <c r="JO319" i="1"/>
  <c r="JN319" i="1"/>
  <c r="JM319" i="1"/>
  <c r="JS318" i="1"/>
  <c r="JR318" i="1"/>
  <c r="JQ318" i="1"/>
  <c r="JO318" i="1"/>
  <c r="JN318" i="1"/>
  <c r="JM318" i="1"/>
  <c r="JS317" i="1"/>
  <c r="JR317" i="1"/>
  <c r="JQ317" i="1"/>
  <c r="JO317" i="1"/>
  <c r="JN317" i="1"/>
  <c r="JM317" i="1"/>
  <c r="JO308" i="1"/>
  <c r="JN308" i="1"/>
  <c r="JM308" i="1"/>
  <c r="JO307" i="1"/>
  <c r="JN307" i="1"/>
  <c r="JM307" i="1"/>
  <c r="JO306" i="1"/>
  <c r="JN306" i="1"/>
  <c r="JM306" i="1"/>
  <c r="JO305" i="1"/>
  <c r="JN305" i="1"/>
  <c r="JM305" i="1"/>
  <c r="JO304" i="1"/>
  <c r="JN304" i="1"/>
  <c r="JM304" i="1"/>
  <c r="JK321" i="1"/>
  <c r="JJ321" i="1"/>
  <c r="JI321" i="1"/>
  <c r="JK320" i="1"/>
  <c r="JJ320" i="1"/>
  <c r="JI320" i="1"/>
  <c r="JK319" i="1"/>
  <c r="JJ319" i="1"/>
  <c r="JI319" i="1"/>
  <c r="JK318" i="1"/>
  <c r="JJ318" i="1"/>
  <c r="JI318" i="1"/>
  <c r="JK317" i="1"/>
  <c r="JJ317" i="1"/>
  <c r="JI317" i="1"/>
  <c r="JK308" i="1"/>
  <c r="JJ308" i="1"/>
  <c r="JI308" i="1"/>
  <c r="JK307" i="1"/>
  <c r="JJ307" i="1"/>
  <c r="JI307" i="1"/>
  <c r="JK306" i="1"/>
  <c r="JJ306" i="1"/>
  <c r="JI306" i="1"/>
  <c r="JK305" i="1"/>
  <c r="JJ305" i="1"/>
  <c r="JI305" i="1"/>
  <c r="JK304" i="1"/>
  <c r="JJ304" i="1"/>
  <c r="JI304" i="1"/>
  <c r="JK303" i="1"/>
  <c r="JJ303" i="1"/>
  <c r="JI303" i="1"/>
  <c r="JG308" i="1"/>
  <c r="JF308" i="1"/>
  <c r="JE308" i="1"/>
  <c r="JG307" i="1"/>
  <c r="JF307" i="1"/>
  <c r="JE307" i="1"/>
  <c r="JG306" i="1"/>
  <c r="JF306" i="1"/>
  <c r="JE306" i="1"/>
  <c r="JG305" i="1"/>
  <c r="JF305" i="1"/>
  <c r="JE305" i="1"/>
  <c r="JG304" i="1"/>
  <c r="JF304" i="1"/>
  <c r="JE304" i="1"/>
  <c r="JG303" i="1"/>
  <c r="JF303" i="1"/>
  <c r="JE303" i="1"/>
  <c r="EK303" i="1" l="1"/>
  <c r="EG303" i="1"/>
  <c r="EC303" i="1"/>
  <c r="DY303" i="1"/>
  <c r="EE303" i="1"/>
  <c r="EH303" i="1"/>
  <c r="DZ303" i="1"/>
  <c r="EF303" i="1"/>
  <c r="EB303" i="1"/>
  <c r="HA303" i="1" s="1"/>
  <c r="DW303" i="1"/>
  <c r="HY303" i="1" s="1"/>
  <c r="EI303" i="1"/>
  <c r="EA303" i="1"/>
  <c r="ED303" i="1"/>
  <c r="DX303" i="1"/>
  <c r="GD308" i="1"/>
  <c r="GC308" i="1"/>
  <c r="IP304" i="1"/>
  <c r="IO304" i="1"/>
  <c r="JV304" i="1"/>
  <c r="IM304" i="1"/>
  <c r="JU305" i="1"/>
  <c r="HF305" i="1"/>
  <c r="HE305" i="1"/>
  <c r="JW305" i="1"/>
  <c r="HC305" i="1"/>
  <c r="HR307" i="1"/>
  <c r="HQ307" i="1"/>
  <c r="HO307" i="1"/>
  <c r="IC307" i="1"/>
  <c r="ID307" i="1"/>
  <c r="IA307" i="1"/>
  <c r="HF308" i="1"/>
  <c r="JW308" i="1"/>
  <c r="HE308" i="1"/>
  <c r="JU308" i="1"/>
  <c r="HC308" i="1"/>
  <c r="IC304" i="1"/>
  <c r="ID304" i="1"/>
  <c r="IA304" i="1"/>
  <c r="HE306" i="1"/>
  <c r="JW306" i="1"/>
  <c r="JU306" i="1"/>
  <c r="HC306" i="1"/>
  <c r="HF306" i="1"/>
  <c r="JA308" i="1"/>
  <c r="JB308" i="1"/>
  <c r="IY308" i="1"/>
  <c r="HQ308" i="1"/>
  <c r="HR308" i="1"/>
  <c r="HO308" i="1"/>
  <c r="JA304" i="1"/>
  <c r="JB304" i="1"/>
  <c r="IY304" i="1"/>
  <c r="JU304" i="1"/>
  <c r="HC304" i="1"/>
  <c r="HF304" i="1"/>
  <c r="JW304" i="1"/>
  <c r="HE304" i="1"/>
  <c r="FY306" i="1"/>
  <c r="FX306" i="1"/>
  <c r="FV306" i="1"/>
  <c r="HQ306" i="1"/>
  <c r="HR306" i="1"/>
  <c r="HO306" i="1"/>
  <c r="FY305" i="1"/>
  <c r="FX305" i="1"/>
  <c r="FV305" i="1"/>
  <c r="HQ305" i="1"/>
  <c r="HR305" i="1"/>
  <c r="HO305" i="1"/>
  <c r="IP305" i="1"/>
  <c r="IO305" i="1"/>
  <c r="IM305" i="1"/>
  <c r="JV305" i="1"/>
  <c r="GD307" i="1"/>
  <c r="GC307" i="1"/>
  <c r="IC308" i="1"/>
  <c r="ID308" i="1"/>
  <c r="IA308" i="1"/>
  <c r="GC306" i="1"/>
  <c r="GD306" i="1"/>
  <c r="IC306" i="1"/>
  <c r="ID306" i="1"/>
  <c r="IA306" i="1"/>
  <c r="ID305" i="1"/>
  <c r="IC305" i="1"/>
  <c r="IA305" i="1"/>
  <c r="JB307" i="1"/>
  <c r="JA307" i="1"/>
  <c r="IY307" i="1"/>
  <c r="FX308" i="1"/>
  <c r="FY308" i="1"/>
  <c r="FV308" i="1"/>
  <c r="GC304" i="1"/>
  <c r="GD304" i="1"/>
  <c r="JA306" i="1"/>
  <c r="JB306" i="1"/>
  <c r="IY306" i="1"/>
  <c r="GD305" i="1"/>
  <c r="GC305" i="1"/>
  <c r="HF307" i="1"/>
  <c r="JW307" i="1"/>
  <c r="HC307" i="1"/>
  <c r="HE307" i="1"/>
  <c r="JU307" i="1"/>
  <c r="IO308" i="1"/>
  <c r="IP308" i="1"/>
  <c r="JV308" i="1"/>
  <c r="IM308" i="1"/>
  <c r="FY304" i="1"/>
  <c r="FV304" i="1"/>
  <c r="HQ304" i="1"/>
  <c r="HR304" i="1"/>
  <c r="HO304" i="1"/>
  <c r="IO306" i="1"/>
  <c r="IP306" i="1"/>
  <c r="JV306" i="1"/>
  <c r="IM306" i="1"/>
  <c r="JB305" i="1"/>
  <c r="JA305" i="1"/>
  <c r="IY305" i="1"/>
  <c r="FY307" i="1"/>
  <c r="FX307" i="1"/>
  <c r="FV307" i="1"/>
  <c r="IP307" i="1"/>
  <c r="IO307" i="1"/>
  <c r="JV307" i="1"/>
  <c r="IM307" i="1"/>
  <c r="GA304" i="1"/>
  <c r="GA305" i="1"/>
  <c r="GA307" i="1"/>
  <c r="GA308" i="1"/>
  <c r="GA306" i="1"/>
  <c r="FS306" i="1"/>
  <c r="FS305" i="1"/>
  <c r="FS304" i="1"/>
  <c r="FS307" i="1"/>
  <c r="IK303" i="1"/>
  <c r="FA303" i="1"/>
  <c r="HM303" i="1"/>
  <c r="IW303" i="1"/>
  <c r="EU303" i="1"/>
  <c r="FS308" i="1"/>
  <c r="B18" i="8"/>
  <c r="B5" i="8"/>
  <c r="B8" i="8"/>
  <c r="B21" i="8" s="1"/>
  <c r="B7" i="8"/>
  <c r="B20" i="8" s="1"/>
  <c r="B6" i="8"/>
  <c r="B19" i="8" s="1"/>
  <c r="JA303" i="1" l="1"/>
  <c r="JB303" i="1"/>
  <c r="IY303" i="1"/>
  <c r="GS307" i="1"/>
  <c r="GR307" i="1"/>
  <c r="GP307" i="1"/>
  <c r="KC304" i="1"/>
  <c r="JZ304" i="1"/>
  <c r="GR304" i="1"/>
  <c r="GS304" i="1"/>
  <c r="GP304" i="1"/>
  <c r="KM304" i="1"/>
  <c r="KJ304" i="1"/>
  <c r="KM308" i="1"/>
  <c r="KJ308" i="1"/>
  <c r="GR308" i="1"/>
  <c r="GS308" i="1"/>
  <c r="GP308" i="1"/>
  <c r="GD303" i="1"/>
  <c r="GC303" i="1"/>
  <c r="GS305" i="1"/>
  <c r="GR305" i="1"/>
  <c r="GP305" i="1"/>
  <c r="KH307" i="1"/>
  <c r="KE307" i="1"/>
  <c r="KH308" i="1"/>
  <c r="KE308" i="1"/>
  <c r="KM305" i="1"/>
  <c r="KJ305" i="1"/>
  <c r="KH306" i="1"/>
  <c r="KE306" i="1"/>
  <c r="KM307" i="1"/>
  <c r="KJ307" i="1"/>
  <c r="KH305" i="1"/>
  <c r="KE305" i="1"/>
  <c r="KC306" i="1"/>
  <c r="JZ306" i="1"/>
  <c r="HF303" i="1"/>
  <c r="JW303" i="1"/>
  <c r="HC303" i="1"/>
  <c r="HE303" i="1"/>
  <c r="JU303" i="1"/>
  <c r="KC307" i="1"/>
  <c r="JZ307" i="1"/>
  <c r="KM306" i="1"/>
  <c r="KJ306" i="1"/>
  <c r="KC305" i="1"/>
  <c r="JZ305" i="1"/>
  <c r="ID303" i="1"/>
  <c r="IC303" i="1"/>
  <c r="IA303" i="1"/>
  <c r="FV303" i="1"/>
  <c r="HR303" i="1"/>
  <c r="HQ303" i="1"/>
  <c r="HO303" i="1"/>
  <c r="IP303" i="1"/>
  <c r="IO303" i="1"/>
  <c r="IM303" i="1"/>
  <c r="JV303" i="1"/>
  <c r="GR306" i="1"/>
  <c r="GS306" i="1"/>
  <c r="GP306" i="1"/>
  <c r="KC308" i="1"/>
  <c r="JZ308" i="1"/>
  <c r="KH304" i="1"/>
  <c r="KE304" i="1"/>
  <c r="GA303" i="1"/>
  <c r="FS303" i="1"/>
  <c r="G35" i="5"/>
  <c r="JZ303" i="1" l="1"/>
  <c r="KE303" i="1"/>
  <c r="GS303" i="1"/>
  <c r="GR303" i="1"/>
  <c r="GP303" i="1"/>
  <c r="KJ303" i="1"/>
  <c r="C306" i="1"/>
  <c r="C305" i="1"/>
  <c r="C304" i="1"/>
  <c r="P129" i="1" l="1"/>
  <c r="X129" i="1" s="1"/>
  <c r="P293" i="1"/>
  <c r="X293" i="1" s="1"/>
  <c r="P272" i="1"/>
  <c r="Z272" i="1" s="1"/>
  <c r="P263" i="1"/>
  <c r="Z263" i="1" s="1"/>
  <c r="P218" i="1"/>
  <c r="Z218" i="1" s="1"/>
  <c r="P199" i="1"/>
  <c r="X199" i="1" s="1"/>
  <c r="P159" i="1"/>
  <c r="Z159" i="1" s="1"/>
  <c r="Z264" i="1"/>
  <c r="Y264" i="1"/>
  <c r="X264" i="1"/>
  <c r="W264" i="1"/>
  <c r="IS264" i="1" s="1"/>
  <c r="IY264" i="1" s="1"/>
  <c r="V264" i="1"/>
  <c r="HI264" i="1" s="1"/>
  <c r="HO264" i="1" s="1"/>
  <c r="U264" i="1"/>
  <c r="T264" i="1"/>
  <c r="HU264" i="1" s="1"/>
  <c r="IA264" i="1" s="1"/>
  <c r="S264" i="1"/>
  <c r="FC264" i="1" s="1"/>
  <c r="GF264" i="1" s="1"/>
  <c r="R264" i="1"/>
  <c r="EQ264" i="1" s="1"/>
  <c r="FV264" i="1" s="1"/>
  <c r="Q264" i="1"/>
  <c r="EW264" i="1" s="1"/>
  <c r="GA264" i="1" s="1"/>
  <c r="Z242" i="1"/>
  <c r="Y242" i="1"/>
  <c r="X242" i="1"/>
  <c r="W242" i="1"/>
  <c r="IS242" i="1" s="1"/>
  <c r="IY242" i="1" s="1"/>
  <c r="V242" i="1"/>
  <c r="HI242" i="1" s="1"/>
  <c r="HO242" i="1" s="1"/>
  <c r="U242" i="1"/>
  <c r="T242" i="1"/>
  <c r="HU242" i="1" s="1"/>
  <c r="IA242" i="1" s="1"/>
  <c r="S242" i="1"/>
  <c r="FC242" i="1" s="1"/>
  <c r="GF242" i="1" s="1"/>
  <c r="R242" i="1"/>
  <c r="EQ242" i="1" s="1"/>
  <c r="FV242" i="1" s="1"/>
  <c r="Q242" i="1"/>
  <c r="EW242" i="1" s="1"/>
  <c r="GA242" i="1" s="1"/>
  <c r="Z237" i="1"/>
  <c r="Y237" i="1"/>
  <c r="X237" i="1"/>
  <c r="W237" i="1"/>
  <c r="IS237" i="1" s="1"/>
  <c r="IY237" i="1" s="1"/>
  <c r="V237" i="1"/>
  <c r="HI237" i="1" s="1"/>
  <c r="HO237" i="1" s="1"/>
  <c r="U237" i="1"/>
  <c r="T237" i="1"/>
  <c r="HU237" i="1" s="1"/>
  <c r="IA237" i="1" s="1"/>
  <c r="S237" i="1"/>
  <c r="FC237" i="1" s="1"/>
  <c r="GF237" i="1" s="1"/>
  <c r="R237" i="1"/>
  <c r="EQ237" i="1" s="1"/>
  <c r="FV237" i="1" s="1"/>
  <c r="Q237" i="1"/>
  <c r="EW237" i="1" s="1"/>
  <c r="GA237" i="1" s="1"/>
  <c r="Z224" i="1"/>
  <c r="Y224" i="1"/>
  <c r="X224" i="1"/>
  <c r="W224" i="1"/>
  <c r="IS224" i="1" s="1"/>
  <c r="IY224" i="1" s="1"/>
  <c r="V224" i="1"/>
  <c r="HI224" i="1" s="1"/>
  <c r="HO224" i="1" s="1"/>
  <c r="U224" i="1"/>
  <c r="T224" i="1"/>
  <c r="HU224" i="1" s="1"/>
  <c r="IA224" i="1" s="1"/>
  <c r="S224" i="1"/>
  <c r="FC224" i="1" s="1"/>
  <c r="GF224" i="1" s="1"/>
  <c r="R224" i="1"/>
  <c r="EQ224" i="1" s="1"/>
  <c r="FV224" i="1" s="1"/>
  <c r="Q224" i="1"/>
  <c r="EW224" i="1" s="1"/>
  <c r="GA224" i="1" s="1"/>
  <c r="Z169" i="1"/>
  <c r="Y169" i="1"/>
  <c r="X169" i="1"/>
  <c r="W169" i="1"/>
  <c r="IS169" i="1" s="1"/>
  <c r="IY169" i="1" s="1"/>
  <c r="V169" i="1"/>
  <c r="HI169" i="1" s="1"/>
  <c r="HO169" i="1" s="1"/>
  <c r="U169" i="1"/>
  <c r="T169" i="1"/>
  <c r="HU169" i="1" s="1"/>
  <c r="IA169" i="1" s="1"/>
  <c r="S169" i="1"/>
  <c r="FC169" i="1" s="1"/>
  <c r="GF169" i="1" s="1"/>
  <c r="R169" i="1"/>
  <c r="EQ169" i="1" s="1"/>
  <c r="FV169" i="1" s="1"/>
  <c r="Q169" i="1"/>
  <c r="EW169" i="1" s="1"/>
  <c r="GA169" i="1" s="1"/>
  <c r="Z78" i="1"/>
  <c r="Y78" i="1"/>
  <c r="X78" i="1"/>
  <c r="W78" i="1"/>
  <c r="IS78" i="1" s="1"/>
  <c r="IY78" i="1" s="1"/>
  <c r="V78" i="1"/>
  <c r="U78" i="1"/>
  <c r="T78" i="1"/>
  <c r="HU78" i="1" s="1"/>
  <c r="IA78" i="1" s="1"/>
  <c r="S78" i="1"/>
  <c r="FC78" i="1" s="1"/>
  <c r="GF78" i="1" s="1"/>
  <c r="R78" i="1"/>
  <c r="EQ78" i="1" s="1"/>
  <c r="FV78" i="1" s="1"/>
  <c r="Q78" i="1"/>
  <c r="EW78" i="1" s="1"/>
  <c r="GA78" i="1" s="1"/>
  <c r="Z71" i="1"/>
  <c r="Y71" i="1"/>
  <c r="X71" i="1"/>
  <c r="W71" i="1"/>
  <c r="IS71" i="1" s="1"/>
  <c r="IY71" i="1" s="1"/>
  <c r="V71" i="1"/>
  <c r="HI71" i="1" s="1"/>
  <c r="HO71" i="1" s="1"/>
  <c r="U71" i="1"/>
  <c r="T71" i="1"/>
  <c r="HU71" i="1" s="1"/>
  <c r="IA71" i="1" s="1"/>
  <c r="S71" i="1"/>
  <c r="FC71" i="1" s="1"/>
  <c r="GF71" i="1" s="1"/>
  <c r="R71" i="1"/>
  <c r="EQ71" i="1" s="1"/>
  <c r="FV71" i="1" s="1"/>
  <c r="Q71" i="1"/>
  <c r="EW71" i="1" s="1"/>
  <c r="GA71" i="1" s="1"/>
  <c r="Z59" i="1"/>
  <c r="Y59" i="1"/>
  <c r="X59" i="1"/>
  <c r="W59" i="1"/>
  <c r="IS59" i="1" s="1"/>
  <c r="IY59" i="1" s="1"/>
  <c r="V59" i="1"/>
  <c r="HI59" i="1" s="1"/>
  <c r="HO59" i="1" s="1"/>
  <c r="U59" i="1"/>
  <c r="T59" i="1"/>
  <c r="HU59" i="1" s="1"/>
  <c r="IA59" i="1" s="1"/>
  <c r="S59" i="1"/>
  <c r="FC59" i="1" s="1"/>
  <c r="GF59" i="1" s="1"/>
  <c r="R59" i="1"/>
  <c r="EQ59" i="1" s="1"/>
  <c r="FV59" i="1" s="1"/>
  <c r="Q59" i="1"/>
  <c r="EW59" i="1" s="1"/>
  <c r="GA59" i="1" s="1"/>
  <c r="P29" i="1"/>
  <c r="IG71" i="1" l="1"/>
  <c r="IM71" i="1" s="1"/>
  <c r="JF71" i="1"/>
  <c r="KE71" i="1" s="1"/>
  <c r="IG169" i="1"/>
  <c r="IM169" i="1" s="1"/>
  <c r="JF169" i="1"/>
  <c r="KE169" i="1" s="1"/>
  <c r="IG237" i="1"/>
  <c r="IM237" i="1" s="1"/>
  <c r="JF237" i="1"/>
  <c r="KE237" i="1" s="1"/>
  <c r="IG264" i="1"/>
  <c r="IM264" i="1" s="1"/>
  <c r="JF264" i="1"/>
  <c r="KE264" i="1" s="1"/>
  <c r="GW129" i="1"/>
  <c r="HC129" i="1" s="1"/>
  <c r="GW59" i="1"/>
  <c r="HC59" i="1" s="1"/>
  <c r="JE59" i="1"/>
  <c r="JZ59" i="1" s="1"/>
  <c r="JG59" i="1"/>
  <c r="KJ59" i="1" s="1"/>
  <c r="GW78" i="1"/>
  <c r="HC78" i="1" s="1"/>
  <c r="JE78" i="1"/>
  <c r="JZ78" i="1" s="1"/>
  <c r="JG78" i="1"/>
  <c r="KJ78" i="1" s="1"/>
  <c r="GW224" i="1"/>
  <c r="HC224" i="1" s="1"/>
  <c r="JG224" i="1"/>
  <c r="KJ224" i="1" s="1"/>
  <c r="JE224" i="1"/>
  <c r="JZ224" i="1" s="1"/>
  <c r="GW242" i="1"/>
  <c r="HC242" i="1" s="1"/>
  <c r="JE242" i="1"/>
  <c r="JZ242" i="1" s="1"/>
  <c r="JG242" i="1"/>
  <c r="KJ242" i="1" s="1"/>
  <c r="IG59" i="1"/>
  <c r="IM59" i="1" s="1"/>
  <c r="JF59" i="1"/>
  <c r="KE59" i="1" s="1"/>
  <c r="IG78" i="1"/>
  <c r="IM78" i="1" s="1"/>
  <c r="JF78" i="1"/>
  <c r="KE78" i="1" s="1"/>
  <c r="IG224" i="1"/>
  <c r="IM224" i="1" s="1"/>
  <c r="JF224" i="1"/>
  <c r="KE224" i="1" s="1"/>
  <c r="IG242" i="1"/>
  <c r="IM242" i="1" s="1"/>
  <c r="JF242" i="1"/>
  <c r="KE242" i="1" s="1"/>
  <c r="GW71" i="1"/>
  <c r="HC71" i="1" s="1"/>
  <c r="JG71" i="1"/>
  <c r="KJ71" i="1" s="1"/>
  <c r="JE71" i="1"/>
  <c r="JZ71" i="1" s="1"/>
  <c r="GW169" i="1"/>
  <c r="HC169" i="1" s="1"/>
  <c r="JE169" i="1"/>
  <c r="JZ169" i="1" s="1"/>
  <c r="JG169" i="1"/>
  <c r="KJ169" i="1" s="1"/>
  <c r="GW237" i="1"/>
  <c r="HC237" i="1" s="1"/>
  <c r="JG237" i="1"/>
  <c r="KJ237" i="1" s="1"/>
  <c r="JE237" i="1"/>
  <c r="JZ237" i="1" s="1"/>
  <c r="GW264" i="1"/>
  <c r="HC264" i="1" s="1"/>
  <c r="JE264" i="1"/>
  <c r="JZ264" i="1" s="1"/>
  <c r="JG264" i="1"/>
  <c r="KJ264" i="1" s="1"/>
  <c r="GW199" i="1"/>
  <c r="HC199" i="1" s="1"/>
  <c r="GW293" i="1"/>
  <c r="HC293" i="1" s="1"/>
  <c r="Q293" i="1"/>
  <c r="EW293" i="1" s="1"/>
  <c r="GA293" i="1" s="1"/>
  <c r="U293" i="1"/>
  <c r="JE293" i="1" s="1"/>
  <c r="JZ293" i="1" s="1"/>
  <c r="Y293" i="1"/>
  <c r="W159" i="1"/>
  <c r="IS159" i="1" s="1"/>
  <c r="IY159" i="1" s="1"/>
  <c r="Y129" i="1"/>
  <c r="X218" i="1"/>
  <c r="Q129" i="1"/>
  <c r="EW129" i="1" s="1"/>
  <c r="GA129" i="1" s="1"/>
  <c r="R129" i="1"/>
  <c r="EQ129" i="1" s="1"/>
  <c r="FV129" i="1" s="1"/>
  <c r="Z129" i="1"/>
  <c r="U129" i="1"/>
  <c r="V129" i="1"/>
  <c r="HI129" i="1" s="1"/>
  <c r="HO129" i="1" s="1"/>
  <c r="S263" i="1"/>
  <c r="FC263" i="1" s="1"/>
  <c r="GF263" i="1" s="1"/>
  <c r="S129" i="1"/>
  <c r="FC129" i="1" s="1"/>
  <c r="GF129" i="1" s="1"/>
  <c r="W129" i="1"/>
  <c r="IS129" i="1" s="1"/>
  <c r="IY129" i="1" s="1"/>
  <c r="S159" i="1"/>
  <c r="FC159" i="1" s="1"/>
  <c r="GF159" i="1" s="1"/>
  <c r="W263" i="1"/>
  <c r="IS263" i="1" s="1"/>
  <c r="IY263" i="1" s="1"/>
  <c r="T129" i="1"/>
  <c r="HU129" i="1" s="1"/>
  <c r="IA129" i="1" s="1"/>
  <c r="T263" i="1"/>
  <c r="HU263" i="1" s="1"/>
  <c r="IA263" i="1" s="1"/>
  <c r="X263" i="1"/>
  <c r="Q263" i="1"/>
  <c r="EW263" i="1" s="1"/>
  <c r="GA263" i="1" s="1"/>
  <c r="U263" i="1"/>
  <c r="Y263" i="1"/>
  <c r="R263" i="1"/>
  <c r="EQ263" i="1" s="1"/>
  <c r="FV263" i="1" s="1"/>
  <c r="V263" i="1"/>
  <c r="HI263" i="1" s="1"/>
  <c r="HO263" i="1" s="1"/>
  <c r="T159" i="1"/>
  <c r="HU159" i="1" s="1"/>
  <c r="IA159" i="1" s="1"/>
  <c r="X159" i="1"/>
  <c r="Q159" i="1"/>
  <c r="EW159" i="1" s="1"/>
  <c r="GA159" i="1" s="1"/>
  <c r="U159" i="1"/>
  <c r="Y159" i="1"/>
  <c r="R159" i="1"/>
  <c r="EQ159" i="1" s="1"/>
  <c r="FV159" i="1" s="1"/>
  <c r="V159" i="1"/>
  <c r="HI159" i="1" s="1"/>
  <c r="HO159" i="1" s="1"/>
  <c r="R272" i="1"/>
  <c r="EQ272" i="1" s="1"/>
  <c r="FV272" i="1" s="1"/>
  <c r="S218" i="1"/>
  <c r="FC218" i="1" s="1"/>
  <c r="GF218" i="1" s="1"/>
  <c r="R293" i="1"/>
  <c r="EQ293" i="1" s="1"/>
  <c r="FV293" i="1" s="1"/>
  <c r="V293" i="1"/>
  <c r="HI293" i="1" s="1"/>
  <c r="HO293" i="1" s="1"/>
  <c r="Z293" i="1"/>
  <c r="T218" i="1"/>
  <c r="HU218" i="1" s="1"/>
  <c r="IA218" i="1" s="1"/>
  <c r="S293" i="1"/>
  <c r="FC293" i="1" s="1"/>
  <c r="GF293" i="1" s="1"/>
  <c r="W293" i="1"/>
  <c r="IS293" i="1" s="1"/>
  <c r="IY293" i="1" s="1"/>
  <c r="W218" i="1"/>
  <c r="IS218" i="1" s="1"/>
  <c r="IY218" i="1" s="1"/>
  <c r="T293" i="1"/>
  <c r="HU293" i="1" s="1"/>
  <c r="IA293" i="1" s="1"/>
  <c r="W272" i="1"/>
  <c r="IS272" i="1" s="1"/>
  <c r="IY272" i="1" s="1"/>
  <c r="X272" i="1"/>
  <c r="V272" i="1"/>
  <c r="HI272" i="1" s="1"/>
  <c r="HO272" i="1" s="1"/>
  <c r="T272" i="1"/>
  <c r="HU272" i="1" s="1"/>
  <c r="IA272" i="1" s="1"/>
  <c r="Q272" i="1"/>
  <c r="EW272" i="1" s="1"/>
  <c r="GA272" i="1" s="1"/>
  <c r="U272" i="1"/>
  <c r="Y272" i="1"/>
  <c r="S272" i="1"/>
  <c r="FC272" i="1" s="1"/>
  <c r="GF272" i="1" s="1"/>
  <c r="HI78" i="1"/>
  <c r="HO78" i="1" s="1"/>
  <c r="Q218" i="1"/>
  <c r="EW218" i="1" s="1"/>
  <c r="GA218" i="1" s="1"/>
  <c r="U218" i="1"/>
  <c r="Y218" i="1"/>
  <c r="R218" i="1"/>
  <c r="EQ218" i="1" s="1"/>
  <c r="FV218" i="1" s="1"/>
  <c r="V218" i="1"/>
  <c r="FO71" i="1"/>
  <c r="GP71" i="1" s="1"/>
  <c r="U199" i="1"/>
  <c r="Y199" i="1"/>
  <c r="Q199" i="1"/>
  <c r="EW199" i="1" s="1"/>
  <c r="GA199" i="1" s="1"/>
  <c r="Z29" i="1"/>
  <c r="V29" i="1"/>
  <c r="R29" i="1"/>
  <c r="EQ29" i="1" s="1"/>
  <c r="FV29" i="1" s="1"/>
  <c r="Y29" i="1"/>
  <c r="U29" i="1"/>
  <c r="Q29" i="1"/>
  <c r="EW29" i="1" s="1"/>
  <c r="GA29" i="1" s="1"/>
  <c r="X29" i="1"/>
  <c r="W29" i="1"/>
  <c r="IS29" i="1" s="1"/>
  <c r="IY29" i="1" s="1"/>
  <c r="T29" i="1"/>
  <c r="HU29" i="1" s="1"/>
  <c r="IA29" i="1" s="1"/>
  <c r="S29" i="1"/>
  <c r="FC29" i="1" s="1"/>
  <c r="GF29" i="1" s="1"/>
  <c r="R199" i="1"/>
  <c r="EQ199" i="1" s="1"/>
  <c r="FV199" i="1" s="1"/>
  <c r="V199" i="1"/>
  <c r="Z199" i="1"/>
  <c r="S199" i="1"/>
  <c r="FC199" i="1" s="1"/>
  <c r="GF199" i="1" s="1"/>
  <c r="W199" i="1"/>
  <c r="IS199" i="1" s="1"/>
  <c r="IY199" i="1" s="1"/>
  <c r="T199" i="1"/>
  <c r="HU199" i="1" s="1"/>
  <c r="IA199" i="1" s="1"/>
  <c r="FO78" i="1"/>
  <c r="GP78" i="1" s="1"/>
  <c r="FO59" i="1"/>
  <c r="GP59" i="1" s="1"/>
  <c r="FO169" i="1"/>
  <c r="GP169" i="1" s="1"/>
  <c r="FO242" i="1"/>
  <c r="GP242" i="1" s="1"/>
  <c r="FO237" i="1"/>
  <c r="GP237" i="1" s="1"/>
  <c r="FO224" i="1"/>
  <c r="GP224" i="1" s="1"/>
  <c r="FO264" i="1"/>
  <c r="GP264" i="1" s="1"/>
  <c r="B20" i="2"/>
  <c r="B19" i="2"/>
  <c r="B18" i="2"/>
  <c r="B17" i="2"/>
  <c r="D10" i="8" l="1"/>
  <c r="C9" i="8"/>
  <c r="C11" i="8"/>
  <c r="C10" i="8"/>
  <c r="D11" i="8"/>
  <c r="D9" i="8"/>
  <c r="IG272" i="1"/>
  <c r="IM272" i="1" s="1"/>
  <c r="JF272" i="1"/>
  <c r="KE272" i="1" s="1"/>
  <c r="GW272" i="1"/>
  <c r="HC272" i="1" s="1"/>
  <c r="JG272" i="1"/>
  <c r="KJ272" i="1" s="1"/>
  <c r="JE272" i="1"/>
  <c r="JZ272" i="1" s="1"/>
  <c r="GW263" i="1"/>
  <c r="HC263" i="1" s="1"/>
  <c r="JG263" i="1"/>
  <c r="KJ263" i="1" s="1"/>
  <c r="JE263" i="1"/>
  <c r="JZ263" i="1" s="1"/>
  <c r="GW29" i="1"/>
  <c r="HC29" i="1" s="1"/>
  <c r="JE29" i="1"/>
  <c r="JZ29" i="1" s="1"/>
  <c r="JG29" i="1"/>
  <c r="KJ29" i="1" s="1"/>
  <c r="IG199" i="1"/>
  <c r="IM199" i="1" s="1"/>
  <c r="JF199" i="1"/>
  <c r="KE199" i="1" s="1"/>
  <c r="GW159" i="1"/>
  <c r="HC159" i="1" s="1"/>
  <c r="JE159" i="1"/>
  <c r="JZ159" i="1" s="1"/>
  <c r="JG159" i="1"/>
  <c r="KJ159" i="1" s="1"/>
  <c r="IG129" i="1"/>
  <c r="IM129" i="1" s="1"/>
  <c r="JF129" i="1"/>
  <c r="KE129" i="1" s="1"/>
  <c r="GW218" i="1"/>
  <c r="HC218" i="1" s="1"/>
  <c r="JE218" i="1"/>
  <c r="JZ218" i="1" s="1"/>
  <c r="JG218" i="1"/>
  <c r="KJ218" i="1" s="1"/>
  <c r="IG293" i="1"/>
  <c r="IM293" i="1" s="1"/>
  <c r="JF293" i="1"/>
  <c r="KE293" i="1" s="1"/>
  <c r="JE129" i="1"/>
  <c r="JZ129" i="1" s="1"/>
  <c r="IG218" i="1"/>
  <c r="IM218" i="1" s="1"/>
  <c r="JF218" i="1"/>
  <c r="KE218" i="1" s="1"/>
  <c r="IG263" i="1"/>
  <c r="IM263" i="1" s="1"/>
  <c r="JF263" i="1"/>
  <c r="KE263" i="1" s="1"/>
  <c r="JE199" i="1"/>
  <c r="JZ199" i="1" s="1"/>
  <c r="JG129" i="1"/>
  <c r="KJ129" i="1" s="1"/>
  <c r="IG29" i="1"/>
  <c r="IM29" i="1" s="1"/>
  <c r="JF29" i="1"/>
  <c r="KE29" i="1" s="1"/>
  <c r="IG159" i="1"/>
  <c r="IM159" i="1" s="1"/>
  <c r="JF159" i="1"/>
  <c r="KE159" i="1" s="1"/>
  <c r="JG293" i="1"/>
  <c r="KJ293" i="1" s="1"/>
  <c r="JG199" i="1"/>
  <c r="KJ199" i="1" s="1"/>
  <c r="C5" i="8"/>
  <c r="D5" i="8"/>
  <c r="FO263" i="1"/>
  <c r="GP263" i="1" s="1"/>
  <c r="FO159" i="1"/>
  <c r="GP159" i="1" s="1"/>
  <c r="FO218" i="1"/>
  <c r="GP218" i="1" s="1"/>
  <c r="FO129" i="1"/>
  <c r="GP129" i="1" s="1"/>
  <c r="FO293" i="1"/>
  <c r="GP293" i="1" s="1"/>
  <c r="FO272" i="1"/>
  <c r="GP272" i="1" s="1"/>
  <c r="FO29" i="1"/>
  <c r="GP29" i="1" s="1"/>
  <c r="HI199" i="1"/>
  <c r="HO199" i="1" s="1"/>
  <c r="HI218" i="1"/>
  <c r="HO218" i="1" s="1"/>
  <c r="FO199" i="1"/>
  <c r="GP199" i="1" s="1"/>
  <c r="HI29" i="1"/>
  <c r="HO29" i="1" s="1"/>
  <c r="F10" i="8" l="1"/>
  <c r="F9" i="8"/>
  <c r="F11" i="8"/>
  <c r="F5" i="8"/>
  <c r="P77" i="1"/>
  <c r="X77" i="1" s="1"/>
  <c r="F24" i="8" l="1"/>
  <c r="F22" i="8"/>
  <c r="F18" i="8"/>
  <c r="F23" i="8"/>
  <c r="E11" i="8"/>
  <c r="D24" i="8" s="1"/>
  <c r="E9" i="8"/>
  <c r="D22" i="8" s="1"/>
  <c r="E10" i="8"/>
  <c r="D23" i="8" s="1"/>
  <c r="GW77" i="1"/>
  <c r="HC77" i="1" s="1"/>
  <c r="E5" i="8"/>
  <c r="D18" i="8" s="1"/>
  <c r="R77" i="1"/>
  <c r="EQ77" i="1" s="1"/>
  <c r="FV77" i="1" s="1"/>
  <c r="Z77" i="1"/>
  <c r="V77" i="1"/>
  <c r="U77" i="1"/>
  <c r="JE77" i="1" s="1"/>
  <c r="JZ77" i="1" s="1"/>
  <c r="Q77" i="1"/>
  <c r="EW77" i="1" s="1"/>
  <c r="GA77" i="1" s="1"/>
  <c r="Y77" i="1"/>
  <c r="S77" i="1"/>
  <c r="FC77" i="1" s="1"/>
  <c r="GF77" i="1" s="1"/>
  <c r="W77" i="1"/>
  <c r="IS77" i="1" s="1"/>
  <c r="IY77" i="1" s="1"/>
  <c r="T77" i="1"/>
  <c r="HU77" i="1" s="1"/>
  <c r="IA77" i="1" s="1"/>
  <c r="AK262" i="1"/>
  <c r="AM262" i="1" s="1"/>
  <c r="HV262" i="1" s="1"/>
  <c r="BK262" i="1"/>
  <c r="BL262" i="1" s="1"/>
  <c r="BN262" i="1" s="1"/>
  <c r="KW262" i="1" s="1"/>
  <c r="CP262" i="1"/>
  <c r="CQ262" i="1" s="1"/>
  <c r="IU262" i="1" l="1"/>
  <c r="JB262" i="1" s="1"/>
  <c r="MK262" i="1"/>
  <c r="NI262" i="1" s="1"/>
  <c r="E22" i="8"/>
  <c r="E23" i="8"/>
  <c r="E18" i="8"/>
  <c r="E24" i="8"/>
  <c r="CS262" i="1"/>
  <c r="LD262" i="1" s="1"/>
  <c r="JG77" i="1"/>
  <c r="KJ77" i="1" s="1"/>
  <c r="IG77" i="1"/>
  <c r="IM77" i="1" s="1"/>
  <c r="JF77" i="1"/>
  <c r="KE77" i="1" s="1"/>
  <c r="BP262" i="1"/>
  <c r="KU262" i="1" s="1"/>
  <c r="BZ262" i="1"/>
  <c r="BV262" i="1"/>
  <c r="FK262" i="1" s="1"/>
  <c r="CB262" i="1"/>
  <c r="BO262" i="1"/>
  <c r="KS262" i="1" s="1"/>
  <c r="BT262" i="1"/>
  <c r="BX262" i="1"/>
  <c r="BS262" i="1"/>
  <c r="KT262" i="1" s="1"/>
  <c r="BW262" i="1"/>
  <c r="BR262" i="1"/>
  <c r="KR262" i="1" s="1"/>
  <c r="BY262" i="1"/>
  <c r="BU262" i="1"/>
  <c r="FE262" i="1" s="1"/>
  <c r="BQ262" i="1"/>
  <c r="HI77" i="1"/>
  <c r="HO77" i="1" s="1"/>
  <c r="FO77" i="1"/>
  <c r="GP77" i="1" s="1"/>
  <c r="AQ262" i="1"/>
  <c r="IT262" i="1" s="1"/>
  <c r="AR262" i="1"/>
  <c r="HJ262" i="1" s="1"/>
  <c r="AU262" i="1"/>
  <c r="AN262" i="1"/>
  <c r="ER262" i="1" s="1"/>
  <c r="AT262" i="1"/>
  <c r="AP262" i="1"/>
  <c r="AS262" i="1"/>
  <c r="AO262" i="1"/>
  <c r="EX262" i="1" s="1"/>
  <c r="CX262" i="1"/>
  <c r="LC262" i="1" s="1"/>
  <c r="CT262" i="1"/>
  <c r="KZ262" i="1" s="1"/>
  <c r="DD262" i="1"/>
  <c r="CV262" i="1"/>
  <c r="LE262" i="1" s="1"/>
  <c r="CY262" i="1"/>
  <c r="LF262" i="1" s="1"/>
  <c r="CU262" i="1"/>
  <c r="LB262" i="1" s="1"/>
  <c r="DE262" i="1"/>
  <c r="CW262" i="1"/>
  <c r="LA262" i="1" s="1"/>
  <c r="B4" i="5"/>
  <c r="KX262" i="1" l="1"/>
  <c r="ML262" i="1" s="1"/>
  <c r="NJ262" i="1" s="1"/>
  <c r="KV262" i="1"/>
  <c r="MJ262" i="1" s="1"/>
  <c r="NH262" i="1" s="1"/>
  <c r="ES262" i="1"/>
  <c r="FY262" i="1" s="1"/>
  <c r="MF262" i="1"/>
  <c r="ND262" i="1" s="1"/>
  <c r="MD262" i="1"/>
  <c r="NB262" i="1" s="1"/>
  <c r="EZ262" i="1"/>
  <c r="GC262" i="1" s="1"/>
  <c r="HL262" i="1"/>
  <c r="ET262" i="1"/>
  <c r="FX262" i="1" s="1"/>
  <c r="EY262" i="1"/>
  <c r="GD262" i="1" s="1"/>
  <c r="MG262" i="1"/>
  <c r="NE262" i="1" s="1"/>
  <c r="HW262" i="1"/>
  <c r="ID262" i="1" s="1"/>
  <c r="MI262" i="1"/>
  <c r="NG262" i="1" s="1"/>
  <c r="IJ262" i="1"/>
  <c r="IO262" i="1" s="1"/>
  <c r="HK262" i="1"/>
  <c r="HR262" i="1" s="1"/>
  <c r="MH262" i="1"/>
  <c r="NF262" i="1" s="1"/>
  <c r="HX262" i="1"/>
  <c r="IC262" i="1" s="1"/>
  <c r="IV262" i="1"/>
  <c r="IZ262" i="1" s="1"/>
  <c r="GX262" i="1"/>
  <c r="JI262" i="1"/>
  <c r="JK262" i="1"/>
  <c r="GY262" i="1"/>
  <c r="HF262" i="1" s="1"/>
  <c r="JM262" i="1"/>
  <c r="KC262" i="1" s="1"/>
  <c r="JO262" i="1"/>
  <c r="KM262" i="1" s="1"/>
  <c r="JR262" i="1"/>
  <c r="IH262" i="1"/>
  <c r="JJ262" i="1"/>
  <c r="GZ262" i="1"/>
  <c r="JS262" i="1"/>
  <c r="JQ262" i="1"/>
  <c r="II262" i="1"/>
  <c r="IP262" i="1" s="1"/>
  <c r="JN262" i="1"/>
  <c r="KH262" i="1" s="1"/>
  <c r="CA262" i="1"/>
  <c r="FP262" i="1"/>
  <c r="E2" i="7"/>
  <c r="FQ262" i="1" l="1"/>
  <c r="GS262" i="1" s="1"/>
  <c r="JA262" i="1"/>
  <c r="HP262" i="1"/>
  <c r="GB262" i="1"/>
  <c r="LV262" i="1"/>
  <c r="MT262" i="1" s="1"/>
  <c r="FR262" i="1"/>
  <c r="IB262" i="1"/>
  <c r="FW262" i="1"/>
  <c r="MA262" i="1"/>
  <c r="MY262" i="1" s="1"/>
  <c r="LS262" i="1"/>
  <c r="MQ262" i="1" s="1"/>
  <c r="MB262" i="1"/>
  <c r="MZ262" i="1" s="1"/>
  <c r="LT262" i="1"/>
  <c r="MR262" i="1" s="1"/>
  <c r="LZ262" i="1"/>
  <c r="MX262" i="1" s="1"/>
  <c r="LR262" i="1"/>
  <c r="MP262" i="1" s="1"/>
  <c r="MC262" i="1"/>
  <c r="NA262" i="1" s="1"/>
  <c r="LU262" i="1"/>
  <c r="MS262" i="1" s="1"/>
  <c r="LP262" i="1"/>
  <c r="MN262" i="1" s="1"/>
  <c r="LX262" i="1"/>
  <c r="MV262" i="1" s="1"/>
  <c r="LY262" i="1"/>
  <c r="MW262" i="1" s="1"/>
  <c r="LQ262" i="1"/>
  <c r="MO262" i="1" s="1"/>
  <c r="KA262" i="1"/>
  <c r="KB262" i="1"/>
  <c r="KK262" i="1"/>
  <c r="KL262" i="1"/>
  <c r="KF262" i="1"/>
  <c r="KG262" i="1"/>
  <c r="IN262" i="1"/>
  <c r="HD262" i="1"/>
  <c r="HE262" i="1"/>
  <c r="P2" i="7"/>
  <c r="K2" i="7"/>
  <c r="K27" i="7" s="1"/>
  <c r="U2" i="7"/>
  <c r="B4" i="3"/>
  <c r="B16" i="2"/>
  <c r="B7" i="2"/>
  <c r="GQ262" i="1" l="1"/>
  <c r="GR262" i="1"/>
  <c r="U14" i="7"/>
  <c r="U27" i="7" s="1"/>
  <c r="P14" i="7"/>
  <c r="P27" i="7" s="1"/>
  <c r="K14" i="7"/>
  <c r="D11" i="3"/>
  <c r="D11" i="5" l="1"/>
  <c r="C11" i="3"/>
  <c r="C11" i="5" s="1"/>
  <c r="BK264" i="1"/>
  <c r="BK177" i="1"/>
  <c r="BL177" i="1" s="1"/>
  <c r="BK270" i="1"/>
  <c r="BK257" i="1"/>
  <c r="BL257" i="1" s="1"/>
  <c r="BK224" i="1"/>
  <c r="BL224" i="1" s="1"/>
  <c r="BK149" i="1"/>
  <c r="BL149" i="1" s="1"/>
  <c r="BK141" i="1"/>
  <c r="BL141" i="1" s="1"/>
  <c r="BK110" i="1"/>
  <c r="BL110" i="1" s="1"/>
  <c r="BK104" i="1"/>
  <c r="BL104" i="1" s="1"/>
  <c r="BK95" i="1"/>
  <c r="BL95" i="1" s="1"/>
  <c r="BK38" i="1"/>
  <c r="BL38" i="1" s="1"/>
  <c r="BK31" i="1"/>
  <c r="BL31" i="1" s="1"/>
  <c r="BK7" i="1"/>
  <c r="BK64" i="1"/>
  <c r="BL64" i="1" s="1"/>
  <c r="BK115" i="1"/>
  <c r="BL115" i="1" s="1"/>
  <c r="BK94" i="1"/>
  <c r="BL94" i="1" s="1"/>
  <c r="BK91" i="1"/>
  <c r="BL91" i="1" s="1"/>
  <c r="BK214" i="1"/>
  <c r="BL214" i="1" s="1"/>
  <c r="BK215" i="1"/>
  <c r="BL215" i="1" s="1"/>
  <c r="BK176" i="1"/>
  <c r="BL176" i="1" s="1"/>
  <c r="BK170" i="1"/>
  <c r="BL170" i="1" s="1"/>
  <c r="BK132" i="1"/>
  <c r="BL132" i="1" s="1"/>
  <c r="BK46" i="1"/>
  <c r="BL46" i="1" s="1"/>
  <c r="BK33" i="1"/>
  <c r="BL33" i="1" s="1"/>
  <c r="BK106" i="1"/>
  <c r="BL106" i="1" s="1"/>
  <c r="BK89" i="1"/>
  <c r="BL89" i="1" s="1"/>
  <c r="BK298" i="1"/>
  <c r="BL298" i="1" s="1"/>
  <c r="BK292" i="1"/>
  <c r="BL292" i="1" s="1"/>
  <c r="BK253" i="1"/>
  <c r="BL253" i="1" s="1"/>
  <c r="BK244" i="1"/>
  <c r="BL244" i="1" s="1"/>
  <c r="BK211" i="1"/>
  <c r="BL211" i="1" s="1"/>
  <c r="BK198" i="1"/>
  <c r="BL198" i="1" s="1"/>
  <c r="BK174" i="1"/>
  <c r="BL174" i="1" s="1"/>
  <c r="BK157" i="1"/>
  <c r="BL157" i="1" s="1"/>
  <c r="BK101" i="1"/>
  <c r="BL101" i="1" s="1"/>
  <c r="BK93" i="1"/>
  <c r="BL93" i="1" s="1"/>
  <c r="BK87" i="1"/>
  <c r="BL87" i="1" s="1"/>
  <c r="BK79" i="1"/>
  <c r="BL79" i="1" s="1"/>
  <c r="BK76" i="1"/>
  <c r="BK60" i="1"/>
  <c r="BL60" i="1" s="1"/>
  <c r="BK24" i="1"/>
  <c r="BL24" i="1" s="1"/>
  <c r="BK13" i="1"/>
  <c r="BK250" i="1"/>
  <c r="BL250" i="1" s="1"/>
  <c r="BK249" i="1"/>
  <c r="BL249" i="1" s="1"/>
  <c r="BK242" i="1"/>
  <c r="BL242" i="1" s="1"/>
  <c r="BK237" i="1"/>
  <c r="BL237" i="1" s="1"/>
  <c r="BK169" i="1"/>
  <c r="BL169" i="1" s="1"/>
  <c r="BK144" i="1"/>
  <c r="BL144" i="1" s="1"/>
  <c r="BK29" i="1"/>
  <c r="BL29" i="1" s="1"/>
  <c r="BK299" i="1"/>
  <c r="BL299" i="1" s="1"/>
  <c r="BK175" i="1"/>
  <c r="BL175" i="1" s="1"/>
  <c r="BK162" i="1"/>
  <c r="BL162" i="1" s="1"/>
  <c r="BK114" i="1"/>
  <c r="BL114" i="1" s="1"/>
  <c r="BK283" i="1"/>
  <c r="BL283" i="1" s="1"/>
  <c r="BK133" i="1"/>
  <c r="BL133" i="1" s="1"/>
  <c r="BK42" i="1"/>
  <c r="BL42" i="1" s="1"/>
  <c r="BK227" i="1"/>
  <c r="BL227" i="1" s="1"/>
  <c r="BK208" i="1"/>
  <c r="BL208" i="1" s="1"/>
  <c r="BK145" i="1"/>
  <c r="BL145" i="1" s="1"/>
  <c r="BK297" i="1"/>
  <c r="BL297" i="1" s="1"/>
  <c r="BK268" i="1"/>
  <c r="BL268" i="1" s="1"/>
  <c r="BK241" i="1"/>
  <c r="BL241" i="1" s="1"/>
  <c r="BK204" i="1"/>
  <c r="BL204" i="1" s="1"/>
  <c r="BK196" i="1"/>
  <c r="BL196" i="1" s="1"/>
  <c r="BK192" i="1"/>
  <c r="BL192" i="1" s="1"/>
  <c r="BK187" i="1"/>
  <c r="BL187" i="1" s="1"/>
  <c r="BK184" i="1"/>
  <c r="BL184" i="1" s="1"/>
  <c r="BK163" i="1"/>
  <c r="BL163" i="1" s="1"/>
  <c r="BK168" i="1"/>
  <c r="BL168" i="1" s="1"/>
  <c r="BK77" i="1"/>
  <c r="BL77" i="1" s="1"/>
  <c r="BK73" i="1"/>
  <c r="BL73" i="1" s="1"/>
  <c r="BK71" i="1"/>
  <c r="BK59" i="1"/>
  <c r="BL59" i="1" s="1"/>
  <c r="BK52" i="1"/>
  <c r="BL52" i="1" s="1"/>
  <c r="BK54" i="1"/>
  <c r="BL54" i="1" s="1"/>
  <c r="BK3" i="1"/>
  <c r="BL3" i="1" s="1"/>
  <c r="BK289" i="1"/>
  <c r="BL289" i="1" s="1"/>
  <c r="BK239" i="1"/>
  <c r="BL239" i="1" s="1"/>
  <c r="BK179" i="1"/>
  <c r="BL179" i="1" s="1"/>
  <c r="BK129" i="1"/>
  <c r="BL129" i="1" s="1"/>
  <c r="BK68" i="1"/>
  <c r="BL68" i="1" s="1"/>
  <c r="BK15" i="1"/>
  <c r="BL15" i="1" s="1"/>
  <c r="BK288" i="1"/>
  <c r="BL288" i="1" s="1"/>
  <c r="BK277" i="1"/>
  <c r="BK274" i="1"/>
  <c r="BL274" i="1" s="1"/>
  <c r="BK267" i="1"/>
  <c r="BL267" i="1" s="1"/>
  <c r="BK152" i="1"/>
  <c r="BL152" i="1" s="1"/>
  <c r="BK148" i="1"/>
  <c r="BL148" i="1" s="1"/>
  <c r="BK90" i="1"/>
  <c r="BL90" i="1" s="1"/>
  <c r="BK56" i="1"/>
  <c r="BL56" i="1" s="1"/>
  <c r="BK48" i="1"/>
  <c r="BL48" i="1" s="1"/>
  <c r="BK26" i="1"/>
  <c r="BL26" i="1" s="1"/>
  <c r="BK69" i="1"/>
  <c r="BL69" i="1" s="1"/>
  <c r="BK294" i="1"/>
  <c r="BL294" i="1" s="1"/>
  <c r="BK240" i="1"/>
  <c r="BL240" i="1" s="1"/>
  <c r="BK201" i="1"/>
  <c r="BL201" i="1" s="1"/>
  <c r="BK153" i="1"/>
  <c r="BL153" i="1" s="1"/>
  <c r="BK105" i="1"/>
  <c r="BK86" i="1"/>
  <c r="BL86" i="1" s="1"/>
  <c r="BK78" i="1"/>
  <c r="BL78" i="1" s="1"/>
  <c r="BK55" i="1"/>
  <c r="BL55" i="1" s="1"/>
  <c r="BK2" i="1"/>
  <c r="BK261" i="1"/>
  <c r="BL261" i="1" s="1"/>
  <c r="BK199" i="1"/>
  <c r="BL199" i="1" s="1"/>
  <c r="BK136" i="1"/>
  <c r="BK51" i="1"/>
  <c r="BL51" i="1" s="1"/>
  <c r="BK8" i="1"/>
  <c r="BL8" i="1" s="1"/>
  <c r="BK11" i="1"/>
  <c r="BL11" i="1" s="1"/>
  <c r="BK281" i="1"/>
  <c r="BL281" i="1" s="1"/>
  <c r="BK278" i="1"/>
  <c r="BL278" i="1" s="1"/>
  <c r="BK254" i="1"/>
  <c r="BL254" i="1" s="1"/>
  <c r="BK230" i="1"/>
  <c r="BL230" i="1" s="1"/>
  <c r="BK217" i="1"/>
  <c r="BL217" i="1" s="1"/>
  <c r="BK206" i="1"/>
  <c r="BL206" i="1" s="1"/>
  <c r="BK190" i="1"/>
  <c r="BL190" i="1" s="1"/>
  <c r="BK57" i="1"/>
  <c r="BL57" i="1" s="1"/>
  <c r="BK247" i="1"/>
  <c r="BL247" i="1" s="1"/>
  <c r="BK226" i="1"/>
  <c r="BL226" i="1" s="1"/>
  <c r="BK194" i="1"/>
  <c r="BK159" i="1"/>
  <c r="BL159" i="1" s="1"/>
  <c r="BK154" i="1"/>
  <c r="BK123" i="1"/>
  <c r="BL123" i="1" s="1"/>
  <c r="BK122" i="1"/>
  <c r="BL122" i="1" s="1"/>
  <c r="BK112" i="1"/>
  <c r="BL112" i="1" s="1"/>
  <c r="BK50" i="1"/>
  <c r="BL50" i="1" s="1"/>
  <c r="BK209" i="1"/>
  <c r="BK203" i="1"/>
  <c r="BL203" i="1" s="1"/>
  <c r="BK191" i="1"/>
  <c r="BL191" i="1" s="1"/>
  <c r="BK120" i="1"/>
  <c r="BL120" i="1" s="1"/>
  <c r="BK80" i="1"/>
  <c r="BL80" i="1" s="1"/>
  <c r="BK45" i="1"/>
  <c r="BL45" i="1" s="1"/>
  <c r="BK245" i="1"/>
  <c r="BL245" i="1" s="1"/>
  <c r="BK300" i="1"/>
  <c r="BL300" i="1" s="1"/>
  <c r="BK275" i="1"/>
  <c r="BL275" i="1" s="1"/>
  <c r="BK269" i="1"/>
  <c r="BL269" i="1" s="1"/>
  <c r="BK185" i="1"/>
  <c r="BL185" i="1" s="1"/>
  <c r="BK155" i="1"/>
  <c r="BL155" i="1" s="1"/>
  <c r="BK146" i="1"/>
  <c r="BL146" i="1" s="1"/>
  <c r="BK142" i="1"/>
  <c r="BL142" i="1" s="1"/>
  <c r="BK92" i="1"/>
  <c r="BL92" i="1" s="1"/>
  <c r="BK53" i="1"/>
  <c r="BL53" i="1" s="1"/>
  <c r="BK16" i="1"/>
  <c r="BL16" i="1" s="1"/>
  <c r="BK10" i="1"/>
  <c r="BL10" i="1" s="1"/>
  <c r="BK263" i="1"/>
  <c r="BL263" i="1" s="1"/>
  <c r="BK151" i="1"/>
  <c r="BL151" i="1" s="1"/>
  <c r="BK107" i="1"/>
  <c r="BK293" i="1"/>
  <c r="BL293" i="1" s="1"/>
  <c r="BK272" i="1"/>
  <c r="BL272" i="1" s="1"/>
  <c r="BK218" i="1"/>
  <c r="BL218" i="1" s="1"/>
  <c r="BK189" i="1"/>
  <c r="BL189" i="1" s="1"/>
  <c r="BK121" i="1"/>
  <c r="BL121" i="1" s="1"/>
  <c r="BK172" i="1"/>
  <c r="BL172" i="1" s="1"/>
  <c r="BK138" i="1"/>
  <c r="BL138" i="1" s="1"/>
  <c r="BK135" i="1"/>
  <c r="BK116" i="1"/>
  <c r="BL116" i="1" s="1"/>
  <c r="BK62" i="1"/>
  <c r="BL62" i="1" s="1"/>
  <c r="BK134" i="1"/>
  <c r="BL134" i="1" s="1"/>
  <c r="BK296" i="1"/>
  <c r="BL296" i="1" s="1"/>
  <c r="BK287" i="1"/>
  <c r="BL287" i="1" s="1"/>
  <c r="BK258" i="1"/>
  <c r="BL258" i="1" s="1"/>
  <c r="BK205" i="1"/>
  <c r="BL205" i="1" s="1"/>
  <c r="BK124" i="1"/>
  <c r="BL124" i="1" s="1"/>
  <c r="BK49" i="1"/>
  <c r="BK47" i="1"/>
  <c r="BL47" i="1" s="1"/>
  <c r="BK32" i="1"/>
  <c r="BL32" i="1" s="1"/>
  <c r="BK19" i="1"/>
  <c r="BK81" i="1"/>
  <c r="BL81" i="1" s="1"/>
  <c r="BK255" i="1"/>
  <c r="BL255" i="1" s="1"/>
  <c r="BK233" i="1"/>
  <c r="BL233" i="1" s="1"/>
  <c r="BK167" i="1"/>
  <c r="BL167" i="1" s="1"/>
  <c r="BK295" i="1"/>
  <c r="BK259" i="1"/>
  <c r="BL259" i="1" s="1"/>
  <c r="BK256" i="1"/>
  <c r="BL256" i="1" s="1"/>
  <c r="BK252" i="1"/>
  <c r="BL252" i="1" s="1"/>
  <c r="BK229" i="1"/>
  <c r="BL229" i="1" s="1"/>
  <c r="BK210" i="1"/>
  <c r="BL210" i="1" s="1"/>
  <c r="BK173" i="1"/>
  <c r="BL173" i="1" s="1"/>
  <c r="BK158" i="1"/>
  <c r="BL158" i="1" s="1"/>
  <c r="BK150" i="1"/>
  <c r="BL150" i="1" s="1"/>
  <c r="BK140" i="1"/>
  <c r="BL140" i="1" s="1"/>
  <c r="BK139" i="1"/>
  <c r="BL139" i="1" s="1"/>
  <c r="BK131" i="1"/>
  <c r="BL131" i="1" s="1"/>
  <c r="BK118" i="1"/>
  <c r="BL118" i="1" s="1"/>
  <c r="BK111" i="1"/>
  <c r="BL111" i="1" s="1"/>
  <c r="BK108" i="1"/>
  <c r="BL108" i="1" s="1"/>
  <c r="BK98" i="1"/>
  <c r="BL98" i="1" s="1"/>
  <c r="BK85" i="1"/>
  <c r="BL85" i="1" s="1"/>
  <c r="BK75" i="1"/>
  <c r="BL75" i="1" s="1"/>
  <c r="BK61" i="1"/>
  <c r="BL61" i="1" s="1"/>
  <c r="BK41" i="1"/>
  <c r="BL41" i="1" s="1"/>
  <c r="BK37" i="1"/>
  <c r="BL37" i="1" s="1"/>
  <c r="BK30" i="1"/>
  <c r="BL30" i="1" s="1"/>
  <c r="BK27" i="1"/>
  <c r="BL27" i="1" s="1"/>
  <c r="BK23" i="1"/>
  <c r="BL23" i="1" s="1"/>
  <c r="BK22" i="1"/>
  <c r="BL22" i="1" s="1"/>
  <c r="BK4" i="1"/>
  <c r="BK6" i="1"/>
  <c r="BL6" i="1" s="1"/>
  <c r="BK156" i="1"/>
  <c r="BL156" i="1" s="1"/>
  <c r="BK276" i="1"/>
  <c r="BL276" i="1" s="1"/>
  <c r="BK271" i="1"/>
  <c r="BL271" i="1" s="1"/>
  <c r="BK236" i="1"/>
  <c r="BL236" i="1" s="1"/>
  <c r="BK165" i="1"/>
  <c r="BK143" i="1"/>
  <c r="BL143" i="1" s="1"/>
  <c r="BK65" i="1"/>
  <c r="BL65" i="1" s="1"/>
  <c r="BK228" i="1"/>
  <c r="BL228" i="1" s="1"/>
  <c r="BK290" i="1"/>
  <c r="BL290" i="1" s="1"/>
  <c r="BK286" i="1"/>
  <c r="BL286" i="1" s="1"/>
  <c r="BK251" i="1"/>
  <c r="BL251" i="1" s="1"/>
  <c r="BK248" i="1"/>
  <c r="BL248" i="1" s="1"/>
  <c r="BK243" i="1"/>
  <c r="BL243" i="1" s="1"/>
  <c r="BK216" i="1"/>
  <c r="BL216" i="1" s="1"/>
  <c r="BK213" i="1"/>
  <c r="BL213" i="1" s="1"/>
  <c r="BK207" i="1"/>
  <c r="BL207" i="1" s="1"/>
  <c r="BK186" i="1"/>
  <c r="BL186" i="1" s="1"/>
  <c r="BK183" i="1"/>
  <c r="BL183" i="1" s="1"/>
  <c r="BK178" i="1"/>
  <c r="BL178" i="1" s="1"/>
  <c r="BK171" i="1"/>
  <c r="BL171" i="1" s="1"/>
  <c r="BK160" i="1"/>
  <c r="BL160" i="1" s="1"/>
  <c r="BK128" i="1"/>
  <c r="BL128" i="1" s="1"/>
  <c r="BK126" i="1"/>
  <c r="BL126" i="1" s="1"/>
  <c r="BK109" i="1"/>
  <c r="BL109" i="1" s="1"/>
  <c r="BK102" i="1"/>
  <c r="BK88" i="1"/>
  <c r="BL88" i="1" s="1"/>
  <c r="BK83" i="1"/>
  <c r="BL83" i="1" s="1"/>
  <c r="BK82" i="1"/>
  <c r="BL82" i="1" s="1"/>
  <c r="BK72" i="1"/>
  <c r="BL72" i="1" s="1"/>
  <c r="BK63" i="1"/>
  <c r="BL63" i="1" s="1"/>
  <c r="BK28" i="1"/>
  <c r="BL28" i="1" s="1"/>
  <c r="BK21" i="1"/>
  <c r="BL21" i="1" s="1"/>
  <c r="BK14" i="1"/>
  <c r="BK147" i="1"/>
  <c r="BL147" i="1" s="1"/>
  <c r="BK273" i="1"/>
  <c r="BL273" i="1" s="1"/>
  <c r="BK266" i="1"/>
  <c r="BL266" i="1" s="1"/>
  <c r="BK265" i="1"/>
  <c r="BL265" i="1" s="1"/>
  <c r="BK260" i="1"/>
  <c r="BK225" i="1"/>
  <c r="BL225" i="1" s="1"/>
  <c r="BK223" i="1"/>
  <c r="BL223" i="1" s="1"/>
  <c r="BK222" i="1"/>
  <c r="BL222" i="1" s="1"/>
  <c r="BK212" i="1"/>
  <c r="BL212" i="1" s="1"/>
  <c r="BK202" i="1"/>
  <c r="BL202" i="1" s="1"/>
  <c r="BK193" i="1"/>
  <c r="BL193" i="1" s="1"/>
  <c r="BK188" i="1"/>
  <c r="BL188" i="1" s="1"/>
  <c r="BK182" i="1"/>
  <c r="BL182" i="1" s="1"/>
  <c r="BK164" i="1"/>
  <c r="BL164" i="1" s="1"/>
  <c r="BK130" i="1"/>
  <c r="BL130" i="1" s="1"/>
  <c r="BK119" i="1"/>
  <c r="BL119" i="1" s="1"/>
  <c r="BK113" i="1"/>
  <c r="BL113" i="1" s="1"/>
  <c r="BK103" i="1"/>
  <c r="BL103" i="1" s="1"/>
  <c r="BK100" i="1"/>
  <c r="BL100" i="1" s="1"/>
  <c r="BK99" i="1"/>
  <c r="BL99" i="1" s="1"/>
  <c r="BK84" i="1"/>
  <c r="BL84" i="1" s="1"/>
  <c r="BK74" i="1"/>
  <c r="BL74" i="1" s="1"/>
  <c r="BK58" i="1"/>
  <c r="BL58" i="1" s="1"/>
  <c r="BK20" i="1"/>
  <c r="BL20" i="1" s="1"/>
  <c r="BK18" i="1"/>
  <c r="BL18" i="1" s="1"/>
  <c r="BK17" i="1"/>
  <c r="BL17" i="1" s="1"/>
  <c r="BK12" i="1"/>
  <c r="BL12" i="1" s="1"/>
  <c r="BK280" i="1"/>
  <c r="BL280" i="1" s="1"/>
  <c r="BK238" i="1"/>
  <c r="BL238" i="1" s="1"/>
  <c r="BK220" i="1"/>
  <c r="BL220" i="1" s="1"/>
  <c r="BK219" i="1"/>
  <c r="BL219" i="1" s="1"/>
  <c r="BK200" i="1"/>
  <c r="BK181" i="1"/>
  <c r="BL181" i="1" s="1"/>
  <c r="BK161" i="1"/>
  <c r="BL161" i="1" s="1"/>
  <c r="BK96" i="1"/>
  <c r="BL96" i="1" s="1"/>
  <c r="BK66" i="1"/>
  <c r="BL66" i="1" s="1"/>
  <c r="BK39" i="1"/>
  <c r="BL39" i="1" s="1"/>
  <c r="BK35" i="1"/>
  <c r="BL35" i="1" s="1"/>
  <c r="BK25" i="1"/>
  <c r="BL25" i="1" s="1"/>
  <c r="BK180" i="1"/>
  <c r="BL180" i="1" s="1"/>
  <c r="BK301" i="1"/>
  <c r="BL301" i="1" s="1"/>
  <c r="BK291" i="1"/>
  <c r="BL291" i="1" s="1"/>
  <c r="BK285" i="1"/>
  <c r="BL285" i="1" s="1"/>
  <c r="BK284" i="1"/>
  <c r="BL284" i="1" s="1"/>
  <c r="BK282" i="1"/>
  <c r="BL282" i="1" s="1"/>
  <c r="BK279" i="1"/>
  <c r="BL279" i="1" s="1"/>
  <c r="BK246" i="1"/>
  <c r="BK235" i="1"/>
  <c r="BL235" i="1" s="1"/>
  <c r="BK234" i="1"/>
  <c r="BL234" i="1" s="1"/>
  <c r="BK232" i="1"/>
  <c r="BL232" i="1" s="1"/>
  <c r="BK231" i="1"/>
  <c r="BL231" i="1" s="1"/>
  <c r="BK221" i="1"/>
  <c r="BL221" i="1" s="1"/>
  <c r="BK197" i="1"/>
  <c r="BL197" i="1" s="1"/>
  <c r="BK195" i="1"/>
  <c r="BL195" i="1" s="1"/>
  <c r="BK166" i="1"/>
  <c r="BL166" i="1" s="1"/>
  <c r="BK137" i="1"/>
  <c r="BL137" i="1" s="1"/>
  <c r="BK127" i="1"/>
  <c r="BL127" i="1" s="1"/>
  <c r="BK125" i="1"/>
  <c r="BL125" i="1" s="1"/>
  <c r="BK117" i="1"/>
  <c r="BL117" i="1" s="1"/>
  <c r="BK97" i="1"/>
  <c r="BL97" i="1" s="1"/>
  <c r="BK70" i="1"/>
  <c r="BL70" i="1" s="1"/>
  <c r="BK67" i="1"/>
  <c r="BL67" i="1" s="1"/>
  <c r="BK44" i="1"/>
  <c r="BL44" i="1" s="1"/>
  <c r="BK43" i="1"/>
  <c r="BL43" i="1" s="1"/>
  <c r="BK40" i="1"/>
  <c r="BL40" i="1" s="1"/>
  <c r="BK36" i="1"/>
  <c r="BL36" i="1" s="1"/>
  <c r="BK34" i="1"/>
  <c r="BL34" i="1" s="1"/>
  <c r="BK9" i="1"/>
  <c r="BL9" i="1" s="1"/>
  <c r="BK5" i="1"/>
  <c r="BL200" i="1" l="1"/>
  <c r="BK307" i="1"/>
  <c r="BK304" i="1"/>
  <c r="BL136" i="1"/>
  <c r="BK306" i="1"/>
  <c r="BL71" i="1"/>
  <c r="BK305" i="1"/>
  <c r="BL260" i="1"/>
  <c r="BK308" i="1"/>
  <c r="BL165" i="1"/>
  <c r="BL270" i="1"/>
  <c r="BL4" i="1"/>
  <c r="BL209" i="1"/>
  <c r="BL49" i="1"/>
  <c r="BL154" i="1"/>
  <c r="BL105" i="1"/>
  <c r="BL246" i="1"/>
  <c r="BL102" i="1"/>
  <c r="BL135" i="1"/>
  <c r="BL107" i="1"/>
  <c r="BL7" i="1"/>
  <c r="BL76" i="1"/>
  <c r="BL295" i="1"/>
  <c r="BL194" i="1"/>
  <c r="BL13" i="1"/>
  <c r="BL277" i="1"/>
  <c r="BM264" i="1"/>
  <c r="BL264" i="1"/>
  <c r="BL5" i="1"/>
  <c r="BL14" i="1"/>
  <c r="BL19" i="1"/>
  <c r="BL2" i="1"/>
  <c r="E11" i="3"/>
  <c r="D35" i="3" s="1"/>
  <c r="D35" i="5" s="1"/>
  <c r="BK303" i="1" l="1"/>
  <c r="BL307" i="1"/>
  <c r="BL304" i="1"/>
  <c r="BL303" i="1" s="1"/>
  <c r="BL308" i="1"/>
  <c r="BL306" i="1"/>
  <c r="BL305" i="1"/>
  <c r="E11" i="5"/>
  <c r="CB5" i="1"/>
  <c r="F11" i="3"/>
  <c r="BX303" i="1" l="1"/>
  <c r="BT303" i="1"/>
  <c r="BV303" i="1"/>
  <c r="BY303" i="1"/>
  <c r="BP303" i="1"/>
  <c r="KU303" i="1" s="1"/>
  <c r="MI303" i="1" s="1"/>
  <c r="NG303" i="1" s="1"/>
  <c r="CB303" i="1"/>
  <c r="BW303" i="1"/>
  <c r="BS303" i="1"/>
  <c r="KT303" i="1" s="1"/>
  <c r="MH303" i="1" s="1"/>
  <c r="NF303" i="1" s="1"/>
  <c r="BZ303" i="1"/>
  <c r="BQ303" i="1"/>
  <c r="BU303" i="1"/>
  <c r="BR303" i="1"/>
  <c r="BN303" i="1"/>
  <c r="KW303" i="1" s="1"/>
  <c r="MK303" i="1" s="1"/>
  <c r="NI303" i="1" s="1"/>
  <c r="BO303" i="1"/>
  <c r="KS303" i="1" s="1"/>
  <c r="MG303" i="1" s="1"/>
  <c r="NE303" i="1" s="1"/>
  <c r="E35" i="3"/>
  <c r="E35" i="5" s="1"/>
  <c r="F35" i="3"/>
  <c r="F35" i="5" s="1"/>
  <c r="F11" i="5"/>
  <c r="CP301" i="1"/>
  <c r="CP300" i="1"/>
  <c r="CP299" i="1"/>
  <c r="CP298" i="1"/>
  <c r="CP297" i="1"/>
  <c r="CP296" i="1"/>
  <c r="CP295" i="1"/>
  <c r="CP294" i="1"/>
  <c r="CP293" i="1"/>
  <c r="CP292" i="1"/>
  <c r="CP291" i="1"/>
  <c r="CP290" i="1"/>
  <c r="CP289" i="1"/>
  <c r="CP288" i="1"/>
  <c r="CP287" i="1"/>
  <c r="CP286" i="1"/>
  <c r="CP285" i="1"/>
  <c r="CP284" i="1"/>
  <c r="CP283" i="1"/>
  <c r="CP282" i="1"/>
  <c r="CP281" i="1"/>
  <c r="CP280" i="1"/>
  <c r="CP279" i="1"/>
  <c r="CP278" i="1"/>
  <c r="CP277" i="1"/>
  <c r="CP276" i="1"/>
  <c r="CP275" i="1"/>
  <c r="CP274" i="1"/>
  <c r="CP273" i="1"/>
  <c r="CP272" i="1"/>
  <c r="CP271" i="1"/>
  <c r="CP270" i="1"/>
  <c r="CP269" i="1"/>
  <c r="CP268" i="1"/>
  <c r="CP267" i="1"/>
  <c r="CP266" i="1"/>
  <c r="CP265" i="1"/>
  <c r="CP264" i="1"/>
  <c r="CP263" i="1"/>
  <c r="CP261" i="1"/>
  <c r="CP260" i="1"/>
  <c r="CP259" i="1"/>
  <c r="CP258" i="1"/>
  <c r="CP257" i="1"/>
  <c r="CP256" i="1"/>
  <c r="CP255" i="1"/>
  <c r="CP254" i="1"/>
  <c r="CP253" i="1"/>
  <c r="CP252" i="1"/>
  <c r="CP251" i="1"/>
  <c r="CP250" i="1"/>
  <c r="CP243" i="1"/>
  <c r="CP241" i="1"/>
  <c r="CP240" i="1"/>
  <c r="CP238" i="1"/>
  <c r="CP236" i="1"/>
  <c r="CP249" i="1"/>
  <c r="CP248" i="1"/>
  <c r="CP247" i="1"/>
  <c r="CP246" i="1"/>
  <c r="CP245" i="1"/>
  <c r="CP244" i="1"/>
  <c r="CP242" i="1"/>
  <c r="CP239" i="1"/>
  <c r="CP237" i="1"/>
  <c r="CP235" i="1"/>
  <c r="CP234" i="1"/>
  <c r="CP233" i="1"/>
  <c r="CP232" i="1"/>
  <c r="CP231" i="1"/>
  <c r="CP230" i="1"/>
  <c r="CP229" i="1"/>
  <c r="CP228" i="1"/>
  <c r="CP227" i="1"/>
  <c r="CP226" i="1"/>
  <c r="CP225" i="1"/>
  <c r="CP224" i="1"/>
  <c r="CP223" i="1"/>
  <c r="CP222" i="1"/>
  <c r="CP221" i="1"/>
  <c r="CP220" i="1"/>
  <c r="CP219" i="1"/>
  <c r="CP218" i="1"/>
  <c r="CP217" i="1"/>
  <c r="CP216" i="1"/>
  <c r="CP214" i="1"/>
  <c r="CP213" i="1"/>
  <c r="CP212" i="1"/>
  <c r="CP210" i="1"/>
  <c r="CP209" i="1"/>
  <c r="CP208" i="1"/>
  <c r="CP207" i="1"/>
  <c r="CP211" i="1"/>
  <c r="CP206" i="1"/>
  <c r="CP205" i="1"/>
  <c r="CP204" i="1"/>
  <c r="CP203" i="1"/>
  <c r="CP202" i="1"/>
  <c r="CP201" i="1"/>
  <c r="CP200" i="1"/>
  <c r="CP199" i="1"/>
  <c r="CP198" i="1"/>
  <c r="CP197" i="1"/>
  <c r="CP215" i="1"/>
  <c r="CP196" i="1"/>
  <c r="CP195" i="1"/>
  <c r="CP194" i="1"/>
  <c r="CP193" i="1"/>
  <c r="CP192" i="1"/>
  <c r="CP191" i="1"/>
  <c r="CP190" i="1"/>
  <c r="CP189" i="1"/>
  <c r="CP188" i="1"/>
  <c r="CP187" i="1"/>
  <c r="CP186" i="1"/>
  <c r="CP185" i="1"/>
  <c r="CP184" i="1"/>
  <c r="CP183" i="1"/>
  <c r="CP182" i="1"/>
  <c r="CP181" i="1"/>
  <c r="CP180" i="1"/>
  <c r="CP179" i="1"/>
  <c r="CP178" i="1"/>
  <c r="CP177" i="1"/>
  <c r="CP176" i="1"/>
  <c r="CP175" i="1"/>
  <c r="CP174" i="1"/>
  <c r="CP173" i="1"/>
  <c r="CP163" i="1"/>
  <c r="CP172" i="1"/>
  <c r="CP171" i="1"/>
  <c r="CP170" i="1"/>
  <c r="CP169" i="1"/>
  <c r="CP168" i="1"/>
  <c r="CP167" i="1"/>
  <c r="CP166" i="1"/>
  <c r="CP165" i="1"/>
  <c r="CP164" i="1"/>
  <c r="CP162" i="1"/>
  <c r="CP161" i="1"/>
  <c r="CP160" i="1"/>
  <c r="CP159" i="1"/>
  <c r="CP158" i="1"/>
  <c r="CP157" i="1"/>
  <c r="CP156" i="1"/>
  <c r="CP155" i="1"/>
  <c r="CP154" i="1"/>
  <c r="CP153" i="1"/>
  <c r="CP152" i="1"/>
  <c r="CP151" i="1"/>
  <c r="CP150" i="1"/>
  <c r="CP149" i="1"/>
  <c r="CP148" i="1"/>
  <c r="CP147" i="1"/>
  <c r="CP146" i="1"/>
  <c r="CP145" i="1"/>
  <c r="CP144" i="1"/>
  <c r="CP143" i="1"/>
  <c r="CP142" i="1"/>
  <c r="CP141" i="1"/>
  <c r="CP140" i="1"/>
  <c r="CP139" i="1"/>
  <c r="CP138" i="1"/>
  <c r="CP137" i="1"/>
  <c r="CP136" i="1"/>
  <c r="CP135" i="1"/>
  <c r="CP134" i="1"/>
  <c r="CP133" i="1"/>
  <c r="CP132" i="1"/>
  <c r="CP131" i="1"/>
  <c r="CP130" i="1"/>
  <c r="CP129" i="1"/>
  <c r="CP128" i="1"/>
  <c r="CP127" i="1"/>
  <c r="CP126" i="1"/>
  <c r="CP125" i="1"/>
  <c r="CP124" i="1"/>
  <c r="CP123" i="1"/>
  <c r="CP122" i="1"/>
  <c r="CP121" i="1"/>
  <c r="CP120" i="1"/>
  <c r="CP119" i="1"/>
  <c r="CP118" i="1"/>
  <c r="CP117" i="1"/>
  <c r="CP116" i="1"/>
  <c r="CP115" i="1"/>
  <c r="CP114" i="1"/>
  <c r="CP113" i="1"/>
  <c r="CP112" i="1"/>
  <c r="CP111" i="1"/>
  <c r="CP110" i="1"/>
  <c r="CP109" i="1"/>
  <c r="CP108" i="1"/>
  <c r="CP107" i="1"/>
  <c r="CP106" i="1"/>
  <c r="CP105" i="1"/>
  <c r="CP104" i="1"/>
  <c r="CP103" i="1"/>
  <c r="CP102" i="1"/>
  <c r="CP101" i="1"/>
  <c r="CP100" i="1"/>
  <c r="CP99" i="1"/>
  <c r="CP98" i="1"/>
  <c r="CP97" i="1"/>
  <c r="CP96" i="1"/>
  <c r="CP95" i="1"/>
  <c r="CP94" i="1"/>
  <c r="CP93" i="1"/>
  <c r="CP92" i="1"/>
  <c r="CP91" i="1"/>
  <c r="CP90" i="1"/>
  <c r="CP89" i="1"/>
  <c r="CP88" i="1"/>
  <c r="CP87" i="1"/>
  <c r="CP86" i="1"/>
  <c r="CP85" i="1"/>
  <c r="CP84" i="1"/>
  <c r="CP83" i="1"/>
  <c r="CP82" i="1"/>
  <c r="CP81" i="1"/>
  <c r="CP80" i="1"/>
  <c r="CP79" i="1"/>
  <c r="CP78" i="1"/>
  <c r="CP77" i="1"/>
  <c r="CP76" i="1"/>
  <c r="CP75" i="1"/>
  <c r="CP74" i="1"/>
  <c r="CP73" i="1"/>
  <c r="CP72" i="1"/>
  <c r="CP71" i="1"/>
  <c r="CP305" i="1" s="1"/>
  <c r="CP70" i="1"/>
  <c r="CP69" i="1"/>
  <c r="CP68" i="1"/>
  <c r="CP67" i="1"/>
  <c r="CP66" i="1"/>
  <c r="CP65" i="1"/>
  <c r="CP64" i="1"/>
  <c r="CP63" i="1"/>
  <c r="CP62" i="1"/>
  <c r="CP61" i="1"/>
  <c r="CP60" i="1"/>
  <c r="CP59" i="1"/>
  <c r="CP58" i="1"/>
  <c r="CP57" i="1"/>
  <c r="CP56" i="1"/>
  <c r="CP55" i="1"/>
  <c r="CP54" i="1"/>
  <c r="CP53" i="1"/>
  <c r="CP52" i="1"/>
  <c r="CP51" i="1"/>
  <c r="CP50" i="1"/>
  <c r="CP49" i="1"/>
  <c r="CP48" i="1"/>
  <c r="CP47" i="1"/>
  <c r="CP46" i="1"/>
  <c r="CP45" i="1"/>
  <c r="CP44" i="1"/>
  <c r="CP43" i="1"/>
  <c r="CP42" i="1"/>
  <c r="CP41" i="1"/>
  <c r="CP40" i="1"/>
  <c r="CP39" i="1"/>
  <c r="CP38" i="1"/>
  <c r="CP37" i="1"/>
  <c r="CP36" i="1"/>
  <c r="CP35" i="1"/>
  <c r="CP34" i="1"/>
  <c r="CP33" i="1"/>
  <c r="CP32" i="1"/>
  <c r="CP31" i="1"/>
  <c r="CP30" i="1"/>
  <c r="CP29" i="1"/>
  <c r="CP28" i="1"/>
  <c r="CP27" i="1"/>
  <c r="CP26" i="1"/>
  <c r="CP25" i="1"/>
  <c r="CP24" i="1"/>
  <c r="CP23" i="1"/>
  <c r="CP22" i="1"/>
  <c r="CP21" i="1"/>
  <c r="CP20" i="1"/>
  <c r="CP19" i="1"/>
  <c r="CP18" i="1"/>
  <c r="CP17" i="1"/>
  <c r="CP16" i="1"/>
  <c r="CP15" i="1"/>
  <c r="CP14" i="1"/>
  <c r="CP13" i="1"/>
  <c r="CP12" i="1"/>
  <c r="CP11" i="1"/>
  <c r="CP10" i="1"/>
  <c r="CP9" i="1"/>
  <c r="CP8" i="1"/>
  <c r="CP7" i="1"/>
  <c r="CP6" i="1"/>
  <c r="CP5" i="1"/>
  <c r="CP3" i="1"/>
  <c r="CP2" i="1"/>
  <c r="CP304" i="1" s="1"/>
  <c r="KR303" i="1" l="1"/>
  <c r="MF303" i="1" s="1"/>
  <c r="ND303" i="1" s="1"/>
  <c r="ES303" i="1"/>
  <c r="FY303" i="1" s="1"/>
  <c r="CA303" i="1"/>
  <c r="CP306" i="1"/>
  <c r="CP308" i="1"/>
  <c r="KV303" i="1"/>
  <c r="MJ303" i="1" s="1"/>
  <c r="NH303" i="1" s="1"/>
  <c r="JN303" i="1"/>
  <c r="KH303" i="1" s="1"/>
  <c r="KX303" i="1"/>
  <c r="ML303" i="1" s="1"/>
  <c r="NJ303" i="1" s="1"/>
  <c r="JO303" i="1"/>
  <c r="KM303" i="1" s="1"/>
  <c r="JM303" i="1"/>
  <c r="KC303" i="1" s="1"/>
  <c r="CP307" i="1"/>
  <c r="CQ159" i="1"/>
  <c r="CP303" i="1" l="1"/>
  <c r="CY159" i="1"/>
  <c r="LF159" i="1" s="1"/>
  <c r="DD159" i="1"/>
  <c r="CU159" i="1"/>
  <c r="LB159" i="1" s="1"/>
  <c r="CQ5" i="1"/>
  <c r="CQ36" i="1"/>
  <c r="CQ67" i="1"/>
  <c r="CQ125" i="1"/>
  <c r="CQ195" i="1"/>
  <c r="CQ232" i="1"/>
  <c r="CQ279" i="1"/>
  <c r="CQ291" i="1"/>
  <c r="CQ35" i="1"/>
  <c r="CQ161" i="1"/>
  <c r="CQ220" i="1"/>
  <c r="CQ12" i="1"/>
  <c r="CQ58" i="1"/>
  <c r="CQ130" i="1"/>
  <c r="CQ223" i="1"/>
  <c r="CQ266" i="1"/>
  <c r="CQ82" i="1"/>
  <c r="CQ171" i="1"/>
  <c r="CQ248" i="1"/>
  <c r="CQ165" i="1"/>
  <c r="CQ23" i="1"/>
  <c r="CQ98" i="1"/>
  <c r="CQ158" i="1"/>
  <c r="CQ167" i="1"/>
  <c r="CQ124" i="1"/>
  <c r="CQ135" i="1"/>
  <c r="CQ107" i="1"/>
  <c r="CQ146" i="1"/>
  <c r="CQ80" i="1"/>
  <c r="CQ226" i="1"/>
  <c r="CQ278" i="1"/>
  <c r="CQ2" i="1"/>
  <c r="CQ294" i="1"/>
  <c r="CQ267" i="1"/>
  <c r="CQ239" i="1"/>
  <c r="CQ77" i="1"/>
  <c r="CQ208" i="1"/>
  <c r="CQ175" i="1"/>
  <c r="CQ250" i="1"/>
  <c r="CQ101" i="1"/>
  <c r="CQ298" i="1"/>
  <c r="CQ94" i="1"/>
  <c r="CQ104" i="1"/>
  <c r="CQ264" i="1"/>
  <c r="CQ40" i="1"/>
  <c r="CQ70" i="1"/>
  <c r="CQ127" i="1"/>
  <c r="CQ197" i="1"/>
  <c r="CQ234" i="1"/>
  <c r="CQ282" i="1"/>
  <c r="CQ301" i="1"/>
  <c r="CQ39" i="1"/>
  <c r="CQ181" i="1"/>
  <c r="CQ17" i="1"/>
  <c r="CQ74" i="1"/>
  <c r="CQ103" i="1"/>
  <c r="CQ164" i="1"/>
  <c r="CQ202" i="1"/>
  <c r="CQ225" i="1"/>
  <c r="CQ273" i="1"/>
  <c r="CQ28" i="1"/>
  <c r="CQ83" i="1"/>
  <c r="CQ126" i="1"/>
  <c r="CQ178" i="1"/>
  <c r="CQ213" i="1"/>
  <c r="CQ251" i="1"/>
  <c r="CQ228" i="1"/>
  <c r="CQ236" i="1"/>
  <c r="CQ6" i="1"/>
  <c r="CQ27" i="1"/>
  <c r="CQ61" i="1"/>
  <c r="CQ108" i="1"/>
  <c r="CQ139" i="1"/>
  <c r="CQ173" i="1"/>
  <c r="CQ256" i="1"/>
  <c r="CQ233" i="1"/>
  <c r="CQ32" i="1"/>
  <c r="CQ205" i="1"/>
  <c r="CQ134" i="1"/>
  <c r="CQ138" i="1"/>
  <c r="CQ218" i="1"/>
  <c r="CQ151" i="1"/>
  <c r="CQ53" i="1"/>
  <c r="CQ155" i="1"/>
  <c r="CQ300" i="1"/>
  <c r="CQ120" i="1"/>
  <c r="CQ50" i="1"/>
  <c r="CQ154" i="1"/>
  <c r="CQ247" i="1"/>
  <c r="CQ217" i="1"/>
  <c r="CQ281" i="1"/>
  <c r="CQ136" i="1"/>
  <c r="CQ55" i="1"/>
  <c r="CQ153" i="1"/>
  <c r="CQ69" i="1"/>
  <c r="CQ90" i="1"/>
  <c r="CQ274" i="1"/>
  <c r="CQ68" i="1"/>
  <c r="CQ289" i="1"/>
  <c r="CQ59" i="1"/>
  <c r="CQ187" i="1"/>
  <c r="CQ204" i="1"/>
  <c r="CQ227" i="1"/>
  <c r="CQ283" i="1"/>
  <c r="CQ299" i="1"/>
  <c r="CQ237" i="1"/>
  <c r="CQ13" i="1"/>
  <c r="CQ79" i="1"/>
  <c r="CQ157" i="1"/>
  <c r="CQ244" i="1"/>
  <c r="CQ89" i="1"/>
  <c r="CQ132" i="1"/>
  <c r="CQ115" i="1"/>
  <c r="CQ31" i="1"/>
  <c r="CQ110" i="1"/>
  <c r="CQ257" i="1"/>
  <c r="CQ100" i="1"/>
  <c r="CQ193" i="1"/>
  <c r="CQ21" i="1"/>
  <c r="CQ109" i="1"/>
  <c r="CQ207" i="1"/>
  <c r="CQ290" i="1"/>
  <c r="CQ156" i="1"/>
  <c r="CQ41" i="1"/>
  <c r="CQ131" i="1"/>
  <c r="CQ252" i="1"/>
  <c r="CQ19" i="1"/>
  <c r="CQ296" i="1"/>
  <c r="CQ189" i="1"/>
  <c r="CQ16" i="1"/>
  <c r="CQ275" i="1"/>
  <c r="CQ209" i="1"/>
  <c r="CQ123" i="1"/>
  <c r="CQ206" i="1"/>
  <c r="CQ51" i="1"/>
  <c r="CQ105" i="1"/>
  <c r="CQ56" i="1"/>
  <c r="CQ15" i="1"/>
  <c r="CQ52" i="1"/>
  <c r="CQ184" i="1"/>
  <c r="CQ268" i="1"/>
  <c r="CQ133" i="1"/>
  <c r="CQ169" i="1"/>
  <c r="CQ76" i="1"/>
  <c r="CQ211" i="1"/>
  <c r="CQ46" i="1"/>
  <c r="CQ215" i="1"/>
  <c r="CQ7" i="1"/>
  <c r="CQ224" i="1"/>
  <c r="CQ9" i="1"/>
  <c r="CQ43" i="1"/>
  <c r="CQ97" i="1"/>
  <c r="CQ137" i="1"/>
  <c r="CQ221" i="1"/>
  <c r="CQ235" i="1"/>
  <c r="CQ284" i="1"/>
  <c r="CQ180" i="1"/>
  <c r="CQ66" i="1"/>
  <c r="CQ200" i="1"/>
  <c r="CQ238" i="1"/>
  <c r="CQ18" i="1"/>
  <c r="CQ84" i="1"/>
  <c r="CQ113" i="1"/>
  <c r="CQ182" i="1"/>
  <c r="CQ212" i="1"/>
  <c r="CQ260" i="1"/>
  <c r="CQ147" i="1"/>
  <c r="CQ63" i="1"/>
  <c r="CQ88" i="1"/>
  <c r="CQ128" i="1"/>
  <c r="CQ183" i="1"/>
  <c r="CQ216" i="1"/>
  <c r="CQ65" i="1"/>
  <c r="CQ271" i="1"/>
  <c r="CQ4" i="1"/>
  <c r="CY4" i="1" s="1"/>
  <c r="LF4" i="1" s="1"/>
  <c r="CQ30" i="1"/>
  <c r="CQ75" i="1"/>
  <c r="CQ111" i="1"/>
  <c r="CQ140" i="1"/>
  <c r="CQ210" i="1"/>
  <c r="CQ259" i="1"/>
  <c r="CQ255" i="1"/>
  <c r="CQ47" i="1"/>
  <c r="CQ258" i="1"/>
  <c r="CQ62" i="1"/>
  <c r="CQ172" i="1"/>
  <c r="CQ272" i="1"/>
  <c r="CQ263" i="1"/>
  <c r="CQ92" i="1"/>
  <c r="CQ185" i="1"/>
  <c r="CQ245" i="1"/>
  <c r="CQ191" i="1"/>
  <c r="CQ112" i="1"/>
  <c r="DE159" i="1"/>
  <c r="CX159" i="1"/>
  <c r="LC159" i="1" s="1"/>
  <c r="CT159" i="1"/>
  <c r="KZ159" i="1" s="1"/>
  <c r="CW159" i="1"/>
  <c r="LA159" i="1" s="1"/>
  <c r="CS159" i="1"/>
  <c r="LD159" i="1" s="1"/>
  <c r="CV159" i="1"/>
  <c r="LE159" i="1" s="1"/>
  <c r="CQ57" i="1"/>
  <c r="CQ230" i="1"/>
  <c r="CQ11" i="1"/>
  <c r="CQ199" i="1"/>
  <c r="CQ78" i="1"/>
  <c r="CQ201" i="1"/>
  <c r="CQ26" i="1"/>
  <c r="CQ148" i="1"/>
  <c r="CQ277" i="1"/>
  <c r="CQ129" i="1"/>
  <c r="CQ3" i="1"/>
  <c r="CQ71" i="1"/>
  <c r="CQ168" i="1"/>
  <c r="CQ192" i="1"/>
  <c r="CQ241" i="1"/>
  <c r="CQ297" i="1"/>
  <c r="CQ114" i="1"/>
  <c r="CQ29" i="1"/>
  <c r="CQ242" i="1"/>
  <c r="CQ24" i="1"/>
  <c r="CQ87" i="1"/>
  <c r="CQ174" i="1"/>
  <c r="CQ253" i="1"/>
  <c r="CQ106" i="1"/>
  <c r="CQ170" i="1"/>
  <c r="CQ214" i="1"/>
  <c r="CQ38" i="1"/>
  <c r="CQ141" i="1"/>
  <c r="CQ270" i="1"/>
  <c r="CQ34" i="1"/>
  <c r="CQ44" i="1"/>
  <c r="CQ117" i="1"/>
  <c r="CQ166" i="1"/>
  <c r="CQ231" i="1"/>
  <c r="CQ246" i="1"/>
  <c r="CQ285" i="1"/>
  <c r="CQ25" i="1"/>
  <c r="CQ96" i="1"/>
  <c r="CQ219" i="1"/>
  <c r="CQ280" i="1"/>
  <c r="CQ20" i="1"/>
  <c r="CQ99" i="1"/>
  <c r="CQ119" i="1"/>
  <c r="CQ188" i="1"/>
  <c r="CQ222" i="1"/>
  <c r="CQ265" i="1"/>
  <c r="CQ14" i="1"/>
  <c r="CQ72" i="1"/>
  <c r="CQ102" i="1"/>
  <c r="CQ160" i="1"/>
  <c r="CQ186" i="1"/>
  <c r="CQ243" i="1"/>
  <c r="CQ286" i="1"/>
  <c r="CQ143" i="1"/>
  <c r="CQ276" i="1"/>
  <c r="CQ22" i="1"/>
  <c r="CQ37" i="1"/>
  <c r="CQ85" i="1"/>
  <c r="CQ118" i="1"/>
  <c r="CQ150" i="1"/>
  <c r="CQ229" i="1"/>
  <c r="CQ295" i="1"/>
  <c r="CQ81" i="1"/>
  <c r="CQ49" i="1"/>
  <c r="CQ287" i="1"/>
  <c r="CQ116" i="1"/>
  <c r="CQ121" i="1"/>
  <c r="CQ293" i="1"/>
  <c r="CQ10" i="1"/>
  <c r="CQ142" i="1"/>
  <c r="CQ269" i="1"/>
  <c r="CQ45" i="1"/>
  <c r="CQ203" i="1"/>
  <c r="CQ122" i="1"/>
  <c r="CQ194" i="1"/>
  <c r="CQ190" i="1"/>
  <c r="CQ254" i="1"/>
  <c r="CQ8" i="1"/>
  <c r="CQ261" i="1"/>
  <c r="CQ86" i="1"/>
  <c r="CQ240" i="1"/>
  <c r="CQ48" i="1"/>
  <c r="CQ152" i="1"/>
  <c r="CQ288" i="1"/>
  <c r="CQ179" i="1"/>
  <c r="CQ54" i="1"/>
  <c r="CQ73" i="1"/>
  <c r="CQ163" i="1"/>
  <c r="CQ196" i="1"/>
  <c r="CQ145" i="1"/>
  <c r="CQ42" i="1"/>
  <c r="CQ162" i="1"/>
  <c r="CQ144" i="1"/>
  <c r="CQ249" i="1"/>
  <c r="CQ60" i="1"/>
  <c r="CQ93" i="1"/>
  <c r="CQ198" i="1"/>
  <c r="CQ292" i="1"/>
  <c r="CQ33" i="1"/>
  <c r="CQ176" i="1"/>
  <c r="CQ91" i="1"/>
  <c r="CQ64" i="1"/>
  <c r="CQ95" i="1"/>
  <c r="CQ149" i="1"/>
  <c r="CQ177" i="1"/>
  <c r="CQ306" i="1" l="1"/>
  <c r="CQ304" i="1"/>
  <c r="CQ305" i="1"/>
  <c r="CQ307" i="1"/>
  <c r="CQ308" i="1"/>
  <c r="EZ159" i="1"/>
  <c r="GC159" i="1" s="1"/>
  <c r="ET159" i="1"/>
  <c r="FX159" i="1" s="1"/>
  <c r="HL159" i="1"/>
  <c r="IV159" i="1"/>
  <c r="JA159" i="1" s="1"/>
  <c r="HX159" i="1"/>
  <c r="IC159" i="1" s="1"/>
  <c r="MD4" i="1"/>
  <c r="NB4" i="1" s="1"/>
  <c r="MB159" i="1"/>
  <c r="MZ159" i="1" s="1"/>
  <c r="MD159" i="1"/>
  <c r="NB159" i="1" s="1"/>
  <c r="IJ159" i="1"/>
  <c r="JR159" i="1"/>
  <c r="GZ159" i="1"/>
  <c r="JQ159" i="1"/>
  <c r="JS159" i="1"/>
  <c r="DD198" i="1"/>
  <c r="DD54" i="1"/>
  <c r="DD122" i="1"/>
  <c r="DD295" i="1"/>
  <c r="DD160" i="1"/>
  <c r="DD96" i="1"/>
  <c r="DD34" i="1"/>
  <c r="DD297" i="1"/>
  <c r="DD199" i="1"/>
  <c r="DD43" i="1"/>
  <c r="DD215" i="1"/>
  <c r="DD169" i="1"/>
  <c r="DD52" i="1"/>
  <c r="DD51" i="1"/>
  <c r="DD275" i="1"/>
  <c r="DD19" i="1"/>
  <c r="DD156" i="1"/>
  <c r="DD21" i="1"/>
  <c r="DD110" i="1"/>
  <c r="DD132" i="1"/>
  <c r="DD79" i="1"/>
  <c r="DD283" i="1"/>
  <c r="DD187" i="1"/>
  <c r="DD68" i="1"/>
  <c r="DD153" i="1"/>
  <c r="DD217" i="1"/>
  <c r="DD120" i="1"/>
  <c r="DD151" i="1"/>
  <c r="DD205" i="1"/>
  <c r="DD173" i="1"/>
  <c r="DD27" i="1"/>
  <c r="DD251" i="1"/>
  <c r="DD83" i="1"/>
  <c r="DD202" i="1"/>
  <c r="DD17" i="1"/>
  <c r="DD301" i="1"/>
  <c r="DD127" i="1"/>
  <c r="DD104" i="1"/>
  <c r="DD250" i="1"/>
  <c r="DD77" i="1"/>
  <c r="DD2" i="1"/>
  <c r="DD146" i="1"/>
  <c r="DD167" i="1"/>
  <c r="DD165" i="1"/>
  <c r="DD266" i="1"/>
  <c r="DD12" i="1"/>
  <c r="DD291" i="1"/>
  <c r="DD125" i="1"/>
  <c r="DD8" i="1"/>
  <c r="DD116" i="1"/>
  <c r="DD143" i="1"/>
  <c r="DD99" i="1"/>
  <c r="DD242" i="1"/>
  <c r="DD148" i="1"/>
  <c r="DD5" i="1"/>
  <c r="DD95" i="1"/>
  <c r="DD33" i="1"/>
  <c r="DD60" i="1"/>
  <c r="DD42" i="1"/>
  <c r="DD163" i="1"/>
  <c r="DD288" i="1"/>
  <c r="DD86" i="1"/>
  <c r="DD190" i="1"/>
  <c r="DD45" i="1"/>
  <c r="DD293" i="1"/>
  <c r="DD49" i="1"/>
  <c r="DD150" i="1"/>
  <c r="DD22" i="1"/>
  <c r="DD243" i="1"/>
  <c r="DD72" i="1"/>
  <c r="DD188" i="1"/>
  <c r="DD280" i="1"/>
  <c r="DD285" i="1"/>
  <c r="DD117" i="1"/>
  <c r="DD141" i="1"/>
  <c r="DD170" i="1"/>
  <c r="DD87" i="1"/>
  <c r="DD114" i="1"/>
  <c r="DD192" i="1"/>
  <c r="DD129" i="1"/>
  <c r="DD201" i="1"/>
  <c r="DD230" i="1"/>
  <c r="DD177" i="1"/>
  <c r="DD91" i="1"/>
  <c r="DD48" i="1"/>
  <c r="DD142" i="1"/>
  <c r="DD85" i="1"/>
  <c r="DD265" i="1"/>
  <c r="DD231" i="1"/>
  <c r="DD253" i="1"/>
  <c r="DD71" i="1"/>
  <c r="DD191" i="1"/>
  <c r="DD137" i="1"/>
  <c r="DD224" i="1"/>
  <c r="DD211" i="1"/>
  <c r="DD268" i="1"/>
  <c r="DD56" i="1"/>
  <c r="DD123" i="1"/>
  <c r="DD189" i="1"/>
  <c r="DD131" i="1"/>
  <c r="DD207" i="1"/>
  <c r="DD100" i="1"/>
  <c r="DD115" i="1"/>
  <c r="DD244" i="1"/>
  <c r="DD237" i="1"/>
  <c r="DD59" i="1"/>
  <c r="DD90" i="1"/>
  <c r="DD136" i="1"/>
  <c r="DD154" i="1"/>
  <c r="DD155" i="1"/>
  <c r="DD138" i="1"/>
  <c r="DD233" i="1"/>
  <c r="DD108" i="1"/>
  <c r="DD236" i="1"/>
  <c r="DD178" i="1"/>
  <c r="DD273" i="1"/>
  <c r="DD103" i="1"/>
  <c r="DD181" i="1"/>
  <c r="DD234" i="1"/>
  <c r="DD40" i="1"/>
  <c r="DD298" i="1"/>
  <c r="DD208" i="1"/>
  <c r="DD267" i="1"/>
  <c r="DD226" i="1"/>
  <c r="DD135" i="1"/>
  <c r="DD98" i="1"/>
  <c r="DD171" i="1"/>
  <c r="DD130" i="1"/>
  <c r="DD161" i="1"/>
  <c r="DD232" i="1"/>
  <c r="DD36" i="1"/>
  <c r="DD144" i="1"/>
  <c r="DE64" i="1"/>
  <c r="CW64" i="1"/>
  <c r="LA64" i="1" s="1"/>
  <c r="CS64" i="1"/>
  <c r="LD64" i="1" s="1"/>
  <c r="CV64" i="1"/>
  <c r="LE64" i="1" s="1"/>
  <c r="CY64" i="1"/>
  <c r="LF64" i="1" s="1"/>
  <c r="CU64" i="1"/>
  <c r="LB64" i="1" s="1"/>
  <c r="CX64" i="1"/>
  <c r="LC64" i="1" s="1"/>
  <c r="CT64" i="1"/>
  <c r="KZ64" i="1" s="1"/>
  <c r="DE93" i="1"/>
  <c r="CW93" i="1"/>
  <c r="LA93" i="1" s="1"/>
  <c r="CS93" i="1"/>
  <c r="LD93" i="1" s="1"/>
  <c r="CV93" i="1"/>
  <c r="LE93" i="1" s="1"/>
  <c r="CY93" i="1"/>
  <c r="LF93" i="1" s="1"/>
  <c r="CU93" i="1"/>
  <c r="LB93" i="1" s="1"/>
  <c r="CT93" i="1"/>
  <c r="KZ93" i="1" s="1"/>
  <c r="CX93" i="1"/>
  <c r="LC93" i="1" s="1"/>
  <c r="DE162" i="1"/>
  <c r="CW162" i="1"/>
  <c r="LA162" i="1" s="1"/>
  <c r="CS162" i="1"/>
  <c r="LD162" i="1" s="1"/>
  <c r="CV162" i="1"/>
  <c r="LE162" i="1" s="1"/>
  <c r="CY162" i="1"/>
  <c r="LF162" i="1" s="1"/>
  <c r="CU162" i="1"/>
  <c r="LB162" i="1" s="1"/>
  <c r="CT162" i="1"/>
  <c r="KZ162" i="1" s="1"/>
  <c r="CX162" i="1"/>
  <c r="LC162" i="1" s="1"/>
  <c r="DE196" i="1"/>
  <c r="CW196" i="1"/>
  <c r="LA196" i="1" s="1"/>
  <c r="CS196" i="1"/>
  <c r="LD196" i="1" s="1"/>
  <c r="CV196" i="1"/>
  <c r="LE196" i="1" s="1"/>
  <c r="CY196" i="1"/>
  <c r="LF196" i="1" s="1"/>
  <c r="CU196" i="1"/>
  <c r="LB196" i="1" s="1"/>
  <c r="CT196" i="1"/>
  <c r="KZ196" i="1" s="1"/>
  <c r="CX196" i="1"/>
  <c r="LC196" i="1" s="1"/>
  <c r="DE152" i="1"/>
  <c r="CY152" i="1"/>
  <c r="LF152" i="1" s="1"/>
  <c r="CU152" i="1"/>
  <c r="LB152" i="1" s="1"/>
  <c r="CX152" i="1"/>
  <c r="LC152" i="1" s="1"/>
  <c r="CT152" i="1"/>
  <c r="KZ152" i="1" s="1"/>
  <c r="CW152" i="1"/>
  <c r="LA152" i="1" s="1"/>
  <c r="CS152" i="1"/>
  <c r="LD152" i="1" s="1"/>
  <c r="CV152" i="1"/>
  <c r="LE152" i="1" s="1"/>
  <c r="DE254" i="1"/>
  <c r="CY254" i="1"/>
  <c r="LF254" i="1" s="1"/>
  <c r="CU254" i="1"/>
  <c r="LB254" i="1" s="1"/>
  <c r="CX254" i="1"/>
  <c r="LC254" i="1" s="1"/>
  <c r="CT254" i="1"/>
  <c r="KZ254" i="1" s="1"/>
  <c r="CW254" i="1"/>
  <c r="LA254" i="1" s="1"/>
  <c r="CS254" i="1"/>
  <c r="LD254" i="1" s="1"/>
  <c r="CV254" i="1"/>
  <c r="LE254" i="1" s="1"/>
  <c r="DE269" i="1"/>
  <c r="CY269" i="1"/>
  <c r="LF269" i="1" s="1"/>
  <c r="CU269" i="1"/>
  <c r="LB269" i="1" s="1"/>
  <c r="CX269" i="1"/>
  <c r="LC269" i="1" s="1"/>
  <c r="CT269" i="1"/>
  <c r="KZ269" i="1" s="1"/>
  <c r="CW269" i="1"/>
  <c r="LA269" i="1" s="1"/>
  <c r="CS269" i="1"/>
  <c r="LD269" i="1" s="1"/>
  <c r="CV269" i="1"/>
  <c r="LE269" i="1" s="1"/>
  <c r="DE287" i="1"/>
  <c r="CY287" i="1"/>
  <c r="LF287" i="1" s="1"/>
  <c r="CU287" i="1"/>
  <c r="LB287" i="1" s="1"/>
  <c r="CX287" i="1"/>
  <c r="LC287" i="1" s="1"/>
  <c r="CT287" i="1"/>
  <c r="KZ287" i="1" s="1"/>
  <c r="CW287" i="1"/>
  <c r="LA287" i="1" s="1"/>
  <c r="CS287" i="1"/>
  <c r="LD287" i="1" s="1"/>
  <c r="CV287" i="1"/>
  <c r="LE287" i="1" s="1"/>
  <c r="DE118" i="1"/>
  <c r="CY118" i="1"/>
  <c r="LF118" i="1" s="1"/>
  <c r="CU118" i="1"/>
  <c r="LB118" i="1" s="1"/>
  <c r="CX118" i="1"/>
  <c r="LC118" i="1" s="1"/>
  <c r="CT118" i="1"/>
  <c r="KZ118" i="1" s="1"/>
  <c r="CW118" i="1"/>
  <c r="LA118" i="1" s="1"/>
  <c r="CS118" i="1"/>
  <c r="LD118" i="1" s="1"/>
  <c r="CV118" i="1"/>
  <c r="LE118" i="1" s="1"/>
  <c r="DE286" i="1"/>
  <c r="CY286" i="1"/>
  <c r="LF286" i="1" s="1"/>
  <c r="CU286" i="1"/>
  <c r="LB286" i="1" s="1"/>
  <c r="CX286" i="1"/>
  <c r="LC286" i="1" s="1"/>
  <c r="CT286" i="1"/>
  <c r="KZ286" i="1" s="1"/>
  <c r="CW286" i="1"/>
  <c r="LA286" i="1" s="1"/>
  <c r="CS286" i="1"/>
  <c r="LD286" i="1" s="1"/>
  <c r="CV286" i="1"/>
  <c r="LE286" i="1" s="1"/>
  <c r="DE14" i="1"/>
  <c r="CY14" i="1"/>
  <c r="LF14" i="1" s="1"/>
  <c r="CU14" i="1"/>
  <c r="LB14" i="1" s="1"/>
  <c r="CX14" i="1"/>
  <c r="LC14" i="1" s="1"/>
  <c r="CT14" i="1"/>
  <c r="KZ14" i="1" s="1"/>
  <c r="CW14" i="1"/>
  <c r="LA14" i="1" s="1"/>
  <c r="CV14" i="1"/>
  <c r="LE14" i="1" s="1"/>
  <c r="CS14" i="1"/>
  <c r="LD14" i="1" s="1"/>
  <c r="DE20" i="1"/>
  <c r="CW20" i="1"/>
  <c r="LA20" i="1" s="1"/>
  <c r="CS20" i="1"/>
  <c r="LD20" i="1" s="1"/>
  <c r="CV20" i="1"/>
  <c r="LE20" i="1" s="1"/>
  <c r="CY20" i="1"/>
  <c r="LF20" i="1" s="1"/>
  <c r="CU20" i="1"/>
  <c r="LB20" i="1" s="1"/>
  <c r="CX20" i="1"/>
  <c r="LC20" i="1" s="1"/>
  <c r="CT20" i="1"/>
  <c r="KZ20" i="1" s="1"/>
  <c r="DE246" i="1"/>
  <c r="CW246" i="1"/>
  <c r="LA246" i="1" s="1"/>
  <c r="CS246" i="1"/>
  <c r="LD246" i="1" s="1"/>
  <c r="CV246" i="1"/>
  <c r="LE246" i="1" s="1"/>
  <c r="CT246" i="1"/>
  <c r="KZ246" i="1" s="1"/>
  <c r="CY246" i="1"/>
  <c r="LF246" i="1" s="1"/>
  <c r="CU246" i="1"/>
  <c r="LB246" i="1" s="1"/>
  <c r="CX246" i="1"/>
  <c r="LC246" i="1" s="1"/>
  <c r="DE270" i="1"/>
  <c r="CV270" i="1"/>
  <c r="LE270" i="1" s="1"/>
  <c r="CY270" i="1"/>
  <c r="LF270" i="1" s="1"/>
  <c r="CU270" i="1"/>
  <c r="LB270" i="1" s="1"/>
  <c r="CX270" i="1"/>
  <c r="LC270" i="1" s="1"/>
  <c r="CT270" i="1"/>
  <c r="KZ270" i="1" s="1"/>
  <c r="CW270" i="1"/>
  <c r="LA270" i="1" s="1"/>
  <c r="CS270" i="1"/>
  <c r="LD270" i="1" s="1"/>
  <c r="DE106" i="1"/>
  <c r="CV106" i="1"/>
  <c r="LE106" i="1" s="1"/>
  <c r="CY106" i="1"/>
  <c r="LF106" i="1" s="1"/>
  <c r="CU106" i="1"/>
  <c r="LB106" i="1" s="1"/>
  <c r="CX106" i="1"/>
  <c r="LC106" i="1" s="1"/>
  <c r="CT106" i="1"/>
  <c r="KZ106" i="1" s="1"/>
  <c r="CW106" i="1"/>
  <c r="LA106" i="1" s="1"/>
  <c r="CS106" i="1"/>
  <c r="LD106" i="1" s="1"/>
  <c r="DE3" i="1"/>
  <c r="CX3" i="1"/>
  <c r="LC3" i="1" s="1"/>
  <c r="CT3" i="1"/>
  <c r="KZ3" i="1" s="1"/>
  <c r="CW3" i="1"/>
  <c r="LA3" i="1" s="1"/>
  <c r="CS3" i="1"/>
  <c r="LD3" i="1" s="1"/>
  <c r="CV3" i="1"/>
  <c r="LE3" i="1" s="1"/>
  <c r="CU3" i="1"/>
  <c r="LB3" i="1" s="1"/>
  <c r="CY3" i="1"/>
  <c r="LF3" i="1" s="1"/>
  <c r="DE78" i="1"/>
  <c r="CX78" i="1"/>
  <c r="LC78" i="1" s="1"/>
  <c r="CT78" i="1"/>
  <c r="KZ78" i="1" s="1"/>
  <c r="CW78" i="1"/>
  <c r="LA78" i="1" s="1"/>
  <c r="CS78" i="1"/>
  <c r="LD78" i="1" s="1"/>
  <c r="CV78" i="1"/>
  <c r="LE78" i="1" s="1"/>
  <c r="CY78" i="1"/>
  <c r="LF78" i="1" s="1"/>
  <c r="CU78" i="1"/>
  <c r="LB78" i="1" s="1"/>
  <c r="DE57" i="1"/>
  <c r="CX57" i="1"/>
  <c r="LC57" i="1" s="1"/>
  <c r="CT57" i="1"/>
  <c r="KZ57" i="1" s="1"/>
  <c r="CW57" i="1"/>
  <c r="LA57" i="1" s="1"/>
  <c r="CS57" i="1"/>
  <c r="LD57" i="1" s="1"/>
  <c r="CV57" i="1"/>
  <c r="LE57" i="1" s="1"/>
  <c r="CY57" i="1"/>
  <c r="LF57" i="1" s="1"/>
  <c r="CU57" i="1"/>
  <c r="LB57" i="1" s="1"/>
  <c r="DE92" i="1"/>
  <c r="CX92" i="1"/>
  <c r="LC92" i="1" s="1"/>
  <c r="CT92" i="1"/>
  <c r="KZ92" i="1" s="1"/>
  <c r="CW92" i="1"/>
  <c r="LA92" i="1" s="1"/>
  <c r="CS92" i="1"/>
  <c r="LD92" i="1" s="1"/>
  <c r="CV92" i="1"/>
  <c r="LE92" i="1" s="1"/>
  <c r="CU92" i="1"/>
  <c r="LB92" i="1" s="1"/>
  <c r="CY92" i="1"/>
  <c r="LF92" i="1" s="1"/>
  <c r="DD92" i="1"/>
  <c r="DE65" i="1"/>
  <c r="CX65" i="1"/>
  <c r="LC65" i="1" s="1"/>
  <c r="CT65" i="1"/>
  <c r="KZ65" i="1" s="1"/>
  <c r="CW65" i="1"/>
  <c r="LA65" i="1" s="1"/>
  <c r="CS65" i="1"/>
  <c r="LD65" i="1" s="1"/>
  <c r="CV65" i="1"/>
  <c r="LE65" i="1" s="1"/>
  <c r="CU65" i="1"/>
  <c r="LB65" i="1" s="1"/>
  <c r="CY65" i="1"/>
  <c r="LF65" i="1" s="1"/>
  <c r="DD65" i="1"/>
  <c r="DE260" i="1"/>
  <c r="CX260" i="1"/>
  <c r="LC260" i="1" s="1"/>
  <c r="CT260" i="1"/>
  <c r="KZ260" i="1" s="1"/>
  <c r="CW260" i="1"/>
  <c r="LA260" i="1" s="1"/>
  <c r="CS260" i="1"/>
  <c r="LD260" i="1" s="1"/>
  <c r="CY260" i="1"/>
  <c r="LF260" i="1" s="1"/>
  <c r="CU260" i="1"/>
  <c r="LB260" i="1" s="1"/>
  <c r="CV260" i="1"/>
  <c r="LE260" i="1" s="1"/>
  <c r="DD260" i="1"/>
  <c r="DE221" i="1"/>
  <c r="CV221" i="1"/>
  <c r="LE221" i="1" s="1"/>
  <c r="CY221" i="1"/>
  <c r="LF221" i="1" s="1"/>
  <c r="CU221" i="1"/>
  <c r="LB221" i="1" s="1"/>
  <c r="CW221" i="1"/>
  <c r="LA221" i="1" s="1"/>
  <c r="CX221" i="1"/>
  <c r="LC221" i="1" s="1"/>
  <c r="CT221" i="1"/>
  <c r="KZ221" i="1" s="1"/>
  <c r="CS221" i="1"/>
  <c r="LD221" i="1" s="1"/>
  <c r="DD221" i="1"/>
  <c r="DE133" i="1"/>
  <c r="CX133" i="1"/>
  <c r="LC133" i="1" s="1"/>
  <c r="CT133" i="1"/>
  <c r="KZ133" i="1" s="1"/>
  <c r="CW133" i="1"/>
  <c r="LA133" i="1" s="1"/>
  <c r="CS133" i="1"/>
  <c r="LD133" i="1" s="1"/>
  <c r="CV133" i="1"/>
  <c r="LE133" i="1" s="1"/>
  <c r="CY133" i="1"/>
  <c r="LF133" i="1" s="1"/>
  <c r="CU133" i="1"/>
  <c r="LB133" i="1" s="1"/>
  <c r="DD133" i="1"/>
  <c r="DE16" i="1"/>
  <c r="CV16" i="1"/>
  <c r="LE16" i="1" s="1"/>
  <c r="CY16" i="1"/>
  <c r="LF16" i="1" s="1"/>
  <c r="CU16" i="1"/>
  <c r="LB16" i="1" s="1"/>
  <c r="CX16" i="1"/>
  <c r="LC16" i="1" s="1"/>
  <c r="CT16" i="1"/>
  <c r="KZ16" i="1" s="1"/>
  <c r="CS16" i="1"/>
  <c r="LD16" i="1" s="1"/>
  <c r="CW16" i="1"/>
  <c r="LA16" i="1" s="1"/>
  <c r="DD16" i="1"/>
  <c r="DE193" i="1"/>
  <c r="CV193" i="1"/>
  <c r="LE193" i="1" s="1"/>
  <c r="CY193" i="1"/>
  <c r="LF193" i="1" s="1"/>
  <c r="CU193" i="1"/>
  <c r="LB193" i="1" s="1"/>
  <c r="CT193" i="1"/>
  <c r="KZ193" i="1" s="1"/>
  <c r="CS193" i="1"/>
  <c r="LD193" i="1" s="1"/>
  <c r="CX193" i="1"/>
  <c r="LC193" i="1" s="1"/>
  <c r="CW193" i="1"/>
  <c r="LA193" i="1" s="1"/>
  <c r="DD193" i="1"/>
  <c r="DE13" i="1"/>
  <c r="CY13" i="1"/>
  <c r="LF13" i="1" s="1"/>
  <c r="CU13" i="1"/>
  <c r="LB13" i="1" s="1"/>
  <c r="CX13" i="1"/>
  <c r="LC13" i="1" s="1"/>
  <c r="CT13" i="1"/>
  <c r="KZ13" i="1" s="1"/>
  <c r="CW13" i="1"/>
  <c r="LA13" i="1" s="1"/>
  <c r="CS13" i="1"/>
  <c r="LD13" i="1" s="1"/>
  <c r="CV13" i="1"/>
  <c r="LE13" i="1" s="1"/>
  <c r="DD13" i="1"/>
  <c r="DE274" i="1"/>
  <c r="CW274" i="1"/>
  <c r="LA274" i="1" s="1"/>
  <c r="CS274" i="1"/>
  <c r="LD274" i="1" s="1"/>
  <c r="CV274" i="1"/>
  <c r="LE274" i="1" s="1"/>
  <c r="CY274" i="1"/>
  <c r="LF274" i="1" s="1"/>
  <c r="CU274" i="1"/>
  <c r="LB274" i="1" s="1"/>
  <c r="CX274" i="1"/>
  <c r="LC274" i="1" s="1"/>
  <c r="CT274" i="1"/>
  <c r="KZ274" i="1" s="1"/>
  <c r="DD274" i="1"/>
  <c r="DE300" i="1"/>
  <c r="CW300" i="1"/>
  <c r="LA300" i="1" s="1"/>
  <c r="CS300" i="1"/>
  <c r="LD300" i="1" s="1"/>
  <c r="CV300" i="1"/>
  <c r="LE300" i="1" s="1"/>
  <c r="CY300" i="1"/>
  <c r="LF300" i="1" s="1"/>
  <c r="CU300" i="1"/>
  <c r="LB300" i="1" s="1"/>
  <c r="CT300" i="1"/>
  <c r="KZ300" i="1" s="1"/>
  <c r="CX300" i="1"/>
  <c r="LC300" i="1" s="1"/>
  <c r="DD300" i="1"/>
  <c r="DE139" i="1"/>
  <c r="CW139" i="1"/>
  <c r="LA139" i="1" s="1"/>
  <c r="CS139" i="1"/>
  <c r="LD139" i="1" s="1"/>
  <c r="CV139" i="1"/>
  <c r="LE139" i="1" s="1"/>
  <c r="CY139" i="1"/>
  <c r="LF139" i="1" s="1"/>
  <c r="CU139" i="1"/>
  <c r="LB139" i="1" s="1"/>
  <c r="CT139" i="1"/>
  <c r="KZ139" i="1" s="1"/>
  <c r="CX139" i="1"/>
  <c r="LC139" i="1" s="1"/>
  <c r="DD139" i="1"/>
  <c r="DE28" i="1"/>
  <c r="CW28" i="1"/>
  <c r="LA28" i="1" s="1"/>
  <c r="CS28" i="1"/>
  <c r="LD28" i="1" s="1"/>
  <c r="CV28" i="1"/>
  <c r="LE28" i="1" s="1"/>
  <c r="CY28" i="1"/>
  <c r="LF28" i="1" s="1"/>
  <c r="CX28" i="1"/>
  <c r="LC28" i="1" s="1"/>
  <c r="CT28" i="1"/>
  <c r="KZ28" i="1" s="1"/>
  <c r="CU28" i="1"/>
  <c r="LB28" i="1" s="1"/>
  <c r="DD28" i="1"/>
  <c r="DE94" i="1"/>
  <c r="CX94" i="1"/>
  <c r="LC94" i="1" s="1"/>
  <c r="CT94" i="1"/>
  <c r="KZ94" i="1" s="1"/>
  <c r="CW94" i="1"/>
  <c r="LA94" i="1" s="1"/>
  <c r="CS94" i="1"/>
  <c r="LD94" i="1" s="1"/>
  <c r="CV94" i="1"/>
  <c r="LE94" i="1" s="1"/>
  <c r="CY94" i="1"/>
  <c r="LF94" i="1" s="1"/>
  <c r="CU94" i="1"/>
  <c r="LB94" i="1" s="1"/>
  <c r="DD94" i="1"/>
  <c r="DE239" i="1"/>
  <c r="CV239" i="1"/>
  <c r="LE239" i="1" s="1"/>
  <c r="CY239" i="1"/>
  <c r="LF239" i="1" s="1"/>
  <c r="CU239" i="1"/>
  <c r="LB239" i="1" s="1"/>
  <c r="CX239" i="1"/>
  <c r="LC239" i="1" s="1"/>
  <c r="CT239" i="1"/>
  <c r="KZ239" i="1" s="1"/>
  <c r="CW239" i="1"/>
  <c r="LA239" i="1" s="1"/>
  <c r="CS239" i="1"/>
  <c r="LD239" i="1" s="1"/>
  <c r="DD239" i="1"/>
  <c r="DE248" i="1"/>
  <c r="CV248" i="1"/>
  <c r="LE248" i="1" s="1"/>
  <c r="CY248" i="1"/>
  <c r="LF248" i="1" s="1"/>
  <c r="CU248" i="1"/>
  <c r="LB248" i="1" s="1"/>
  <c r="CT248" i="1"/>
  <c r="KZ248" i="1" s="1"/>
  <c r="CS248" i="1"/>
  <c r="LD248" i="1" s="1"/>
  <c r="CX248" i="1"/>
  <c r="LC248" i="1" s="1"/>
  <c r="CW248" i="1"/>
  <c r="LA248" i="1" s="1"/>
  <c r="DD248" i="1"/>
  <c r="DE67" i="1"/>
  <c r="CX67" i="1"/>
  <c r="LC67" i="1" s="1"/>
  <c r="CT67" i="1"/>
  <c r="KZ67" i="1" s="1"/>
  <c r="CW67" i="1"/>
  <c r="LA67" i="1" s="1"/>
  <c r="CS67" i="1"/>
  <c r="LD67" i="1" s="1"/>
  <c r="CY67" i="1"/>
  <c r="LF67" i="1" s="1"/>
  <c r="CV67" i="1"/>
  <c r="LE67" i="1" s="1"/>
  <c r="CU67" i="1"/>
  <c r="LB67" i="1" s="1"/>
  <c r="DD67" i="1"/>
  <c r="DE191" i="1"/>
  <c r="CX191" i="1"/>
  <c r="LC191" i="1" s="1"/>
  <c r="CT191" i="1"/>
  <c r="KZ191" i="1" s="1"/>
  <c r="CW191" i="1"/>
  <c r="LA191" i="1" s="1"/>
  <c r="CS191" i="1"/>
  <c r="LD191" i="1" s="1"/>
  <c r="CV191" i="1"/>
  <c r="LE191" i="1" s="1"/>
  <c r="CY191" i="1"/>
  <c r="LF191" i="1" s="1"/>
  <c r="CU191" i="1"/>
  <c r="LB191" i="1" s="1"/>
  <c r="DE263" i="1"/>
  <c r="CX263" i="1"/>
  <c r="LC263" i="1" s="1"/>
  <c r="CT263" i="1"/>
  <c r="KZ263" i="1" s="1"/>
  <c r="CW263" i="1"/>
  <c r="LA263" i="1" s="1"/>
  <c r="CS263" i="1"/>
  <c r="LD263" i="1" s="1"/>
  <c r="CV263" i="1"/>
  <c r="LE263" i="1" s="1"/>
  <c r="CY263" i="1"/>
  <c r="LF263" i="1" s="1"/>
  <c r="CU263" i="1"/>
  <c r="LB263" i="1" s="1"/>
  <c r="DD263" i="1"/>
  <c r="DE258" i="1"/>
  <c r="CX258" i="1"/>
  <c r="LC258" i="1" s="1"/>
  <c r="CT258" i="1"/>
  <c r="KZ258" i="1" s="1"/>
  <c r="CW258" i="1"/>
  <c r="LA258" i="1" s="1"/>
  <c r="CS258" i="1"/>
  <c r="LD258" i="1" s="1"/>
  <c r="CV258" i="1"/>
  <c r="LE258" i="1" s="1"/>
  <c r="CY258" i="1"/>
  <c r="LF258" i="1" s="1"/>
  <c r="CU258" i="1"/>
  <c r="LB258" i="1" s="1"/>
  <c r="DD258" i="1"/>
  <c r="CX210" i="1"/>
  <c r="LC210" i="1" s="1"/>
  <c r="CT210" i="1"/>
  <c r="KZ210" i="1" s="1"/>
  <c r="CW210" i="1"/>
  <c r="LA210" i="1" s="1"/>
  <c r="CS210" i="1"/>
  <c r="LD210" i="1" s="1"/>
  <c r="DE210" i="1"/>
  <c r="CV210" i="1"/>
  <c r="LE210" i="1" s="1"/>
  <c r="CY210" i="1"/>
  <c r="LF210" i="1" s="1"/>
  <c r="CU210" i="1"/>
  <c r="LB210" i="1" s="1"/>
  <c r="DD210" i="1"/>
  <c r="DE30" i="1"/>
  <c r="CX30" i="1"/>
  <c r="LC30" i="1" s="1"/>
  <c r="CT30" i="1"/>
  <c r="KZ30" i="1" s="1"/>
  <c r="CW30" i="1"/>
  <c r="LA30" i="1" s="1"/>
  <c r="CS30" i="1"/>
  <c r="LD30" i="1" s="1"/>
  <c r="CV30" i="1"/>
  <c r="LE30" i="1" s="1"/>
  <c r="CY30" i="1"/>
  <c r="LF30" i="1" s="1"/>
  <c r="CU30" i="1"/>
  <c r="LB30" i="1" s="1"/>
  <c r="DD30" i="1"/>
  <c r="DE88" i="1"/>
  <c r="CX88" i="1"/>
  <c r="LC88" i="1" s="1"/>
  <c r="CT88" i="1"/>
  <c r="KZ88" i="1" s="1"/>
  <c r="CW88" i="1"/>
  <c r="LA88" i="1" s="1"/>
  <c r="CS88" i="1"/>
  <c r="LD88" i="1" s="1"/>
  <c r="CV88" i="1"/>
  <c r="LE88" i="1" s="1"/>
  <c r="CU88" i="1"/>
  <c r="LB88" i="1" s="1"/>
  <c r="CY88" i="1"/>
  <c r="LF88" i="1" s="1"/>
  <c r="DD88" i="1"/>
  <c r="CX212" i="1"/>
  <c r="LC212" i="1" s="1"/>
  <c r="CT212" i="1"/>
  <c r="KZ212" i="1" s="1"/>
  <c r="CW212" i="1"/>
  <c r="LA212" i="1" s="1"/>
  <c r="CS212" i="1"/>
  <c r="LD212" i="1" s="1"/>
  <c r="DE212" i="1"/>
  <c r="CV212" i="1"/>
  <c r="LE212" i="1" s="1"/>
  <c r="CU212" i="1"/>
  <c r="LB212" i="1" s="1"/>
  <c r="CY212" i="1"/>
  <c r="LF212" i="1" s="1"/>
  <c r="DD212" i="1"/>
  <c r="DE18" i="1"/>
  <c r="CV18" i="1"/>
  <c r="LE18" i="1" s="1"/>
  <c r="CY18" i="1"/>
  <c r="LF18" i="1" s="1"/>
  <c r="CU18" i="1"/>
  <c r="LB18" i="1" s="1"/>
  <c r="CW18" i="1"/>
  <c r="LA18" i="1" s="1"/>
  <c r="CX18" i="1"/>
  <c r="LC18" i="1" s="1"/>
  <c r="CT18" i="1"/>
  <c r="KZ18" i="1" s="1"/>
  <c r="CS18" i="1"/>
  <c r="LD18" i="1" s="1"/>
  <c r="DD18" i="1"/>
  <c r="DE180" i="1"/>
  <c r="CV180" i="1"/>
  <c r="LE180" i="1" s="1"/>
  <c r="CY180" i="1"/>
  <c r="LF180" i="1" s="1"/>
  <c r="CU180" i="1"/>
  <c r="LB180" i="1" s="1"/>
  <c r="CS180" i="1"/>
  <c r="LD180" i="1" s="1"/>
  <c r="CX180" i="1"/>
  <c r="LC180" i="1" s="1"/>
  <c r="CT180" i="1"/>
  <c r="KZ180" i="1" s="1"/>
  <c r="CW180" i="1"/>
  <c r="LA180" i="1" s="1"/>
  <c r="DD180" i="1"/>
  <c r="DE23" i="1"/>
  <c r="CV23" i="1"/>
  <c r="LE23" i="1" s="1"/>
  <c r="CY23" i="1"/>
  <c r="LF23" i="1" s="1"/>
  <c r="CU23" i="1"/>
  <c r="LB23" i="1" s="1"/>
  <c r="CX23" i="1"/>
  <c r="LC23" i="1" s="1"/>
  <c r="CT23" i="1"/>
  <c r="KZ23" i="1" s="1"/>
  <c r="CW23" i="1"/>
  <c r="LA23" i="1" s="1"/>
  <c r="CS23" i="1"/>
  <c r="LD23" i="1" s="1"/>
  <c r="DD23" i="1"/>
  <c r="DE58" i="1"/>
  <c r="CX58" i="1"/>
  <c r="LC58" i="1" s="1"/>
  <c r="CT58" i="1"/>
  <c r="KZ58" i="1" s="1"/>
  <c r="CW58" i="1"/>
  <c r="LA58" i="1" s="1"/>
  <c r="CS58" i="1"/>
  <c r="LD58" i="1" s="1"/>
  <c r="CU58" i="1"/>
  <c r="LB58" i="1" s="1"/>
  <c r="CV58" i="1"/>
  <c r="LE58" i="1" s="1"/>
  <c r="CY58" i="1"/>
  <c r="LF58" i="1" s="1"/>
  <c r="DD58" i="1"/>
  <c r="DE195" i="1"/>
  <c r="CX195" i="1"/>
  <c r="LC195" i="1" s="1"/>
  <c r="CT195" i="1"/>
  <c r="KZ195" i="1" s="1"/>
  <c r="CW195" i="1"/>
  <c r="LA195" i="1" s="1"/>
  <c r="CS195" i="1"/>
  <c r="LD195" i="1" s="1"/>
  <c r="CY195" i="1"/>
  <c r="LF195" i="1" s="1"/>
  <c r="CV195" i="1"/>
  <c r="LE195" i="1" s="1"/>
  <c r="CU195" i="1"/>
  <c r="LB195" i="1" s="1"/>
  <c r="DD195" i="1"/>
  <c r="DE176" i="1"/>
  <c r="CW176" i="1"/>
  <c r="LA176" i="1" s="1"/>
  <c r="CS176" i="1"/>
  <c r="LD176" i="1" s="1"/>
  <c r="CV176" i="1"/>
  <c r="LE176" i="1" s="1"/>
  <c r="CY176" i="1"/>
  <c r="LF176" i="1" s="1"/>
  <c r="CU176" i="1"/>
  <c r="LB176" i="1" s="1"/>
  <c r="CT176" i="1"/>
  <c r="KZ176" i="1" s="1"/>
  <c r="CX176" i="1"/>
  <c r="LC176" i="1" s="1"/>
  <c r="DE145" i="1"/>
  <c r="CW145" i="1"/>
  <c r="LA145" i="1" s="1"/>
  <c r="CS145" i="1"/>
  <c r="LD145" i="1" s="1"/>
  <c r="CV145" i="1"/>
  <c r="LE145" i="1" s="1"/>
  <c r="CY145" i="1"/>
  <c r="LF145" i="1" s="1"/>
  <c r="CU145" i="1"/>
  <c r="LB145" i="1" s="1"/>
  <c r="CX145" i="1"/>
  <c r="LC145" i="1" s="1"/>
  <c r="CT145" i="1"/>
  <c r="KZ145" i="1" s="1"/>
  <c r="DE179" i="1"/>
  <c r="CY179" i="1"/>
  <c r="LF179" i="1" s="1"/>
  <c r="CU179" i="1"/>
  <c r="LB179" i="1" s="1"/>
  <c r="CX179" i="1"/>
  <c r="LC179" i="1" s="1"/>
  <c r="CT179" i="1"/>
  <c r="KZ179" i="1" s="1"/>
  <c r="CW179" i="1"/>
  <c r="LA179" i="1" s="1"/>
  <c r="CS179" i="1"/>
  <c r="LD179" i="1" s="1"/>
  <c r="CV179" i="1"/>
  <c r="LE179" i="1" s="1"/>
  <c r="DE261" i="1"/>
  <c r="CY261" i="1"/>
  <c r="LF261" i="1" s="1"/>
  <c r="CU261" i="1"/>
  <c r="LB261" i="1" s="1"/>
  <c r="CX261" i="1"/>
  <c r="LC261" i="1" s="1"/>
  <c r="CT261" i="1"/>
  <c r="KZ261" i="1" s="1"/>
  <c r="CW261" i="1"/>
  <c r="LA261" i="1" s="1"/>
  <c r="CS261" i="1"/>
  <c r="LD261" i="1" s="1"/>
  <c r="CV261" i="1"/>
  <c r="LE261" i="1" s="1"/>
  <c r="DE203" i="1"/>
  <c r="CY203" i="1"/>
  <c r="LF203" i="1" s="1"/>
  <c r="CU203" i="1"/>
  <c r="LB203" i="1" s="1"/>
  <c r="CX203" i="1"/>
  <c r="LC203" i="1" s="1"/>
  <c r="CT203" i="1"/>
  <c r="KZ203" i="1" s="1"/>
  <c r="CW203" i="1"/>
  <c r="LA203" i="1" s="1"/>
  <c r="CS203" i="1"/>
  <c r="LD203" i="1" s="1"/>
  <c r="CV203" i="1"/>
  <c r="LE203" i="1" s="1"/>
  <c r="DE121" i="1"/>
  <c r="CY121" i="1"/>
  <c r="LF121" i="1" s="1"/>
  <c r="CU121" i="1"/>
  <c r="LB121" i="1" s="1"/>
  <c r="CX121" i="1"/>
  <c r="LC121" i="1" s="1"/>
  <c r="CT121" i="1"/>
  <c r="KZ121" i="1" s="1"/>
  <c r="CW121" i="1"/>
  <c r="LA121" i="1" s="1"/>
  <c r="CS121" i="1"/>
  <c r="LD121" i="1" s="1"/>
  <c r="CV121" i="1"/>
  <c r="LE121" i="1" s="1"/>
  <c r="DE229" i="1"/>
  <c r="CY229" i="1"/>
  <c r="LF229" i="1" s="1"/>
  <c r="CU229" i="1"/>
  <c r="LB229" i="1" s="1"/>
  <c r="CX229" i="1"/>
  <c r="LC229" i="1" s="1"/>
  <c r="CT229" i="1"/>
  <c r="KZ229" i="1" s="1"/>
  <c r="CW229" i="1"/>
  <c r="LA229" i="1" s="1"/>
  <c r="CS229" i="1"/>
  <c r="LD229" i="1" s="1"/>
  <c r="CV229" i="1"/>
  <c r="LE229" i="1" s="1"/>
  <c r="DE276" i="1"/>
  <c r="CY276" i="1"/>
  <c r="LF276" i="1" s="1"/>
  <c r="CU276" i="1"/>
  <c r="LB276" i="1" s="1"/>
  <c r="CX276" i="1"/>
  <c r="LC276" i="1" s="1"/>
  <c r="CT276" i="1"/>
  <c r="KZ276" i="1" s="1"/>
  <c r="CW276" i="1"/>
  <c r="LA276" i="1" s="1"/>
  <c r="CS276" i="1"/>
  <c r="LD276" i="1" s="1"/>
  <c r="CV276" i="1"/>
  <c r="LE276" i="1" s="1"/>
  <c r="DE102" i="1"/>
  <c r="CY102" i="1"/>
  <c r="LF102" i="1" s="1"/>
  <c r="CU102" i="1"/>
  <c r="LB102" i="1" s="1"/>
  <c r="CX102" i="1"/>
  <c r="LC102" i="1" s="1"/>
  <c r="CT102" i="1"/>
  <c r="KZ102" i="1" s="1"/>
  <c r="CW102" i="1"/>
  <c r="LA102" i="1" s="1"/>
  <c r="CV102" i="1"/>
  <c r="LE102" i="1" s="1"/>
  <c r="CS102" i="1"/>
  <c r="LD102" i="1" s="1"/>
  <c r="DE119" i="1"/>
  <c r="CW119" i="1"/>
  <c r="LA119" i="1" s="1"/>
  <c r="CS119" i="1"/>
  <c r="LD119" i="1" s="1"/>
  <c r="CV119" i="1"/>
  <c r="LE119" i="1" s="1"/>
  <c r="CX119" i="1"/>
  <c r="LC119" i="1" s="1"/>
  <c r="CY119" i="1"/>
  <c r="LF119" i="1" s="1"/>
  <c r="CU119" i="1"/>
  <c r="LB119" i="1" s="1"/>
  <c r="CT119" i="1"/>
  <c r="KZ119" i="1" s="1"/>
  <c r="DE25" i="1"/>
  <c r="CW25" i="1"/>
  <c r="LA25" i="1" s="1"/>
  <c r="CS25" i="1"/>
  <c r="LD25" i="1" s="1"/>
  <c r="CV25" i="1"/>
  <c r="LE25" i="1" s="1"/>
  <c r="CT25" i="1"/>
  <c r="KZ25" i="1" s="1"/>
  <c r="CY25" i="1"/>
  <c r="LF25" i="1" s="1"/>
  <c r="CU25" i="1"/>
  <c r="LB25" i="1" s="1"/>
  <c r="CX25" i="1"/>
  <c r="LC25" i="1" s="1"/>
  <c r="DE44" i="1"/>
  <c r="CW44" i="1"/>
  <c r="LA44" i="1" s="1"/>
  <c r="CS44" i="1"/>
  <c r="LD44" i="1" s="1"/>
  <c r="CV44" i="1"/>
  <c r="LE44" i="1" s="1"/>
  <c r="CX44" i="1"/>
  <c r="LC44" i="1" s="1"/>
  <c r="CY44" i="1"/>
  <c r="LF44" i="1" s="1"/>
  <c r="CU44" i="1"/>
  <c r="LB44" i="1" s="1"/>
  <c r="CT44" i="1"/>
  <c r="KZ44" i="1" s="1"/>
  <c r="DE214" i="1"/>
  <c r="CV214" i="1"/>
  <c r="LE214" i="1" s="1"/>
  <c r="CY214" i="1"/>
  <c r="LF214" i="1" s="1"/>
  <c r="CU214" i="1"/>
  <c r="LB214" i="1" s="1"/>
  <c r="CX214" i="1"/>
  <c r="LC214" i="1" s="1"/>
  <c r="CT214" i="1"/>
  <c r="KZ214" i="1" s="1"/>
  <c r="CW214" i="1"/>
  <c r="LA214" i="1" s="1"/>
  <c r="CS214" i="1"/>
  <c r="LD214" i="1" s="1"/>
  <c r="DE29" i="1"/>
  <c r="CV29" i="1"/>
  <c r="LE29" i="1" s="1"/>
  <c r="CY29" i="1"/>
  <c r="LF29" i="1" s="1"/>
  <c r="CU29" i="1"/>
  <c r="LB29" i="1" s="1"/>
  <c r="CX29" i="1"/>
  <c r="LC29" i="1" s="1"/>
  <c r="CT29" i="1"/>
  <c r="KZ29" i="1" s="1"/>
  <c r="CW29" i="1"/>
  <c r="LA29" i="1" s="1"/>
  <c r="CS29" i="1"/>
  <c r="LD29" i="1" s="1"/>
  <c r="DE168" i="1"/>
  <c r="CV168" i="1"/>
  <c r="LE168" i="1" s="1"/>
  <c r="CY168" i="1"/>
  <c r="LF168" i="1" s="1"/>
  <c r="CU168" i="1"/>
  <c r="LB168" i="1" s="1"/>
  <c r="CX168" i="1"/>
  <c r="LC168" i="1" s="1"/>
  <c r="CT168" i="1"/>
  <c r="KZ168" i="1" s="1"/>
  <c r="CW168" i="1"/>
  <c r="LA168" i="1" s="1"/>
  <c r="CS168" i="1"/>
  <c r="LD168" i="1" s="1"/>
  <c r="DE277" i="1"/>
  <c r="CX277" i="1"/>
  <c r="LC277" i="1" s="1"/>
  <c r="CT277" i="1"/>
  <c r="KZ277" i="1" s="1"/>
  <c r="CW277" i="1"/>
  <c r="LA277" i="1" s="1"/>
  <c r="CS277" i="1"/>
  <c r="LD277" i="1" s="1"/>
  <c r="CV277" i="1"/>
  <c r="LE277" i="1" s="1"/>
  <c r="CY277" i="1"/>
  <c r="LF277" i="1" s="1"/>
  <c r="CU277" i="1"/>
  <c r="LB277" i="1" s="1"/>
  <c r="DE11" i="1"/>
  <c r="CX11" i="1"/>
  <c r="LC11" i="1" s="1"/>
  <c r="CT11" i="1"/>
  <c r="KZ11" i="1" s="1"/>
  <c r="CW11" i="1"/>
  <c r="LA11" i="1" s="1"/>
  <c r="CS11" i="1"/>
  <c r="LD11" i="1" s="1"/>
  <c r="CV11" i="1"/>
  <c r="LE11" i="1" s="1"/>
  <c r="CY11" i="1"/>
  <c r="LF11" i="1" s="1"/>
  <c r="CU11" i="1"/>
  <c r="LB11" i="1" s="1"/>
  <c r="DE259" i="1"/>
  <c r="CX259" i="1"/>
  <c r="LC259" i="1" s="1"/>
  <c r="CT259" i="1"/>
  <c r="KZ259" i="1" s="1"/>
  <c r="CW259" i="1"/>
  <c r="LA259" i="1" s="1"/>
  <c r="CS259" i="1"/>
  <c r="LD259" i="1" s="1"/>
  <c r="CV259" i="1"/>
  <c r="LE259" i="1" s="1"/>
  <c r="CY259" i="1"/>
  <c r="LF259" i="1" s="1"/>
  <c r="CU259" i="1"/>
  <c r="LB259" i="1" s="1"/>
  <c r="DD259" i="1"/>
  <c r="DE84" i="1"/>
  <c r="CV84" i="1"/>
  <c r="LE84" i="1" s="1"/>
  <c r="CY84" i="1"/>
  <c r="LF84" i="1" s="1"/>
  <c r="CU84" i="1"/>
  <c r="LB84" i="1" s="1"/>
  <c r="CW84" i="1"/>
  <c r="LA84" i="1" s="1"/>
  <c r="CX84" i="1"/>
  <c r="LC84" i="1" s="1"/>
  <c r="CT84" i="1"/>
  <c r="KZ84" i="1" s="1"/>
  <c r="CS84" i="1"/>
  <c r="LD84" i="1" s="1"/>
  <c r="DD84" i="1"/>
  <c r="DE9" i="1"/>
  <c r="CV9" i="1"/>
  <c r="LE9" i="1" s="1"/>
  <c r="CY9" i="1"/>
  <c r="LF9" i="1" s="1"/>
  <c r="CU9" i="1"/>
  <c r="LB9" i="1" s="1"/>
  <c r="CX9" i="1"/>
  <c r="LC9" i="1" s="1"/>
  <c r="CT9" i="1"/>
  <c r="KZ9" i="1" s="1"/>
  <c r="CW9" i="1"/>
  <c r="LA9" i="1" s="1"/>
  <c r="CS9" i="1"/>
  <c r="LD9" i="1" s="1"/>
  <c r="DD9" i="1"/>
  <c r="DE15" i="1"/>
  <c r="CV15" i="1"/>
  <c r="LE15" i="1" s="1"/>
  <c r="CY15" i="1"/>
  <c r="LF15" i="1" s="1"/>
  <c r="CU15" i="1"/>
  <c r="LB15" i="1" s="1"/>
  <c r="CX15" i="1"/>
  <c r="LC15" i="1" s="1"/>
  <c r="CT15" i="1"/>
  <c r="KZ15" i="1" s="1"/>
  <c r="CW15" i="1"/>
  <c r="LA15" i="1" s="1"/>
  <c r="CS15" i="1"/>
  <c r="LD15" i="1" s="1"/>
  <c r="DD15" i="1"/>
  <c r="DE290" i="1"/>
  <c r="CV290" i="1"/>
  <c r="LE290" i="1" s="1"/>
  <c r="CY290" i="1"/>
  <c r="LF290" i="1" s="1"/>
  <c r="CU290" i="1"/>
  <c r="LB290" i="1" s="1"/>
  <c r="CX290" i="1"/>
  <c r="LC290" i="1" s="1"/>
  <c r="CT290" i="1"/>
  <c r="KZ290" i="1" s="1"/>
  <c r="CW290" i="1"/>
  <c r="LA290" i="1" s="1"/>
  <c r="CS290" i="1"/>
  <c r="LD290" i="1" s="1"/>
  <c r="DD290" i="1"/>
  <c r="DE89" i="1"/>
  <c r="CY89" i="1"/>
  <c r="LF89" i="1" s="1"/>
  <c r="CU89" i="1"/>
  <c r="LB89" i="1" s="1"/>
  <c r="CX89" i="1"/>
  <c r="LC89" i="1" s="1"/>
  <c r="CT89" i="1"/>
  <c r="KZ89" i="1" s="1"/>
  <c r="CW89" i="1"/>
  <c r="LA89" i="1" s="1"/>
  <c r="CS89" i="1"/>
  <c r="LD89" i="1" s="1"/>
  <c r="CV89" i="1"/>
  <c r="LE89" i="1" s="1"/>
  <c r="DD89" i="1"/>
  <c r="DE218" i="1"/>
  <c r="CW218" i="1"/>
  <c r="LA218" i="1" s="1"/>
  <c r="CS218" i="1"/>
  <c r="LD218" i="1" s="1"/>
  <c r="CV218" i="1"/>
  <c r="LE218" i="1" s="1"/>
  <c r="CY218" i="1"/>
  <c r="LF218" i="1" s="1"/>
  <c r="CU218" i="1"/>
  <c r="LB218" i="1" s="1"/>
  <c r="CX218" i="1"/>
  <c r="LC218" i="1" s="1"/>
  <c r="CT218" i="1"/>
  <c r="KZ218" i="1" s="1"/>
  <c r="DD218" i="1"/>
  <c r="DE6" i="1"/>
  <c r="CW6" i="1"/>
  <c r="LA6" i="1" s="1"/>
  <c r="CS6" i="1"/>
  <c r="LD6" i="1" s="1"/>
  <c r="CV6" i="1"/>
  <c r="LE6" i="1" s="1"/>
  <c r="CY6" i="1"/>
  <c r="LF6" i="1" s="1"/>
  <c r="CU6" i="1"/>
  <c r="LB6" i="1" s="1"/>
  <c r="CX6" i="1"/>
  <c r="LC6" i="1" s="1"/>
  <c r="CT6" i="1"/>
  <c r="KZ6" i="1" s="1"/>
  <c r="DD6" i="1"/>
  <c r="DE164" i="1"/>
  <c r="CW164" i="1"/>
  <c r="LA164" i="1" s="1"/>
  <c r="CS164" i="1"/>
  <c r="LD164" i="1" s="1"/>
  <c r="CV164" i="1"/>
  <c r="LE164" i="1" s="1"/>
  <c r="CY164" i="1"/>
  <c r="LF164" i="1" s="1"/>
  <c r="CX164" i="1"/>
  <c r="LC164" i="1" s="1"/>
  <c r="CT164" i="1"/>
  <c r="KZ164" i="1" s="1"/>
  <c r="CU164" i="1"/>
  <c r="LB164" i="1" s="1"/>
  <c r="DD164" i="1"/>
  <c r="DE70" i="1"/>
  <c r="CY70" i="1"/>
  <c r="LF70" i="1" s="1"/>
  <c r="CU70" i="1"/>
  <c r="LB70" i="1" s="1"/>
  <c r="CX70" i="1"/>
  <c r="LC70" i="1" s="1"/>
  <c r="CT70" i="1"/>
  <c r="KZ70" i="1" s="1"/>
  <c r="CW70" i="1"/>
  <c r="LA70" i="1" s="1"/>
  <c r="CS70" i="1"/>
  <c r="LD70" i="1" s="1"/>
  <c r="CV70" i="1"/>
  <c r="LE70" i="1" s="1"/>
  <c r="DD70" i="1"/>
  <c r="DE278" i="1"/>
  <c r="CV278" i="1"/>
  <c r="LE278" i="1" s="1"/>
  <c r="CY278" i="1"/>
  <c r="LF278" i="1" s="1"/>
  <c r="CU278" i="1"/>
  <c r="LB278" i="1" s="1"/>
  <c r="CX278" i="1"/>
  <c r="LC278" i="1" s="1"/>
  <c r="CT278" i="1"/>
  <c r="KZ278" i="1" s="1"/>
  <c r="CS278" i="1"/>
  <c r="LD278" i="1" s="1"/>
  <c r="CW278" i="1"/>
  <c r="LA278" i="1" s="1"/>
  <c r="DD278" i="1"/>
  <c r="DE177" i="1"/>
  <c r="CW177" i="1"/>
  <c r="LA177" i="1" s="1"/>
  <c r="CS177" i="1"/>
  <c r="LD177" i="1" s="1"/>
  <c r="CV177" i="1"/>
  <c r="LE177" i="1" s="1"/>
  <c r="CY177" i="1"/>
  <c r="LF177" i="1" s="1"/>
  <c r="CU177" i="1"/>
  <c r="LB177" i="1" s="1"/>
  <c r="CX177" i="1"/>
  <c r="LC177" i="1" s="1"/>
  <c r="CT177" i="1"/>
  <c r="KZ177" i="1" s="1"/>
  <c r="DE95" i="1"/>
  <c r="CW95" i="1"/>
  <c r="LA95" i="1" s="1"/>
  <c r="CS95" i="1"/>
  <c r="LD95" i="1" s="1"/>
  <c r="CV95" i="1"/>
  <c r="LE95" i="1" s="1"/>
  <c r="CY95" i="1"/>
  <c r="LF95" i="1" s="1"/>
  <c r="CU95" i="1"/>
  <c r="LB95" i="1" s="1"/>
  <c r="CX95" i="1"/>
  <c r="LC95" i="1" s="1"/>
  <c r="CT95" i="1"/>
  <c r="KZ95" i="1" s="1"/>
  <c r="DE91" i="1"/>
  <c r="CW91" i="1"/>
  <c r="LA91" i="1" s="1"/>
  <c r="CS91" i="1"/>
  <c r="LD91" i="1" s="1"/>
  <c r="CV91" i="1"/>
  <c r="LE91" i="1" s="1"/>
  <c r="CY91" i="1"/>
  <c r="LF91" i="1" s="1"/>
  <c r="CU91" i="1"/>
  <c r="LB91" i="1" s="1"/>
  <c r="CX91" i="1"/>
  <c r="LC91" i="1" s="1"/>
  <c r="CT91" i="1"/>
  <c r="KZ91" i="1" s="1"/>
  <c r="DE33" i="1"/>
  <c r="CW33" i="1"/>
  <c r="LA33" i="1" s="1"/>
  <c r="CS33" i="1"/>
  <c r="LD33" i="1" s="1"/>
  <c r="CV33" i="1"/>
  <c r="LE33" i="1" s="1"/>
  <c r="CY33" i="1"/>
  <c r="LF33" i="1" s="1"/>
  <c r="CU33" i="1"/>
  <c r="LB33" i="1" s="1"/>
  <c r="CX33" i="1"/>
  <c r="LC33" i="1" s="1"/>
  <c r="CT33" i="1"/>
  <c r="KZ33" i="1" s="1"/>
  <c r="DE198" i="1"/>
  <c r="CW198" i="1"/>
  <c r="LA198" i="1" s="1"/>
  <c r="CS198" i="1"/>
  <c r="LD198" i="1" s="1"/>
  <c r="CV198" i="1"/>
  <c r="LE198" i="1" s="1"/>
  <c r="CY198" i="1"/>
  <c r="LF198" i="1" s="1"/>
  <c r="CU198" i="1"/>
  <c r="LB198" i="1" s="1"/>
  <c r="CX198" i="1"/>
  <c r="LC198" i="1" s="1"/>
  <c r="CT198" i="1"/>
  <c r="KZ198" i="1" s="1"/>
  <c r="DE60" i="1"/>
  <c r="CW60" i="1"/>
  <c r="LA60" i="1" s="1"/>
  <c r="CS60" i="1"/>
  <c r="LD60" i="1" s="1"/>
  <c r="CV60" i="1"/>
  <c r="LE60" i="1" s="1"/>
  <c r="CY60" i="1"/>
  <c r="LF60" i="1" s="1"/>
  <c r="CU60" i="1"/>
  <c r="LB60" i="1" s="1"/>
  <c r="CX60" i="1"/>
  <c r="LC60" i="1" s="1"/>
  <c r="CT60" i="1"/>
  <c r="KZ60" i="1" s="1"/>
  <c r="DE144" i="1"/>
  <c r="CW144" i="1"/>
  <c r="LA144" i="1" s="1"/>
  <c r="CS144" i="1"/>
  <c r="LD144" i="1" s="1"/>
  <c r="CV144" i="1"/>
  <c r="LE144" i="1" s="1"/>
  <c r="CY144" i="1"/>
  <c r="LF144" i="1" s="1"/>
  <c r="CU144" i="1"/>
  <c r="LB144" i="1" s="1"/>
  <c r="CX144" i="1"/>
  <c r="LC144" i="1" s="1"/>
  <c r="CT144" i="1"/>
  <c r="KZ144" i="1" s="1"/>
  <c r="DE42" i="1"/>
  <c r="CW42" i="1"/>
  <c r="LA42" i="1" s="1"/>
  <c r="CS42" i="1"/>
  <c r="LD42" i="1" s="1"/>
  <c r="CV42" i="1"/>
  <c r="LE42" i="1" s="1"/>
  <c r="CY42" i="1"/>
  <c r="LF42" i="1" s="1"/>
  <c r="CU42" i="1"/>
  <c r="LB42" i="1" s="1"/>
  <c r="CX42" i="1"/>
  <c r="LC42" i="1" s="1"/>
  <c r="CT42" i="1"/>
  <c r="KZ42" i="1" s="1"/>
  <c r="DE163" i="1"/>
  <c r="CW163" i="1"/>
  <c r="LA163" i="1" s="1"/>
  <c r="CS163" i="1"/>
  <c r="LD163" i="1" s="1"/>
  <c r="CV163" i="1"/>
  <c r="LE163" i="1" s="1"/>
  <c r="CY163" i="1"/>
  <c r="LF163" i="1" s="1"/>
  <c r="CU163" i="1"/>
  <c r="LB163" i="1" s="1"/>
  <c r="CX163" i="1"/>
  <c r="LC163" i="1" s="1"/>
  <c r="CT163" i="1"/>
  <c r="KZ163" i="1" s="1"/>
  <c r="DE54" i="1"/>
  <c r="CW54" i="1"/>
  <c r="LA54" i="1" s="1"/>
  <c r="CV54" i="1"/>
  <c r="LE54" i="1" s="1"/>
  <c r="CY54" i="1"/>
  <c r="LF54" i="1" s="1"/>
  <c r="CU54" i="1"/>
  <c r="LB54" i="1" s="1"/>
  <c r="CX54" i="1"/>
  <c r="LC54" i="1" s="1"/>
  <c r="CT54" i="1"/>
  <c r="KZ54" i="1" s="1"/>
  <c r="CS54" i="1"/>
  <c r="LD54" i="1" s="1"/>
  <c r="DE288" i="1"/>
  <c r="CY288" i="1"/>
  <c r="LF288" i="1" s="1"/>
  <c r="CU288" i="1"/>
  <c r="LB288" i="1" s="1"/>
  <c r="CX288" i="1"/>
  <c r="LC288" i="1" s="1"/>
  <c r="CT288" i="1"/>
  <c r="KZ288" i="1" s="1"/>
  <c r="CW288" i="1"/>
  <c r="LA288" i="1" s="1"/>
  <c r="CS288" i="1"/>
  <c r="LD288" i="1" s="1"/>
  <c r="CV288" i="1"/>
  <c r="LE288" i="1" s="1"/>
  <c r="DE48" i="1"/>
  <c r="CY48" i="1"/>
  <c r="LF48" i="1" s="1"/>
  <c r="CU48" i="1"/>
  <c r="LB48" i="1" s="1"/>
  <c r="CX48" i="1"/>
  <c r="LC48" i="1" s="1"/>
  <c r="CT48" i="1"/>
  <c r="KZ48" i="1" s="1"/>
  <c r="CW48" i="1"/>
  <c r="LA48" i="1" s="1"/>
  <c r="CS48" i="1"/>
  <c r="LD48" i="1" s="1"/>
  <c r="CV48" i="1"/>
  <c r="LE48" i="1" s="1"/>
  <c r="DE86" i="1"/>
  <c r="CY86" i="1"/>
  <c r="LF86" i="1" s="1"/>
  <c r="CU86" i="1"/>
  <c r="LB86" i="1" s="1"/>
  <c r="CX86" i="1"/>
  <c r="LC86" i="1" s="1"/>
  <c r="CT86" i="1"/>
  <c r="KZ86" i="1" s="1"/>
  <c r="CW86" i="1"/>
  <c r="LA86" i="1" s="1"/>
  <c r="CS86" i="1"/>
  <c r="LD86" i="1" s="1"/>
  <c r="CV86" i="1"/>
  <c r="LE86" i="1" s="1"/>
  <c r="DE8" i="1"/>
  <c r="CY8" i="1"/>
  <c r="LF8" i="1" s="1"/>
  <c r="CU8" i="1"/>
  <c r="LB8" i="1" s="1"/>
  <c r="CX8" i="1"/>
  <c r="LC8" i="1" s="1"/>
  <c r="CT8" i="1"/>
  <c r="KZ8" i="1" s="1"/>
  <c r="CW8" i="1"/>
  <c r="LA8" i="1" s="1"/>
  <c r="CS8" i="1"/>
  <c r="LD8" i="1" s="1"/>
  <c r="CV8" i="1"/>
  <c r="LE8" i="1" s="1"/>
  <c r="DE190" i="1"/>
  <c r="CY190" i="1"/>
  <c r="LF190" i="1" s="1"/>
  <c r="CU190" i="1"/>
  <c r="LB190" i="1" s="1"/>
  <c r="CX190" i="1"/>
  <c r="LC190" i="1" s="1"/>
  <c r="CT190" i="1"/>
  <c r="KZ190" i="1" s="1"/>
  <c r="CW190" i="1"/>
  <c r="LA190" i="1" s="1"/>
  <c r="CS190" i="1"/>
  <c r="LD190" i="1" s="1"/>
  <c r="CV190" i="1"/>
  <c r="LE190" i="1" s="1"/>
  <c r="DE122" i="1"/>
  <c r="CY122" i="1"/>
  <c r="LF122" i="1" s="1"/>
  <c r="CU122" i="1"/>
  <c r="LB122" i="1" s="1"/>
  <c r="CX122" i="1"/>
  <c r="LC122" i="1" s="1"/>
  <c r="CT122" i="1"/>
  <c r="KZ122" i="1" s="1"/>
  <c r="CW122" i="1"/>
  <c r="LA122" i="1" s="1"/>
  <c r="CS122" i="1"/>
  <c r="LD122" i="1" s="1"/>
  <c r="CV122" i="1"/>
  <c r="LE122" i="1" s="1"/>
  <c r="DE45" i="1"/>
  <c r="CY45" i="1"/>
  <c r="LF45" i="1" s="1"/>
  <c r="CU45" i="1"/>
  <c r="LB45" i="1" s="1"/>
  <c r="CX45" i="1"/>
  <c r="LC45" i="1" s="1"/>
  <c r="CT45" i="1"/>
  <c r="KZ45" i="1" s="1"/>
  <c r="CW45" i="1"/>
  <c r="LA45" i="1" s="1"/>
  <c r="CS45" i="1"/>
  <c r="LD45" i="1" s="1"/>
  <c r="CV45" i="1"/>
  <c r="LE45" i="1" s="1"/>
  <c r="DE142" i="1"/>
  <c r="CY142" i="1"/>
  <c r="LF142" i="1" s="1"/>
  <c r="CU142" i="1"/>
  <c r="LB142" i="1" s="1"/>
  <c r="CX142" i="1"/>
  <c r="LC142" i="1" s="1"/>
  <c r="CT142" i="1"/>
  <c r="KZ142" i="1" s="1"/>
  <c r="CW142" i="1"/>
  <c r="LA142" i="1" s="1"/>
  <c r="CS142" i="1"/>
  <c r="LD142" i="1" s="1"/>
  <c r="CV142" i="1"/>
  <c r="LE142" i="1" s="1"/>
  <c r="DE293" i="1"/>
  <c r="CY293" i="1"/>
  <c r="LF293" i="1" s="1"/>
  <c r="CU293" i="1"/>
  <c r="LB293" i="1" s="1"/>
  <c r="CX293" i="1"/>
  <c r="LC293" i="1" s="1"/>
  <c r="CT293" i="1"/>
  <c r="KZ293" i="1" s="1"/>
  <c r="CW293" i="1"/>
  <c r="LA293" i="1" s="1"/>
  <c r="CS293" i="1"/>
  <c r="LD293" i="1" s="1"/>
  <c r="CV293" i="1"/>
  <c r="LE293" i="1" s="1"/>
  <c r="DE116" i="1"/>
  <c r="CY116" i="1"/>
  <c r="LF116" i="1" s="1"/>
  <c r="CU116" i="1"/>
  <c r="LB116" i="1" s="1"/>
  <c r="CX116" i="1"/>
  <c r="LC116" i="1" s="1"/>
  <c r="CT116" i="1"/>
  <c r="KZ116" i="1" s="1"/>
  <c r="CW116" i="1"/>
  <c r="LA116" i="1" s="1"/>
  <c r="CS116" i="1"/>
  <c r="LD116" i="1" s="1"/>
  <c r="CV116" i="1"/>
  <c r="LE116" i="1" s="1"/>
  <c r="DE49" i="1"/>
  <c r="CY49" i="1"/>
  <c r="LF49" i="1" s="1"/>
  <c r="CU49" i="1"/>
  <c r="LB49" i="1" s="1"/>
  <c r="CX49" i="1"/>
  <c r="LC49" i="1" s="1"/>
  <c r="CT49" i="1"/>
  <c r="KZ49" i="1" s="1"/>
  <c r="CW49" i="1"/>
  <c r="LA49" i="1" s="1"/>
  <c r="CS49" i="1"/>
  <c r="LD49" i="1" s="1"/>
  <c r="CV49" i="1"/>
  <c r="LE49" i="1" s="1"/>
  <c r="DE295" i="1"/>
  <c r="CY295" i="1"/>
  <c r="LF295" i="1" s="1"/>
  <c r="CU295" i="1"/>
  <c r="LB295" i="1" s="1"/>
  <c r="CX295" i="1"/>
  <c r="LC295" i="1" s="1"/>
  <c r="CT295" i="1"/>
  <c r="KZ295" i="1" s="1"/>
  <c r="CW295" i="1"/>
  <c r="LA295" i="1" s="1"/>
  <c r="CS295" i="1"/>
  <c r="LD295" i="1" s="1"/>
  <c r="CV295" i="1"/>
  <c r="LE295" i="1" s="1"/>
  <c r="DE150" i="1"/>
  <c r="CY150" i="1"/>
  <c r="LF150" i="1" s="1"/>
  <c r="CU150" i="1"/>
  <c r="LB150" i="1" s="1"/>
  <c r="CX150" i="1"/>
  <c r="LC150" i="1" s="1"/>
  <c r="CT150" i="1"/>
  <c r="KZ150" i="1" s="1"/>
  <c r="CW150" i="1"/>
  <c r="LA150" i="1" s="1"/>
  <c r="CS150" i="1"/>
  <c r="LD150" i="1" s="1"/>
  <c r="CV150" i="1"/>
  <c r="LE150" i="1" s="1"/>
  <c r="DE85" i="1"/>
  <c r="CY85" i="1"/>
  <c r="LF85" i="1" s="1"/>
  <c r="CU85" i="1"/>
  <c r="LB85" i="1" s="1"/>
  <c r="CX85" i="1"/>
  <c r="LC85" i="1" s="1"/>
  <c r="CT85" i="1"/>
  <c r="KZ85" i="1" s="1"/>
  <c r="CW85" i="1"/>
  <c r="LA85" i="1" s="1"/>
  <c r="CS85" i="1"/>
  <c r="LD85" i="1" s="1"/>
  <c r="CV85" i="1"/>
  <c r="LE85" i="1" s="1"/>
  <c r="DE22" i="1"/>
  <c r="CY22" i="1"/>
  <c r="LF22" i="1" s="1"/>
  <c r="CU22" i="1"/>
  <c r="LB22" i="1" s="1"/>
  <c r="CX22" i="1"/>
  <c r="LC22" i="1" s="1"/>
  <c r="CT22" i="1"/>
  <c r="KZ22" i="1" s="1"/>
  <c r="CW22" i="1"/>
  <c r="LA22" i="1" s="1"/>
  <c r="CS22" i="1"/>
  <c r="LD22" i="1" s="1"/>
  <c r="CV22" i="1"/>
  <c r="LE22" i="1" s="1"/>
  <c r="DE143" i="1"/>
  <c r="CY143" i="1"/>
  <c r="LF143" i="1" s="1"/>
  <c r="CU143" i="1"/>
  <c r="LB143" i="1" s="1"/>
  <c r="CX143" i="1"/>
  <c r="LC143" i="1" s="1"/>
  <c r="CT143" i="1"/>
  <c r="KZ143" i="1" s="1"/>
  <c r="CW143" i="1"/>
  <c r="LA143" i="1" s="1"/>
  <c r="CS143" i="1"/>
  <c r="LD143" i="1" s="1"/>
  <c r="CV143" i="1"/>
  <c r="LE143" i="1" s="1"/>
  <c r="DE243" i="1"/>
  <c r="CY243" i="1"/>
  <c r="LF243" i="1" s="1"/>
  <c r="CU243" i="1"/>
  <c r="LB243" i="1" s="1"/>
  <c r="CX243" i="1"/>
  <c r="LC243" i="1" s="1"/>
  <c r="CT243" i="1"/>
  <c r="KZ243" i="1" s="1"/>
  <c r="CS243" i="1"/>
  <c r="LD243" i="1" s="1"/>
  <c r="CW243" i="1"/>
  <c r="LA243" i="1" s="1"/>
  <c r="CV243" i="1"/>
  <c r="LE243" i="1" s="1"/>
  <c r="DE160" i="1"/>
  <c r="CY160" i="1"/>
  <c r="LF160" i="1" s="1"/>
  <c r="CU160" i="1"/>
  <c r="LB160" i="1" s="1"/>
  <c r="CX160" i="1"/>
  <c r="LC160" i="1" s="1"/>
  <c r="CT160" i="1"/>
  <c r="KZ160" i="1" s="1"/>
  <c r="CS160" i="1"/>
  <c r="LD160" i="1" s="1"/>
  <c r="CV160" i="1"/>
  <c r="LE160" i="1" s="1"/>
  <c r="CW160" i="1"/>
  <c r="LA160" i="1" s="1"/>
  <c r="DE72" i="1"/>
  <c r="CY72" i="1"/>
  <c r="LF72" i="1" s="1"/>
  <c r="CU72" i="1"/>
  <c r="LB72" i="1" s="1"/>
  <c r="CX72" i="1"/>
  <c r="LC72" i="1" s="1"/>
  <c r="CT72" i="1"/>
  <c r="KZ72" i="1" s="1"/>
  <c r="CS72" i="1"/>
  <c r="LD72" i="1" s="1"/>
  <c r="CV72" i="1"/>
  <c r="LE72" i="1" s="1"/>
  <c r="CW72" i="1"/>
  <c r="LA72" i="1" s="1"/>
  <c r="DE265" i="1"/>
  <c r="CY265" i="1"/>
  <c r="LF265" i="1" s="1"/>
  <c r="CU265" i="1"/>
  <c r="LB265" i="1" s="1"/>
  <c r="CX265" i="1"/>
  <c r="LC265" i="1" s="1"/>
  <c r="CT265" i="1"/>
  <c r="KZ265" i="1" s="1"/>
  <c r="CS265" i="1"/>
  <c r="LD265" i="1" s="1"/>
  <c r="CW265" i="1"/>
  <c r="LA265" i="1" s="1"/>
  <c r="CV265" i="1"/>
  <c r="LE265" i="1" s="1"/>
  <c r="DE188" i="1"/>
  <c r="CY188" i="1"/>
  <c r="LF188" i="1" s="1"/>
  <c r="CU188" i="1"/>
  <c r="LB188" i="1" s="1"/>
  <c r="CX188" i="1"/>
  <c r="LC188" i="1" s="1"/>
  <c r="CT188" i="1"/>
  <c r="KZ188" i="1" s="1"/>
  <c r="CS188" i="1"/>
  <c r="LD188" i="1" s="1"/>
  <c r="CV188" i="1"/>
  <c r="LE188" i="1" s="1"/>
  <c r="CW188" i="1"/>
  <c r="LA188" i="1" s="1"/>
  <c r="DE99" i="1"/>
  <c r="CW99" i="1"/>
  <c r="LA99" i="1" s="1"/>
  <c r="CS99" i="1"/>
  <c r="LD99" i="1" s="1"/>
  <c r="CV99" i="1"/>
  <c r="LE99" i="1" s="1"/>
  <c r="CX99" i="1"/>
  <c r="LC99" i="1" s="1"/>
  <c r="CY99" i="1"/>
  <c r="LF99" i="1" s="1"/>
  <c r="CU99" i="1"/>
  <c r="LB99" i="1" s="1"/>
  <c r="CT99" i="1"/>
  <c r="KZ99" i="1" s="1"/>
  <c r="DE280" i="1"/>
  <c r="CW280" i="1"/>
  <c r="LA280" i="1" s="1"/>
  <c r="CS280" i="1"/>
  <c r="LD280" i="1" s="1"/>
  <c r="CV280" i="1"/>
  <c r="LE280" i="1" s="1"/>
  <c r="CX280" i="1"/>
  <c r="LC280" i="1" s="1"/>
  <c r="CY280" i="1"/>
  <c r="LF280" i="1" s="1"/>
  <c r="CU280" i="1"/>
  <c r="LB280" i="1" s="1"/>
  <c r="CT280" i="1"/>
  <c r="KZ280" i="1" s="1"/>
  <c r="DE96" i="1"/>
  <c r="CW96" i="1"/>
  <c r="LA96" i="1" s="1"/>
  <c r="CS96" i="1"/>
  <c r="LD96" i="1" s="1"/>
  <c r="CV96" i="1"/>
  <c r="LE96" i="1" s="1"/>
  <c r="CT96" i="1"/>
  <c r="KZ96" i="1" s="1"/>
  <c r="CY96" i="1"/>
  <c r="LF96" i="1" s="1"/>
  <c r="CU96" i="1"/>
  <c r="LB96" i="1" s="1"/>
  <c r="CX96" i="1"/>
  <c r="LC96" i="1" s="1"/>
  <c r="DE285" i="1"/>
  <c r="CW285" i="1"/>
  <c r="LA285" i="1" s="1"/>
  <c r="CS285" i="1"/>
  <c r="LD285" i="1" s="1"/>
  <c r="CV285" i="1"/>
  <c r="LE285" i="1" s="1"/>
  <c r="CT285" i="1"/>
  <c r="KZ285" i="1" s="1"/>
  <c r="CY285" i="1"/>
  <c r="LF285" i="1" s="1"/>
  <c r="CU285" i="1"/>
  <c r="LB285" i="1" s="1"/>
  <c r="CX285" i="1"/>
  <c r="LC285" i="1" s="1"/>
  <c r="DE231" i="1"/>
  <c r="CW231" i="1"/>
  <c r="LA231" i="1" s="1"/>
  <c r="CS231" i="1"/>
  <c r="LD231" i="1" s="1"/>
  <c r="CV231" i="1"/>
  <c r="LE231" i="1" s="1"/>
  <c r="CX231" i="1"/>
  <c r="LC231" i="1" s="1"/>
  <c r="CY231" i="1"/>
  <c r="LF231" i="1" s="1"/>
  <c r="CU231" i="1"/>
  <c r="LB231" i="1" s="1"/>
  <c r="CT231" i="1"/>
  <c r="KZ231" i="1" s="1"/>
  <c r="DE117" i="1"/>
  <c r="CW117" i="1"/>
  <c r="LA117" i="1" s="1"/>
  <c r="CS117" i="1"/>
  <c r="LD117" i="1" s="1"/>
  <c r="CV117" i="1"/>
  <c r="LE117" i="1" s="1"/>
  <c r="CX117" i="1"/>
  <c r="LC117" i="1" s="1"/>
  <c r="CY117" i="1"/>
  <c r="LF117" i="1" s="1"/>
  <c r="CU117" i="1"/>
  <c r="LB117" i="1" s="1"/>
  <c r="CT117" i="1"/>
  <c r="KZ117" i="1" s="1"/>
  <c r="DE34" i="1"/>
  <c r="CW34" i="1"/>
  <c r="LA34" i="1" s="1"/>
  <c r="CS34" i="1"/>
  <c r="LD34" i="1" s="1"/>
  <c r="CV34" i="1"/>
  <c r="LE34" i="1" s="1"/>
  <c r="CY34" i="1"/>
  <c r="LF34" i="1" s="1"/>
  <c r="CU34" i="1"/>
  <c r="LB34" i="1" s="1"/>
  <c r="CX34" i="1"/>
  <c r="LC34" i="1" s="1"/>
  <c r="CT34" i="1"/>
  <c r="KZ34" i="1" s="1"/>
  <c r="DE141" i="1"/>
  <c r="CV141" i="1"/>
  <c r="LE141" i="1" s="1"/>
  <c r="CY141" i="1"/>
  <c r="LF141" i="1" s="1"/>
  <c r="CU141" i="1"/>
  <c r="LB141" i="1" s="1"/>
  <c r="CX141" i="1"/>
  <c r="LC141" i="1" s="1"/>
  <c r="CT141" i="1"/>
  <c r="KZ141" i="1" s="1"/>
  <c r="CW141" i="1"/>
  <c r="LA141" i="1" s="1"/>
  <c r="CS141" i="1"/>
  <c r="LD141" i="1" s="1"/>
  <c r="DE170" i="1"/>
  <c r="CV170" i="1"/>
  <c r="LE170" i="1" s="1"/>
  <c r="CY170" i="1"/>
  <c r="LF170" i="1" s="1"/>
  <c r="CU170" i="1"/>
  <c r="LB170" i="1" s="1"/>
  <c r="CX170" i="1"/>
  <c r="LC170" i="1" s="1"/>
  <c r="CT170" i="1"/>
  <c r="KZ170" i="1" s="1"/>
  <c r="CW170" i="1"/>
  <c r="LA170" i="1" s="1"/>
  <c r="CS170" i="1"/>
  <c r="LD170" i="1" s="1"/>
  <c r="DE253" i="1"/>
  <c r="CV253" i="1"/>
  <c r="LE253" i="1" s="1"/>
  <c r="CY253" i="1"/>
  <c r="LF253" i="1" s="1"/>
  <c r="CU253" i="1"/>
  <c r="LB253" i="1" s="1"/>
  <c r="CX253" i="1"/>
  <c r="LC253" i="1" s="1"/>
  <c r="CT253" i="1"/>
  <c r="KZ253" i="1" s="1"/>
  <c r="CS253" i="1"/>
  <c r="LD253" i="1" s="1"/>
  <c r="CW253" i="1"/>
  <c r="LA253" i="1" s="1"/>
  <c r="DE87" i="1"/>
  <c r="CV87" i="1"/>
  <c r="LE87" i="1" s="1"/>
  <c r="CY87" i="1"/>
  <c r="LF87" i="1" s="1"/>
  <c r="CU87" i="1"/>
  <c r="LB87" i="1" s="1"/>
  <c r="CX87" i="1"/>
  <c r="LC87" i="1" s="1"/>
  <c r="CT87" i="1"/>
  <c r="KZ87" i="1" s="1"/>
  <c r="CW87" i="1"/>
  <c r="LA87" i="1" s="1"/>
  <c r="CS87" i="1"/>
  <c r="LD87" i="1" s="1"/>
  <c r="DE242" i="1"/>
  <c r="CV242" i="1"/>
  <c r="LE242" i="1" s="1"/>
  <c r="CY242" i="1"/>
  <c r="LF242" i="1" s="1"/>
  <c r="CU242" i="1"/>
  <c r="LB242" i="1" s="1"/>
  <c r="CX242" i="1"/>
  <c r="LC242" i="1" s="1"/>
  <c r="CT242" i="1"/>
  <c r="KZ242" i="1" s="1"/>
  <c r="CS242" i="1"/>
  <c r="LD242" i="1" s="1"/>
  <c r="CW242" i="1"/>
  <c r="LA242" i="1" s="1"/>
  <c r="DE114" i="1"/>
  <c r="CV114" i="1"/>
  <c r="LE114" i="1" s="1"/>
  <c r="CY114" i="1"/>
  <c r="LF114" i="1" s="1"/>
  <c r="CU114" i="1"/>
  <c r="LB114" i="1" s="1"/>
  <c r="CX114" i="1"/>
  <c r="LC114" i="1" s="1"/>
  <c r="CT114" i="1"/>
  <c r="KZ114" i="1" s="1"/>
  <c r="CW114" i="1"/>
  <c r="LA114" i="1" s="1"/>
  <c r="CS114" i="1"/>
  <c r="LD114" i="1" s="1"/>
  <c r="DE297" i="1"/>
  <c r="CV297" i="1"/>
  <c r="LE297" i="1" s="1"/>
  <c r="CY297" i="1"/>
  <c r="LF297" i="1" s="1"/>
  <c r="CU297" i="1"/>
  <c r="LB297" i="1" s="1"/>
  <c r="CX297" i="1"/>
  <c r="LC297" i="1" s="1"/>
  <c r="CT297" i="1"/>
  <c r="KZ297" i="1" s="1"/>
  <c r="CS297" i="1"/>
  <c r="LD297" i="1" s="1"/>
  <c r="CW297" i="1"/>
  <c r="LA297" i="1" s="1"/>
  <c r="DE192" i="1"/>
  <c r="CV192" i="1"/>
  <c r="LE192" i="1" s="1"/>
  <c r="CY192" i="1"/>
  <c r="LF192" i="1" s="1"/>
  <c r="CU192" i="1"/>
  <c r="LB192" i="1" s="1"/>
  <c r="CX192" i="1"/>
  <c r="LC192" i="1" s="1"/>
  <c r="CT192" i="1"/>
  <c r="KZ192" i="1" s="1"/>
  <c r="CW192" i="1"/>
  <c r="LA192" i="1" s="1"/>
  <c r="CS192" i="1"/>
  <c r="LD192" i="1" s="1"/>
  <c r="DE71" i="1"/>
  <c r="CV71" i="1"/>
  <c r="LE71" i="1" s="1"/>
  <c r="CY71" i="1"/>
  <c r="LF71" i="1" s="1"/>
  <c r="CU71" i="1"/>
  <c r="LB71" i="1" s="1"/>
  <c r="CX71" i="1"/>
  <c r="LC71" i="1" s="1"/>
  <c r="CT71" i="1"/>
  <c r="KZ71" i="1" s="1"/>
  <c r="CS71" i="1"/>
  <c r="LD71" i="1" s="1"/>
  <c r="CW71" i="1"/>
  <c r="LA71" i="1" s="1"/>
  <c r="DE129" i="1"/>
  <c r="CX129" i="1"/>
  <c r="LC129" i="1" s="1"/>
  <c r="CT129" i="1"/>
  <c r="KZ129" i="1" s="1"/>
  <c r="CW129" i="1"/>
  <c r="LA129" i="1" s="1"/>
  <c r="CS129" i="1"/>
  <c r="LD129" i="1" s="1"/>
  <c r="CV129" i="1"/>
  <c r="LE129" i="1" s="1"/>
  <c r="CY129" i="1"/>
  <c r="LF129" i="1" s="1"/>
  <c r="CU129" i="1"/>
  <c r="LB129" i="1" s="1"/>
  <c r="DE148" i="1"/>
  <c r="CX148" i="1"/>
  <c r="LC148" i="1" s="1"/>
  <c r="CT148" i="1"/>
  <c r="KZ148" i="1" s="1"/>
  <c r="CW148" i="1"/>
  <c r="LA148" i="1" s="1"/>
  <c r="CS148" i="1"/>
  <c r="LD148" i="1" s="1"/>
  <c r="CV148" i="1"/>
  <c r="LE148" i="1" s="1"/>
  <c r="CU148" i="1"/>
  <c r="LB148" i="1" s="1"/>
  <c r="CY148" i="1"/>
  <c r="LF148" i="1" s="1"/>
  <c r="DE201" i="1"/>
  <c r="CX201" i="1"/>
  <c r="LC201" i="1" s="1"/>
  <c r="CT201" i="1"/>
  <c r="KZ201" i="1" s="1"/>
  <c r="CW201" i="1"/>
  <c r="LA201" i="1" s="1"/>
  <c r="CS201" i="1"/>
  <c r="LD201" i="1" s="1"/>
  <c r="CV201" i="1"/>
  <c r="LE201" i="1" s="1"/>
  <c r="CY201" i="1"/>
  <c r="LF201" i="1" s="1"/>
  <c r="CU201" i="1"/>
  <c r="LB201" i="1" s="1"/>
  <c r="DE199" i="1"/>
  <c r="CX199" i="1"/>
  <c r="LC199" i="1" s="1"/>
  <c r="CT199" i="1"/>
  <c r="KZ199" i="1" s="1"/>
  <c r="CW199" i="1"/>
  <c r="LA199" i="1" s="1"/>
  <c r="CS199" i="1"/>
  <c r="LD199" i="1" s="1"/>
  <c r="CV199" i="1"/>
  <c r="LE199" i="1" s="1"/>
  <c r="CU199" i="1"/>
  <c r="LB199" i="1" s="1"/>
  <c r="CY199" i="1"/>
  <c r="LF199" i="1" s="1"/>
  <c r="DE230" i="1"/>
  <c r="CX230" i="1"/>
  <c r="LC230" i="1" s="1"/>
  <c r="CT230" i="1"/>
  <c r="KZ230" i="1" s="1"/>
  <c r="CW230" i="1"/>
  <c r="LA230" i="1" s="1"/>
  <c r="CS230" i="1"/>
  <c r="LD230" i="1" s="1"/>
  <c r="CV230" i="1"/>
  <c r="LE230" i="1" s="1"/>
  <c r="CY230" i="1"/>
  <c r="LF230" i="1" s="1"/>
  <c r="CU230" i="1"/>
  <c r="LB230" i="1" s="1"/>
  <c r="DE245" i="1"/>
  <c r="CX245" i="1"/>
  <c r="LC245" i="1" s="1"/>
  <c r="CT245" i="1"/>
  <c r="KZ245" i="1" s="1"/>
  <c r="CW245" i="1"/>
  <c r="LA245" i="1" s="1"/>
  <c r="CS245" i="1"/>
  <c r="LD245" i="1" s="1"/>
  <c r="CV245" i="1"/>
  <c r="LE245" i="1" s="1"/>
  <c r="CY245" i="1"/>
  <c r="LF245" i="1" s="1"/>
  <c r="CU245" i="1"/>
  <c r="LB245" i="1" s="1"/>
  <c r="DD245" i="1"/>
  <c r="DE272" i="1"/>
  <c r="CX272" i="1"/>
  <c r="LC272" i="1" s="1"/>
  <c r="CT272" i="1"/>
  <c r="KZ272" i="1" s="1"/>
  <c r="CW272" i="1"/>
  <c r="LA272" i="1" s="1"/>
  <c r="CS272" i="1"/>
  <c r="LD272" i="1" s="1"/>
  <c r="CV272" i="1"/>
  <c r="LE272" i="1" s="1"/>
  <c r="CY272" i="1"/>
  <c r="LF272" i="1" s="1"/>
  <c r="CU272" i="1"/>
  <c r="LB272" i="1" s="1"/>
  <c r="DD272" i="1"/>
  <c r="DE47" i="1"/>
  <c r="CX47" i="1"/>
  <c r="LC47" i="1" s="1"/>
  <c r="CT47" i="1"/>
  <c r="KZ47" i="1" s="1"/>
  <c r="CW47" i="1"/>
  <c r="LA47" i="1" s="1"/>
  <c r="CS47" i="1"/>
  <c r="LD47" i="1" s="1"/>
  <c r="CV47" i="1"/>
  <c r="LE47" i="1" s="1"/>
  <c r="CY47" i="1"/>
  <c r="LF47" i="1" s="1"/>
  <c r="CU47" i="1"/>
  <c r="LB47" i="1" s="1"/>
  <c r="DD47" i="1"/>
  <c r="DE140" i="1"/>
  <c r="CX140" i="1"/>
  <c r="LC140" i="1" s="1"/>
  <c r="CT140" i="1"/>
  <c r="KZ140" i="1" s="1"/>
  <c r="CW140" i="1"/>
  <c r="LA140" i="1" s="1"/>
  <c r="CS140" i="1"/>
  <c r="LD140" i="1" s="1"/>
  <c r="CV140" i="1"/>
  <c r="LE140" i="1" s="1"/>
  <c r="CY140" i="1"/>
  <c r="LF140" i="1" s="1"/>
  <c r="CU140" i="1"/>
  <c r="LB140" i="1" s="1"/>
  <c r="DD140" i="1"/>
  <c r="DE4" i="1"/>
  <c r="CX4" i="1"/>
  <c r="LC4" i="1" s="1"/>
  <c r="CT4" i="1"/>
  <c r="KZ4" i="1" s="1"/>
  <c r="CW4" i="1"/>
  <c r="LA4" i="1" s="1"/>
  <c r="CS4" i="1"/>
  <c r="LD4" i="1" s="1"/>
  <c r="CV4" i="1"/>
  <c r="LE4" i="1" s="1"/>
  <c r="CU4" i="1"/>
  <c r="LB4" i="1" s="1"/>
  <c r="DD4" i="1"/>
  <c r="DE216" i="1"/>
  <c r="CX216" i="1"/>
  <c r="LC216" i="1" s="1"/>
  <c r="CT216" i="1"/>
  <c r="KZ216" i="1" s="1"/>
  <c r="CW216" i="1"/>
  <c r="LA216" i="1" s="1"/>
  <c r="CS216" i="1"/>
  <c r="LD216" i="1" s="1"/>
  <c r="CY216" i="1"/>
  <c r="LF216" i="1" s="1"/>
  <c r="CU216" i="1"/>
  <c r="LB216" i="1" s="1"/>
  <c r="CV216" i="1"/>
  <c r="LE216" i="1" s="1"/>
  <c r="DD216" i="1"/>
  <c r="DE63" i="1"/>
  <c r="CX63" i="1"/>
  <c r="LC63" i="1" s="1"/>
  <c r="CT63" i="1"/>
  <c r="KZ63" i="1" s="1"/>
  <c r="CW63" i="1"/>
  <c r="LA63" i="1" s="1"/>
  <c r="CS63" i="1"/>
  <c r="LD63" i="1" s="1"/>
  <c r="CY63" i="1"/>
  <c r="LF63" i="1" s="1"/>
  <c r="CV63" i="1"/>
  <c r="LE63" i="1" s="1"/>
  <c r="CU63" i="1"/>
  <c r="LB63" i="1" s="1"/>
  <c r="DD63" i="1"/>
  <c r="DE182" i="1"/>
  <c r="CX182" i="1"/>
  <c r="LC182" i="1" s="1"/>
  <c r="CT182" i="1"/>
  <c r="KZ182" i="1" s="1"/>
  <c r="CW182" i="1"/>
  <c r="LA182" i="1" s="1"/>
  <c r="CS182" i="1"/>
  <c r="LD182" i="1" s="1"/>
  <c r="CY182" i="1"/>
  <c r="LF182" i="1" s="1"/>
  <c r="CV182" i="1"/>
  <c r="LE182" i="1" s="1"/>
  <c r="CU182" i="1"/>
  <c r="LB182" i="1" s="1"/>
  <c r="DD182" i="1"/>
  <c r="DE238" i="1"/>
  <c r="CV238" i="1"/>
  <c r="LE238" i="1" s="1"/>
  <c r="CY238" i="1"/>
  <c r="LF238" i="1" s="1"/>
  <c r="CU238" i="1"/>
  <c r="LB238" i="1" s="1"/>
  <c r="CS238" i="1"/>
  <c r="LD238" i="1" s="1"/>
  <c r="CX238" i="1"/>
  <c r="LC238" i="1" s="1"/>
  <c r="CT238" i="1"/>
  <c r="KZ238" i="1" s="1"/>
  <c r="CW238" i="1"/>
  <c r="LA238" i="1" s="1"/>
  <c r="DD238" i="1"/>
  <c r="DE284" i="1"/>
  <c r="CV284" i="1"/>
  <c r="LE284" i="1" s="1"/>
  <c r="CY284" i="1"/>
  <c r="LF284" i="1" s="1"/>
  <c r="CU284" i="1"/>
  <c r="LB284" i="1" s="1"/>
  <c r="CS284" i="1"/>
  <c r="LD284" i="1" s="1"/>
  <c r="CX284" i="1"/>
  <c r="LC284" i="1" s="1"/>
  <c r="CT284" i="1"/>
  <c r="KZ284" i="1" s="1"/>
  <c r="CW284" i="1"/>
  <c r="LA284" i="1" s="1"/>
  <c r="DD284" i="1"/>
  <c r="DE97" i="1"/>
  <c r="CV97" i="1"/>
  <c r="LE97" i="1" s="1"/>
  <c r="CY97" i="1"/>
  <c r="LF97" i="1" s="1"/>
  <c r="CU97" i="1"/>
  <c r="LB97" i="1" s="1"/>
  <c r="CS97" i="1"/>
  <c r="LD97" i="1" s="1"/>
  <c r="CX97" i="1"/>
  <c r="LC97" i="1" s="1"/>
  <c r="CT97" i="1"/>
  <c r="KZ97" i="1" s="1"/>
  <c r="CW97" i="1"/>
  <c r="LA97" i="1" s="1"/>
  <c r="DD97" i="1"/>
  <c r="DE7" i="1"/>
  <c r="CX7" i="1"/>
  <c r="LC7" i="1" s="1"/>
  <c r="CT7" i="1"/>
  <c r="KZ7" i="1" s="1"/>
  <c r="CW7" i="1"/>
  <c r="LA7" i="1" s="1"/>
  <c r="CS7" i="1"/>
  <c r="LD7" i="1" s="1"/>
  <c r="CV7" i="1"/>
  <c r="LE7" i="1" s="1"/>
  <c r="CU7" i="1"/>
  <c r="LB7" i="1" s="1"/>
  <c r="CY7" i="1"/>
  <c r="LF7" i="1" s="1"/>
  <c r="DD7" i="1"/>
  <c r="DE76" i="1"/>
  <c r="CX76" i="1"/>
  <c r="LC76" i="1" s="1"/>
  <c r="CT76" i="1"/>
  <c r="KZ76" i="1" s="1"/>
  <c r="CW76" i="1"/>
  <c r="LA76" i="1" s="1"/>
  <c r="CS76" i="1"/>
  <c r="LD76" i="1" s="1"/>
  <c r="CV76" i="1"/>
  <c r="LE76" i="1" s="1"/>
  <c r="CY76" i="1"/>
  <c r="LF76" i="1" s="1"/>
  <c r="CU76" i="1"/>
  <c r="LB76" i="1" s="1"/>
  <c r="DD76" i="1"/>
  <c r="DE184" i="1"/>
  <c r="CX184" i="1"/>
  <c r="LC184" i="1" s="1"/>
  <c r="CT184" i="1"/>
  <c r="KZ184" i="1" s="1"/>
  <c r="CW184" i="1"/>
  <c r="LA184" i="1" s="1"/>
  <c r="CS184" i="1"/>
  <c r="LD184" i="1" s="1"/>
  <c r="CV184" i="1"/>
  <c r="LE184" i="1" s="1"/>
  <c r="CY184" i="1"/>
  <c r="LF184" i="1" s="1"/>
  <c r="CU184" i="1"/>
  <c r="LB184" i="1" s="1"/>
  <c r="DD184" i="1"/>
  <c r="DE105" i="1"/>
  <c r="CV105" i="1"/>
  <c r="LE105" i="1" s="1"/>
  <c r="CY105" i="1"/>
  <c r="LF105" i="1" s="1"/>
  <c r="CU105" i="1"/>
  <c r="LB105" i="1" s="1"/>
  <c r="CX105" i="1"/>
  <c r="LC105" i="1" s="1"/>
  <c r="CT105" i="1"/>
  <c r="KZ105" i="1" s="1"/>
  <c r="CW105" i="1"/>
  <c r="LA105" i="1" s="1"/>
  <c r="CS105" i="1"/>
  <c r="LD105" i="1" s="1"/>
  <c r="DD105" i="1"/>
  <c r="DE209" i="1"/>
  <c r="CV209" i="1"/>
  <c r="LE209" i="1" s="1"/>
  <c r="CY209" i="1"/>
  <c r="LF209" i="1" s="1"/>
  <c r="CU209" i="1"/>
  <c r="LB209" i="1" s="1"/>
  <c r="CX209" i="1"/>
  <c r="LC209" i="1" s="1"/>
  <c r="CT209" i="1"/>
  <c r="KZ209" i="1" s="1"/>
  <c r="CS209" i="1"/>
  <c r="LD209" i="1" s="1"/>
  <c r="CW209" i="1"/>
  <c r="LA209" i="1" s="1"/>
  <c r="DD209" i="1"/>
  <c r="DE296" i="1"/>
  <c r="CV296" i="1"/>
  <c r="LE296" i="1" s="1"/>
  <c r="CY296" i="1"/>
  <c r="LF296" i="1" s="1"/>
  <c r="CU296" i="1"/>
  <c r="LB296" i="1" s="1"/>
  <c r="CX296" i="1"/>
  <c r="LC296" i="1" s="1"/>
  <c r="CT296" i="1"/>
  <c r="KZ296" i="1" s="1"/>
  <c r="CW296" i="1"/>
  <c r="LA296" i="1" s="1"/>
  <c r="CS296" i="1"/>
  <c r="LD296" i="1" s="1"/>
  <c r="DD296" i="1"/>
  <c r="DE41" i="1"/>
  <c r="CV41" i="1"/>
  <c r="LE41" i="1" s="1"/>
  <c r="CY41" i="1"/>
  <c r="LF41" i="1" s="1"/>
  <c r="CU41" i="1"/>
  <c r="LB41" i="1" s="1"/>
  <c r="CX41" i="1"/>
  <c r="LC41" i="1" s="1"/>
  <c r="CT41" i="1"/>
  <c r="KZ41" i="1" s="1"/>
  <c r="CS41" i="1"/>
  <c r="LD41" i="1" s="1"/>
  <c r="CW41" i="1"/>
  <c r="LA41" i="1" s="1"/>
  <c r="DD41" i="1"/>
  <c r="DE109" i="1"/>
  <c r="CV109" i="1"/>
  <c r="LE109" i="1" s="1"/>
  <c r="CY109" i="1"/>
  <c r="LF109" i="1" s="1"/>
  <c r="CU109" i="1"/>
  <c r="LB109" i="1" s="1"/>
  <c r="CX109" i="1"/>
  <c r="LC109" i="1" s="1"/>
  <c r="CW109" i="1"/>
  <c r="LA109" i="1" s="1"/>
  <c r="CT109" i="1"/>
  <c r="KZ109" i="1" s="1"/>
  <c r="CS109" i="1"/>
  <c r="LD109" i="1" s="1"/>
  <c r="DD109" i="1"/>
  <c r="DE257" i="1"/>
  <c r="CY257" i="1"/>
  <c r="LF257" i="1" s="1"/>
  <c r="CU257" i="1"/>
  <c r="LB257" i="1" s="1"/>
  <c r="CX257" i="1"/>
  <c r="LC257" i="1" s="1"/>
  <c r="CT257" i="1"/>
  <c r="KZ257" i="1" s="1"/>
  <c r="CW257" i="1"/>
  <c r="LA257" i="1" s="1"/>
  <c r="CS257" i="1"/>
  <c r="LD257" i="1" s="1"/>
  <c r="CV257" i="1"/>
  <c r="LE257" i="1" s="1"/>
  <c r="DD257" i="1"/>
  <c r="DE157" i="1"/>
  <c r="CY157" i="1"/>
  <c r="LF157" i="1" s="1"/>
  <c r="CU157" i="1"/>
  <c r="LB157" i="1" s="1"/>
  <c r="CX157" i="1"/>
  <c r="LC157" i="1" s="1"/>
  <c r="CT157" i="1"/>
  <c r="KZ157" i="1" s="1"/>
  <c r="CW157" i="1"/>
  <c r="LA157" i="1" s="1"/>
  <c r="CS157" i="1"/>
  <c r="LD157" i="1" s="1"/>
  <c r="CV157" i="1"/>
  <c r="LE157" i="1" s="1"/>
  <c r="DD157" i="1"/>
  <c r="DE299" i="1"/>
  <c r="CY299" i="1"/>
  <c r="LF299" i="1" s="1"/>
  <c r="CU299" i="1"/>
  <c r="LB299" i="1" s="1"/>
  <c r="CX299" i="1"/>
  <c r="LC299" i="1" s="1"/>
  <c r="CT299" i="1"/>
  <c r="KZ299" i="1" s="1"/>
  <c r="CW299" i="1"/>
  <c r="LA299" i="1" s="1"/>
  <c r="CS299" i="1"/>
  <c r="LD299" i="1" s="1"/>
  <c r="CV299" i="1"/>
  <c r="LE299" i="1" s="1"/>
  <c r="DD299" i="1"/>
  <c r="DE204" i="1"/>
  <c r="CY204" i="1"/>
  <c r="LF204" i="1" s="1"/>
  <c r="CU204" i="1"/>
  <c r="LB204" i="1" s="1"/>
  <c r="CX204" i="1"/>
  <c r="LC204" i="1" s="1"/>
  <c r="CT204" i="1"/>
  <c r="KZ204" i="1" s="1"/>
  <c r="CW204" i="1"/>
  <c r="LA204" i="1" s="1"/>
  <c r="CS204" i="1"/>
  <c r="LD204" i="1" s="1"/>
  <c r="CV204" i="1"/>
  <c r="LE204" i="1" s="1"/>
  <c r="DD204" i="1"/>
  <c r="DE289" i="1"/>
  <c r="CW289" i="1"/>
  <c r="LA289" i="1" s="1"/>
  <c r="CS289" i="1"/>
  <c r="LD289" i="1" s="1"/>
  <c r="CV289" i="1"/>
  <c r="LE289" i="1" s="1"/>
  <c r="CY289" i="1"/>
  <c r="LF289" i="1" s="1"/>
  <c r="CU289" i="1"/>
  <c r="LB289" i="1" s="1"/>
  <c r="CX289" i="1"/>
  <c r="LC289" i="1" s="1"/>
  <c r="CT289" i="1"/>
  <c r="KZ289" i="1" s="1"/>
  <c r="DD289" i="1"/>
  <c r="DE69" i="1"/>
  <c r="CW69" i="1"/>
  <c r="LA69" i="1" s="1"/>
  <c r="CS69" i="1"/>
  <c r="LD69" i="1" s="1"/>
  <c r="CV69" i="1"/>
  <c r="LE69" i="1" s="1"/>
  <c r="CY69" i="1"/>
  <c r="LF69" i="1" s="1"/>
  <c r="CU69" i="1"/>
  <c r="LB69" i="1" s="1"/>
  <c r="CX69" i="1"/>
  <c r="LC69" i="1" s="1"/>
  <c r="CT69" i="1"/>
  <c r="KZ69" i="1" s="1"/>
  <c r="DD69" i="1"/>
  <c r="DE281" i="1"/>
  <c r="CW281" i="1"/>
  <c r="LA281" i="1" s="1"/>
  <c r="CS281" i="1"/>
  <c r="LD281" i="1" s="1"/>
  <c r="CV281" i="1"/>
  <c r="LE281" i="1" s="1"/>
  <c r="CY281" i="1"/>
  <c r="LF281" i="1" s="1"/>
  <c r="CU281" i="1"/>
  <c r="LB281" i="1" s="1"/>
  <c r="CX281" i="1"/>
  <c r="LC281" i="1" s="1"/>
  <c r="CT281" i="1"/>
  <c r="KZ281" i="1" s="1"/>
  <c r="DD281" i="1"/>
  <c r="DE50" i="1"/>
  <c r="CW50" i="1"/>
  <c r="LA50" i="1" s="1"/>
  <c r="CS50" i="1"/>
  <c r="LD50" i="1" s="1"/>
  <c r="CV50" i="1"/>
  <c r="LE50" i="1" s="1"/>
  <c r="CY50" i="1"/>
  <c r="LF50" i="1" s="1"/>
  <c r="CU50" i="1"/>
  <c r="LB50" i="1" s="1"/>
  <c r="CX50" i="1"/>
  <c r="LC50" i="1" s="1"/>
  <c r="CT50" i="1"/>
  <c r="KZ50" i="1" s="1"/>
  <c r="DD50" i="1"/>
  <c r="DE53" i="1"/>
  <c r="CW53" i="1"/>
  <c r="LA53" i="1" s="1"/>
  <c r="CS53" i="1"/>
  <c r="LD53" i="1" s="1"/>
  <c r="CV53" i="1"/>
  <c r="LE53" i="1" s="1"/>
  <c r="CY53" i="1"/>
  <c r="LF53" i="1" s="1"/>
  <c r="CU53" i="1"/>
  <c r="LB53" i="1" s="1"/>
  <c r="CX53" i="1"/>
  <c r="LC53" i="1" s="1"/>
  <c r="CT53" i="1"/>
  <c r="KZ53" i="1" s="1"/>
  <c r="DD53" i="1"/>
  <c r="DE134" i="1"/>
  <c r="CW134" i="1"/>
  <c r="LA134" i="1" s="1"/>
  <c r="CS134" i="1"/>
  <c r="LD134" i="1" s="1"/>
  <c r="CV134" i="1"/>
  <c r="LE134" i="1" s="1"/>
  <c r="CY134" i="1"/>
  <c r="LF134" i="1" s="1"/>
  <c r="CU134" i="1"/>
  <c r="LB134" i="1" s="1"/>
  <c r="CX134" i="1"/>
  <c r="LC134" i="1" s="1"/>
  <c r="CT134" i="1"/>
  <c r="KZ134" i="1" s="1"/>
  <c r="DD134" i="1"/>
  <c r="DE256" i="1"/>
  <c r="CW256" i="1"/>
  <c r="LA256" i="1" s="1"/>
  <c r="CS256" i="1"/>
  <c r="LD256" i="1" s="1"/>
  <c r="CV256" i="1"/>
  <c r="LE256" i="1" s="1"/>
  <c r="CY256" i="1"/>
  <c r="LF256" i="1" s="1"/>
  <c r="CU256" i="1"/>
  <c r="LB256" i="1" s="1"/>
  <c r="CX256" i="1"/>
  <c r="LC256" i="1" s="1"/>
  <c r="CT256" i="1"/>
  <c r="KZ256" i="1" s="1"/>
  <c r="DD256" i="1"/>
  <c r="DE61" i="1"/>
  <c r="CW61" i="1"/>
  <c r="LA61" i="1" s="1"/>
  <c r="CS61" i="1"/>
  <c r="LD61" i="1" s="1"/>
  <c r="CV61" i="1"/>
  <c r="LE61" i="1" s="1"/>
  <c r="CY61" i="1"/>
  <c r="LF61" i="1" s="1"/>
  <c r="CU61" i="1"/>
  <c r="LB61" i="1" s="1"/>
  <c r="CX61" i="1"/>
  <c r="LC61" i="1" s="1"/>
  <c r="CT61" i="1"/>
  <c r="KZ61" i="1" s="1"/>
  <c r="DD61" i="1"/>
  <c r="DE228" i="1"/>
  <c r="CW228" i="1"/>
  <c r="LA228" i="1" s="1"/>
  <c r="CS228" i="1"/>
  <c r="LD228" i="1" s="1"/>
  <c r="CV228" i="1"/>
  <c r="LE228" i="1" s="1"/>
  <c r="CY228" i="1"/>
  <c r="LF228" i="1" s="1"/>
  <c r="CU228" i="1"/>
  <c r="LB228" i="1" s="1"/>
  <c r="CX228" i="1"/>
  <c r="LC228" i="1" s="1"/>
  <c r="CT228" i="1"/>
  <c r="KZ228" i="1" s="1"/>
  <c r="DD228" i="1"/>
  <c r="DE126" i="1"/>
  <c r="CW126" i="1"/>
  <c r="LA126" i="1" s="1"/>
  <c r="CS126" i="1"/>
  <c r="LD126" i="1" s="1"/>
  <c r="CV126" i="1"/>
  <c r="LE126" i="1" s="1"/>
  <c r="CY126" i="1"/>
  <c r="LF126" i="1" s="1"/>
  <c r="CX126" i="1"/>
  <c r="LC126" i="1" s="1"/>
  <c r="CT126" i="1"/>
  <c r="KZ126" i="1" s="1"/>
  <c r="CU126" i="1"/>
  <c r="LB126" i="1" s="1"/>
  <c r="DD126" i="1"/>
  <c r="DE225" i="1"/>
  <c r="CW225" i="1"/>
  <c r="LA225" i="1" s="1"/>
  <c r="CS225" i="1"/>
  <c r="LD225" i="1" s="1"/>
  <c r="CV225" i="1"/>
  <c r="LE225" i="1" s="1"/>
  <c r="CY225" i="1"/>
  <c r="LF225" i="1" s="1"/>
  <c r="CX225" i="1"/>
  <c r="LC225" i="1" s="1"/>
  <c r="CU225" i="1"/>
  <c r="LB225" i="1" s="1"/>
  <c r="CT225" i="1"/>
  <c r="KZ225" i="1" s="1"/>
  <c r="DD225" i="1"/>
  <c r="DE74" i="1"/>
  <c r="CY74" i="1"/>
  <c r="LF74" i="1" s="1"/>
  <c r="CU74" i="1"/>
  <c r="LB74" i="1" s="1"/>
  <c r="CX74" i="1"/>
  <c r="LC74" i="1" s="1"/>
  <c r="CT74" i="1"/>
  <c r="KZ74" i="1" s="1"/>
  <c r="CV74" i="1"/>
  <c r="LE74" i="1" s="1"/>
  <c r="CW74" i="1"/>
  <c r="LA74" i="1" s="1"/>
  <c r="CS74" i="1"/>
  <c r="LD74" i="1" s="1"/>
  <c r="DD74" i="1"/>
  <c r="DE39" i="1"/>
  <c r="CY39" i="1"/>
  <c r="LF39" i="1" s="1"/>
  <c r="CU39" i="1"/>
  <c r="LB39" i="1" s="1"/>
  <c r="CX39" i="1"/>
  <c r="LC39" i="1" s="1"/>
  <c r="CT39" i="1"/>
  <c r="KZ39" i="1" s="1"/>
  <c r="CV39" i="1"/>
  <c r="LE39" i="1" s="1"/>
  <c r="CW39" i="1"/>
  <c r="LA39" i="1" s="1"/>
  <c r="CS39" i="1"/>
  <c r="LD39" i="1" s="1"/>
  <c r="DD39" i="1"/>
  <c r="DE197" i="1"/>
  <c r="CY197" i="1"/>
  <c r="LF197" i="1" s="1"/>
  <c r="CU197" i="1"/>
  <c r="LB197" i="1" s="1"/>
  <c r="CX197" i="1"/>
  <c r="LC197" i="1" s="1"/>
  <c r="CT197" i="1"/>
  <c r="KZ197" i="1" s="1"/>
  <c r="CW197" i="1"/>
  <c r="LA197" i="1" s="1"/>
  <c r="CS197" i="1"/>
  <c r="LD197" i="1" s="1"/>
  <c r="CV197" i="1"/>
  <c r="LE197" i="1" s="1"/>
  <c r="DD197" i="1"/>
  <c r="DE264" i="1"/>
  <c r="CX264" i="1"/>
  <c r="LC264" i="1" s="1"/>
  <c r="CT264" i="1"/>
  <c r="KZ264" i="1" s="1"/>
  <c r="CW264" i="1"/>
  <c r="LA264" i="1" s="1"/>
  <c r="CS264" i="1"/>
  <c r="LD264" i="1" s="1"/>
  <c r="CV264" i="1"/>
  <c r="LE264" i="1" s="1"/>
  <c r="CY264" i="1"/>
  <c r="LF264" i="1" s="1"/>
  <c r="CU264" i="1"/>
  <c r="LB264" i="1" s="1"/>
  <c r="DD264" i="1"/>
  <c r="DE101" i="1"/>
  <c r="CX101" i="1"/>
  <c r="LC101" i="1" s="1"/>
  <c r="CT101" i="1"/>
  <c r="KZ101" i="1" s="1"/>
  <c r="CW101" i="1"/>
  <c r="LA101" i="1" s="1"/>
  <c r="CS101" i="1"/>
  <c r="LD101" i="1" s="1"/>
  <c r="CV101" i="1"/>
  <c r="LE101" i="1" s="1"/>
  <c r="CY101" i="1"/>
  <c r="LF101" i="1" s="1"/>
  <c r="CU101" i="1"/>
  <c r="LB101" i="1" s="1"/>
  <c r="DD101" i="1"/>
  <c r="DE294" i="1"/>
  <c r="CV294" i="1"/>
  <c r="LE294" i="1" s="1"/>
  <c r="CY294" i="1"/>
  <c r="LF294" i="1" s="1"/>
  <c r="CU294" i="1"/>
  <c r="LB294" i="1" s="1"/>
  <c r="CX294" i="1"/>
  <c r="LC294" i="1" s="1"/>
  <c r="CT294" i="1"/>
  <c r="KZ294" i="1" s="1"/>
  <c r="CW294" i="1"/>
  <c r="LA294" i="1" s="1"/>
  <c r="CS294" i="1"/>
  <c r="LD294" i="1" s="1"/>
  <c r="DD294" i="1"/>
  <c r="DE80" i="1"/>
  <c r="CV80" i="1"/>
  <c r="LE80" i="1" s="1"/>
  <c r="CY80" i="1"/>
  <c r="LF80" i="1" s="1"/>
  <c r="CU80" i="1"/>
  <c r="LB80" i="1" s="1"/>
  <c r="CX80" i="1"/>
  <c r="LC80" i="1" s="1"/>
  <c r="CT80" i="1"/>
  <c r="KZ80" i="1" s="1"/>
  <c r="CW80" i="1"/>
  <c r="LA80" i="1" s="1"/>
  <c r="CS80" i="1"/>
  <c r="LD80" i="1" s="1"/>
  <c r="DD80" i="1"/>
  <c r="DE158" i="1"/>
  <c r="CV158" i="1"/>
  <c r="LE158" i="1" s="1"/>
  <c r="CY158" i="1"/>
  <c r="LF158" i="1" s="1"/>
  <c r="CU158" i="1"/>
  <c r="LB158" i="1" s="1"/>
  <c r="CX158" i="1"/>
  <c r="LC158" i="1" s="1"/>
  <c r="CT158" i="1"/>
  <c r="KZ158" i="1" s="1"/>
  <c r="CW158" i="1"/>
  <c r="LA158" i="1" s="1"/>
  <c r="CS158" i="1"/>
  <c r="LD158" i="1" s="1"/>
  <c r="DD158" i="1"/>
  <c r="DE223" i="1"/>
  <c r="CV223" i="1"/>
  <c r="LE223" i="1" s="1"/>
  <c r="CY223" i="1"/>
  <c r="LF223" i="1" s="1"/>
  <c r="CU223" i="1"/>
  <c r="LB223" i="1" s="1"/>
  <c r="CX223" i="1"/>
  <c r="LC223" i="1" s="1"/>
  <c r="CW223" i="1"/>
  <c r="LA223" i="1" s="1"/>
  <c r="CT223" i="1"/>
  <c r="KZ223" i="1" s="1"/>
  <c r="CS223" i="1"/>
  <c r="LD223" i="1" s="1"/>
  <c r="DD223" i="1"/>
  <c r="DE279" i="1"/>
  <c r="CX279" i="1"/>
  <c r="LC279" i="1" s="1"/>
  <c r="CT279" i="1"/>
  <c r="KZ279" i="1" s="1"/>
  <c r="CW279" i="1"/>
  <c r="LA279" i="1" s="1"/>
  <c r="CS279" i="1"/>
  <c r="LD279" i="1" s="1"/>
  <c r="CY279" i="1"/>
  <c r="LF279" i="1" s="1"/>
  <c r="CV279" i="1"/>
  <c r="LE279" i="1" s="1"/>
  <c r="CU279" i="1"/>
  <c r="LB279" i="1" s="1"/>
  <c r="DD279" i="1"/>
  <c r="DE149" i="1"/>
  <c r="CW149" i="1"/>
  <c r="LA149" i="1" s="1"/>
  <c r="CS149" i="1"/>
  <c r="LD149" i="1" s="1"/>
  <c r="CV149" i="1"/>
  <c r="LE149" i="1" s="1"/>
  <c r="CY149" i="1"/>
  <c r="LF149" i="1" s="1"/>
  <c r="CU149" i="1"/>
  <c r="LB149" i="1" s="1"/>
  <c r="CT149" i="1"/>
  <c r="KZ149" i="1" s="1"/>
  <c r="CX149" i="1"/>
  <c r="LC149" i="1" s="1"/>
  <c r="DE292" i="1"/>
  <c r="CW292" i="1"/>
  <c r="LA292" i="1" s="1"/>
  <c r="CS292" i="1"/>
  <c r="LD292" i="1" s="1"/>
  <c r="CV292" i="1"/>
  <c r="LE292" i="1" s="1"/>
  <c r="CY292" i="1"/>
  <c r="LF292" i="1" s="1"/>
  <c r="CU292" i="1"/>
  <c r="LB292" i="1" s="1"/>
  <c r="CX292" i="1"/>
  <c r="LC292" i="1" s="1"/>
  <c r="CT292" i="1"/>
  <c r="KZ292" i="1" s="1"/>
  <c r="DE249" i="1"/>
  <c r="CW249" i="1"/>
  <c r="LA249" i="1" s="1"/>
  <c r="CS249" i="1"/>
  <c r="LD249" i="1" s="1"/>
  <c r="CV249" i="1"/>
  <c r="LE249" i="1" s="1"/>
  <c r="CY249" i="1"/>
  <c r="LF249" i="1" s="1"/>
  <c r="CU249" i="1"/>
  <c r="LB249" i="1" s="1"/>
  <c r="CX249" i="1"/>
  <c r="LC249" i="1" s="1"/>
  <c r="CT249" i="1"/>
  <c r="KZ249" i="1" s="1"/>
  <c r="DE73" i="1"/>
  <c r="CW73" i="1"/>
  <c r="LA73" i="1" s="1"/>
  <c r="CS73" i="1"/>
  <c r="LD73" i="1" s="1"/>
  <c r="CV73" i="1"/>
  <c r="LE73" i="1" s="1"/>
  <c r="CY73" i="1"/>
  <c r="LF73" i="1" s="1"/>
  <c r="CU73" i="1"/>
  <c r="LB73" i="1" s="1"/>
  <c r="CX73" i="1"/>
  <c r="LC73" i="1" s="1"/>
  <c r="CT73" i="1"/>
  <c r="KZ73" i="1" s="1"/>
  <c r="DE240" i="1"/>
  <c r="CY240" i="1"/>
  <c r="LF240" i="1" s="1"/>
  <c r="CU240" i="1"/>
  <c r="LB240" i="1" s="1"/>
  <c r="CX240" i="1"/>
  <c r="LC240" i="1" s="1"/>
  <c r="CT240" i="1"/>
  <c r="KZ240" i="1" s="1"/>
  <c r="CW240" i="1"/>
  <c r="LA240" i="1" s="1"/>
  <c r="CS240" i="1"/>
  <c r="LD240" i="1" s="1"/>
  <c r="CV240" i="1"/>
  <c r="LE240" i="1" s="1"/>
  <c r="DE194" i="1"/>
  <c r="CY194" i="1"/>
  <c r="LF194" i="1" s="1"/>
  <c r="CU194" i="1"/>
  <c r="LB194" i="1" s="1"/>
  <c r="CX194" i="1"/>
  <c r="LC194" i="1" s="1"/>
  <c r="CT194" i="1"/>
  <c r="KZ194" i="1" s="1"/>
  <c r="CW194" i="1"/>
  <c r="LA194" i="1" s="1"/>
  <c r="CS194" i="1"/>
  <c r="LD194" i="1" s="1"/>
  <c r="CV194" i="1"/>
  <c r="LE194" i="1" s="1"/>
  <c r="DE10" i="1"/>
  <c r="CY10" i="1"/>
  <c r="LF10" i="1" s="1"/>
  <c r="CU10" i="1"/>
  <c r="LB10" i="1" s="1"/>
  <c r="CX10" i="1"/>
  <c r="LC10" i="1" s="1"/>
  <c r="CT10" i="1"/>
  <c r="KZ10" i="1" s="1"/>
  <c r="CW10" i="1"/>
  <c r="LA10" i="1" s="1"/>
  <c r="CS10" i="1"/>
  <c r="LD10" i="1" s="1"/>
  <c r="CV10" i="1"/>
  <c r="LE10" i="1" s="1"/>
  <c r="DE81" i="1"/>
  <c r="CY81" i="1"/>
  <c r="LF81" i="1" s="1"/>
  <c r="CU81" i="1"/>
  <c r="LB81" i="1" s="1"/>
  <c r="CX81" i="1"/>
  <c r="LC81" i="1" s="1"/>
  <c r="CT81" i="1"/>
  <c r="KZ81" i="1" s="1"/>
  <c r="CW81" i="1"/>
  <c r="LA81" i="1" s="1"/>
  <c r="CS81" i="1"/>
  <c r="LD81" i="1" s="1"/>
  <c r="CV81" i="1"/>
  <c r="LE81" i="1" s="1"/>
  <c r="DE37" i="1"/>
  <c r="CY37" i="1"/>
  <c r="LF37" i="1" s="1"/>
  <c r="CU37" i="1"/>
  <c r="LB37" i="1" s="1"/>
  <c r="CX37" i="1"/>
  <c r="LC37" i="1" s="1"/>
  <c r="CT37" i="1"/>
  <c r="KZ37" i="1" s="1"/>
  <c r="CW37" i="1"/>
  <c r="LA37" i="1" s="1"/>
  <c r="CS37" i="1"/>
  <c r="LD37" i="1" s="1"/>
  <c r="CV37" i="1"/>
  <c r="LE37" i="1" s="1"/>
  <c r="DE186" i="1"/>
  <c r="CY186" i="1"/>
  <c r="LF186" i="1" s="1"/>
  <c r="CU186" i="1"/>
  <c r="LB186" i="1" s="1"/>
  <c r="CX186" i="1"/>
  <c r="LC186" i="1" s="1"/>
  <c r="CT186" i="1"/>
  <c r="KZ186" i="1" s="1"/>
  <c r="CW186" i="1"/>
  <c r="LA186" i="1" s="1"/>
  <c r="CV186" i="1"/>
  <c r="LE186" i="1" s="1"/>
  <c r="CS186" i="1"/>
  <c r="LD186" i="1" s="1"/>
  <c r="DE222" i="1"/>
  <c r="CY222" i="1"/>
  <c r="LF222" i="1" s="1"/>
  <c r="CU222" i="1"/>
  <c r="LB222" i="1" s="1"/>
  <c r="CX222" i="1"/>
  <c r="LC222" i="1" s="1"/>
  <c r="CT222" i="1"/>
  <c r="KZ222" i="1" s="1"/>
  <c r="CW222" i="1"/>
  <c r="LA222" i="1" s="1"/>
  <c r="CV222" i="1"/>
  <c r="LE222" i="1" s="1"/>
  <c r="CS222" i="1"/>
  <c r="LD222" i="1" s="1"/>
  <c r="DE219" i="1"/>
  <c r="CW219" i="1"/>
  <c r="LA219" i="1" s="1"/>
  <c r="CS219" i="1"/>
  <c r="LD219" i="1" s="1"/>
  <c r="CV219" i="1"/>
  <c r="LE219" i="1" s="1"/>
  <c r="CT219" i="1"/>
  <c r="KZ219" i="1" s="1"/>
  <c r="CY219" i="1"/>
  <c r="LF219" i="1" s="1"/>
  <c r="CU219" i="1"/>
  <c r="LB219" i="1" s="1"/>
  <c r="CX219" i="1"/>
  <c r="LC219" i="1" s="1"/>
  <c r="DE166" i="1"/>
  <c r="CW166" i="1"/>
  <c r="LA166" i="1" s="1"/>
  <c r="CS166" i="1"/>
  <c r="LD166" i="1" s="1"/>
  <c r="CV166" i="1"/>
  <c r="LE166" i="1" s="1"/>
  <c r="CX166" i="1"/>
  <c r="LC166" i="1" s="1"/>
  <c r="CY166" i="1"/>
  <c r="LF166" i="1" s="1"/>
  <c r="CU166" i="1"/>
  <c r="LB166" i="1" s="1"/>
  <c r="CT166" i="1"/>
  <c r="KZ166" i="1" s="1"/>
  <c r="DE38" i="1"/>
  <c r="CV38" i="1"/>
  <c r="LE38" i="1" s="1"/>
  <c r="CY38" i="1"/>
  <c r="LF38" i="1" s="1"/>
  <c r="CU38" i="1"/>
  <c r="LB38" i="1" s="1"/>
  <c r="CX38" i="1"/>
  <c r="LC38" i="1" s="1"/>
  <c r="CT38" i="1"/>
  <c r="KZ38" i="1" s="1"/>
  <c r="CW38" i="1"/>
  <c r="LA38" i="1" s="1"/>
  <c r="CS38" i="1"/>
  <c r="LD38" i="1" s="1"/>
  <c r="DE174" i="1"/>
  <c r="CV174" i="1"/>
  <c r="LE174" i="1" s="1"/>
  <c r="CY174" i="1"/>
  <c r="LF174" i="1" s="1"/>
  <c r="CU174" i="1"/>
  <c r="LB174" i="1" s="1"/>
  <c r="CX174" i="1"/>
  <c r="LC174" i="1" s="1"/>
  <c r="CT174" i="1"/>
  <c r="KZ174" i="1" s="1"/>
  <c r="CW174" i="1"/>
  <c r="LA174" i="1" s="1"/>
  <c r="CS174" i="1"/>
  <c r="LD174" i="1" s="1"/>
  <c r="DE24" i="1"/>
  <c r="CV24" i="1"/>
  <c r="LE24" i="1" s="1"/>
  <c r="CY24" i="1"/>
  <c r="LF24" i="1" s="1"/>
  <c r="CU24" i="1"/>
  <c r="LB24" i="1" s="1"/>
  <c r="CX24" i="1"/>
  <c r="LC24" i="1" s="1"/>
  <c r="CT24" i="1"/>
  <c r="KZ24" i="1" s="1"/>
  <c r="CW24" i="1"/>
  <c r="LA24" i="1" s="1"/>
  <c r="CS24" i="1"/>
  <c r="LD24" i="1" s="1"/>
  <c r="DE241" i="1"/>
  <c r="CV241" i="1"/>
  <c r="LE241" i="1" s="1"/>
  <c r="CY241" i="1"/>
  <c r="LF241" i="1" s="1"/>
  <c r="CU241" i="1"/>
  <c r="LB241" i="1" s="1"/>
  <c r="CX241" i="1"/>
  <c r="LC241" i="1" s="1"/>
  <c r="CT241" i="1"/>
  <c r="KZ241" i="1" s="1"/>
  <c r="CW241" i="1"/>
  <c r="LA241" i="1" s="1"/>
  <c r="CS241" i="1"/>
  <c r="LD241" i="1" s="1"/>
  <c r="DE26" i="1"/>
  <c r="CX26" i="1"/>
  <c r="LC26" i="1" s="1"/>
  <c r="CT26" i="1"/>
  <c r="KZ26" i="1" s="1"/>
  <c r="CW26" i="1"/>
  <c r="LA26" i="1" s="1"/>
  <c r="CS26" i="1"/>
  <c r="LD26" i="1" s="1"/>
  <c r="CV26" i="1"/>
  <c r="LE26" i="1" s="1"/>
  <c r="CU26" i="1"/>
  <c r="LB26" i="1" s="1"/>
  <c r="CY26" i="1"/>
  <c r="LF26" i="1" s="1"/>
  <c r="DE62" i="1"/>
  <c r="CX62" i="1"/>
  <c r="LC62" i="1" s="1"/>
  <c r="CT62" i="1"/>
  <c r="KZ62" i="1" s="1"/>
  <c r="CW62" i="1"/>
  <c r="LA62" i="1" s="1"/>
  <c r="CS62" i="1"/>
  <c r="LD62" i="1" s="1"/>
  <c r="CV62" i="1"/>
  <c r="LE62" i="1" s="1"/>
  <c r="CU62" i="1"/>
  <c r="LB62" i="1" s="1"/>
  <c r="CY62" i="1"/>
  <c r="LF62" i="1" s="1"/>
  <c r="DD62" i="1"/>
  <c r="DE75" i="1"/>
  <c r="CX75" i="1"/>
  <c r="LC75" i="1" s="1"/>
  <c r="CT75" i="1"/>
  <c r="KZ75" i="1" s="1"/>
  <c r="CW75" i="1"/>
  <c r="LA75" i="1" s="1"/>
  <c r="CS75" i="1"/>
  <c r="LD75" i="1" s="1"/>
  <c r="CV75" i="1"/>
  <c r="LE75" i="1" s="1"/>
  <c r="CY75" i="1"/>
  <c r="LF75" i="1" s="1"/>
  <c r="CU75" i="1"/>
  <c r="LB75" i="1" s="1"/>
  <c r="DD75" i="1"/>
  <c r="DE128" i="1"/>
  <c r="CX128" i="1"/>
  <c r="LC128" i="1" s="1"/>
  <c r="CT128" i="1"/>
  <c r="KZ128" i="1" s="1"/>
  <c r="CW128" i="1"/>
  <c r="LA128" i="1" s="1"/>
  <c r="CS128" i="1"/>
  <c r="LD128" i="1" s="1"/>
  <c r="CY128" i="1"/>
  <c r="LF128" i="1" s="1"/>
  <c r="CV128" i="1"/>
  <c r="LE128" i="1" s="1"/>
  <c r="CU128" i="1"/>
  <c r="LB128" i="1" s="1"/>
  <c r="DD128" i="1"/>
  <c r="DE66" i="1"/>
  <c r="CV66" i="1"/>
  <c r="LE66" i="1" s="1"/>
  <c r="CY66" i="1"/>
  <c r="LF66" i="1" s="1"/>
  <c r="CU66" i="1"/>
  <c r="LB66" i="1" s="1"/>
  <c r="CX66" i="1"/>
  <c r="LC66" i="1" s="1"/>
  <c r="CT66" i="1"/>
  <c r="KZ66" i="1" s="1"/>
  <c r="CW66" i="1"/>
  <c r="LA66" i="1" s="1"/>
  <c r="CS66" i="1"/>
  <c r="LD66" i="1" s="1"/>
  <c r="DD66" i="1"/>
  <c r="DE46" i="1"/>
  <c r="CX46" i="1"/>
  <c r="LC46" i="1" s="1"/>
  <c r="CT46" i="1"/>
  <c r="KZ46" i="1" s="1"/>
  <c r="CW46" i="1"/>
  <c r="LA46" i="1" s="1"/>
  <c r="CS46" i="1"/>
  <c r="LD46" i="1" s="1"/>
  <c r="CV46" i="1"/>
  <c r="LE46" i="1" s="1"/>
  <c r="CY46" i="1"/>
  <c r="LF46" i="1" s="1"/>
  <c r="CU46" i="1"/>
  <c r="LB46" i="1" s="1"/>
  <c r="DD46" i="1"/>
  <c r="DE206" i="1"/>
  <c r="CV206" i="1"/>
  <c r="LE206" i="1" s="1"/>
  <c r="CY206" i="1"/>
  <c r="LF206" i="1" s="1"/>
  <c r="CU206" i="1"/>
  <c r="LB206" i="1" s="1"/>
  <c r="CX206" i="1"/>
  <c r="LC206" i="1" s="1"/>
  <c r="CT206" i="1"/>
  <c r="KZ206" i="1" s="1"/>
  <c r="CW206" i="1"/>
  <c r="LA206" i="1" s="1"/>
  <c r="CS206" i="1"/>
  <c r="LD206" i="1" s="1"/>
  <c r="DD206" i="1"/>
  <c r="DE252" i="1"/>
  <c r="CV252" i="1"/>
  <c r="LE252" i="1" s="1"/>
  <c r="CY252" i="1"/>
  <c r="LF252" i="1" s="1"/>
  <c r="CU252" i="1"/>
  <c r="LB252" i="1" s="1"/>
  <c r="CX252" i="1"/>
  <c r="LC252" i="1" s="1"/>
  <c r="CT252" i="1"/>
  <c r="KZ252" i="1" s="1"/>
  <c r="CS252" i="1"/>
  <c r="LD252" i="1" s="1"/>
  <c r="CW252" i="1"/>
  <c r="LA252" i="1" s="1"/>
  <c r="DD252" i="1"/>
  <c r="DE31" i="1"/>
  <c r="CY31" i="1"/>
  <c r="LF31" i="1" s="1"/>
  <c r="CU31" i="1"/>
  <c r="LB31" i="1" s="1"/>
  <c r="CX31" i="1"/>
  <c r="LC31" i="1" s="1"/>
  <c r="CT31" i="1"/>
  <c r="KZ31" i="1" s="1"/>
  <c r="CW31" i="1"/>
  <c r="LA31" i="1" s="1"/>
  <c r="CS31" i="1"/>
  <c r="LD31" i="1" s="1"/>
  <c r="CV31" i="1"/>
  <c r="LE31" i="1" s="1"/>
  <c r="DD31" i="1"/>
  <c r="DE227" i="1"/>
  <c r="CY227" i="1"/>
  <c r="LF227" i="1" s="1"/>
  <c r="CU227" i="1"/>
  <c r="LB227" i="1" s="1"/>
  <c r="CX227" i="1"/>
  <c r="LC227" i="1" s="1"/>
  <c r="CT227" i="1"/>
  <c r="KZ227" i="1" s="1"/>
  <c r="CW227" i="1"/>
  <c r="LA227" i="1" s="1"/>
  <c r="CS227" i="1"/>
  <c r="LD227" i="1" s="1"/>
  <c r="CV227" i="1"/>
  <c r="LE227" i="1" s="1"/>
  <c r="DD227" i="1"/>
  <c r="DE55" i="1"/>
  <c r="CW55" i="1"/>
  <c r="LA55" i="1" s="1"/>
  <c r="CS55" i="1"/>
  <c r="LD55" i="1" s="1"/>
  <c r="CV55" i="1"/>
  <c r="LE55" i="1" s="1"/>
  <c r="CY55" i="1"/>
  <c r="LF55" i="1" s="1"/>
  <c r="CU55" i="1"/>
  <c r="LB55" i="1" s="1"/>
  <c r="CT55" i="1"/>
  <c r="KZ55" i="1" s="1"/>
  <c r="CX55" i="1"/>
  <c r="LC55" i="1" s="1"/>
  <c r="DD55" i="1"/>
  <c r="DE247" i="1"/>
  <c r="CW247" i="1"/>
  <c r="LA247" i="1" s="1"/>
  <c r="CS247" i="1"/>
  <c r="LD247" i="1" s="1"/>
  <c r="CV247" i="1"/>
  <c r="LE247" i="1" s="1"/>
  <c r="CY247" i="1"/>
  <c r="LF247" i="1" s="1"/>
  <c r="CU247" i="1"/>
  <c r="LB247" i="1" s="1"/>
  <c r="CT247" i="1"/>
  <c r="KZ247" i="1" s="1"/>
  <c r="CX247" i="1"/>
  <c r="LC247" i="1" s="1"/>
  <c r="DD247" i="1"/>
  <c r="DE32" i="1"/>
  <c r="CW32" i="1"/>
  <c r="LA32" i="1" s="1"/>
  <c r="CS32" i="1"/>
  <c r="LD32" i="1" s="1"/>
  <c r="CV32" i="1"/>
  <c r="LE32" i="1" s="1"/>
  <c r="CY32" i="1"/>
  <c r="LF32" i="1" s="1"/>
  <c r="CU32" i="1"/>
  <c r="LB32" i="1" s="1"/>
  <c r="CT32" i="1"/>
  <c r="KZ32" i="1" s="1"/>
  <c r="CX32" i="1"/>
  <c r="LC32" i="1" s="1"/>
  <c r="DD32" i="1"/>
  <c r="DE213" i="1"/>
  <c r="CW213" i="1"/>
  <c r="LA213" i="1" s="1"/>
  <c r="CS213" i="1"/>
  <c r="LD213" i="1" s="1"/>
  <c r="CV213" i="1"/>
  <c r="LE213" i="1" s="1"/>
  <c r="CY213" i="1"/>
  <c r="LF213" i="1" s="1"/>
  <c r="CX213" i="1"/>
  <c r="LC213" i="1" s="1"/>
  <c r="CU213" i="1"/>
  <c r="LB213" i="1" s="1"/>
  <c r="CT213" i="1"/>
  <c r="KZ213" i="1" s="1"/>
  <c r="DD213" i="1"/>
  <c r="DE282" i="1"/>
  <c r="CY282" i="1"/>
  <c r="LF282" i="1" s="1"/>
  <c r="CU282" i="1"/>
  <c r="LB282" i="1" s="1"/>
  <c r="CX282" i="1"/>
  <c r="LC282" i="1" s="1"/>
  <c r="CT282" i="1"/>
  <c r="KZ282" i="1" s="1"/>
  <c r="CW282" i="1"/>
  <c r="LA282" i="1" s="1"/>
  <c r="CS282" i="1"/>
  <c r="LD282" i="1" s="1"/>
  <c r="CV282" i="1"/>
  <c r="LE282" i="1" s="1"/>
  <c r="DD282" i="1"/>
  <c r="DE175" i="1"/>
  <c r="CX175" i="1"/>
  <c r="LC175" i="1" s="1"/>
  <c r="CT175" i="1"/>
  <c r="KZ175" i="1" s="1"/>
  <c r="CW175" i="1"/>
  <c r="LA175" i="1" s="1"/>
  <c r="CS175" i="1"/>
  <c r="LD175" i="1" s="1"/>
  <c r="CV175" i="1"/>
  <c r="LE175" i="1" s="1"/>
  <c r="CY175" i="1"/>
  <c r="LF175" i="1" s="1"/>
  <c r="CU175" i="1"/>
  <c r="LB175" i="1" s="1"/>
  <c r="DD175" i="1"/>
  <c r="DE107" i="1"/>
  <c r="CV107" i="1"/>
  <c r="LE107" i="1" s="1"/>
  <c r="CY107" i="1"/>
  <c r="LF107" i="1" s="1"/>
  <c r="CU107" i="1"/>
  <c r="LB107" i="1" s="1"/>
  <c r="CX107" i="1"/>
  <c r="LC107" i="1" s="1"/>
  <c r="CT107" i="1"/>
  <c r="KZ107" i="1" s="1"/>
  <c r="CW107" i="1"/>
  <c r="LA107" i="1" s="1"/>
  <c r="CS107" i="1"/>
  <c r="LD107" i="1" s="1"/>
  <c r="DD107" i="1"/>
  <c r="DE220" i="1"/>
  <c r="CX220" i="1"/>
  <c r="LC220" i="1" s="1"/>
  <c r="CT220" i="1"/>
  <c r="KZ220" i="1" s="1"/>
  <c r="CW220" i="1"/>
  <c r="LA220" i="1" s="1"/>
  <c r="CS220" i="1"/>
  <c r="LD220" i="1" s="1"/>
  <c r="CY220" i="1"/>
  <c r="LF220" i="1" s="1"/>
  <c r="CU220" i="1"/>
  <c r="LB220" i="1" s="1"/>
  <c r="CV220" i="1"/>
  <c r="LE220" i="1" s="1"/>
  <c r="DD220" i="1"/>
  <c r="DD149" i="1"/>
  <c r="DD64" i="1"/>
  <c r="DD176" i="1"/>
  <c r="DD292" i="1"/>
  <c r="DD93" i="1"/>
  <c r="DD249" i="1"/>
  <c r="DD162" i="1"/>
  <c r="DD145" i="1"/>
  <c r="DD196" i="1"/>
  <c r="DD73" i="1"/>
  <c r="DD179" i="1"/>
  <c r="DD152" i="1"/>
  <c r="DD240" i="1"/>
  <c r="DD261" i="1"/>
  <c r="DD254" i="1"/>
  <c r="DD194" i="1"/>
  <c r="DD203" i="1"/>
  <c r="DD269" i="1"/>
  <c r="DD10" i="1"/>
  <c r="DD121" i="1"/>
  <c r="DD287" i="1"/>
  <c r="DD81" i="1"/>
  <c r="DD229" i="1"/>
  <c r="DD118" i="1"/>
  <c r="DD37" i="1"/>
  <c r="DD276" i="1"/>
  <c r="DD286" i="1"/>
  <c r="DD186" i="1"/>
  <c r="DD102" i="1"/>
  <c r="DD14" i="1"/>
  <c r="DD222" i="1"/>
  <c r="DD119" i="1"/>
  <c r="DD20" i="1"/>
  <c r="DD219" i="1"/>
  <c r="DD25" i="1"/>
  <c r="DD246" i="1"/>
  <c r="DD166" i="1"/>
  <c r="DD44" i="1"/>
  <c r="DD270" i="1"/>
  <c r="DD38" i="1"/>
  <c r="DD214" i="1"/>
  <c r="DD106" i="1"/>
  <c r="DD174" i="1"/>
  <c r="DD24" i="1"/>
  <c r="DD29" i="1"/>
  <c r="DD241" i="1"/>
  <c r="DD168" i="1"/>
  <c r="DD3" i="1"/>
  <c r="DD277" i="1"/>
  <c r="DD26" i="1"/>
  <c r="DD78" i="1"/>
  <c r="DD11" i="1"/>
  <c r="DD57" i="1"/>
  <c r="DE112" i="1"/>
  <c r="CX112" i="1"/>
  <c r="LC112" i="1" s="1"/>
  <c r="CT112" i="1"/>
  <c r="KZ112" i="1" s="1"/>
  <c r="CW112" i="1"/>
  <c r="LA112" i="1" s="1"/>
  <c r="CS112" i="1"/>
  <c r="LD112" i="1" s="1"/>
  <c r="CV112" i="1"/>
  <c r="LE112" i="1" s="1"/>
  <c r="CU112" i="1"/>
  <c r="LB112" i="1" s="1"/>
  <c r="CY112" i="1"/>
  <c r="LF112" i="1" s="1"/>
  <c r="DD112" i="1"/>
  <c r="DE185" i="1"/>
  <c r="CX185" i="1"/>
  <c r="LC185" i="1" s="1"/>
  <c r="CT185" i="1"/>
  <c r="KZ185" i="1" s="1"/>
  <c r="CW185" i="1"/>
  <c r="LA185" i="1" s="1"/>
  <c r="CS185" i="1"/>
  <c r="LD185" i="1" s="1"/>
  <c r="CV185" i="1"/>
  <c r="LE185" i="1" s="1"/>
  <c r="CU185" i="1"/>
  <c r="LB185" i="1" s="1"/>
  <c r="CY185" i="1"/>
  <c r="LF185" i="1" s="1"/>
  <c r="DD185" i="1"/>
  <c r="DE172" i="1"/>
  <c r="CX172" i="1"/>
  <c r="LC172" i="1" s="1"/>
  <c r="CT172" i="1"/>
  <c r="KZ172" i="1" s="1"/>
  <c r="CW172" i="1"/>
  <c r="LA172" i="1" s="1"/>
  <c r="CS172" i="1"/>
  <c r="LD172" i="1" s="1"/>
  <c r="CV172" i="1"/>
  <c r="LE172" i="1" s="1"/>
  <c r="CU172" i="1"/>
  <c r="LB172" i="1" s="1"/>
  <c r="CY172" i="1"/>
  <c r="LF172" i="1" s="1"/>
  <c r="DD172" i="1"/>
  <c r="CX255" i="1"/>
  <c r="LC255" i="1" s="1"/>
  <c r="CT255" i="1"/>
  <c r="KZ255" i="1" s="1"/>
  <c r="DE255" i="1"/>
  <c r="CW255" i="1"/>
  <c r="LA255" i="1" s="1"/>
  <c r="CS255" i="1"/>
  <c r="LD255" i="1" s="1"/>
  <c r="CV255" i="1"/>
  <c r="LE255" i="1" s="1"/>
  <c r="CU255" i="1"/>
  <c r="LB255" i="1" s="1"/>
  <c r="CY255" i="1"/>
  <c r="LF255" i="1" s="1"/>
  <c r="DD255" i="1"/>
  <c r="CX111" i="1"/>
  <c r="LC111" i="1" s="1"/>
  <c r="CT111" i="1"/>
  <c r="KZ111" i="1" s="1"/>
  <c r="CW111" i="1"/>
  <c r="LA111" i="1" s="1"/>
  <c r="CS111" i="1"/>
  <c r="LD111" i="1" s="1"/>
  <c r="CV111" i="1"/>
  <c r="LE111" i="1" s="1"/>
  <c r="CU111" i="1"/>
  <c r="LB111" i="1" s="1"/>
  <c r="DE111" i="1"/>
  <c r="CY111" i="1"/>
  <c r="LF111" i="1" s="1"/>
  <c r="DD111" i="1"/>
  <c r="CX271" i="1"/>
  <c r="LC271" i="1" s="1"/>
  <c r="CT271" i="1"/>
  <c r="KZ271" i="1" s="1"/>
  <c r="DE271" i="1"/>
  <c r="CW271" i="1"/>
  <c r="LA271" i="1" s="1"/>
  <c r="CS271" i="1"/>
  <c r="LD271" i="1" s="1"/>
  <c r="CV271" i="1"/>
  <c r="LE271" i="1" s="1"/>
  <c r="CU271" i="1"/>
  <c r="LB271" i="1" s="1"/>
  <c r="CY271" i="1"/>
  <c r="LF271" i="1" s="1"/>
  <c r="DD271" i="1"/>
  <c r="CX183" i="1"/>
  <c r="LC183" i="1" s="1"/>
  <c r="CT183" i="1"/>
  <c r="KZ183" i="1" s="1"/>
  <c r="CW183" i="1"/>
  <c r="LA183" i="1" s="1"/>
  <c r="CS183" i="1"/>
  <c r="LD183" i="1" s="1"/>
  <c r="CV183" i="1"/>
  <c r="LE183" i="1" s="1"/>
  <c r="CU183" i="1"/>
  <c r="LB183" i="1" s="1"/>
  <c r="DE183" i="1"/>
  <c r="CY183" i="1"/>
  <c r="LF183" i="1" s="1"/>
  <c r="DD183" i="1"/>
  <c r="CX147" i="1"/>
  <c r="LC147" i="1" s="1"/>
  <c r="CT147" i="1"/>
  <c r="KZ147" i="1" s="1"/>
  <c r="DE147" i="1"/>
  <c r="CW147" i="1"/>
  <c r="LA147" i="1" s="1"/>
  <c r="CS147" i="1"/>
  <c r="LD147" i="1" s="1"/>
  <c r="CV147" i="1"/>
  <c r="LE147" i="1" s="1"/>
  <c r="CU147" i="1"/>
  <c r="LB147" i="1" s="1"/>
  <c r="CY147" i="1"/>
  <c r="LF147" i="1" s="1"/>
  <c r="DD147" i="1"/>
  <c r="CV113" i="1"/>
  <c r="LE113" i="1" s="1"/>
  <c r="CY113" i="1"/>
  <c r="LF113" i="1" s="1"/>
  <c r="CU113" i="1"/>
  <c r="LB113" i="1" s="1"/>
  <c r="DE113" i="1"/>
  <c r="CW113" i="1"/>
  <c r="LA113" i="1" s="1"/>
  <c r="CX113" i="1"/>
  <c r="LC113" i="1" s="1"/>
  <c r="CT113" i="1"/>
  <c r="KZ113" i="1" s="1"/>
  <c r="CS113" i="1"/>
  <c r="LD113" i="1" s="1"/>
  <c r="DD113" i="1"/>
  <c r="DE200" i="1"/>
  <c r="CV200" i="1"/>
  <c r="LE200" i="1" s="1"/>
  <c r="CY200" i="1"/>
  <c r="LF200" i="1" s="1"/>
  <c r="CU200" i="1"/>
  <c r="LB200" i="1" s="1"/>
  <c r="CS200" i="1"/>
  <c r="LD200" i="1" s="1"/>
  <c r="CX200" i="1"/>
  <c r="LC200" i="1" s="1"/>
  <c r="CT200" i="1"/>
  <c r="KZ200" i="1" s="1"/>
  <c r="CW200" i="1"/>
  <c r="LA200" i="1" s="1"/>
  <c r="DD200" i="1"/>
  <c r="DE235" i="1"/>
  <c r="CV235" i="1"/>
  <c r="LE235" i="1" s="1"/>
  <c r="CY235" i="1"/>
  <c r="LF235" i="1" s="1"/>
  <c r="CU235" i="1"/>
  <c r="LB235" i="1" s="1"/>
  <c r="CS235" i="1"/>
  <c r="LD235" i="1" s="1"/>
  <c r="CX235" i="1"/>
  <c r="LC235" i="1" s="1"/>
  <c r="CT235" i="1"/>
  <c r="KZ235" i="1" s="1"/>
  <c r="CW235" i="1"/>
  <c r="LA235" i="1" s="1"/>
  <c r="DD235" i="1"/>
  <c r="DE124" i="1"/>
  <c r="CV124" i="1"/>
  <c r="LE124" i="1" s="1"/>
  <c r="CY124" i="1"/>
  <c r="LF124" i="1" s="1"/>
  <c r="CU124" i="1"/>
  <c r="LB124" i="1" s="1"/>
  <c r="CX124" i="1"/>
  <c r="LC124" i="1" s="1"/>
  <c r="CT124" i="1"/>
  <c r="KZ124" i="1" s="1"/>
  <c r="CW124" i="1"/>
  <c r="LA124" i="1" s="1"/>
  <c r="CS124" i="1"/>
  <c r="LD124" i="1" s="1"/>
  <c r="DD124" i="1"/>
  <c r="DE82" i="1"/>
  <c r="CV82" i="1"/>
  <c r="LE82" i="1" s="1"/>
  <c r="CY82" i="1"/>
  <c r="LF82" i="1" s="1"/>
  <c r="CU82" i="1"/>
  <c r="LB82" i="1" s="1"/>
  <c r="CT82" i="1"/>
  <c r="KZ82" i="1" s="1"/>
  <c r="CS82" i="1"/>
  <c r="LD82" i="1" s="1"/>
  <c r="CX82" i="1"/>
  <c r="LC82" i="1" s="1"/>
  <c r="CW82" i="1"/>
  <c r="LA82" i="1" s="1"/>
  <c r="DD82" i="1"/>
  <c r="DE35" i="1"/>
  <c r="CX35" i="1"/>
  <c r="LC35" i="1" s="1"/>
  <c r="CT35" i="1"/>
  <c r="KZ35" i="1" s="1"/>
  <c r="CW35" i="1"/>
  <c r="LA35" i="1" s="1"/>
  <c r="CS35" i="1"/>
  <c r="LD35" i="1" s="1"/>
  <c r="CU35" i="1"/>
  <c r="LB35" i="1" s="1"/>
  <c r="CV35" i="1"/>
  <c r="LE35" i="1" s="1"/>
  <c r="CY35" i="1"/>
  <c r="LF35" i="1" s="1"/>
  <c r="DD35" i="1"/>
  <c r="DE137" i="1"/>
  <c r="CV137" i="1"/>
  <c r="LE137" i="1" s="1"/>
  <c r="CY137" i="1"/>
  <c r="LF137" i="1" s="1"/>
  <c r="CU137" i="1"/>
  <c r="LB137" i="1" s="1"/>
  <c r="CW137" i="1"/>
  <c r="LA137" i="1" s="1"/>
  <c r="CX137" i="1"/>
  <c r="LC137" i="1" s="1"/>
  <c r="CT137" i="1"/>
  <c r="KZ137" i="1" s="1"/>
  <c r="CS137" i="1"/>
  <c r="LD137" i="1" s="1"/>
  <c r="CV43" i="1"/>
  <c r="LE43" i="1" s="1"/>
  <c r="DE43" i="1"/>
  <c r="CY43" i="1"/>
  <c r="LF43" i="1" s="1"/>
  <c r="CU43" i="1"/>
  <c r="LB43" i="1" s="1"/>
  <c r="CW43" i="1"/>
  <c r="LA43" i="1" s="1"/>
  <c r="CX43" i="1"/>
  <c r="LC43" i="1" s="1"/>
  <c r="CT43" i="1"/>
  <c r="KZ43" i="1" s="1"/>
  <c r="CS43" i="1"/>
  <c r="LD43" i="1" s="1"/>
  <c r="DE224" i="1"/>
  <c r="CX224" i="1"/>
  <c r="LC224" i="1" s="1"/>
  <c r="CT224" i="1"/>
  <c r="KZ224" i="1" s="1"/>
  <c r="CW224" i="1"/>
  <c r="LA224" i="1" s="1"/>
  <c r="CS224" i="1"/>
  <c r="LD224" i="1" s="1"/>
  <c r="CV224" i="1"/>
  <c r="LE224" i="1" s="1"/>
  <c r="CY224" i="1"/>
  <c r="LF224" i="1" s="1"/>
  <c r="CU224" i="1"/>
  <c r="LB224" i="1" s="1"/>
  <c r="DE215" i="1"/>
  <c r="CX215" i="1"/>
  <c r="LC215" i="1" s="1"/>
  <c r="CT215" i="1"/>
  <c r="KZ215" i="1" s="1"/>
  <c r="CW215" i="1"/>
  <c r="LA215" i="1" s="1"/>
  <c r="CS215" i="1"/>
  <c r="LD215" i="1" s="1"/>
  <c r="CV215" i="1"/>
  <c r="LE215" i="1" s="1"/>
  <c r="CY215" i="1"/>
  <c r="LF215" i="1" s="1"/>
  <c r="CU215" i="1"/>
  <c r="LB215" i="1" s="1"/>
  <c r="DE211" i="1"/>
  <c r="CX211" i="1"/>
  <c r="LC211" i="1" s="1"/>
  <c r="CT211" i="1"/>
  <c r="KZ211" i="1" s="1"/>
  <c r="CW211" i="1"/>
  <c r="LA211" i="1" s="1"/>
  <c r="CS211" i="1"/>
  <c r="LD211" i="1" s="1"/>
  <c r="CV211" i="1"/>
  <c r="LE211" i="1" s="1"/>
  <c r="CY211" i="1"/>
  <c r="LF211" i="1" s="1"/>
  <c r="CU211" i="1"/>
  <c r="LB211" i="1" s="1"/>
  <c r="DE169" i="1"/>
  <c r="CX169" i="1"/>
  <c r="LC169" i="1" s="1"/>
  <c r="CT169" i="1"/>
  <c r="KZ169" i="1" s="1"/>
  <c r="CW169" i="1"/>
  <c r="LA169" i="1" s="1"/>
  <c r="CS169" i="1"/>
  <c r="LD169" i="1" s="1"/>
  <c r="CV169" i="1"/>
  <c r="LE169" i="1" s="1"/>
  <c r="CY169" i="1"/>
  <c r="LF169" i="1" s="1"/>
  <c r="CU169" i="1"/>
  <c r="LB169" i="1" s="1"/>
  <c r="DE268" i="1"/>
  <c r="CX268" i="1"/>
  <c r="LC268" i="1" s="1"/>
  <c r="CT268" i="1"/>
  <c r="KZ268" i="1" s="1"/>
  <c r="CW268" i="1"/>
  <c r="LA268" i="1" s="1"/>
  <c r="CS268" i="1"/>
  <c r="LD268" i="1" s="1"/>
  <c r="CV268" i="1"/>
  <c r="LE268" i="1" s="1"/>
  <c r="CY268" i="1"/>
  <c r="LF268" i="1" s="1"/>
  <c r="CU268" i="1"/>
  <c r="LB268" i="1" s="1"/>
  <c r="DE52" i="1"/>
  <c r="CX52" i="1"/>
  <c r="LC52" i="1" s="1"/>
  <c r="CT52" i="1"/>
  <c r="KZ52" i="1" s="1"/>
  <c r="CW52" i="1"/>
  <c r="LA52" i="1" s="1"/>
  <c r="CS52" i="1"/>
  <c r="LD52" i="1" s="1"/>
  <c r="CV52" i="1"/>
  <c r="LE52" i="1" s="1"/>
  <c r="CY52" i="1"/>
  <c r="LF52" i="1" s="1"/>
  <c r="CU52" i="1"/>
  <c r="LB52" i="1" s="1"/>
  <c r="DE56" i="1"/>
  <c r="CV56" i="1"/>
  <c r="LE56" i="1" s="1"/>
  <c r="CY56" i="1"/>
  <c r="LF56" i="1" s="1"/>
  <c r="CU56" i="1"/>
  <c r="LB56" i="1" s="1"/>
  <c r="CX56" i="1"/>
  <c r="LC56" i="1" s="1"/>
  <c r="CT56" i="1"/>
  <c r="KZ56" i="1" s="1"/>
  <c r="CS56" i="1"/>
  <c r="LD56" i="1" s="1"/>
  <c r="CW56" i="1"/>
  <c r="LA56" i="1" s="1"/>
  <c r="DE51" i="1"/>
  <c r="CV51" i="1"/>
  <c r="LE51" i="1" s="1"/>
  <c r="CY51" i="1"/>
  <c r="LF51" i="1" s="1"/>
  <c r="CU51" i="1"/>
  <c r="LB51" i="1" s="1"/>
  <c r="CX51" i="1"/>
  <c r="LC51" i="1" s="1"/>
  <c r="CT51" i="1"/>
  <c r="KZ51" i="1" s="1"/>
  <c r="CS51" i="1"/>
  <c r="LD51" i="1" s="1"/>
  <c r="CW51" i="1"/>
  <c r="LA51" i="1" s="1"/>
  <c r="DE123" i="1"/>
  <c r="CV123" i="1"/>
  <c r="LE123" i="1" s="1"/>
  <c r="CY123" i="1"/>
  <c r="LF123" i="1" s="1"/>
  <c r="CU123" i="1"/>
  <c r="LB123" i="1" s="1"/>
  <c r="CX123" i="1"/>
  <c r="LC123" i="1" s="1"/>
  <c r="CT123" i="1"/>
  <c r="KZ123" i="1" s="1"/>
  <c r="CS123" i="1"/>
  <c r="LD123" i="1" s="1"/>
  <c r="CW123" i="1"/>
  <c r="LA123" i="1" s="1"/>
  <c r="DE275" i="1"/>
  <c r="CV275" i="1"/>
  <c r="LE275" i="1" s="1"/>
  <c r="CY275" i="1"/>
  <c r="LF275" i="1" s="1"/>
  <c r="CU275" i="1"/>
  <c r="LB275" i="1" s="1"/>
  <c r="CX275" i="1"/>
  <c r="LC275" i="1" s="1"/>
  <c r="CT275" i="1"/>
  <c r="KZ275" i="1" s="1"/>
  <c r="CW275" i="1"/>
  <c r="LA275" i="1" s="1"/>
  <c r="CS275" i="1"/>
  <c r="LD275" i="1" s="1"/>
  <c r="DE189" i="1"/>
  <c r="CV189" i="1"/>
  <c r="LE189" i="1" s="1"/>
  <c r="CY189" i="1"/>
  <c r="LF189" i="1" s="1"/>
  <c r="CU189" i="1"/>
  <c r="LB189" i="1" s="1"/>
  <c r="CX189" i="1"/>
  <c r="LC189" i="1" s="1"/>
  <c r="CT189" i="1"/>
  <c r="KZ189" i="1" s="1"/>
  <c r="CW189" i="1"/>
  <c r="LA189" i="1" s="1"/>
  <c r="CS189" i="1"/>
  <c r="LD189" i="1" s="1"/>
  <c r="DE19" i="1"/>
  <c r="CV19" i="1"/>
  <c r="LE19" i="1" s="1"/>
  <c r="CY19" i="1"/>
  <c r="LF19" i="1" s="1"/>
  <c r="CU19" i="1"/>
  <c r="LB19" i="1" s="1"/>
  <c r="CX19" i="1"/>
  <c r="LC19" i="1" s="1"/>
  <c r="CT19" i="1"/>
  <c r="KZ19" i="1" s="1"/>
  <c r="CW19" i="1"/>
  <c r="LA19" i="1" s="1"/>
  <c r="CS19" i="1"/>
  <c r="LD19" i="1" s="1"/>
  <c r="DE131" i="1"/>
  <c r="CV131" i="1"/>
  <c r="LE131" i="1" s="1"/>
  <c r="CY131" i="1"/>
  <c r="LF131" i="1" s="1"/>
  <c r="CU131" i="1"/>
  <c r="LB131" i="1" s="1"/>
  <c r="CX131" i="1"/>
  <c r="LC131" i="1" s="1"/>
  <c r="CT131" i="1"/>
  <c r="KZ131" i="1" s="1"/>
  <c r="CW131" i="1"/>
  <c r="LA131" i="1" s="1"/>
  <c r="CS131" i="1"/>
  <c r="LD131" i="1" s="1"/>
  <c r="DE156" i="1"/>
  <c r="CV156" i="1"/>
  <c r="LE156" i="1" s="1"/>
  <c r="CY156" i="1"/>
  <c r="LF156" i="1" s="1"/>
  <c r="CU156" i="1"/>
  <c r="LB156" i="1" s="1"/>
  <c r="CX156" i="1"/>
  <c r="LC156" i="1" s="1"/>
  <c r="CT156" i="1"/>
  <c r="KZ156" i="1" s="1"/>
  <c r="CW156" i="1"/>
  <c r="LA156" i="1" s="1"/>
  <c r="CS156" i="1"/>
  <c r="LD156" i="1" s="1"/>
  <c r="DE207" i="1"/>
  <c r="CV207" i="1"/>
  <c r="LE207" i="1" s="1"/>
  <c r="CY207" i="1"/>
  <c r="LF207" i="1" s="1"/>
  <c r="CU207" i="1"/>
  <c r="LB207" i="1" s="1"/>
  <c r="CX207" i="1"/>
  <c r="LC207" i="1" s="1"/>
  <c r="CW207" i="1"/>
  <c r="LA207" i="1" s="1"/>
  <c r="CS207" i="1"/>
  <c r="LD207" i="1" s="1"/>
  <c r="CT207" i="1"/>
  <c r="KZ207" i="1" s="1"/>
  <c r="DE21" i="1"/>
  <c r="CV21" i="1"/>
  <c r="LE21" i="1" s="1"/>
  <c r="CY21" i="1"/>
  <c r="LF21" i="1" s="1"/>
  <c r="CU21" i="1"/>
  <c r="LB21" i="1" s="1"/>
  <c r="CX21" i="1"/>
  <c r="LC21" i="1" s="1"/>
  <c r="CW21" i="1"/>
  <c r="LA21" i="1" s="1"/>
  <c r="CT21" i="1"/>
  <c r="KZ21" i="1" s="1"/>
  <c r="CS21" i="1"/>
  <c r="LD21" i="1" s="1"/>
  <c r="DE100" i="1"/>
  <c r="CX100" i="1"/>
  <c r="LC100" i="1" s="1"/>
  <c r="CT100" i="1"/>
  <c r="KZ100" i="1" s="1"/>
  <c r="CW100" i="1"/>
  <c r="LA100" i="1" s="1"/>
  <c r="CS100" i="1"/>
  <c r="LD100" i="1" s="1"/>
  <c r="CV100" i="1"/>
  <c r="LE100" i="1" s="1"/>
  <c r="CY100" i="1"/>
  <c r="LF100" i="1" s="1"/>
  <c r="CU100" i="1"/>
  <c r="LB100" i="1" s="1"/>
  <c r="DE110" i="1"/>
  <c r="CY110" i="1"/>
  <c r="LF110" i="1" s="1"/>
  <c r="CU110" i="1"/>
  <c r="LB110" i="1" s="1"/>
  <c r="CX110" i="1"/>
  <c r="LC110" i="1" s="1"/>
  <c r="CT110" i="1"/>
  <c r="KZ110" i="1" s="1"/>
  <c r="CW110" i="1"/>
  <c r="LA110" i="1" s="1"/>
  <c r="CS110" i="1"/>
  <c r="LD110" i="1" s="1"/>
  <c r="CV110" i="1"/>
  <c r="LE110" i="1" s="1"/>
  <c r="DE115" i="1"/>
  <c r="CY115" i="1"/>
  <c r="LF115" i="1" s="1"/>
  <c r="CU115" i="1"/>
  <c r="LB115" i="1" s="1"/>
  <c r="CX115" i="1"/>
  <c r="LC115" i="1" s="1"/>
  <c r="CT115" i="1"/>
  <c r="KZ115" i="1" s="1"/>
  <c r="CW115" i="1"/>
  <c r="LA115" i="1" s="1"/>
  <c r="CS115" i="1"/>
  <c r="LD115" i="1" s="1"/>
  <c r="CV115" i="1"/>
  <c r="LE115" i="1" s="1"/>
  <c r="DE132" i="1"/>
  <c r="CY132" i="1"/>
  <c r="LF132" i="1" s="1"/>
  <c r="CU132" i="1"/>
  <c r="LB132" i="1" s="1"/>
  <c r="CX132" i="1"/>
  <c r="LC132" i="1" s="1"/>
  <c r="CT132" i="1"/>
  <c r="KZ132" i="1" s="1"/>
  <c r="CW132" i="1"/>
  <c r="LA132" i="1" s="1"/>
  <c r="CS132" i="1"/>
  <c r="LD132" i="1" s="1"/>
  <c r="CV132" i="1"/>
  <c r="LE132" i="1" s="1"/>
  <c r="DE244" i="1"/>
  <c r="CY244" i="1"/>
  <c r="LF244" i="1" s="1"/>
  <c r="CU244" i="1"/>
  <c r="LB244" i="1" s="1"/>
  <c r="CX244" i="1"/>
  <c r="LC244" i="1" s="1"/>
  <c r="CT244" i="1"/>
  <c r="KZ244" i="1" s="1"/>
  <c r="CW244" i="1"/>
  <c r="LA244" i="1" s="1"/>
  <c r="CS244" i="1"/>
  <c r="LD244" i="1" s="1"/>
  <c r="CV244" i="1"/>
  <c r="LE244" i="1" s="1"/>
  <c r="DE79" i="1"/>
  <c r="CY79" i="1"/>
  <c r="LF79" i="1" s="1"/>
  <c r="CU79" i="1"/>
  <c r="LB79" i="1" s="1"/>
  <c r="CX79" i="1"/>
  <c r="LC79" i="1" s="1"/>
  <c r="CT79" i="1"/>
  <c r="KZ79" i="1" s="1"/>
  <c r="CW79" i="1"/>
  <c r="LA79" i="1" s="1"/>
  <c r="CS79" i="1"/>
  <c r="LD79" i="1" s="1"/>
  <c r="CV79" i="1"/>
  <c r="LE79" i="1" s="1"/>
  <c r="DE237" i="1"/>
  <c r="CY237" i="1"/>
  <c r="LF237" i="1" s="1"/>
  <c r="CU237" i="1"/>
  <c r="LB237" i="1" s="1"/>
  <c r="CX237" i="1"/>
  <c r="LC237" i="1" s="1"/>
  <c r="CT237" i="1"/>
  <c r="KZ237" i="1" s="1"/>
  <c r="CW237" i="1"/>
  <c r="LA237" i="1" s="1"/>
  <c r="CS237" i="1"/>
  <c r="LD237" i="1" s="1"/>
  <c r="CV237" i="1"/>
  <c r="LE237" i="1" s="1"/>
  <c r="DE283" i="1"/>
  <c r="CY283" i="1"/>
  <c r="LF283" i="1" s="1"/>
  <c r="CU283" i="1"/>
  <c r="LB283" i="1" s="1"/>
  <c r="CX283" i="1"/>
  <c r="LC283" i="1" s="1"/>
  <c r="CT283" i="1"/>
  <c r="KZ283" i="1" s="1"/>
  <c r="CW283" i="1"/>
  <c r="LA283" i="1" s="1"/>
  <c r="CS283" i="1"/>
  <c r="LD283" i="1" s="1"/>
  <c r="CV283" i="1"/>
  <c r="LE283" i="1" s="1"/>
  <c r="DE187" i="1"/>
  <c r="CY187" i="1"/>
  <c r="LF187" i="1" s="1"/>
  <c r="CU187" i="1"/>
  <c r="LB187" i="1" s="1"/>
  <c r="CX187" i="1"/>
  <c r="LC187" i="1" s="1"/>
  <c r="CT187" i="1"/>
  <c r="KZ187" i="1" s="1"/>
  <c r="CW187" i="1"/>
  <c r="LA187" i="1" s="1"/>
  <c r="CS187" i="1"/>
  <c r="LD187" i="1" s="1"/>
  <c r="CV187" i="1"/>
  <c r="LE187" i="1" s="1"/>
  <c r="DE59" i="1"/>
  <c r="CY59" i="1"/>
  <c r="LF59" i="1" s="1"/>
  <c r="CU59" i="1"/>
  <c r="LB59" i="1" s="1"/>
  <c r="CX59" i="1"/>
  <c r="LC59" i="1" s="1"/>
  <c r="CT59" i="1"/>
  <c r="KZ59" i="1" s="1"/>
  <c r="CW59" i="1"/>
  <c r="LA59" i="1" s="1"/>
  <c r="CS59" i="1"/>
  <c r="LD59" i="1" s="1"/>
  <c r="CV59" i="1"/>
  <c r="LE59" i="1" s="1"/>
  <c r="DE68" i="1"/>
  <c r="CW68" i="1"/>
  <c r="LA68" i="1" s="1"/>
  <c r="CS68" i="1"/>
  <c r="LD68" i="1" s="1"/>
  <c r="CV68" i="1"/>
  <c r="LE68" i="1" s="1"/>
  <c r="CY68" i="1"/>
  <c r="LF68" i="1" s="1"/>
  <c r="CU68" i="1"/>
  <c r="LB68" i="1" s="1"/>
  <c r="CT68" i="1"/>
  <c r="KZ68" i="1" s="1"/>
  <c r="CX68" i="1"/>
  <c r="LC68" i="1" s="1"/>
  <c r="DE90" i="1"/>
  <c r="CW90" i="1"/>
  <c r="LA90" i="1" s="1"/>
  <c r="CS90" i="1"/>
  <c r="LD90" i="1" s="1"/>
  <c r="CV90" i="1"/>
  <c r="LE90" i="1" s="1"/>
  <c r="CY90" i="1"/>
  <c r="LF90" i="1" s="1"/>
  <c r="CU90" i="1"/>
  <c r="LB90" i="1" s="1"/>
  <c r="CX90" i="1"/>
  <c r="LC90" i="1" s="1"/>
  <c r="CT90" i="1"/>
  <c r="KZ90" i="1" s="1"/>
  <c r="DE153" i="1"/>
  <c r="CW153" i="1"/>
  <c r="LA153" i="1" s="1"/>
  <c r="CS153" i="1"/>
  <c r="LD153" i="1" s="1"/>
  <c r="CV153" i="1"/>
  <c r="LE153" i="1" s="1"/>
  <c r="CY153" i="1"/>
  <c r="LF153" i="1" s="1"/>
  <c r="CU153" i="1"/>
  <c r="LB153" i="1" s="1"/>
  <c r="CT153" i="1"/>
  <c r="KZ153" i="1" s="1"/>
  <c r="CX153" i="1"/>
  <c r="LC153" i="1" s="1"/>
  <c r="DE136" i="1"/>
  <c r="CW136" i="1"/>
  <c r="LA136" i="1" s="1"/>
  <c r="CS136" i="1"/>
  <c r="LD136" i="1" s="1"/>
  <c r="CV136" i="1"/>
  <c r="LE136" i="1" s="1"/>
  <c r="CY136" i="1"/>
  <c r="LF136" i="1" s="1"/>
  <c r="CU136" i="1"/>
  <c r="LB136" i="1" s="1"/>
  <c r="CX136" i="1"/>
  <c r="LC136" i="1" s="1"/>
  <c r="CT136" i="1"/>
  <c r="KZ136" i="1" s="1"/>
  <c r="DE217" i="1"/>
  <c r="CW217" i="1"/>
  <c r="LA217" i="1" s="1"/>
  <c r="CS217" i="1"/>
  <c r="LD217" i="1" s="1"/>
  <c r="CV217" i="1"/>
  <c r="LE217" i="1" s="1"/>
  <c r="CY217" i="1"/>
  <c r="LF217" i="1" s="1"/>
  <c r="CU217" i="1"/>
  <c r="LB217" i="1" s="1"/>
  <c r="CT217" i="1"/>
  <c r="KZ217" i="1" s="1"/>
  <c r="CX217" i="1"/>
  <c r="LC217" i="1" s="1"/>
  <c r="DE154" i="1"/>
  <c r="CW154" i="1"/>
  <c r="LA154" i="1" s="1"/>
  <c r="CS154" i="1"/>
  <c r="LD154" i="1" s="1"/>
  <c r="CV154" i="1"/>
  <c r="LE154" i="1" s="1"/>
  <c r="CY154" i="1"/>
  <c r="LF154" i="1" s="1"/>
  <c r="CU154" i="1"/>
  <c r="LB154" i="1" s="1"/>
  <c r="CX154" i="1"/>
  <c r="LC154" i="1" s="1"/>
  <c r="CT154" i="1"/>
  <c r="KZ154" i="1" s="1"/>
  <c r="DE120" i="1"/>
  <c r="CW120" i="1"/>
  <c r="LA120" i="1" s="1"/>
  <c r="CS120" i="1"/>
  <c r="LD120" i="1" s="1"/>
  <c r="CV120" i="1"/>
  <c r="LE120" i="1" s="1"/>
  <c r="CY120" i="1"/>
  <c r="LF120" i="1" s="1"/>
  <c r="CU120" i="1"/>
  <c r="LB120" i="1" s="1"/>
  <c r="CT120" i="1"/>
  <c r="KZ120" i="1" s="1"/>
  <c r="CX120" i="1"/>
  <c r="LC120" i="1" s="1"/>
  <c r="DE155" i="1"/>
  <c r="CW155" i="1"/>
  <c r="LA155" i="1" s="1"/>
  <c r="CS155" i="1"/>
  <c r="LD155" i="1" s="1"/>
  <c r="CV155" i="1"/>
  <c r="LE155" i="1" s="1"/>
  <c r="CY155" i="1"/>
  <c r="LF155" i="1" s="1"/>
  <c r="CU155" i="1"/>
  <c r="LB155" i="1" s="1"/>
  <c r="CX155" i="1"/>
  <c r="LC155" i="1" s="1"/>
  <c r="CT155" i="1"/>
  <c r="KZ155" i="1" s="1"/>
  <c r="DE151" i="1"/>
  <c r="CW151" i="1"/>
  <c r="LA151" i="1" s="1"/>
  <c r="CS151" i="1"/>
  <c r="LD151" i="1" s="1"/>
  <c r="CV151" i="1"/>
  <c r="LE151" i="1" s="1"/>
  <c r="CY151" i="1"/>
  <c r="LF151" i="1" s="1"/>
  <c r="CU151" i="1"/>
  <c r="LB151" i="1" s="1"/>
  <c r="CT151" i="1"/>
  <c r="KZ151" i="1" s="1"/>
  <c r="CX151" i="1"/>
  <c r="LC151" i="1" s="1"/>
  <c r="DE138" i="1"/>
  <c r="CW138" i="1"/>
  <c r="LA138" i="1" s="1"/>
  <c r="CS138" i="1"/>
  <c r="LD138" i="1" s="1"/>
  <c r="CV138" i="1"/>
  <c r="LE138" i="1" s="1"/>
  <c r="CY138" i="1"/>
  <c r="LF138" i="1" s="1"/>
  <c r="CU138" i="1"/>
  <c r="LB138" i="1" s="1"/>
  <c r="CX138" i="1"/>
  <c r="LC138" i="1" s="1"/>
  <c r="CT138" i="1"/>
  <c r="KZ138" i="1" s="1"/>
  <c r="DE205" i="1"/>
  <c r="CW205" i="1"/>
  <c r="LA205" i="1" s="1"/>
  <c r="CS205" i="1"/>
  <c r="LD205" i="1" s="1"/>
  <c r="CV205" i="1"/>
  <c r="LE205" i="1" s="1"/>
  <c r="CY205" i="1"/>
  <c r="LF205" i="1" s="1"/>
  <c r="CU205" i="1"/>
  <c r="LB205" i="1" s="1"/>
  <c r="CT205" i="1"/>
  <c r="KZ205" i="1" s="1"/>
  <c r="CX205" i="1"/>
  <c r="LC205" i="1" s="1"/>
  <c r="DE233" i="1"/>
  <c r="CW233" i="1"/>
  <c r="LA233" i="1" s="1"/>
  <c r="CS233" i="1"/>
  <c r="LD233" i="1" s="1"/>
  <c r="CV233" i="1"/>
  <c r="LE233" i="1" s="1"/>
  <c r="CY233" i="1"/>
  <c r="LF233" i="1" s="1"/>
  <c r="CU233" i="1"/>
  <c r="LB233" i="1" s="1"/>
  <c r="CX233" i="1"/>
  <c r="LC233" i="1" s="1"/>
  <c r="CT233" i="1"/>
  <c r="KZ233" i="1" s="1"/>
  <c r="DE173" i="1"/>
  <c r="CW173" i="1"/>
  <c r="LA173" i="1" s="1"/>
  <c r="CS173" i="1"/>
  <c r="LD173" i="1" s="1"/>
  <c r="CV173" i="1"/>
  <c r="LE173" i="1" s="1"/>
  <c r="CY173" i="1"/>
  <c r="LF173" i="1" s="1"/>
  <c r="CU173" i="1"/>
  <c r="LB173" i="1" s="1"/>
  <c r="CT173" i="1"/>
  <c r="KZ173" i="1" s="1"/>
  <c r="CX173" i="1"/>
  <c r="LC173" i="1" s="1"/>
  <c r="DE108" i="1"/>
  <c r="CW108" i="1"/>
  <c r="LA108" i="1" s="1"/>
  <c r="CS108" i="1"/>
  <c r="LD108" i="1" s="1"/>
  <c r="CV108" i="1"/>
  <c r="LE108" i="1" s="1"/>
  <c r="CY108" i="1"/>
  <c r="LF108" i="1" s="1"/>
  <c r="CU108" i="1"/>
  <c r="LB108" i="1" s="1"/>
  <c r="CX108" i="1"/>
  <c r="LC108" i="1" s="1"/>
  <c r="CT108" i="1"/>
  <c r="KZ108" i="1" s="1"/>
  <c r="DE27" i="1"/>
  <c r="CW27" i="1"/>
  <c r="LA27" i="1" s="1"/>
  <c r="CS27" i="1"/>
  <c r="LD27" i="1" s="1"/>
  <c r="CV27" i="1"/>
  <c r="LE27" i="1" s="1"/>
  <c r="CY27" i="1"/>
  <c r="LF27" i="1" s="1"/>
  <c r="CU27" i="1"/>
  <c r="LB27" i="1" s="1"/>
  <c r="CT27" i="1"/>
  <c r="KZ27" i="1" s="1"/>
  <c r="CX27" i="1"/>
  <c r="LC27" i="1" s="1"/>
  <c r="DE236" i="1"/>
  <c r="CW236" i="1"/>
  <c r="LA236" i="1" s="1"/>
  <c r="CS236" i="1"/>
  <c r="LD236" i="1" s="1"/>
  <c r="CV236" i="1"/>
  <c r="LE236" i="1" s="1"/>
  <c r="CY236" i="1"/>
  <c r="LF236" i="1" s="1"/>
  <c r="CU236" i="1"/>
  <c r="LB236" i="1" s="1"/>
  <c r="CX236" i="1"/>
  <c r="LC236" i="1" s="1"/>
  <c r="CT236" i="1"/>
  <c r="KZ236" i="1" s="1"/>
  <c r="DE251" i="1"/>
  <c r="CW251" i="1"/>
  <c r="LA251" i="1" s="1"/>
  <c r="CS251" i="1"/>
  <c r="LD251" i="1" s="1"/>
  <c r="CV251" i="1"/>
  <c r="LE251" i="1" s="1"/>
  <c r="CY251" i="1"/>
  <c r="LF251" i="1" s="1"/>
  <c r="CU251" i="1"/>
  <c r="LB251" i="1" s="1"/>
  <c r="CT251" i="1"/>
  <c r="KZ251" i="1" s="1"/>
  <c r="CX251" i="1"/>
  <c r="LC251" i="1" s="1"/>
  <c r="DE178" i="1"/>
  <c r="CW178" i="1"/>
  <c r="LA178" i="1" s="1"/>
  <c r="CS178" i="1"/>
  <c r="LD178" i="1" s="1"/>
  <c r="CV178" i="1"/>
  <c r="LE178" i="1" s="1"/>
  <c r="CU178" i="1"/>
  <c r="LB178" i="1" s="1"/>
  <c r="CT178" i="1"/>
  <c r="KZ178" i="1" s="1"/>
  <c r="CX178" i="1"/>
  <c r="LC178" i="1" s="1"/>
  <c r="CY178" i="1"/>
  <c r="LF178" i="1" s="1"/>
  <c r="DE83" i="1"/>
  <c r="CW83" i="1"/>
  <c r="LA83" i="1" s="1"/>
  <c r="CS83" i="1"/>
  <c r="LD83" i="1" s="1"/>
  <c r="CV83" i="1"/>
  <c r="LE83" i="1" s="1"/>
  <c r="CU83" i="1"/>
  <c r="LB83" i="1" s="1"/>
  <c r="CT83" i="1"/>
  <c r="KZ83" i="1" s="1"/>
  <c r="CY83" i="1"/>
  <c r="LF83" i="1" s="1"/>
  <c r="CX83" i="1"/>
  <c r="LC83" i="1" s="1"/>
  <c r="DE273" i="1"/>
  <c r="CW273" i="1"/>
  <c r="LA273" i="1" s="1"/>
  <c r="CS273" i="1"/>
  <c r="LD273" i="1" s="1"/>
  <c r="CV273" i="1"/>
  <c r="LE273" i="1" s="1"/>
  <c r="CU273" i="1"/>
  <c r="LB273" i="1" s="1"/>
  <c r="CT273" i="1"/>
  <c r="KZ273" i="1" s="1"/>
  <c r="CY273" i="1"/>
  <c r="LF273" i="1" s="1"/>
  <c r="CX273" i="1"/>
  <c r="LC273" i="1" s="1"/>
  <c r="DE202" i="1"/>
  <c r="CW202" i="1"/>
  <c r="LA202" i="1" s="1"/>
  <c r="CS202" i="1"/>
  <c r="LD202" i="1" s="1"/>
  <c r="CV202" i="1"/>
  <c r="LE202" i="1" s="1"/>
  <c r="CU202" i="1"/>
  <c r="LB202" i="1" s="1"/>
  <c r="CT202" i="1"/>
  <c r="KZ202" i="1" s="1"/>
  <c r="CX202" i="1"/>
  <c r="LC202" i="1" s="1"/>
  <c r="CY202" i="1"/>
  <c r="LF202" i="1" s="1"/>
  <c r="DE103" i="1"/>
  <c r="CY103" i="1"/>
  <c r="LF103" i="1" s="1"/>
  <c r="CU103" i="1"/>
  <c r="LB103" i="1" s="1"/>
  <c r="CX103" i="1"/>
  <c r="LC103" i="1" s="1"/>
  <c r="CT103" i="1"/>
  <c r="KZ103" i="1" s="1"/>
  <c r="CV103" i="1"/>
  <c r="LE103" i="1" s="1"/>
  <c r="CW103" i="1"/>
  <c r="LA103" i="1" s="1"/>
  <c r="CS103" i="1"/>
  <c r="LD103" i="1" s="1"/>
  <c r="DE17" i="1"/>
  <c r="CY17" i="1"/>
  <c r="LF17" i="1" s="1"/>
  <c r="CU17" i="1"/>
  <c r="LB17" i="1" s="1"/>
  <c r="CX17" i="1"/>
  <c r="LC17" i="1" s="1"/>
  <c r="CT17" i="1"/>
  <c r="KZ17" i="1" s="1"/>
  <c r="CV17" i="1"/>
  <c r="LE17" i="1" s="1"/>
  <c r="CW17" i="1"/>
  <c r="LA17" i="1" s="1"/>
  <c r="CS17" i="1"/>
  <c r="LD17" i="1" s="1"/>
  <c r="DE181" i="1"/>
  <c r="CY181" i="1"/>
  <c r="LF181" i="1" s="1"/>
  <c r="CU181" i="1"/>
  <c r="LB181" i="1" s="1"/>
  <c r="CX181" i="1"/>
  <c r="LC181" i="1" s="1"/>
  <c r="CT181" i="1"/>
  <c r="KZ181" i="1" s="1"/>
  <c r="CW181" i="1"/>
  <c r="LA181" i="1" s="1"/>
  <c r="CS181" i="1"/>
  <c r="LD181" i="1" s="1"/>
  <c r="CV181" i="1"/>
  <c r="LE181" i="1" s="1"/>
  <c r="DE301" i="1"/>
  <c r="CY301" i="1"/>
  <c r="LF301" i="1" s="1"/>
  <c r="CU301" i="1"/>
  <c r="LB301" i="1" s="1"/>
  <c r="CX301" i="1"/>
  <c r="LC301" i="1" s="1"/>
  <c r="CT301" i="1"/>
  <c r="KZ301" i="1" s="1"/>
  <c r="CW301" i="1"/>
  <c r="LA301" i="1" s="1"/>
  <c r="CS301" i="1"/>
  <c r="LD301" i="1" s="1"/>
  <c r="CV301" i="1"/>
  <c r="LE301" i="1" s="1"/>
  <c r="DE234" i="1"/>
  <c r="CY234" i="1"/>
  <c r="LF234" i="1" s="1"/>
  <c r="CU234" i="1"/>
  <c r="LB234" i="1" s="1"/>
  <c r="CX234" i="1"/>
  <c r="LC234" i="1" s="1"/>
  <c r="CT234" i="1"/>
  <c r="KZ234" i="1" s="1"/>
  <c r="CW234" i="1"/>
  <c r="LA234" i="1" s="1"/>
  <c r="CS234" i="1"/>
  <c r="LD234" i="1" s="1"/>
  <c r="CV234" i="1"/>
  <c r="LE234" i="1" s="1"/>
  <c r="DE127" i="1"/>
  <c r="CY127" i="1"/>
  <c r="LF127" i="1" s="1"/>
  <c r="CU127" i="1"/>
  <c r="LB127" i="1" s="1"/>
  <c r="CX127" i="1"/>
  <c r="LC127" i="1" s="1"/>
  <c r="CT127" i="1"/>
  <c r="KZ127" i="1" s="1"/>
  <c r="CW127" i="1"/>
  <c r="LA127" i="1" s="1"/>
  <c r="CS127" i="1"/>
  <c r="LD127" i="1" s="1"/>
  <c r="CV127" i="1"/>
  <c r="LE127" i="1" s="1"/>
  <c r="DE40" i="1"/>
  <c r="CY40" i="1"/>
  <c r="LF40" i="1" s="1"/>
  <c r="CU40" i="1"/>
  <c r="LB40" i="1" s="1"/>
  <c r="CX40" i="1"/>
  <c r="LC40" i="1" s="1"/>
  <c r="CT40" i="1"/>
  <c r="KZ40" i="1" s="1"/>
  <c r="CW40" i="1"/>
  <c r="LA40" i="1" s="1"/>
  <c r="CS40" i="1"/>
  <c r="LD40" i="1" s="1"/>
  <c r="CV40" i="1"/>
  <c r="LE40" i="1" s="1"/>
  <c r="DE104" i="1"/>
  <c r="CX104" i="1"/>
  <c r="LC104" i="1" s="1"/>
  <c r="CT104" i="1"/>
  <c r="KZ104" i="1" s="1"/>
  <c r="CW104" i="1"/>
  <c r="LA104" i="1" s="1"/>
  <c r="CS104" i="1"/>
  <c r="LD104" i="1" s="1"/>
  <c r="CV104" i="1"/>
  <c r="LE104" i="1" s="1"/>
  <c r="CY104" i="1"/>
  <c r="LF104" i="1" s="1"/>
  <c r="CU104" i="1"/>
  <c r="LB104" i="1" s="1"/>
  <c r="DE298" i="1"/>
  <c r="CX298" i="1"/>
  <c r="LC298" i="1" s="1"/>
  <c r="CT298" i="1"/>
  <c r="KZ298" i="1" s="1"/>
  <c r="CW298" i="1"/>
  <c r="LA298" i="1" s="1"/>
  <c r="CS298" i="1"/>
  <c r="LD298" i="1" s="1"/>
  <c r="CV298" i="1"/>
  <c r="LE298" i="1" s="1"/>
  <c r="CU298" i="1"/>
  <c r="LB298" i="1" s="1"/>
  <c r="CY298" i="1"/>
  <c r="LF298" i="1" s="1"/>
  <c r="DE250" i="1"/>
  <c r="CX250" i="1"/>
  <c r="LC250" i="1" s="1"/>
  <c r="CT250" i="1"/>
  <c r="KZ250" i="1" s="1"/>
  <c r="CW250" i="1"/>
  <c r="LA250" i="1" s="1"/>
  <c r="CS250" i="1"/>
  <c r="LD250" i="1" s="1"/>
  <c r="CV250" i="1"/>
  <c r="LE250" i="1" s="1"/>
  <c r="CU250" i="1"/>
  <c r="LB250" i="1" s="1"/>
  <c r="CY250" i="1"/>
  <c r="LF250" i="1" s="1"/>
  <c r="DE208" i="1"/>
  <c r="CX208" i="1"/>
  <c r="LC208" i="1" s="1"/>
  <c r="CT208" i="1"/>
  <c r="KZ208" i="1" s="1"/>
  <c r="CW208" i="1"/>
  <c r="LA208" i="1" s="1"/>
  <c r="CS208" i="1"/>
  <c r="LD208" i="1" s="1"/>
  <c r="CV208" i="1"/>
  <c r="LE208" i="1" s="1"/>
  <c r="CU208" i="1"/>
  <c r="LB208" i="1" s="1"/>
  <c r="CY208" i="1"/>
  <c r="LF208" i="1" s="1"/>
  <c r="DE77" i="1"/>
  <c r="CX77" i="1"/>
  <c r="LC77" i="1" s="1"/>
  <c r="CT77" i="1"/>
  <c r="KZ77" i="1" s="1"/>
  <c r="CW77" i="1"/>
  <c r="LA77" i="1" s="1"/>
  <c r="CS77" i="1"/>
  <c r="LD77" i="1" s="1"/>
  <c r="CV77" i="1"/>
  <c r="LE77" i="1" s="1"/>
  <c r="CU77" i="1"/>
  <c r="LB77" i="1" s="1"/>
  <c r="CY77" i="1"/>
  <c r="LF77" i="1" s="1"/>
  <c r="DE267" i="1"/>
  <c r="CV267" i="1"/>
  <c r="LE267" i="1" s="1"/>
  <c r="CY267" i="1"/>
  <c r="LF267" i="1" s="1"/>
  <c r="CU267" i="1"/>
  <c r="LB267" i="1" s="1"/>
  <c r="CX267" i="1"/>
  <c r="LC267" i="1" s="1"/>
  <c r="CT267" i="1"/>
  <c r="KZ267" i="1" s="1"/>
  <c r="CW267" i="1"/>
  <c r="LA267" i="1" s="1"/>
  <c r="CS267" i="1"/>
  <c r="LD267" i="1" s="1"/>
  <c r="DE2" i="1"/>
  <c r="CV2" i="1"/>
  <c r="LE2" i="1" s="1"/>
  <c r="CY2" i="1"/>
  <c r="LF2" i="1" s="1"/>
  <c r="CU2" i="1"/>
  <c r="LB2" i="1" s="1"/>
  <c r="CX2" i="1"/>
  <c r="LC2" i="1" s="1"/>
  <c r="CT2" i="1"/>
  <c r="KZ2" i="1" s="1"/>
  <c r="CW2" i="1"/>
  <c r="LA2" i="1" s="1"/>
  <c r="CS2" i="1"/>
  <c r="LD2" i="1" s="1"/>
  <c r="DE226" i="1"/>
  <c r="CV226" i="1"/>
  <c r="LE226" i="1" s="1"/>
  <c r="CY226" i="1"/>
  <c r="LF226" i="1" s="1"/>
  <c r="CU226" i="1"/>
  <c r="LB226" i="1" s="1"/>
  <c r="CX226" i="1"/>
  <c r="LC226" i="1" s="1"/>
  <c r="CT226" i="1"/>
  <c r="KZ226" i="1" s="1"/>
  <c r="CW226" i="1"/>
  <c r="LA226" i="1" s="1"/>
  <c r="CS226" i="1"/>
  <c r="LD226" i="1" s="1"/>
  <c r="DE146" i="1"/>
  <c r="CV146" i="1"/>
  <c r="LE146" i="1" s="1"/>
  <c r="CY146" i="1"/>
  <c r="LF146" i="1" s="1"/>
  <c r="CU146" i="1"/>
  <c r="LB146" i="1" s="1"/>
  <c r="CX146" i="1"/>
  <c r="LC146" i="1" s="1"/>
  <c r="CT146" i="1"/>
  <c r="KZ146" i="1" s="1"/>
  <c r="CS146" i="1"/>
  <c r="LD146" i="1" s="1"/>
  <c r="CW146" i="1"/>
  <c r="LA146" i="1" s="1"/>
  <c r="DE135" i="1"/>
  <c r="CV135" i="1"/>
  <c r="LE135" i="1" s="1"/>
  <c r="CY135" i="1"/>
  <c r="LF135" i="1" s="1"/>
  <c r="CU135" i="1"/>
  <c r="LB135" i="1" s="1"/>
  <c r="CX135" i="1"/>
  <c r="LC135" i="1" s="1"/>
  <c r="CT135" i="1"/>
  <c r="KZ135" i="1" s="1"/>
  <c r="CS135" i="1"/>
  <c r="LD135" i="1" s="1"/>
  <c r="CW135" i="1"/>
  <c r="LA135" i="1" s="1"/>
  <c r="DE167" i="1"/>
  <c r="CV167" i="1"/>
  <c r="LE167" i="1" s="1"/>
  <c r="CY167" i="1"/>
  <c r="LF167" i="1" s="1"/>
  <c r="CU167" i="1"/>
  <c r="LB167" i="1" s="1"/>
  <c r="CX167" i="1"/>
  <c r="LC167" i="1" s="1"/>
  <c r="CT167" i="1"/>
  <c r="KZ167" i="1" s="1"/>
  <c r="CS167" i="1"/>
  <c r="LD167" i="1" s="1"/>
  <c r="CW167" i="1"/>
  <c r="LA167" i="1" s="1"/>
  <c r="DE98" i="1"/>
  <c r="CV98" i="1"/>
  <c r="LE98" i="1" s="1"/>
  <c r="CY98" i="1"/>
  <c r="LF98" i="1" s="1"/>
  <c r="CU98" i="1"/>
  <c r="LB98" i="1" s="1"/>
  <c r="CX98" i="1"/>
  <c r="LC98" i="1" s="1"/>
  <c r="CT98" i="1"/>
  <c r="KZ98" i="1" s="1"/>
  <c r="CS98" i="1"/>
  <c r="LD98" i="1" s="1"/>
  <c r="CW98" i="1"/>
  <c r="LA98" i="1" s="1"/>
  <c r="DE165" i="1"/>
  <c r="CV165" i="1"/>
  <c r="LE165" i="1" s="1"/>
  <c r="CY165" i="1"/>
  <c r="LF165" i="1" s="1"/>
  <c r="CU165" i="1"/>
  <c r="LB165" i="1" s="1"/>
  <c r="CX165" i="1"/>
  <c r="LC165" i="1" s="1"/>
  <c r="CT165" i="1"/>
  <c r="KZ165" i="1" s="1"/>
  <c r="CS165" i="1"/>
  <c r="LD165" i="1" s="1"/>
  <c r="CW165" i="1"/>
  <c r="LA165" i="1" s="1"/>
  <c r="DE171" i="1"/>
  <c r="CV171" i="1"/>
  <c r="LE171" i="1" s="1"/>
  <c r="CY171" i="1"/>
  <c r="LF171" i="1" s="1"/>
  <c r="CU171" i="1"/>
  <c r="LB171" i="1" s="1"/>
  <c r="CT171" i="1"/>
  <c r="KZ171" i="1" s="1"/>
  <c r="CS171" i="1"/>
  <c r="LD171" i="1" s="1"/>
  <c r="CX171" i="1"/>
  <c r="LC171" i="1" s="1"/>
  <c r="CW171" i="1"/>
  <c r="LA171" i="1" s="1"/>
  <c r="DE266" i="1"/>
  <c r="CV266" i="1"/>
  <c r="LE266" i="1" s="1"/>
  <c r="CY266" i="1"/>
  <c r="LF266" i="1" s="1"/>
  <c r="CU266" i="1"/>
  <c r="LB266" i="1" s="1"/>
  <c r="CT266" i="1"/>
  <c r="KZ266" i="1" s="1"/>
  <c r="CS266" i="1"/>
  <c r="LD266" i="1" s="1"/>
  <c r="CW266" i="1"/>
  <c r="LA266" i="1" s="1"/>
  <c r="CX266" i="1"/>
  <c r="LC266" i="1" s="1"/>
  <c r="DE130" i="1"/>
  <c r="CY130" i="1"/>
  <c r="LF130" i="1" s="1"/>
  <c r="CX130" i="1"/>
  <c r="LC130" i="1" s="1"/>
  <c r="CT130" i="1"/>
  <c r="KZ130" i="1" s="1"/>
  <c r="CW130" i="1"/>
  <c r="LA130" i="1" s="1"/>
  <c r="CS130" i="1"/>
  <c r="LD130" i="1" s="1"/>
  <c r="CV130" i="1"/>
  <c r="LE130" i="1" s="1"/>
  <c r="CU130" i="1"/>
  <c r="LB130" i="1" s="1"/>
  <c r="DE12" i="1"/>
  <c r="CX12" i="1"/>
  <c r="LC12" i="1" s="1"/>
  <c r="CT12" i="1"/>
  <c r="KZ12" i="1" s="1"/>
  <c r="CW12" i="1"/>
  <c r="LA12" i="1" s="1"/>
  <c r="CS12" i="1"/>
  <c r="LD12" i="1" s="1"/>
  <c r="CV12" i="1"/>
  <c r="LE12" i="1" s="1"/>
  <c r="CY12" i="1"/>
  <c r="LF12" i="1" s="1"/>
  <c r="CU12" i="1"/>
  <c r="LB12" i="1" s="1"/>
  <c r="DE161" i="1"/>
  <c r="CX161" i="1"/>
  <c r="LC161" i="1" s="1"/>
  <c r="CT161" i="1"/>
  <c r="KZ161" i="1" s="1"/>
  <c r="CW161" i="1"/>
  <c r="LA161" i="1" s="1"/>
  <c r="CS161" i="1"/>
  <c r="LD161" i="1" s="1"/>
  <c r="CY161" i="1"/>
  <c r="LF161" i="1" s="1"/>
  <c r="CU161" i="1"/>
  <c r="LB161" i="1" s="1"/>
  <c r="CV161" i="1"/>
  <c r="LE161" i="1" s="1"/>
  <c r="DE291" i="1"/>
  <c r="CX291" i="1"/>
  <c r="LC291" i="1" s="1"/>
  <c r="CT291" i="1"/>
  <c r="KZ291" i="1" s="1"/>
  <c r="CW291" i="1"/>
  <c r="LA291" i="1" s="1"/>
  <c r="CS291" i="1"/>
  <c r="LD291" i="1" s="1"/>
  <c r="CY291" i="1"/>
  <c r="LF291" i="1" s="1"/>
  <c r="CV291" i="1"/>
  <c r="LE291" i="1" s="1"/>
  <c r="CU291" i="1"/>
  <c r="LB291" i="1" s="1"/>
  <c r="DE232" i="1"/>
  <c r="CX232" i="1"/>
  <c r="LC232" i="1" s="1"/>
  <c r="CT232" i="1"/>
  <c r="KZ232" i="1" s="1"/>
  <c r="CW232" i="1"/>
  <c r="LA232" i="1" s="1"/>
  <c r="CS232" i="1"/>
  <c r="LD232" i="1" s="1"/>
  <c r="CY232" i="1"/>
  <c r="LF232" i="1" s="1"/>
  <c r="CV232" i="1"/>
  <c r="LE232" i="1" s="1"/>
  <c r="CU232" i="1"/>
  <c r="LB232" i="1" s="1"/>
  <c r="DE125" i="1"/>
  <c r="CX125" i="1"/>
  <c r="LC125" i="1" s="1"/>
  <c r="CT125" i="1"/>
  <c r="KZ125" i="1" s="1"/>
  <c r="CW125" i="1"/>
  <c r="LA125" i="1" s="1"/>
  <c r="CS125" i="1"/>
  <c r="LD125" i="1" s="1"/>
  <c r="CY125" i="1"/>
  <c r="LF125" i="1" s="1"/>
  <c r="CV125" i="1"/>
  <c r="LE125" i="1" s="1"/>
  <c r="CU125" i="1"/>
  <c r="LB125" i="1" s="1"/>
  <c r="DE36" i="1"/>
  <c r="CX36" i="1"/>
  <c r="LC36" i="1" s="1"/>
  <c r="CT36" i="1"/>
  <c r="KZ36" i="1" s="1"/>
  <c r="CW36" i="1"/>
  <c r="LA36" i="1" s="1"/>
  <c r="CS36" i="1"/>
  <c r="LD36" i="1" s="1"/>
  <c r="CV36" i="1"/>
  <c r="LE36" i="1" s="1"/>
  <c r="CY36" i="1"/>
  <c r="LF36" i="1" s="1"/>
  <c r="CU36" i="1"/>
  <c r="LB36" i="1" s="1"/>
  <c r="DE5" i="1"/>
  <c r="CX5" i="1"/>
  <c r="LC5" i="1" s="1"/>
  <c r="CT5" i="1"/>
  <c r="KZ5" i="1" s="1"/>
  <c r="CW5" i="1"/>
  <c r="LA5" i="1" s="1"/>
  <c r="CS5" i="1"/>
  <c r="LD5" i="1" s="1"/>
  <c r="CV5" i="1"/>
  <c r="LE5" i="1" s="1"/>
  <c r="CY5" i="1"/>
  <c r="LF5" i="1" s="1"/>
  <c r="CU5" i="1"/>
  <c r="LB5" i="1" s="1"/>
  <c r="CY307" i="1" l="1"/>
  <c r="CU307" i="1"/>
  <c r="DE307" i="1"/>
  <c r="CT307" i="1"/>
  <c r="CX307" i="1"/>
  <c r="CS307" i="1"/>
  <c r="CW307" i="1"/>
  <c r="CV307" i="1"/>
  <c r="DD307" i="1"/>
  <c r="CQ303" i="1"/>
  <c r="CY305" i="1"/>
  <c r="CU305" i="1"/>
  <c r="DE305" i="1"/>
  <c r="CX305" i="1"/>
  <c r="CS305" i="1"/>
  <c r="JR305" i="1" s="1"/>
  <c r="CT305" i="1"/>
  <c r="CW305" i="1"/>
  <c r="CV305" i="1"/>
  <c r="DD305" i="1"/>
  <c r="CY308" i="1"/>
  <c r="CU308" i="1"/>
  <c r="DE308" i="1"/>
  <c r="CT308" i="1"/>
  <c r="CV308" i="1"/>
  <c r="CX308" i="1"/>
  <c r="CS308" i="1"/>
  <c r="CW308" i="1"/>
  <c r="DD308" i="1"/>
  <c r="CY304" i="1"/>
  <c r="CU304" i="1"/>
  <c r="DE304" i="1"/>
  <c r="CX304" i="1"/>
  <c r="CS304" i="1"/>
  <c r="CW304" i="1"/>
  <c r="CV304" i="1"/>
  <c r="CT304" i="1"/>
  <c r="ET304" i="1" s="1"/>
  <c r="DD304" i="1"/>
  <c r="CY306" i="1"/>
  <c r="CU306" i="1"/>
  <c r="CT306" i="1"/>
  <c r="DE306" i="1"/>
  <c r="CX306" i="1"/>
  <c r="CS306" i="1"/>
  <c r="CW306" i="1"/>
  <c r="CV306" i="1"/>
  <c r="DD306" i="1"/>
  <c r="LA304" i="1"/>
  <c r="LD307" i="1"/>
  <c r="LB307" i="1"/>
  <c r="LB304" i="1"/>
  <c r="KZ304" i="1"/>
  <c r="LA306" i="1"/>
  <c r="LE304" i="1"/>
  <c r="LC304" i="1"/>
  <c r="KZ307" i="1"/>
  <c r="LE307" i="1"/>
  <c r="KZ306" i="1"/>
  <c r="LE306" i="1"/>
  <c r="LE308" i="1"/>
  <c r="LC308" i="1"/>
  <c r="LE305" i="1"/>
  <c r="LB305" i="1"/>
  <c r="LF304" i="1"/>
  <c r="LF307" i="1"/>
  <c r="LF306" i="1"/>
  <c r="LD304" i="1"/>
  <c r="LC307" i="1"/>
  <c r="LC306" i="1"/>
  <c r="LD308" i="1"/>
  <c r="LB308" i="1"/>
  <c r="LA305" i="1"/>
  <c r="LF305" i="1"/>
  <c r="LD306" i="1"/>
  <c r="LB306" i="1"/>
  <c r="LA308" i="1"/>
  <c r="LF308" i="1"/>
  <c r="KZ305" i="1"/>
  <c r="LA307" i="1"/>
  <c r="KZ308" i="1"/>
  <c r="LD305" i="1"/>
  <c r="LC305" i="1"/>
  <c r="FR159" i="1"/>
  <c r="ET36" i="1"/>
  <c r="MB36" i="1"/>
  <c r="MZ36" i="1" s="1"/>
  <c r="MB125" i="1"/>
  <c r="MZ125" i="1" s="1"/>
  <c r="MB232" i="1"/>
  <c r="MZ232" i="1" s="1"/>
  <c r="MB291" i="1"/>
  <c r="MZ291" i="1" s="1"/>
  <c r="MB161" i="1"/>
  <c r="MZ161" i="1" s="1"/>
  <c r="MB12" i="1"/>
  <c r="MZ12" i="1" s="1"/>
  <c r="EZ130" i="1"/>
  <c r="ET266" i="1"/>
  <c r="ET171" i="1"/>
  <c r="HX165" i="1"/>
  <c r="IC165" i="1" s="1"/>
  <c r="HX98" i="1"/>
  <c r="HX167" i="1"/>
  <c r="IC167" i="1" s="1"/>
  <c r="HX135" i="1"/>
  <c r="HX146" i="1"/>
  <c r="IC146" i="1" s="1"/>
  <c r="HX226" i="1"/>
  <c r="HX2" i="1"/>
  <c r="HX267" i="1"/>
  <c r="MB77" i="1"/>
  <c r="MZ77" i="1" s="1"/>
  <c r="MB208" i="1"/>
  <c r="MZ208" i="1" s="1"/>
  <c r="MB250" i="1"/>
  <c r="MZ250" i="1" s="1"/>
  <c r="MB298" i="1"/>
  <c r="MZ298" i="1" s="1"/>
  <c r="MB104" i="1"/>
  <c r="MZ104" i="1" s="1"/>
  <c r="ET40" i="1"/>
  <c r="ET127" i="1"/>
  <c r="ET234" i="1"/>
  <c r="ET301" i="1"/>
  <c r="FX301" i="1" s="1"/>
  <c r="ET181" i="1"/>
  <c r="ET17" i="1"/>
  <c r="ET103" i="1"/>
  <c r="HL202" i="1"/>
  <c r="HL273" i="1"/>
  <c r="HL83" i="1"/>
  <c r="HL178" i="1"/>
  <c r="MD251" i="1"/>
  <c r="NB251" i="1" s="1"/>
  <c r="MD236" i="1"/>
  <c r="NB236" i="1" s="1"/>
  <c r="MD27" i="1"/>
  <c r="NB27" i="1" s="1"/>
  <c r="MD108" i="1"/>
  <c r="NB108" i="1" s="1"/>
  <c r="MD173" i="1"/>
  <c r="NB173" i="1" s="1"/>
  <c r="MD233" i="1"/>
  <c r="NB233" i="1" s="1"/>
  <c r="MD205" i="1"/>
  <c r="NB205" i="1" s="1"/>
  <c r="MD138" i="1"/>
  <c r="NB138" i="1" s="1"/>
  <c r="MD151" i="1"/>
  <c r="NB151" i="1" s="1"/>
  <c r="MD155" i="1"/>
  <c r="NB155" i="1" s="1"/>
  <c r="MD120" i="1"/>
  <c r="NB120" i="1" s="1"/>
  <c r="MD154" i="1"/>
  <c r="NB154" i="1" s="1"/>
  <c r="MD217" i="1"/>
  <c r="NB217" i="1" s="1"/>
  <c r="MD136" i="1"/>
  <c r="NB136" i="1" s="1"/>
  <c r="MD153" i="1"/>
  <c r="NB153" i="1" s="1"/>
  <c r="MD90" i="1"/>
  <c r="NB90" i="1" s="1"/>
  <c r="MD68" i="1"/>
  <c r="NB68" i="1" s="1"/>
  <c r="ET59" i="1"/>
  <c r="ET187" i="1"/>
  <c r="FX187" i="1" s="1"/>
  <c r="ET283" i="1"/>
  <c r="ET237" i="1"/>
  <c r="FX237" i="1" s="1"/>
  <c r="ET79" i="1"/>
  <c r="ET244" i="1"/>
  <c r="FX244" i="1" s="1"/>
  <c r="ET132" i="1"/>
  <c r="ET115" i="1"/>
  <c r="ET110" i="1"/>
  <c r="MB100" i="1"/>
  <c r="MZ100" i="1" s="1"/>
  <c r="HX21" i="1"/>
  <c r="HX207" i="1"/>
  <c r="IC207" i="1" s="1"/>
  <c r="HX156" i="1"/>
  <c r="HX131" i="1"/>
  <c r="IC131" i="1" s="1"/>
  <c r="HX19" i="1"/>
  <c r="HX189" i="1"/>
  <c r="IC189" i="1" s="1"/>
  <c r="HX275" i="1"/>
  <c r="HX123" i="1"/>
  <c r="IC123" i="1" s="1"/>
  <c r="HX51" i="1"/>
  <c r="HX56" i="1"/>
  <c r="IC56" i="1" s="1"/>
  <c r="MB52" i="1"/>
  <c r="MZ52" i="1" s="1"/>
  <c r="MB268" i="1"/>
  <c r="MZ268" i="1" s="1"/>
  <c r="MB169" i="1"/>
  <c r="MZ169" i="1" s="1"/>
  <c r="MB211" i="1"/>
  <c r="MZ211" i="1" s="1"/>
  <c r="MB215" i="1"/>
  <c r="MZ215" i="1" s="1"/>
  <c r="MB224" i="1"/>
  <c r="MZ224" i="1" s="1"/>
  <c r="EZ43" i="1"/>
  <c r="IV43" i="1"/>
  <c r="JA43" i="1" s="1"/>
  <c r="EZ137" i="1"/>
  <c r="HL35" i="1"/>
  <c r="HX35" i="1"/>
  <c r="HX82" i="1"/>
  <c r="IC82" i="1" s="1"/>
  <c r="MD82" i="1"/>
  <c r="NB82" i="1" s="1"/>
  <c r="MB124" i="1"/>
  <c r="MZ124" i="1" s="1"/>
  <c r="HL124" i="1"/>
  <c r="MB235" i="1"/>
  <c r="MZ235" i="1" s="1"/>
  <c r="HX200" i="1"/>
  <c r="IV200" i="1"/>
  <c r="JA200" i="1" s="1"/>
  <c r="ET113" i="1"/>
  <c r="HL113" i="1"/>
  <c r="MD147" i="1"/>
  <c r="NB147" i="1" s="1"/>
  <c r="EZ147" i="1"/>
  <c r="GC147" i="1" s="1"/>
  <c r="IV183" i="1"/>
  <c r="HX183" i="1"/>
  <c r="IC183" i="1" s="1"/>
  <c r="IV271" i="1"/>
  <c r="ET271" i="1"/>
  <c r="EZ111" i="1"/>
  <c r="MD255" i="1"/>
  <c r="NB255" i="1" s="1"/>
  <c r="EZ255" i="1"/>
  <c r="MB172" i="1"/>
  <c r="MZ172" i="1" s="1"/>
  <c r="IV185" i="1"/>
  <c r="HX185" i="1"/>
  <c r="IC185" i="1" s="1"/>
  <c r="HL112" i="1"/>
  <c r="ET112" i="1"/>
  <c r="FX112" i="1" s="1"/>
  <c r="MB220" i="1"/>
  <c r="MZ220" i="1" s="1"/>
  <c r="ET107" i="1"/>
  <c r="IV107" i="1"/>
  <c r="MD175" i="1"/>
  <c r="NB175" i="1" s="1"/>
  <c r="ET175" i="1"/>
  <c r="IV282" i="1"/>
  <c r="JA282" i="1" s="1"/>
  <c r="HX282" i="1"/>
  <c r="MD213" i="1"/>
  <c r="NB213" i="1" s="1"/>
  <c r="HL32" i="1"/>
  <c r="EZ32" i="1"/>
  <c r="GC32" i="1" s="1"/>
  <c r="ET247" i="1"/>
  <c r="MB247" i="1"/>
  <c r="MZ247" i="1" s="1"/>
  <c r="HX55" i="1"/>
  <c r="IV55" i="1"/>
  <c r="JA55" i="1" s="1"/>
  <c r="ET227" i="1"/>
  <c r="EZ31" i="1"/>
  <c r="GC31" i="1" s="1"/>
  <c r="MD31" i="1"/>
  <c r="NB31" i="1" s="1"/>
  <c r="MB252" i="1"/>
  <c r="MZ252" i="1" s="1"/>
  <c r="MD252" i="1"/>
  <c r="NB252" i="1" s="1"/>
  <c r="MB206" i="1"/>
  <c r="MZ206" i="1" s="1"/>
  <c r="HL206" i="1"/>
  <c r="MB46" i="1"/>
  <c r="MZ46" i="1" s="1"/>
  <c r="ET66" i="1"/>
  <c r="IV66" i="1"/>
  <c r="IV128" i="1"/>
  <c r="ET128" i="1"/>
  <c r="FX128" i="1" s="1"/>
  <c r="HL75" i="1"/>
  <c r="EZ75" i="1"/>
  <c r="MB62" i="1"/>
  <c r="MZ62" i="1" s="1"/>
  <c r="MB26" i="1"/>
  <c r="MZ26" i="1" s="1"/>
  <c r="HX241" i="1"/>
  <c r="HX24" i="1"/>
  <c r="IC24" i="1" s="1"/>
  <c r="HX174" i="1"/>
  <c r="HX38" i="1"/>
  <c r="IC38" i="1" s="1"/>
  <c r="HX166" i="1"/>
  <c r="ET219" i="1"/>
  <c r="ET222" i="1"/>
  <c r="ET186" i="1"/>
  <c r="FX186" i="1" s="1"/>
  <c r="ET37" i="1"/>
  <c r="ET81" i="1"/>
  <c r="ET10" i="1"/>
  <c r="ET194" i="1"/>
  <c r="FX194" i="1" s="1"/>
  <c r="ET240" i="1"/>
  <c r="MD73" i="1"/>
  <c r="NB73" i="1" s="1"/>
  <c r="MD249" i="1"/>
  <c r="NB249" i="1" s="1"/>
  <c r="MD292" i="1"/>
  <c r="NB292" i="1" s="1"/>
  <c r="MD149" i="1"/>
  <c r="NB149" i="1" s="1"/>
  <c r="MD279" i="1"/>
  <c r="NB279" i="1" s="1"/>
  <c r="HX279" i="1"/>
  <c r="ET223" i="1"/>
  <c r="FX223" i="1" s="1"/>
  <c r="MD223" i="1"/>
  <c r="NB223" i="1" s="1"/>
  <c r="MB158" i="1"/>
  <c r="MZ158" i="1" s="1"/>
  <c r="HL158" i="1"/>
  <c r="HX80" i="1"/>
  <c r="IC80" i="1" s="1"/>
  <c r="ET294" i="1"/>
  <c r="IV294" i="1"/>
  <c r="JA294" i="1" s="1"/>
  <c r="MD101" i="1"/>
  <c r="NB101" i="1" s="1"/>
  <c r="ET101" i="1"/>
  <c r="FX101" i="1" s="1"/>
  <c r="HL264" i="1"/>
  <c r="EZ264" i="1"/>
  <c r="GC264" i="1" s="1"/>
  <c r="ET197" i="1"/>
  <c r="IV39" i="1"/>
  <c r="JA39" i="1" s="1"/>
  <c r="MD39" i="1"/>
  <c r="NB39" i="1" s="1"/>
  <c r="EZ74" i="1"/>
  <c r="HL74" i="1"/>
  <c r="ET225" i="1"/>
  <c r="FX225" i="1" s="1"/>
  <c r="IV225" i="1"/>
  <c r="MD126" i="1"/>
  <c r="NB126" i="1" s="1"/>
  <c r="HL228" i="1"/>
  <c r="EZ228" i="1"/>
  <c r="GC228" i="1" s="1"/>
  <c r="HX61" i="1"/>
  <c r="MB61" i="1"/>
  <c r="MZ61" i="1" s="1"/>
  <c r="ET256" i="1"/>
  <c r="IV256" i="1"/>
  <c r="JA256" i="1" s="1"/>
  <c r="MD134" i="1"/>
  <c r="NB134" i="1" s="1"/>
  <c r="HL53" i="1"/>
  <c r="EZ53" i="1"/>
  <c r="HX50" i="1"/>
  <c r="IC50" i="1" s="1"/>
  <c r="MB50" i="1"/>
  <c r="MZ50" i="1" s="1"/>
  <c r="ET281" i="1"/>
  <c r="FX281" i="1" s="1"/>
  <c r="IV281" i="1"/>
  <c r="MD69" i="1"/>
  <c r="NB69" i="1" s="1"/>
  <c r="HL289" i="1"/>
  <c r="EZ289" i="1"/>
  <c r="MB204" i="1"/>
  <c r="MZ204" i="1" s="1"/>
  <c r="HL204" i="1"/>
  <c r="IV299" i="1"/>
  <c r="HX299" i="1"/>
  <c r="IC299" i="1" s="1"/>
  <c r="ET157" i="1"/>
  <c r="EZ257" i="1"/>
  <c r="GC257" i="1" s="1"/>
  <c r="MD257" i="1"/>
  <c r="NB257" i="1" s="1"/>
  <c r="ET109" i="1"/>
  <c r="MD109" i="1"/>
  <c r="NB109" i="1" s="1"/>
  <c r="EZ41" i="1"/>
  <c r="HL41" i="1"/>
  <c r="HX296" i="1"/>
  <c r="IC296" i="1" s="1"/>
  <c r="ET209" i="1"/>
  <c r="IV209" i="1"/>
  <c r="JA209" i="1" s="1"/>
  <c r="EZ105" i="1"/>
  <c r="MD105" i="1"/>
  <c r="NB105" i="1" s="1"/>
  <c r="HL184" i="1"/>
  <c r="EZ184" i="1"/>
  <c r="GC184" i="1" s="1"/>
  <c r="MB76" i="1"/>
  <c r="MZ76" i="1" s="1"/>
  <c r="IV7" i="1"/>
  <c r="JA7" i="1" s="1"/>
  <c r="HX7" i="1"/>
  <c r="ET97" i="1"/>
  <c r="FX97" i="1" s="1"/>
  <c r="MD97" i="1"/>
  <c r="NB97" i="1" s="1"/>
  <c r="EZ284" i="1"/>
  <c r="GC284" i="1" s="1"/>
  <c r="HL284" i="1"/>
  <c r="MB238" i="1"/>
  <c r="MZ238" i="1" s="1"/>
  <c r="MD182" i="1"/>
  <c r="NB182" i="1" s="1"/>
  <c r="HX182" i="1"/>
  <c r="IC182" i="1" s="1"/>
  <c r="IV63" i="1"/>
  <c r="ET63" i="1"/>
  <c r="FX63" i="1" s="1"/>
  <c r="IV216" i="1"/>
  <c r="EZ216" i="1"/>
  <c r="GC216" i="1" s="1"/>
  <c r="EZ4" i="1"/>
  <c r="MB140" i="1"/>
  <c r="MZ140" i="1" s="1"/>
  <c r="IV47" i="1"/>
  <c r="HX47" i="1"/>
  <c r="IC47" i="1" s="1"/>
  <c r="MD272" i="1"/>
  <c r="NB272" i="1" s="1"/>
  <c r="ET272" i="1"/>
  <c r="FX272" i="1" s="1"/>
  <c r="HL245" i="1"/>
  <c r="EZ245" i="1"/>
  <c r="GC245" i="1" s="1"/>
  <c r="HL230" i="1"/>
  <c r="EZ230" i="1"/>
  <c r="MD199" i="1"/>
  <c r="NB199" i="1" s="1"/>
  <c r="EZ199" i="1"/>
  <c r="HL201" i="1"/>
  <c r="EZ201" i="1"/>
  <c r="GC201" i="1" s="1"/>
  <c r="MD148" i="1"/>
  <c r="NB148" i="1" s="1"/>
  <c r="EZ148" i="1"/>
  <c r="GC148" i="1" s="1"/>
  <c r="HL129" i="1"/>
  <c r="EZ129" i="1"/>
  <c r="GC129" i="1" s="1"/>
  <c r="EZ71" i="1"/>
  <c r="HL71" i="1"/>
  <c r="MB192" i="1"/>
  <c r="MZ192" i="1" s="1"/>
  <c r="HL192" i="1"/>
  <c r="EZ297" i="1"/>
  <c r="HL297" i="1"/>
  <c r="MB114" i="1"/>
  <c r="MZ114" i="1" s="1"/>
  <c r="HL114" i="1"/>
  <c r="EZ242" i="1"/>
  <c r="HL242" i="1"/>
  <c r="MB87" i="1"/>
  <c r="MZ87" i="1" s="1"/>
  <c r="HL87" i="1"/>
  <c r="EZ253" i="1"/>
  <c r="HL253" i="1"/>
  <c r="MB170" i="1"/>
  <c r="MZ170" i="1" s="1"/>
  <c r="HL170" i="1"/>
  <c r="MB141" i="1"/>
  <c r="MZ141" i="1" s="1"/>
  <c r="HL141" i="1"/>
  <c r="ET34" i="1"/>
  <c r="IV34" i="1"/>
  <c r="JA34" i="1" s="1"/>
  <c r="ET117" i="1"/>
  <c r="IV117" i="1"/>
  <c r="JA117" i="1" s="1"/>
  <c r="ET231" i="1"/>
  <c r="IV231" i="1"/>
  <c r="JA231" i="1" s="1"/>
  <c r="HX285" i="1"/>
  <c r="IV285" i="1"/>
  <c r="HX96" i="1"/>
  <c r="IV96" i="1"/>
  <c r="JA96" i="1" s="1"/>
  <c r="ET280" i="1"/>
  <c r="IV280" i="1"/>
  <c r="JA280" i="1" s="1"/>
  <c r="ET99" i="1"/>
  <c r="IV99" i="1"/>
  <c r="JA99" i="1" s="1"/>
  <c r="EZ188" i="1"/>
  <c r="HX188" i="1"/>
  <c r="IC188" i="1" s="1"/>
  <c r="IV265" i="1"/>
  <c r="HX265" i="1"/>
  <c r="IC265" i="1" s="1"/>
  <c r="EZ72" i="1"/>
  <c r="HX72" i="1"/>
  <c r="IC72" i="1" s="1"/>
  <c r="EZ160" i="1"/>
  <c r="HX160" i="1"/>
  <c r="IV243" i="1"/>
  <c r="HX243" i="1"/>
  <c r="IC243" i="1" s="1"/>
  <c r="IV143" i="1"/>
  <c r="HX143" i="1"/>
  <c r="IC143" i="1" s="1"/>
  <c r="IV22" i="1"/>
  <c r="HX22" i="1"/>
  <c r="IC22" i="1" s="1"/>
  <c r="IV85" i="1"/>
  <c r="HX85" i="1"/>
  <c r="IC85" i="1" s="1"/>
  <c r="IV150" i="1"/>
  <c r="HX150" i="1"/>
  <c r="IC150" i="1" s="1"/>
  <c r="IV295" i="1"/>
  <c r="HX295" i="1"/>
  <c r="IC295" i="1" s="1"/>
  <c r="IV49" i="1"/>
  <c r="HX49" i="1"/>
  <c r="IC49" i="1" s="1"/>
  <c r="IV116" i="1"/>
  <c r="HX116" i="1"/>
  <c r="IC116" i="1" s="1"/>
  <c r="IV293" i="1"/>
  <c r="HX293" i="1"/>
  <c r="IC293" i="1" s="1"/>
  <c r="IV142" i="1"/>
  <c r="HX142" i="1"/>
  <c r="IC142" i="1" s="1"/>
  <c r="IV45" i="1"/>
  <c r="HX45" i="1"/>
  <c r="IC45" i="1" s="1"/>
  <c r="IV122" i="1"/>
  <c r="HX122" i="1"/>
  <c r="IC122" i="1" s="1"/>
  <c r="IV190" i="1"/>
  <c r="HX190" i="1"/>
  <c r="IC190" i="1" s="1"/>
  <c r="IV8" i="1"/>
  <c r="HX8" i="1"/>
  <c r="IC8" i="1" s="1"/>
  <c r="IV86" i="1"/>
  <c r="HX86" i="1"/>
  <c r="IC86" i="1" s="1"/>
  <c r="IV48" i="1"/>
  <c r="HX48" i="1"/>
  <c r="IC48" i="1" s="1"/>
  <c r="IV288" i="1"/>
  <c r="HX288" i="1"/>
  <c r="IC288" i="1" s="1"/>
  <c r="MB54" i="1"/>
  <c r="MZ54" i="1" s="1"/>
  <c r="MD54" i="1"/>
  <c r="NB54" i="1" s="1"/>
  <c r="ET163" i="1"/>
  <c r="IV163" i="1"/>
  <c r="JA163" i="1" s="1"/>
  <c r="ET42" i="1"/>
  <c r="IV42" i="1"/>
  <c r="JA42" i="1" s="1"/>
  <c r="ET144" i="1"/>
  <c r="IV144" i="1"/>
  <c r="ET60" i="1"/>
  <c r="IV60" i="1"/>
  <c r="JA60" i="1" s="1"/>
  <c r="ET198" i="1"/>
  <c r="IV198" i="1"/>
  <c r="JA198" i="1" s="1"/>
  <c r="ET33" i="1"/>
  <c r="IV33" i="1"/>
  <c r="JA33" i="1" s="1"/>
  <c r="ET91" i="1"/>
  <c r="IV91" i="1"/>
  <c r="ET95" i="1"/>
  <c r="IV95" i="1"/>
  <c r="JA95" i="1" s="1"/>
  <c r="ET177" i="1"/>
  <c r="IV177" i="1"/>
  <c r="JA177" i="1" s="1"/>
  <c r="HX278" i="1"/>
  <c r="EZ70" i="1"/>
  <c r="MD70" i="1"/>
  <c r="NB70" i="1" s="1"/>
  <c r="ET164" i="1"/>
  <c r="FX164" i="1" s="1"/>
  <c r="MB164" i="1"/>
  <c r="MZ164" i="1" s="1"/>
  <c r="ET6" i="1"/>
  <c r="FX6" i="1" s="1"/>
  <c r="IV6" i="1"/>
  <c r="MD218" i="1"/>
  <c r="NB218" i="1" s="1"/>
  <c r="EZ89" i="1"/>
  <c r="MD89" i="1"/>
  <c r="NB89" i="1" s="1"/>
  <c r="EZ290" i="1"/>
  <c r="MD290" i="1"/>
  <c r="NB290" i="1" s="1"/>
  <c r="MB15" i="1"/>
  <c r="MZ15" i="1" s="1"/>
  <c r="HL15" i="1"/>
  <c r="HX9" i="1"/>
  <c r="HX84" i="1"/>
  <c r="IV84" i="1"/>
  <c r="MD259" i="1"/>
  <c r="NB259" i="1" s="1"/>
  <c r="ET259" i="1"/>
  <c r="MD11" i="1"/>
  <c r="NB11" i="1" s="1"/>
  <c r="ET11" i="1"/>
  <c r="MD277" i="1"/>
  <c r="NB277" i="1" s="1"/>
  <c r="ET277" i="1"/>
  <c r="EZ168" i="1"/>
  <c r="MD168" i="1"/>
  <c r="NB168" i="1" s="1"/>
  <c r="EZ29" i="1"/>
  <c r="GC29" i="1" s="1"/>
  <c r="MD29" i="1"/>
  <c r="NB29" i="1" s="1"/>
  <c r="EZ214" i="1"/>
  <c r="GC214" i="1" s="1"/>
  <c r="MD214" i="1"/>
  <c r="NB214" i="1" s="1"/>
  <c r="HL44" i="1"/>
  <c r="MB44" i="1"/>
  <c r="MZ44" i="1" s="1"/>
  <c r="HL25" i="1"/>
  <c r="MB25" i="1"/>
  <c r="MZ25" i="1" s="1"/>
  <c r="HL119" i="1"/>
  <c r="MB119" i="1"/>
  <c r="MZ119" i="1" s="1"/>
  <c r="IV102" i="1"/>
  <c r="JA102" i="1" s="1"/>
  <c r="HL102" i="1"/>
  <c r="MB276" i="1"/>
  <c r="MZ276" i="1" s="1"/>
  <c r="HL276" i="1"/>
  <c r="MB229" i="1"/>
  <c r="MZ229" i="1" s="1"/>
  <c r="HL229" i="1"/>
  <c r="MB121" i="1"/>
  <c r="MZ121" i="1" s="1"/>
  <c r="HL121" i="1"/>
  <c r="MB203" i="1"/>
  <c r="MZ203" i="1" s="1"/>
  <c r="HL203" i="1"/>
  <c r="MB261" i="1"/>
  <c r="MZ261" i="1" s="1"/>
  <c r="HL261" i="1"/>
  <c r="MB179" i="1"/>
  <c r="MZ179" i="1" s="1"/>
  <c r="HL179" i="1"/>
  <c r="HX145" i="1"/>
  <c r="IC145" i="1" s="1"/>
  <c r="MB145" i="1"/>
  <c r="MZ145" i="1" s="1"/>
  <c r="ET176" i="1"/>
  <c r="MB176" i="1"/>
  <c r="MZ176" i="1" s="1"/>
  <c r="HL195" i="1"/>
  <c r="EZ195" i="1"/>
  <c r="MB58" i="1"/>
  <c r="MZ58" i="1" s="1"/>
  <c r="ET23" i="1"/>
  <c r="IV23" i="1"/>
  <c r="JA23" i="1" s="1"/>
  <c r="ET180" i="1"/>
  <c r="MD180" i="1"/>
  <c r="NB180" i="1" s="1"/>
  <c r="MB18" i="1"/>
  <c r="MZ18" i="1" s="1"/>
  <c r="HL18" i="1"/>
  <c r="HX212" i="1"/>
  <c r="IV88" i="1"/>
  <c r="JA88" i="1" s="1"/>
  <c r="HX88" i="1"/>
  <c r="MD30" i="1"/>
  <c r="NB30" i="1" s="1"/>
  <c r="ET30" i="1"/>
  <c r="HL210" i="1"/>
  <c r="MB210" i="1"/>
  <c r="MZ210" i="1" s="1"/>
  <c r="MB258" i="1"/>
  <c r="MZ258" i="1" s="1"/>
  <c r="IV263" i="1"/>
  <c r="HX263" i="1"/>
  <c r="IV191" i="1"/>
  <c r="HX191" i="1"/>
  <c r="IC191" i="1" s="1"/>
  <c r="IV67" i="1"/>
  <c r="ET67" i="1"/>
  <c r="EZ248" i="1"/>
  <c r="HL248" i="1"/>
  <c r="HX239" i="1"/>
  <c r="IV94" i="1"/>
  <c r="JA94" i="1" s="1"/>
  <c r="HX94" i="1"/>
  <c r="ET28" i="1"/>
  <c r="FX28" i="1" s="1"/>
  <c r="MB28" i="1"/>
  <c r="MZ28" i="1" s="1"/>
  <c r="HX139" i="1"/>
  <c r="IV139" i="1"/>
  <c r="MD300" i="1"/>
  <c r="NB300" i="1" s="1"/>
  <c r="HL274" i="1"/>
  <c r="EZ274" i="1"/>
  <c r="GC274" i="1" s="1"/>
  <c r="MB13" i="1"/>
  <c r="MZ13" i="1" s="1"/>
  <c r="HL13" i="1"/>
  <c r="EZ193" i="1"/>
  <c r="HL193" i="1"/>
  <c r="HX16" i="1"/>
  <c r="IV133" i="1"/>
  <c r="JA133" i="1" s="1"/>
  <c r="HX133" i="1"/>
  <c r="ET221" i="1"/>
  <c r="FX221" i="1" s="1"/>
  <c r="MD221" i="1"/>
  <c r="NB221" i="1" s="1"/>
  <c r="IV260" i="1"/>
  <c r="JA260" i="1" s="1"/>
  <c r="EZ260" i="1"/>
  <c r="MB65" i="1"/>
  <c r="MZ65" i="1" s="1"/>
  <c r="IV92" i="1"/>
  <c r="HX92" i="1"/>
  <c r="IC92" i="1" s="1"/>
  <c r="IV57" i="1"/>
  <c r="HX57" i="1"/>
  <c r="IV78" i="1"/>
  <c r="HX78" i="1"/>
  <c r="IC78" i="1" s="1"/>
  <c r="IV3" i="1"/>
  <c r="HX3" i="1"/>
  <c r="IC3" i="1" s="1"/>
  <c r="ET106" i="1"/>
  <c r="IV106" i="1"/>
  <c r="JA106" i="1" s="1"/>
  <c r="ET270" i="1"/>
  <c r="IV270" i="1"/>
  <c r="MD246" i="1"/>
  <c r="NB246" i="1" s="1"/>
  <c r="EZ246" i="1"/>
  <c r="GC246" i="1" s="1"/>
  <c r="HL20" i="1"/>
  <c r="EZ20" i="1"/>
  <c r="GC20" i="1" s="1"/>
  <c r="EZ14" i="1"/>
  <c r="MD14" i="1"/>
  <c r="NB14" i="1" s="1"/>
  <c r="EZ286" i="1"/>
  <c r="MD286" i="1"/>
  <c r="NB286" i="1" s="1"/>
  <c r="EZ118" i="1"/>
  <c r="MD118" i="1"/>
  <c r="NB118" i="1" s="1"/>
  <c r="EZ287" i="1"/>
  <c r="MD287" i="1"/>
  <c r="NB287" i="1" s="1"/>
  <c r="EZ269" i="1"/>
  <c r="MD269" i="1"/>
  <c r="NB269" i="1" s="1"/>
  <c r="EZ254" i="1"/>
  <c r="MD254" i="1"/>
  <c r="NB254" i="1" s="1"/>
  <c r="EZ152" i="1"/>
  <c r="MD152" i="1"/>
  <c r="NB152" i="1" s="1"/>
  <c r="HL196" i="1"/>
  <c r="EZ196" i="1"/>
  <c r="GC196" i="1" s="1"/>
  <c r="HL162" i="1"/>
  <c r="EZ162" i="1"/>
  <c r="GC162" i="1" s="1"/>
  <c r="HL93" i="1"/>
  <c r="EZ93" i="1"/>
  <c r="HL64" i="1"/>
  <c r="EZ64" i="1"/>
  <c r="MC159" i="1"/>
  <c r="NA159" i="1" s="1"/>
  <c r="LX159" i="1"/>
  <c r="MV159" i="1" s="1"/>
  <c r="MD5" i="1"/>
  <c r="NB5" i="1" s="1"/>
  <c r="MB5" i="1"/>
  <c r="MZ5" i="1" s="1"/>
  <c r="HL5" i="1"/>
  <c r="EZ5" i="1"/>
  <c r="HL36" i="1"/>
  <c r="EZ36" i="1"/>
  <c r="HL125" i="1"/>
  <c r="EZ125" i="1"/>
  <c r="GC125" i="1" s="1"/>
  <c r="HL232" i="1"/>
  <c r="EZ232" i="1"/>
  <c r="HL291" i="1"/>
  <c r="EZ291" i="1"/>
  <c r="GC291" i="1" s="1"/>
  <c r="IV161" i="1"/>
  <c r="EZ161" i="1"/>
  <c r="GC161" i="1" s="1"/>
  <c r="HL12" i="1"/>
  <c r="EZ12" i="1"/>
  <c r="GC12" i="1" s="1"/>
  <c r="HL130" i="1"/>
  <c r="ET130" i="1"/>
  <c r="FX130" i="1" s="1"/>
  <c r="HX266" i="1"/>
  <c r="HL266" i="1"/>
  <c r="EZ171" i="1"/>
  <c r="HL171" i="1"/>
  <c r="EZ165" i="1"/>
  <c r="HL165" i="1"/>
  <c r="EZ98" i="1"/>
  <c r="HL98" i="1"/>
  <c r="EZ167" i="1"/>
  <c r="HL167" i="1"/>
  <c r="EZ135" i="1"/>
  <c r="HL135" i="1"/>
  <c r="EZ146" i="1"/>
  <c r="HL146" i="1"/>
  <c r="MB226" i="1"/>
  <c r="MZ226" i="1" s="1"/>
  <c r="HL226" i="1"/>
  <c r="MB2" i="1"/>
  <c r="MZ2" i="1" s="1"/>
  <c r="HL2" i="1"/>
  <c r="MB267" i="1"/>
  <c r="MZ267" i="1" s="1"/>
  <c r="HL267" i="1"/>
  <c r="MD77" i="1"/>
  <c r="NB77" i="1" s="1"/>
  <c r="EZ77" i="1"/>
  <c r="MD208" i="1"/>
  <c r="NB208" i="1" s="1"/>
  <c r="EZ208" i="1"/>
  <c r="GC208" i="1" s="1"/>
  <c r="MD250" i="1"/>
  <c r="NB250" i="1" s="1"/>
  <c r="EZ250" i="1"/>
  <c r="GC250" i="1" s="1"/>
  <c r="MD298" i="1"/>
  <c r="NB298" i="1" s="1"/>
  <c r="EZ298" i="1"/>
  <c r="GC298" i="1" s="1"/>
  <c r="HL104" i="1"/>
  <c r="EZ104" i="1"/>
  <c r="IV40" i="1"/>
  <c r="HX40" i="1"/>
  <c r="IC40" i="1" s="1"/>
  <c r="IV127" i="1"/>
  <c r="HX127" i="1"/>
  <c r="IV234" i="1"/>
  <c r="HX234" i="1"/>
  <c r="IC234" i="1" s="1"/>
  <c r="IV301" i="1"/>
  <c r="HX301" i="1"/>
  <c r="IC301" i="1" s="1"/>
  <c r="IV181" i="1"/>
  <c r="HX181" i="1"/>
  <c r="IC181" i="1" s="1"/>
  <c r="MB17" i="1"/>
  <c r="MZ17" i="1" s="1"/>
  <c r="HX17" i="1"/>
  <c r="MB103" i="1"/>
  <c r="MZ103" i="1" s="1"/>
  <c r="HX103" i="1"/>
  <c r="IC103" i="1" s="1"/>
  <c r="MD202" i="1"/>
  <c r="NB202" i="1" s="1"/>
  <c r="IV202" i="1"/>
  <c r="JA202" i="1" s="1"/>
  <c r="HX273" i="1"/>
  <c r="IV273" i="1"/>
  <c r="JA273" i="1" s="1"/>
  <c r="HX83" i="1"/>
  <c r="IV83" i="1"/>
  <c r="JA83" i="1" s="1"/>
  <c r="MD178" i="1"/>
  <c r="NB178" i="1" s="1"/>
  <c r="IV178" i="1"/>
  <c r="JA178" i="1" s="1"/>
  <c r="HX251" i="1"/>
  <c r="IV251" i="1"/>
  <c r="JA251" i="1" s="1"/>
  <c r="ET236" i="1"/>
  <c r="IV236" i="1"/>
  <c r="JA236" i="1" s="1"/>
  <c r="HX27" i="1"/>
  <c r="IV27" i="1"/>
  <c r="JA27" i="1" s="1"/>
  <c r="ET108" i="1"/>
  <c r="IV108" i="1"/>
  <c r="JA108" i="1" s="1"/>
  <c r="HX173" i="1"/>
  <c r="IV173" i="1"/>
  <c r="JA173" i="1" s="1"/>
  <c r="ET233" i="1"/>
  <c r="IV233" i="1"/>
  <c r="JA233" i="1" s="1"/>
  <c r="HX205" i="1"/>
  <c r="IV205" i="1"/>
  <c r="JA205" i="1" s="1"/>
  <c r="ET138" i="1"/>
  <c r="IV138" i="1"/>
  <c r="JA138" i="1" s="1"/>
  <c r="HX151" i="1"/>
  <c r="IV151" i="1"/>
  <c r="JA151" i="1" s="1"/>
  <c r="ET155" i="1"/>
  <c r="IV155" i="1"/>
  <c r="JA155" i="1" s="1"/>
  <c r="HX120" i="1"/>
  <c r="IV120" i="1"/>
  <c r="JA120" i="1" s="1"/>
  <c r="ET154" i="1"/>
  <c r="IV154" i="1"/>
  <c r="JA154" i="1" s="1"/>
  <c r="HX217" i="1"/>
  <c r="IV217" i="1"/>
  <c r="JA217" i="1" s="1"/>
  <c r="ET136" i="1"/>
  <c r="IV136" i="1"/>
  <c r="JA136" i="1" s="1"/>
  <c r="HX153" i="1"/>
  <c r="IV153" i="1"/>
  <c r="JA153" i="1" s="1"/>
  <c r="ET90" i="1"/>
  <c r="IV90" i="1"/>
  <c r="HX68" i="1"/>
  <c r="IV68" i="1"/>
  <c r="JA68" i="1" s="1"/>
  <c r="IV59" i="1"/>
  <c r="HX59" i="1"/>
  <c r="IC59" i="1" s="1"/>
  <c r="IV187" i="1"/>
  <c r="HX187" i="1"/>
  <c r="IC187" i="1" s="1"/>
  <c r="IV283" i="1"/>
  <c r="HX283" i="1"/>
  <c r="IC283" i="1" s="1"/>
  <c r="IV237" i="1"/>
  <c r="HX237" i="1"/>
  <c r="IV79" i="1"/>
  <c r="HX79" i="1"/>
  <c r="IC79" i="1" s="1"/>
  <c r="IV244" i="1"/>
  <c r="HX244" i="1"/>
  <c r="IC244" i="1" s="1"/>
  <c r="IV132" i="1"/>
  <c r="HX132" i="1"/>
  <c r="IC132" i="1" s="1"/>
  <c r="IV115" i="1"/>
  <c r="HX115" i="1"/>
  <c r="IV110" i="1"/>
  <c r="HX110" i="1"/>
  <c r="HL100" i="1"/>
  <c r="EZ100" i="1"/>
  <c r="GC100" i="1" s="1"/>
  <c r="MB21" i="1"/>
  <c r="MZ21" i="1" s="1"/>
  <c r="HL21" i="1"/>
  <c r="ET207" i="1"/>
  <c r="HL207" i="1"/>
  <c r="MB156" i="1"/>
  <c r="MZ156" i="1" s="1"/>
  <c r="HL156" i="1"/>
  <c r="MB131" i="1"/>
  <c r="MZ131" i="1" s="1"/>
  <c r="HL131" i="1"/>
  <c r="MB19" i="1"/>
  <c r="MZ19" i="1" s="1"/>
  <c r="HL19" i="1"/>
  <c r="MB189" i="1"/>
  <c r="MZ189" i="1" s="1"/>
  <c r="HL189" i="1"/>
  <c r="MB275" i="1"/>
  <c r="MZ275" i="1" s="1"/>
  <c r="HL275" i="1"/>
  <c r="EZ123" i="1"/>
  <c r="HL123" i="1"/>
  <c r="EZ51" i="1"/>
  <c r="HL51" i="1"/>
  <c r="EZ56" i="1"/>
  <c r="HL56" i="1"/>
  <c r="HL52" i="1"/>
  <c r="EZ52" i="1"/>
  <c r="GC52" i="1" s="1"/>
  <c r="HL268" i="1"/>
  <c r="EZ268" i="1"/>
  <c r="GC268" i="1" s="1"/>
  <c r="HL169" i="1"/>
  <c r="EZ169" i="1"/>
  <c r="GC169" i="1" s="1"/>
  <c r="HL211" i="1"/>
  <c r="EZ211" i="1"/>
  <c r="HL215" i="1"/>
  <c r="EZ215" i="1"/>
  <c r="HL224" i="1"/>
  <c r="EZ224" i="1"/>
  <c r="GC224" i="1" s="1"/>
  <c r="MB43" i="1"/>
  <c r="MZ43" i="1" s="1"/>
  <c r="HL43" i="1"/>
  <c r="MB137" i="1"/>
  <c r="MZ137" i="1" s="1"/>
  <c r="HL137" i="1"/>
  <c r="MB35" i="1"/>
  <c r="MZ35" i="1" s="1"/>
  <c r="MB82" i="1"/>
  <c r="MZ82" i="1" s="1"/>
  <c r="IV82" i="1"/>
  <c r="EZ124" i="1"/>
  <c r="GC124" i="1" s="1"/>
  <c r="MD124" i="1"/>
  <c r="NB124" i="1" s="1"/>
  <c r="EZ235" i="1"/>
  <c r="GC235" i="1" s="1"/>
  <c r="HL235" i="1"/>
  <c r="MB200" i="1"/>
  <c r="MZ200" i="1" s="1"/>
  <c r="HX113" i="1"/>
  <c r="MD113" i="1"/>
  <c r="NB113" i="1" s="1"/>
  <c r="HL147" i="1"/>
  <c r="MD183" i="1"/>
  <c r="NB183" i="1" s="1"/>
  <c r="MB183" i="1"/>
  <c r="MZ183" i="1" s="1"/>
  <c r="MB271" i="1"/>
  <c r="MZ271" i="1" s="1"/>
  <c r="HX271" i="1"/>
  <c r="HL111" i="1"/>
  <c r="ET111" i="1"/>
  <c r="HL255" i="1"/>
  <c r="MD172" i="1"/>
  <c r="NB172" i="1" s="1"/>
  <c r="EZ172" i="1"/>
  <c r="GC172" i="1" s="1"/>
  <c r="MB185" i="1"/>
  <c r="MZ185" i="1" s="1"/>
  <c r="IV112" i="1"/>
  <c r="JA112" i="1" s="1"/>
  <c r="HX112" i="1"/>
  <c r="IV220" i="1"/>
  <c r="JA220" i="1" s="1"/>
  <c r="EZ220" i="1"/>
  <c r="HX107" i="1"/>
  <c r="IV175" i="1"/>
  <c r="HX175" i="1"/>
  <c r="IC175" i="1" s="1"/>
  <c r="MB282" i="1"/>
  <c r="MZ282" i="1" s="1"/>
  <c r="HL282" i="1"/>
  <c r="ET213" i="1"/>
  <c r="IV213" i="1"/>
  <c r="JA213" i="1" s="1"/>
  <c r="MD32" i="1"/>
  <c r="NB32" i="1" s="1"/>
  <c r="HL247" i="1"/>
  <c r="EZ247" i="1"/>
  <c r="ET55" i="1"/>
  <c r="MB55" i="1"/>
  <c r="MZ55" i="1" s="1"/>
  <c r="IV227" i="1"/>
  <c r="JA227" i="1" s="1"/>
  <c r="HX227" i="1"/>
  <c r="ET31" i="1"/>
  <c r="FX31" i="1" s="1"/>
  <c r="ET252" i="1"/>
  <c r="IV252" i="1"/>
  <c r="JA252" i="1" s="1"/>
  <c r="EZ206" i="1"/>
  <c r="MD206" i="1"/>
  <c r="NB206" i="1" s="1"/>
  <c r="HL46" i="1"/>
  <c r="EZ46" i="1"/>
  <c r="GC46" i="1" s="1"/>
  <c r="HX66" i="1"/>
  <c r="MD128" i="1"/>
  <c r="NB128" i="1" s="1"/>
  <c r="HX128" i="1"/>
  <c r="MD75" i="1"/>
  <c r="NB75" i="1" s="1"/>
  <c r="ET75" i="1"/>
  <c r="MD62" i="1"/>
  <c r="NB62" i="1" s="1"/>
  <c r="EZ62" i="1"/>
  <c r="MD26" i="1"/>
  <c r="NB26" i="1" s="1"/>
  <c r="EZ26" i="1"/>
  <c r="MB241" i="1"/>
  <c r="MZ241" i="1" s="1"/>
  <c r="HL241" i="1"/>
  <c r="MB24" i="1"/>
  <c r="MZ24" i="1" s="1"/>
  <c r="HL24" i="1"/>
  <c r="MB174" i="1"/>
  <c r="MZ174" i="1" s="1"/>
  <c r="HL174" i="1"/>
  <c r="MB38" i="1"/>
  <c r="MZ38" i="1" s="1"/>
  <c r="HL38" i="1"/>
  <c r="ET166" i="1"/>
  <c r="IV166" i="1"/>
  <c r="HX219" i="1"/>
  <c r="IV219" i="1"/>
  <c r="MB222" i="1"/>
  <c r="MZ222" i="1" s="1"/>
  <c r="HX222" i="1"/>
  <c r="MB186" i="1"/>
  <c r="MZ186" i="1" s="1"/>
  <c r="HX186" i="1"/>
  <c r="IV37" i="1"/>
  <c r="JA37" i="1" s="1"/>
  <c r="HX37" i="1"/>
  <c r="IV81" i="1"/>
  <c r="JA81" i="1" s="1"/>
  <c r="HX81" i="1"/>
  <c r="IV10" i="1"/>
  <c r="JA10" i="1" s="1"/>
  <c r="HX10" i="1"/>
  <c r="IV194" i="1"/>
  <c r="JA194" i="1" s="1"/>
  <c r="HX194" i="1"/>
  <c r="IV240" i="1"/>
  <c r="JA240" i="1" s="1"/>
  <c r="HX240" i="1"/>
  <c r="ET73" i="1"/>
  <c r="FX73" i="1" s="1"/>
  <c r="IV73" i="1"/>
  <c r="ET249" i="1"/>
  <c r="FX249" i="1" s="1"/>
  <c r="IV249" i="1"/>
  <c r="ET292" i="1"/>
  <c r="FX292" i="1" s="1"/>
  <c r="IV292" i="1"/>
  <c r="HX149" i="1"/>
  <c r="IC149" i="1" s="1"/>
  <c r="IV149" i="1"/>
  <c r="MB279" i="1"/>
  <c r="MZ279" i="1" s="1"/>
  <c r="EZ223" i="1"/>
  <c r="IV223" i="1"/>
  <c r="JA223" i="1" s="1"/>
  <c r="EZ158" i="1"/>
  <c r="MD158" i="1"/>
  <c r="NB158" i="1" s="1"/>
  <c r="MB80" i="1"/>
  <c r="MZ80" i="1" s="1"/>
  <c r="HL80" i="1"/>
  <c r="HX294" i="1"/>
  <c r="IV101" i="1"/>
  <c r="JA101" i="1" s="1"/>
  <c r="HX101" i="1"/>
  <c r="MD264" i="1"/>
  <c r="NB264" i="1" s="1"/>
  <c r="ET264" i="1"/>
  <c r="IV197" i="1"/>
  <c r="JA197" i="1" s="1"/>
  <c r="HX197" i="1"/>
  <c r="ET39" i="1"/>
  <c r="FX39" i="1" s="1"/>
  <c r="IV74" i="1"/>
  <c r="MD74" i="1"/>
  <c r="NB74" i="1" s="1"/>
  <c r="HL225" i="1"/>
  <c r="MB225" i="1"/>
  <c r="MZ225" i="1" s="1"/>
  <c r="HL126" i="1"/>
  <c r="IV126" i="1"/>
  <c r="JA126" i="1" s="1"/>
  <c r="MD228" i="1"/>
  <c r="NB228" i="1" s="1"/>
  <c r="HL61" i="1"/>
  <c r="EZ61" i="1"/>
  <c r="HX256" i="1"/>
  <c r="IC256" i="1" s="1"/>
  <c r="MB256" i="1"/>
  <c r="MZ256" i="1" s="1"/>
  <c r="ET134" i="1"/>
  <c r="FX134" i="1" s="1"/>
  <c r="IV134" i="1"/>
  <c r="MD53" i="1"/>
  <c r="NB53" i="1" s="1"/>
  <c r="HL50" i="1"/>
  <c r="EZ50" i="1"/>
  <c r="GC50" i="1" s="1"/>
  <c r="HX281" i="1"/>
  <c r="MB281" i="1"/>
  <c r="MZ281" i="1" s="1"/>
  <c r="ET69" i="1"/>
  <c r="IV69" i="1"/>
  <c r="JA69" i="1" s="1"/>
  <c r="MD289" i="1"/>
  <c r="NB289" i="1" s="1"/>
  <c r="EZ204" i="1"/>
  <c r="GC204" i="1" s="1"/>
  <c r="MD204" i="1"/>
  <c r="NB204" i="1" s="1"/>
  <c r="MB299" i="1"/>
  <c r="MZ299" i="1" s="1"/>
  <c r="HL299" i="1"/>
  <c r="IV157" i="1"/>
  <c r="JA157" i="1" s="1"/>
  <c r="HX157" i="1"/>
  <c r="ET257" i="1"/>
  <c r="EZ109" i="1"/>
  <c r="IV109" i="1"/>
  <c r="JA109" i="1" s="1"/>
  <c r="MB41" i="1"/>
  <c r="MZ41" i="1" s="1"/>
  <c r="MD41" i="1"/>
  <c r="NB41" i="1" s="1"/>
  <c r="MB296" i="1"/>
  <c r="MZ296" i="1" s="1"/>
  <c r="HL296" i="1"/>
  <c r="HX209" i="1"/>
  <c r="ET105" i="1"/>
  <c r="FX105" i="1" s="1"/>
  <c r="IV105" i="1"/>
  <c r="MD184" i="1"/>
  <c r="NB184" i="1" s="1"/>
  <c r="ET184" i="1"/>
  <c r="HL76" i="1"/>
  <c r="EZ76" i="1"/>
  <c r="MB7" i="1"/>
  <c r="MZ7" i="1" s="1"/>
  <c r="HX97" i="1"/>
  <c r="IV97" i="1"/>
  <c r="JA97" i="1" s="1"/>
  <c r="ET284" i="1"/>
  <c r="MD284" i="1"/>
  <c r="NB284" i="1" s="1"/>
  <c r="EZ238" i="1"/>
  <c r="HL238" i="1"/>
  <c r="MB182" i="1"/>
  <c r="MZ182" i="1" s="1"/>
  <c r="MD63" i="1"/>
  <c r="NB63" i="1" s="1"/>
  <c r="HX63" i="1"/>
  <c r="HL216" i="1"/>
  <c r="ET216" i="1"/>
  <c r="HL4" i="1"/>
  <c r="ET4" i="1"/>
  <c r="HL140" i="1"/>
  <c r="EZ140" i="1"/>
  <c r="MB47" i="1"/>
  <c r="MZ47" i="1" s="1"/>
  <c r="IV272" i="1"/>
  <c r="HX272" i="1"/>
  <c r="IC272" i="1" s="1"/>
  <c r="MD245" i="1"/>
  <c r="NB245" i="1" s="1"/>
  <c r="ET245" i="1"/>
  <c r="MD230" i="1"/>
  <c r="NB230" i="1" s="1"/>
  <c r="ET230" i="1"/>
  <c r="FX230" i="1" s="1"/>
  <c r="HL199" i="1"/>
  <c r="ET199" i="1"/>
  <c r="FX199" i="1" s="1"/>
  <c r="MD201" i="1"/>
  <c r="NB201" i="1" s="1"/>
  <c r="ET201" i="1"/>
  <c r="HL148" i="1"/>
  <c r="ET148" i="1"/>
  <c r="FX148" i="1" s="1"/>
  <c r="MD129" i="1"/>
  <c r="NB129" i="1" s="1"/>
  <c r="ET129" i="1"/>
  <c r="MB71" i="1"/>
  <c r="MZ71" i="1" s="1"/>
  <c r="MD71" i="1"/>
  <c r="NB71" i="1" s="1"/>
  <c r="EZ192" i="1"/>
  <c r="MD192" i="1"/>
  <c r="NB192" i="1" s="1"/>
  <c r="MB297" i="1"/>
  <c r="MZ297" i="1" s="1"/>
  <c r="MD297" i="1"/>
  <c r="NB297" i="1" s="1"/>
  <c r="EZ114" i="1"/>
  <c r="MD114" i="1"/>
  <c r="NB114" i="1" s="1"/>
  <c r="MB242" i="1"/>
  <c r="MZ242" i="1" s="1"/>
  <c r="MD242" i="1"/>
  <c r="NB242" i="1" s="1"/>
  <c r="EZ87" i="1"/>
  <c r="MD87" i="1"/>
  <c r="NB87" i="1" s="1"/>
  <c r="MB253" i="1"/>
  <c r="MZ253" i="1" s="1"/>
  <c r="MD253" i="1"/>
  <c r="NB253" i="1" s="1"/>
  <c r="EZ170" i="1"/>
  <c r="MD170" i="1"/>
  <c r="NB170" i="1" s="1"/>
  <c r="EZ141" i="1"/>
  <c r="MD141" i="1"/>
  <c r="NB141" i="1" s="1"/>
  <c r="HX34" i="1"/>
  <c r="MB34" i="1"/>
  <c r="MZ34" i="1" s="1"/>
  <c r="HL117" i="1"/>
  <c r="MB117" i="1"/>
  <c r="MZ117" i="1" s="1"/>
  <c r="HL231" i="1"/>
  <c r="MB231" i="1"/>
  <c r="MZ231" i="1" s="1"/>
  <c r="HL285" i="1"/>
  <c r="MB285" i="1"/>
  <c r="MZ285" i="1" s="1"/>
  <c r="HL96" i="1"/>
  <c r="MB96" i="1"/>
  <c r="MZ96" i="1" s="1"/>
  <c r="HL280" i="1"/>
  <c r="MB280" i="1"/>
  <c r="MZ280" i="1" s="1"/>
  <c r="HL99" i="1"/>
  <c r="MB99" i="1"/>
  <c r="MZ99" i="1" s="1"/>
  <c r="IV188" i="1"/>
  <c r="HL188" i="1"/>
  <c r="EZ265" i="1"/>
  <c r="HL265" i="1"/>
  <c r="IV72" i="1"/>
  <c r="HL72" i="1"/>
  <c r="IV160" i="1"/>
  <c r="HL160" i="1"/>
  <c r="EZ243" i="1"/>
  <c r="HL243" i="1"/>
  <c r="MB143" i="1"/>
  <c r="MZ143" i="1" s="1"/>
  <c r="HL143" i="1"/>
  <c r="MB22" i="1"/>
  <c r="MZ22" i="1" s="1"/>
  <c r="HL22" i="1"/>
  <c r="MB85" i="1"/>
  <c r="MZ85" i="1" s="1"/>
  <c r="HL85" i="1"/>
  <c r="MB150" i="1"/>
  <c r="MZ150" i="1" s="1"/>
  <c r="HL150" i="1"/>
  <c r="MB295" i="1"/>
  <c r="MZ295" i="1" s="1"/>
  <c r="HL295" i="1"/>
  <c r="MB49" i="1"/>
  <c r="MZ49" i="1" s="1"/>
  <c r="HL49" i="1"/>
  <c r="MB116" i="1"/>
  <c r="MZ116" i="1" s="1"/>
  <c r="HL116" i="1"/>
  <c r="MB293" i="1"/>
  <c r="MZ293" i="1" s="1"/>
  <c r="HL293" i="1"/>
  <c r="MB142" i="1"/>
  <c r="MZ142" i="1" s="1"/>
  <c r="HL142" i="1"/>
  <c r="MB45" i="1"/>
  <c r="MZ45" i="1" s="1"/>
  <c r="HL45" i="1"/>
  <c r="MB122" i="1"/>
  <c r="MZ122" i="1" s="1"/>
  <c r="HL122" i="1"/>
  <c r="MB190" i="1"/>
  <c r="MZ190" i="1" s="1"/>
  <c r="HL190" i="1"/>
  <c r="MB8" i="1"/>
  <c r="MZ8" i="1" s="1"/>
  <c r="HL8" i="1"/>
  <c r="MB86" i="1"/>
  <c r="MZ86" i="1" s="1"/>
  <c r="HL86" i="1"/>
  <c r="MB48" i="1"/>
  <c r="MZ48" i="1" s="1"/>
  <c r="HL48" i="1"/>
  <c r="MB288" i="1"/>
  <c r="MZ288" i="1" s="1"/>
  <c r="HL288" i="1"/>
  <c r="ET54" i="1"/>
  <c r="IV54" i="1"/>
  <c r="JA54" i="1" s="1"/>
  <c r="HX163" i="1"/>
  <c r="MB163" i="1"/>
  <c r="MZ163" i="1" s="1"/>
  <c r="HX42" i="1"/>
  <c r="MB42" i="1"/>
  <c r="MZ42" i="1" s="1"/>
  <c r="HX144" i="1"/>
  <c r="MB144" i="1"/>
  <c r="MZ144" i="1" s="1"/>
  <c r="HX60" i="1"/>
  <c r="MB60" i="1"/>
  <c r="MZ60" i="1" s="1"/>
  <c r="HX198" i="1"/>
  <c r="MB198" i="1"/>
  <c r="MZ198" i="1" s="1"/>
  <c r="HX33" i="1"/>
  <c r="MB33" i="1"/>
  <c r="MZ33" i="1" s="1"/>
  <c r="HX91" i="1"/>
  <c r="MB91" i="1"/>
  <c r="MZ91" i="1" s="1"/>
  <c r="HX95" i="1"/>
  <c r="MB95" i="1"/>
  <c r="MZ95" i="1" s="1"/>
  <c r="HX177" i="1"/>
  <c r="MB177" i="1"/>
  <c r="MZ177" i="1" s="1"/>
  <c r="EZ278" i="1"/>
  <c r="HL278" i="1"/>
  <c r="ET70" i="1"/>
  <c r="HX164" i="1"/>
  <c r="IC164" i="1" s="1"/>
  <c r="EZ164" i="1"/>
  <c r="HX6" i="1"/>
  <c r="IC6" i="1" s="1"/>
  <c r="MB6" i="1"/>
  <c r="MZ6" i="1" s="1"/>
  <c r="ET218" i="1"/>
  <c r="IV218" i="1"/>
  <c r="ET89" i="1"/>
  <c r="FX89" i="1" s="1"/>
  <c r="ET290" i="1"/>
  <c r="IV290" i="1"/>
  <c r="EZ15" i="1"/>
  <c r="MD15" i="1"/>
  <c r="NB15" i="1" s="1"/>
  <c r="MB9" i="1"/>
  <c r="MZ9" i="1" s="1"/>
  <c r="HL9" i="1"/>
  <c r="EZ84" i="1"/>
  <c r="IV259" i="1"/>
  <c r="JA259" i="1" s="1"/>
  <c r="HX259" i="1"/>
  <c r="IV11" i="1"/>
  <c r="JA11" i="1" s="1"/>
  <c r="HX11" i="1"/>
  <c r="IV277" i="1"/>
  <c r="JA277" i="1" s="1"/>
  <c r="HX277" i="1"/>
  <c r="ET168" i="1"/>
  <c r="FX168" i="1" s="1"/>
  <c r="IV168" i="1"/>
  <c r="ET29" i="1"/>
  <c r="IV29" i="1"/>
  <c r="ET214" i="1"/>
  <c r="FX214" i="1" s="1"/>
  <c r="IV214" i="1"/>
  <c r="MD44" i="1"/>
  <c r="NB44" i="1" s="1"/>
  <c r="EZ44" i="1"/>
  <c r="MD25" i="1"/>
  <c r="NB25" i="1" s="1"/>
  <c r="EZ25" i="1"/>
  <c r="MD119" i="1"/>
  <c r="NB119" i="1" s="1"/>
  <c r="EZ119" i="1"/>
  <c r="EZ102" i="1"/>
  <c r="GC102" i="1" s="1"/>
  <c r="MD102" i="1"/>
  <c r="NB102" i="1" s="1"/>
  <c r="EZ276" i="1"/>
  <c r="GC276" i="1" s="1"/>
  <c r="MD276" i="1"/>
  <c r="NB276" i="1" s="1"/>
  <c r="EZ229" i="1"/>
  <c r="GC229" i="1" s="1"/>
  <c r="MD229" i="1"/>
  <c r="NB229" i="1" s="1"/>
  <c r="EZ121" i="1"/>
  <c r="GC121" i="1" s="1"/>
  <c r="MD121" i="1"/>
  <c r="NB121" i="1" s="1"/>
  <c r="EZ203" i="1"/>
  <c r="GC203" i="1" s="1"/>
  <c r="MD203" i="1"/>
  <c r="NB203" i="1" s="1"/>
  <c r="EZ261" i="1"/>
  <c r="MD261" i="1"/>
  <c r="NB261" i="1" s="1"/>
  <c r="EZ179" i="1"/>
  <c r="GC179" i="1" s="1"/>
  <c r="MD179" i="1"/>
  <c r="NB179" i="1" s="1"/>
  <c r="HL145" i="1"/>
  <c r="EZ145" i="1"/>
  <c r="HL176" i="1"/>
  <c r="EZ176" i="1"/>
  <c r="IV195" i="1"/>
  <c r="JA195" i="1" s="1"/>
  <c r="ET195" i="1"/>
  <c r="MD58" i="1"/>
  <c r="NB58" i="1" s="1"/>
  <c r="EZ58" i="1"/>
  <c r="HX23" i="1"/>
  <c r="IC23" i="1" s="1"/>
  <c r="HX180" i="1"/>
  <c r="IV180" i="1"/>
  <c r="JA180" i="1" s="1"/>
  <c r="ET18" i="1"/>
  <c r="MD18" i="1"/>
  <c r="NB18" i="1" s="1"/>
  <c r="MD212" i="1"/>
  <c r="NB212" i="1" s="1"/>
  <c r="MB212" i="1"/>
  <c r="MZ212" i="1" s="1"/>
  <c r="MB88" i="1"/>
  <c r="MZ88" i="1" s="1"/>
  <c r="IV30" i="1"/>
  <c r="JA30" i="1" s="1"/>
  <c r="HX30" i="1"/>
  <c r="MD210" i="1"/>
  <c r="NB210" i="1" s="1"/>
  <c r="EZ210" i="1"/>
  <c r="HL258" i="1"/>
  <c r="EZ258" i="1"/>
  <c r="MB263" i="1"/>
  <c r="MZ263" i="1" s="1"/>
  <c r="MB191" i="1"/>
  <c r="MZ191" i="1" s="1"/>
  <c r="MD67" i="1"/>
  <c r="NB67" i="1" s="1"/>
  <c r="HX67" i="1"/>
  <c r="HX248" i="1"/>
  <c r="IC248" i="1" s="1"/>
  <c r="MD248" i="1"/>
  <c r="NB248" i="1" s="1"/>
  <c r="MB239" i="1"/>
  <c r="MZ239" i="1" s="1"/>
  <c r="HL239" i="1"/>
  <c r="MB94" i="1"/>
  <c r="MZ94" i="1" s="1"/>
  <c r="HX28" i="1"/>
  <c r="EZ28" i="1"/>
  <c r="GC28" i="1" s="1"/>
  <c r="ET139" i="1"/>
  <c r="MB139" i="1"/>
  <c r="MZ139" i="1" s="1"/>
  <c r="HX300" i="1"/>
  <c r="IV300" i="1"/>
  <c r="JA300" i="1" s="1"/>
  <c r="MD274" i="1"/>
  <c r="NB274" i="1" s="1"/>
  <c r="EZ13" i="1"/>
  <c r="GC13" i="1" s="1"/>
  <c r="MD13" i="1"/>
  <c r="NB13" i="1" s="1"/>
  <c r="HX193" i="1"/>
  <c r="IC193" i="1" s="1"/>
  <c r="MD193" i="1"/>
  <c r="NB193" i="1" s="1"/>
  <c r="EZ16" i="1"/>
  <c r="GC16" i="1" s="1"/>
  <c r="HL16" i="1"/>
  <c r="MB133" i="1"/>
  <c r="MZ133" i="1" s="1"/>
  <c r="HX221" i="1"/>
  <c r="IV221" i="1"/>
  <c r="JA221" i="1" s="1"/>
  <c r="HL260" i="1"/>
  <c r="ET260" i="1"/>
  <c r="FX260" i="1" s="1"/>
  <c r="MD65" i="1"/>
  <c r="NB65" i="1" s="1"/>
  <c r="EZ65" i="1"/>
  <c r="GC65" i="1" s="1"/>
  <c r="MB92" i="1"/>
  <c r="MZ92" i="1" s="1"/>
  <c r="MB57" i="1"/>
  <c r="MZ57" i="1" s="1"/>
  <c r="MB78" i="1"/>
  <c r="MZ78" i="1" s="1"/>
  <c r="MB3" i="1"/>
  <c r="MZ3" i="1" s="1"/>
  <c r="HX106" i="1"/>
  <c r="HX270" i="1"/>
  <c r="IC270" i="1" s="1"/>
  <c r="ET246" i="1"/>
  <c r="MD20" i="1"/>
  <c r="NB20" i="1" s="1"/>
  <c r="ET14" i="1"/>
  <c r="ET286" i="1"/>
  <c r="ET118" i="1"/>
  <c r="ET287" i="1"/>
  <c r="FX287" i="1" s="1"/>
  <c r="ET269" i="1"/>
  <c r="ET254" i="1"/>
  <c r="ET152" i="1"/>
  <c r="MD196" i="1"/>
  <c r="NB196" i="1" s="1"/>
  <c r="MD162" i="1"/>
  <c r="NB162" i="1" s="1"/>
  <c r="MD93" i="1"/>
  <c r="NB93" i="1" s="1"/>
  <c r="MD64" i="1"/>
  <c r="NB64" i="1" s="1"/>
  <c r="ET5" i="1"/>
  <c r="FX5" i="1" s="1"/>
  <c r="IV125" i="1"/>
  <c r="ET125" i="1"/>
  <c r="FX125" i="1" s="1"/>
  <c r="ET232" i="1"/>
  <c r="IV291" i="1"/>
  <c r="JA291" i="1" s="1"/>
  <c r="ET291" i="1"/>
  <c r="HL161" i="1"/>
  <c r="ET161" i="1"/>
  <c r="MD12" i="1"/>
  <c r="NB12" i="1" s="1"/>
  <c r="ET12" i="1"/>
  <c r="IV130" i="1"/>
  <c r="HX130" i="1"/>
  <c r="EZ266" i="1"/>
  <c r="GC266" i="1" s="1"/>
  <c r="MD266" i="1"/>
  <c r="NB266" i="1" s="1"/>
  <c r="HX171" i="1"/>
  <c r="IC171" i="1" s="1"/>
  <c r="MD171" i="1"/>
  <c r="NB171" i="1" s="1"/>
  <c r="MB165" i="1"/>
  <c r="MZ165" i="1" s="1"/>
  <c r="MD165" i="1"/>
  <c r="NB165" i="1" s="1"/>
  <c r="MB98" i="1"/>
  <c r="MZ98" i="1" s="1"/>
  <c r="MD98" i="1"/>
  <c r="NB98" i="1" s="1"/>
  <c r="MB167" i="1"/>
  <c r="MZ167" i="1" s="1"/>
  <c r="MD167" i="1"/>
  <c r="NB167" i="1" s="1"/>
  <c r="MB135" i="1"/>
  <c r="MZ135" i="1" s="1"/>
  <c r="MD135" i="1"/>
  <c r="NB135" i="1" s="1"/>
  <c r="MB146" i="1"/>
  <c r="MZ146" i="1" s="1"/>
  <c r="MD146" i="1"/>
  <c r="NB146" i="1" s="1"/>
  <c r="EZ226" i="1"/>
  <c r="GC226" i="1" s="1"/>
  <c r="MD226" i="1"/>
  <c r="NB226" i="1" s="1"/>
  <c r="EZ2" i="1"/>
  <c r="MD2" i="1"/>
  <c r="NB2" i="1" s="1"/>
  <c r="EZ267" i="1"/>
  <c r="MD267" i="1"/>
  <c r="NB267" i="1" s="1"/>
  <c r="HL77" i="1"/>
  <c r="ET77" i="1"/>
  <c r="HL208" i="1"/>
  <c r="ET208" i="1"/>
  <c r="HL250" i="1"/>
  <c r="ET250" i="1"/>
  <c r="HL298" i="1"/>
  <c r="ET298" i="1"/>
  <c r="MD104" i="1"/>
  <c r="NB104" i="1" s="1"/>
  <c r="ET104" i="1"/>
  <c r="MB40" i="1"/>
  <c r="MZ40" i="1" s="1"/>
  <c r="HL40" i="1"/>
  <c r="MB127" i="1"/>
  <c r="MZ127" i="1" s="1"/>
  <c r="HL127" i="1"/>
  <c r="MB234" i="1"/>
  <c r="MZ234" i="1" s="1"/>
  <c r="HL234" i="1"/>
  <c r="MB301" i="1"/>
  <c r="MZ301" i="1" s="1"/>
  <c r="HL301" i="1"/>
  <c r="MB181" i="1"/>
  <c r="MZ181" i="1" s="1"/>
  <c r="HL181" i="1"/>
  <c r="EZ17" i="1"/>
  <c r="GC17" i="1" s="1"/>
  <c r="HL17" i="1"/>
  <c r="EZ103" i="1"/>
  <c r="GC103" i="1" s="1"/>
  <c r="HL103" i="1"/>
  <c r="HX202" i="1"/>
  <c r="IC202" i="1" s="1"/>
  <c r="MB202" i="1"/>
  <c r="MZ202" i="1" s="1"/>
  <c r="MD273" i="1"/>
  <c r="NB273" i="1" s="1"/>
  <c r="MB273" i="1"/>
  <c r="MZ273" i="1" s="1"/>
  <c r="MD83" i="1"/>
  <c r="NB83" i="1" s="1"/>
  <c r="MB83" i="1"/>
  <c r="MZ83" i="1" s="1"/>
  <c r="HX178" i="1"/>
  <c r="IC178" i="1" s="1"/>
  <c r="MB178" i="1"/>
  <c r="MZ178" i="1" s="1"/>
  <c r="ET251" i="1"/>
  <c r="FX251" i="1" s="1"/>
  <c r="MB251" i="1"/>
  <c r="MZ251" i="1" s="1"/>
  <c r="HX236" i="1"/>
  <c r="IC236" i="1" s="1"/>
  <c r="MB236" i="1"/>
  <c r="MZ236" i="1" s="1"/>
  <c r="ET27" i="1"/>
  <c r="FX27" i="1" s="1"/>
  <c r="MB27" i="1"/>
  <c r="MZ27" i="1" s="1"/>
  <c r="HX108" i="1"/>
  <c r="IC108" i="1" s="1"/>
  <c r="MB108" i="1"/>
  <c r="MZ108" i="1" s="1"/>
  <c r="ET173" i="1"/>
  <c r="FX173" i="1" s="1"/>
  <c r="MB173" i="1"/>
  <c r="MZ173" i="1" s="1"/>
  <c r="HX233" i="1"/>
  <c r="IC233" i="1" s="1"/>
  <c r="MB233" i="1"/>
  <c r="MZ233" i="1" s="1"/>
  <c r="ET205" i="1"/>
  <c r="FX205" i="1" s="1"/>
  <c r="MB205" i="1"/>
  <c r="MZ205" i="1" s="1"/>
  <c r="HX138" i="1"/>
  <c r="IC138" i="1" s="1"/>
  <c r="MB138" i="1"/>
  <c r="MZ138" i="1" s="1"/>
  <c r="ET151" i="1"/>
  <c r="FX151" i="1" s="1"/>
  <c r="MB151" i="1"/>
  <c r="MZ151" i="1" s="1"/>
  <c r="HX155" i="1"/>
  <c r="IC155" i="1" s="1"/>
  <c r="MB155" i="1"/>
  <c r="MZ155" i="1" s="1"/>
  <c r="ET120" i="1"/>
  <c r="MB120" i="1"/>
  <c r="MZ120" i="1" s="1"/>
  <c r="HX154" i="1"/>
  <c r="IC154" i="1" s="1"/>
  <c r="MB154" i="1"/>
  <c r="MZ154" i="1" s="1"/>
  <c r="ET217" i="1"/>
  <c r="MB217" i="1"/>
  <c r="MZ217" i="1" s="1"/>
  <c r="HX136" i="1"/>
  <c r="MB136" i="1"/>
  <c r="MZ136" i="1" s="1"/>
  <c r="ET153" i="1"/>
  <c r="FX153" i="1" s="1"/>
  <c r="MB153" i="1"/>
  <c r="MZ153" i="1" s="1"/>
  <c r="HX90" i="1"/>
  <c r="IC90" i="1" s="1"/>
  <c r="MB90" i="1"/>
  <c r="MZ90" i="1" s="1"/>
  <c r="ET68" i="1"/>
  <c r="FX68" i="1" s="1"/>
  <c r="MB68" i="1"/>
  <c r="MZ68" i="1" s="1"/>
  <c r="MB59" i="1"/>
  <c r="MZ59" i="1" s="1"/>
  <c r="HL59" i="1"/>
  <c r="MB187" i="1"/>
  <c r="MZ187" i="1" s="1"/>
  <c r="HL187" i="1"/>
  <c r="MB283" i="1"/>
  <c r="MZ283" i="1" s="1"/>
  <c r="HL283" i="1"/>
  <c r="MB237" i="1"/>
  <c r="MZ237" i="1" s="1"/>
  <c r="HL237" i="1"/>
  <c r="MB79" i="1"/>
  <c r="MZ79" i="1" s="1"/>
  <c r="HL79" i="1"/>
  <c r="MB244" i="1"/>
  <c r="MZ244" i="1" s="1"/>
  <c r="HL244" i="1"/>
  <c r="MB132" i="1"/>
  <c r="MZ132" i="1" s="1"/>
  <c r="HL132" i="1"/>
  <c r="MB115" i="1"/>
  <c r="MZ115" i="1" s="1"/>
  <c r="HL115" i="1"/>
  <c r="MB110" i="1"/>
  <c r="MZ110" i="1" s="1"/>
  <c r="HL110" i="1"/>
  <c r="MD100" i="1"/>
  <c r="NB100" i="1" s="1"/>
  <c r="ET100" i="1"/>
  <c r="ET21" i="1"/>
  <c r="MD21" i="1"/>
  <c r="NB21" i="1" s="1"/>
  <c r="MB207" i="1"/>
  <c r="MZ207" i="1" s="1"/>
  <c r="MD207" i="1"/>
  <c r="NB207" i="1" s="1"/>
  <c r="EZ156" i="1"/>
  <c r="MD156" i="1"/>
  <c r="NB156" i="1" s="1"/>
  <c r="EZ131" i="1"/>
  <c r="MD131" i="1"/>
  <c r="NB131" i="1" s="1"/>
  <c r="EZ19" i="1"/>
  <c r="GC19" i="1" s="1"/>
  <c r="MD19" i="1"/>
  <c r="NB19" i="1" s="1"/>
  <c r="EZ189" i="1"/>
  <c r="MD189" i="1"/>
  <c r="NB189" i="1" s="1"/>
  <c r="EZ275" i="1"/>
  <c r="MD275" i="1"/>
  <c r="NB275" i="1" s="1"/>
  <c r="MB123" i="1"/>
  <c r="MZ123" i="1" s="1"/>
  <c r="MD123" i="1"/>
  <c r="NB123" i="1" s="1"/>
  <c r="MB51" i="1"/>
  <c r="MZ51" i="1" s="1"/>
  <c r="MD51" i="1"/>
  <c r="NB51" i="1" s="1"/>
  <c r="MB56" i="1"/>
  <c r="MZ56" i="1" s="1"/>
  <c r="MD56" i="1"/>
  <c r="NB56" i="1" s="1"/>
  <c r="MD52" i="1"/>
  <c r="NB52" i="1" s="1"/>
  <c r="ET52" i="1"/>
  <c r="MD268" i="1"/>
  <c r="NB268" i="1" s="1"/>
  <c r="ET268" i="1"/>
  <c r="MD169" i="1"/>
  <c r="NB169" i="1" s="1"/>
  <c r="ET169" i="1"/>
  <c r="MD211" i="1"/>
  <c r="NB211" i="1" s="1"/>
  <c r="ET211" i="1"/>
  <c r="MD215" i="1"/>
  <c r="NB215" i="1" s="1"/>
  <c r="ET215" i="1"/>
  <c r="MD224" i="1"/>
  <c r="NB224" i="1" s="1"/>
  <c r="ET224" i="1"/>
  <c r="ET43" i="1"/>
  <c r="FX43" i="1" s="1"/>
  <c r="MD43" i="1"/>
  <c r="NB43" i="1" s="1"/>
  <c r="ET137" i="1"/>
  <c r="FX137" i="1" s="1"/>
  <c r="MD137" i="1"/>
  <c r="NB137" i="1" s="1"/>
  <c r="MD35" i="1"/>
  <c r="NB35" i="1" s="1"/>
  <c r="EZ35" i="1"/>
  <c r="ET82" i="1"/>
  <c r="FX82" i="1" s="1"/>
  <c r="ET124" i="1"/>
  <c r="IV124" i="1"/>
  <c r="JA124" i="1" s="1"/>
  <c r="ET235" i="1"/>
  <c r="MD235" i="1"/>
  <c r="NB235" i="1" s="1"/>
  <c r="EZ200" i="1"/>
  <c r="HL200" i="1"/>
  <c r="EZ113" i="1"/>
  <c r="IV113" i="1"/>
  <c r="JA113" i="1" s="1"/>
  <c r="IV147" i="1"/>
  <c r="ET147" i="1"/>
  <c r="FX147" i="1" s="1"/>
  <c r="EZ183" i="1"/>
  <c r="MD271" i="1"/>
  <c r="NB271" i="1" s="1"/>
  <c r="EZ271" i="1"/>
  <c r="IV111" i="1"/>
  <c r="JA111" i="1" s="1"/>
  <c r="HX111" i="1"/>
  <c r="IV255" i="1"/>
  <c r="JA255" i="1" s="1"/>
  <c r="ET255" i="1"/>
  <c r="HL172" i="1"/>
  <c r="ET172" i="1"/>
  <c r="MD185" i="1"/>
  <c r="NB185" i="1" s="1"/>
  <c r="EZ185" i="1"/>
  <c r="MB112" i="1"/>
  <c r="MZ112" i="1" s="1"/>
  <c r="HL220" i="1"/>
  <c r="ET220" i="1"/>
  <c r="FX220" i="1" s="1"/>
  <c r="MB107" i="1"/>
  <c r="MZ107" i="1" s="1"/>
  <c r="HL107" i="1"/>
  <c r="MB175" i="1"/>
  <c r="MZ175" i="1" s="1"/>
  <c r="EZ282" i="1"/>
  <c r="MD282" i="1"/>
  <c r="NB282" i="1" s="1"/>
  <c r="HL213" i="1"/>
  <c r="MB213" i="1"/>
  <c r="MZ213" i="1" s="1"/>
  <c r="HX32" i="1"/>
  <c r="IC32" i="1" s="1"/>
  <c r="IV32" i="1"/>
  <c r="MD247" i="1"/>
  <c r="NB247" i="1" s="1"/>
  <c r="HL55" i="1"/>
  <c r="EZ55" i="1"/>
  <c r="MB227" i="1"/>
  <c r="MZ227" i="1" s="1"/>
  <c r="HL227" i="1"/>
  <c r="IV31" i="1"/>
  <c r="HX31" i="1"/>
  <c r="IC31" i="1" s="1"/>
  <c r="HX252" i="1"/>
  <c r="ET206" i="1"/>
  <c r="FX206" i="1" s="1"/>
  <c r="IV206" i="1"/>
  <c r="MD46" i="1"/>
  <c r="NB46" i="1" s="1"/>
  <c r="ET46" i="1"/>
  <c r="MB66" i="1"/>
  <c r="MZ66" i="1" s="1"/>
  <c r="HL66" i="1"/>
  <c r="MB128" i="1"/>
  <c r="MZ128" i="1" s="1"/>
  <c r="IV75" i="1"/>
  <c r="HX75" i="1"/>
  <c r="IC75" i="1" s="1"/>
  <c r="HL62" i="1"/>
  <c r="ET62" i="1"/>
  <c r="FX62" i="1" s="1"/>
  <c r="HL26" i="1"/>
  <c r="ET26" i="1"/>
  <c r="EZ241" i="1"/>
  <c r="MD241" i="1"/>
  <c r="NB241" i="1" s="1"/>
  <c r="EZ24" i="1"/>
  <c r="MD24" i="1"/>
  <c r="NB24" i="1" s="1"/>
  <c r="EZ174" i="1"/>
  <c r="MD174" i="1"/>
  <c r="NB174" i="1" s="1"/>
  <c r="EZ38" i="1"/>
  <c r="MD38" i="1"/>
  <c r="NB38" i="1" s="1"/>
  <c r="HL166" i="1"/>
  <c r="MB166" i="1"/>
  <c r="MZ166" i="1" s="1"/>
  <c r="HL219" i="1"/>
  <c r="MB219" i="1"/>
  <c r="MZ219" i="1" s="1"/>
  <c r="IV222" i="1"/>
  <c r="HL222" i="1"/>
  <c r="IV186" i="1"/>
  <c r="HL186" i="1"/>
  <c r="MB37" i="1"/>
  <c r="MZ37" i="1" s="1"/>
  <c r="HL37" i="1"/>
  <c r="MB81" i="1"/>
  <c r="MZ81" i="1" s="1"/>
  <c r="HL81" i="1"/>
  <c r="MB10" i="1"/>
  <c r="MZ10" i="1" s="1"/>
  <c r="HL10" i="1"/>
  <c r="MB194" i="1"/>
  <c r="MZ194" i="1" s="1"/>
  <c r="HL194" i="1"/>
  <c r="MB240" i="1"/>
  <c r="MZ240" i="1" s="1"/>
  <c r="HL240" i="1"/>
  <c r="HX73" i="1"/>
  <c r="MB73" i="1"/>
  <c r="MZ73" i="1" s="1"/>
  <c r="HX249" i="1"/>
  <c r="MB249" i="1"/>
  <c r="MZ249" i="1" s="1"/>
  <c r="HX292" i="1"/>
  <c r="MB292" i="1"/>
  <c r="MZ292" i="1" s="1"/>
  <c r="ET149" i="1"/>
  <c r="MB149" i="1"/>
  <c r="MZ149" i="1" s="1"/>
  <c r="HL279" i="1"/>
  <c r="EZ279" i="1"/>
  <c r="GC279" i="1" s="1"/>
  <c r="HX223" i="1"/>
  <c r="ET158" i="1"/>
  <c r="FR158" i="1" s="1"/>
  <c r="IV158" i="1"/>
  <c r="EZ80" i="1"/>
  <c r="GC80" i="1" s="1"/>
  <c r="MD80" i="1"/>
  <c r="NB80" i="1" s="1"/>
  <c r="MB294" i="1"/>
  <c r="MZ294" i="1" s="1"/>
  <c r="HL294" i="1"/>
  <c r="MB101" i="1"/>
  <c r="MZ101" i="1" s="1"/>
  <c r="IV264" i="1"/>
  <c r="HX264" i="1"/>
  <c r="IC264" i="1" s="1"/>
  <c r="MB197" i="1"/>
  <c r="MZ197" i="1" s="1"/>
  <c r="HL197" i="1"/>
  <c r="MB39" i="1"/>
  <c r="MZ39" i="1" s="1"/>
  <c r="HX39" i="1"/>
  <c r="IC39" i="1" s="1"/>
  <c r="ET74" i="1"/>
  <c r="HX225" i="1"/>
  <c r="IC225" i="1" s="1"/>
  <c r="EZ225" i="1"/>
  <c r="ET126" i="1"/>
  <c r="MB126" i="1"/>
  <c r="MZ126" i="1" s="1"/>
  <c r="ET228" i="1"/>
  <c r="FX228" i="1" s="1"/>
  <c r="IV228" i="1"/>
  <c r="MD61" i="1"/>
  <c r="NB61" i="1" s="1"/>
  <c r="HL256" i="1"/>
  <c r="EZ256" i="1"/>
  <c r="GC256" i="1" s="1"/>
  <c r="HX134" i="1"/>
  <c r="MB134" i="1"/>
  <c r="MZ134" i="1" s="1"/>
  <c r="ET53" i="1"/>
  <c r="IV53" i="1"/>
  <c r="JA53" i="1" s="1"/>
  <c r="MD50" i="1"/>
  <c r="NB50" i="1" s="1"/>
  <c r="HL281" i="1"/>
  <c r="EZ281" i="1"/>
  <c r="HX69" i="1"/>
  <c r="IC69" i="1" s="1"/>
  <c r="MB69" i="1"/>
  <c r="MZ69" i="1" s="1"/>
  <c r="ET289" i="1"/>
  <c r="FX289" i="1" s="1"/>
  <c r="IV289" i="1"/>
  <c r="ET204" i="1"/>
  <c r="EZ299" i="1"/>
  <c r="MD299" i="1"/>
  <c r="NB299" i="1" s="1"/>
  <c r="MB157" i="1"/>
  <c r="MZ157" i="1" s="1"/>
  <c r="HL157" i="1"/>
  <c r="IV257" i="1"/>
  <c r="HX257" i="1"/>
  <c r="HX109" i="1"/>
  <c r="ET41" i="1"/>
  <c r="FX41" i="1" s="1"/>
  <c r="IV41" i="1"/>
  <c r="EZ296" i="1"/>
  <c r="GC296" i="1" s="1"/>
  <c r="MD296" i="1"/>
  <c r="NB296" i="1" s="1"/>
  <c r="EZ209" i="1"/>
  <c r="GC209" i="1" s="1"/>
  <c r="HL209" i="1"/>
  <c r="HX105" i="1"/>
  <c r="IC105" i="1" s="1"/>
  <c r="IV184" i="1"/>
  <c r="HX184" i="1"/>
  <c r="IC184" i="1" s="1"/>
  <c r="MD76" i="1"/>
  <c r="NB76" i="1" s="1"/>
  <c r="ET76" i="1"/>
  <c r="MD7" i="1"/>
  <c r="NB7" i="1" s="1"/>
  <c r="EZ7" i="1"/>
  <c r="GC7" i="1" s="1"/>
  <c r="MB97" i="1"/>
  <c r="MZ97" i="1" s="1"/>
  <c r="HX284" i="1"/>
  <c r="IC284" i="1" s="1"/>
  <c r="IV284" i="1"/>
  <c r="ET238" i="1"/>
  <c r="MD238" i="1"/>
  <c r="NB238" i="1" s="1"/>
  <c r="HL182" i="1"/>
  <c r="EZ182" i="1"/>
  <c r="MB63" i="1"/>
  <c r="MZ63" i="1" s="1"/>
  <c r="MD216" i="1"/>
  <c r="NB216" i="1" s="1"/>
  <c r="HX216" i="1"/>
  <c r="IC216" i="1" s="1"/>
  <c r="IV4" i="1"/>
  <c r="HX4" i="1"/>
  <c r="IC4" i="1" s="1"/>
  <c r="MD140" i="1"/>
  <c r="NB140" i="1" s="1"/>
  <c r="ET140" i="1"/>
  <c r="FX140" i="1" s="1"/>
  <c r="HL47" i="1"/>
  <c r="EZ47" i="1"/>
  <c r="GC47" i="1" s="1"/>
  <c r="MB272" i="1"/>
  <c r="MZ272" i="1" s="1"/>
  <c r="IV245" i="1"/>
  <c r="JA245" i="1" s="1"/>
  <c r="HX245" i="1"/>
  <c r="IV230" i="1"/>
  <c r="JA230" i="1" s="1"/>
  <c r="HX230" i="1"/>
  <c r="IV199" i="1"/>
  <c r="JA199" i="1" s="1"/>
  <c r="HX199" i="1"/>
  <c r="IV201" i="1"/>
  <c r="JA201" i="1" s="1"/>
  <c r="HX201" i="1"/>
  <c r="IV148" i="1"/>
  <c r="JA148" i="1" s="1"/>
  <c r="HX148" i="1"/>
  <c r="IV129" i="1"/>
  <c r="JA129" i="1" s="1"/>
  <c r="HX129" i="1"/>
  <c r="ET71" i="1"/>
  <c r="FX71" i="1" s="1"/>
  <c r="IV71" i="1"/>
  <c r="ET192" i="1"/>
  <c r="FX192" i="1" s="1"/>
  <c r="IV192" i="1"/>
  <c r="ET297" i="1"/>
  <c r="FX297" i="1" s="1"/>
  <c r="IV297" i="1"/>
  <c r="ET114" i="1"/>
  <c r="FR114" i="1" s="1"/>
  <c r="IV114" i="1"/>
  <c r="ET242" i="1"/>
  <c r="FX242" i="1" s="1"/>
  <c r="IV242" i="1"/>
  <c r="ET87" i="1"/>
  <c r="FX87" i="1" s="1"/>
  <c r="IV87" i="1"/>
  <c r="ET253" i="1"/>
  <c r="FX253" i="1" s="1"/>
  <c r="IV253" i="1"/>
  <c r="ET170" i="1"/>
  <c r="FX170" i="1" s="1"/>
  <c r="IV170" i="1"/>
  <c r="ET141" i="1"/>
  <c r="FX141" i="1" s="1"/>
  <c r="IV141" i="1"/>
  <c r="HL34" i="1"/>
  <c r="EZ34" i="1"/>
  <c r="MD117" i="1"/>
  <c r="NB117" i="1" s="1"/>
  <c r="EZ117" i="1"/>
  <c r="MD231" i="1"/>
  <c r="NB231" i="1" s="1"/>
  <c r="EZ231" i="1"/>
  <c r="MD285" i="1"/>
  <c r="NB285" i="1" s="1"/>
  <c r="EZ285" i="1"/>
  <c r="MD96" i="1"/>
  <c r="NB96" i="1" s="1"/>
  <c r="EZ96" i="1"/>
  <c r="MD280" i="1"/>
  <c r="NB280" i="1" s="1"/>
  <c r="EZ280" i="1"/>
  <c r="MD99" i="1"/>
  <c r="NB99" i="1" s="1"/>
  <c r="EZ99" i="1"/>
  <c r="MB188" i="1"/>
  <c r="MZ188" i="1" s="1"/>
  <c r="MD188" i="1"/>
  <c r="NB188" i="1" s="1"/>
  <c r="MB265" i="1"/>
  <c r="MZ265" i="1" s="1"/>
  <c r="MD265" i="1"/>
  <c r="NB265" i="1" s="1"/>
  <c r="MB72" i="1"/>
  <c r="MZ72" i="1" s="1"/>
  <c r="MD72" i="1"/>
  <c r="NB72" i="1" s="1"/>
  <c r="MB160" i="1"/>
  <c r="MZ160" i="1" s="1"/>
  <c r="MD160" i="1"/>
  <c r="NB160" i="1" s="1"/>
  <c r="MB243" i="1"/>
  <c r="MZ243" i="1" s="1"/>
  <c r="MD243" i="1"/>
  <c r="NB243" i="1" s="1"/>
  <c r="EZ143" i="1"/>
  <c r="GC143" i="1" s="1"/>
  <c r="MD143" i="1"/>
  <c r="NB143" i="1" s="1"/>
  <c r="EZ22" i="1"/>
  <c r="GC22" i="1" s="1"/>
  <c r="MD22" i="1"/>
  <c r="NB22" i="1" s="1"/>
  <c r="EZ85" i="1"/>
  <c r="GC85" i="1" s="1"/>
  <c r="MD85" i="1"/>
  <c r="NB85" i="1" s="1"/>
  <c r="EZ150" i="1"/>
  <c r="GC150" i="1" s="1"/>
  <c r="MD150" i="1"/>
  <c r="NB150" i="1" s="1"/>
  <c r="EZ295" i="1"/>
  <c r="GC295" i="1" s="1"/>
  <c r="MD295" i="1"/>
  <c r="NB295" i="1" s="1"/>
  <c r="EZ49" i="1"/>
  <c r="GC49" i="1" s="1"/>
  <c r="MD49" i="1"/>
  <c r="NB49" i="1" s="1"/>
  <c r="EZ116" i="1"/>
  <c r="GC116" i="1" s="1"/>
  <c r="MD116" i="1"/>
  <c r="NB116" i="1" s="1"/>
  <c r="EZ293" i="1"/>
  <c r="MD293" i="1"/>
  <c r="NB293" i="1" s="1"/>
  <c r="EZ142" i="1"/>
  <c r="GC142" i="1" s="1"/>
  <c r="MD142" i="1"/>
  <c r="NB142" i="1" s="1"/>
  <c r="EZ45" i="1"/>
  <c r="GC45" i="1" s="1"/>
  <c r="MD45" i="1"/>
  <c r="NB45" i="1" s="1"/>
  <c r="EZ122" i="1"/>
  <c r="GC122" i="1" s="1"/>
  <c r="MD122" i="1"/>
  <c r="NB122" i="1" s="1"/>
  <c r="EZ190" i="1"/>
  <c r="GC190" i="1" s="1"/>
  <c r="MD190" i="1"/>
  <c r="NB190" i="1" s="1"/>
  <c r="EZ8" i="1"/>
  <c r="GC8" i="1" s="1"/>
  <c r="MD8" i="1"/>
  <c r="NB8" i="1" s="1"/>
  <c r="EZ86" i="1"/>
  <c r="GC86" i="1" s="1"/>
  <c r="MD86" i="1"/>
  <c r="NB86" i="1" s="1"/>
  <c r="EZ48" i="1"/>
  <c r="GC48" i="1" s="1"/>
  <c r="MD48" i="1"/>
  <c r="NB48" i="1" s="1"/>
  <c r="EZ288" i="1"/>
  <c r="GC288" i="1" s="1"/>
  <c r="MD288" i="1"/>
  <c r="NB288" i="1" s="1"/>
  <c r="HX54" i="1"/>
  <c r="IC54" i="1" s="1"/>
  <c r="EZ54" i="1"/>
  <c r="HL163" i="1"/>
  <c r="EZ163" i="1"/>
  <c r="HL42" i="1"/>
  <c r="EZ42" i="1"/>
  <c r="HL144" i="1"/>
  <c r="EZ144" i="1"/>
  <c r="HL60" i="1"/>
  <c r="EZ60" i="1"/>
  <c r="HL198" i="1"/>
  <c r="EZ198" i="1"/>
  <c r="HL33" i="1"/>
  <c r="EZ33" i="1"/>
  <c r="HL91" i="1"/>
  <c r="EZ91" i="1"/>
  <c r="HL95" i="1"/>
  <c r="EZ95" i="1"/>
  <c r="HL177" i="1"/>
  <c r="EZ177" i="1"/>
  <c r="MB278" i="1"/>
  <c r="MZ278" i="1" s="1"/>
  <c r="MD278" i="1"/>
  <c r="NB278" i="1" s="1"/>
  <c r="IV70" i="1"/>
  <c r="JA70" i="1" s="1"/>
  <c r="HX70" i="1"/>
  <c r="MD164" i="1"/>
  <c r="NB164" i="1" s="1"/>
  <c r="HL6" i="1"/>
  <c r="EZ6" i="1"/>
  <c r="GC6" i="1" s="1"/>
  <c r="HX218" i="1"/>
  <c r="MB218" i="1"/>
  <c r="MZ218" i="1" s="1"/>
  <c r="IV89" i="1"/>
  <c r="HX89" i="1"/>
  <c r="IC89" i="1" s="1"/>
  <c r="HX290" i="1"/>
  <c r="ET15" i="1"/>
  <c r="FX15" i="1" s="1"/>
  <c r="IV15" i="1"/>
  <c r="EZ9" i="1"/>
  <c r="MD9" i="1"/>
  <c r="NB9" i="1" s="1"/>
  <c r="MB84" i="1"/>
  <c r="MZ84" i="1" s="1"/>
  <c r="HL84" i="1"/>
  <c r="MB259" i="1"/>
  <c r="MZ259" i="1" s="1"/>
  <c r="MB11" i="1"/>
  <c r="MZ11" i="1" s="1"/>
  <c r="MB277" i="1"/>
  <c r="MZ277" i="1" s="1"/>
  <c r="HX168" i="1"/>
  <c r="HX29" i="1"/>
  <c r="IC29" i="1" s="1"/>
  <c r="HX214" i="1"/>
  <c r="HX44" i="1"/>
  <c r="IC44" i="1" s="1"/>
  <c r="ET25" i="1"/>
  <c r="HX119" i="1"/>
  <c r="IC119" i="1" s="1"/>
  <c r="ET102" i="1"/>
  <c r="ET276" i="1"/>
  <c r="FX276" i="1" s="1"/>
  <c r="ET229" i="1"/>
  <c r="ET121" i="1"/>
  <c r="FX121" i="1" s="1"/>
  <c r="ET203" i="1"/>
  <c r="ET261" i="1"/>
  <c r="FX261" i="1" s="1"/>
  <c r="ET179" i="1"/>
  <c r="MD145" i="1"/>
  <c r="NB145" i="1" s="1"/>
  <c r="MD176" i="1"/>
  <c r="NB176" i="1" s="1"/>
  <c r="MD195" i="1"/>
  <c r="NB195" i="1" s="1"/>
  <c r="HX195" i="1"/>
  <c r="IV58" i="1"/>
  <c r="JA58" i="1" s="1"/>
  <c r="ET58" i="1"/>
  <c r="MB23" i="1"/>
  <c r="MZ23" i="1" s="1"/>
  <c r="HL23" i="1"/>
  <c r="MB180" i="1"/>
  <c r="MZ180" i="1" s="1"/>
  <c r="HX18" i="1"/>
  <c r="IV18" i="1"/>
  <c r="JA18" i="1" s="1"/>
  <c r="HL212" i="1"/>
  <c r="EZ212" i="1"/>
  <c r="GC212" i="1" s="1"/>
  <c r="MD88" i="1"/>
  <c r="NB88" i="1" s="1"/>
  <c r="EZ88" i="1"/>
  <c r="GC88" i="1" s="1"/>
  <c r="MB30" i="1"/>
  <c r="MZ30" i="1" s="1"/>
  <c r="IV210" i="1"/>
  <c r="JA210" i="1" s="1"/>
  <c r="ET210" i="1"/>
  <c r="MD258" i="1"/>
  <c r="NB258" i="1" s="1"/>
  <c r="ET258" i="1"/>
  <c r="HL263" i="1"/>
  <c r="EZ263" i="1"/>
  <c r="HL191" i="1"/>
  <c r="EZ191" i="1"/>
  <c r="MB67" i="1"/>
  <c r="MZ67" i="1" s="1"/>
  <c r="MB248" i="1"/>
  <c r="MZ248" i="1" s="1"/>
  <c r="IV248" i="1"/>
  <c r="JA248" i="1" s="1"/>
  <c r="EZ239" i="1"/>
  <c r="MD239" i="1"/>
  <c r="NB239" i="1" s="1"/>
  <c r="HL94" i="1"/>
  <c r="EZ94" i="1"/>
  <c r="GC94" i="1" s="1"/>
  <c r="MD28" i="1"/>
  <c r="NB28" i="1" s="1"/>
  <c r="HL139" i="1"/>
  <c r="EZ139" i="1"/>
  <c r="ET300" i="1"/>
  <c r="FX300" i="1" s="1"/>
  <c r="MB300" i="1"/>
  <c r="MZ300" i="1" s="1"/>
  <c r="ET274" i="1"/>
  <c r="FX274" i="1" s="1"/>
  <c r="IV274" i="1"/>
  <c r="ET13" i="1"/>
  <c r="FX13" i="1" s="1"/>
  <c r="MB193" i="1"/>
  <c r="MZ193" i="1" s="1"/>
  <c r="IV193" i="1"/>
  <c r="JA193" i="1" s="1"/>
  <c r="MB16" i="1"/>
  <c r="MZ16" i="1" s="1"/>
  <c r="MD16" i="1"/>
  <c r="NB16" i="1" s="1"/>
  <c r="HL133" i="1"/>
  <c r="EZ133" i="1"/>
  <c r="GC133" i="1" s="1"/>
  <c r="EZ221" i="1"/>
  <c r="MD260" i="1"/>
  <c r="NB260" i="1" s="1"/>
  <c r="HX260" i="1"/>
  <c r="HL65" i="1"/>
  <c r="ET65" i="1"/>
  <c r="MD92" i="1"/>
  <c r="NB92" i="1" s="1"/>
  <c r="EZ92" i="1"/>
  <c r="HL57" i="1"/>
  <c r="EZ57" i="1"/>
  <c r="HL78" i="1"/>
  <c r="EZ78" i="1"/>
  <c r="MD3" i="1"/>
  <c r="NB3" i="1" s="1"/>
  <c r="EZ3" i="1"/>
  <c r="MB106" i="1"/>
  <c r="MZ106" i="1" s="1"/>
  <c r="HL106" i="1"/>
  <c r="MB270" i="1"/>
  <c r="MZ270" i="1" s="1"/>
  <c r="HL270" i="1"/>
  <c r="HX246" i="1"/>
  <c r="IC246" i="1" s="1"/>
  <c r="IV246" i="1"/>
  <c r="ET20" i="1"/>
  <c r="IV20" i="1"/>
  <c r="MB14" i="1"/>
  <c r="MZ14" i="1" s="1"/>
  <c r="HX14" i="1"/>
  <c r="IV286" i="1"/>
  <c r="JA286" i="1" s="1"/>
  <c r="HX286" i="1"/>
  <c r="IV118" i="1"/>
  <c r="JA118" i="1" s="1"/>
  <c r="HX118" i="1"/>
  <c r="IV287" i="1"/>
  <c r="JA287" i="1" s="1"/>
  <c r="HX287" i="1"/>
  <c r="IV269" i="1"/>
  <c r="JA269" i="1" s="1"/>
  <c r="HX269" i="1"/>
  <c r="IV254" i="1"/>
  <c r="JA254" i="1" s="1"/>
  <c r="HX254" i="1"/>
  <c r="IV152" i="1"/>
  <c r="JA152" i="1" s="1"/>
  <c r="HX152" i="1"/>
  <c r="HX196" i="1"/>
  <c r="IC196" i="1" s="1"/>
  <c r="IV196" i="1"/>
  <c r="HX162" i="1"/>
  <c r="IC162" i="1" s="1"/>
  <c r="IV162" i="1"/>
  <c r="HX93" i="1"/>
  <c r="IC93" i="1" s="1"/>
  <c r="IV93" i="1"/>
  <c r="ET64" i="1"/>
  <c r="FX64" i="1" s="1"/>
  <c r="IV64" i="1"/>
  <c r="MA159" i="1"/>
  <c r="MY159" i="1" s="1"/>
  <c r="LZ159" i="1"/>
  <c r="MX159" i="1" s="1"/>
  <c r="LY159" i="1"/>
  <c r="MW159" i="1" s="1"/>
  <c r="MD36" i="1"/>
  <c r="NB36" i="1" s="1"/>
  <c r="IV232" i="1"/>
  <c r="IV5" i="1"/>
  <c r="HX5" i="1"/>
  <c r="IC5" i="1" s="1"/>
  <c r="IV36" i="1"/>
  <c r="HX36" i="1"/>
  <c r="IC36" i="1" s="1"/>
  <c r="MD125" i="1"/>
  <c r="NB125" i="1" s="1"/>
  <c r="HX125" i="1"/>
  <c r="IC125" i="1" s="1"/>
  <c r="MD232" i="1"/>
  <c r="NB232" i="1" s="1"/>
  <c r="HX232" i="1"/>
  <c r="IC232" i="1" s="1"/>
  <c r="MD291" i="1"/>
  <c r="NB291" i="1" s="1"/>
  <c r="HX291" i="1"/>
  <c r="IC291" i="1" s="1"/>
  <c r="MD161" i="1"/>
  <c r="NB161" i="1" s="1"/>
  <c r="HX161" i="1"/>
  <c r="IC161" i="1" s="1"/>
  <c r="IV12" i="1"/>
  <c r="HX12" i="1"/>
  <c r="IC12" i="1" s="1"/>
  <c r="MB130" i="1"/>
  <c r="MZ130" i="1" s="1"/>
  <c r="MD130" i="1"/>
  <c r="NB130" i="1" s="1"/>
  <c r="MB266" i="1"/>
  <c r="MZ266" i="1" s="1"/>
  <c r="IV266" i="1"/>
  <c r="JA266" i="1" s="1"/>
  <c r="MB171" i="1"/>
  <c r="MZ171" i="1" s="1"/>
  <c r="IV171" i="1"/>
  <c r="JA171" i="1" s="1"/>
  <c r="ET165" i="1"/>
  <c r="IV165" i="1"/>
  <c r="JA165" i="1" s="1"/>
  <c r="ET98" i="1"/>
  <c r="IV98" i="1"/>
  <c r="JA98" i="1" s="1"/>
  <c r="ET167" i="1"/>
  <c r="IV167" i="1"/>
  <c r="JA167" i="1" s="1"/>
  <c r="ET135" i="1"/>
  <c r="IV135" i="1"/>
  <c r="JA135" i="1" s="1"/>
  <c r="ET146" i="1"/>
  <c r="IV146" i="1"/>
  <c r="JA146" i="1" s="1"/>
  <c r="ET226" i="1"/>
  <c r="IV226" i="1"/>
  <c r="JA226" i="1" s="1"/>
  <c r="ET2" i="1"/>
  <c r="IV2" i="1"/>
  <c r="JA2" i="1" s="1"/>
  <c r="ET267" i="1"/>
  <c r="IV267" i="1"/>
  <c r="JA267" i="1" s="1"/>
  <c r="IV77" i="1"/>
  <c r="HX77" i="1"/>
  <c r="IC77" i="1" s="1"/>
  <c r="IV208" i="1"/>
  <c r="HX208" i="1"/>
  <c r="IV250" i="1"/>
  <c r="HX250" i="1"/>
  <c r="IC250" i="1" s="1"/>
  <c r="IV298" i="1"/>
  <c r="HX298" i="1"/>
  <c r="IC298" i="1" s="1"/>
  <c r="IV104" i="1"/>
  <c r="HX104" i="1"/>
  <c r="IC104" i="1" s="1"/>
  <c r="EZ40" i="1"/>
  <c r="MD40" i="1"/>
  <c r="NB40" i="1" s="1"/>
  <c r="EZ127" i="1"/>
  <c r="MD127" i="1"/>
  <c r="NB127" i="1" s="1"/>
  <c r="EZ234" i="1"/>
  <c r="MD234" i="1"/>
  <c r="NB234" i="1" s="1"/>
  <c r="EZ301" i="1"/>
  <c r="MD301" i="1"/>
  <c r="NB301" i="1" s="1"/>
  <c r="EZ181" i="1"/>
  <c r="MD181" i="1"/>
  <c r="NB181" i="1" s="1"/>
  <c r="IV17" i="1"/>
  <c r="MD17" i="1"/>
  <c r="NB17" i="1" s="1"/>
  <c r="IV103" i="1"/>
  <c r="MD103" i="1"/>
  <c r="NB103" i="1" s="1"/>
  <c r="ET202" i="1"/>
  <c r="EZ202" i="1"/>
  <c r="ET273" i="1"/>
  <c r="EZ273" i="1"/>
  <c r="GC273" i="1" s="1"/>
  <c r="ET83" i="1"/>
  <c r="EZ83" i="1"/>
  <c r="GC83" i="1" s="1"/>
  <c r="ET178" i="1"/>
  <c r="EZ178" i="1"/>
  <c r="HL251" i="1"/>
  <c r="EZ251" i="1"/>
  <c r="GC251" i="1" s="1"/>
  <c r="HL236" i="1"/>
  <c r="EZ236" i="1"/>
  <c r="GC236" i="1" s="1"/>
  <c r="HL27" i="1"/>
  <c r="EZ27" i="1"/>
  <c r="GC27" i="1" s="1"/>
  <c r="HL108" i="1"/>
  <c r="EZ108" i="1"/>
  <c r="GC108" i="1" s="1"/>
  <c r="HL173" i="1"/>
  <c r="EZ173" i="1"/>
  <c r="GC173" i="1" s="1"/>
  <c r="HL233" i="1"/>
  <c r="EZ233" i="1"/>
  <c r="GC233" i="1" s="1"/>
  <c r="HL205" i="1"/>
  <c r="HQ205" i="1" s="1"/>
  <c r="EZ205" i="1"/>
  <c r="GC205" i="1" s="1"/>
  <c r="HL138" i="1"/>
  <c r="EZ138" i="1"/>
  <c r="GC138" i="1" s="1"/>
  <c r="HL151" i="1"/>
  <c r="EZ151" i="1"/>
  <c r="GC151" i="1" s="1"/>
  <c r="HL155" i="1"/>
  <c r="EZ155" i="1"/>
  <c r="GC155" i="1" s="1"/>
  <c r="HL120" i="1"/>
  <c r="EZ120" i="1"/>
  <c r="GC120" i="1" s="1"/>
  <c r="HL154" i="1"/>
  <c r="EZ154" i="1"/>
  <c r="GC154" i="1" s="1"/>
  <c r="HL217" i="1"/>
  <c r="EZ217" i="1"/>
  <c r="HL136" i="1"/>
  <c r="EZ136" i="1"/>
  <c r="FR136" i="1" s="1"/>
  <c r="HL153" i="1"/>
  <c r="EZ153" i="1"/>
  <c r="GC153" i="1" s="1"/>
  <c r="HL90" i="1"/>
  <c r="EZ90" i="1"/>
  <c r="GC90" i="1" s="1"/>
  <c r="HL68" i="1"/>
  <c r="EZ68" i="1"/>
  <c r="GC68" i="1" s="1"/>
  <c r="EZ59" i="1"/>
  <c r="MD59" i="1"/>
  <c r="NB59" i="1" s="1"/>
  <c r="EZ187" i="1"/>
  <c r="MD187" i="1"/>
  <c r="NB187" i="1" s="1"/>
  <c r="EZ283" i="1"/>
  <c r="MD283" i="1"/>
  <c r="NB283" i="1" s="1"/>
  <c r="EZ237" i="1"/>
  <c r="MD237" i="1"/>
  <c r="NB237" i="1" s="1"/>
  <c r="EZ79" i="1"/>
  <c r="MD79" i="1"/>
  <c r="NB79" i="1" s="1"/>
  <c r="EZ244" i="1"/>
  <c r="MD244" i="1"/>
  <c r="NB244" i="1" s="1"/>
  <c r="EZ132" i="1"/>
  <c r="MD132" i="1"/>
  <c r="NB132" i="1" s="1"/>
  <c r="EZ115" i="1"/>
  <c r="MD115" i="1"/>
  <c r="NB115" i="1" s="1"/>
  <c r="EZ110" i="1"/>
  <c r="MD110" i="1"/>
  <c r="NB110" i="1" s="1"/>
  <c r="IV100" i="1"/>
  <c r="HX100" i="1"/>
  <c r="IC100" i="1" s="1"/>
  <c r="EZ21" i="1"/>
  <c r="IV21" i="1"/>
  <c r="JA21" i="1" s="1"/>
  <c r="EZ207" i="1"/>
  <c r="IV207" i="1"/>
  <c r="JA207" i="1" s="1"/>
  <c r="ET156" i="1"/>
  <c r="IV156" i="1"/>
  <c r="JA156" i="1" s="1"/>
  <c r="ET131" i="1"/>
  <c r="IV131" i="1"/>
  <c r="JA131" i="1" s="1"/>
  <c r="ET19" i="1"/>
  <c r="IV19" i="1"/>
  <c r="JA19" i="1" s="1"/>
  <c r="ET189" i="1"/>
  <c r="IV189" i="1"/>
  <c r="JA189" i="1" s="1"/>
  <c r="ET275" i="1"/>
  <c r="IV275" i="1"/>
  <c r="JA275" i="1" s="1"/>
  <c r="ET123" i="1"/>
  <c r="IV123" i="1"/>
  <c r="JA123" i="1" s="1"/>
  <c r="ET51" i="1"/>
  <c r="IV51" i="1"/>
  <c r="JA51" i="1" s="1"/>
  <c r="ET56" i="1"/>
  <c r="IV56" i="1"/>
  <c r="JA56" i="1" s="1"/>
  <c r="IV52" i="1"/>
  <c r="HX52" i="1"/>
  <c r="IC52" i="1" s="1"/>
  <c r="IV268" i="1"/>
  <c r="HX268" i="1"/>
  <c r="IV169" i="1"/>
  <c r="HX169" i="1"/>
  <c r="IC169" i="1" s="1"/>
  <c r="IV211" i="1"/>
  <c r="HX211" i="1"/>
  <c r="IC211" i="1" s="1"/>
  <c r="IV215" i="1"/>
  <c r="HX215" i="1"/>
  <c r="IC215" i="1" s="1"/>
  <c r="IV224" i="1"/>
  <c r="HX224" i="1"/>
  <c r="IC224" i="1" s="1"/>
  <c r="HX43" i="1"/>
  <c r="HX137" i="1"/>
  <c r="IC137" i="1" s="1"/>
  <c r="IV137" i="1"/>
  <c r="IV35" i="1"/>
  <c r="JA35" i="1" s="1"/>
  <c r="ET35" i="1"/>
  <c r="EZ82" i="1"/>
  <c r="GC82" i="1" s="1"/>
  <c r="HL82" i="1"/>
  <c r="HX124" i="1"/>
  <c r="IC124" i="1" s="1"/>
  <c r="HX235" i="1"/>
  <c r="IV235" i="1"/>
  <c r="JA235" i="1" s="1"/>
  <c r="ET200" i="1"/>
  <c r="MD200" i="1"/>
  <c r="NB200" i="1" s="1"/>
  <c r="MB113" i="1"/>
  <c r="MZ113" i="1" s="1"/>
  <c r="MB147" i="1"/>
  <c r="MZ147" i="1" s="1"/>
  <c r="HX147" i="1"/>
  <c r="HL183" i="1"/>
  <c r="ET183" i="1"/>
  <c r="HL271" i="1"/>
  <c r="MD111" i="1"/>
  <c r="NB111" i="1" s="1"/>
  <c r="MB111" i="1"/>
  <c r="MZ111" i="1" s="1"/>
  <c r="MB255" i="1"/>
  <c r="MZ255" i="1" s="1"/>
  <c r="HX255" i="1"/>
  <c r="IC255" i="1" s="1"/>
  <c r="IV172" i="1"/>
  <c r="HX172" i="1"/>
  <c r="IC172" i="1" s="1"/>
  <c r="HL185" i="1"/>
  <c r="ET185" i="1"/>
  <c r="FX185" i="1" s="1"/>
  <c r="MD112" i="1"/>
  <c r="NB112" i="1" s="1"/>
  <c r="EZ112" i="1"/>
  <c r="GC112" i="1" s="1"/>
  <c r="MD220" i="1"/>
  <c r="NB220" i="1" s="1"/>
  <c r="HX220" i="1"/>
  <c r="IC220" i="1" s="1"/>
  <c r="EZ107" i="1"/>
  <c r="MD107" i="1"/>
  <c r="NB107" i="1" s="1"/>
  <c r="HL175" i="1"/>
  <c r="EZ175" i="1"/>
  <c r="GC175" i="1" s="1"/>
  <c r="ET282" i="1"/>
  <c r="HX213" i="1"/>
  <c r="IC213" i="1" s="1"/>
  <c r="EZ213" i="1"/>
  <c r="ET32" i="1"/>
  <c r="MB32" i="1"/>
  <c r="MZ32" i="1" s="1"/>
  <c r="HX247" i="1"/>
  <c r="IC247" i="1" s="1"/>
  <c r="IV247" i="1"/>
  <c r="MD55" i="1"/>
  <c r="NB55" i="1" s="1"/>
  <c r="EZ227" i="1"/>
  <c r="MD227" i="1"/>
  <c r="NB227" i="1" s="1"/>
  <c r="MB31" i="1"/>
  <c r="MZ31" i="1" s="1"/>
  <c r="HL31" i="1"/>
  <c r="EZ252" i="1"/>
  <c r="HL252" i="1"/>
  <c r="HX206" i="1"/>
  <c r="IV46" i="1"/>
  <c r="JA46" i="1" s="1"/>
  <c r="HX46" i="1"/>
  <c r="EZ66" i="1"/>
  <c r="GC66" i="1" s="1"/>
  <c r="MD66" i="1"/>
  <c r="NB66" i="1" s="1"/>
  <c r="HL128" i="1"/>
  <c r="EZ128" i="1"/>
  <c r="MB75" i="1"/>
  <c r="MZ75" i="1" s="1"/>
  <c r="IV62" i="1"/>
  <c r="HX62" i="1"/>
  <c r="IC62" i="1" s="1"/>
  <c r="IV26" i="1"/>
  <c r="HX26" i="1"/>
  <c r="IC26" i="1" s="1"/>
  <c r="ET241" i="1"/>
  <c r="IV241" i="1"/>
  <c r="JA241" i="1" s="1"/>
  <c r="ET24" i="1"/>
  <c r="IV24" i="1"/>
  <c r="JA24" i="1" s="1"/>
  <c r="ET174" i="1"/>
  <c r="IV174" i="1"/>
  <c r="JA174" i="1" s="1"/>
  <c r="ET38" i="1"/>
  <c r="IV38" i="1"/>
  <c r="JA38" i="1" s="1"/>
  <c r="MD166" i="1"/>
  <c r="NB166" i="1" s="1"/>
  <c r="EZ166" i="1"/>
  <c r="GC166" i="1" s="1"/>
  <c r="MD219" i="1"/>
  <c r="NB219" i="1" s="1"/>
  <c r="EZ219" i="1"/>
  <c r="GC219" i="1" s="1"/>
  <c r="EZ222" i="1"/>
  <c r="MD222" i="1"/>
  <c r="NB222" i="1" s="1"/>
  <c r="EZ186" i="1"/>
  <c r="MD186" i="1"/>
  <c r="NB186" i="1" s="1"/>
  <c r="EZ37" i="1"/>
  <c r="MD37" i="1"/>
  <c r="NB37" i="1" s="1"/>
  <c r="EZ81" i="1"/>
  <c r="MD81" i="1"/>
  <c r="NB81" i="1" s="1"/>
  <c r="EZ10" i="1"/>
  <c r="MD10" i="1"/>
  <c r="NB10" i="1" s="1"/>
  <c r="EZ194" i="1"/>
  <c r="MD194" i="1"/>
  <c r="NB194" i="1" s="1"/>
  <c r="EZ240" i="1"/>
  <c r="MD240" i="1"/>
  <c r="NB240" i="1" s="1"/>
  <c r="HL73" i="1"/>
  <c r="EZ73" i="1"/>
  <c r="GC73" i="1" s="1"/>
  <c r="HL249" i="1"/>
  <c r="EZ249" i="1"/>
  <c r="GC249" i="1" s="1"/>
  <c r="HL292" i="1"/>
  <c r="EZ292" i="1"/>
  <c r="GC292" i="1" s="1"/>
  <c r="HL149" i="1"/>
  <c r="EZ149" i="1"/>
  <c r="GC149" i="1" s="1"/>
  <c r="IV279" i="1"/>
  <c r="ET279" i="1"/>
  <c r="FX279" i="1" s="1"/>
  <c r="MB223" i="1"/>
  <c r="MZ223" i="1" s="1"/>
  <c r="HL223" i="1"/>
  <c r="HX158" i="1"/>
  <c r="ET80" i="1"/>
  <c r="FX80" i="1" s="1"/>
  <c r="IV80" i="1"/>
  <c r="EZ294" i="1"/>
  <c r="GC294" i="1" s="1"/>
  <c r="MD294" i="1"/>
  <c r="NB294" i="1" s="1"/>
  <c r="HL101" i="1"/>
  <c r="EZ101" i="1"/>
  <c r="MB264" i="1"/>
  <c r="MZ264" i="1" s="1"/>
  <c r="EZ197" i="1"/>
  <c r="MD197" i="1"/>
  <c r="NB197" i="1" s="1"/>
  <c r="EZ39" i="1"/>
  <c r="HL39" i="1"/>
  <c r="MB74" i="1"/>
  <c r="MZ74" i="1" s="1"/>
  <c r="HX74" i="1"/>
  <c r="IC74" i="1" s="1"/>
  <c r="MD225" i="1"/>
  <c r="NB225" i="1" s="1"/>
  <c r="HX126" i="1"/>
  <c r="IC126" i="1" s="1"/>
  <c r="EZ126" i="1"/>
  <c r="HX228" i="1"/>
  <c r="IC228" i="1" s="1"/>
  <c r="MB228" i="1"/>
  <c r="MZ228" i="1" s="1"/>
  <c r="ET61" i="1"/>
  <c r="FX61" i="1" s="1"/>
  <c r="IV61" i="1"/>
  <c r="MD256" i="1"/>
  <c r="NB256" i="1" s="1"/>
  <c r="HL134" i="1"/>
  <c r="EZ134" i="1"/>
  <c r="GC134" i="1" s="1"/>
  <c r="HX53" i="1"/>
  <c r="MB53" i="1"/>
  <c r="MZ53" i="1" s="1"/>
  <c r="ET50" i="1"/>
  <c r="IV50" i="1"/>
  <c r="JA50" i="1" s="1"/>
  <c r="MD281" i="1"/>
  <c r="NB281" i="1" s="1"/>
  <c r="HL69" i="1"/>
  <c r="EZ69" i="1"/>
  <c r="HX289" i="1"/>
  <c r="IC289" i="1" s="1"/>
  <c r="MB289" i="1"/>
  <c r="MZ289" i="1" s="1"/>
  <c r="IV204" i="1"/>
  <c r="JA204" i="1" s="1"/>
  <c r="HX204" i="1"/>
  <c r="ET299" i="1"/>
  <c r="FX299" i="1" s="1"/>
  <c r="EZ157" i="1"/>
  <c r="MD157" i="1"/>
  <c r="NB157" i="1" s="1"/>
  <c r="MB257" i="1"/>
  <c r="MZ257" i="1" s="1"/>
  <c r="HL257" i="1"/>
  <c r="MB109" i="1"/>
  <c r="MZ109" i="1" s="1"/>
  <c r="HL109" i="1"/>
  <c r="HX41" i="1"/>
  <c r="ET296" i="1"/>
  <c r="FX296" i="1" s="1"/>
  <c r="IV296" i="1"/>
  <c r="MB209" i="1"/>
  <c r="MZ209" i="1" s="1"/>
  <c r="MD209" i="1"/>
  <c r="NB209" i="1" s="1"/>
  <c r="MB105" i="1"/>
  <c r="MZ105" i="1" s="1"/>
  <c r="HL105" i="1"/>
  <c r="MB184" i="1"/>
  <c r="MZ184" i="1" s="1"/>
  <c r="IV76" i="1"/>
  <c r="HX76" i="1"/>
  <c r="IC76" i="1" s="1"/>
  <c r="HL7" i="1"/>
  <c r="ET7" i="1"/>
  <c r="FX7" i="1" s="1"/>
  <c r="EZ97" i="1"/>
  <c r="HL97" i="1"/>
  <c r="MB284" i="1"/>
  <c r="MZ284" i="1" s="1"/>
  <c r="HX238" i="1"/>
  <c r="IC238" i="1" s="1"/>
  <c r="IV238" i="1"/>
  <c r="IV182" i="1"/>
  <c r="JA182" i="1" s="1"/>
  <c r="ET182" i="1"/>
  <c r="HL63" i="1"/>
  <c r="EZ63" i="1"/>
  <c r="MB216" i="1"/>
  <c r="MZ216" i="1" s="1"/>
  <c r="MB4" i="1"/>
  <c r="MZ4" i="1" s="1"/>
  <c r="IV140" i="1"/>
  <c r="JA140" i="1" s="1"/>
  <c r="HX140" i="1"/>
  <c r="MD47" i="1"/>
  <c r="NB47" i="1" s="1"/>
  <c r="ET47" i="1"/>
  <c r="HL272" i="1"/>
  <c r="EZ272" i="1"/>
  <c r="MB245" i="1"/>
  <c r="MZ245" i="1" s="1"/>
  <c r="MB230" i="1"/>
  <c r="MZ230" i="1" s="1"/>
  <c r="MB199" i="1"/>
  <c r="MZ199" i="1" s="1"/>
  <c r="MB201" i="1"/>
  <c r="MZ201" i="1" s="1"/>
  <c r="MB148" i="1"/>
  <c r="MZ148" i="1" s="1"/>
  <c r="MB129" i="1"/>
  <c r="MZ129" i="1" s="1"/>
  <c r="HX71" i="1"/>
  <c r="IC71" i="1" s="1"/>
  <c r="HX192" i="1"/>
  <c r="HX297" i="1"/>
  <c r="IC297" i="1" s="1"/>
  <c r="HX114" i="1"/>
  <c r="HX242" i="1"/>
  <c r="IC242" i="1" s="1"/>
  <c r="HX87" i="1"/>
  <c r="HX253" i="1"/>
  <c r="IC253" i="1" s="1"/>
  <c r="HX170" i="1"/>
  <c r="HX141" i="1"/>
  <c r="IC141" i="1" s="1"/>
  <c r="MD34" i="1"/>
  <c r="NB34" i="1" s="1"/>
  <c r="HX117" i="1"/>
  <c r="IC117" i="1" s="1"/>
  <c r="HX231" i="1"/>
  <c r="ET285" i="1"/>
  <c r="FX285" i="1" s="1"/>
  <c r="ET96" i="1"/>
  <c r="HX280" i="1"/>
  <c r="IC280" i="1" s="1"/>
  <c r="HX99" i="1"/>
  <c r="ET188" i="1"/>
  <c r="FX188" i="1" s="1"/>
  <c r="ET265" i="1"/>
  <c r="ET72" i="1"/>
  <c r="FX72" i="1" s="1"/>
  <c r="ET160" i="1"/>
  <c r="ET243" i="1"/>
  <c r="FX243" i="1" s="1"/>
  <c r="ET143" i="1"/>
  <c r="ET22" i="1"/>
  <c r="FX22" i="1" s="1"/>
  <c r="ET85" i="1"/>
  <c r="ET150" i="1"/>
  <c r="FX150" i="1" s="1"/>
  <c r="ET295" i="1"/>
  <c r="ET49" i="1"/>
  <c r="FX49" i="1" s="1"/>
  <c r="ET116" i="1"/>
  <c r="ET293" i="1"/>
  <c r="FX293" i="1" s="1"/>
  <c r="ET142" i="1"/>
  <c r="ET45" i="1"/>
  <c r="FX45" i="1" s="1"/>
  <c r="ET122" i="1"/>
  <c r="ET190" i="1"/>
  <c r="FX190" i="1" s="1"/>
  <c r="ET8" i="1"/>
  <c r="ET86" i="1"/>
  <c r="FR86" i="1" s="1"/>
  <c r="ET48" i="1"/>
  <c r="ET288" i="1"/>
  <c r="FX288" i="1" s="1"/>
  <c r="HL54" i="1"/>
  <c r="MD163" i="1"/>
  <c r="NB163" i="1" s="1"/>
  <c r="MD42" i="1"/>
  <c r="NB42" i="1" s="1"/>
  <c r="MD144" i="1"/>
  <c r="NB144" i="1" s="1"/>
  <c r="MD60" i="1"/>
  <c r="NB60" i="1" s="1"/>
  <c r="MD198" i="1"/>
  <c r="NB198" i="1" s="1"/>
  <c r="MD33" i="1"/>
  <c r="NB33" i="1" s="1"/>
  <c r="MD91" i="1"/>
  <c r="NB91" i="1" s="1"/>
  <c r="MD95" i="1"/>
  <c r="NB95" i="1" s="1"/>
  <c r="MD177" i="1"/>
  <c r="NB177" i="1" s="1"/>
  <c r="ET278" i="1"/>
  <c r="IV278" i="1"/>
  <c r="JA278" i="1" s="1"/>
  <c r="MB70" i="1"/>
  <c r="MZ70" i="1" s="1"/>
  <c r="HL70" i="1"/>
  <c r="HL164" i="1"/>
  <c r="IV164" i="1"/>
  <c r="JA164" i="1" s="1"/>
  <c r="MD6" i="1"/>
  <c r="NB6" i="1" s="1"/>
  <c r="HL218" i="1"/>
  <c r="EZ218" i="1"/>
  <c r="MB89" i="1"/>
  <c r="MZ89" i="1" s="1"/>
  <c r="HL89" i="1"/>
  <c r="MB290" i="1"/>
  <c r="MZ290" i="1" s="1"/>
  <c r="HL290" i="1"/>
  <c r="HX15" i="1"/>
  <c r="IC15" i="1" s="1"/>
  <c r="ET9" i="1"/>
  <c r="IV9" i="1"/>
  <c r="JA9" i="1" s="1"/>
  <c r="ET84" i="1"/>
  <c r="MD84" i="1"/>
  <c r="NB84" i="1" s="1"/>
  <c r="HL259" i="1"/>
  <c r="EZ259" i="1"/>
  <c r="GC259" i="1" s="1"/>
  <c r="HL11" i="1"/>
  <c r="EZ11" i="1"/>
  <c r="GC11" i="1" s="1"/>
  <c r="HL277" i="1"/>
  <c r="EZ277" i="1"/>
  <c r="GC277" i="1" s="1"/>
  <c r="MB168" i="1"/>
  <c r="MZ168" i="1" s="1"/>
  <c r="HL168" i="1"/>
  <c r="MB29" i="1"/>
  <c r="MZ29" i="1" s="1"/>
  <c r="HL29" i="1"/>
  <c r="MB214" i="1"/>
  <c r="MZ214" i="1" s="1"/>
  <c r="HL214" i="1"/>
  <c r="HQ214" i="1" s="1"/>
  <c r="ET44" i="1"/>
  <c r="IV44" i="1"/>
  <c r="JA44" i="1" s="1"/>
  <c r="HX25" i="1"/>
  <c r="IV25" i="1"/>
  <c r="JA25" i="1" s="1"/>
  <c r="ET119" i="1"/>
  <c r="IV119" i="1"/>
  <c r="JA119" i="1" s="1"/>
  <c r="MB102" i="1"/>
  <c r="MZ102" i="1" s="1"/>
  <c r="HX102" i="1"/>
  <c r="IC102" i="1" s="1"/>
  <c r="IV276" i="1"/>
  <c r="HX276" i="1"/>
  <c r="IC276" i="1" s="1"/>
  <c r="IV229" i="1"/>
  <c r="HX229" i="1"/>
  <c r="IC229" i="1" s="1"/>
  <c r="IV121" i="1"/>
  <c r="HX121" i="1"/>
  <c r="IC121" i="1" s="1"/>
  <c r="IV203" i="1"/>
  <c r="HX203" i="1"/>
  <c r="IC203" i="1" s="1"/>
  <c r="IV261" i="1"/>
  <c r="HX261" i="1"/>
  <c r="IC261" i="1" s="1"/>
  <c r="IV179" i="1"/>
  <c r="HX179" i="1"/>
  <c r="IC179" i="1" s="1"/>
  <c r="ET145" i="1"/>
  <c r="IV145" i="1"/>
  <c r="JA145" i="1" s="1"/>
  <c r="HX176" i="1"/>
  <c r="IV176" i="1"/>
  <c r="JA176" i="1" s="1"/>
  <c r="MB195" i="1"/>
  <c r="MZ195" i="1" s="1"/>
  <c r="HL58" i="1"/>
  <c r="HQ58" i="1" s="1"/>
  <c r="HX58" i="1"/>
  <c r="EZ23" i="1"/>
  <c r="GC23" i="1" s="1"/>
  <c r="MD23" i="1"/>
  <c r="NB23" i="1" s="1"/>
  <c r="EZ180" i="1"/>
  <c r="GC180" i="1" s="1"/>
  <c r="HL180" i="1"/>
  <c r="EZ18" i="1"/>
  <c r="IV212" i="1"/>
  <c r="ET212" i="1"/>
  <c r="FR212" i="1" s="1"/>
  <c r="HL88" i="1"/>
  <c r="ET88" i="1"/>
  <c r="FX88" i="1" s="1"/>
  <c r="HL30" i="1"/>
  <c r="HQ30" i="1" s="1"/>
  <c r="EZ30" i="1"/>
  <c r="GC30" i="1" s="1"/>
  <c r="HX210" i="1"/>
  <c r="IV258" i="1"/>
  <c r="JA258" i="1" s="1"/>
  <c r="HX258" i="1"/>
  <c r="MD263" i="1"/>
  <c r="NB263" i="1" s="1"/>
  <c r="ET263" i="1"/>
  <c r="MD191" i="1"/>
  <c r="NB191" i="1" s="1"/>
  <c r="ET191" i="1"/>
  <c r="HL67" i="1"/>
  <c r="HQ67" i="1" s="1"/>
  <c r="EZ67" i="1"/>
  <c r="ET248" i="1"/>
  <c r="FX248" i="1" s="1"/>
  <c r="ET239" i="1"/>
  <c r="IV239" i="1"/>
  <c r="JA239" i="1" s="1"/>
  <c r="MD94" i="1"/>
  <c r="NB94" i="1" s="1"/>
  <c r="ET94" i="1"/>
  <c r="FR94" i="1" s="1"/>
  <c r="HL28" i="1"/>
  <c r="HQ28" i="1" s="1"/>
  <c r="IV28" i="1"/>
  <c r="JA28" i="1" s="1"/>
  <c r="MD139" i="1"/>
  <c r="NB139" i="1" s="1"/>
  <c r="HL300" i="1"/>
  <c r="EZ300" i="1"/>
  <c r="HX274" i="1"/>
  <c r="IC274" i="1" s="1"/>
  <c r="MB274" i="1"/>
  <c r="MZ274" i="1" s="1"/>
  <c r="IV13" i="1"/>
  <c r="JA13" i="1" s="1"/>
  <c r="HX13" i="1"/>
  <c r="ET193" i="1"/>
  <c r="FX193" i="1" s="1"/>
  <c r="ET16" i="1"/>
  <c r="IV16" i="1"/>
  <c r="JA16" i="1" s="1"/>
  <c r="MD133" i="1"/>
  <c r="NB133" i="1" s="1"/>
  <c r="ET133" i="1"/>
  <c r="FX133" i="1" s="1"/>
  <c r="MB221" i="1"/>
  <c r="MZ221" i="1" s="1"/>
  <c r="HL221" i="1"/>
  <c r="HQ221" i="1" s="1"/>
  <c r="MB260" i="1"/>
  <c r="MZ260" i="1" s="1"/>
  <c r="IV65" i="1"/>
  <c r="JA65" i="1" s="1"/>
  <c r="HX65" i="1"/>
  <c r="HL92" i="1"/>
  <c r="HQ92" i="1" s="1"/>
  <c r="ET92" i="1"/>
  <c r="MD57" i="1"/>
  <c r="NB57" i="1" s="1"/>
  <c r="ET57" i="1"/>
  <c r="MD78" i="1"/>
  <c r="NB78" i="1" s="1"/>
  <c r="ET78" i="1"/>
  <c r="HL3" i="1"/>
  <c r="HQ3" i="1" s="1"/>
  <c r="ET3" i="1"/>
  <c r="EZ106" i="1"/>
  <c r="GC106" i="1" s="1"/>
  <c r="MD106" i="1"/>
  <c r="NB106" i="1" s="1"/>
  <c r="EZ270" i="1"/>
  <c r="GC270" i="1" s="1"/>
  <c r="MD270" i="1"/>
  <c r="NB270" i="1" s="1"/>
  <c r="HL246" i="1"/>
  <c r="HQ246" i="1" s="1"/>
  <c r="MB246" i="1"/>
  <c r="MZ246" i="1" s="1"/>
  <c r="HX20" i="1"/>
  <c r="IC20" i="1" s="1"/>
  <c r="MB20" i="1"/>
  <c r="MZ20" i="1" s="1"/>
  <c r="IV14" i="1"/>
  <c r="JA14" i="1" s="1"/>
  <c r="HL14" i="1"/>
  <c r="HQ14" i="1" s="1"/>
  <c r="MB286" i="1"/>
  <c r="MZ286" i="1" s="1"/>
  <c r="HL286" i="1"/>
  <c r="MB118" i="1"/>
  <c r="MZ118" i="1" s="1"/>
  <c r="HL118" i="1"/>
  <c r="HQ118" i="1" s="1"/>
  <c r="MB287" i="1"/>
  <c r="MZ287" i="1" s="1"/>
  <c r="HL287" i="1"/>
  <c r="HQ287" i="1" s="1"/>
  <c r="MB269" i="1"/>
  <c r="MZ269" i="1" s="1"/>
  <c r="HL269" i="1"/>
  <c r="MB254" i="1"/>
  <c r="MZ254" i="1" s="1"/>
  <c r="HL254" i="1"/>
  <c r="MB152" i="1"/>
  <c r="MZ152" i="1" s="1"/>
  <c r="HL152" i="1"/>
  <c r="ET196" i="1"/>
  <c r="FR196" i="1" s="1"/>
  <c r="MB196" i="1"/>
  <c r="MZ196" i="1" s="1"/>
  <c r="ET162" i="1"/>
  <c r="FX162" i="1" s="1"/>
  <c r="MB162" i="1"/>
  <c r="MZ162" i="1" s="1"/>
  <c r="ET93" i="1"/>
  <c r="FX93" i="1" s="1"/>
  <c r="MB93" i="1"/>
  <c r="MZ93" i="1" s="1"/>
  <c r="HX64" i="1"/>
  <c r="IC64" i="1" s="1"/>
  <c r="MB64" i="1"/>
  <c r="MZ64" i="1" s="1"/>
  <c r="KG159" i="1"/>
  <c r="KL159" i="1"/>
  <c r="KB159" i="1"/>
  <c r="JA125" i="1"/>
  <c r="JA232" i="1"/>
  <c r="JA130" i="1"/>
  <c r="JA147" i="1"/>
  <c r="JA32" i="1"/>
  <c r="JA31" i="1"/>
  <c r="JA206" i="1"/>
  <c r="JA75" i="1"/>
  <c r="JA222" i="1"/>
  <c r="JA186" i="1"/>
  <c r="JA158" i="1"/>
  <c r="JA264" i="1"/>
  <c r="JA228" i="1"/>
  <c r="JA289" i="1"/>
  <c r="JA257" i="1"/>
  <c r="JA41" i="1"/>
  <c r="JA184" i="1"/>
  <c r="JA284" i="1"/>
  <c r="JA4" i="1"/>
  <c r="JA71" i="1"/>
  <c r="JA192" i="1"/>
  <c r="JA297" i="1"/>
  <c r="JA114" i="1"/>
  <c r="JA242" i="1"/>
  <c r="JA87" i="1"/>
  <c r="JA253" i="1"/>
  <c r="JA170" i="1"/>
  <c r="JA141" i="1"/>
  <c r="JA89" i="1"/>
  <c r="JA15" i="1"/>
  <c r="JA274" i="1"/>
  <c r="JA246" i="1"/>
  <c r="JA20" i="1"/>
  <c r="JA196" i="1"/>
  <c r="JA162" i="1"/>
  <c r="JA93" i="1"/>
  <c r="JA64" i="1"/>
  <c r="JA36" i="1"/>
  <c r="JA77" i="1"/>
  <c r="JA208" i="1"/>
  <c r="JA250" i="1"/>
  <c r="JA298" i="1"/>
  <c r="JA104" i="1"/>
  <c r="JA17" i="1"/>
  <c r="JA103" i="1"/>
  <c r="JA100" i="1"/>
  <c r="JA52" i="1"/>
  <c r="JA268" i="1"/>
  <c r="JA169" i="1"/>
  <c r="JA211" i="1"/>
  <c r="JA215" i="1"/>
  <c r="JA224" i="1"/>
  <c r="JA137" i="1"/>
  <c r="JA172" i="1"/>
  <c r="JA247" i="1"/>
  <c r="JA62" i="1"/>
  <c r="JA26" i="1"/>
  <c r="JA279" i="1"/>
  <c r="JA80" i="1"/>
  <c r="JA61" i="1"/>
  <c r="JA296" i="1"/>
  <c r="JA76" i="1"/>
  <c r="JA238" i="1"/>
  <c r="JA276" i="1"/>
  <c r="JA229" i="1"/>
  <c r="JA121" i="1"/>
  <c r="JA203" i="1"/>
  <c r="JA261" i="1"/>
  <c r="JA179" i="1"/>
  <c r="JA212" i="1"/>
  <c r="JA5" i="1"/>
  <c r="JA12" i="1"/>
  <c r="JA183" i="1"/>
  <c r="JA271" i="1"/>
  <c r="JA185" i="1"/>
  <c r="JA107" i="1"/>
  <c r="JA66" i="1"/>
  <c r="JA128" i="1"/>
  <c r="JA225" i="1"/>
  <c r="JA281" i="1"/>
  <c r="JA299" i="1"/>
  <c r="JA63" i="1"/>
  <c r="JA216" i="1"/>
  <c r="JA47" i="1"/>
  <c r="JA285" i="1"/>
  <c r="JA265" i="1"/>
  <c r="JA243" i="1"/>
  <c r="JA143" i="1"/>
  <c r="JA22" i="1"/>
  <c r="JA85" i="1"/>
  <c r="JA150" i="1"/>
  <c r="JA295" i="1"/>
  <c r="JA49" i="1"/>
  <c r="JA116" i="1"/>
  <c r="JA293" i="1"/>
  <c r="JA142" i="1"/>
  <c r="JA45" i="1"/>
  <c r="JA122" i="1"/>
  <c r="JA190" i="1"/>
  <c r="JA8" i="1"/>
  <c r="JA86" i="1"/>
  <c r="JA48" i="1"/>
  <c r="JA288" i="1"/>
  <c r="JA144" i="1"/>
  <c r="JA91" i="1"/>
  <c r="JA6" i="1"/>
  <c r="JA84" i="1"/>
  <c r="JA263" i="1"/>
  <c r="JA191" i="1"/>
  <c r="JA67" i="1"/>
  <c r="JA139" i="1"/>
  <c r="JA92" i="1"/>
  <c r="JA57" i="1"/>
  <c r="JA78" i="1"/>
  <c r="JA3" i="1"/>
  <c r="JA270" i="1"/>
  <c r="JA161" i="1"/>
  <c r="JA40" i="1"/>
  <c r="JA127" i="1"/>
  <c r="JA234" i="1"/>
  <c r="JA301" i="1"/>
  <c r="JA181" i="1"/>
  <c r="JA90" i="1"/>
  <c r="JA59" i="1"/>
  <c r="JA187" i="1"/>
  <c r="JA283" i="1"/>
  <c r="JA237" i="1"/>
  <c r="JA79" i="1"/>
  <c r="JA244" i="1"/>
  <c r="JA132" i="1"/>
  <c r="JA115" i="1"/>
  <c r="JA110" i="1"/>
  <c r="JA82" i="1"/>
  <c r="JA175" i="1"/>
  <c r="JA166" i="1"/>
  <c r="JA219" i="1"/>
  <c r="JA73" i="1"/>
  <c r="JA249" i="1"/>
  <c r="JA292" i="1"/>
  <c r="JA149" i="1"/>
  <c r="JA74" i="1"/>
  <c r="JA134" i="1"/>
  <c r="JA105" i="1"/>
  <c r="JA272" i="1"/>
  <c r="JA188" i="1"/>
  <c r="JA72" i="1"/>
  <c r="JA160" i="1"/>
  <c r="JA218" i="1"/>
  <c r="JA290" i="1"/>
  <c r="JA168" i="1"/>
  <c r="JA29" i="1"/>
  <c r="JA214" i="1"/>
  <c r="IC135" i="1"/>
  <c r="IC2" i="1"/>
  <c r="IC267" i="1"/>
  <c r="IC266" i="1"/>
  <c r="IC127" i="1"/>
  <c r="IC17" i="1"/>
  <c r="IC273" i="1"/>
  <c r="IC83" i="1"/>
  <c r="IC251" i="1"/>
  <c r="IC27" i="1"/>
  <c r="IC173" i="1"/>
  <c r="IC205" i="1"/>
  <c r="IC151" i="1"/>
  <c r="IC120" i="1"/>
  <c r="IC217" i="1"/>
  <c r="IC153" i="1"/>
  <c r="IC68" i="1"/>
  <c r="IC237" i="1"/>
  <c r="IC115" i="1"/>
  <c r="IC110" i="1"/>
  <c r="IC113" i="1"/>
  <c r="IC271" i="1"/>
  <c r="IC112" i="1"/>
  <c r="IC107" i="1"/>
  <c r="IC227" i="1"/>
  <c r="IC66" i="1"/>
  <c r="IC128" i="1"/>
  <c r="IC219" i="1"/>
  <c r="IC222" i="1"/>
  <c r="IC186" i="1"/>
  <c r="IC37" i="1"/>
  <c r="IC81" i="1"/>
  <c r="IC10" i="1"/>
  <c r="IC194" i="1"/>
  <c r="IC240" i="1"/>
  <c r="IC294" i="1"/>
  <c r="IC101" i="1"/>
  <c r="IC197" i="1"/>
  <c r="IC281" i="1"/>
  <c r="IC157" i="1"/>
  <c r="IC209" i="1"/>
  <c r="IC97" i="1"/>
  <c r="IC63" i="1"/>
  <c r="IC34" i="1"/>
  <c r="IC163" i="1"/>
  <c r="IC42" i="1"/>
  <c r="IC144" i="1"/>
  <c r="IC60" i="1"/>
  <c r="IC198" i="1"/>
  <c r="IC33" i="1"/>
  <c r="IC91" i="1"/>
  <c r="IC95" i="1"/>
  <c r="IC177" i="1"/>
  <c r="IC259" i="1"/>
  <c r="IC11" i="1"/>
  <c r="IC277" i="1"/>
  <c r="IC180" i="1"/>
  <c r="IC30" i="1"/>
  <c r="IC67" i="1"/>
  <c r="IC28" i="1"/>
  <c r="IC300" i="1"/>
  <c r="IC221" i="1"/>
  <c r="IC106" i="1"/>
  <c r="IC136" i="1"/>
  <c r="IC111" i="1"/>
  <c r="IC252" i="1"/>
  <c r="IC73" i="1"/>
  <c r="IC249" i="1"/>
  <c r="IC292" i="1"/>
  <c r="IC223" i="1"/>
  <c r="IC134" i="1"/>
  <c r="IC257" i="1"/>
  <c r="IC109" i="1"/>
  <c r="IC245" i="1"/>
  <c r="IC230" i="1"/>
  <c r="IC199" i="1"/>
  <c r="IC201" i="1"/>
  <c r="IC148" i="1"/>
  <c r="IC129" i="1"/>
  <c r="IC70" i="1"/>
  <c r="IC218" i="1"/>
  <c r="IC290" i="1"/>
  <c r="IC168" i="1"/>
  <c r="IC214" i="1"/>
  <c r="IC195" i="1"/>
  <c r="IC18" i="1"/>
  <c r="IC260" i="1"/>
  <c r="IC14" i="1"/>
  <c r="IC286" i="1"/>
  <c r="IC118" i="1"/>
  <c r="IC287" i="1"/>
  <c r="IC269" i="1"/>
  <c r="IC254" i="1"/>
  <c r="IC152" i="1"/>
  <c r="IC130" i="1"/>
  <c r="IC208" i="1"/>
  <c r="IC268" i="1"/>
  <c r="IC43" i="1"/>
  <c r="IC235" i="1"/>
  <c r="IC147" i="1"/>
  <c r="IC206" i="1"/>
  <c r="IC46" i="1"/>
  <c r="IC158" i="1"/>
  <c r="IC53" i="1"/>
  <c r="IC204" i="1"/>
  <c r="IC41" i="1"/>
  <c r="IC140" i="1"/>
  <c r="IC192" i="1"/>
  <c r="IC114" i="1"/>
  <c r="IC87" i="1"/>
  <c r="IC170" i="1"/>
  <c r="IC231" i="1"/>
  <c r="IC99" i="1"/>
  <c r="IC25" i="1"/>
  <c r="IC176" i="1"/>
  <c r="IC58" i="1"/>
  <c r="IC210" i="1"/>
  <c r="IC258" i="1"/>
  <c r="IC13" i="1"/>
  <c r="IC65" i="1"/>
  <c r="IO159" i="1"/>
  <c r="IC98" i="1"/>
  <c r="IC226" i="1"/>
  <c r="IC21" i="1"/>
  <c r="IC156" i="1"/>
  <c r="IC19" i="1"/>
  <c r="IC275" i="1"/>
  <c r="IC51" i="1"/>
  <c r="IC35" i="1"/>
  <c r="IC200" i="1"/>
  <c r="IC282" i="1"/>
  <c r="IC55" i="1"/>
  <c r="IC241" i="1"/>
  <c r="IC174" i="1"/>
  <c r="IC166" i="1"/>
  <c r="IC279" i="1"/>
  <c r="IC61" i="1"/>
  <c r="IC7" i="1"/>
  <c r="IC285" i="1"/>
  <c r="IC96" i="1"/>
  <c r="IC160" i="1"/>
  <c r="IC278" i="1"/>
  <c r="IC9" i="1"/>
  <c r="IC84" i="1"/>
  <c r="IC212" i="1"/>
  <c r="IC88" i="1"/>
  <c r="IC263" i="1"/>
  <c r="IC239" i="1"/>
  <c r="IC94" i="1"/>
  <c r="IC139" i="1"/>
  <c r="IC16" i="1"/>
  <c r="IC133" i="1"/>
  <c r="IC57" i="1"/>
  <c r="GC171" i="1"/>
  <c r="GC165" i="1"/>
  <c r="GC98" i="1"/>
  <c r="GC167" i="1"/>
  <c r="GC135" i="1"/>
  <c r="GC146" i="1"/>
  <c r="GC77" i="1"/>
  <c r="GC104" i="1"/>
  <c r="GC123" i="1"/>
  <c r="GC51" i="1"/>
  <c r="GC56" i="1"/>
  <c r="GC211" i="1"/>
  <c r="GC220" i="1"/>
  <c r="GC247" i="1"/>
  <c r="GC206" i="1"/>
  <c r="GC62" i="1"/>
  <c r="GC26" i="1"/>
  <c r="GC223" i="1"/>
  <c r="GC158" i="1"/>
  <c r="GC61" i="1"/>
  <c r="GC109" i="1"/>
  <c r="GC76" i="1"/>
  <c r="GC238" i="1"/>
  <c r="GC140" i="1"/>
  <c r="GC192" i="1"/>
  <c r="GC114" i="1"/>
  <c r="GC87" i="1"/>
  <c r="GC170" i="1"/>
  <c r="GC141" i="1"/>
  <c r="GC265" i="1"/>
  <c r="GC243" i="1"/>
  <c r="GC278" i="1"/>
  <c r="GC164" i="1"/>
  <c r="GC15" i="1"/>
  <c r="GC84" i="1"/>
  <c r="GC44" i="1"/>
  <c r="GC25" i="1"/>
  <c r="GC119" i="1"/>
  <c r="GC261" i="1"/>
  <c r="GC145" i="1"/>
  <c r="GC176" i="1"/>
  <c r="GC58" i="1"/>
  <c r="GC210" i="1"/>
  <c r="GC258" i="1"/>
  <c r="GC130" i="1"/>
  <c r="GC189" i="1"/>
  <c r="GC35" i="1"/>
  <c r="GC200" i="1"/>
  <c r="GC113" i="1"/>
  <c r="GC183" i="1"/>
  <c r="GC271" i="1"/>
  <c r="GC185" i="1"/>
  <c r="GC241" i="1"/>
  <c r="GC24" i="1"/>
  <c r="GC174" i="1"/>
  <c r="GC38" i="1"/>
  <c r="GC225" i="1"/>
  <c r="GC281" i="1"/>
  <c r="GC299" i="1"/>
  <c r="GC182" i="1"/>
  <c r="GC34" i="1"/>
  <c r="GC117" i="1"/>
  <c r="GC231" i="1"/>
  <c r="GC285" i="1"/>
  <c r="GC96" i="1"/>
  <c r="GC280" i="1"/>
  <c r="GC99" i="1"/>
  <c r="GC293" i="1"/>
  <c r="GC54" i="1"/>
  <c r="GC163" i="1"/>
  <c r="GC42" i="1"/>
  <c r="GC144" i="1"/>
  <c r="GC60" i="1"/>
  <c r="GC198" i="1"/>
  <c r="GC33" i="1"/>
  <c r="GC91" i="1"/>
  <c r="GC95" i="1"/>
  <c r="GC177" i="1"/>
  <c r="GC9" i="1"/>
  <c r="GC263" i="1"/>
  <c r="GC191" i="1"/>
  <c r="GC239" i="1"/>
  <c r="GC139" i="1"/>
  <c r="GC221" i="1"/>
  <c r="GC92" i="1"/>
  <c r="GC57" i="1"/>
  <c r="GC78" i="1"/>
  <c r="GC3" i="1"/>
  <c r="GR159" i="1"/>
  <c r="GC40" i="1"/>
  <c r="GC127" i="1"/>
  <c r="GC234" i="1"/>
  <c r="GC301" i="1"/>
  <c r="GC181" i="1"/>
  <c r="GC59" i="1"/>
  <c r="GC187" i="1"/>
  <c r="GC283" i="1"/>
  <c r="GC237" i="1"/>
  <c r="GC79" i="1"/>
  <c r="GC244" i="1"/>
  <c r="GC132" i="1"/>
  <c r="GC115" i="1"/>
  <c r="GC110" i="1"/>
  <c r="GC21" i="1"/>
  <c r="GC207" i="1"/>
  <c r="GC107" i="1"/>
  <c r="GC213" i="1"/>
  <c r="GC227" i="1"/>
  <c r="GC252" i="1"/>
  <c r="GC128" i="1"/>
  <c r="GC222" i="1"/>
  <c r="GC186" i="1"/>
  <c r="GC37" i="1"/>
  <c r="GC81" i="1"/>
  <c r="GC10" i="1"/>
  <c r="GC194" i="1"/>
  <c r="GC240" i="1"/>
  <c r="GC101" i="1"/>
  <c r="GC197" i="1"/>
  <c r="GC39" i="1"/>
  <c r="GC126" i="1"/>
  <c r="GC69" i="1"/>
  <c r="GC157" i="1"/>
  <c r="GC97" i="1"/>
  <c r="GC63" i="1"/>
  <c r="GC272" i="1"/>
  <c r="GC218" i="1"/>
  <c r="GC67" i="1"/>
  <c r="GC300" i="1"/>
  <c r="GC43" i="1"/>
  <c r="GC137" i="1"/>
  <c r="GC111" i="1"/>
  <c r="GC255" i="1"/>
  <c r="GC75" i="1"/>
  <c r="GC53" i="1"/>
  <c r="GC105" i="1"/>
  <c r="GC4" i="1"/>
  <c r="GC71" i="1"/>
  <c r="GC297" i="1"/>
  <c r="GC242" i="1"/>
  <c r="GC253" i="1"/>
  <c r="GC188" i="1"/>
  <c r="GC72" i="1"/>
  <c r="GC160" i="1"/>
  <c r="GC89" i="1"/>
  <c r="GC290" i="1"/>
  <c r="GC195" i="1"/>
  <c r="GC248" i="1"/>
  <c r="GC193" i="1"/>
  <c r="GC260" i="1"/>
  <c r="GC14" i="1"/>
  <c r="GC286" i="1"/>
  <c r="GC118" i="1"/>
  <c r="GC287" i="1"/>
  <c r="GC269" i="1"/>
  <c r="GC254" i="1"/>
  <c r="GC152" i="1"/>
  <c r="GC93" i="1"/>
  <c r="FX232" i="1"/>
  <c r="FX161" i="1"/>
  <c r="FX77" i="1"/>
  <c r="FX250" i="1"/>
  <c r="FX52" i="1"/>
  <c r="FX169" i="1"/>
  <c r="FX224" i="1"/>
  <c r="FX172" i="1"/>
  <c r="FX46" i="1"/>
  <c r="FX26" i="1"/>
  <c r="FX149" i="1"/>
  <c r="FX74" i="1"/>
  <c r="FX53" i="1"/>
  <c r="FX25" i="1"/>
  <c r="FX102" i="1"/>
  <c r="FX229" i="1"/>
  <c r="FX203" i="1"/>
  <c r="FX179" i="1"/>
  <c r="FX58" i="1"/>
  <c r="FX210" i="1"/>
  <c r="FX258" i="1"/>
  <c r="FX65" i="1"/>
  <c r="FX20" i="1"/>
  <c r="FX36" i="1"/>
  <c r="FX104" i="1"/>
  <c r="FX21" i="1"/>
  <c r="FX268" i="1"/>
  <c r="FX211" i="1"/>
  <c r="FX124" i="1"/>
  <c r="FX165" i="1"/>
  <c r="FX98" i="1"/>
  <c r="FX167" i="1"/>
  <c r="FX135" i="1"/>
  <c r="FX146" i="1"/>
  <c r="FX226" i="1"/>
  <c r="FX2" i="1"/>
  <c r="FX267" i="1"/>
  <c r="FX202" i="1"/>
  <c r="FX273" i="1"/>
  <c r="FX83" i="1"/>
  <c r="FX178" i="1"/>
  <c r="FX156" i="1"/>
  <c r="FX131" i="1"/>
  <c r="FX19" i="1"/>
  <c r="FX189" i="1"/>
  <c r="FX275" i="1"/>
  <c r="FX123" i="1"/>
  <c r="FX51" i="1"/>
  <c r="FX56" i="1"/>
  <c r="FX35" i="1"/>
  <c r="FX200" i="1"/>
  <c r="FX183" i="1"/>
  <c r="FX282" i="1"/>
  <c r="FX241" i="1"/>
  <c r="FX24" i="1"/>
  <c r="FX174" i="1"/>
  <c r="FX38" i="1"/>
  <c r="FX50" i="1"/>
  <c r="FX182" i="1"/>
  <c r="FX47" i="1"/>
  <c r="FX96" i="1"/>
  <c r="FX265" i="1"/>
  <c r="FX160" i="1"/>
  <c r="FX143" i="1"/>
  <c r="FX85" i="1"/>
  <c r="FX295" i="1"/>
  <c r="FX116" i="1"/>
  <c r="FX142" i="1"/>
  <c r="FX122" i="1"/>
  <c r="FX8" i="1"/>
  <c r="FX86" i="1"/>
  <c r="FX48" i="1"/>
  <c r="FX278" i="1"/>
  <c r="FX9" i="1"/>
  <c r="FX84" i="1"/>
  <c r="FX44" i="1"/>
  <c r="FX119" i="1"/>
  <c r="FX145" i="1"/>
  <c r="FX212" i="1"/>
  <c r="FX263" i="1"/>
  <c r="FX191" i="1"/>
  <c r="FX239" i="1"/>
  <c r="FX94" i="1"/>
  <c r="FX16" i="1"/>
  <c r="FX92" i="1"/>
  <c r="FX57" i="1"/>
  <c r="FX78" i="1"/>
  <c r="FX3" i="1"/>
  <c r="FX12" i="1"/>
  <c r="FX217" i="1"/>
  <c r="FX100" i="1"/>
  <c r="FX235" i="1"/>
  <c r="FX255" i="1"/>
  <c r="FX171" i="1"/>
  <c r="FX40" i="1"/>
  <c r="FX127" i="1"/>
  <c r="FX234" i="1"/>
  <c r="FX181" i="1"/>
  <c r="FX17" i="1"/>
  <c r="FX103" i="1"/>
  <c r="FX59" i="1"/>
  <c r="FX283" i="1"/>
  <c r="FX79" i="1"/>
  <c r="FX132" i="1"/>
  <c r="FX110" i="1"/>
  <c r="FX113" i="1"/>
  <c r="FX271" i="1"/>
  <c r="FX175" i="1"/>
  <c r="FX247" i="1"/>
  <c r="FX227" i="1"/>
  <c r="FX66" i="1"/>
  <c r="FX219" i="1"/>
  <c r="FX222" i="1"/>
  <c r="FX37" i="1"/>
  <c r="FX81" i="1"/>
  <c r="FX10" i="1"/>
  <c r="FX240" i="1"/>
  <c r="FX294" i="1"/>
  <c r="FX197" i="1"/>
  <c r="FX256" i="1"/>
  <c r="FX157" i="1"/>
  <c r="FX109" i="1"/>
  <c r="FX209" i="1"/>
  <c r="FX34" i="1"/>
  <c r="FX117" i="1"/>
  <c r="FX231" i="1"/>
  <c r="FX280" i="1"/>
  <c r="FX99" i="1"/>
  <c r="FX163" i="1"/>
  <c r="FX42" i="1"/>
  <c r="FX144" i="1"/>
  <c r="FX60" i="1"/>
  <c r="FX198" i="1"/>
  <c r="FX33" i="1"/>
  <c r="FX91" i="1"/>
  <c r="FX95" i="1"/>
  <c r="FX177" i="1"/>
  <c r="FX259" i="1"/>
  <c r="FX11" i="1"/>
  <c r="FX277" i="1"/>
  <c r="FX176" i="1"/>
  <c r="FX23" i="1"/>
  <c r="FX180" i="1"/>
  <c r="FX30" i="1"/>
  <c r="FX67" i="1"/>
  <c r="FX106" i="1"/>
  <c r="FX270" i="1"/>
  <c r="FX291" i="1"/>
  <c r="FX208" i="1"/>
  <c r="FX298" i="1"/>
  <c r="FX215" i="1"/>
  <c r="FX236" i="1"/>
  <c r="FX108" i="1"/>
  <c r="FX233" i="1"/>
  <c r="FX138" i="1"/>
  <c r="FX155" i="1"/>
  <c r="FX154" i="1"/>
  <c r="FX136" i="1"/>
  <c r="FX90" i="1"/>
  <c r="FX207" i="1"/>
  <c r="FX111" i="1"/>
  <c r="FX213" i="1"/>
  <c r="FX55" i="1"/>
  <c r="FX252" i="1"/>
  <c r="FX75" i="1"/>
  <c r="FX166" i="1"/>
  <c r="FX264" i="1"/>
  <c r="FX69" i="1"/>
  <c r="FX257" i="1"/>
  <c r="FX184" i="1"/>
  <c r="FX284" i="1"/>
  <c r="FX216" i="1"/>
  <c r="FX4" i="1"/>
  <c r="FX54" i="1"/>
  <c r="FX70" i="1"/>
  <c r="FX218" i="1"/>
  <c r="FX290" i="1"/>
  <c r="FX195" i="1"/>
  <c r="FX18" i="1"/>
  <c r="FX139" i="1"/>
  <c r="FX246" i="1"/>
  <c r="FX14" i="1"/>
  <c r="FX118" i="1"/>
  <c r="FX269" i="1"/>
  <c r="FX152" i="1"/>
  <c r="HE159" i="1"/>
  <c r="IJ36" i="1"/>
  <c r="JR36" i="1"/>
  <c r="IJ125" i="1"/>
  <c r="JR125" i="1"/>
  <c r="IJ232" i="1"/>
  <c r="JR232" i="1"/>
  <c r="IJ291" i="1"/>
  <c r="JR291" i="1"/>
  <c r="IJ161" i="1"/>
  <c r="JR161" i="1"/>
  <c r="IJ12" i="1"/>
  <c r="JR12" i="1"/>
  <c r="IJ208" i="1"/>
  <c r="JR208" i="1"/>
  <c r="IJ104" i="1"/>
  <c r="JR104" i="1"/>
  <c r="GZ251" i="1"/>
  <c r="JS251" i="1"/>
  <c r="JQ251" i="1"/>
  <c r="GZ236" i="1"/>
  <c r="JS236" i="1"/>
  <c r="JQ236" i="1"/>
  <c r="GZ27" i="1"/>
  <c r="JS27" i="1"/>
  <c r="JQ27" i="1"/>
  <c r="GZ108" i="1"/>
  <c r="JS108" i="1"/>
  <c r="JQ108" i="1"/>
  <c r="GZ173" i="1"/>
  <c r="JS173" i="1"/>
  <c r="JQ173" i="1"/>
  <c r="GZ233" i="1"/>
  <c r="JQ233" i="1"/>
  <c r="JS233" i="1"/>
  <c r="GZ205" i="1"/>
  <c r="JS205" i="1"/>
  <c r="JQ205" i="1"/>
  <c r="GZ138" i="1"/>
  <c r="JS138" i="1"/>
  <c r="JQ138" i="1"/>
  <c r="GZ151" i="1"/>
  <c r="JQ151" i="1"/>
  <c r="JS151" i="1"/>
  <c r="GZ155" i="1"/>
  <c r="JQ155" i="1"/>
  <c r="JS155" i="1"/>
  <c r="GZ120" i="1"/>
  <c r="JS120" i="1"/>
  <c r="JQ120" i="1"/>
  <c r="GZ154" i="1"/>
  <c r="JQ154" i="1"/>
  <c r="JS154" i="1"/>
  <c r="GZ217" i="1"/>
  <c r="JQ217" i="1"/>
  <c r="JS217" i="1"/>
  <c r="GZ136" i="1"/>
  <c r="JQ136" i="1"/>
  <c r="JS136" i="1"/>
  <c r="GZ153" i="1"/>
  <c r="JS153" i="1"/>
  <c r="JQ153" i="1"/>
  <c r="GZ90" i="1"/>
  <c r="JS90" i="1"/>
  <c r="JQ90" i="1"/>
  <c r="GZ68" i="1"/>
  <c r="JS68" i="1"/>
  <c r="JQ68" i="1"/>
  <c r="IJ226" i="1"/>
  <c r="JR226" i="1"/>
  <c r="IJ2" i="1"/>
  <c r="JR2" i="1"/>
  <c r="IJ267" i="1"/>
  <c r="JR267" i="1"/>
  <c r="GZ77" i="1"/>
  <c r="JS77" i="1"/>
  <c r="JQ77" i="1"/>
  <c r="GZ208" i="1"/>
  <c r="JS208" i="1"/>
  <c r="JQ208" i="1"/>
  <c r="GZ250" i="1"/>
  <c r="JQ250" i="1"/>
  <c r="JS250" i="1"/>
  <c r="GZ298" i="1"/>
  <c r="JQ298" i="1"/>
  <c r="JS298" i="1"/>
  <c r="IJ17" i="1"/>
  <c r="JR17" i="1"/>
  <c r="IJ103" i="1"/>
  <c r="JR103" i="1"/>
  <c r="GZ202" i="1"/>
  <c r="JS202" i="1"/>
  <c r="JQ202" i="1"/>
  <c r="GZ178" i="1"/>
  <c r="JQ178" i="1"/>
  <c r="JS178" i="1"/>
  <c r="IJ21" i="1"/>
  <c r="JR21" i="1"/>
  <c r="IJ156" i="1"/>
  <c r="JR156" i="1"/>
  <c r="IJ131" i="1"/>
  <c r="JR131" i="1"/>
  <c r="IJ19" i="1"/>
  <c r="JR19" i="1"/>
  <c r="IJ189" i="1"/>
  <c r="JR189" i="1"/>
  <c r="IJ275" i="1"/>
  <c r="JR275" i="1"/>
  <c r="IJ43" i="1"/>
  <c r="JR43" i="1"/>
  <c r="IJ137" i="1"/>
  <c r="JR137" i="1"/>
  <c r="IJ35" i="1"/>
  <c r="JR35" i="1"/>
  <c r="IJ82" i="1"/>
  <c r="JR82" i="1"/>
  <c r="GZ124" i="1"/>
  <c r="JS124" i="1"/>
  <c r="JQ124" i="1"/>
  <c r="IJ200" i="1"/>
  <c r="JR200" i="1"/>
  <c r="GZ113" i="1"/>
  <c r="JQ113" i="1"/>
  <c r="JS113" i="1"/>
  <c r="GZ183" i="1"/>
  <c r="JQ183" i="1"/>
  <c r="JS183" i="1"/>
  <c r="IJ183" i="1"/>
  <c r="JR183" i="1"/>
  <c r="IJ271" i="1"/>
  <c r="JR271" i="1"/>
  <c r="GZ172" i="1"/>
  <c r="JS172" i="1"/>
  <c r="JQ172" i="1"/>
  <c r="IJ185" i="1"/>
  <c r="JR185" i="1"/>
  <c r="IJ282" i="1"/>
  <c r="JR282" i="1"/>
  <c r="GZ32" i="1"/>
  <c r="JQ32" i="1"/>
  <c r="JS32" i="1"/>
  <c r="IJ55" i="1"/>
  <c r="JR55" i="1"/>
  <c r="GZ206" i="1"/>
  <c r="JQ206" i="1"/>
  <c r="JS206" i="1"/>
  <c r="GZ128" i="1"/>
  <c r="JS128" i="1"/>
  <c r="JQ128" i="1"/>
  <c r="GZ75" i="1"/>
  <c r="JS75" i="1"/>
  <c r="JQ75" i="1"/>
  <c r="GZ62" i="1"/>
  <c r="JS62" i="1"/>
  <c r="JQ62" i="1"/>
  <c r="GZ26" i="1"/>
  <c r="JQ26" i="1"/>
  <c r="JS26" i="1"/>
  <c r="IJ241" i="1"/>
  <c r="JR241" i="1"/>
  <c r="IJ24" i="1"/>
  <c r="JR24" i="1"/>
  <c r="IJ174" i="1"/>
  <c r="JR174" i="1"/>
  <c r="IJ38" i="1"/>
  <c r="JR38" i="1"/>
  <c r="IJ222" i="1"/>
  <c r="JR222" i="1"/>
  <c r="IJ186" i="1"/>
  <c r="JR186" i="1"/>
  <c r="IJ279" i="1"/>
  <c r="JR279" i="1"/>
  <c r="GZ158" i="1"/>
  <c r="JQ158" i="1"/>
  <c r="JS158" i="1"/>
  <c r="IJ80" i="1"/>
  <c r="JR80" i="1"/>
  <c r="GZ101" i="1"/>
  <c r="JS101" i="1"/>
  <c r="JQ101" i="1"/>
  <c r="GZ39" i="1"/>
  <c r="JS39" i="1"/>
  <c r="JQ39" i="1"/>
  <c r="GZ126" i="1"/>
  <c r="JQ126" i="1"/>
  <c r="JS126" i="1"/>
  <c r="IJ61" i="1"/>
  <c r="JR61" i="1"/>
  <c r="GZ134" i="1"/>
  <c r="JS134" i="1"/>
  <c r="JQ134" i="1"/>
  <c r="IJ50" i="1"/>
  <c r="JR50" i="1"/>
  <c r="GZ69" i="1"/>
  <c r="JS69" i="1"/>
  <c r="JQ69" i="1"/>
  <c r="IJ204" i="1"/>
  <c r="JR204" i="1"/>
  <c r="GZ257" i="1"/>
  <c r="JS257" i="1"/>
  <c r="JQ257" i="1"/>
  <c r="GZ109" i="1"/>
  <c r="JS109" i="1"/>
  <c r="JQ109" i="1"/>
  <c r="GZ105" i="1"/>
  <c r="JS105" i="1"/>
  <c r="JQ105" i="1"/>
  <c r="IJ76" i="1"/>
  <c r="JR76" i="1"/>
  <c r="GZ97" i="1"/>
  <c r="JQ97" i="1"/>
  <c r="JS97" i="1"/>
  <c r="IJ238" i="1"/>
  <c r="JR238" i="1"/>
  <c r="GZ182" i="1"/>
  <c r="JS182" i="1"/>
  <c r="JQ182" i="1"/>
  <c r="IJ4" i="1"/>
  <c r="JR4" i="1"/>
  <c r="GZ47" i="1"/>
  <c r="JS47" i="1"/>
  <c r="JQ47" i="1"/>
  <c r="IJ245" i="1"/>
  <c r="JR245" i="1"/>
  <c r="IJ230" i="1"/>
  <c r="JR230" i="1"/>
  <c r="IJ199" i="1"/>
  <c r="JR199" i="1"/>
  <c r="IJ201" i="1"/>
  <c r="JR201" i="1"/>
  <c r="IJ148" i="1"/>
  <c r="JR148" i="1"/>
  <c r="IJ129" i="1"/>
  <c r="JR129" i="1"/>
  <c r="GZ34" i="1"/>
  <c r="JS34" i="1"/>
  <c r="JQ34" i="1"/>
  <c r="GZ163" i="1"/>
  <c r="JQ163" i="1"/>
  <c r="JS163" i="1"/>
  <c r="GZ42" i="1"/>
  <c r="JS42" i="1"/>
  <c r="JQ42" i="1"/>
  <c r="GZ144" i="1"/>
  <c r="JS144" i="1"/>
  <c r="JQ144" i="1"/>
  <c r="GZ60" i="1"/>
  <c r="JS60" i="1"/>
  <c r="JQ60" i="1"/>
  <c r="GZ198" i="1"/>
  <c r="JS198" i="1"/>
  <c r="JQ198" i="1"/>
  <c r="GZ33" i="1"/>
  <c r="JQ33" i="1"/>
  <c r="JS33" i="1"/>
  <c r="GZ91" i="1"/>
  <c r="JQ91" i="1"/>
  <c r="JS91" i="1"/>
  <c r="GZ95" i="1"/>
  <c r="JS95" i="1"/>
  <c r="JQ95" i="1"/>
  <c r="GZ177" i="1"/>
  <c r="JS177" i="1"/>
  <c r="JQ177" i="1"/>
  <c r="IJ70" i="1"/>
  <c r="JR70" i="1"/>
  <c r="GZ6" i="1"/>
  <c r="JQ6" i="1"/>
  <c r="JS6" i="1"/>
  <c r="IJ89" i="1"/>
  <c r="JR89" i="1"/>
  <c r="IJ290" i="1"/>
  <c r="JR290" i="1"/>
  <c r="GZ84" i="1"/>
  <c r="JQ84" i="1"/>
  <c r="JS84" i="1"/>
  <c r="IJ168" i="1"/>
  <c r="JR168" i="1"/>
  <c r="IJ29" i="1"/>
  <c r="JR29" i="1"/>
  <c r="IJ214" i="1"/>
  <c r="JR214" i="1"/>
  <c r="IJ102" i="1"/>
  <c r="JR102" i="1"/>
  <c r="IJ195" i="1"/>
  <c r="JR195" i="1"/>
  <c r="GZ23" i="1"/>
  <c r="JQ23" i="1"/>
  <c r="JS23" i="1"/>
  <c r="GZ263" i="1"/>
  <c r="JS263" i="1"/>
  <c r="JQ263" i="1"/>
  <c r="GZ191" i="1"/>
  <c r="JS191" i="1"/>
  <c r="JQ191" i="1"/>
  <c r="GZ94" i="1"/>
  <c r="JQ94" i="1"/>
  <c r="JS94" i="1"/>
  <c r="GZ139" i="1"/>
  <c r="JQ139" i="1"/>
  <c r="JS139" i="1"/>
  <c r="IJ274" i="1"/>
  <c r="JR274" i="1"/>
  <c r="GZ133" i="1"/>
  <c r="JS133" i="1"/>
  <c r="JQ133" i="1"/>
  <c r="IJ221" i="1"/>
  <c r="JR221" i="1"/>
  <c r="IJ260" i="1"/>
  <c r="JR260" i="1"/>
  <c r="GZ57" i="1"/>
  <c r="JQ57" i="1"/>
  <c r="JS57" i="1"/>
  <c r="GZ78" i="1"/>
  <c r="JQ78" i="1"/>
  <c r="JS78" i="1"/>
  <c r="GZ106" i="1"/>
  <c r="JQ106" i="1"/>
  <c r="JS106" i="1"/>
  <c r="GZ270" i="1"/>
  <c r="JS270" i="1"/>
  <c r="JQ270" i="1"/>
  <c r="IJ246" i="1"/>
  <c r="JR246" i="1"/>
  <c r="IJ20" i="1"/>
  <c r="JR20" i="1"/>
  <c r="IJ286" i="1"/>
  <c r="JR286" i="1"/>
  <c r="IJ118" i="1"/>
  <c r="JR118" i="1"/>
  <c r="IJ287" i="1"/>
  <c r="JR287" i="1"/>
  <c r="IJ269" i="1"/>
  <c r="JR269" i="1"/>
  <c r="IJ254" i="1"/>
  <c r="JR254" i="1"/>
  <c r="IJ152" i="1"/>
  <c r="JR152" i="1"/>
  <c r="IJ196" i="1"/>
  <c r="JR196" i="1"/>
  <c r="IJ162" i="1"/>
  <c r="JR162" i="1"/>
  <c r="IJ93" i="1"/>
  <c r="JR93" i="1"/>
  <c r="IJ64" i="1"/>
  <c r="JR64" i="1"/>
  <c r="GZ5" i="1"/>
  <c r="JS5" i="1"/>
  <c r="JQ5" i="1"/>
  <c r="GZ12" i="1"/>
  <c r="JS12" i="1"/>
  <c r="JQ12" i="1"/>
  <c r="GZ266" i="1"/>
  <c r="JS266" i="1"/>
  <c r="JQ266" i="1"/>
  <c r="GZ171" i="1"/>
  <c r="JQ171" i="1"/>
  <c r="JS171" i="1"/>
  <c r="IJ165" i="1"/>
  <c r="JR165" i="1"/>
  <c r="GZ165" i="1"/>
  <c r="JS165" i="1"/>
  <c r="JQ165" i="1"/>
  <c r="IJ98" i="1"/>
  <c r="JR98" i="1"/>
  <c r="GZ98" i="1"/>
  <c r="JQ98" i="1"/>
  <c r="JS98" i="1"/>
  <c r="IJ167" i="1"/>
  <c r="JR167" i="1"/>
  <c r="GZ167" i="1"/>
  <c r="JQ167" i="1"/>
  <c r="JS167" i="1"/>
  <c r="IJ135" i="1"/>
  <c r="JR135" i="1"/>
  <c r="GZ135" i="1"/>
  <c r="JQ135" i="1"/>
  <c r="JS135" i="1"/>
  <c r="IJ146" i="1"/>
  <c r="JR146" i="1"/>
  <c r="GZ146" i="1"/>
  <c r="JS146" i="1"/>
  <c r="JQ146" i="1"/>
  <c r="GZ226" i="1"/>
  <c r="JS226" i="1"/>
  <c r="JQ226" i="1"/>
  <c r="GZ2" i="1"/>
  <c r="JQ2" i="1"/>
  <c r="JS2" i="1"/>
  <c r="GZ267" i="1"/>
  <c r="JS267" i="1"/>
  <c r="JQ267" i="1"/>
  <c r="GZ104" i="1"/>
  <c r="JS104" i="1"/>
  <c r="JQ104" i="1"/>
  <c r="IJ40" i="1"/>
  <c r="JR40" i="1"/>
  <c r="IJ127" i="1"/>
  <c r="JR127" i="1"/>
  <c r="IJ234" i="1"/>
  <c r="JR234" i="1"/>
  <c r="IJ301" i="1"/>
  <c r="JR301" i="1"/>
  <c r="IJ181" i="1"/>
  <c r="JR181" i="1"/>
  <c r="IJ202" i="1"/>
  <c r="JR202" i="1"/>
  <c r="GZ273" i="1"/>
  <c r="JS273" i="1"/>
  <c r="JQ273" i="1"/>
  <c r="IJ273" i="1"/>
  <c r="JR273" i="1"/>
  <c r="GZ83" i="1"/>
  <c r="JQ83" i="1"/>
  <c r="JS83" i="1"/>
  <c r="IJ83" i="1"/>
  <c r="JR83" i="1"/>
  <c r="IJ178" i="1"/>
  <c r="JR178" i="1"/>
  <c r="IJ251" i="1"/>
  <c r="JR251" i="1"/>
  <c r="IJ236" i="1"/>
  <c r="JR236" i="1"/>
  <c r="IJ27" i="1"/>
  <c r="JR27" i="1"/>
  <c r="IJ108" i="1"/>
  <c r="JR108" i="1"/>
  <c r="IJ173" i="1"/>
  <c r="JR173" i="1"/>
  <c r="IJ233" i="1"/>
  <c r="JR233" i="1"/>
  <c r="IJ205" i="1"/>
  <c r="JR205" i="1"/>
  <c r="IJ138" i="1"/>
  <c r="JR138" i="1"/>
  <c r="IJ151" i="1"/>
  <c r="JR151" i="1"/>
  <c r="IJ155" i="1"/>
  <c r="JR155" i="1"/>
  <c r="IJ120" i="1"/>
  <c r="JR120" i="1"/>
  <c r="IJ154" i="1"/>
  <c r="JR154" i="1"/>
  <c r="IJ217" i="1"/>
  <c r="JR217" i="1"/>
  <c r="IJ136" i="1"/>
  <c r="JR136" i="1"/>
  <c r="IJ153" i="1"/>
  <c r="JR153" i="1"/>
  <c r="IJ90" i="1"/>
  <c r="JR90" i="1"/>
  <c r="IJ68" i="1"/>
  <c r="JR68" i="1"/>
  <c r="IJ59" i="1"/>
  <c r="JR59" i="1"/>
  <c r="IJ187" i="1"/>
  <c r="JR187" i="1"/>
  <c r="IJ283" i="1"/>
  <c r="JR283" i="1"/>
  <c r="IJ237" i="1"/>
  <c r="JR237" i="1"/>
  <c r="IJ79" i="1"/>
  <c r="JR79" i="1"/>
  <c r="IJ244" i="1"/>
  <c r="JR244" i="1"/>
  <c r="IJ132" i="1"/>
  <c r="JR132" i="1"/>
  <c r="IJ115" i="1"/>
  <c r="JR115" i="1"/>
  <c r="IJ110" i="1"/>
  <c r="JR110" i="1"/>
  <c r="GZ100" i="1"/>
  <c r="JS100" i="1"/>
  <c r="JQ100" i="1"/>
  <c r="GZ21" i="1"/>
  <c r="JS21" i="1"/>
  <c r="JQ21" i="1"/>
  <c r="IJ207" i="1"/>
  <c r="JR207" i="1"/>
  <c r="GZ207" i="1"/>
  <c r="JQ207" i="1"/>
  <c r="JS207" i="1"/>
  <c r="GZ156" i="1"/>
  <c r="JS156" i="1"/>
  <c r="JQ156" i="1"/>
  <c r="GZ131" i="1"/>
  <c r="JQ131" i="1"/>
  <c r="JS131" i="1"/>
  <c r="GZ19" i="1"/>
  <c r="JQ19" i="1"/>
  <c r="JS19" i="1"/>
  <c r="GZ189" i="1"/>
  <c r="JQ189" i="1"/>
  <c r="JS189" i="1"/>
  <c r="GZ275" i="1"/>
  <c r="JS275" i="1"/>
  <c r="JQ275" i="1"/>
  <c r="IJ123" i="1"/>
  <c r="JR123" i="1"/>
  <c r="GZ123" i="1"/>
  <c r="JQ123" i="1"/>
  <c r="JS123" i="1"/>
  <c r="IJ51" i="1"/>
  <c r="JR51" i="1"/>
  <c r="GZ51" i="1"/>
  <c r="JQ51" i="1"/>
  <c r="JS51" i="1"/>
  <c r="IJ56" i="1"/>
  <c r="JR56" i="1"/>
  <c r="GZ56" i="1"/>
  <c r="JQ56" i="1"/>
  <c r="JS56" i="1"/>
  <c r="GZ52" i="1"/>
  <c r="JQ52" i="1"/>
  <c r="JS52" i="1"/>
  <c r="GZ268" i="1"/>
  <c r="JQ268" i="1"/>
  <c r="JS268" i="1"/>
  <c r="GZ169" i="1"/>
  <c r="JS169" i="1"/>
  <c r="JQ169" i="1"/>
  <c r="GZ211" i="1"/>
  <c r="JQ211" i="1"/>
  <c r="JS211" i="1"/>
  <c r="GZ215" i="1"/>
  <c r="JS215" i="1"/>
  <c r="JQ215" i="1"/>
  <c r="GZ224" i="1"/>
  <c r="JS224" i="1"/>
  <c r="JQ224" i="1"/>
  <c r="GZ43" i="1"/>
  <c r="JQ43" i="1"/>
  <c r="JS43" i="1"/>
  <c r="GZ137" i="1"/>
  <c r="JS137" i="1"/>
  <c r="JQ137" i="1"/>
  <c r="GZ35" i="1"/>
  <c r="JQ35" i="1"/>
  <c r="JS35" i="1"/>
  <c r="GZ235" i="1"/>
  <c r="JS235" i="1"/>
  <c r="JQ235" i="1"/>
  <c r="GZ271" i="1"/>
  <c r="JS271" i="1"/>
  <c r="JQ271" i="1"/>
  <c r="GZ185" i="1"/>
  <c r="JQ185" i="1"/>
  <c r="JS185" i="1"/>
  <c r="IJ112" i="1"/>
  <c r="JR112" i="1"/>
  <c r="IJ107" i="1"/>
  <c r="JR107" i="1"/>
  <c r="IJ175" i="1"/>
  <c r="JR175" i="1"/>
  <c r="GZ282" i="1"/>
  <c r="JQ282" i="1"/>
  <c r="JS282" i="1"/>
  <c r="IJ213" i="1"/>
  <c r="JR213" i="1"/>
  <c r="GZ247" i="1"/>
  <c r="JS247" i="1"/>
  <c r="JQ247" i="1"/>
  <c r="IJ227" i="1"/>
  <c r="JR227" i="1"/>
  <c r="GZ46" i="1"/>
  <c r="JQ46" i="1"/>
  <c r="JS46" i="1"/>
  <c r="IJ66" i="1"/>
  <c r="JR66" i="1"/>
  <c r="IJ128" i="1"/>
  <c r="JR128" i="1"/>
  <c r="GZ241" i="1"/>
  <c r="JQ241" i="1"/>
  <c r="JS241" i="1"/>
  <c r="GZ24" i="1"/>
  <c r="JS24" i="1"/>
  <c r="JQ24" i="1"/>
  <c r="GZ174" i="1"/>
  <c r="JQ174" i="1"/>
  <c r="JS174" i="1"/>
  <c r="GZ38" i="1"/>
  <c r="JQ38" i="1"/>
  <c r="JS38" i="1"/>
  <c r="IJ166" i="1"/>
  <c r="JR166" i="1"/>
  <c r="IJ219" i="1"/>
  <c r="JR219" i="1"/>
  <c r="IJ37" i="1"/>
  <c r="JR37" i="1"/>
  <c r="IJ81" i="1"/>
  <c r="JR81" i="1"/>
  <c r="IJ10" i="1"/>
  <c r="JR10" i="1"/>
  <c r="IJ194" i="1"/>
  <c r="JR194" i="1"/>
  <c r="IJ240" i="1"/>
  <c r="JR240" i="1"/>
  <c r="IJ73" i="1"/>
  <c r="JR73" i="1"/>
  <c r="IJ249" i="1"/>
  <c r="JR249" i="1"/>
  <c r="IJ292" i="1"/>
  <c r="JR292" i="1"/>
  <c r="IJ149" i="1"/>
  <c r="JR149" i="1"/>
  <c r="GZ80" i="1"/>
  <c r="JS80" i="1"/>
  <c r="JQ80" i="1"/>
  <c r="IJ294" i="1"/>
  <c r="JR294" i="1"/>
  <c r="GZ264" i="1"/>
  <c r="JQ264" i="1"/>
  <c r="JS264" i="1"/>
  <c r="GZ74" i="1"/>
  <c r="JQ74" i="1"/>
  <c r="JS74" i="1"/>
  <c r="IJ225" i="1"/>
  <c r="JR225" i="1"/>
  <c r="GZ228" i="1"/>
  <c r="JQ228" i="1"/>
  <c r="JS228" i="1"/>
  <c r="IJ256" i="1"/>
  <c r="JR256" i="1"/>
  <c r="GZ53" i="1"/>
  <c r="JQ53" i="1"/>
  <c r="JS53" i="1"/>
  <c r="IJ281" i="1"/>
  <c r="JR281" i="1"/>
  <c r="GZ289" i="1"/>
  <c r="JQ289" i="1"/>
  <c r="JS289" i="1"/>
  <c r="GZ204" i="1"/>
  <c r="JS204" i="1"/>
  <c r="JQ204" i="1"/>
  <c r="IJ299" i="1"/>
  <c r="JR299" i="1"/>
  <c r="IJ41" i="1"/>
  <c r="JR41" i="1"/>
  <c r="GZ41" i="1"/>
  <c r="JS41" i="1"/>
  <c r="JQ41" i="1"/>
  <c r="IJ296" i="1"/>
  <c r="JR296" i="1"/>
  <c r="GZ184" i="1"/>
  <c r="JQ184" i="1"/>
  <c r="JS184" i="1"/>
  <c r="IJ7" i="1"/>
  <c r="JR7" i="1"/>
  <c r="GZ284" i="1"/>
  <c r="JQ284" i="1"/>
  <c r="JS284" i="1"/>
  <c r="IJ182" i="1"/>
  <c r="JR182" i="1"/>
  <c r="GZ63" i="1"/>
  <c r="JQ63" i="1"/>
  <c r="JS63" i="1"/>
  <c r="IJ140" i="1"/>
  <c r="JR140" i="1"/>
  <c r="GZ272" i="1"/>
  <c r="JQ272" i="1"/>
  <c r="JS272" i="1"/>
  <c r="GZ199" i="1"/>
  <c r="JS199" i="1"/>
  <c r="JQ199" i="1"/>
  <c r="GZ148" i="1"/>
  <c r="JQ148" i="1"/>
  <c r="JS148" i="1"/>
  <c r="IJ192" i="1"/>
  <c r="JR192" i="1"/>
  <c r="IJ114" i="1"/>
  <c r="JR114" i="1"/>
  <c r="IJ87" i="1"/>
  <c r="JR87" i="1"/>
  <c r="IJ170" i="1"/>
  <c r="JR170" i="1"/>
  <c r="IJ141" i="1"/>
  <c r="JR141" i="1"/>
  <c r="IJ54" i="1"/>
  <c r="JR54" i="1"/>
  <c r="GZ54" i="1"/>
  <c r="JQ54" i="1"/>
  <c r="JS54" i="1"/>
  <c r="GZ70" i="1"/>
  <c r="JS70" i="1"/>
  <c r="JQ70" i="1"/>
  <c r="IJ164" i="1"/>
  <c r="JR164" i="1"/>
  <c r="GZ218" i="1"/>
  <c r="JS218" i="1"/>
  <c r="JQ218" i="1"/>
  <c r="GZ89" i="1"/>
  <c r="JS89" i="1"/>
  <c r="JQ89" i="1"/>
  <c r="GZ290" i="1"/>
  <c r="JS290" i="1"/>
  <c r="JQ290" i="1"/>
  <c r="IJ15" i="1"/>
  <c r="JR15" i="1"/>
  <c r="GZ259" i="1"/>
  <c r="JQ259" i="1"/>
  <c r="JS259" i="1"/>
  <c r="GZ11" i="1"/>
  <c r="JQ11" i="1"/>
  <c r="JS11" i="1"/>
  <c r="GZ277" i="1"/>
  <c r="JQ277" i="1"/>
  <c r="JS277" i="1"/>
  <c r="GZ168" i="1"/>
  <c r="JS168" i="1"/>
  <c r="JQ168" i="1"/>
  <c r="GZ29" i="1"/>
  <c r="JS29" i="1"/>
  <c r="JQ29" i="1"/>
  <c r="GZ214" i="1"/>
  <c r="JQ214" i="1"/>
  <c r="JS214" i="1"/>
  <c r="IJ44" i="1"/>
  <c r="JR44" i="1"/>
  <c r="IJ25" i="1"/>
  <c r="JR25" i="1"/>
  <c r="IJ119" i="1"/>
  <c r="JR119" i="1"/>
  <c r="IJ276" i="1"/>
  <c r="JR276" i="1"/>
  <c r="IJ229" i="1"/>
  <c r="JR229" i="1"/>
  <c r="IJ121" i="1"/>
  <c r="JR121" i="1"/>
  <c r="IJ203" i="1"/>
  <c r="JR203" i="1"/>
  <c r="IJ261" i="1"/>
  <c r="JR261" i="1"/>
  <c r="IJ179" i="1"/>
  <c r="JR179" i="1"/>
  <c r="IJ145" i="1"/>
  <c r="JR145" i="1"/>
  <c r="IJ176" i="1"/>
  <c r="JR176" i="1"/>
  <c r="IJ58" i="1"/>
  <c r="JR58" i="1"/>
  <c r="GZ180" i="1"/>
  <c r="JS180" i="1"/>
  <c r="JQ180" i="1"/>
  <c r="IJ18" i="1"/>
  <c r="JR18" i="1"/>
  <c r="GZ30" i="1"/>
  <c r="JS30" i="1"/>
  <c r="JQ30" i="1"/>
  <c r="IJ210" i="1"/>
  <c r="JR210" i="1"/>
  <c r="IJ258" i="1"/>
  <c r="JR258" i="1"/>
  <c r="IJ28" i="1"/>
  <c r="JR28" i="1"/>
  <c r="GZ300" i="1"/>
  <c r="JQ300" i="1"/>
  <c r="JS300" i="1"/>
  <c r="IJ13" i="1"/>
  <c r="JR13" i="1"/>
  <c r="GZ221" i="1"/>
  <c r="JQ221" i="1"/>
  <c r="JS221" i="1"/>
  <c r="IJ65" i="1"/>
  <c r="JR65" i="1"/>
  <c r="GZ246" i="1"/>
  <c r="JS246" i="1"/>
  <c r="JQ246" i="1"/>
  <c r="GZ14" i="1"/>
  <c r="JS14" i="1"/>
  <c r="JQ14" i="1"/>
  <c r="GZ286" i="1"/>
  <c r="JQ286" i="1"/>
  <c r="JS286" i="1"/>
  <c r="GZ118" i="1"/>
  <c r="JS118" i="1"/>
  <c r="JQ118" i="1"/>
  <c r="GZ287" i="1"/>
  <c r="JS287" i="1"/>
  <c r="JQ287" i="1"/>
  <c r="GZ269" i="1"/>
  <c r="JQ269" i="1"/>
  <c r="JS269" i="1"/>
  <c r="GZ254" i="1"/>
  <c r="JS254" i="1"/>
  <c r="JQ254" i="1"/>
  <c r="GZ152" i="1"/>
  <c r="JS152" i="1"/>
  <c r="JQ152" i="1"/>
  <c r="GZ36" i="1"/>
  <c r="JQ36" i="1"/>
  <c r="JS36" i="1"/>
  <c r="GZ125" i="1"/>
  <c r="JS125" i="1"/>
  <c r="JQ125" i="1"/>
  <c r="GZ232" i="1"/>
  <c r="JQ232" i="1"/>
  <c r="JS232" i="1"/>
  <c r="GZ291" i="1"/>
  <c r="JQ291" i="1"/>
  <c r="JS291" i="1"/>
  <c r="GZ161" i="1"/>
  <c r="JS161" i="1"/>
  <c r="JQ161" i="1"/>
  <c r="IJ130" i="1"/>
  <c r="JR130" i="1"/>
  <c r="GZ130" i="1"/>
  <c r="JQ130" i="1"/>
  <c r="JS130" i="1"/>
  <c r="IJ266" i="1"/>
  <c r="JR266" i="1"/>
  <c r="IJ171" i="1"/>
  <c r="JR171" i="1"/>
  <c r="GZ40" i="1"/>
  <c r="JS40" i="1"/>
  <c r="JQ40" i="1"/>
  <c r="GZ127" i="1"/>
  <c r="JQ127" i="1"/>
  <c r="JS127" i="1"/>
  <c r="GZ234" i="1"/>
  <c r="JQ234" i="1"/>
  <c r="JS234" i="1"/>
  <c r="GZ301" i="1"/>
  <c r="JS301" i="1"/>
  <c r="JQ301" i="1"/>
  <c r="GZ181" i="1"/>
  <c r="JQ181" i="1"/>
  <c r="JS181" i="1"/>
  <c r="GZ17" i="1"/>
  <c r="JQ17" i="1"/>
  <c r="JS17" i="1"/>
  <c r="GZ103" i="1"/>
  <c r="JQ103" i="1"/>
  <c r="JS103" i="1"/>
  <c r="GZ59" i="1"/>
  <c r="JS59" i="1"/>
  <c r="JQ59" i="1"/>
  <c r="GZ187" i="1"/>
  <c r="JS187" i="1"/>
  <c r="JQ187" i="1"/>
  <c r="GZ283" i="1"/>
  <c r="JS283" i="1"/>
  <c r="JQ283" i="1"/>
  <c r="GZ237" i="1"/>
  <c r="JS237" i="1"/>
  <c r="JQ237" i="1"/>
  <c r="GZ79" i="1"/>
  <c r="JS79" i="1"/>
  <c r="JQ79" i="1"/>
  <c r="GZ244" i="1"/>
  <c r="JS244" i="1"/>
  <c r="JQ244" i="1"/>
  <c r="GZ132" i="1"/>
  <c r="JS132" i="1"/>
  <c r="JQ132" i="1"/>
  <c r="GZ115" i="1"/>
  <c r="JS115" i="1"/>
  <c r="JQ115" i="1"/>
  <c r="GZ110" i="1"/>
  <c r="JQ110" i="1"/>
  <c r="JS110" i="1"/>
  <c r="GZ200" i="1"/>
  <c r="JQ200" i="1"/>
  <c r="JS200" i="1"/>
  <c r="IJ113" i="1"/>
  <c r="JR113" i="1"/>
  <c r="IJ147" i="1"/>
  <c r="JR147" i="1"/>
  <c r="GZ111" i="1"/>
  <c r="JS111" i="1"/>
  <c r="JQ111" i="1"/>
  <c r="IJ111" i="1"/>
  <c r="JR111" i="1"/>
  <c r="IJ255" i="1"/>
  <c r="JR255" i="1"/>
  <c r="GZ112" i="1"/>
  <c r="JQ112" i="1"/>
  <c r="JS112" i="1"/>
  <c r="GZ220" i="1"/>
  <c r="JS220" i="1"/>
  <c r="JQ220" i="1"/>
  <c r="GZ107" i="1"/>
  <c r="JQ107" i="1"/>
  <c r="JS107" i="1"/>
  <c r="IJ32" i="1"/>
  <c r="JR32" i="1"/>
  <c r="GZ55" i="1"/>
  <c r="JS55" i="1"/>
  <c r="JQ55" i="1"/>
  <c r="GZ227" i="1"/>
  <c r="JS227" i="1"/>
  <c r="JQ227" i="1"/>
  <c r="IJ31" i="1"/>
  <c r="JR31" i="1"/>
  <c r="GZ66" i="1"/>
  <c r="JQ66" i="1"/>
  <c r="JS66" i="1"/>
  <c r="IJ75" i="1"/>
  <c r="JR75" i="1"/>
  <c r="GZ166" i="1"/>
  <c r="JQ166" i="1"/>
  <c r="JS166" i="1"/>
  <c r="GZ219" i="1"/>
  <c r="JQ219" i="1"/>
  <c r="JS219" i="1"/>
  <c r="GZ222" i="1"/>
  <c r="JS222" i="1"/>
  <c r="JQ222" i="1"/>
  <c r="GZ186" i="1"/>
  <c r="JQ186" i="1"/>
  <c r="JS186" i="1"/>
  <c r="GZ37" i="1"/>
  <c r="JQ37" i="1"/>
  <c r="JS37" i="1"/>
  <c r="GZ81" i="1"/>
  <c r="JS81" i="1"/>
  <c r="JQ81" i="1"/>
  <c r="GZ10" i="1"/>
  <c r="JS10" i="1"/>
  <c r="JQ10" i="1"/>
  <c r="GZ194" i="1"/>
  <c r="JS194" i="1"/>
  <c r="JQ194" i="1"/>
  <c r="GZ240" i="1"/>
  <c r="JS240" i="1"/>
  <c r="JQ240" i="1"/>
  <c r="IJ223" i="1"/>
  <c r="JR223" i="1"/>
  <c r="GZ294" i="1"/>
  <c r="JS294" i="1"/>
  <c r="JQ294" i="1"/>
  <c r="IJ101" i="1"/>
  <c r="JR101" i="1"/>
  <c r="IJ197" i="1"/>
  <c r="JR197" i="1"/>
  <c r="IJ39" i="1"/>
  <c r="JR39" i="1"/>
  <c r="IJ126" i="1"/>
  <c r="JR126" i="1"/>
  <c r="GZ61" i="1"/>
  <c r="JS61" i="1"/>
  <c r="JQ61" i="1"/>
  <c r="IJ134" i="1"/>
  <c r="JR134" i="1"/>
  <c r="GZ50" i="1"/>
  <c r="JS50" i="1"/>
  <c r="JQ50" i="1"/>
  <c r="IJ69" i="1"/>
  <c r="JR69" i="1"/>
  <c r="GZ299" i="1"/>
  <c r="JS299" i="1"/>
  <c r="JQ299" i="1"/>
  <c r="IJ157" i="1"/>
  <c r="JR157" i="1"/>
  <c r="GZ296" i="1"/>
  <c r="JQ296" i="1"/>
  <c r="JS296" i="1"/>
  <c r="GZ76" i="1"/>
  <c r="JS76" i="1"/>
  <c r="JQ76" i="1"/>
  <c r="GZ7" i="1"/>
  <c r="JS7" i="1"/>
  <c r="JQ7" i="1"/>
  <c r="IJ97" i="1"/>
  <c r="JR97" i="1"/>
  <c r="GZ238" i="1"/>
  <c r="JQ238" i="1"/>
  <c r="JS238" i="1"/>
  <c r="IJ63" i="1"/>
  <c r="JR63" i="1"/>
  <c r="GZ216" i="1"/>
  <c r="JS216" i="1"/>
  <c r="JQ216" i="1"/>
  <c r="GZ4" i="1"/>
  <c r="JQ4" i="1"/>
  <c r="JS4" i="1"/>
  <c r="IJ47" i="1"/>
  <c r="JR47" i="1"/>
  <c r="GZ245" i="1"/>
  <c r="JQ245" i="1"/>
  <c r="JS245" i="1"/>
  <c r="GZ230" i="1"/>
  <c r="JQ230" i="1"/>
  <c r="JS230" i="1"/>
  <c r="GZ201" i="1"/>
  <c r="JQ201" i="1"/>
  <c r="JS201" i="1"/>
  <c r="GZ129" i="1"/>
  <c r="JS129" i="1"/>
  <c r="JQ129" i="1"/>
  <c r="IJ71" i="1"/>
  <c r="JR71" i="1"/>
  <c r="GZ71" i="1"/>
  <c r="JQ71" i="1"/>
  <c r="JS71" i="1"/>
  <c r="GZ192" i="1"/>
  <c r="JS192" i="1"/>
  <c r="JQ192" i="1"/>
  <c r="IJ297" i="1"/>
  <c r="JR297" i="1"/>
  <c r="GZ297" i="1"/>
  <c r="JS297" i="1"/>
  <c r="JQ297" i="1"/>
  <c r="GZ114" i="1"/>
  <c r="JS114" i="1"/>
  <c r="JQ114" i="1"/>
  <c r="IJ242" i="1"/>
  <c r="JR242" i="1"/>
  <c r="GZ242" i="1"/>
  <c r="JS242" i="1"/>
  <c r="JQ242" i="1"/>
  <c r="GZ87" i="1"/>
  <c r="JS87" i="1"/>
  <c r="JQ87" i="1"/>
  <c r="IJ253" i="1"/>
  <c r="JR253" i="1"/>
  <c r="GZ253" i="1"/>
  <c r="JQ253" i="1"/>
  <c r="JS253" i="1"/>
  <c r="GZ170" i="1"/>
  <c r="JQ170" i="1"/>
  <c r="JS170" i="1"/>
  <c r="GZ141" i="1"/>
  <c r="JS141" i="1"/>
  <c r="JQ141" i="1"/>
  <c r="IJ34" i="1"/>
  <c r="JR34" i="1"/>
  <c r="IJ117" i="1"/>
  <c r="JR117" i="1"/>
  <c r="IJ231" i="1"/>
  <c r="JR231" i="1"/>
  <c r="IJ285" i="1"/>
  <c r="JR285" i="1"/>
  <c r="IJ96" i="1"/>
  <c r="JR96" i="1"/>
  <c r="IJ280" i="1"/>
  <c r="JR280" i="1"/>
  <c r="IJ99" i="1"/>
  <c r="JR99" i="1"/>
  <c r="IJ143" i="1"/>
  <c r="JR143" i="1"/>
  <c r="IJ22" i="1"/>
  <c r="JR22" i="1"/>
  <c r="IJ85" i="1"/>
  <c r="JR85" i="1"/>
  <c r="IJ150" i="1"/>
  <c r="JR150" i="1"/>
  <c r="IJ295" i="1"/>
  <c r="JR295" i="1"/>
  <c r="IJ49" i="1"/>
  <c r="JR49" i="1"/>
  <c r="IJ116" i="1"/>
  <c r="JR116" i="1"/>
  <c r="IJ293" i="1"/>
  <c r="JR293" i="1"/>
  <c r="IJ142" i="1"/>
  <c r="JR142" i="1"/>
  <c r="IJ45" i="1"/>
  <c r="JR45" i="1"/>
  <c r="IJ122" i="1"/>
  <c r="JR122" i="1"/>
  <c r="IJ190" i="1"/>
  <c r="JR190" i="1"/>
  <c r="IJ8" i="1"/>
  <c r="JR8" i="1"/>
  <c r="IJ86" i="1"/>
  <c r="JR86" i="1"/>
  <c r="IJ48" i="1"/>
  <c r="JR48" i="1"/>
  <c r="IJ288" i="1"/>
  <c r="JR288" i="1"/>
  <c r="IJ163" i="1"/>
  <c r="JR163" i="1"/>
  <c r="IJ42" i="1"/>
  <c r="JR42" i="1"/>
  <c r="IJ144" i="1"/>
  <c r="JR144" i="1"/>
  <c r="IJ60" i="1"/>
  <c r="JR60" i="1"/>
  <c r="IJ198" i="1"/>
  <c r="JR198" i="1"/>
  <c r="IJ33" i="1"/>
  <c r="JR33" i="1"/>
  <c r="IJ91" i="1"/>
  <c r="JR91" i="1"/>
  <c r="IJ95" i="1"/>
  <c r="JR95" i="1"/>
  <c r="IJ177" i="1"/>
  <c r="JR177" i="1"/>
  <c r="IJ6" i="1"/>
  <c r="JR6" i="1"/>
  <c r="GZ15" i="1"/>
  <c r="JS15" i="1"/>
  <c r="JQ15" i="1"/>
  <c r="IJ9" i="1"/>
  <c r="JR9" i="1"/>
  <c r="GZ44" i="1"/>
  <c r="JQ44" i="1"/>
  <c r="JS44" i="1"/>
  <c r="GZ25" i="1"/>
  <c r="JS25" i="1"/>
  <c r="JQ25" i="1"/>
  <c r="GZ119" i="1"/>
  <c r="JQ119" i="1"/>
  <c r="JS119" i="1"/>
  <c r="GZ102" i="1"/>
  <c r="JQ102" i="1"/>
  <c r="JS102" i="1"/>
  <c r="GZ276" i="1"/>
  <c r="JS276" i="1"/>
  <c r="JQ276" i="1"/>
  <c r="GZ229" i="1"/>
  <c r="JS229" i="1"/>
  <c r="JQ229" i="1"/>
  <c r="GZ121" i="1"/>
  <c r="JS121" i="1"/>
  <c r="JQ121" i="1"/>
  <c r="GZ203" i="1"/>
  <c r="JS203" i="1"/>
  <c r="JQ203" i="1"/>
  <c r="GZ261" i="1"/>
  <c r="JS261" i="1"/>
  <c r="JQ261" i="1"/>
  <c r="GZ179" i="1"/>
  <c r="JS179" i="1"/>
  <c r="JQ179" i="1"/>
  <c r="GZ58" i="1"/>
  <c r="JQ58" i="1"/>
  <c r="JS58" i="1"/>
  <c r="GZ18" i="1"/>
  <c r="JS18" i="1"/>
  <c r="JQ18" i="1"/>
  <c r="GZ212" i="1"/>
  <c r="JQ212" i="1"/>
  <c r="JS212" i="1"/>
  <c r="IJ212" i="1"/>
  <c r="JR212" i="1"/>
  <c r="IJ88" i="1"/>
  <c r="JR88" i="1"/>
  <c r="GZ210" i="1"/>
  <c r="JQ210" i="1"/>
  <c r="JS210" i="1"/>
  <c r="IJ263" i="1"/>
  <c r="JR263" i="1"/>
  <c r="IJ191" i="1"/>
  <c r="JR191" i="1"/>
  <c r="GZ67" i="1"/>
  <c r="JS67" i="1"/>
  <c r="JQ67" i="1"/>
  <c r="GZ248" i="1"/>
  <c r="JQ248" i="1"/>
  <c r="JS248" i="1"/>
  <c r="IJ239" i="1"/>
  <c r="JR239" i="1"/>
  <c r="IJ94" i="1"/>
  <c r="JR94" i="1"/>
  <c r="IJ139" i="1"/>
  <c r="JR139" i="1"/>
  <c r="GZ274" i="1"/>
  <c r="JQ274" i="1"/>
  <c r="JS274" i="1"/>
  <c r="GZ13" i="1"/>
  <c r="JQ13" i="1"/>
  <c r="JS13" i="1"/>
  <c r="GZ193" i="1"/>
  <c r="JS193" i="1"/>
  <c r="JQ193" i="1"/>
  <c r="IJ133" i="1"/>
  <c r="JR133" i="1"/>
  <c r="GZ65" i="1"/>
  <c r="JQ65" i="1"/>
  <c r="JS65" i="1"/>
  <c r="IJ92" i="1"/>
  <c r="JR92" i="1"/>
  <c r="IJ57" i="1"/>
  <c r="JR57" i="1"/>
  <c r="IJ78" i="1"/>
  <c r="JR78" i="1"/>
  <c r="IJ3" i="1"/>
  <c r="JR3" i="1"/>
  <c r="GZ20" i="1"/>
  <c r="JS20" i="1"/>
  <c r="JQ20" i="1"/>
  <c r="GZ196" i="1"/>
  <c r="JQ196" i="1"/>
  <c r="JS196" i="1"/>
  <c r="GZ162" i="1"/>
  <c r="JQ162" i="1"/>
  <c r="JS162" i="1"/>
  <c r="GZ93" i="1"/>
  <c r="JQ93" i="1"/>
  <c r="JS93" i="1"/>
  <c r="GZ64" i="1"/>
  <c r="JQ64" i="1"/>
  <c r="JS64" i="1"/>
  <c r="IJ5" i="1"/>
  <c r="JR5" i="1"/>
  <c r="IJ77" i="1"/>
  <c r="JR77" i="1"/>
  <c r="IJ250" i="1"/>
  <c r="JR250" i="1"/>
  <c r="IJ298" i="1"/>
  <c r="JR298" i="1"/>
  <c r="IJ100" i="1"/>
  <c r="JR100" i="1"/>
  <c r="IJ52" i="1"/>
  <c r="JR52" i="1"/>
  <c r="IJ268" i="1"/>
  <c r="JR268" i="1"/>
  <c r="IJ169" i="1"/>
  <c r="JR169" i="1"/>
  <c r="IJ211" i="1"/>
  <c r="JR211" i="1"/>
  <c r="IJ215" i="1"/>
  <c r="JR215" i="1"/>
  <c r="IJ224" i="1"/>
  <c r="JR224" i="1"/>
  <c r="GZ82" i="1"/>
  <c r="JS82" i="1"/>
  <c r="JQ82" i="1"/>
  <c r="IJ124" i="1"/>
  <c r="JR124" i="1"/>
  <c r="IJ235" i="1"/>
  <c r="JR235" i="1"/>
  <c r="GZ147" i="1"/>
  <c r="JS147" i="1"/>
  <c r="JQ147" i="1"/>
  <c r="GZ255" i="1"/>
  <c r="JQ255" i="1"/>
  <c r="JS255" i="1"/>
  <c r="IJ172" i="1"/>
  <c r="JR172" i="1"/>
  <c r="IJ220" i="1"/>
  <c r="JR220" i="1"/>
  <c r="GZ175" i="1"/>
  <c r="JQ175" i="1"/>
  <c r="JS175" i="1"/>
  <c r="GZ213" i="1"/>
  <c r="JS213" i="1"/>
  <c r="JQ213" i="1"/>
  <c r="IJ247" i="1"/>
  <c r="JR247" i="1"/>
  <c r="GZ31" i="1"/>
  <c r="JS31" i="1"/>
  <c r="JQ31" i="1"/>
  <c r="IJ252" i="1"/>
  <c r="JR252" i="1"/>
  <c r="GZ252" i="1"/>
  <c r="JQ252" i="1"/>
  <c r="JS252" i="1"/>
  <c r="IJ206" i="1"/>
  <c r="JR206" i="1"/>
  <c r="IJ46" i="1"/>
  <c r="JR46" i="1"/>
  <c r="IJ62" i="1"/>
  <c r="JR62" i="1"/>
  <c r="IJ26" i="1"/>
  <c r="JR26" i="1"/>
  <c r="GZ73" i="1"/>
  <c r="JQ73" i="1"/>
  <c r="JS73" i="1"/>
  <c r="GZ249" i="1"/>
  <c r="JQ249" i="1"/>
  <c r="JS249" i="1"/>
  <c r="GZ292" i="1"/>
  <c r="JS292" i="1"/>
  <c r="JQ292" i="1"/>
  <c r="GZ149" i="1"/>
  <c r="JS149" i="1"/>
  <c r="JQ149" i="1"/>
  <c r="GZ279" i="1"/>
  <c r="JQ279" i="1"/>
  <c r="JS279" i="1"/>
  <c r="GZ223" i="1"/>
  <c r="JQ223" i="1"/>
  <c r="JS223" i="1"/>
  <c r="IJ158" i="1"/>
  <c r="JR158" i="1"/>
  <c r="IJ264" i="1"/>
  <c r="JR264" i="1"/>
  <c r="GZ197" i="1"/>
  <c r="JQ197" i="1"/>
  <c r="JS197" i="1"/>
  <c r="IJ74" i="1"/>
  <c r="JR74" i="1"/>
  <c r="GZ225" i="1"/>
  <c r="JQ225" i="1"/>
  <c r="JS225" i="1"/>
  <c r="IJ228" i="1"/>
  <c r="JR228" i="1"/>
  <c r="GZ256" i="1"/>
  <c r="JS256" i="1"/>
  <c r="JQ256" i="1"/>
  <c r="IJ53" i="1"/>
  <c r="JR53" i="1"/>
  <c r="GZ281" i="1"/>
  <c r="JS281" i="1"/>
  <c r="JQ281" i="1"/>
  <c r="IJ289" i="1"/>
  <c r="JR289" i="1"/>
  <c r="GZ157" i="1"/>
  <c r="JS157" i="1"/>
  <c r="JQ157" i="1"/>
  <c r="IJ257" i="1"/>
  <c r="JR257" i="1"/>
  <c r="IJ109" i="1"/>
  <c r="JR109" i="1"/>
  <c r="IJ209" i="1"/>
  <c r="JR209" i="1"/>
  <c r="GZ209" i="1"/>
  <c r="JS209" i="1"/>
  <c r="JQ209" i="1"/>
  <c r="IJ105" i="1"/>
  <c r="JR105" i="1"/>
  <c r="IJ184" i="1"/>
  <c r="JR184" i="1"/>
  <c r="IJ284" i="1"/>
  <c r="JR284" i="1"/>
  <c r="IJ216" i="1"/>
  <c r="JR216" i="1"/>
  <c r="GZ140" i="1"/>
  <c r="JQ140" i="1"/>
  <c r="JS140" i="1"/>
  <c r="IJ272" i="1"/>
  <c r="JR272" i="1"/>
  <c r="GZ117" i="1"/>
  <c r="JQ117" i="1"/>
  <c r="JS117" i="1"/>
  <c r="GZ231" i="1"/>
  <c r="JQ231" i="1"/>
  <c r="JS231" i="1"/>
  <c r="GZ285" i="1"/>
  <c r="JS285" i="1"/>
  <c r="JQ285" i="1"/>
  <c r="GZ96" i="1"/>
  <c r="JQ96" i="1"/>
  <c r="JS96" i="1"/>
  <c r="GZ280" i="1"/>
  <c r="JQ280" i="1"/>
  <c r="JS280" i="1"/>
  <c r="GZ99" i="1"/>
  <c r="JQ99" i="1"/>
  <c r="JS99" i="1"/>
  <c r="IJ188" i="1"/>
  <c r="JR188" i="1"/>
  <c r="GZ188" i="1"/>
  <c r="JS188" i="1"/>
  <c r="JQ188" i="1"/>
  <c r="IJ265" i="1"/>
  <c r="JR265" i="1"/>
  <c r="GZ265" i="1"/>
  <c r="JQ265" i="1"/>
  <c r="JS265" i="1"/>
  <c r="IJ72" i="1"/>
  <c r="JR72" i="1"/>
  <c r="GZ72" i="1"/>
  <c r="JQ72" i="1"/>
  <c r="JS72" i="1"/>
  <c r="IJ160" i="1"/>
  <c r="JR160" i="1"/>
  <c r="GZ160" i="1"/>
  <c r="JS160" i="1"/>
  <c r="JQ160" i="1"/>
  <c r="IJ243" i="1"/>
  <c r="JR243" i="1"/>
  <c r="GZ243" i="1"/>
  <c r="JQ243" i="1"/>
  <c r="JS243" i="1"/>
  <c r="GZ143" i="1"/>
  <c r="JS143" i="1"/>
  <c r="JQ143" i="1"/>
  <c r="GZ22" i="1"/>
  <c r="JS22" i="1"/>
  <c r="JQ22" i="1"/>
  <c r="GZ85" i="1"/>
  <c r="JQ85" i="1"/>
  <c r="JS85" i="1"/>
  <c r="GZ150" i="1"/>
  <c r="JQ150" i="1"/>
  <c r="JS150" i="1"/>
  <c r="GZ295" i="1"/>
  <c r="JQ295" i="1"/>
  <c r="JS295" i="1"/>
  <c r="GZ49" i="1"/>
  <c r="JS49" i="1"/>
  <c r="JQ49" i="1"/>
  <c r="GZ116" i="1"/>
  <c r="JQ116" i="1"/>
  <c r="JS116" i="1"/>
  <c r="GZ293" i="1"/>
  <c r="JQ293" i="1"/>
  <c r="JS293" i="1"/>
  <c r="GZ142" i="1"/>
  <c r="JS142" i="1"/>
  <c r="JQ142" i="1"/>
  <c r="GZ45" i="1"/>
  <c r="JQ45" i="1"/>
  <c r="JS45" i="1"/>
  <c r="GZ122" i="1"/>
  <c r="JQ122" i="1"/>
  <c r="JS122" i="1"/>
  <c r="GZ190" i="1"/>
  <c r="JQ190" i="1"/>
  <c r="JS190" i="1"/>
  <c r="GZ8" i="1"/>
  <c r="JQ8" i="1"/>
  <c r="JS8" i="1"/>
  <c r="GZ86" i="1"/>
  <c r="JQ86" i="1"/>
  <c r="JS86" i="1"/>
  <c r="GZ48" i="1"/>
  <c r="JS48" i="1"/>
  <c r="JQ48" i="1"/>
  <c r="GZ288" i="1"/>
  <c r="JS288" i="1"/>
  <c r="JQ288" i="1"/>
  <c r="IJ278" i="1"/>
  <c r="JR278" i="1"/>
  <c r="GZ278" i="1"/>
  <c r="JS278" i="1"/>
  <c r="JQ278" i="1"/>
  <c r="GZ164" i="1"/>
  <c r="JS164" i="1"/>
  <c r="JQ164" i="1"/>
  <c r="IJ218" i="1"/>
  <c r="JR218" i="1"/>
  <c r="GZ9" i="1"/>
  <c r="JQ9" i="1"/>
  <c r="JS9" i="1"/>
  <c r="IJ84" i="1"/>
  <c r="JR84" i="1"/>
  <c r="IJ259" i="1"/>
  <c r="JR259" i="1"/>
  <c r="IJ11" i="1"/>
  <c r="JR11" i="1"/>
  <c r="IJ277" i="1"/>
  <c r="JR277" i="1"/>
  <c r="GZ145" i="1"/>
  <c r="JQ145" i="1"/>
  <c r="JS145" i="1"/>
  <c r="GZ176" i="1"/>
  <c r="JS176" i="1"/>
  <c r="JQ176" i="1"/>
  <c r="GZ195" i="1"/>
  <c r="JQ195" i="1"/>
  <c r="JS195" i="1"/>
  <c r="IJ23" i="1"/>
  <c r="JR23" i="1"/>
  <c r="IJ180" i="1"/>
  <c r="JR180" i="1"/>
  <c r="GZ88" i="1"/>
  <c r="JS88" i="1"/>
  <c r="JQ88" i="1"/>
  <c r="IJ30" i="1"/>
  <c r="JR30" i="1"/>
  <c r="GZ258" i="1"/>
  <c r="JQ258" i="1"/>
  <c r="JS258" i="1"/>
  <c r="IJ67" i="1"/>
  <c r="JR67" i="1"/>
  <c r="IJ248" i="1"/>
  <c r="JR248" i="1"/>
  <c r="GZ239" i="1"/>
  <c r="JQ239" i="1"/>
  <c r="JS239" i="1"/>
  <c r="GZ28" i="1"/>
  <c r="JQ28" i="1"/>
  <c r="JS28" i="1"/>
  <c r="IJ300" i="1"/>
  <c r="JR300" i="1"/>
  <c r="IJ193" i="1"/>
  <c r="JR193" i="1"/>
  <c r="IJ16" i="1"/>
  <c r="JR16" i="1"/>
  <c r="GZ16" i="1"/>
  <c r="JQ16" i="1"/>
  <c r="JS16" i="1"/>
  <c r="GZ260" i="1"/>
  <c r="JS260" i="1"/>
  <c r="JQ260" i="1"/>
  <c r="GZ92" i="1"/>
  <c r="JQ92" i="1"/>
  <c r="JS92" i="1"/>
  <c r="GZ3" i="1"/>
  <c r="JS3" i="1"/>
  <c r="JQ3" i="1"/>
  <c r="IJ106" i="1"/>
  <c r="JR106" i="1"/>
  <c r="IJ270" i="1"/>
  <c r="JR270" i="1"/>
  <c r="IJ14" i="1"/>
  <c r="JR14" i="1"/>
  <c r="FR174" i="1"/>
  <c r="FR132" i="1"/>
  <c r="FR165" i="1"/>
  <c r="FR98" i="1"/>
  <c r="FR167" i="1"/>
  <c r="FR135" i="1"/>
  <c r="FR146" i="1"/>
  <c r="FR226" i="1"/>
  <c r="FR83" i="1"/>
  <c r="FR19" i="1"/>
  <c r="FR123" i="1"/>
  <c r="FR51" i="1"/>
  <c r="FR56" i="1"/>
  <c r="FR35" i="1"/>
  <c r="FR200" i="1"/>
  <c r="FR183" i="1"/>
  <c r="FR241" i="1"/>
  <c r="FR24" i="1"/>
  <c r="FR38" i="1"/>
  <c r="FR80" i="1"/>
  <c r="FR228" i="1"/>
  <c r="FR53" i="1"/>
  <c r="FR4" i="1"/>
  <c r="FR54" i="1"/>
  <c r="FR89" i="1"/>
  <c r="FR290" i="1"/>
  <c r="FR214" i="1"/>
  <c r="FR195" i="1"/>
  <c r="FR139" i="1"/>
  <c r="FR260" i="1"/>
  <c r="FR246" i="1"/>
  <c r="FR14" i="1"/>
  <c r="FR118" i="1"/>
  <c r="FR269" i="1"/>
  <c r="FR152" i="1"/>
  <c r="FR12" i="1"/>
  <c r="FR171" i="1"/>
  <c r="FR40" i="1"/>
  <c r="FR127" i="1"/>
  <c r="FR234" i="1"/>
  <c r="FR181" i="1"/>
  <c r="FR103" i="1"/>
  <c r="FR59" i="1"/>
  <c r="FR187" i="1"/>
  <c r="FR283" i="1"/>
  <c r="FR79" i="1"/>
  <c r="FR244" i="1"/>
  <c r="FR110" i="1"/>
  <c r="FR113" i="1"/>
  <c r="FR271" i="1"/>
  <c r="FR112" i="1"/>
  <c r="FR247" i="1"/>
  <c r="FR227" i="1"/>
  <c r="FR222" i="1"/>
  <c r="FR186" i="1"/>
  <c r="FR37" i="1"/>
  <c r="FR81" i="1"/>
  <c r="FR10" i="1"/>
  <c r="FR194" i="1"/>
  <c r="FR240" i="1"/>
  <c r="FR61" i="1"/>
  <c r="FR50" i="1"/>
  <c r="FR182" i="1"/>
  <c r="FR242" i="1"/>
  <c r="FR25" i="1"/>
  <c r="FR102" i="1"/>
  <c r="FR276" i="1"/>
  <c r="FR203" i="1"/>
  <c r="FR261" i="1"/>
  <c r="FR58" i="1"/>
  <c r="FR210" i="1"/>
  <c r="FR258" i="1"/>
  <c r="FR20" i="1"/>
  <c r="FR108" i="1"/>
  <c r="FR154" i="1"/>
  <c r="FR207" i="1"/>
  <c r="FR111" i="1"/>
  <c r="FR213" i="1"/>
  <c r="FR31" i="1"/>
  <c r="FR252" i="1"/>
  <c r="FR75" i="1"/>
  <c r="FR249" i="1"/>
  <c r="FR197" i="1"/>
  <c r="FR225" i="1"/>
  <c r="FR256" i="1"/>
  <c r="FR281" i="1"/>
  <c r="FR157" i="1"/>
  <c r="FR109" i="1"/>
  <c r="FR209" i="1"/>
  <c r="FR285" i="1"/>
  <c r="FR96" i="1"/>
  <c r="FR188" i="1"/>
  <c r="FR265" i="1"/>
  <c r="FR72" i="1"/>
  <c r="FR160" i="1"/>
  <c r="FR243" i="1"/>
  <c r="FR150" i="1"/>
  <c r="FR190" i="1"/>
  <c r="FR278" i="1"/>
  <c r="FR9" i="1"/>
  <c r="FR84" i="1"/>
  <c r="FR44" i="1"/>
  <c r="FR119" i="1"/>
  <c r="FR145" i="1"/>
  <c r="FR88" i="1"/>
  <c r="FR263" i="1"/>
  <c r="FR191" i="1"/>
  <c r="FR239" i="1"/>
  <c r="FR133" i="1"/>
  <c r="FR92" i="1"/>
  <c r="FR57" i="1"/>
  <c r="FR78" i="1"/>
  <c r="FR3" i="1"/>
  <c r="FR125" i="1"/>
  <c r="FR291" i="1"/>
  <c r="FR77" i="1"/>
  <c r="FR250" i="1"/>
  <c r="FR104" i="1"/>
  <c r="FR205" i="1"/>
  <c r="FR100" i="1"/>
  <c r="FR21" i="1"/>
  <c r="FR268" i="1"/>
  <c r="FR211" i="1"/>
  <c r="FR224" i="1"/>
  <c r="FR43" i="1"/>
  <c r="FR137" i="1"/>
  <c r="FR124" i="1"/>
  <c r="FR147" i="1"/>
  <c r="FR255" i="1"/>
  <c r="FR172" i="1"/>
  <c r="FR206" i="1"/>
  <c r="FR26" i="1"/>
  <c r="FR149" i="1"/>
  <c r="FR264" i="1"/>
  <c r="FR39" i="1"/>
  <c r="FR134" i="1"/>
  <c r="FR69" i="1"/>
  <c r="FR105" i="1"/>
  <c r="FR184" i="1"/>
  <c r="FR284" i="1"/>
  <c r="FR216" i="1"/>
  <c r="FR34" i="1"/>
  <c r="FR117" i="1"/>
  <c r="FR231" i="1"/>
  <c r="FR280" i="1"/>
  <c r="FR99" i="1"/>
  <c r="FR163" i="1"/>
  <c r="FR42" i="1"/>
  <c r="FR144" i="1"/>
  <c r="FR60" i="1"/>
  <c r="FR198" i="1"/>
  <c r="FR33" i="1"/>
  <c r="FR91" i="1"/>
  <c r="FR95" i="1"/>
  <c r="FR177" i="1"/>
  <c r="FR164" i="1"/>
  <c r="FR259" i="1"/>
  <c r="FR11" i="1"/>
  <c r="FR176" i="1"/>
  <c r="FR180" i="1"/>
  <c r="FR67" i="1"/>
  <c r="FR221" i="1"/>
  <c r="AF264" i="1"/>
  <c r="AE264" i="1"/>
  <c r="AF177" i="1"/>
  <c r="AE177" i="1"/>
  <c r="AF270" i="1"/>
  <c r="AE270" i="1"/>
  <c r="AF257" i="1"/>
  <c r="AE257" i="1"/>
  <c r="AF224" i="1"/>
  <c r="AE224" i="1"/>
  <c r="AF149" i="1"/>
  <c r="AE149" i="1"/>
  <c r="AF141" i="1"/>
  <c r="AE141" i="1"/>
  <c r="AF110" i="1"/>
  <c r="AE110" i="1"/>
  <c r="AF104" i="1"/>
  <c r="AE104" i="1"/>
  <c r="AF95" i="1"/>
  <c r="AE95" i="1"/>
  <c r="AF38" i="1"/>
  <c r="AE38" i="1"/>
  <c r="AF31" i="1"/>
  <c r="AE31" i="1"/>
  <c r="AF7" i="1"/>
  <c r="AE7" i="1"/>
  <c r="AF64" i="1"/>
  <c r="AE64" i="1"/>
  <c r="AF115" i="1"/>
  <c r="AE115" i="1"/>
  <c r="AF94" i="1"/>
  <c r="AE94" i="1"/>
  <c r="AF91" i="1"/>
  <c r="AE91" i="1"/>
  <c r="AF214" i="1"/>
  <c r="AE214" i="1"/>
  <c r="AF176" i="1"/>
  <c r="AE176" i="1"/>
  <c r="AF170" i="1"/>
  <c r="AE170" i="1"/>
  <c r="AF132" i="1"/>
  <c r="AE132" i="1"/>
  <c r="AF46" i="1"/>
  <c r="AE46" i="1"/>
  <c r="AF33" i="1"/>
  <c r="AE33" i="1"/>
  <c r="AF106" i="1"/>
  <c r="AE106" i="1"/>
  <c r="AF89" i="1"/>
  <c r="AE89" i="1"/>
  <c r="AF298" i="1"/>
  <c r="AE298" i="1"/>
  <c r="AF292" i="1"/>
  <c r="AE292" i="1"/>
  <c r="AF253" i="1"/>
  <c r="AE253" i="1"/>
  <c r="AF244" i="1"/>
  <c r="AE244" i="1"/>
  <c r="AF198" i="1"/>
  <c r="AE198" i="1"/>
  <c r="AF174" i="1"/>
  <c r="AE174" i="1"/>
  <c r="AF157" i="1"/>
  <c r="AE157" i="1"/>
  <c r="AF101" i="1"/>
  <c r="AE101" i="1"/>
  <c r="AF93" i="1"/>
  <c r="AE93" i="1"/>
  <c r="AF87" i="1"/>
  <c r="AE87" i="1"/>
  <c r="AF79" i="1"/>
  <c r="AE79" i="1"/>
  <c r="AF76" i="1"/>
  <c r="AE76" i="1"/>
  <c r="AF60" i="1"/>
  <c r="AE60" i="1"/>
  <c r="AF24" i="1"/>
  <c r="AE24" i="1"/>
  <c r="AF13" i="1"/>
  <c r="AE13" i="1"/>
  <c r="HQ277" i="1" l="1"/>
  <c r="FW304" i="1"/>
  <c r="FX304" i="1"/>
  <c r="JQ308" i="1"/>
  <c r="JS308" i="1"/>
  <c r="JR306" i="1"/>
  <c r="KF305" i="1"/>
  <c r="KG305" i="1"/>
  <c r="JS305" i="1"/>
  <c r="JQ305" i="1"/>
  <c r="JQ306" i="1"/>
  <c r="JS306" i="1"/>
  <c r="JR308" i="1"/>
  <c r="CY303" i="1"/>
  <c r="CU303" i="1"/>
  <c r="DE303" i="1"/>
  <c r="CS303" i="1"/>
  <c r="JR303" i="1" s="1"/>
  <c r="CW303" i="1"/>
  <c r="CT303" i="1"/>
  <c r="ET303" i="1" s="1"/>
  <c r="CV303" i="1"/>
  <c r="CX303" i="1"/>
  <c r="DD303" i="1"/>
  <c r="JR307" i="1"/>
  <c r="JR304" i="1"/>
  <c r="JQ304" i="1"/>
  <c r="JS304" i="1"/>
  <c r="JS307" i="1"/>
  <c r="JQ307" i="1"/>
  <c r="HQ152" i="1"/>
  <c r="HQ89" i="1"/>
  <c r="HQ70" i="1"/>
  <c r="HQ254" i="1"/>
  <c r="HQ286" i="1"/>
  <c r="HQ11" i="1"/>
  <c r="HQ82" i="1"/>
  <c r="HQ151" i="1"/>
  <c r="HQ27" i="1"/>
  <c r="FX114" i="1"/>
  <c r="FR55" i="1"/>
  <c r="HQ249" i="1"/>
  <c r="LB303" i="1"/>
  <c r="FR293" i="1"/>
  <c r="FR189" i="1"/>
  <c r="FR120" i="1"/>
  <c r="FR218" i="1"/>
  <c r="FR215" i="1"/>
  <c r="FR64" i="1"/>
  <c r="FR230" i="1"/>
  <c r="FR41" i="1"/>
  <c r="FR107" i="1"/>
  <c r="FR115" i="1"/>
  <c r="FX76" i="1"/>
  <c r="FR76" i="1"/>
  <c r="FX126" i="1"/>
  <c r="FR126" i="1"/>
  <c r="GC2" i="1"/>
  <c r="FR2" i="1"/>
  <c r="GC232" i="1"/>
  <c r="FR232" i="1"/>
  <c r="GC36" i="1"/>
  <c r="FR36" i="1"/>
  <c r="FR28" i="1"/>
  <c r="FR6" i="1"/>
  <c r="FR272" i="1"/>
  <c r="FR220" i="1"/>
  <c r="FR235" i="1"/>
  <c r="FR169" i="1"/>
  <c r="GR169" i="1" s="1"/>
  <c r="FR27" i="1"/>
  <c r="FR208" i="1"/>
  <c r="FR93" i="1"/>
  <c r="FR16" i="1"/>
  <c r="GR16" i="1" s="1"/>
  <c r="FR45" i="1"/>
  <c r="FR22" i="1"/>
  <c r="FR63" i="1"/>
  <c r="FR73" i="1"/>
  <c r="GR73" i="1" s="1"/>
  <c r="FR155" i="1"/>
  <c r="FR236" i="1"/>
  <c r="FR65" i="1"/>
  <c r="FR121" i="1"/>
  <c r="GR121" i="1" s="1"/>
  <c r="FR297" i="1"/>
  <c r="FR296" i="1"/>
  <c r="FR294" i="1"/>
  <c r="FR175" i="1"/>
  <c r="GR175" i="1" s="1"/>
  <c r="FR301" i="1"/>
  <c r="FR287" i="1"/>
  <c r="FR148" i="1"/>
  <c r="FR185" i="1"/>
  <c r="GR185" i="1" s="1"/>
  <c r="FR161" i="1"/>
  <c r="FX107" i="1"/>
  <c r="FX115" i="1"/>
  <c r="FX120" i="1"/>
  <c r="FX158" i="1"/>
  <c r="GC64" i="1"/>
  <c r="GC136" i="1"/>
  <c r="GC55" i="1"/>
  <c r="GC215" i="1"/>
  <c r="FR32" i="1"/>
  <c r="FX32" i="1"/>
  <c r="FR178" i="1"/>
  <c r="GC178" i="1"/>
  <c r="FR282" i="1"/>
  <c r="GC282" i="1"/>
  <c r="GC131" i="1"/>
  <c r="FR131" i="1"/>
  <c r="FR245" i="1"/>
  <c r="FX245" i="1"/>
  <c r="FR70" i="1"/>
  <c r="GR70" i="1" s="1"/>
  <c r="GC70" i="1"/>
  <c r="FR277" i="1"/>
  <c r="FR257" i="1"/>
  <c r="FR62" i="1"/>
  <c r="FR153" i="1"/>
  <c r="FR162" i="1"/>
  <c r="FR193" i="1"/>
  <c r="FR288" i="1"/>
  <c r="GR288" i="1" s="1"/>
  <c r="FR97" i="1"/>
  <c r="FR101" i="1"/>
  <c r="FR166" i="1"/>
  <c r="FR90" i="1"/>
  <c r="GR90" i="1" s="1"/>
  <c r="FR138" i="1"/>
  <c r="FR130" i="1"/>
  <c r="FR274" i="1"/>
  <c r="FR179" i="1"/>
  <c r="GR179" i="1" s="1"/>
  <c r="FR229" i="1"/>
  <c r="FR141" i="1"/>
  <c r="FR71" i="1"/>
  <c r="FR299" i="1"/>
  <c r="FR223" i="1"/>
  <c r="FR128" i="1"/>
  <c r="FR237" i="1"/>
  <c r="FR273" i="1"/>
  <c r="FX196" i="1"/>
  <c r="GC41" i="1"/>
  <c r="FR270" i="1"/>
  <c r="FR30" i="1"/>
  <c r="GR30" i="1" s="1"/>
  <c r="FR46" i="1"/>
  <c r="FR82" i="1"/>
  <c r="FR52" i="1"/>
  <c r="FR298" i="1"/>
  <c r="FR49" i="1"/>
  <c r="FR292" i="1"/>
  <c r="FR233" i="1"/>
  <c r="FR253" i="1"/>
  <c r="FR140" i="1"/>
  <c r="FR17" i="1"/>
  <c r="GC230" i="1"/>
  <c r="FR68" i="1"/>
  <c r="GR68" i="1" s="1"/>
  <c r="FR217" i="1"/>
  <c r="FR151" i="1"/>
  <c r="FR251" i="1"/>
  <c r="FR202" i="1"/>
  <c r="GR202" i="1" s="1"/>
  <c r="FR204" i="1"/>
  <c r="LT304" i="1"/>
  <c r="MR304" i="1" s="1"/>
  <c r="MB304" i="1"/>
  <c r="MZ304" i="1" s="1"/>
  <c r="FR106" i="1"/>
  <c r="GR106" i="1" s="1"/>
  <c r="FR248" i="1"/>
  <c r="FR48" i="1"/>
  <c r="FR122" i="1"/>
  <c r="FR116" i="1"/>
  <c r="GR116" i="1" s="1"/>
  <c r="FR85" i="1"/>
  <c r="FR13" i="1"/>
  <c r="FR170" i="1"/>
  <c r="FR219" i="1"/>
  <c r="GR219" i="1" s="1"/>
  <c r="FR279" i="1"/>
  <c r="GC217" i="1"/>
  <c r="GC202" i="1"/>
  <c r="FR18" i="1"/>
  <c r="GR18" i="1" s="1"/>
  <c r="GC18" i="1"/>
  <c r="FR238" i="1"/>
  <c r="FX238" i="1"/>
  <c r="GC275" i="1"/>
  <c r="FR275" i="1"/>
  <c r="GC156" i="1"/>
  <c r="FR156" i="1"/>
  <c r="FR267" i="1"/>
  <c r="GR267" i="1" s="1"/>
  <c r="GC267" i="1"/>
  <c r="FX254" i="1"/>
  <c r="FR254" i="1"/>
  <c r="FX286" i="1"/>
  <c r="FR286" i="1"/>
  <c r="FX29" i="1"/>
  <c r="FR29" i="1"/>
  <c r="FR129" i="1"/>
  <c r="FX129" i="1"/>
  <c r="FX201" i="1"/>
  <c r="FR201" i="1"/>
  <c r="FR5" i="1"/>
  <c r="GR5" i="1" s="1"/>
  <c r="GC5" i="1"/>
  <c r="GC168" i="1"/>
  <c r="FR168" i="1"/>
  <c r="FR199" i="1"/>
  <c r="GC199" i="1"/>
  <c r="GC289" i="1"/>
  <c r="FR289" i="1"/>
  <c r="FR74" i="1"/>
  <c r="GR74" i="1" s="1"/>
  <c r="GC74" i="1"/>
  <c r="FX266" i="1"/>
  <c r="FR266" i="1"/>
  <c r="FR23" i="1"/>
  <c r="FR173" i="1"/>
  <c r="FR8" i="1"/>
  <c r="FR142" i="1"/>
  <c r="FR295" i="1"/>
  <c r="GR295" i="1" s="1"/>
  <c r="FR143" i="1"/>
  <c r="FR47" i="1"/>
  <c r="FR300" i="1"/>
  <c r="FR15" i="1"/>
  <c r="GR15" i="1" s="1"/>
  <c r="FR87" i="1"/>
  <c r="FR192" i="1"/>
  <c r="FR7" i="1"/>
  <c r="FR66" i="1"/>
  <c r="FX204" i="1"/>
  <c r="LA303" i="1"/>
  <c r="LD303" i="1"/>
  <c r="LC303" i="1"/>
  <c r="LE303" i="1"/>
  <c r="LF303" i="1"/>
  <c r="KZ303" i="1"/>
  <c r="HQ154" i="1"/>
  <c r="HQ272" i="1"/>
  <c r="HQ109" i="1"/>
  <c r="HQ69" i="1"/>
  <c r="HQ257" i="1"/>
  <c r="HQ271" i="1"/>
  <c r="HQ139" i="1"/>
  <c r="HQ212" i="1"/>
  <c r="HQ168" i="1"/>
  <c r="HQ187" i="1"/>
  <c r="HQ29" i="1"/>
  <c r="HQ90" i="1"/>
  <c r="HQ23" i="1"/>
  <c r="HQ84" i="1"/>
  <c r="HQ300" i="1"/>
  <c r="HQ252" i="1"/>
  <c r="HQ183" i="1"/>
  <c r="HQ173" i="1"/>
  <c r="HQ37" i="1"/>
  <c r="HQ22" i="1"/>
  <c r="HQ259" i="1"/>
  <c r="HQ185" i="1"/>
  <c r="HQ62" i="1"/>
  <c r="HQ251" i="1"/>
  <c r="HQ270" i="1"/>
  <c r="HQ59" i="1"/>
  <c r="HQ280" i="1"/>
  <c r="HQ197" i="1"/>
  <c r="HQ292" i="1"/>
  <c r="HQ244" i="1"/>
  <c r="HQ144" i="1"/>
  <c r="HQ222" i="1"/>
  <c r="HQ176" i="1"/>
  <c r="HQ269" i="1"/>
  <c r="HQ54" i="1"/>
  <c r="HQ149" i="1"/>
  <c r="HQ6" i="1"/>
  <c r="HQ166" i="1"/>
  <c r="HQ234" i="1"/>
  <c r="HQ107" i="1"/>
  <c r="HQ160" i="1"/>
  <c r="HQ88" i="1"/>
  <c r="HQ290" i="1"/>
  <c r="HQ73" i="1"/>
  <c r="HQ153" i="1"/>
  <c r="HQ294" i="1"/>
  <c r="HQ150" i="1"/>
  <c r="HQ134" i="1"/>
  <c r="HQ155" i="1"/>
  <c r="HQ138" i="1"/>
  <c r="HQ108" i="1"/>
  <c r="HQ236" i="1"/>
  <c r="HQ106" i="1"/>
  <c r="HQ133" i="1"/>
  <c r="HQ220" i="1"/>
  <c r="HQ181" i="1"/>
  <c r="HQ117" i="1"/>
  <c r="HQ174" i="1"/>
  <c r="HQ232" i="1"/>
  <c r="HQ36" i="1"/>
  <c r="HQ60" i="1"/>
  <c r="HQ42" i="1"/>
  <c r="HQ194" i="1"/>
  <c r="HQ145" i="1"/>
  <c r="HQ116" i="1"/>
  <c r="HQ143" i="1"/>
  <c r="HQ140" i="1"/>
  <c r="HQ189" i="1"/>
  <c r="HQ180" i="1"/>
  <c r="HQ68" i="1"/>
  <c r="HQ256" i="1"/>
  <c r="HQ127" i="1"/>
  <c r="HQ16" i="1"/>
  <c r="HQ104" i="1"/>
  <c r="HQ20" i="1"/>
  <c r="HQ276" i="1"/>
  <c r="HQ163" i="1"/>
  <c r="HQ240" i="1"/>
  <c r="HQ250" i="1"/>
  <c r="HQ9" i="1"/>
  <c r="HQ45" i="1"/>
  <c r="HQ49" i="1"/>
  <c r="HQ247" i="1"/>
  <c r="HQ175" i="1"/>
  <c r="HQ66" i="1"/>
  <c r="HQ55" i="1"/>
  <c r="HQ132" i="1"/>
  <c r="HQ148" i="1"/>
  <c r="HQ215" i="1"/>
  <c r="HQ52" i="1"/>
  <c r="HQ130" i="1"/>
  <c r="HQ101" i="1"/>
  <c r="HQ78" i="1"/>
  <c r="HQ95" i="1"/>
  <c r="HQ33" i="1"/>
  <c r="HQ34" i="1"/>
  <c r="HQ157" i="1"/>
  <c r="HQ186" i="1"/>
  <c r="HQ227" i="1"/>
  <c r="HQ213" i="1"/>
  <c r="HQ172" i="1"/>
  <c r="HQ200" i="1"/>
  <c r="HQ298" i="1"/>
  <c r="HQ122" i="1"/>
  <c r="HQ142" i="1"/>
  <c r="HQ111" i="1"/>
  <c r="HQ137" i="1"/>
  <c r="HQ56" i="1"/>
  <c r="HQ2" i="1"/>
  <c r="HQ146" i="1"/>
  <c r="HQ167" i="1"/>
  <c r="HQ266" i="1"/>
  <c r="HQ242" i="1"/>
  <c r="HQ164" i="1"/>
  <c r="HQ7" i="1"/>
  <c r="HQ105" i="1"/>
  <c r="HQ217" i="1"/>
  <c r="HQ94" i="1"/>
  <c r="HQ47" i="1"/>
  <c r="HQ219" i="1"/>
  <c r="HQ99" i="1"/>
  <c r="HQ96" i="1"/>
  <c r="HQ38" i="1"/>
  <c r="HQ125" i="1"/>
  <c r="HQ93" i="1"/>
  <c r="HQ97" i="1"/>
  <c r="HQ128" i="1"/>
  <c r="HQ57" i="1"/>
  <c r="HQ263" i="1"/>
  <c r="HQ177" i="1"/>
  <c r="HQ198" i="1"/>
  <c r="HQ182" i="1"/>
  <c r="HQ86" i="1"/>
  <c r="HQ293" i="1"/>
  <c r="HQ243" i="1"/>
  <c r="HQ188" i="1"/>
  <c r="HQ43" i="1"/>
  <c r="HQ275" i="1"/>
  <c r="HQ156" i="1"/>
  <c r="HQ218" i="1"/>
  <c r="HQ39" i="1"/>
  <c r="HQ223" i="1"/>
  <c r="HQ31" i="1"/>
  <c r="HQ65" i="1"/>
  <c r="HQ91" i="1"/>
  <c r="HQ281" i="1"/>
  <c r="HQ10" i="1"/>
  <c r="HQ77" i="1"/>
  <c r="HQ288" i="1"/>
  <c r="HQ190" i="1"/>
  <c r="HQ72" i="1"/>
  <c r="HQ4" i="1"/>
  <c r="HQ296" i="1"/>
  <c r="HQ282" i="1"/>
  <c r="HQ255" i="1"/>
  <c r="HQ51" i="1"/>
  <c r="HQ19" i="1"/>
  <c r="HQ21" i="1"/>
  <c r="HQ267" i="1"/>
  <c r="HQ226" i="1"/>
  <c r="HQ135" i="1"/>
  <c r="HQ98" i="1"/>
  <c r="HQ171" i="1"/>
  <c r="HQ13" i="1"/>
  <c r="HQ248" i="1"/>
  <c r="HQ18" i="1"/>
  <c r="HQ195" i="1"/>
  <c r="HQ119" i="1"/>
  <c r="HQ44" i="1"/>
  <c r="HQ15" i="1"/>
  <c r="HQ170" i="1"/>
  <c r="HQ87" i="1"/>
  <c r="HQ114" i="1"/>
  <c r="HQ192" i="1"/>
  <c r="HQ204" i="1"/>
  <c r="HQ113" i="1"/>
  <c r="HQ202" i="1"/>
  <c r="LR308" i="1"/>
  <c r="MP308" i="1" s="1"/>
  <c r="LZ308" i="1"/>
  <c r="MX308" i="1" s="1"/>
  <c r="LT307" i="1"/>
  <c r="MR307" i="1" s="1"/>
  <c r="MB307" i="1"/>
  <c r="MZ307" i="1" s="1"/>
  <c r="LT306" i="1"/>
  <c r="MR306" i="1" s="1"/>
  <c r="MB306" i="1"/>
  <c r="MZ306" i="1" s="1"/>
  <c r="LU307" i="1"/>
  <c r="MS307" i="1" s="1"/>
  <c r="MC307" i="1"/>
  <c r="NA307" i="1" s="1"/>
  <c r="LY306" i="1"/>
  <c r="MW306" i="1" s="1"/>
  <c r="LQ306" i="1"/>
  <c r="MO306" i="1" s="1"/>
  <c r="MD307" i="1"/>
  <c r="NB307" i="1" s="1"/>
  <c r="LV307" i="1"/>
  <c r="MT307" i="1" s="1"/>
  <c r="LS306" i="1"/>
  <c r="MQ306" i="1" s="1"/>
  <c r="MA306" i="1"/>
  <c r="MY306" i="1" s="1"/>
  <c r="LR307" i="1"/>
  <c r="MP307" i="1" s="1"/>
  <c r="LZ307" i="1"/>
  <c r="MX307" i="1" s="1"/>
  <c r="HQ136" i="1"/>
  <c r="HQ233" i="1"/>
  <c r="HQ209" i="1"/>
  <c r="HQ110" i="1"/>
  <c r="HQ79" i="1"/>
  <c r="HQ283" i="1"/>
  <c r="HQ103" i="1"/>
  <c r="HQ40" i="1"/>
  <c r="HQ239" i="1"/>
  <c r="HQ285" i="1"/>
  <c r="HQ199" i="1"/>
  <c r="HQ299" i="1"/>
  <c r="HQ126" i="1"/>
  <c r="HQ241" i="1"/>
  <c r="HQ46" i="1"/>
  <c r="HQ169" i="1"/>
  <c r="HQ262" i="1"/>
  <c r="HQ64" i="1"/>
  <c r="HQ162" i="1"/>
  <c r="HQ179" i="1"/>
  <c r="HQ203" i="1"/>
  <c r="HQ229" i="1"/>
  <c r="HQ102" i="1"/>
  <c r="HQ129" i="1"/>
  <c r="HQ201" i="1"/>
  <c r="HQ230" i="1"/>
  <c r="HQ284" i="1"/>
  <c r="HQ184" i="1"/>
  <c r="HQ228" i="1"/>
  <c r="HQ74" i="1"/>
  <c r="HQ158" i="1"/>
  <c r="HQ206" i="1"/>
  <c r="HQ32" i="1"/>
  <c r="HQ124" i="1"/>
  <c r="HQ178" i="1"/>
  <c r="LP306" i="1"/>
  <c r="MN306" i="1" s="1"/>
  <c r="LX306" i="1"/>
  <c r="MV306" i="1" s="1"/>
  <c r="LQ308" i="1"/>
  <c r="MO308" i="1" s="1"/>
  <c r="LY308" i="1"/>
  <c r="MW308" i="1" s="1"/>
  <c r="LV305" i="1"/>
  <c r="MT305" i="1" s="1"/>
  <c r="MD305" i="1"/>
  <c r="NB305" i="1" s="1"/>
  <c r="HQ159" i="1"/>
  <c r="LR305" i="1"/>
  <c r="MP305" i="1" s="1"/>
  <c r="LZ305" i="1"/>
  <c r="MX305" i="1" s="1"/>
  <c r="LR304" i="1"/>
  <c r="MP304" i="1" s="1"/>
  <c r="LZ304" i="1"/>
  <c r="MX304" i="1" s="1"/>
  <c r="MC306" i="1"/>
  <c r="NA306" i="1" s="1"/>
  <c r="LU306" i="1"/>
  <c r="MS306" i="1" s="1"/>
  <c r="MA304" i="1"/>
  <c r="MY304" i="1" s="1"/>
  <c r="LS304" i="1"/>
  <c r="MQ304" i="1" s="1"/>
  <c r="HQ63" i="1"/>
  <c r="HQ191" i="1"/>
  <c r="HQ81" i="1"/>
  <c r="HQ208" i="1"/>
  <c r="HQ161" i="1"/>
  <c r="HQ258" i="1"/>
  <c r="HQ278" i="1"/>
  <c r="HQ48" i="1"/>
  <c r="HQ8" i="1"/>
  <c r="HQ295" i="1"/>
  <c r="HQ85" i="1"/>
  <c r="HQ265" i="1"/>
  <c r="HQ216" i="1"/>
  <c r="HQ238" i="1"/>
  <c r="HQ76" i="1"/>
  <c r="HQ61" i="1"/>
  <c r="HQ80" i="1"/>
  <c r="HQ123" i="1"/>
  <c r="HQ131" i="1"/>
  <c r="HQ207" i="1"/>
  <c r="HQ165" i="1"/>
  <c r="HQ193" i="1"/>
  <c r="HQ210" i="1"/>
  <c r="HQ25" i="1"/>
  <c r="HQ141" i="1"/>
  <c r="HQ253" i="1"/>
  <c r="HQ297" i="1"/>
  <c r="HQ71" i="1"/>
  <c r="HQ53" i="1"/>
  <c r="HQ35" i="1"/>
  <c r="HQ83" i="1"/>
  <c r="LU305" i="1"/>
  <c r="MS305" i="1" s="1"/>
  <c r="MC305" i="1"/>
  <c r="NA305" i="1" s="1"/>
  <c r="LV308" i="1"/>
  <c r="MT308" i="1" s="1"/>
  <c r="MD308" i="1"/>
  <c r="NB308" i="1" s="1"/>
  <c r="LQ305" i="1"/>
  <c r="MO305" i="1" s="1"/>
  <c r="LY305" i="1"/>
  <c r="MW305" i="1" s="1"/>
  <c r="LT308" i="1"/>
  <c r="MR308" i="1" s="1"/>
  <c r="MB308" i="1"/>
  <c r="MZ308" i="1" s="1"/>
  <c r="MB305" i="1"/>
  <c r="MZ305" i="1" s="1"/>
  <c r="LT305" i="1"/>
  <c r="MR305" i="1" s="1"/>
  <c r="LQ304" i="1"/>
  <c r="MO304" i="1" s="1"/>
  <c r="LY304" i="1"/>
  <c r="MW304" i="1" s="1"/>
  <c r="MA308" i="1"/>
  <c r="MY308" i="1" s="1"/>
  <c r="LS308" i="1"/>
  <c r="MQ308" i="1" s="1"/>
  <c r="LS305" i="1"/>
  <c r="MQ305" i="1" s="1"/>
  <c r="MA305" i="1"/>
  <c r="MY305" i="1" s="1"/>
  <c r="LU304" i="1"/>
  <c r="MS304" i="1" s="1"/>
  <c r="MC304" i="1"/>
  <c r="NA304" i="1" s="1"/>
  <c r="HQ120" i="1"/>
  <c r="HQ279" i="1"/>
  <c r="HQ26" i="1"/>
  <c r="HQ115" i="1"/>
  <c r="HQ237" i="1"/>
  <c r="HQ17" i="1"/>
  <c r="HQ301" i="1"/>
  <c r="HQ260" i="1"/>
  <c r="HQ231" i="1"/>
  <c r="HQ50" i="1"/>
  <c r="HQ225" i="1"/>
  <c r="HQ24" i="1"/>
  <c r="HQ147" i="1"/>
  <c r="HQ235" i="1"/>
  <c r="HQ224" i="1"/>
  <c r="HQ211" i="1"/>
  <c r="HQ268" i="1"/>
  <c r="HQ100" i="1"/>
  <c r="HQ12" i="1"/>
  <c r="HQ291" i="1"/>
  <c r="HQ5" i="1"/>
  <c r="HQ196" i="1"/>
  <c r="HQ274" i="1"/>
  <c r="HQ261" i="1"/>
  <c r="HQ121" i="1"/>
  <c r="HQ245" i="1"/>
  <c r="HQ41" i="1"/>
  <c r="HQ289" i="1"/>
  <c r="HQ264" i="1"/>
  <c r="HQ75" i="1"/>
  <c r="HQ112" i="1"/>
  <c r="HQ273" i="1"/>
  <c r="LP308" i="1"/>
  <c r="MN308" i="1" s="1"/>
  <c r="LX308" i="1"/>
  <c r="MV308" i="1" s="1"/>
  <c r="LX305" i="1"/>
  <c r="MV305" i="1" s="1"/>
  <c r="LP305" i="1"/>
  <c r="MN305" i="1" s="1"/>
  <c r="LV306" i="1"/>
  <c r="MT306" i="1" s="1"/>
  <c r="MD306" i="1"/>
  <c r="NB306" i="1" s="1"/>
  <c r="LS307" i="1"/>
  <c r="MQ307" i="1" s="1"/>
  <c r="MA307" i="1"/>
  <c r="MY307" i="1" s="1"/>
  <c r="LR306" i="1"/>
  <c r="MP306" i="1" s="1"/>
  <c r="LZ306" i="1"/>
  <c r="MX306" i="1" s="1"/>
  <c r="LP307" i="1"/>
  <c r="MN307" i="1" s="1"/>
  <c r="LX307" i="1"/>
  <c r="MV307" i="1" s="1"/>
  <c r="LX304" i="1"/>
  <c r="MV304" i="1" s="1"/>
  <c r="LP304" i="1"/>
  <c r="MN304" i="1" s="1"/>
  <c r="LU308" i="1"/>
  <c r="MS308" i="1" s="1"/>
  <c r="MC308" i="1"/>
  <c r="NA308" i="1" s="1"/>
  <c r="LQ307" i="1"/>
  <c r="MO307" i="1" s="1"/>
  <c r="LY307" i="1"/>
  <c r="MW307" i="1" s="1"/>
  <c r="LV304" i="1"/>
  <c r="MT304" i="1" s="1"/>
  <c r="MD304" i="1"/>
  <c r="NB304" i="1" s="1"/>
  <c r="LZ152" i="1"/>
  <c r="MX152" i="1" s="1"/>
  <c r="LZ254" i="1"/>
  <c r="MX254" i="1" s="1"/>
  <c r="LZ269" i="1"/>
  <c r="MX269" i="1" s="1"/>
  <c r="LZ287" i="1"/>
  <c r="MX287" i="1" s="1"/>
  <c r="LZ118" i="1"/>
  <c r="MX118" i="1" s="1"/>
  <c r="LZ286" i="1"/>
  <c r="MX286" i="1" s="1"/>
  <c r="LZ14" i="1"/>
  <c r="MX14" i="1" s="1"/>
  <c r="LX3" i="1"/>
  <c r="MV3" i="1" s="1"/>
  <c r="LX78" i="1"/>
  <c r="MV78" i="1" s="1"/>
  <c r="LX57" i="1"/>
  <c r="MV57" i="1" s="1"/>
  <c r="LX92" i="1"/>
  <c r="MV92" i="1" s="1"/>
  <c r="MA65" i="1"/>
  <c r="MY65" i="1" s="1"/>
  <c r="LX16" i="1"/>
  <c r="MV16" i="1" s="1"/>
  <c r="MA13" i="1"/>
  <c r="MY13" i="1" s="1"/>
  <c r="LY300" i="1"/>
  <c r="MW300" i="1" s="1"/>
  <c r="LZ28" i="1"/>
  <c r="MX28" i="1" s="1"/>
  <c r="LX239" i="1"/>
  <c r="MV239" i="1" s="1"/>
  <c r="LY67" i="1"/>
  <c r="MW67" i="1" s="1"/>
  <c r="LX191" i="1"/>
  <c r="MV191" i="1" s="1"/>
  <c r="LX263" i="1"/>
  <c r="MV263" i="1" s="1"/>
  <c r="MA258" i="1"/>
  <c r="MY258" i="1" s="1"/>
  <c r="MA210" i="1"/>
  <c r="MY210" i="1" s="1"/>
  <c r="LZ30" i="1"/>
  <c r="MX30" i="1" s="1"/>
  <c r="LZ88" i="1"/>
  <c r="MX88" i="1" s="1"/>
  <c r="MC212" i="1"/>
  <c r="NA212" i="1" s="1"/>
  <c r="LZ180" i="1"/>
  <c r="MX180" i="1" s="1"/>
  <c r="MA58" i="1"/>
  <c r="MY58" i="1" s="1"/>
  <c r="MA176" i="1"/>
  <c r="MY176" i="1" s="1"/>
  <c r="LX145" i="1"/>
  <c r="MV145" i="1" s="1"/>
  <c r="MC179" i="1"/>
  <c r="NA179" i="1" s="1"/>
  <c r="MC261" i="1"/>
  <c r="NA261" i="1" s="1"/>
  <c r="MC203" i="1"/>
  <c r="NA203" i="1" s="1"/>
  <c r="MC121" i="1"/>
  <c r="NA121" i="1" s="1"/>
  <c r="MC229" i="1"/>
  <c r="NA229" i="1" s="1"/>
  <c r="MC276" i="1"/>
  <c r="NA276" i="1" s="1"/>
  <c r="LX119" i="1"/>
  <c r="MV119" i="1" s="1"/>
  <c r="MA25" i="1"/>
  <c r="MY25" i="1" s="1"/>
  <c r="LX44" i="1"/>
  <c r="MV44" i="1" s="1"/>
  <c r="LZ277" i="1"/>
  <c r="MX277" i="1" s="1"/>
  <c r="LZ11" i="1"/>
  <c r="MX11" i="1" s="1"/>
  <c r="LZ259" i="1"/>
  <c r="MX259" i="1" s="1"/>
  <c r="LX84" i="1"/>
  <c r="MV84" i="1" s="1"/>
  <c r="LX9" i="1"/>
  <c r="MV9" i="1" s="1"/>
  <c r="LZ290" i="1"/>
  <c r="MX290" i="1" s="1"/>
  <c r="LZ89" i="1"/>
  <c r="MX89" i="1" s="1"/>
  <c r="LY218" i="1"/>
  <c r="MW218" i="1" s="1"/>
  <c r="LZ164" i="1"/>
  <c r="MX164" i="1" s="1"/>
  <c r="LX278" i="1"/>
  <c r="MV278" i="1" s="1"/>
  <c r="LZ54" i="1"/>
  <c r="MX54" i="1" s="1"/>
  <c r="LX48" i="1"/>
  <c r="MV48" i="1" s="1"/>
  <c r="LX8" i="1"/>
  <c r="MV8" i="1" s="1"/>
  <c r="LX122" i="1"/>
  <c r="MV122" i="1" s="1"/>
  <c r="LX142" i="1"/>
  <c r="MV142" i="1" s="1"/>
  <c r="LX116" i="1"/>
  <c r="MV116" i="1" s="1"/>
  <c r="LX295" i="1"/>
  <c r="MV295" i="1" s="1"/>
  <c r="LX85" i="1"/>
  <c r="MV85" i="1" s="1"/>
  <c r="LX143" i="1"/>
  <c r="MV143" i="1" s="1"/>
  <c r="LX160" i="1"/>
  <c r="MV160" i="1" s="1"/>
  <c r="LX265" i="1"/>
  <c r="MV265" i="1" s="1"/>
  <c r="MA99" i="1"/>
  <c r="MY99" i="1" s="1"/>
  <c r="LX96" i="1"/>
  <c r="MV96" i="1" s="1"/>
  <c r="MA231" i="1"/>
  <c r="MY231" i="1" s="1"/>
  <c r="MA170" i="1"/>
  <c r="MY170" i="1" s="1"/>
  <c r="MA87" i="1"/>
  <c r="MY87" i="1" s="1"/>
  <c r="MA114" i="1"/>
  <c r="MY114" i="1" s="1"/>
  <c r="MA192" i="1"/>
  <c r="MY192" i="1" s="1"/>
  <c r="LY272" i="1"/>
  <c r="MW272" i="1" s="1"/>
  <c r="LX47" i="1"/>
  <c r="MV47" i="1" s="1"/>
  <c r="MA140" i="1"/>
  <c r="MY140" i="1" s="1"/>
  <c r="LY63" i="1"/>
  <c r="MW63" i="1" s="1"/>
  <c r="LX182" i="1"/>
  <c r="MV182" i="1" s="1"/>
  <c r="MC238" i="1"/>
  <c r="NA238" i="1" s="1"/>
  <c r="LY97" i="1"/>
  <c r="MW97" i="1" s="1"/>
  <c r="LZ7" i="1"/>
  <c r="MX7" i="1" s="1"/>
  <c r="MC76" i="1"/>
  <c r="NA76" i="1" s="1"/>
  <c r="LZ105" i="1"/>
  <c r="MX105" i="1" s="1"/>
  <c r="MC296" i="1"/>
  <c r="NA296" i="1" s="1"/>
  <c r="MA41" i="1"/>
  <c r="MY41" i="1" s="1"/>
  <c r="LY157" i="1"/>
  <c r="MW157" i="1" s="1"/>
  <c r="MA204" i="1"/>
  <c r="MY204" i="1" s="1"/>
  <c r="LY69" i="1"/>
  <c r="MW69" i="1" s="1"/>
  <c r="LX50" i="1"/>
  <c r="MV50" i="1" s="1"/>
  <c r="MA53" i="1"/>
  <c r="MY53" i="1" s="1"/>
  <c r="LZ134" i="1"/>
  <c r="MX134" i="1" s="1"/>
  <c r="MC61" i="1"/>
  <c r="NA61" i="1" s="1"/>
  <c r="LY126" i="1"/>
  <c r="MW126" i="1" s="1"/>
  <c r="LY39" i="1"/>
  <c r="MW39" i="1" s="1"/>
  <c r="LY197" i="1"/>
  <c r="MW197" i="1" s="1"/>
  <c r="LY101" i="1"/>
  <c r="MW101" i="1" s="1"/>
  <c r="MC80" i="1"/>
  <c r="NA80" i="1" s="1"/>
  <c r="MA158" i="1"/>
  <c r="MY158" i="1" s="1"/>
  <c r="MC279" i="1"/>
  <c r="NA279" i="1" s="1"/>
  <c r="LZ149" i="1"/>
  <c r="MX149" i="1" s="1"/>
  <c r="LZ292" i="1"/>
  <c r="MX292" i="1" s="1"/>
  <c r="LZ249" i="1"/>
  <c r="MX249" i="1" s="1"/>
  <c r="LZ73" i="1"/>
  <c r="MX73" i="1" s="1"/>
  <c r="LY240" i="1"/>
  <c r="MW240" i="1" s="1"/>
  <c r="LY194" i="1"/>
  <c r="MW194" i="1" s="1"/>
  <c r="LY10" i="1"/>
  <c r="MW10" i="1" s="1"/>
  <c r="LY81" i="1"/>
  <c r="MW81" i="1" s="1"/>
  <c r="LY37" i="1"/>
  <c r="MW37" i="1" s="1"/>
  <c r="LY186" i="1"/>
  <c r="MW186" i="1" s="1"/>
  <c r="LY222" i="1"/>
  <c r="MW222" i="1" s="1"/>
  <c r="LX38" i="1"/>
  <c r="MV38" i="1" s="1"/>
  <c r="LX174" i="1"/>
  <c r="MV174" i="1" s="1"/>
  <c r="LX24" i="1"/>
  <c r="MV24" i="1" s="1"/>
  <c r="LX241" i="1"/>
  <c r="MV241" i="1" s="1"/>
  <c r="MC26" i="1"/>
  <c r="NA26" i="1" s="1"/>
  <c r="MC62" i="1"/>
  <c r="NA62" i="1" s="1"/>
  <c r="LY128" i="1"/>
  <c r="MW128" i="1" s="1"/>
  <c r="MA46" i="1"/>
  <c r="MY46" i="1" s="1"/>
  <c r="MA206" i="1"/>
  <c r="MY206" i="1" s="1"/>
  <c r="LY252" i="1"/>
  <c r="MW252" i="1" s="1"/>
  <c r="LY227" i="1"/>
  <c r="MW227" i="1" s="1"/>
  <c r="MC247" i="1"/>
  <c r="NA247" i="1" s="1"/>
  <c r="LY213" i="1"/>
  <c r="MW213" i="1" s="1"/>
  <c r="LX282" i="1"/>
  <c r="MV282" i="1" s="1"/>
  <c r="LZ175" i="1"/>
  <c r="MX175" i="1" s="1"/>
  <c r="LY107" i="1"/>
  <c r="MW107" i="1" s="1"/>
  <c r="LZ185" i="1"/>
  <c r="MX185" i="1" s="1"/>
  <c r="MC172" i="1"/>
  <c r="NA172" i="1" s="1"/>
  <c r="LX183" i="1"/>
  <c r="MV183" i="1" s="1"/>
  <c r="MA147" i="1"/>
  <c r="MY147" i="1" s="1"/>
  <c r="LX200" i="1"/>
  <c r="MV200" i="1" s="1"/>
  <c r="MA235" i="1"/>
  <c r="MY235" i="1" s="1"/>
  <c r="LZ82" i="1"/>
  <c r="MX82" i="1" s="1"/>
  <c r="LX35" i="1"/>
  <c r="MV35" i="1" s="1"/>
  <c r="MC137" i="1"/>
  <c r="NA137" i="1" s="1"/>
  <c r="MA43" i="1"/>
  <c r="MY43" i="1" s="1"/>
  <c r="MC224" i="1"/>
  <c r="NA224" i="1" s="1"/>
  <c r="MC215" i="1"/>
  <c r="NA215" i="1" s="1"/>
  <c r="MC211" i="1"/>
  <c r="NA211" i="1" s="1"/>
  <c r="MC169" i="1"/>
  <c r="NA169" i="1" s="1"/>
  <c r="MC268" i="1"/>
  <c r="NA268" i="1" s="1"/>
  <c r="MC52" i="1"/>
  <c r="NA52" i="1" s="1"/>
  <c r="LX56" i="1"/>
  <c r="MV56" i="1" s="1"/>
  <c r="LX51" i="1"/>
  <c r="MV51" i="1" s="1"/>
  <c r="LX123" i="1"/>
  <c r="MV123" i="1" s="1"/>
  <c r="LX275" i="1"/>
  <c r="MV275" i="1" s="1"/>
  <c r="LX189" i="1"/>
  <c r="MV189" i="1" s="1"/>
  <c r="LX19" i="1"/>
  <c r="MV19" i="1" s="1"/>
  <c r="LX131" i="1"/>
  <c r="MV131" i="1" s="1"/>
  <c r="LX156" i="1"/>
  <c r="MV156" i="1" s="1"/>
  <c r="LY207" i="1"/>
  <c r="MW207" i="1" s="1"/>
  <c r="LY21" i="1"/>
  <c r="MW21" i="1" s="1"/>
  <c r="MC100" i="1"/>
  <c r="NA100" i="1" s="1"/>
  <c r="LY110" i="1"/>
  <c r="MW110" i="1" s="1"/>
  <c r="LY115" i="1"/>
  <c r="MW115" i="1" s="1"/>
  <c r="LY132" i="1"/>
  <c r="MW132" i="1" s="1"/>
  <c r="LY244" i="1"/>
  <c r="MW244" i="1" s="1"/>
  <c r="LY79" i="1"/>
  <c r="MW79" i="1" s="1"/>
  <c r="LY237" i="1"/>
  <c r="MW237" i="1" s="1"/>
  <c r="LY283" i="1"/>
  <c r="MW283" i="1" s="1"/>
  <c r="LY187" i="1"/>
  <c r="MW187" i="1" s="1"/>
  <c r="LY59" i="1"/>
  <c r="MW59" i="1" s="1"/>
  <c r="LZ68" i="1"/>
  <c r="MX68" i="1" s="1"/>
  <c r="LZ90" i="1"/>
  <c r="MX90" i="1" s="1"/>
  <c r="LZ153" i="1"/>
  <c r="MX153" i="1" s="1"/>
  <c r="LZ136" i="1"/>
  <c r="MX136" i="1" s="1"/>
  <c r="LZ217" i="1"/>
  <c r="MX217" i="1" s="1"/>
  <c r="LZ154" i="1"/>
  <c r="MX154" i="1" s="1"/>
  <c r="LZ120" i="1"/>
  <c r="MX120" i="1" s="1"/>
  <c r="LZ155" i="1"/>
  <c r="MX155" i="1" s="1"/>
  <c r="LZ151" i="1"/>
  <c r="MX151" i="1" s="1"/>
  <c r="LZ138" i="1"/>
  <c r="MX138" i="1" s="1"/>
  <c r="LZ205" i="1"/>
  <c r="MX205" i="1" s="1"/>
  <c r="LZ233" i="1"/>
  <c r="MX233" i="1" s="1"/>
  <c r="LZ173" i="1"/>
  <c r="MX173" i="1" s="1"/>
  <c r="LZ108" i="1"/>
  <c r="MX108" i="1" s="1"/>
  <c r="LZ27" i="1"/>
  <c r="MX27" i="1" s="1"/>
  <c r="LZ236" i="1"/>
  <c r="MX236" i="1" s="1"/>
  <c r="LZ251" i="1"/>
  <c r="MX251" i="1" s="1"/>
  <c r="LX178" i="1"/>
  <c r="MV178" i="1" s="1"/>
  <c r="LX83" i="1"/>
  <c r="MV83" i="1" s="1"/>
  <c r="LX273" i="1"/>
  <c r="MV273" i="1" s="1"/>
  <c r="LX202" i="1"/>
  <c r="MV202" i="1" s="1"/>
  <c r="MC103" i="1"/>
  <c r="NA103" i="1" s="1"/>
  <c r="MC17" i="1"/>
  <c r="NA17" i="1" s="1"/>
  <c r="LY181" i="1"/>
  <c r="MW181" i="1" s="1"/>
  <c r="LY301" i="1"/>
  <c r="MW301" i="1" s="1"/>
  <c r="LY234" i="1"/>
  <c r="MW234" i="1" s="1"/>
  <c r="LY127" i="1"/>
  <c r="MW127" i="1" s="1"/>
  <c r="LY40" i="1"/>
  <c r="MW40" i="1" s="1"/>
  <c r="MC104" i="1"/>
  <c r="NA104" i="1" s="1"/>
  <c r="MC298" i="1"/>
  <c r="NA298" i="1" s="1"/>
  <c r="MC250" i="1"/>
  <c r="NA250" i="1" s="1"/>
  <c r="MC208" i="1"/>
  <c r="NA208" i="1" s="1"/>
  <c r="MC77" i="1"/>
  <c r="NA77" i="1" s="1"/>
  <c r="LX267" i="1"/>
  <c r="MV267" i="1" s="1"/>
  <c r="LX2" i="1"/>
  <c r="MV2" i="1" s="1"/>
  <c r="LX226" i="1"/>
  <c r="MV226" i="1" s="1"/>
  <c r="LX146" i="1"/>
  <c r="MV146" i="1" s="1"/>
  <c r="LX135" i="1"/>
  <c r="MV135" i="1" s="1"/>
  <c r="LX167" i="1"/>
  <c r="MV167" i="1" s="1"/>
  <c r="LX98" i="1"/>
  <c r="MV98" i="1" s="1"/>
  <c r="LX165" i="1"/>
  <c r="MV165" i="1" s="1"/>
  <c r="MC12" i="1"/>
  <c r="NA12" i="1" s="1"/>
  <c r="MC36" i="1"/>
  <c r="NA36" i="1" s="1"/>
  <c r="MC5" i="1"/>
  <c r="NA5" i="1" s="1"/>
  <c r="MC64" i="1"/>
  <c r="NA64" i="1" s="1"/>
  <c r="MC93" i="1"/>
  <c r="NA93" i="1" s="1"/>
  <c r="MC162" i="1"/>
  <c r="NA162" i="1" s="1"/>
  <c r="MC196" i="1"/>
  <c r="NA196" i="1" s="1"/>
  <c r="MA152" i="1"/>
  <c r="MY152" i="1" s="1"/>
  <c r="MA254" i="1"/>
  <c r="MY254" i="1" s="1"/>
  <c r="MA269" i="1"/>
  <c r="MY269" i="1" s="1"/>
  <c r="MA287" i="1"/>
  <c r="MY287" i="1" s="1"/>
  <c r="MA118" i="1"/>
  <c r="MY118" i="1" s="1"/>
  <c r="MA286" i="1"/>
  <c r="MY286" i="1" s="1"/>
  <c r="MA14" i="1"/>
  <c r="MY14" i="1" s="1"/>
  <c r="MC20" i="1"/>
  <c r="NA20" i="1" s="1"/>
  <c r="MC246" i="1"/>
  <c r="NA246" i="1" s="1"/>
  <c r="LZ270" i="1"/>
  <c r="MX270" i="1" s="1"/>
  <c r="LZ106" i="1"/>
  <c r="MX106" i="1" s="1"/>
  <c r="LY3" i="1"/>
  <c r="MW3" i="1" s="1"/>
  <c r="LY78" i="1"/>
  <c r="MW78" i="1" s="1"/>
  <c r="LY57" i="1"/>
  <c r="MW57" i="1" s="1"/>
  <c r="LY92" i="1"/>
  <c r="MW92" i="1" s="1"/>
  <c r="LX65" i="1"/>
  <c r="MV65" i="1" s="1"/>
  <c r="MA260" i="1"/>
  <c r="MY260" i="1" s="1"/>
  <c r="LY221" i="1"/>
  <c r="MW221" i="1" s="1"/>
  <c r="LZ133" i="1"/>
  <c r="MX133" i="1" s="1"/>
  <c r="MC274" i="1"/>
  <c r="NA274" i="1" s="1"/>
  <c r="LY139" i="1"/>
  <c r="MW139" i="1" s="1"/>
  <c r="LZ94" i="1"/>
  <c r="MX94" i="1" s="1"/>
  <c r="LY239" i="1"/>
  <c r="MW239" i="1" s="1"/>
  <c r="LY191" i="1"/>
  <c r="MW191" i="1" s="1"/>
  <c r="LY263" i="1"/>
  <c r="MW263" i="1" s="1"/>
  <c r="LX258" i="1"/>
  <c r="MV258" i="1" s="1"/>
  <c r="LX210" i="1"/>
  <c r="MV210" i="1" s="1"/>
  <c r="LZ212" i="1"/>
  <c r="MX212" i="1" s="1"/>
  <c r="MA18" i="1"/>
  <c r="MY18" i="1" s="1"/>
  <c r="LZ23" i="1"/>
  <c r="MX23" i="1" s="1"/>
  <c r="LX58" i="1"/>
  <c r="MV58" i="1" s="1"/>
  <c r="MA195" i="1"/>
  <c r="MY195" i="1" s="1"/>
  <c r="LX179" i="1"/>
  <c r="MV179" i="1" s="1"/>
  <c r="LX203" i="1"/>
  <c r="MV203" i="1" s="1"/>
  <c r="LX229" i="1"/>
  <c r="MV229" i="1" s="1"/>
  <c r="LX102" i="1"/>
  <c r="MV102" i="1" s="1"/>
  <c r="LX25" i="1"/>
  <c r="MV25" i="1" s="1"/>
  <c r="MA214" i="1"/>
  <c r="MY214" i="1" s="1"/>
  <c r="MA168" i="1"/>
  <c r="MY168" i="1" s="1"/>
  <c r="LZ84" i="1"/>
  <c r="MX84" i="1" s="1"/>
  <c r="MC15" i="1"/>
  <c r="NA15" i="1" s="1"/>
  <c r="MA290" i="1"/>
  <c r="MY290" i="1" s="1"/>
  <c r="MC89" i="1"/>
  <c r="NA89" i="1" s="1"/>
  <c r="MA218" i="1"/>
  <c r="MY218" i="1" s="1"/>
  <c r="LZ6" i="1"/>
  <c r="MX6" i="1" s="1"/>
  <c r="MA70" i="1"/>
  <c r="MY70" i="1" s="1"/>
  <c r="LY177" i="1"/>
  <c r="MW177" i="1" s="1"/>
  <c r="LY95" i="1"/>
  <c r="MW95" i="1" s="1"/>
  <c r="LY91" i="1"/>
  <c r="MW91" i="1" s="1"/>
  <c r="LY33" i="1"/>
  <c r="MW33" i="1" s="1"/>
  <c r="LY198" i="1"/>
  <c r="MW198" i="1" s="1"/>
  <c r="LY60" i="1"/>
  <c r="MW60" i="1" s="1"/>
  <c r="LY144" i="1"/>
  <c r="MW144" i="1" s="1"/>
  <c r="LY42" i="1"/>
  <c r="MW42" i="1" s="1"/>
  <c r="LY163" i="1"/>
  <c r="MW163" i="1" s="1"/>
  <c r="LY54" i="1"/>
  <c r="MW54" i="1" s="1"/>
  <c r="LY99" i="1"/>
  <c r="MW99" i="1" s="1"/>
  <c r="LY280" i="1"/>
  <c r="MW280" i="1" s="1"/>
  <c r="LY96" i="1"/>
  <c r="MW96" i="1" s="1"/>
  <c r="LY285" i="1"/>
  <c r="MW285" i="1" s="1"/>
  <c r="LY231" i="1"/>
  <c r="MW231" i="1" s="1"/>
  <c r="LY117" i="1"/>
  <c r="MW117" i="1" s="1"/>
  <c r="LY34" i="1"/>
  <c r="MW34" i="1" s="1"/>
  <c r="MC141" i="1"/>
  <c r="NA141" i="1" s="1"/>
  <c r="MC170" i="1"/>
  <c r="NA170" i="1" s="1"/>
  <c r="MC253" i="1"/>
  <c r="NA253" i="1" s="1"/>
  <c r="MC87" i="1"/>
  <c r="NA87" i="1" s="1"/>
  <c r="MC242" i="1"/>
  <c r="NA242" i="1" s="1"/>
  <c r="MC114" i="1"/>
  <c r="NA114" i="1" s="1"/>
  <c r="MC297" i="1"/>
  <c r="NA297" i="1" s="1"/>
  <c r="MC192" i="1"/>
  <c r="NA192" i="1" s="1"/>
  <c r="MC71" i="1"/>
  <c r="NA71" i="1" s="1"/>
  <c r="MA129" i="1"/>
  <c r="MY129" i="1" s="1"/>
  <c r="MA148" i="1"/>
  <c r="MY148" i="1" s="1"/>
  <c r="MA201" i="1"/>
  <c r="MY201" i="1" s="1"/>
  <c r="MA199" i="1"/>
  <c r="MY199" i="1" s="1"/>
  <c r="MA230" i="1"/>
  <c r="MY230" i="1" s="1"/>
  <c r="MA245" i="1"/>
  <c r="MY245" i="1" s="1"/>
  <c r="LZ47" i="1"/>
  <c r="MX47" i="1" s="1"/>
  <c r="MC4" i="1"/>
  <c r="NA4" i="1" s="1"/>
  <c r="LY182" i="1"/>
  <c r="MW182" i="1" s="1"/>
  <c r="MC284" i="1"/>
  <c r="NA284" i="1" s="1"/>
  <c r="MC184" i="1"/>
  <c r="NA184" i="1" s="1"/>
  <c r="LZ209" i="1"/>
  <c r="MX209" i="1" s="1"/>
  <c r="MC41" i="1"/>
  <c r="NA41" i="1" s="1"/>
  <c r="MA109" i="1"/>
  <c r="MY109" i="1" s="1"/>
  <c r="MC257" i="1"/>
  <c r="NA257" i="1" s="1"/>
  <c r="LY299" i="1"/>
  <c r="MW299" i="1" s="1"/>
  <c r="MC289" i="1"/>
  <c r="NA289" i="1" s="1"/>
  <c r="LY281" i="1"/>
  <c r="MW281" i="1" s="1"/>
  <c r="LX53" i="1"/>
  <c r="MV53" i="1" s="1"/>
  <c r="MA134" i="1"/>
  <c r="MY134" i="1" s="1"/>
  <c r="LZ256" i="1"/>
  <c r="MX256" i="1" s="1"/>
  <c r="MC228" i="1"/>
  <c r="NA228" i="1" s="1"/>
  <c r="LY225" i="1"/>
  <c r="MW225" i="1" s="1"/>
  <c r="LX74" i="1"/>
  <c r="MV74" i="1" s="1"/>
  <c r="MC264" i="1"/>
  <c r="NA264" i="1" s="1"/>
  <c r="LZ294" i="1"/>
  <c r="MX294" i="1" s="1"/>
  <c r="MC158" i="1"/>
  <c r="NA158" i="1" s="1"/>
  <c r="MA223" i="1"/>
  <c r="MY223" i="1" s="1"/>
  <c r="LZ279" i="1"/>
  <c r="MX279" i="1" s="1"/>
  <c r="LX149" i="1"/>
  <c r="MV149" i="1" s="1"/>
  <c r="MA292" i="1"/>
  <c r="MY292" i="1" s="1"/>
  <c r="MA249" i="1"/>
  <c r="MY249" i="1" s="1"/>
  <c r="MA73" i="1"/>
  <c r="MY73" i="1" s="1"/>
  <c r="MC186" i="1"/>
  <c r="NA186" i="1" s="1"/>
  <c r="MC222" i="1"/>
  <c r="NA222" i="1" s="1"/>
  <c r="LZ219" i="1"/>
  <c r="MX219" i="1" s="1"/>
  <c r="LZ166" i="1"/>
  <c r="MX166" i="1" s="1"/>
  <c r="LY38" i="1"/>
  <c r="MW38" i="1" s="1"/>
  <c r="LY174" i="1"/>
  <c r="MW174" i="1" s="1"/>
  <c r="LY24" i="1"/>
  <c r="MW24" i="1" s="1"/>
  <c r="LY241" i="1"/>
  <c r="MW241" i="1" s="1"/>
  <c r="LZ26" i="1"/>
  <c r="MX26" i="1" s="1"/>
  <c r="LZ62" i="1"/>
  <c r="MX62" i="1" s="1"/>
  <c r="MC75" i="1"/>
  <c r="NA75" i="1" s="1"/>
  <c r="LZ66" i="1"/>
  <c r="MX66" i="1" s="1"/>
  <c r="LX46" i="1"/>
  <c r="MV46" i="1" s="1"/>
  <c r="MC206" i="1"/>
  <c r="NA206" i="1" s="1"/>
  <c r="MA252" i="1"/>
  <c r="MY252" i="1" s="1"/>
  <c r="MC31" i="1"/>
  <c r="NA31" i="1" s="1"/>
  <c r="LZ55" i="1"/>
  <c r="MX55" i="1" s="1"/>
  <c r="MC32" i="1"/>
  <c r="NA32" i="1" s="1"/>
  <c r="LZ220" i="1"/>
  <c r="MX220" i="1" s="1"/>
  <c r="LY185" i="1"/>
  <c r="MW185" i="1" s="1"/>
  <c r="LX172" i="1"/>
  <c r="MV172" i="1" s="1"/>
  <c r="LX255" i="1"/>
  <c r="MV255" i="1" s="1"/>
  <c r="MA111" i="1"/>
  <c r="MY111" i="1" s="1"/>
  <c r="LY271" i="1"/>
  <c r="MW271" i="1" s="1"/>
  <c r="LY183" i="1"/>
  <c r="MW183" i="1" s="1"/>
  <c r="MC147" i="1"/>
  <c r="NA147" i="1" s="1"/>
  <c r="LY113" i="1"/>
  <c r="MW113" i="1" s="1"/>
  <c r="LY200" i="1"/>
  <c r="MW200" i="1" s="1"/>
  <c r="LX235" i="1"/>
  <c r="MV235" i="1" s="1"/>
  <c r="LX124" i="1"/>
  <c r="MV124" i="1" s="1"/>
  <c r="LY35" i="1"/>
  <c r="MW35" i="1" s="1"/>
  <c r="LX224" i="1"/>
  <c r="MV224" i="1" s="1"/>
  <c r="LX215" i="1"/>
  <c r="MV215" i="1" s="1"/>
  <c r="LX211" i="1"/>
  <c r="MV211" i="1" s="1"/>
  <c r="LX169" i="1"/>
  <c r="MV169" i="1" s="1"/>
  <c r="LX268" i="1"/>
  <c r="MV268" i="1" s="1"/>
  <c r="LX52" i="1"/>
  <c r="MV52" i="1" s="1"/>
  <c r="LX100" i="1"/>
  <c r="MV100" i="1" s="1"/>
  <c r="LZ110" i="1"/>
  <c r="MX110" i="1" s="1"/>
  <c r="LZ115" i="1"/>
  <c r="MX115" i="1" s="1"/>
  <c r="LZ132" i="1"/>
  <c r="MX132" i="1" s="1"/>
  <c r="LZ244" i="1"/>
  <c r="MX244" i="1" s="1"/>
  <c r="LZ79" i="1"/>
  <c r="MX79" i="1" s="1"/>
  <c r="LZ237" i="1"/>
  <c r="MX237" i="1" s="1"/>
  <c r="LZ283" i="1"/>
  <c r="MX283" i="1" s="1"/>
  <c r="LZ187" i="1"/>
  <c r="MX187" i="1" s="1"/>
  <c r="LZ59" i="1"/>
  <c r="MX59" i="1" s="1"/>
  <c r="LZ103" i="1"/>
  <c r="MX103" i="1" s="1"/>
  <c r="LZ17" i="1"/>
  <c r="MX17" i="1" s="1"/>
  <c r="LZ181" i="1"/>
  <c r="MX181" i="1" s="1"/>
  <c r="LZ301" i="1"/>
  <c r="MX301" i="1" s="1"/>
  <c r="LZ234" i="1"/>
  <c r="MX234" i="1" s="1"/>
  <c r="LZ127" i="1"/>
  <c r="MX127" i="1" s="1"/>
  <c r="LZ40" i="1"/>
  <c r="MX40" i="1" s="1"/>
  <c r="LX104" i="1"/>
  <c r="MV104" i="1" s="1"/>
  <c r="LX298" i="1"/>
  <c r="MV298" i="1" s="1"/>
  <c r="LX250" i="1"/>
  <c r="MV250" i="1" s="1"/>
  <c r="LX208" i="1"/>
  <c r="MV208" i="1" s="1"/>
  <c r="LX77" i="1"/>
  <c r="MV77" i="1" s="1"/>
  <c r="MA130" i="1"/>
  <c r="MY130" i="1" s="1"/>
  <c r="LX12" i="1"/>
  <c r="MV12" i="1" s="1"/>
  <c r="LX161" i="1"/>
  <c r="MV161" i="1" s="1"/>
  <c r="LX291" i="1"/>
  <c r="MV291" i="1" s="1"/>
  <c r="LX232" i="1"/>
  <c r="MV232" i="1" s="1"/>
  <c r="MC125" i="1"/>
  <c r="NA125" i="1" s="1"/>
  <c r="LX152" i="1"/>
  <c r="MV152" i="1" s="1"/>
  <c r="LX269" i="1"/>
  <c r="MV269" i="1" s="1"/>
  <c r="LX118" i="1"/>
  <c r="MV118" i="1" s="1"/>
  <c r="LX14" i="1"/>
  <c r="MV14" i="1" s="1"/>
  <c r="LX246" i="1"/>
  <c r="MV246" i="1" s="1"/>
  <c r="MA106" i="1"/>
  <c r="MY106" i="1" s="1"/>
  <c r="LZ260" i="1"/>
  <c r="MX260" i="1" s="1"/>
  <c r="MA221" i="1"/>
  <c r="MY221" i="1" s="1"/>
  <c r="LZ16" i="1"/>
  <c r="MX16" i="1" s="1"/>
  <c r="MA300" i="1"/>
  <c r="MY300" i="1" s="1"/>
  <c r="LX139" i="1"/>
  <c r="MV139" i="1" s="1"/>
  <c r="MA28" i="1"/>
  <c r="MY28" i="1" s="1"/>
  <c r="LZ239" i="1"/>
  <c r="MX239" i="1" s="1"/>
  <c r="MA67" i="1"/>
  <c r="MY67" i="1" s="1"/>
  <c r="LY258" i="1"/>
  <c r="MW258" i="1" s="1"/>
  <c r="LY210" i="1"/>
  <c r="MW210" i="1" s="1"/>
  <c r="MA30" i="1"/>
  <c r="MY30" i="1" s="1"/>
  <c r="LX18" i="1"/>
  <c r="MV18" i="1" s="1"/>
  <c r="MA180" i="1"/>
  <c r="MY180" i="1" s="1"/>
  <c r="LY58" i="1"/>
  <c r="MW58" i="1" s="1"/>
  <c r="LX195" i="1"/>
  <c r="MV195" i="1" s="1"/>
  <c r="LY176" i="1"/>
  <c r="MW176" i="1" s="1"/>
  <c r="LY145" i="1"/>
  <c r="MW145" i="1" s="1"/>
  <c r="LY119" i="1"/>
  <c r="MW119" i="1" s="1"/>
  <c r="LY25" i="1"/>
  <c r="MW25" i="1" s="1"/>
  <c r="LY44" i="1"/>
  <c r="MW44" i="1" s="1"/>
  <c r="MC214" i="1"/>
  <c r="NA214" i="1" s="1"/>
  <c r="MC29" i="1"/>
  <c r="NA29" i="1" s="1"/>
  <c r="MC168" i="1"/>
  <c r="NA168" i="1" s="1"/>
  <c r="MA277" i="1"/>
  <c r="MY277" i="1" s="1"/>
  <c r="MA11" i="1"/>
  <c r="MY11" i="1" s="1"/>
  <c r="MA259" i="1"/>
  <c r="MY259" i="1" s="1"/>
  <c r="LY84" i="1"/>
  <c r="MW84" i="1" s="1"/>
  <c r="LY15" i="1"/>
  <c r="MW15" i="1" s="1"/>
  <c r="LX290" i="1"/>
  <c r="MV290" i="1" s="1"/>
  <c r="MC218" i="1"/>
  <c r="NA218" i="1" s="1"/>
  <c r="LY164" i="1"/>
  <c r="MW164" i="1" s="1"/>
  <c r="LX70" i="1"/>
  <c r="MV70" i="1" s="1"/>
  <c r="LY278" i="1"/>
  <c r="MW278" i="1" s="1"/>
  <c r="MA177" i="1"/>
  <c r="MY177" i="1" s="1"/>
  <c r="MA95" i="1"/>
  <c r="MY95" i="1" s="1"/>
  <c r="MA91" i="1"/>
  <c r="MY91" i="1" s="1"/>
  <c r="MA33" i="1"/>
  <c r="MY33" i="1" s="1"/>
  <c r="MA198" i="1"/>
  <c r="MY198" i="1" s="1"/>
  <c r="MA60" i="1"/>
  <c r="MY60" i="1" s="1"/>
  <c r="MA144" i="1"/>
  <c r="MY144" i="1" s="1"/>
  <c r="MA42" i="1"/>
  <c r="MY42" i="1" s="1"/>
  <c r="MA163" i="1"/>
  <c r="MY163" i="1" s="1"/>
  <c r="LX54" i="1"/>
  <c r="MV54" i="1" s="1"/>
  <c r="LY243" i="1"/>
  <c r="MW243" i="1" s="1"/>
  <c r="MC160" i="1"/>
  <c r="NA160" i="1" s="1"/>
  <c r="MC72" i="1"/>
  <c r="NA72" i="1" s="1"/>
  <c r="LY265" i="1"/>
  <c r="MW265" i="1" s="1"/>
  <c r="MC188" i="1"/>
  <c r="NA188" i="1" s="1"/>
  <c r="LZ99" i="1"/>
  <c r="MX99" i="1" s="1"/>
  <c r="LZ280" i="1"/>
  <c r="MX280" i="1" s="1"/>
  <c r="LZ96" i="1"/>
  <c r="MX96" i="1" s="1"/>
  <c r="LZ285" i="1"/>
  <c r="MX285" i="1" s="1"/>
  <c r="LZ231" i="1"/>
  <c r="MX231" i="1" s="1"/>
  <c r="LZ117" i="1"/>
  <c r="MX117" i="1" s="1"/>
  <c r="MA34" i="1"/>
  <c r="MY34" i="1" s="1"/>
  <c r="LY141" i="1"/>
  <c r="MW141" i="1" s="1"/>
  <c r="LY170" i="1"/>
  <c r="MW170" i="1" s="1"/>
  <c r="LY87" i="1"/>
  <c r="MW87" i="1" s="1"/>
  <c r="LY114" i="1"/>
  <c r="MW114" i="1" s="1"/>
  <c r="LY192" i="1"/>
  <c r="MW192" i="1" s="1"/>
  <c r="LZ148" i="1"/>
  <c r="MX148" i="1" s="1"/>
  <c r="LZ199" i="1"/>
  <c r="MX199" i="1" s="1"/>
  <c r="MC272" i="1"/>
  <c r="NA272" i="1" s="1"/>
  <c r="LY140" i="1"/>
  <c r="MW140" i="1" s="1"/>
  <c r="LX4" i="1"/>
  <c r="MV4" i="1" s="1"/>
  <c r="LX216" i="1"/>
  <c r="MV216" i="1" s="1"/>
  <c r="MA63" i="1"/>
  <c r="MY63" i="1" s="1"/>
  <c r="LY238" i="1"/>
  <c r="MW238" i="1" s="1"/>
  <c r="LX284" i="1"/>
  <c r="MV284" i="1" s="1"/>
  <c r="MA97" i="1"/>
  <c r="MY97" i="1" s="1"/>
  <c r="LY76" i="1"/>
  <c r="MW76" i="1" s="1"/>
  <c r="LX184" i="1"/>
  <c r="MV184" i="1" s="1"/>
  <c r="MC105" i="1"/>
  <c r="NA105" i="1" s="1"/>
  <c r="MA209" i="1"/>
  <c r="MY209" i="1" s="1"/>
  <c r="LY109" i="1"/>
  <c r="MW109" i="1" s="1"/>
  <c r="MA157" i="1"/>
  <c r="MY157" i="1" s="1"/>
  <c r="LZ299" i="1"/>
  <c r="MX299" i="1" s="1"/>
  <c r="LX69" i="1"/>
  <c r="MV69" i="1" s="1"/>
  <c r="MA281" i="1"/>
  <c r="MY281" i="1" s="1"/>
  <c r="LZ50" i="1"/>
  <c r="MX50" i="1" s="1"/>
  <c r="MC134" i="1"/>
  <c r="NA134" i="1" s="1"/>
  <c r="LY61" i="1"/>
  <c r="MW61" i="1" s="1"/>
  <c r="LZ126" i="1"/>
  <c r="MX126" i="1" s="1"/>
  <c r="LZ225" i="1"/>
  <c r="MX225" i="1" s="1"/>
  <c r="MC74" i="1"/>
  <c r="NA74" i="1" s="1"/>
  <c r="MA197" i="1"/>
  <c r="MY197" i="1" s="1"/>
  <c r="LX264" i="1"/>
  <c r="MV264" i="1" s="1"/>
  <c r="MA101" i="1"/>
  <c r="MY101" i="1" s="1"/>
  <c r="MA294" i="1"/>
  <c r="MY294" i="1" s="1"/>
  <c r="LY158" i="1"/>
  <c r="MW158" i="1" s="1"/>
  <c r="LY223" i="1"/>
  <c r="MW223" i="1" s="1"/>
  <c r="MC149" i="1"/>
  <c r="NA149" i="1" s="1"/>
  <c r="MC292" i="1"/>
  <c r="NA292" i="1" s="1"/>
  <c r="MC249" i="1"/>
  <c r="NA249" i="1" s="1"/>
  <c r="MC73" i="1"/>
  <c r="NA73" i="1" s="1"/>
  <c r="MA240" i="1"/>
  <c r="MY240" i="1" s="1"/>
  <c r="MA194" i="1"/>
  <c r="MY194" i="1" s="1"/>
  <c r="MA10" i="1"/>
  <c r="MY10" i="1" s="1"/>
  <c r="MA81" i="1"/>
  <c r="MY81" i="1" s="1"/>
  <c r="MA37" i="1"/>
  <c r="MY37" i="1" s="1"/>
  <c r="MA186" i="1"/>
  <c r="MY186" i="1" s="1"/>
  <c r="MA222" i="1"/>
  <c r="MY222" i="1" s="1"/>
  <c r="MC219" i="1"/>
  <c r="NA219" i="1" s="1"/>
  <c r="MC166" i="1"/>
  <c r="NA166" i="1" s="1"/>
  <c r="LZ38" i="1"/>
  <c r="MX38" i="1" s="1"/>
  <c r="LZ174" i="1"/>
  <c r="MX174" i="1" s="1"/>
  <c r="LZ24" i="1"/>
  <c r="MX24" i="1" s="1"/>
  <c r="LZ241" i="1"/>
  <c r="MX241" i="1" s="1"/>
  <c r="LY26" i="1"/>
  <c r="MW26" i="1" s="1"/>
  <c r="LY62" i="1"/>
  <c r="MW62" i="1" s="1"/>
  <c r="LX75" i="1"/>
  <c r="MV75" i="1" s="1"/>
  <c r="MA128" i="1"/>
  <c r="MY128" i="1" s="1"/>
  <c r="MA66" i="1"/>
  <c r="MY66" i="1" s="1"/>
  <c r="LZ46" i="1"/>
  <c r="MX46" i="1" s="1"/>
  <c r="LY206" i="1"/>
  <c r="MW206" i="1" s="1"/>
  <c r="LX252" i="1"/>
  <c r="MV252" i="1" s="1"/>
  <c r="MA227" i="1"/>
  <c r="MY227" i="1" s="1"/>
  <c r="LY247" i="1"/>
  <c r="MW247" i="1" s="1"/>
  <c r="LX213" i="1"/>
  <c r="MV213" i="1" s="1"/>
  <c r="MC175" i="1"/>
  <c r="NA175" i="1" s="1"/>
  <c r="LY220" i="1"/>
  <c r="MW220" i="1" s="1"/>
  <c r="MA112" i="1"/>
  <c r="MY112" i="1" s="1"/>
  <c r="LX111" i="1"/>
  <c r="MV111" i="1" s="1"/>
  <c r="MA271" i="1"/>
  <c r="MY271" i="1" s="1"/>
  <c r="LZ147" i="1"/>
  <c r="MX147" i="1" s="1"/>
  <c r="MA113" i="1"/>
  <c r="MY113" i="1" s="1"/>
  <c r="LZ235" i="1"/>
  <c r="MX235" i="1" s="1"/>
  <c r="MC82" i="1"/>
  <c r="NA82" i="1" s="1"/>
  <c r="LZ224" i="1"/>
  <c r="MX224" i="1" s="1"/>
  <c r="LZ215" i="1"/>
  <c r="MX215" i="1" s="1"/>
  <c r="LZ211" i="1"/>
  <c r="MX211" i="1" s="1"/>
  <c r="LZ169" i="1"/>
  <c r="MX169" i="1" s="1"/>
  <c r="LZ268" i="1"/>
  <c r="MX268" i="1" s="1"/>
  <c r="LZ52" i="1"/>
  <c r="MX52" i="1" s="1"/>
  <c r="LY56" i="1"/>
  <c r="MW56" i="1" s="1"/>
  <c r="LY51" i="1"/>
  <c r="MW51" i="1" s="1"/>
  <c r="LY123" i="1"/>
  <c r="MW123" i="1" s="1"/>
  <c r="LX207" i="1"/>
  <c r="MV207" i="1" s="1"/>
  <c r="LZ100" i="1"/>
  <c r="MX100" i="1" s="1"/>
  <c r="MC110" i="1"/>
  <c r="NA110" i="1" s="1"/>
  <c r="MC115" i="1"/>
  <c r="NA115" i="1" s="1"/>
  <c r="MC132" i="1"/>
  <c r="NA132" i="1" s="1"/>
  <c r="MC244" i="1"/>
  <c r="NA244" i="1" s="1"/>
  <c r="MC79" i="1"/>
  <c r="NA79" i="1" s="1"/>
  <c r="MC237" i="1"/>
  <c r="NA237" i="1" s="1"/>
  <c r="MC283" i="1"/>
  <c r="NA283" i="1" s="1"/>
  <c r="MC187" i="1"/>
  <c r="NA187" i="1" s="1"/>
  <c r="MC59" i="1"/>
  <c r="NA59" i="1" s="1"/>
  <c r="MA68" i="1"/>
  <c r="MY68" i="1" s="1"/>
  <c r="LX90" i="1"/>
  <c r="MV90" i="1" s="1"/>
  <c r="MA153" i="1"/>
  <c r="MY153" i="1" s="1"/>
  <c r="LX136" i="1"/>
  <c r="MV136" i="1" s="1"/>
  <c r="MA217" i="1"/>
  <c r="MY217" i="1" s="1"/>
  <c r="LX154" i="1"/>
  <c r="MV154" i="1" s="1"/>
  <c r="MA120" i="1"/>
  <c r="MY120" i="1" s="1"/>
  <c r="LX155" i="1"/>
  <c r="MV155" i="1" s="1"/>
  <c r="MA151" i="1"/>
  <c r="MY151" i="1" s="1"/>
  <c r="LX138" i="1"/>
  <c r="MV138" i="1" s="1"/>
  <c r="MA205" i="1"/>
  <c r="MY205" i="1" s="1"/>
  <c r="LX233" i="1"/>
  <c r="MV233" i="1" s="1"/>
  <c r="MA173" i="1"/>
  <c r="MY173" i="1" s="1"/>
  <c r="LX108" i="1"/>
  <c r="MV108" i="1" s="1"/>
  <c r="MA27" i="1"/>
  <c r="MY27" i="1" s="1"/>
  <c r="LX236" i="1"/>
  <c r="MV236" i="1" s="1"/>
  <c r="MA251" i="1"/>
  <c r="MY251" i="1" s="1"/>
  <c r="MA83" i="1"/>
  <c r="MY83" i="1" s="1"/>
  <c r="MA273" i="1"/>
  <c r="MY273" i="1" s="1"/>
  <c r="MC181" i="1"/>
  <c r="NA181" i="1" s="1"/>
  <c r="MC301" i="1"/>
  <c r="NA301" i="1" s="1"/>
  <c r="MC234" i="1"/>
  <c r="NA234" i="1" s="1"/>
  <c r="MC127" i="1"/>
  <c r="NA127" i="1" s="1"/>
  <c r="MC40" i="1"/>
  <c r="NA40" i="1" s="1"/>
  <c r="LZ104" i="1"/>
  <c r="MX104" i="1" s="1"/>
  <c r="LY146" i="1"/>
  <c r="MW146" i="1" s="1"/>
  <c r="LY135" i="1"/>
  <c r="MW135" i="1" s="1"/>
  <c r="LY167" i="1"/>
  <c r="MW167" i="1" s="1"/>
  <c r="LY98" i="1"/>
  <c r="MW98" i="1" s="1"/>
  <c r="LY165" i="1"/>
  <c r="MW165" i="1" s="1"/>
  <c r="LY171" i="1"/>
  <c r="MW171" i="1" s="1"/>
  <c r="MA266" i="1"/>
  <c r="MY266" i="1" s="1"/>
  <c r="LZ130" i="1"/>
  <c r="MX130" i="1" s="1"/>
  <c r="LZ12" i="1"/>
  <c r="MX12" i="1" s="1"/>
  <c r="MC161" i="1"/>
  <c r="NA161" i="1" s="1"/>
  <c r="LZ291" i="1"/>
  <c r="MX291" i="1" s="1"/>
  <c r="LZ232" i="1"/>
  <c r="MX232" i="1" s="1"/>
  <c r="LZ125" i="1"/>
  <c r="MX125" i="1" s="1"/>
  <c r="LZ36" i="1"/>
  <c r="MX36" i="1" s="1"/>
  <c r="LZ5" i="1"/>
  <c r="MX5" i="1" s="1"/>
  <c r="LZ64" i="1"/>
  <c r="MX64" i="1" s="1"/>
  <c r="LZ93" i="1"/>
  <c r="MX93" i="1" s="1"/>
  <c r="LZ162" i="1"/>
  <c r="MX162" i="1" s="1"/>
  <c r="LZ196" i="1"/>
  <c r="MX196" i="1" s="1"/>
  <c r="LY152" i="1"/>
  <c r="MW152" i="1" s="1"/>
  <c r="LY254" i="1"/>
  <c r="MW254" i="1" s="1"/>
  <c r="LY269" i="1"/>
  <c r="MW269" i="1" s="1"/>
  <c r="LY287" i="1"/>
  <c r="MW287" i="1" s="1"/>
  <c r="LY118" i="1"/>
  <c r="MW118" i="1" s="1"/>
  <c r="LY286" i="1"/>
  <c r="MW286" i="1" s="1"/>
  <c r="LY14" i="1"/>
  <c r="MW14" i="1" s="1"/>
  <c r="LZ20" i="1"/>
  <c r="MX20" i="1" s="1"/>
  <c r="LX270" i="1"/>
  <c r="MV270" i="1" s="1"/>
  <c r="LX106" i="1"/>
  <c r="MV106" i="1" s="1"/>
  <c r="MC3" i="1"/>
  <c r="NA3" i="1" s="1"/>
  <c r="MC78" i="1"/>
  <c r="NA78" i="1" s="1"/>
  <c r="MC57" i="1"/>
  <c r="NA57" i="1" s="1"/>
  <c r="MC92" i="1"/>
  <c r="NA92" i="1" s="1"/>
  <c r="LY260" i="1"/>
  <c r="MW260" i="1" s="1"/>
  <c r="MA133" i="1"/>
  <c r="MY133" i="1" s="1"/>
  <c r="MA16" i="1"/>
  <c r="MY16" i="1" s="1"/>
  <c r="LY193" i="1"/>
  <c r="MW193" i="1" s="1"/>
  <c r="LZ274" i="1"/>
  <c r="MX274" i="1" s="1"/>
  <c r="MC139" i="1"/>
  <c r="NA139" i="1" s="1"/>
  <c r="MA94" i="1"/>
  <c r="MY94" i="1" s="1"/>
  <c r="MA239" i="1"/>
  <c r="MY239" i="1" s="1"/>
  <c r="LY248" i="1"/>
  <c r="MW248" i="1" s="1"/>
  <c r="MC67" i="1"/>
  <c r="NA67" i="1" s="1"/>
  <c r="MC191" i="1"/>
  <c r="NA191" i="1" s="1"/>
  <c r="MC263" i="1"/>
  <c r="NA263" i="1" s="1"/>
  <c r="LX30" i="1"/>
  <c r="MV30" i="1" s="1"/>
  <c r="MA88" i="1"/>
  <c r="MY88" i="1" s="1"/>
  <c r="MA212" i="1"/>
  <c r="MY212" i="1" s="1"/>
  <c r="LX180" i="1"/>
  <c r="MV180" i="1" s="1"/>
  <c r="LX23" i="1"/>
  <c r="MV23" i="1" s="1"/>
  <c r="LY195" i="1"/>
  <c r="MW195" i="1" s="1"/>
  <c r="LZ179" i="1"/>
  <c r="MX179" i="1" s="1"/>
  <c r="LZ261" i="1"/>
  <c r="MX261" i="1" s="1"/>
  <c r="LZ203" i="1"/>
  <c r="MX203" i="1" s="1"/>
  <c r="LZ121" i="1"/>
  <c r="MX121" i="1" s="1"/>
  <c r="LZ229" i="1"/>
  <c r="MX229" i="1" s="1"/>
  <c r="LZ276" i="1"/>
  <c r="MX276" i="1" s="1"/>
  <c r="LZ102" i="1"/>
  <c r="MX102" i="1" s="1"/>
  <c r="LX277" i="1"/>
  <c r="MV277" i="1" s="1"/>
  <c r="LX11" i="1"/>
  <c r="MV11" i="1" s="1"/>
  <c r="LX259" i="1"/>
  <c r="MV259" i="1" s="1"/>
  <c r="MC84" i="1"/>
  <c r="NA84" i="1" s="1"/>
  <c r="MA9" i="1"/>
  <c r="MY9" i="1" s="1"/>
  <c r="LY290" i="1"/>
  <c r="MW290" i="1" s="1"/>
  <c r="LY89" i="1"/>
  <c r="MW89" i="1" s="1"/>
  <c r="MC6" i="1"/>
  <c r="NA6" i="1" s="1"/>
  <c r="MA278" i="1"/>
  <c r="MY278" i="1" s="1"/>
  <c r="LX177" i="1"/>
  <c r="MV177" i="1" s="1"/>
  <c r="LX95" i="1"/>
  <c r="MV95" i="1" s="1"/>
  <c r="LX91" i="1"/>
  <c r="MV91" i="1" s="1"/>
  <c r="LX33" i="1"/>
  <c r="MV33" i="1" s="1"/>
  <c r="LX198" i="1"/>
  <c r="MV198" i="1" s="1"/>
  <c r="LX60" i="1"/>
  <c r="MV60" i="1" s="1"/>
  <c r="LX144" i="1"/>
  <c r="MV144" i="1" s="1"/>
  <c r="LX42" i="1"/>
  <c r="MV42" i="1" s="1"/>
  <c r="LX163" i="1"/>
  <c r="MV163" i="1" s="1"/>
  <c r="MC288" i="1"/>
  <c r="NA288" i="1" s="1"/>
  <c r="MC48" i="1"/>
  <c r="NA48" i="1" s="1"/>
  <c r="MC86" i="1"/>
  <c r="NA86" i="1" s="1"/>
  <c r="MC8" i="1"/>
  <c r="NA8" i="1" s="1"/>
  <c r="MC190" i="1"/>
  <c r="NA190" i="1" s="1"/>
  <c r="MC122" i="1"/>
  <c r="NA122" i="1" s="1"/>
  <c r="MC45" i="1"/>
  <c r="NA45" i="1" s="1"/>
  <c r="MC142" i="1"/>
  <c r="NA142" i="1" s="1"/>
  <c r="MC293" i="1"/>
  <c r="NA293" i="1" s="1"/>
  <c r="MC116" i="1"/>
  <c r="NA116" i="1" s="1"/>
  <c r="MC49" i="1"/>
  <c r="NA49" i="1" s="1"/>
  <c r="MC295" i="1"/>
  <c r="NA295" i="1" s="1"/>
  <c r="MC150" i="1"/>
  <c r="NA150" i="1" s="1"/>
  <c r="MC85" i="1"/>
  <c r="NA85" i="1" s="1"/>
  <c r="MC22" i="1"/>
  <c r="NA22" i="1" s="1"/>
  <c r="MC143" i="1"/>
  <c r="NA143" i="1" s="1"/>
  <c r="MC243" i="1"/>
  <c r="NA243" i="1" s="1"/>
  <c r="LY160" i="1"/>
  <c r="MW160" i="1" s="1"/>
  <c r="LY72" i="1"/>
  <c r="MW72" i="1" s="1"/>
  <c r="MC265" i="1"/>
  <c r="NA265" i="1" s="1"/>
  <c r="LY188" i="1"/>
  <c r="MW188" i="1" s="1"/>
  <c r="LX99" i="1"/>
  <c r="MV99" i="1" s="1"/>
  <c r="LX280" i="1"/>
  <c r="MV280" i="1" s="1"/>
  <c r="MA96" i="1"/>
  <c r="MY96" i="1" s="1"/>
  <c r="MA285" i="1"/>
  <c r="MY285" i="1" s="1"/>
  <c r="LX231" i="1"/>
  <c r="MV231" i="1" s="1"/>
  <c r="LX117" i="1"/>
  <c r="MV117" i="1" s="1"/>
  <c r="LX34" i="1"/>
  <c r="MV34" i="1" s="1"/>
  <c r="LY253" i="1"/>
  <c r="MW253" i="1" s="1"/>
  <c r="LY242" i="1"/>
  <c r="MW242" i="1" s="1"/>
  <c r="LY297" i="1"/>
  <c r="MW297" i="1" s="1"/>
  <c r="LY71" i="1"/>
  <c r="MW71" i="1" s="1"/>
  <c r="LZ129" i="1"/>
  <c r="MX129" i="1" s="1"/>
  <c r="LZ201" i="1"/>
  <c r="MX201" i="1" s="1"/>
  <c r="LZ230" i="1"/>
  <c r="MX230" i="1" s="1"/>
  <c r="LZ245" i="1"/>
  <c r="MX245" i="1" s="1"/>
  <c r="MC47" i="1"/>
  <c r="NA47" i="1" s="1"/>
  <c r="LY4" i="1"/>
  <c r="MW4" i="1" s="1"/>
  <c r="MC216" i="1"/>
  <c r="NA216" i="1" s="1"/>
  <c r="MC63" i="1"/>
  <c r="NA63" i="1" s="1"/>
  <c r="LZ284" i="1"/>
  <c r="MX284" i="1" s="1"/>
  <c r="MA7" i="1"/>
  <c r="MY7" i="1" s="1"/>
  <c r="LZ184" i="1"/>
  <c r="MX184" i="1" s="1"/>
  <c r="LY105" i="1"/>
  <c r="MW105" i="1" s="1"/>
  <c r="LX209" i="1"/>
  <c r="MV209" i="1" s="1"/>
  <c r="LZ41" i="1"/>
  <c r="MX41" i="1" s="1"/>
  <c r="LX157" i="1"/>
  <c r="MV157" i="1" s="1"/>
  <c r="MC299" i="1"/>
  <c r="NA299" i="1" s="1"/>
  <c r="LZ289" i="1"/>
  <c r="MX289" i="1" s="1"/>
  <c r="MC281" i="1"/>
  <c r="NA281" i="1" s="1"/>
  <c r="LY53" i="1"/>
  <c r="MW53" i="1" s="1"/>
  <c r="LX256" i="1"/>
  <c r="MV256" i="1" s="1"/>
  <c r="MA61" i="1"/>
  <c r="MY61" i="1" s="1"/>
  <c r="LZ228" i="1"/>
  <c r="MX228" i="1" s="1"/>
  <c r="MC225" i="1"/>
  <c r="NA225" i="1" s="1"/>
  <c r="LZ74" i="1"/>
  <c r="MX74" i="1" s="1"/>
  <c r="LX197" i="1"/>
  <c r="MV197" i="1" s="1"/>
  <c r="LZ264" i="1"/>
  <c r="MX264" i="1" s="1"/>
  <c r="LX294" i="1"/>
  <c r="MV294" i="1" s="1"/>
  <c r="LZ158" i="1"/>
  <c r="MX158" i="1" s="1"/>
  <c r="MA279" i="1"/>
  <c r="MY279" i="1" s="1"/>
  <c r="LX240" i="1"/>
  <c r="MV240" i="1" s="1"/>
  <c r="LX10" i="1"/>
  <c r="MV10" i="1" s="1"/>
  <c r="LX37" i="1"/>
  <c r="MV37" i="1" s="1"/>
  <c r="LX222" i="1"/>
  <c r="MV222" i="1" s="1"/>
  <c r="MA166" i="1"/>
  <c r="MY166" i="1" s="1"/>
  <c r="MA174" i="1"/>
  <c r="MY174" i="1" s="1"/>
  <c r="MA241" i="1"/>
  <c r="MY241" i="1" s="1"/>
  <c r="LZ75" i="1"/>
  <c r="MX75" i="1" s="1"/>
  <c r="MC128" i="1"/>
  <c r="NA128" i="1" s="1"/>
  <c r="LX66" i="1"/>
  <c r="MV66" i="1" s="1"/>
  <c r="LZ206" i="1"/>
  <c r="MX206" i="1" s="1"/>
  <c r="LX227" i="1"/>
  <c r="MV227" i="1" s="1"/>
  <c r="MA55" i="1"/>
  <c r="MY55" i="1" s="1"/>
  <c r="LX247" i="1"/>
  <c r="MV247" i="1" s="1"/>
  <c r="LZ32" i="1"/>
  <c r="MX32" i="1" s="1"/>
  <c r="MA282" i="1"/>
  <c r="MY282" i="1" s="1"/>
  <c r="LX175" i="1"/>
  <c r="MV175" i="1" s="1"/>
  <c r="MC107" i="1"/>
  <c r="NA107" i="1" s="1"/>
  <c r="LZ112" i="1"/>
  <c r="MX112" i="1" s="1"/>
  <c r="MC185" i="1"/>
  <c r="NA185" i="1" s="1"/>
  <c r="LY255" i="1"/>
  <c r="MW255" i="1" s="1"/>
  <c r="LY111" i="1"/>
  <c r="MW111" i="1" s="1"/>
  <c r="MC271" i="1"/>
  <c r="NA271" i="1" s="1"/>
  <c r="MC183" i="1"/>
  <c r="NA183" i="1" s="1"/>
  <c r="LX113" i="1"/>
  <c r="MV113" i="1" s="1"/>
  <c r="MA200" i="1"/>
  <c r="MY200" i="1" s="1"/>
  <c r="LZ124" i="1"/>
  <c r="MX124" i="1" s="1"/>
  <c r="MA35" i="1"/>
  <c r="MY35" i="1" s="1"/>
  <c r="LY137" i="1"/>
  <c r="MW137" i="1" s="1"/>
  <c r="LY43" i="1"/>
  <c r="MW43" i="1" s="1"/>
  <c r="MA51" i="1"/>
  <c r="MY51" i="1" s="1"/>
  <c r="MA275" i="1"/>
  <c r="MY275" i="1" s="1"/>
  <c r="MA19" i="1"/>
  <c r="MY19" i="1" s="1"/>
  <c r="MA156" i="1"/>
  <c r="MY156" i="1" s="1"/>
  <c r="MA21" i="1"/>
  <c r="MY21" i="1" s="1"/>
  <c r="LX110" i="1"/>
  <c r="MV110" i="1" s="1"/>
  <c r="LX132" i="1"/>
  <c r="MV132" i="1" s="1"/>
  <c r="LX79" i="1"/>
  <c r="MV79" i="1" s="1"/>
  <c r="LX283" i="1"/>
  <c r="MV283" i="1" s="1"/>
  <c r="LX59" i="1"/>
  <c r="MV59" i="1" s="1"/>
  <c r="LZ178" i="1"/>
  <c r="MX178" i="1" s="1"/>
  <c r="LZ273" i="1"/>
  <c r="MX273" i="1" s="1"/>
  <c r="LX103" i="1"/>
  <c r="MV103" i="1" s="1"/>
  <c r="LX181" i="1"/>
  <c r="MV181" i="1" s="1"/>
  <c r="LX234" i="1"/>
  <c r="MV234" i="1" s="1"/>
  <c r="LX40" i="1"/>
  <c r="MV40" i="1" s="1"/>
  <c r="MA267" i="1"/>
  <c r="MY267" i="1" s="1"/>
  <c r="MA226" i="1"/>
  <c r="MY226" i="1" s="1"/>
  <c r="MA135" i="1"/>
  <c r="MY135" i="1" s="1"/>
  <c r="MA98" i="1"/>
  <c r="MY98" i="1" s="1"/>
  <c r="LX171" i="1"/>
  <c r="MV171" i="1" s="1"/>
  <c r="LY130" i="1"/>
  <c r="MW130" i="1" s="1"/>
  <c r="MA64" i="1"/>
  <c r="MY64" i="1" s="1"/>
  <c r="LX93" i="1"/>
  <c r="MV93" i="1" s="1"/>
  <c r="LX162" i="1"/>
  <c r="MV162" i="1" s="1"/>
  <c r="LX196" i="1"/>
  <c r="MV196" i="1" s="1"/>
  <c r="MC14" i="1"/>
  <c r="NA14" i="1" s="1"/>
  <c r="MA20" i="1"/>
  <c r="MY20" i="1" s="1"/>
  <c r="LZ246" i="1"/>
  <c r="MX246" i="1" s="1"/>
  <c r="LY270" i="1"/>
  <c r="MW270" i="1" s="1"/>
  <c r="LY106" i="1"/>
  <c r="MW106" i="1" s="1"/>
  <c r="LZ3" i="1"/>
  <c r="MX3" i="1" s="1"/>
  <c r="LZ92" i="1"/>
  <c r="MX92" i="1" s="1"/>
  <c r="MC65" i="1"/>
  <c r="NA65" i="1" s="1"/>
  <c r="LZ221" i="1"/>
  <c r="MX221" i="1" s="1"/>
  <c r="LX133" i="1"/>
  <c r="MV133" i="1" s="1"/>
  <c r="MC16" i="1"/>
  <c r="NA16" i="1" s="1"/>
  <c r="LX193" i="1"/>
  <c r="MV193" i="1" s="1"/>
  <c r="MC13" i="1"/>
  <c r="NA13" i="1" s="1"/>
  <c r="MA274" i="1"/>
  <c r="MY274" i="1" s="1"/>
  <c r="LZ300" i="1"/>
  <c r="MX300" i="1" s="1"/>
  <c r="MC28" i="1"/>
  <c r="NA28" i="1" s="1"/>
  <c r="LX94" i="1"/>
  <c r="MV94" i="1" s="1"/>
  <c r="MC239" i="1"/>
  <c r="NA239" i="1" s="1"/>
  <c r="LX248" i="1"/>
  <c r="MV248" i="1" s="1"/>
  <c r="LZ67" i="1"/>
  <c r="MX67" i="1" s="1"/>
  <c r="MC258" i="1"/>
  <c r="NA258" i="1" s="1"/>
  <c r="LY30" i="1"/>
  <c r="MW30" i="1" s="1"/>
  <c r="LX88" i="1"/>
  <c r="MV88" i="1" s="1"/>
  <c r="LX212" i="1"/>
  <c r="MV212" i="1" s="1"/>
  <c r="LY18" i="1"/>
  <c r="MW18" i="1" s="1"/>
  <c r="LY180" i="1"/>
  <c r="MW180" i="1" s="1"/>
  <c r="LY23" i="1"/>
  <c r="MW23" i="1" s="1"/>
  <c r="LZ58" i="1"/>
  <c r="MX58" i="1" s="1"/>
  <c r="MC176" i="1"/>
  <c r="NA176" i="1" s="1"/>
  <c r="MC145" i="1"/>
  <c r="NA145" i="1" s="1"/>
  <c r="MA179" i="1"/>
  <c r="MY179" i="1" s="1"/>
  <c r="MA261" i="1"/>
  <c r="MY261" i="1" s="1"/>
  <c r="MA203" i="1"/>
  <c r="MY203" i="1" s="1"/>
  <c r="MA121" i="1"/>
  <c r="MY121" i="1" s="1"/>
  <c r="MA229" i="1"/>
  <c r="MY229" i="1" s="1"/>
  <c r="MA276" i="1"/>
  <c r="MY276" i="1" s="1"/>
  <c r="MA102" i="1"/>
  <c r="MY102" i="1" s="1"/>
  <c r="MC119" i="1"/>
  <c r="NA119" i="1" s="1"/>
  <c r="MC25" i="1"/>
  <c r="NA25" i="1" s="1"/>
  <c r="MC44" i="1"/>
  <c r="NA44" i="1" s="1"/>
  <c r="LZ214" i="1"/>
  <c r="MX214" i="1" s="1"/>
  <c r="LZ29" i="1"/>
  <c r="MX29" i="1" s="1"/>
  <c r="LZ168" i="1"/>
  <c r="MX168" i="1" s="1"/>
  <c r="LY277" i="1"/>
  <c r="MW277" i="1" s="1"/>
  <c r="LY11" i="1"/>
  <c r="MW11" i="1" s="1"/>
  <c r="LY259" i="1"/>
  <c r="MW259" i="1" s="1"/>
  <c r="MC9" i="1"/>
  <c r="NA9" i="1" s="1"/>
  <c r="MA15" i="1"/>
  <c r="MY15" i="1" s="1"/>
  <c r="LZ218" i="1"/>
  <c r="MX218" i="1" s="1"/>
  <c r="MC164" i="1"/>
  <c r="NA164" i="1" s="1"/>
  <c r="LZ70" i="1"/>
  <c r="MX70" i="1" s="1"/>
  <c r="MC278" i="1"/>
  <c r="NA278" i="1" s="1"/>
  <c r="LX288" i="1"/>
  <c r="MV288" i="1" s="1"/>
  <c r="LX86" i="1"/>
  <c r="MV86" i="1" s="1"/>
  <c r="LX190" i="1"/>
  <c r="MV190" i="1" s="1"/>
  <c r="LX45" i="1"/>
  <c r="MV45" i="1" s="1"/>
  <c r="LX293" i="1"/>
  <c r="MV293" i="1" s="1"/>
  <c r="LX49" i="1"/>
  <c r="MV49" i="1" s="1"/>
  <c r="LX150" i="1"/>
  <c r="MV150" i="1" s="1"/>
  <c r="LX22" i="1"/>
  <c r="MV22" i="1" s="1"/>
  <c r="LX243" i="1"/>
  <c r="MV243" i="1" s="1"/>
  <c r="LX72" i="1"/>
  <c r="MV72" i="1" s="1"/>
  <c r="LX188" i="1"/>
  <c r="MV188" i="1" s="1"/>
  <c r="MA280" i="1"/>
  <c r="MY280" i="1" s="1"/>
  <c r="LX285" i="1"/>
  <c r="MV285" i="1" s="1"/>
  <c r="MA117" i="1"/>
  <c r="MY117" i="1" s="1"/>
  <c r="MA141" i="1"/>
  <c r="MY141" i="1" s="1"/>
  <c r="MA253" i="1"/>
  <c r="MY253" i="1" s="1"/>
  <c r="MA242" i="1"/>
  <c r="MY242" i="1" s="1"/>
  <c r="MA297" i="1"/>
  <c r="MY297" i="1" s="1"/>
  <c r="MA71" i="1"/>
  <c r="MY71" i="1" s="1"/>
  <c r="LZ272" i="1"/>
  <c r="MX272" i="1" s="1"/>
  <c r="MC140" i="1"/>
  <c r="NA140" i="1" s="1"/>
  <c r="LZ63" i="1"/>
  <c r="MX63" i="1" s="1"/>
  <c r="MC182" i="1"/>
  <c r="NA182" i="1" s="1"/>
  <c r="MA238" i="1"/>
  <c r="MY238" i="1" s="1"/>
  <c r="LZ97" i="1"/>
  <c r="MX97" i="1" s="1"/>
  <c r="LX7" i="1"/>
  <c r="MV7" i="1" s="1"/>
  <c r="MA76" i="1"/>
  <c r="MY76" i="1" s="1"/>
  <c r="LX296" i="1"/>
  <c r="MV296" i="1" s="1"/>
  <c r="LZ109" i="1"/>
  <c r="MX109" i="1" s="1"/>
  <c r="LZ257" i="1"/>
  <c r="MX257" i="1" s="1"/>
  <c r="LX299" i="1"/>
  <c r="MV299" i="1" s="1"/>
  <c r="MC204" i="1"/>
  <c r="NA204" i="1" s="1"/>
  <c r="MA289" i="1"/>
  <c r="MY289" i="1" s="1"/>
  <c r="LZ69" i="1"/>
  <c r="MX69" i="1" s="1"/>
  <c r="MC50" i="1"/>
  <c r="NA50" i="1" s="1"/>
  <c r="LY134" i="1"/>
  <c r="MW134" i="1" s="1"/>
  <c r="LX61" i="1"/>
  <c r="MV61" i="1" s="1"/>
  <c r="MA228" i="1"/>
  <c r="MY228" i="1" s="1"/>
  <c r="MA126" i="1"/>
  <c r="MY126" i="1" s="1"/>
  <c r="MA74" i="1"/>
  <c r="MY74" i="1" s="1"/>
  <c r="LZ39" i="1"/>
  <c r="MX39" i="1" s="1"/>
  <c r="LZ101" i="1"/>
  <c r="MX101" i="1" s="1"/>
  <c r="LY294" i="1"/>
  <c r="MW294" i="1" s="1"/>
  <c r="LX80" i="1"/>
  <c r="MV80" i="1" s="1"/>
  <c r="LZ223" i="1"/>
  <c r="MX223" i="1" s="1"/>
  <c r="LX279" i="1"/>
  <c r="MV279" i="1" s="1"/>
  <c r="LY149" i="1"/>
  <c r="MW149" i="1" s="1"/>
  <c r="LY292" i="1"/>
  <c r="MW292" i="1" s="1"/>
  <c r="LY249" i="1"/>
  <c r="MW249" i="1" s="1"/>
  <c r="LY73" i="1"/>
  <c r="MW73" i="1" s="1"/>
  <c r="LY219" i="1"/>
  <c r="MW219" i="1" s="1"/>
  <c r="LY166" i="1"/>
  <c r="MW166" i="1" s="1"/>
  <c r="MC38" i="1"/>
  <c r="NA38" i="1" s="1"/>
  <c r="MC174" i="1"/>
  <c r="NA174" i="1" s="1"/>
  <c r="MC24" i="1"/>
  <c r="NA24" i="1" s="1"/>
  <c r="MC241" i="1"/>
  <c r="NA241" i="1" s="1"/>
  <c r="MA26" i="1"/>
  <c r="MY26" i="1" s="1"/>
  <c r="MA62" i="1"/>
  <c r="MY62" i="1" s="1"/>
  <c r="LZ128" i="1"/>
  <c r="MX128" i="1" s="1"/>
  <c r="LY66" i="1"/>
  <c r="MW66" i="1" s="1"/>
  <c r="MC46" i="1"/>
  <c r="NA46" i="1" s="1"/>
  <c r="LZ252" i="1"/>
  <c r="MX252" i="1" s="1"/>
  <c r="LZ31" i="1"/>
  <c r="MX31" i="1" s="1"/>
  <c r="MA247" i="1"/>
  <c r="MY247" i="1" s="1"/>
  <c r="LX32" i="1"/>
  <c r="MV32" i="1" s="1"/>
  <c r="MA213" i="1"/>
  <c r="MY213" i="1" s="1"/>
  <c r="LY175" i="1"/>
  <c r="MW175" i="1" s="1"/>
  <c r="MA220" i="1"/>
  <c r="MY220" i="1" s="1"/>
  <c r="LY112" i="1"/>
  <c r="MW112" i="1" s="1"/>
  <c r="LX185" i="1"/>
  <c r="MV185" i="1" s="1"/>
  <c r="MA172" i="1"/>
  <c r="MY172" i="1" s="1"/>
  <c r="MA255" i="1"/>
  <c r="MY255" i="1" s="1"/>
  <c r="LZ271" i="1"/>
  <c r="MX271" i="1" s="1"/>
  <c r="LZ183" i="1"/>
  <c r="MX183" i="1" s="1"/>
  <c r="MC235" i="1"/>
  <c r="NA235" i="1" s="1"/>
  <c r="MA124" i="1"/>
  <c r="MY124" i="1" s="1"/>
  <c r="LY82" i="1"/>
  <c r="MW82" i="1" s="1"/>
  <c r="MC35" i="1"/>
  <c r="NA35" i="1" s="1"/>
  <c r="MA137" i="1"/>
  <c r="MY137" i="1" s="1"/>
  <c r="MA224" i="1"/>
  <c r="MY224" i="1" s="1"/>
  <c r="MA215" i="1"/>
  <c r="MY215" i="1" s="1"/>
  <c r="MA211" i="1"/>
  <c r="MY211" i="1" s="1"/>
  <c r="MA169" i="1"/>
  <c r="MY169" i="1" s="1"/>
  <c r="MA268" i="1"/>
  <c r="MY268" i="1" s="1"/>
  <c r="MA52" i="1"/>
  <c r="MY52" i="1" s="1"/>
  <c r="MC56" i="1"/>
  <c r="NA56" i="1" s="1"/>
  <c r="MC51" i="1"/>
  <c r="NA51" i="1" s="1"/>
  <c r="MC123" i="1"/>
  <c r="NA123" i="1" s="1"/>
  <c r="MC275" i="1"/>
  <c r="NA275" i="1" s="1"/>
  <c r="MC189" i="1"/>
  <c r="NA189" i="1" s="1"/>
  <c r="MC19" i="1"/>
  <c r="NA19" i="1" s="1"/>
  <c r="MC131" i="1"/>
  <c r="NA131" i="1" s="1"/>
  <c r="MC156" i="1"/>
  <c r="NA156" i="1" s="1"/>
  <c r="MC207" i="1"/>
  <c r="NA207" i="1" s="1"/>
  <c r="MC21" i="1"/>
  <c r="NA21" i="1" s="1"/>
  <c r="MA100" i="1"/>
  <c r="MY100" i="1" s="1"/>
  <c r="LY68" i="1"/>
  <c r="MW68" i="1" s="1"/>
  <c r="LY90" i="1"/>
  <c r="MW90" i="1" s="1"/>
  <c r="LY153" i="1"/>
  <c r="MW153" i="1" s="1"/>
  <c r="LY136" i="1"/>
  <c r="MW136" i="1" s="1"/>
  <c r="LY217" i="1"/>
  <c r="MW217" i="1" s="1"/>
  <c r="LY154" i="1"/>
  <c r="MW154" i="1" s="1"/>
  <c r="LY120" i="1"/>
  <c r="MW120" i="1" s="1"/>
  <c r="LY155" i="1"/>
  <c r="MW155" i="1" s="1"/>
  <c r="LY151" i="1"/>
  <c r="MW151" i="1" s="1"/>
  <c r="LY138" i="1"/>
  <c r="MW138" i="1" s="1"/>
  <c r="LY205" i="1"/>
  <c r="MW205" i="1" s="1"/>
  <c r="LY233" i="1"/>
  <c r="MW233" i="1" s="1"/>
  <c r="LY173" i="1"/>
  <c r="MW173" i="1" s="1"/>
  <c r="LY108" i="1"/>
  <c r="MW108" i="1" s="1"/>
  <c r="LY27" i="1"/>
  <c r="MW27" i="1" s="1"/>
  <c r="LY236" i="1"/>
  <c r="MW236" i="1" s="1"/>
  <c r="LY251" i="1"/>
  <c r="MW251" i="1" s="1"/>
  <c r="LY178" i="1"/>
  <c r="MW178" i="1" s="1"/>
  <c r="LY83" i="1"/>
  <c r="MW83" i="1" s="1"/>
  <c r="LY273" i="1"/>
  <c r="MW273" i="1" s="1"/>
  <c r="LY202" i="1"/>
  <c r="MW202" i="1" s="1"/>
  <c r="MA104" i="1"/>
  <c r="MY104" i="1" s="1"/>
  <c r="MA298" i="1"/>
  <c r="MY298" i="1" s="1"/>
  <c r="MA250" i="1"/>
  <c r="MY250" i="1" s="1"/>
  <c r="MA208" i="1"/>
  <c r="MY208" i="1" s="1"/>
  <c r="MA77" i="1"/>
  <c r="MY77" i="1" s="1"/>
  <c r="MC267" i="1"/>
  <c r="NA267" i="1" s="1"/>
  <c r="MC2" i="1"/>
  <c r="NA2" i="1" s="1"/>
  <c r="MC226" i="1"/>
  <c r="NA226" i="1" s="1"/>
  <c r="MC146" i="1"/>
  <c r="NA146" i="1" s="1"/>
  <c r="MC135" i="1"/>
  <c r="NA135" i="1" s="1"/>
  <c r="MC167" i="1"/>
  <c r="NA167" i="1" s="1"/>
  <c r="MC98" i="1"/>
  <c r="NA98" i="1" s="1"/>
  <c r="MC165" i="1"/>
  <c r="NA165" i="1" s="1"/>
  <c r="MC171" i="1"/>
  <c r="NA171" i="1" s="1"/>
  <c r="MC266" i="1"/>
  <c r="NA266" i="1" s="1"/>
  <c r="MA12" i="1"/>
  <c r="MY12" i="1" s="1"/>
  <c r="MA161" i="1"/>
  <c r="MY161" i="1" s="1"/>
  <c r="MA291" i="1"/>
  <c r="MY291" i="1" s="1"/>
  <c r="MA232" i="1"/>
  <c r="MY232" i="1" s="1"/>
  <c r="MA125" i="1"/>
  <c r="MY125" i="1" s="1"/>
  <c r="MA36" i="1"/>
  <c r="MY36" i="1" s="1"/>
  <c r="MA5" i="1"/>
  <c r="MY5" i="1" s="1"/>
  <c r="MC232" i="1"/>
  <c r="NA232" i="1" s="1"/>
  <c r="LX64" i="1"/>
  <c r="MV64" i="1" s="1"/>
  <c r="MA93" i="1"/>
  <c r="MY93" i="1" s="1"/>
  <c r="MA162" i="1"/>
  <c r="MY162" i="1" s="1"/>
  <c r="MA196" i="1"/>
  <c r="MY196" i="1" s="1"/>
  <c r="MC152" i="1"/>
  <c r="NA152" i="1" s="1"/>
  <c r="MC254" i="1"/>
  <c r="NA254" i="1" s="1"/>
  <c r="MC269" i="1"/>
  <c r="NA269" i="1" s="1"/>
  <c r="MC287" i="1"/>
  <c r="NA287" i="1" s="1"/>
  <c r="MC118" i="1"/>
  <c r="NA118" i="1" s="1"/>
  <c r="MC286" i="1"/>
  <c r="NA286" i="1" s="1"/>
  <c r="LX20" i="1"/>
  <c r="MV20" i="1" s="1"/>
  <c r="MA246" i="1"/>
  <c r="MY246" i="1" s="1"/>
  <c r="LZ78" i="1"/>
  <c r="MX78" i="1" s="1"/>
  <c r="LZ57" i="1"/>
  <c r="MX57" i="1" s="1"/>
  <c r="LZ65" i="1"/>
  <c r="MX65" i="1" s="1"/>
  <c r="LY133" i="1"/>
  <c r="MW133" i="1" s="1"/>
  <c r="MC193" i="1"/>
  <c r="NA193" i="1" s="1"/>
  <c r="LX13" i="1"/>
  <c r="MV13" i="1" s="1"/>
  <c r="LX274" i="1"/>
  <c r="MV274" i="1" s="1"/>
  <c r="LX300" i="1"/>
  <c r="MV300" i="1" s="1"/>
  <c r="LZ139" i="1"/>
  <c r="MX139" i="1" s="1"/>
  <c r="LY94" i="1"/>
  <c r="MW94" i="1" s="1"/>
  <c r="MC248" i="1"/>
  <c r="NA248" i="1" s="1"/>
  <c r="LZ191" i="1"/>
  <c r="MX191" i="1" s="1"/>
  <c r="LZ263" i="1"/>
  <c r="MX263" i="1" s="1"/>
  <c r="MC210" i="1"/>
  <c r="NA210" i="1" s="1"/>
  <c r="LY88" i="1"/>
  <c r="MW88" i="1" s="1"/>
  <c r="LY212" i="1"/>
  <c r="MW212" i="1" s="1"/>
  <c r="MC18" i="1"/>
  <c r="NA18" i="1" s="1"/>
  <c r="MC58" i="1"/>
  <c r="NA58" i="1" s="1"/>
  <c r="LX261" i="1"/>
  <c r="MV261" i="1" s="1"/>
  <c r="LX121" i="1"/>
  <c r="MV121" i="1" s="1"/>
  <c r="LX276" i="1"/>
  <c r="MV276" i="1" s="1"/>
  <c r="MA119" i="1"/>
  <c r="MY119" i="1" s="1"/>
  <c r="MA44" i="1"/>
  <c r="MY44" i="1" s="1"/>
  <c r="MA29" i="1"/>
  <c r="MY29" i="1" s="1"/>
  <c r="LY9" i="1"/>
  <c r="MW9" i="1" s="1"/>
  <c r="LX15" i="1"/>
  <c r="MV15" i="1" s="1"/>
  <c r="MA89" i="1"/>
  <c r="MY89" i="1" s="1"/>
  <c r="LY6" i="1"/>
  <c r="MW6" i="1" s="1"/>
  <c r="MC70" i="1"/>
  <c r="NA70" i="1" s="1"/>
  <c r="LZ177" i="1"/>
  <c r="MX177" i="1" s="1"/>
  <c r="LZ95" i="1"/>
  <c r="MX95" i="1" s="1"/>
  <c r="LZ91" i="1"/>
  <c r="MX91" i="1" s="1"/>
  <c r="LZ33" i="1"/>
  <c r="MX33" i="1" s="1"/>
  <c r="LZ198" i="1"/>
  <c r="MX198" i="1" s="1"/>
  <c r="LZ60" i="1"/>
  <c r="MX60" i="1" s="1"/>
  <c r="LZ144" i="1"/>
  <c r="MX144" i="1" s="1"/>
  <c r="LZ42" i="1"/>
  <c r="MX42" i="1" s="1"/>
  <c r="LZ163" i="1"/>
  <c r="MX163" i="1" s="1"/>
  <c r="MA54" i="1"/>
  <c r="MY54" i="1" s="1"/>
  <c r="LY288" i="1"/>
  <c r="MW288" i="1" s="1"/>
  <c r="LY48" i="1"/>
  <c r="MW48" i="1" s="1"/>
  <c r="LY86" i="1"/>
  <c r="MW86" i="1" s="1"/>
  <c r="LY8" i="1"/>
  <c r="MW8" i="1" s="1"/>
  <c r="LY190" i="1"/>
  <c r="MW190" i="1" s="1"/>
  <c r="LY122" i="1"/>
  <c r="MW122" i="1" s="1"/>
  <c r="LY45" i="1"/>
  <c r="MW45" i="1" s="1"/>
  <c r="LY142" i="1"/>
  <c r="MW142" i="1" s="1"/>
  <c r="LY293" i="1"/>
  <c r="MW293" i="1" s="1"/>
  <c r="LY116" i="1"/>
  <c r="MW116" i="1" s="1"/>
  <c r="LY49" i="1"/>
  <c r="MW49" i="1" s="1"/>
  <c r="LY295" i="1"/>
  <c r="MW295" i="1" s="1"/>
  <c r="LY150" i="1"/>
  <c r="MW150" i="1" s="1"/>
  <c r="LY85" i="1"/>
  <c r="MW85" i="1" s="1"/>
  <c r="LY22" i="1"/>
  <c r="MW22" i="1" s="1"/>
  <c r="LY143" i="1"/>
  <c r="MW143" i="1" s="1"/>
  <c r="LZ34" i="1"/>
  <c r="MX34" i="1" s="1"/>
  <c r="LX141" i="1"/>
  <c r="MV141" i="1" s="1"/>
  <c r="LX170" i="1"/>
  <c r="MV170" i="1" s="1"/>
  <c r="LX253" i="1"/>
  <c r="MV253" i="1" s="1"/>
  <c r="LX87" i="1"/>
  <c r="MV87" i="1" s="1"/>
  <c r="LX242" i="1"/>
  <c r="MV242" i="1" s="1"/>
  <c r="LX114" i="1"/>
  <c r="MV114" i="1" s="1"/>
  <c r="LX297" i="1"/>
  <c r="MV297" i="1" s="1"/>
  <c r="LX192" i="1"/>
  <c r="MV192" i="1" s="1"/>
  <c r="LX71" i="1"/>
  <c r="MV71" i="1" s="1"/>
  <c r="MC129" i="1"/>
  <c r="NA129" i="1" s="1"/>
  <c r="MC148" i="1"/>
  <c r="NA148" i="1" s="1"/>
  <c r="MC201" i="1"/>
  <c r="NA201" i="1" s="1"/>
  <c r="MC199" i="1"/>
  <c r="NA199" i="1" s="1"/>
  <c r="MC230" i="1"/>
  <c r="NA230" i="1" s="1"/>
  <c r="MC245" i="1"/>
  <c r="NA245" i="1" s="1"/>
  <c r="LY47" i="1"/>
  <c r="MW47" i="1" s="1"/>
  <c r="LX140" i="1"/>
  <c r="MV140" i="1" s="1"/>
  <c r="MA4" i="1"/>
  <c r="MY4" i="1" s="1"/>
  <c r="MA216" i="1"/>
  <c r="MY216" i="1" s="1"/>
  <c r="LZ182" i="1"/>
  <c r="MX182" i="1" s="1"/>
  <c r="LX238" i="1"/>
  <c r="MV238" i="1" s="1"/>
  <c r="MA284" i="1"/>
  <c r="MY284" i="1" s="1"/>
  <c r="LY7" i="1"/>
  <c r="MW7" i="1" s="1"/>
  <c r="LX76" i="1"/>
  <c r="MV76" i="1" s="1"/>
  <c r="MA184" i="1"/>
  <c r="MY184" i="1" s="1"/>
  <c r="MA105" i="1"/>
  <c r="MY105" i="1" s="1"/>
  <c r="LY209" i="1"/>
  <c r="MW209" i="1" s="1"/>
  <c r="LY296" i="1"/>
  <c r="MW296" i="1" s="1"/>
  <c r="LX41" i="1"/>
  <c r="MV41" i="1" s="1"/>
  <c r="MA257" i="1"/>
  <c r="MY257" i="1" s="1"/>
  <c r="LZ157" i="1"/>
  <c r="MX157" i="1" s="1"/>
  <c r="LX204" i="1"/>
  <c r="MV204" i="1" s="1"/>
  <c r="LX289" i="1"/>
  <c r="MV289" i="1" s="1"/>
  <c r="MA69" i="1"/>
  <c r="MY69" i="1" s="1"/>
  <c r="LZ281" i="1"/>
  <c r="MX281" i="1" s="1"/>
  <c r="MC53" i="1"/>
  <c r="NA53" i="1" s="1"/>
  <c r="LY256" i="1"/>
  <c r="MW256" i="1" s="1"/>
  <c r="LX228" i="1"/>
  <c r="MV228" i="1" s="1"/>
  <c r="LX126" i="1"/>
  <c r="MV126" i="1" s="1"/>
  <c r="MA225" i="1"/>
  <c r="MY225" i="1" s="1"/>
  <c r="MA39" i="1"/>
  <c r="MY39" i="1" s="1"/>
  <c r="LZ197" i="1"/>
  <c r="MX197" i="1" s="1"/>
  <c r="MA264" i="1"/>
  <c r="MY264" i="1" s="1"/>
  <c r="LY80" i="1"/>
  <c r="MW80" i="1" s="1"/>
  <c r="LX158" i="1"/>
  <c r="MV158" i="1" s="1"/>
  <c r="LY279" i="1"/>
  <c r="MW279" i="1" s="1"/>
  <c r="LZ240" i="1"/>
  <c r="MX240" i="1" s="1"/>
  <c r="LZ194" i="1"/>
  <c r="MX194" i="1" s="1"/>
  <c r="LZ10" i="1"/>
  <c r="MX10" i="1" s="1"/>
  <c r="LZ81" i="1"/>
  <c r="MX81" i="1" s="1"/>
  <c r="LZ37" i="1"/>
  <c r="MX37" i="1" s="1"/>
  <c r="LZ186" i="1"/>
  <c r="MX186" i="1" s="1"/>
  <c r="LZ222" i="1"/>
  <c r="MX222" i="1" s="1"/>
  <c r="LX26" i="1"/>
  <c r="MV26" i="1" s="1"/>
  <c r="LX62" i="1"/>
  <c r="MV62" i="1" s="1"/>
  <c r="MA75" i="1"/>
  <c r="MY75" i="1" s="1"/>
  <c r="LX206" i="1"/>
  <c r="MV206" i="1" s="1"/>
  <c r="MA31" i="1"/>
  <c r="MY31" i="1" s="1"/>
  <c r="LZ227" i="1"/>
  <c r="MX227" i="1" s="1"/>
  <c r="LY55" i="1"/>
  <c r="MW55" i="1" s="1"/>
  <c r="MA32" i="1"/>
  <c r="MY32" i="1" s="1"/>
  <c r="LZ213" i="1"/>
  <c r="MX213" i="1" s="1"/>
  <c r="LY282" i="1"/>
  <c r="MW282" i="1" s="1"/>
  <c r="LZ107" i="1"/>
  <c r="MX107" i="1" s="1"/>
  <c r="LX220" i="1"/>
  <c r="MV220" i="1" s="1"/>
  <c r="LZ172" i="1"/>
  <c r="MX172" i="1" s="1"/>
  <c r="MC255" i="1"/>
  <c r="NA255" i="1" s="1"/>
  <c r="MC111" i="1"/>
  <c r="NA111" i="1" s="1"/>
  <c r="LX147" i="1"/>
  <c r="MV147" i="1" s="1"/>
  <c r="MC113" i="1"/>
  <c r="NA113" i="1" s="1"/>
  <c r="LZ200" i="1"/>
  <c r="MX200" i="1" s="1"/>
  <c r="MC124" i="1"/>
  <c r="NA124" i="1" s="1"/>
  <c r="LX82" i="1"/>
  <c r="MV82" i="1" s="1"/>
  <c r="LX137" i="1"/>
  <c r="MV137" i="1" s="1"/>
  <c r="LX43" i="1"/>
  <c r="MV43" i="1" s="1"/>
  <c r="LY275" i="1"/>
  <c r="MW275" i="1" s="1"/>
  <c r="LY189" i="1"/>
  <c r="MW189" i="1" s="1"/>
  <c r="LY19" i="1"/>
  <c r="MW19" i="1" s="1"/>
  <c r="LY131" i="1"/>
  <c r="MW131" i="1" s="1"/>
  <c r="LY156" i="1"/>
  <c r="MW156" i="1" s="1"/>
  <c r="LX21" i="1"/>
  <c r="MV21" i="1" s="1"/>
  <c r="LX68" i="1"/>
  <c r="MV68" i="1" s="1"/>
  <c r="MA90" i="1"/>
  <c r="MY90" i="1" s="1"/>
  <c r="LX153" i="1"/>
  <c r="MV153" i="1" s="1"/>
  <c r="MA136" i="1"/>
  <c r="MY136" i="1" s="1"/>
  <c r="LX217" i="1"/>
  <c r="MV217" i="1" s="1"/>
  <c r="MA154" i="1"/>
  <c r="MY154" i="1" s="1"/>
  <c r="LX120" i="1"/>
  <c r="MV120" i="1" s="1"/>
  <c r="MA155" i="1"/>
  <c r="MY155" i="1" s="1"/>
  <c r="LX151" i="1"/>
  <c r="MV151" i="1" s="1"/>
  <c r="MA138" i="1"/>
  <c r="MY138" i="1" s="1"/>
  <c r="LX205" i="1"/>
  <c r="MV205" i="1" s="1"/>
  <c r="MA233" i="1"/>
  <c r="MY233" i="1" s="1"/>
  <c r="LX173" i="1"/>
  <c r="MV173" i="1" s="1"/>
  <c r="MA108" i="1"/>
  <c r="MY108" i="1" s="1"/>
  <c r="LX27" i="1"/>
  <c r="MV27" i="1" s="1"/>
  <c r="MA236" i="1"/>
  <c r="MY236" i="1" s="1"/>
  <c r="LX251" i="1"/>
  <c r="MV251" i="1" s="1"/>
  <c r="MA178" i="1"/>
  <c r="MY178" i="1" s="1"/>
  <c r="MA202" i="1"/>
  <c r="MY202" i="1" s="1"/>
  <c r="LY103" i="1"/>
  <c r="MW103" i="1" s="1"/>
  <c r="LY17" i="1"/>
  <c r="MW17" i="1" s="1"/>
  <c r="LZ298" i="1"/>
  <c r="MX298" i="1" s="1"/>
  <c r="LZ250" i="1"/>
  <c r="MX250" i="1" s="1"/>
  <c r="LZ208" i="1"/>
  <c r="MX208" i="1" s="1"/>
  <c r="LZ77" i="1"/>
  <c r="MX77" i="1" s="1"/>
  <c r="LY267" i="1"/>
  <c r="MW267" i="1" s="1"/>
  <c r="LY2" i="1"/>
  <c r="MW2" i="1" s="1"/>
  <c r="LY226" i="1"/>
  <c r="MW226" i="1" s="1"/>
  <c r="MA171" i="1"/>
  <c r="MY171" i="1" s="1"/>
  <c r="LY266" i="1"/>
  <c r="MW266" i="1" s="1"/>
  <c r="MC130" i="1"/>
  <c r="NA130" i="1" s="1"/>
  <c r="LZ161" i="1"/>
  <c r="MX161" i="1" s="1"/>
  <c r="MC291" i="1"/>
  <c r="NA291" i="1" s="1"/>
  <c r="LX125" i="1"/>
  <c r="MV125" i="1" s="1"/>
  <c r="LX5" i="1"/>
  <c r="MV5" i="1" s="1"/>
  <c r="LX254" i="1"/>
  <c r="MV254" i="1" s="1"/>
  <c r="LX287" i="1"/>
  <c r="MV287" i="1" s="1"/>
  <c r="LX286" i="1"/>
  <c r="MV286" i="1" s="1"/>
  <c r="MA270" i="1"/>
  <c r="MY270" i="1" s="1"/>
  <c r="LY65" i="1"/>
  <c r="MW65" i="1" s="1"/>
  <c r="LX260" i="1"/>
  <c r="MV260" i="1" s="1"/>
  <c r="MC221" i="1"/>
  <c r="NA221" i="1" s="1"/>
  <c r="LY16" i="1"/>
  <c r="MW16" i="1" s="1"/>
  <c r="MA193" i="1"/>
  <c r="MY193" i="1" s="1"/>
  <c r="LY13" i="1"/>
  <c r="MW13" i="1" s="1"/>
  <c r="MC300" i="1"/>
  <c r="NA300" i="1" s="1"/>
  <c r="LY28" i="1"/>
  <c r="MW28" i="1" s="1"/>
  <c r="MA248" i="1"/>
  <c r="MY248" i="1" s="1"/>
  <c r="LZ258" i="1"/>
  <c r="MX258" i="1" s="1"/>
  <c r="MC30" i="1"/>
  <c r="NA30" i="1" s="1"/>
  <c r="MC180" i="1"/>
  <c r="NA180" i="1" s="1"/>
  <c r="MA23" i="1"/>
  <c r="MY23" i="1" s="1"/>
  <c r="MC195" i="1"/>
  <c r="NA195" i="1" s="1"/>
  <c r="LZ176" i="1"/>
  <c r="MX176" i="1" s="1"/>
  <c r="LZ145" i="1"/>
  <c r="MX145" i="1" s="1"/>
  <c r="LY179" i="1"/>
  <c r="MW179" i="1" s="1"/>
  <c r="LY261" i="1"/>
  <c r="MW261" i="1" s="1"/>
  <c r="LY203" i="1"/>
  <c r="MW203" i="1" s="1"/>
  <c r="LY121" i="1"/>
  <c r="MW121" i="1" s="1"/>
  <c r="LY229" i="1"/>
  <c r="MW229" i="1" s="1"/>
  <c r="LY276" i="1"/>
  <c r="MW276" i="1" s="1"/>
  <c r="LY102" i="1"/>
  <c r="MW102" i="1" s="1"/>
  <c r="LX214" i="1"/>
  <c r="MV214" i="1" s="1"/>
  <c r="LX29" i="1"/>
  <c r="MV29" i="1" s="1"/>
  <c r="LX168" i="1"/>
  <c r="MV168" i="1" s="1"/>
  <c r="MC277" i="1"/>
  <c r="NA277" i="1" s="1"/>
  <c r="MC11" i="1"/>
  <c r="NA11" i="1" s="1"/>
  <c r="MC259" i="1"/>
  <c r="NA259" i="1" s="1"/>
  <c r="LZ9" i="1"/>
  <c r="MX9" i="1" s="1"/>
  <c r="MC290" i="1"/>
  <c r="NA290" i="1" s="1"/>
  <c r="LX89" i="1"/>
  <c r="MV89" i="1" s="1"/>
  <c r="LX218" i="1"/>
  <c r="MV218" i="1" s="1"/>
  <c r="MA6" i="1"/>
  <c r="MY6" i="1" s="1"/>
  <c r="MA164" i="1"/>
  <c r="MY164" i="1" s="1"/>
  <c r="LZ278" i="1"/>
  <c r="MX278" i="1" s="1"/>
  <c r="MC54" i="1"/>
  <c r="NA54" i="1" s="1"/>
  <c r="LZ288" i="1"/>
  <c r="MX288" i="1" s="1"/>
  <c r="LZ48" i="1"/>
  <c r="MX48" i="1" s="1"/>
  <c r="LZ86" i="1"/>
  <c r="MX86" i="1" s="1"/>
  <c r="LZ8" i="1"/>
  <c r="MX8" i="1" s="1"/>
  <c r="LZ190" i="1"/>
  <c r="MX190" i="1" s="1"/>
  <c r="LZ122" i="1"/>
  <c r="MX122" i="1" s="1"/>
  <c r="LZ45" i="1"/>
  <c r="MX45" i="1" s="1"/>
  <c r="LZ142" i="1"/>
  <c r="MX142" i="1" s="1"/>
  <c r="LZ293" i="1"/>
  <c r="MX293" i="1" s="1"/>
  <c r="LZ116" i="1"/>
  <c r="MX116" i="1" s="1"/>
  <c r="LZ49" i="1"/>
  <c r="MX49" i="1" s="1"/>
  <c r="LZ295" i="1"/>
  <c r="MX295" i="1" s="1"/>
  <c r="LZ150" i="1"/>
  <c r="MX150" i="1" s="1"/>
  <c r="LZ85" i="1"/>
  <c r="MX85" i="1" s="1"/>
  <c r="LZ22" i="1"/>
  <c r="MX22" i="1" s="1"/>
  <c r="LZ143" i="1"/>
  <c r="MX143" i="1" s="1"/>
  <c r="LZ243" i="1"/>
  <c r="MX243" i="1" s="1"/>
  <c r="LZ160" i="1"/>
  <c r="MX160" i="1" s="1"/>
  <c r="LZ72" i="1"/>
  <c r="MX72" i="1" s="1"/>
  <c r="LZ265" i="1"/>
  <c r="MX265" i="1" s="1"/>
  <c r="LZ188" i="1"/>
  <c r="MX188" i="1" s="1"/>
  <c r="LX129" i="1"/>
  <c r="MV129" i="1" s="1"/>
  <c r="LX148" i="1"/>
  <c r="MV148" i="1" s="1"/>
  <c r="LX201" i="1"/>
  <c r="MV201" i="1" s="1"/>
  <c r="LX199" i="1"/>
  <c r="MV199" i="1" s="1"/>
  <c r="LX230" i="1"/>
  <c r="MV230" i="1" s="1"/>
  <c r="LX245" i="1"/>
  <c r="MV245" i="1" s="1"/>
  <c r="MA272" i="1"/>
  <c r="MY272" i="1" s="1"/>
  <c r="LZ140" i="1"/>
  <c r="MX140" i="1" s="1"/>
  <c r="LZ4" i="1"/>
  <c r="MX4" i="1" s="1"/>
  <c r="LZ216" i="1"/>
  <c r="MX216" i="1" s="1"/>
  <c r="LZ238" i="1"/>
  <c r="MX238" i="1" s="1"/>
  <c r="MC97" i="1"/>
  <c r="NA97" i="1" s="1"/>
  <c r="LZ76" i="1"/>
  <c r="MX76" i="1" s="1"/>
  <c r="LX105" i="1"/>
  <c r="MV105" i="1" s="1"/>
  <c r="LZ296" i="1"/>
  <c r="MX296" i="1" s="1"/>
  <c r="MC109" i="1"/>
  <c r="NA109" i="1" s="1"/>
  <c r="LX257" i="1"/>
  <c r="MV257" i="1" s="1"/>
  <c r="MC157" i="1"/>
  <c r="NA157" i="1" s="1"/>
  <c r="LY204" i="1"/>
  <c r="MW204" i="1" s="1"/>
  <c r="MC69" i="1"/>
  <c r="NA69" i="1" s="1"/>
  <c r="LY50" i="1"/>
  <c r="MW50" i="1" s="1"/>
  <c r="LX134" i="1"/>
  <c r="MV134" i="1" s="1"/>
  <c r="MA256" i="1"/>
  <c r="MY256" i="1" s="1"/>
  <c r="LZ61" i="1"/>
  <c r="MX61" i="1" s="1"/>
  <c r="MC126" i="1"/>
  <c r="NA126" i="1" s="1"/>
  <c r="LX39" i="1"/>
  <c r="MV39" i="1" s="1"/>
  <c r="MC197" i="1"/>
  <c r="NA197" i="1" s="1"/>
  <c r="MC101" i="1"/>
  <c r="NA101" i="1" s="1"/>
  <c r="LZ80" i="1"/>
  <c r="MX80" i="1" s="1"/>
  <c r="MC223" i="1"/>
  <c r="NA223" i="1" s="1"/>
  <c r="MA149" i="1"/>
  <c r="MY149" i="1" s="1"/>
  <c r="LX292" i="1"/>
  <c r="MV292" i="1" s="1"/>
  <c r="LX249" i="1"/>
  <c r="MV249" i="1" s="1"/>
  <c r="LX73" i="1"/>
  <c r="MV73" i="1" s="1"/>
  <c r="MC240" i="1"/>
  <c r="NA240" i="1" s="1"/>
  <c r="MC194" i="1"/>
  <c r="NA194" i="1" s="1"/>
  <c r="MC10" i="1"/>
  <c r="NA10" i="1" s="1"/>
  <c r="MC81" i="1"/>
  <c r="NA81" i="1" s="1"/>
  <c r="MC37" i="1"/>
  <c r="NA37" i="1" s="1"/>
  <c r="MA219" i="1"/>
  <c r="MY219" i="1" s="1"/>
  <c r="LX166" i="1"/>
  <c r="MV166" i="1" s="1"/>
  <c r="LY46" i="1"/>
  <c r="MW46" i="1" s="1"/>
  <c r="MC252" i="1"/>
  <c r="NA252" i="1" s="1"/>
  <c r="LX31" i="1"/>
  <c r="MV31" i="1" s="1"/>
  <c r="MC227" i="1"/>
  <c r="NA227" i="1" s="1"/>
  <c r="LX55" i="1"/>
  <c r="MV55" i="1" s="1"/>
  <c r="LZ247" i="1"/>
  <c r="MX247" i="1" s="1"/>
  <c r="MC213" i="1"/>
  <c r="NA213" i="1" s="1"/>
  <c r="LZ282" i="1"/>
  <c r="MX282" i="1" s="1"/>
  <c r="MA175" i="1"/>
  <c r="MY175" i="1" s="1"/>
  <c r="MA107" i="1"/>
  <c r="MY107" i="1" s="1"/>
  <c r="MC220" i="1"/>
  <c r="NA220" i="1" s="1"/>
  <c r="MC112" i="1"/>
  <c r="NA112" i="1" s="1"/>
  <c r="LY172" i="1"/>
  <c r="MW172" i="1" s="1"/>
  <c r="LZ255" i="1"/>
  <c r="MX255" i="1" s="1"/>
  <c r="LZ111" i="1"/>
  <c r="MX111" i="1" s="1"/>
  <c r="LY235" i="1"/>
  <c r="MW235" i="1" s="1"/>
  <c r="LY124" i="1"/>
  <c r="MW124" i="1" s="1"/>
  <c r="LZ137" i="1"/>
  <c r="MX137" i="1" s="1"/>
  <c r="LZ43" i="1"/>
  <c r="MX43" i="1" s="1"/>
  <c r="LY224" i="1"/>
  <c r="MW224" i="1" s="1"/>
  <c r="LY215" i="1"/>
  <c r="MW215" i="1" s="1"/>
  <c r="LY211" i="1"/>
  <c r="MW211" i="1" s="1"/>
  <c r="LY169" i="1"/>
  <c r="MW169" i="1" s="1"/>
  <c r="LY268" i="1"/>
  <c r="MW268" i="1" s="1"/>
  <c r="LY52" i="1"/>
  <c r="MW52" i="1" s="1"/>
  <c r="LZ56" i="1"/>
  <c r="MX56" i="1" s="1"/>
  <c r="LZ51" i="1"/>
  <c r="MX51" i="1" s="1"/>
  <c r="LZ123" i="1"/>
  <c r="MX123" i="1" s="1"/>
  <c r="LZ275" i="1"/>
  <c r="MX275" i="1" s="1"/>
  <c r="LZ189" i="1"/>
  <c r="MX189" i="1" s="1"/>
  <c r="LZ19" i="1"/>
  <c r="MX19" i="1" s="1"/>
  <c r="LZ131" i="1"/>
  <c r="MX131" i="1" s="1"/>
  <c r="LZ156" i="1"/>
  <c r="MX156" i="1" s="1"/>
  <c r="LZ207" i="1"/>
  <c r="MX207" i="1" s="1"/>
  <c r="LZ21" i="1"/>
  <c r="MX21" i="1" s="1"/>
  <c r="LY100" i="1"/>
  <c r="MW100" i="1" s="1"/>
  <c r="MA110" i="1"/>
  <c r="MY110" i="1" s="1"/>
  <c r="MA115" i="1"/>
  <c r="MY115" i="1" s="1"/>
  <c r="MA132" i="1"/>
  <c r="MY132" i="1" s="1"/>
  <c r="MA244" i="1"/>
  <c r="MY244" i="1" s="1"/>
  <c r="MA79" i="1"/>
  <c r="MY79" i="1" s="1"/>
  <c r="MA237" i="1"/>
  <c r="MY237" i="1" s="1"/>
  <c r="MA283" i="1"/>
  <c r="MY283" i="1" s="1"/>
  <c r="MA187" i="1"/>
  <c r="MY187" i="1" s="1"/>
  <c r="MA59" i="1"/>
  <c r="MY59" i="1" s="1"/>
  <c r="MC68" i="1"/>
  <c r="NA68" i="1" s="1"/>
  <c r="MC90" i="1"/>
  <c r="NA90" i="1" s="1"/>
  <c r="MC153" i="1"/>
  <c r="NA153" i="1" s="1"/>
  <c r="MC136" i="1"/>
  <c r="NA136" i="1" s="1"/>
  <c r="MC217" i="1"/>
  <c r="NA217" i="1" s="1"/>
  <c r="MC154" i="1"/>
  <c r="NA154" i="1" s="1"/>
  <c r="MC120" i="1"/>
  <c r="NA120" i="1" s="1"/>
  <c r="MC155" i="1"/>
  <c r="NA155" i="1" s="1"/>
  <c r="MC151" i="1"/>
  <c r="NA151" i="1" s="1"/>
  <c r="MC138" i="1"/>
  <c r="NA138" i="1" s="1"/>
  <c r="MC205" i="1"/>
  <c r="NA205" i="1" s="1"/>
  <c r="MC233" i="1"/>
  <c r="NA233" i="1" s="1"/>
  <c r="MC173" i="1"/>
  <c r="NA173" i="1" s="1"/>
  <c r="MC108" i="1"/>
  <c r="NA108" i="1" s="1"/>
  <c r="MC27" i="1"/>
  <c r="NA27" i="1" s="1"/>
  <c r="MC236" i="1"/>
  <c r="NA236" i="1" s="1"/>
  <c r="MC251" i="1"/>
  <c r="NA251" i="1" s="1"/>
  <c r="MC178" i="1"/>
  <c r="NA178" i="1" s="1"/>
  <c r="MC83" i="1"/>
  <c r="NA83" i="1" s="1"/>
  <c r="MC273" i="1"/>
  <c r="NA273" i="1" s="1"/>
  <c r="MC202" i="1"/>
  <c r="NA202" i="1" s="1"/>
  <c r="MA103" i="1"/>
  <c r="MY103" i="1" s="1"/>
  <c r="MA17" i="1"/>
  <c r="MY17" i="1" s="1"/>
  <c r="MA181" i="1"/>
  <c r="MY181" i="1" s="1"/>
  <c r="MA301" i="1"/>
  <c r="MY301" i="1" s="1"/>
  <c r="MA234" i="1"/>
  <c r="MY234" i="1" s="1"/>
  <c r="MA127" i="1"/>
  <c r="MY127" i="1" s="1"/>
  <c r="MA40" i="1"/>
  <c r="MY40" i="1" s="1"/>
  <c r="LY104" i="1"/>
  <c r="MW104" i="1" s="1"/>
  <c r="LY298" i="1"/>
  <c r="MW298" i="1" s="1"/>
  <c r="LY250" i="1"/>
  <c r="MW250" i="1" s="1"/>
  <c r="LY208" i="1"/>
  <c r="MW208" i="1" s="1"/>
  <c r="LY77" i="1"/>
  <c r="MW77" i="1" s="1"/>
  <c r="LZ267" i="1"/>
  <c r="MX267" i="1" s="1"/>
  <c r="LZ2" i="1"/>
  <c r="MX2" i="1" s="1"/>
  <c r="LZ226" i="1"/>
  <c r="MX226" i="1" s="1"/>
  <c r="LZ146" i="1"/>
  <c r="MX146" i="1" s="1"/>
  <c r="LZ135" i="1"/>
  <c r="MX135" i="1" s="1"/>
  <c r="LZ167" i="1"/>
  <c r="MX167" i="1" s="1"/>
  <c r="LZ98" i="1"/>
  <c r="MX98" i="1" s="1"/>
  <c r="LZ165" i="1"/>
  <c r="MX165" i="1" s="1"/>
  <c r="LZ171" i="1"/>
  <c r="MX171" i="1" s="1"/>
  <c r="LZ266" i="1"/>
  <c r="MX266" i="1" s="1"/>
  <c r="LX130" i="1"/>
  <c r="MV130" i="1" s="1"/>
  <c r="LY12" i="1"/>
  <c r="MW12" i="1" s="1"/>
  <c r="LY161" i="1"/>
  <c r="MW161" i="1" s="1"/>
  <c r="LY291" i="1"/>
  <c r="MW291" i="1" s="1"/>
  <c r="LY232" i="1"/>
  <c r="MW232" i="1" s="1"/>
  <c r="LY125" i="1"/>
  <c r="MW125" i="1" s="1"/>
  <c r="LY36" i="1"/>
  <c r="MW36" i="1" s="1"/>
  <c r="LY5" i="1"/>
  <c r="MW5" i="1" s="1"/>
  <c r="LY64" i="1"/>
  <c r="MW64" i="1" s="1"/>
  <c r="LY93" i="1"/>
  <c r="MW93" i="1" s="1"/>
  <c r="LY162" i="1"/>
  <c r="MW162" i="1" s="1"/>
  <c r="LY196" i="1"/>
  <c r="MW196" i="1" s="1"/>
  <c r="LY20" i="1"/>
  <c r="MW20" i="1" s="1"/>
  <c r="LY246" i="1"/>
  <c r="MW246" i="1" s="1"/>
  <c r="MC270" i="1"/>
  <c r="NA270" i="1" s="1"/>
  <c r="MC106" i="1"/>
  <c r="NA106" i="1" s="1"/>
  <c r="MA3" i="1"/>
  <c r="MY3" i="1" s="1"/>
  <c r="MA78" i="1"/>
  <c r="MY78" i="1" s="1"/>
  <c r="MA57" i="1"/>
  <c r="MY57" i="1" s="1"/>
  <c r="MA92" i="1"/>
  <c r="MY92" i="1" s="1"/>
  <c r="MC260" i="1"/>
  <c r="NA260" i="1" s="1"/>
  <c r="LX221" i="1"/>
  <c r="MV221" i="1" s="1"/>
  <c r="MC133" i="1"/>
  <c r="NA133" i="1" s="1"/>
  <c r="LZ193" i="1"/>
  <c r="MX193" i="1" s="1"/>
  <c r="LZ13" i="1"/>
  <c r="MX13" i="1" s="1"/>
  <c r="LY274" i="1"/>
  <c r="MW274" i="1" s="1"/>
  <c r="MA139" i="1"/>
  <c r="MY139" i="1" s="1"/>
  <c r="LX28" i="1"/>
  <c r="MV28" i="1" s="1"/>
  <c r="MC94" i="1"/>
  <c r="NA94" i="1" s="1"/>
  <c r="LZ248" i="1"/>
  <c r="MX248" i="1" s="1"/>
  <c r="LX67" i="1"/>
  <c r="MV67" i="1" s="1"/>
  <c r="MA191" i="1"/>
  <c r="MY191" i="1" s="1"/>
  <c r="MA263" i="1"/>
  <c r="MY263" i="1" s="1"/>
  <c r="LZ210" i="1"/>
  <c r="MX210" i="1" s="1"/>
  <c r="MC88" i="1"/>
  <c r="NA88" i="1" s="1"/>
  <c r="LZ18" i="1"/>
  <c r="MX18" i="1" s="1"/>
  <c r="MC23" i="1"/>
  <c r="NA23" i="1" s="1"/>
  <c r="LZ195" i="1"/>
  <c r="MX195" i="1" s="1"/>
  <c r="LX176" i="1"/>
  <c r="MV176" i="1" s="1"/>
  <c r="MA145" i="1"/>
  <c r="MY145" i="1" s="1"/>
  <c r="MC102" i="1"/>
  <c r="NA102" i="1" s="1"/>
  <c r="LZ119" i="1"/>
  <c r="MX119" i="1" s="1"/>
  <c r="LZ25" i="1"/>
  <c r="MX25" i="1" s="1"/>
  <c r="LZ44" i="1"/>
  <c r="MX44" i="1" s="1"/>
  <c r="LY214" i="1"/>
  <c r="MW214" i="1" s="1"/>
  <c r="LY29" i="1"/>
  <c r="MW29" i="1" s="1"/>
  <c r="LY168" i="1"/>
  <c r="MW168" i="1" s="1"/>
  <c r="MA84" i="1"/>
  <c r="MY84" i="1" s="1"/>
  <c r="LZ15" i="1"/>
  <c r="MX15" i="1" s="1"/>
  <c r="LX6" i="1"/>
  <c r="MV6" i="1" s="1"/>
  <c r="LX164" i="1"/>
  <c r="MV164" i="1" s="1"/>
  <c r="LY70" i="1"/>
  <c r="MW70" i="1" s="1"/>
  <c r="MC177" i="1"/>
  <c r="NA177" i="1" s="1"/>
  <c r="MC95" i="1"/>
  <c r="NA95" i="1" s="1"/>
  <c r="MC91" i="1"/>
  <c r="NA91" i="1" s="1"/>
  <c r="MC33" i="1"/>
  <c r="NA33" i="1" s="1"/>
  <c r="MC198" i="1"/>
  <c r="NA198" i="1" s="1"/>
  <c r="MC60" i="1"/>
  <c r="NA60" i="1" s="1"/>
  <c r="MC144" i="1"/>
  <c r="NA144" i="1" s="1"/>
  <c r="MC42" i="1"/>
  <c r="NA42" i="1" s="1"/>
  <c r="MC163" i="1"/>
  <c r="NA163" i="1" s="1"/>
  <c r="MA288" i="1"/>
  <c r="MY288" i="1" s="1"/>
  <c r="MA48" i="1"/>
  <c r="MY48" i="1" s="1"/>
  <c r="MA86" i="1"/>
  <c r="MY86" i="1" s="1"/>
  <c r="MA8" i="1"/>
  <c r="MY8" i="1" s="1"/>
  <c r="MA190" i="1"/>
  <c r="MY190" i="1" s="1"/>
  <c r="MA122" i="1"/>
  <c r="MY122" i="1" s="1"/>
  <c r="MA45" i="1"/>
  <c r="MY45" i="1" s="1"/>
  <c r="MA142" i="1"/>
  <c r="MY142" i="1" s="1"/>
  <c r="MA293" i="1"/>
  <c r="MY293" i="1" s="1"/>
  <c r="MA116" i="1"/>
  <c r="MY116" i="1" s="1"/>
  <c r="MA49" i="1"/>
  <c r="MY49" i="1" s="1"/>
  <c r="MA295" i="1"/>
  <c r="MY295" i="1" s="1"/>
  <c r="MA150" i="1"/>
  <c r="MY150" i="1" s="1"/>
  <c r="MA85" i="1"/>
  <c r="MY85" i="1" s="1"/>
  <c r="MA22" i="1"/>
  <c r="MY22" i="1" s="1"/>
  <c r="MA143" i="1"/>
  <c r="MY143" i="1" s="1"/>
  <c r="MA243" i="1"/>
  <c r="MY243" i="1" s="1"/>
  <c r="MA160" i="1"/>
  <c r="MY160" i="1" s="1"/>
  <c r="MA72" i="1"/>
  <c r="MY72" i="1" s="1"/>
  <c r="MA265" i="1"/>
  <c r="MY265" i="1" s="1"/>
  <c r="MA188" i="1"/>
  <c r="MY188" i="1" s="1"/>
  <c r="MC99" i="1"/>
  <c r="NA99" i="1" s="1"/>
  <c r="MC280" i="1"/>
  <c r="NA280" i="1" s="1"/>
  <c r="MC96" i="1"/>
  <c r="NA96" i="1" s="1"/>
  <c r="MC285" i="1"/>
  <c r="NA285" i="1" s="1"/>
  <c r="MC231" i="1"/>
  <c r="NA231" i="1" s="1"/>
  <c r="MC117" i="1"/>
  <c r="NA117" i="1" s="1"/>
  <c r="MC34" i="1"/>
  <c r="NA34" i="1" s="1"/>
  <c r="LZ141" i="1"/>
  <c r="MX141" i="1" s="1"/>
  <c r="LZ170" i="1"/>
  <c r="MX170" i="1" s="1"/>
  <c r="LZ253" i="1"/>
  <c r="MX253" i="1" s="1"/>
  <c r="LZ87" i="1"/>
  <c r="MX87" i="1" s="1"/>
  <c r="LZ242" i="1"/>
  <c r="MX242" i="1" s="1"/>
  <c r="LZ114" i="1"/>
  <c r="MX114" i="1" s="1"/>
  <c r="LZ297" i="1"/>
  <c r="MX297" i="1" s="1"/>
  <c r="LZ192" i="1"/>
  <c r="MX192" i="1" s="1"/>
  <c r="LZ71" i="1"/>
  <c r="MX71" i="1" s="1"/>
  <c r="LY129" i="1"/>
  <c r="MW129" i="1" s="1"/>
  <c r="LY148" i="1"/>
  <c r="MW148" i="1" s="1"/>
  <c r="LY201" i="1"/>
  <c r="MW201" i="1" s="1"/>
  <c r="LY199" i="1"/>
  <c r="MW199" i="1" s="1"/>
  <c r="LY230" i="1"/>
  <c r="MW230" i="1" s="1"/>
  <c r="LY245" i="1"/>
  <c r="MW245" i="1" s="1"/>
  <c r="LX272" i="1"/>
  <c r="MV272" i="1" s="1"/>
  <c r="MA47" i="1"/>
  <c r="MY47" i="1" s="1"/>
  <c r="LY216" i="1"/>
  <c r="MW216" i="1" s="1"/>
  <c r="LX63" i="1"/>
  <c r="MV63" i="1" s="1"/>
  <c r="MA182" i="1"/>
  <c r="MY182" i="1" s="1"/>
  <c r="LY284" i="1"/>
  <c r="MW284" i="1" s="1"/>
  <c r="LX97" i="1"/>
  <c r="MV97" i="1" s="1"/>
  <c r="MC7" i="1"/>
  <c r="NA7" i="1" s="1"/>
  <c r="LY184" i="1"/>
  <c r="MW184" i="1" s="1"/>
  <c r="MC209" i="1"/>
  <c r="NA209" i="1" s="1"/>
  <c r="MA296" i="1"/>
  <c r="MY296" i="1" s="1"/>
  <c r="LY41" i="1"/>
  <c r="MW41" i="1" s="1"/>
  <c r="LX109" i="1"/>
  <c r="MV109" i="1" s="1"/>
  <c r="LY257" i="1"/>
  <c r="MW257" i="1" s="1"/>
  <c r="MA299" i="1"/>
  <c r="MY299" i="1" s="1"/>
  <c r="LZ204" i="1"/>
  <c r="MX204" i="1" s="1"/>
  <c r="LY289" i="1"/>
  <c r="MW289" i="1" s="1"/>
  <c r="LX281" i="1"/>
  <c r="MV281" i="1" s="1"/>
  <c r="MA50" i="1"/>
  <c r="MY50" i="1" s="1"/>
  <c r="LZ53" i="1"/>
  <c r="MX53" i="1" s="1"/>
  <c r="MC256" i="1"/>
  <c r="NA256" i="1" s="1"/>
  <c r="LY228" i="1"/>
  <c r="MW228" i="1" s="1"/>
  <c r="LX225" i="1"/>
  <c r="MV225" i="1" s="1"/>
  <c r="LY74" i="1"/>
  <c r="MW74" i="1" s="1"/>
  <c r="MC39" i="1"/>
  <c r="NA39" i="1" s="1"/>
  <c r="LY264" i="1"/>
  <c r="MW264" i="1" s="1"/>
  <c r="LX101" i="1"/>
  <c r="MV101" i="1" s="1"/>
  <c r="MC294" i="1"/>
  <c r="NA294" i="1" s="1"/>
  <c r="MA80" i="1"/>
  <c r="MY80" i="1" s="1"/>
  <c r="LX223" i="1"/>
  <c r="MV223" i="1" s="1"/>
  <c r="LX194" i="1"/>
  <c r="MV194" i="1" s="1"/>
  <c r="LX81" i="1"/>
  <c r="MV81" i="1" s="1"/>
  <c r="LX186" i="1"/>
  <c r="MV186" i="1" s="1"/>
  <c r="LX219" i="1"/>
  <c r="MV219" i="1" s="1"/>
  <c r="MA38" i="1"/>
  <c r="MY38" i="1" s="1"/>
  <c r="MA24" i="1"/>
  <c r="MY24" i="1" s="1"/>
  <c r="LY75" i="1"/>
  <c r="MW75" i="1" s="1"/>
  <c r="LX128" i="1"/>
  <c r="MV128" i="1" s="1"/>
  <c r="MC66" i="1"/>
  <c r="NA66" i="1" s="1"/>
  <c r="LY31" i="1"/>
  <c r="MW31" i="1" s="1"/>
  <c r="MC55" i="1"/>
  <c r="NA55" i="1" s="1"/>
  <c r="LY32" i="1"/>
  <c r="MW32" i="1" s="1"/>
  <c r="MC282" i="1"/>
  <c r="NA282" i="1" s="1"/>
  <c r="LX107" i="1"/>
  <c r="MV107" i="1" s="1"/>
  <c r="LX112" i="1"/>
  <c r="MV112" i="1" s="1"/>
  <c r="MA185" i="1"/>
  <c r="MY185" i="1" s="1"/>
  <c r="LX271" i="1"/>
  <c r="MV271" i="1" s="1"/>
  <c r="MA183" i="1"/>
  <c r="MY183" i="1" s="1"/>
  <c r="LY147" i="1"/>
  <c r="MW147" i="1" s="1"/>
  <c r="LZ113" i="1"/>
  <c r="MX113" i="1" s="1"/>
  <c r="MC200" i="1"/>
  <c r="NA200" i="1" s="1"/>
  <c r="MA82" i="1"/>
  <c r="MY82" i="1" s="1"/>
  <c r="LZ35" i="1"/>
  <c r="MX35" i="1" s="1"/>
  <c r="MC43" i="1"/>
  <c r="NA43" i="1" s="1"/>
  <c r="MA56" i="1"/>
  <c r="MY56" i="1" s="1"/>
  <c r="MA123" i="1"/>
  <c r="MY123" i="1" s="1"/>
  <c r="MA189" i="1"/>
  <c r="MY189" i="1" s="1"/>
  <c r="MA131" i="1"/>
  <c r="MY131" i="1" s="1"/>
  <c r="MA207" i="1"/>
  <c r="MY207" i="1" s="1"/>
  <c r="LX115" i="1"/>
  <c r="MV115" i="1" s="1"/>
  <c r="LX244" i="1"/>
  <c r="MV244" i="1" s="1"/>
  <c r="LX237" i="1"/>
  <c r="MV237" i="1" s="1"/>
  <c r="LX187" i="1"/>
  <c r="MV187" i="1" s="1"/>
  <c r="LZ83" i="1"/>
  <c r="MX83" i="1" s="1"/>
  <c r="LZ202" i="1"/>
  <c r="MX202" i="1" s="1"/>
  <c r="LX17" i="1"/>
  <c r="MV17" i="1" s="1"/>
  <c r="LX301" i="1"/>
  <c r="MV301" i="1" s="1"/>
  <c r="LX127" i="1"/>
  <c r="MV127" i="1" s="1"/>
  <c r="MA2" i="1"/>
  <c r="MY2" i="1" s="1"/>
  <c r="MA146" i="1"/>
  <c r="MY146" i="1" s="1"/>
  <c r="MA167" i="1"/>
  <c r="MY167" i="1" s="1"/>
  <c r="MA165" i="1"/>
  <c r="MY165" i="1" s="1"/>
  <c r="LX266" i="1"/>
  <c r="MV266" i="1" s="1"/>
  <c r="LX36" i="1"/>
  <c r="MV36" i="1" s="1"/>
  <c r="KL92" i="1"/>
  <c r="KL260" i="1"/>
  <c r="KB28" i="1"/>
  <c r="KG30" i="1"/>
  <c r="KB176" i="1"/>
  <c r="KB145" i="1"/>
  <c r="KG11" i="1"/>
  <c r="KG84" i="1"/>
  <c r="KL164" i="1"/>
  <c r="KL288" i="1"/>
  <c r="KL8" i="1"/>
  <c r="KB190" i="1"/>
  <c r="KB142" i="1"/>
  <c r="KB293" i="1"/>
  <c r="KL295" i="1"/>
  <c r="KB150" i="1"/>
  <c r="KB143" i="1"/>
  <c r="KB243" i="1"/>
  <c r="KB160" i="1"/>
  <c r="KG72" i="1"/>
  <c r="KL188" i="1"/>
  <c r="KL99" i="1"/>
  <c r="KB280" i="1"/>
  <c r="KL231" i="1"/>
  <c r="KB117" i="1"/>
  <c r="KL140" i="1"/>
  <c r="KL209" i="1"/>
  <c r="KG109" i="1"/>
  <c r="KB157" i="1"/>
  <c r="KG53" i="1"/>
  <c r="KB225" i="1"/>
  <c r="KL197" i="1"/>
  <c r="KB223" i="1"/>
  <c r="KB292" i="1"/>
  <c r="KB249" i="1"/>
  <c r="KG252" i="1"/>
  <c r="KL213" i="1"/>
  <c r="KB147" i="1"/>
  <c r="KL82" i="1"/>
  <c r="KG215" i="1"/>
  <c r="KG169" i="1"/>
  <c r="KG52" i="1"/>
  <c r="KG298" i="1"/>
  <c r="KG77" i="1"/>
  <c r="KL64" i="1"/>
  <c r="KB93" i="1"/>
  <c r="KB20" i="1"/>
  <c r="KB65" i="1"/>
  <c r="KB193" i="1"/>
  <c r="KB13" i="1"/>
  <c r="KB248" i="1"/>
  <c r="KG88" i="1"/>
  <c r="KL212" i="1"/>
  <c r="KL18" i="1"/>
  <c r="KB261" i="1"/>
  <c r="KL203" i="1"/>
  <c r="KB276" i="1"/>
  <c r="KB102" i="1"/>
  <c r="KL44" i="1"/>
  <c r="KG6" i="1"/>
  <c r="KG95" i="1"/>
  <c r="KG33" i="1"/>
  <c r="KG60" i="1"/>
  <c r="KG42" i="1"/>
  <c r="KG288" i="1"/>
  <c r="KG86" i="1"/>
  <c r="KG190" i="1"/>
  <c r="KG45" i="1"/>
  <c r="KG293" i="1"/>
  <c r="KG49" i="1"/>
  <c r="KG150" i="1"/>
  <c r="KG22" i="1"/>
  <c r="KG99" i="1"/>
  <c r="KG96" i="1"/>
  <c r="KG231" i="1"/>
  <c r="KG34" i="1"/>
  <c r="KL253" i="1"/>
  <c r="KB242" i="1"/>
  <c r="KB297" i="1"/>
  <c r="KL71" i="1"/>
  <c r="KL201" i="1"/>
  <c r="KB230" i="1"/>
  <c r="KB4" i="1"/>
  <c r="KB238" i="1"/>
  <c r="KB7" i="1"/>
  <c r="KL76" i="1"/>
  <c r="KL299" i="1"/>
  <c r="KB50" i="1"/>
  <c r="KG126" i="1"/>
  <c r="KG197" i="1"/>
  <c r="KB294" i="1"/>
  <c r="KB194" i="1"/>
  <c r="KL10" i="1"/>
  <c r="KL186" i="1"/>
  <c r="KL222" i="1"/>
  <c r="KG75" i="1"/>
  <c r="KL227" i="1"/>
  <c r="KB107" i="1"/>
  <c r="KG255" i="1"/>
  <c r="KB111" i="1"/>
  <c r="KB200" i="1"/>
  <c r="KB132" i="1"/>
  <c r="KL244" i="1"/>
  <c r="KB283" i="1"/>
  <c r="KL187" i="1"/>
  <c r="KL17" i="1"/>
  <c r="KB181" i="1"/>
  <c r="KL127" i="1"/>
  <c r="KL40" i="1"/>
  <c r="KG266" i="1"/>
  <c r="KL161" i="1"/>
  <c r="KB125" i="1"/>
  <c r="KB36" i="1"/>
  <c r="KL269" i="1"/>
  <c r="KL287" i="1"/>
  <c r="KB14" i="1"/>
  <c r="KL246" i="1"/>
  <c r="KL221" i="1"/>
  <c r="KG28" i="1"/>
  <c r="KG210" i="1"/>
  <c r="KL180" i="1"/>
  <c r="KG176" i="1"/>
  <c r="KG179" i="1"/>
  <c r="KG203" i="1"/>
  <c r="KG229" i="1"/>
  <c r="KG119" i="1"/>
  <c r="KG44" i="1"/>
  <c r="KB168" i="1"/>
  <c r="KB277" i="1"/>
  <c r="KG15" i="1"/>
  <c r="KB218" i="1"/>
  <c r="KL54" i="1"/>
  <c r="KB148" i="1"/>
  <c r="KG140" i="1"/>
  <c r="KB284" i="1"/>
  <c r="KL184" i="1"/>
  <c r="KG41" i="1"/>
  <c r="KB204" i="1"/>
  <c r="KB289" i="1"/>
  <c r="KL53" i="1"/>
  <c r="KG225" i="1"/>
  <c r="KG294" i="1"/>
  <c r="KB38" i="1"/>
  <c r="KL241" i="1"/>
  <c r="KB46" i="1"/>
  <c r="KB247" i="1"/>
  <c r="KG175" i="1"/>
  <c r="KG112" i="1"/>
  <c r="KB235" i="1"/>
  <c r="KB35" i="1"/>
  <c r="KB224" i="1"/>
  <c r="KL215" i="1"/>
  <c r="KL268" i="1"/>
  <c r="KB52" i="1"/>
  <c r="KB51" i="1"/>
  <c r="KL123" i="1"/>
  <c r="KL189" i="1"/>
  <c r="KB19" i="1"/>
  <c r="KL207" i="1"/>
  <c r="KB100" i="1"/>
  <c r="KB83" i="1"/>
  <c r="KB273" i="1"/>
  <c r="KL104" i="1"/>
  <c r="KB226" i="1"/>
  <c r="KL146" i="1"/>
  <c r="KL135" i="1"/>
  <c r="KG167" i="1"/>
  <c r="KL165" i="1"/>
  <c r="KL171" i="1"/>
  <c r="KL266" i="1"/>
  <c r="KG64" i="1"/>
  <c r="KG162" i="1"/>
  <c r="KG152" i="1"/>
  <c r="KG269" i="1"/>
  <c r="KG118" i="1"/>
  <c r="KG20" i="1"/>
  <c r="KB270" i="1"/>
  <c r="KB106" i="1"/>
  <c r="KG260" i="1"/>
  <c r="KB133" i="1"/>
  <c r="KL94" i="1"/>
  <c r="KL191" i="1"/>
  <c r="KG195" i="1"/>
  <c r="KG214" i="1"/>
  <c r="KG168" i="1"/>
  <c r="KG70" i="1"/>
  <c r="KL91" i="1"/>
  <c r="KB33" i="1"/>
  <c r="KB144" i="1"/>
  <c r="KL42" i="1"/>
  <c r="KG129" i="1"/>
  <c r="KG201" i="1"/>
  <c r="KG230" i="1"/>
  <c r="KB47" i="1"/>
  <c r="KG238" i="1"/>
  <c r="KL105" i="1"/>
  <c r="KG204" i="1"/>
  <c r="KL134" i="1"/>
  <c r="KL126" i="1"/>
  <c r="KL39" i="1"/>
  <c r="KB158" i="1"/>
  <c r="KG186" i="1"/>
  <c r="KG38" i="1"/>
  <c r="KG24" i="1"/>
  <c r="KL26" i="1"/>
  <c r="KL62" i="1"/>
  <c r="KL206" i="1"/>
  <c r="KG282" i="1"/>
  <c r="KB172" i="1"/>
  <c r="KB183" i="1"/>
  <c r="KL124" i="1"/>
  <c r="KG35" i="1"/>
  <c r="KG43" i="1"/>
  <c r="KG189" i="1"/>
  <c r="KG131" i="1"/>
  <c r="KG21" i="1"/>
  <c r="KG103" i="1"/>
  <c r="KL298" i="1"/>
  <c r="KB250" i="1"/>
  <c r="KG267" i="1"/>
  <c r="KG226" i="1"/>
  <c r="KB153" i="1"/>
  <c r="KB136" i="1"/>
  <c r="KB120" i="1"/>
  <c r="KB155" i="1"/>
  <c r="KB205" i="1"/>
  <c r="KB233" i="1"/>
  <c r="KB27" i="1"/>
  <c r="KL236" i="1"/>
  <c r="KG270" i="1"/>
  <c r="KB3" i="1"/>
  <c r="KB92" i="1"/>
  <c r="KG16" i="1"/>
  <c r="KG300" i="1"/>
  <c r="KG248" i="1"/>
  <c r="KL258" i="1"/>
  <c r="KG180" i="1"/>
  <c r="KL195" i="1"/>
  <c r="KL176" i="1"/>
  <c r="KG218" i="1"/>
  <c r="KG278" i="1"/>
  <c r="KL86" i="1"/>
  <c r="KB8" i="1"/>
  <c r="KL45" i="1"/>
  <c r="KL142" i="1"/>
  <c r="KB49" i="1"/>
  <c r="KB295" i="1"/>
  <c r="KB22" i="1"/>
  <c r="KL143" i="1"/>
  <c r="KL160" i="1"/>
  <c r="KL72" i="1"/>
  <c r="KG265" i="1"/>
  <c r="KB99" i="1"/>
  <c r="KB285" i="1"/>
  <c r="KB231" i="1"/>
  <c r="KB140" i="1"/>
  <c r="KG284" i="1"/>
  <c r="KG105" i="1"/>
  <c r="KL157" i="1"/>
  <c r="KB281" i="1"/>
  <c r="KG228" i="1"/>
  <c r="KB197" i="1"/>
  <c r="KG158" i="1"/>
  <c r="KB149" i="1"/>
  <c r="KL292" i="1"/>
  <c r="KG26" i="1"/>
  <c r="KG46" i="1"/>
  <c r="KL252" i="1"/>
  <c r="KG247" i="1"/>
  <c r="KG220" i="1"/>
  <c r="KL255" i="1"/>
  <c r="KL147" i="1"/>
  <c r="KG124" i="1"/>
  <c r="KB64" i="1"/>
  <c r="KL196" i="1"/>
  <c r="KL20" i="1"/>
  <c r="KG78" i="1"/>
  <c r="KG92" i="1"/>
  <c r="KL193" i="1"/>
  <c r="KG139" i="1"/>
  <c r="KG239" i="1"/>
  <c r="KG191" i="1"/>
  <c r="KL210" i="1"/>
  <c r="KB212" i="1"/>
  <c r="KB179" i="1"/>
  <c r="KL261" i="1"/>
  <c r="KB229" i="1"/>
  <c r="KL276" i="1"/>
  <c r="KB25" i="1"/>
  <c r="KB44" i="1"/>
  <c r="KB15" i="1"/>
  <c r="KL170" i="1"/>
  <c r="KB253" i="1"/>
  <c r="KB87" i="1"/>
  <c r="KL242" i="1"/>
  <c r="KB114" i="1"/>
  <c r="KL297" i="1"/>
  <c r="KB192" i="1"/>
  <c r="KB71" i="1"/>
  <c r="KB129" i="1"/>
  <c r="KB201" i="1"/>
  <c r="KG47" i="1"/>
  <c r="KG63" i="1"/>
  <c r="KL7" i="1"/>
  <c r="KG157" i="1"/>
  <c r="KL50" i="1"/>
  <c r="KB61" i="1"/>
  <c r="KL294" i="1"/>
  <c r="KB240" i="1"/>
  <c r="KL194" i="1"/>
  <c r="KL37" i="1"/>
  <c r="KB186" i="1"/>
  <c r="KL166" i="1"/>
  <c r="KG31" i="1"/>
  <c r="KG32" i="1"/>
  <c r="KL112" i="1"/>
  <c r="KL111" i="1"/>
  <c r="KG113" i="1"/>
  <c r="KB115" i="1"/>
  <c r="KL132" i="1"/>
  <c r="KB237" i="1"/>
  <c r="KL283" i="1"/>
  <c r="KL103" i="1"/>
  <c r="KB17" i="1"/>
  <c r="KL234" i="1"/>
  <c r="KB127" i="1"/>
  <c r="KG130" i="1"/>
  <c r="KL232" i="1"/>
  <c r="KL125" i="1"/>
  <c r="KB254" i="1"/>
  <c r="KB269" i="1"/>
  <c r="KL286" i="1"/>
  <c r="KL14" i="1"/>
  <c r="KB221" i="1"/>
  <c r="KL300" i="1"/>
  <c r="KG18" i="1"/>
  <c r="KB29" i="1"/>
  <c r="KL168" i="1"/>
  <c r="KL259" i="1"/>
  <c r="KB89" i="1"/>
  <c r="KL218" i="1"/>
  <c r="KB70" i="1"/>
  <c r="KB54" i="1"/>
  <c r="KG141" i="1"/>
  <c r="KG87" i="1"/>
  <c r="KG192" i="1"/>
  <c r="KL272" i="1"/>
  <c r="KG182" i="1"/>
  <c r="KB184" i="1"/>
  <c r="KB41" i="1"/>
  <c r="KL204" i="1"/>
  <c r="KB53" i="1"/>
  <c r="KL228" i="1"/>
  <c r="KL264" i="1"/>
  <c r="KG149" i="1"/>
  <c r="KG249" i="1"/>
  <c r="KG240" i="1"/>
  <c r="KG10" i="1"/>
  <c r="KG37" i="1"/>
  <c r="KG166" i="1"/>
  <c r="KB24" i="1"/>
  <c r="KB241" i="1"/>
  <c r="KG66" i="1"/>
  <c r="KL247" i="1"/>
  <c r="KL282" i="1"/>
  <c r="KB271" i="1"/>
  <c r="KL235" i="1"/>
  <c r="KL43" i="1"/>
  <c r="KL224" i="1"/>
  <c r="KB169" i="1"/>
  <c r="KB268" i="1"/>
  <c r="KG56" i="1"/>
  <c r="KB123" i="1"/>
  <c r="KB275" i="1"/>
  <c r="KB189" i="1"/>
  <c r="KB156" i="1"/>
  <c r="KB207" i="1"/>
  <c r="KB21" i="1"/>
  <c r="KL100" i="1"/>
  <c r="KG115" i="1"/>
  <c r="KG244" i="1"/>
  <c r="KG237" i="1"/>
  <c r="KG187" i="1"/>
  <c r="KG68" i="1"/>
  <c r="KG153" i="1"/>
  <c r="KG217" i="1"/>
  <c r="KG120" i="1"/>
  <c r="KG151" i="1"/>
  <c r="KG205" i="1"/>
  <c r="KG173" i="1"/>
  <c r="KG27" i="1"/>
  <c r="KG251" i="1"/>
  <c r="KG83" i="1"/>
  <c r="KL273" i="1"/>
  <c r="KG181" i="1"/>
  <c r="KG234" i="1"/>
  <c r="KG40" i="1"/>
  <c r="KL2" i="1"/>
  <c r="KL226" i="1"/>
  <c r="KB135" i="1"/>
  <c r="KL167" i="1"/>
  <c r="KG98" i="1"/>
  <c r="KB171" i="1"/>
  <c r="KB5" i="1"/>
  <c r="KL270" i="1"/>
  <c r="KL57" i="1"/>
  <c r="KL133" i="1"/>
  <c r="KL139" i="1"/>
  <c r="KB94" i="1"/>
  <c r="KL23" i="1"/>
  <c r="KG290" i="1"/>
  <c r="KL6" i="1"/>
  <c r="KB95" i="1"/>
  <c r="KB91" i="1"/>
  <c r="KB60" i="1"/>
  <c r="KL144" i="1"/>
  <c r="KB34" i="1"/>
  <c r="KL47" i="1"/>
  <c r="KB182" i="1"/>
  <c r="KG76" i="1"/>
  <c r="KB257" i="1"/>
  <c r="KG50" i="1"/>
  <c r="KB126" i="1"/>
  <c r="KG80" i="1"/>
  <c r="KB26" i="1"/>
  <c r="KB128" i="1"/>
  <c r="KB206" i="1"/>
  <c r="KL32" i="1"/>
  <c r="KL172" i="1"/>
  <c r="KG183" i="1"/>
  <c r="KG200" i="1"/>
  <c r="KB202" i="1"/>
  <c r="KB298" i="1"/>
  <c r="KB77" i="1"/>
  <c r="KB90" i="1"/>
  <c r="KL153" i="1"/>
  <c r="KL154" i="1"/>
  <c r="KL120" i="1"/>
  <c r="KB138" i="1"/>
  <c r="KL205" i="1"/>
  <c r="KB108" i="1"/>
  <c r="KL27" i="1"/>
  <c r="KG104" i="1"/>
  <c r="KG12" i="1"/>
  <c r="KG291" i="1"/>
  <c r="KG125" i="1"/>
  <c r="KL3" i="1"/>
  <c r="KL16" i="1"/>
  <c r="KL239" i="1"/>
  <c r="KB258" i="1"/>
  <c r="KB88" i="1"/>
  <c r="KB195" i="1"/>
  <c r="KG277" i="1"/>
  <c r="KG259" i="1"/>
  <c r="KL9" i="1"/>
  <c r="KB278" i="1"/>
  <c r="KB48" i="1"/>
  <c r="KB86" i="1"/>
  <c r="KL122" i="1"/>
  <c r="KB45" i="1"/>
  <c r="KL116" i="1"/>
  <c r="KL49" i="1"/>
  <c r="KL85" i="1"/>
  <c r="KL22" i="1"/>
  <c r="KG243" i="1"/>
  <c r="KB72" i="1"/>
  <c r="KL265" i="1"/>
  <c r="KG188" i="1"/>
  <c r="KL96" i="1"/>
  <c r="KL285" i="1"/>
  <c r="KG272" i="1"/>
  <c r="KG209" i="1"/>
  <c r="KG257" i="1"/>
  <c r="KL281" i="1"/>
  <c r="KB256" i="1"/>
  <c r="KG74" i="1"/>
  <c r="KL279" i="1"/>
  <c r="KL149" i="1"/>
  <c r="KL73" i="1"/>
  <c r="KB252" i="1"/>
  <c r="KB31" i="1"/>
  <c r="KL175" i="1"/>
  <c r="KB255" i="1"/>
  <c r="KG224" i="1"/>
  <c r="KG211" i="1"/>
  <c r="KG268" i="1"/>
  <c r="KG100" i="1"/>
  <c r="KG250" i="1"/>
  <c r="KG5" i="1"/>
  <c r="KL162" i="1"/>
  <c r="KB196" i="1"/>
  <c r="KG133" i="1"/>
  <c r="KL274" i="1"/>
  <c r="KB67" i="1"/>
  <c r="KB210" i="1"/>
  <c r="KG212" i="1"/>
  <c r="KL58" i="1"/>
  <c r="KL179" i="1"/>
  <c r="KB121" i="1"/>
  <c r="KL229" i="1"/>
  <c r="KL119" i="1"/>
  <c r="KL25" i="1"/>
  <c r="KL15" i="1"/>
  <c r="KG177" i="1"/>
  <c r="KG91" i="1"/>
  <c r="KG198" i="1"/>
  <c r="KG144" i="1"/>
  <c r="KG163" i="1"/>
  <c r="KG48" i="1"/>
  <c r="KG8" i="1"/>
  <c r="KG122" i="1"/>
  <c r="KG142" i="1"/>
  <c r="KG116" i="1"/>
  <c r="KG295" i="1"/>
  <c r="KG85" i="1"/>
  <c r="KG143" i="1"/>
  <c r="KG280" i="1"/>
  <c r="KG285" i="1"/>
  <c r="KG117" i="1"/>
  <c r="KB141" i="1"/>
  <c r="KB170" i="1"/>
  <c r="KL87" i="1"/>
  <c r="KL114" i="1"/>
  <c r="KL192" i="1"/>
  <c r="KL129" i="1"/>
  <c r="KL245" i="1"/>
  <c r="KB216" i="1"/>
  <c r="KG97" i="1"/>
  <c r="KL296" i="1"/>
  <c r="KG69" i="1"/>
  <c r="KL61" i="1"/>
  <c r="KG39" i="1"/>
  <c r="KG101" i="1"/>
  <c r="KL240" i="1"/>
  <c r="KB81" i="1"/>
  <c r="KB37" i="1"/>
  <c r="KL219" i="1"/>
  <c r="KB166" i="1"/>
  <c r="KL66" i="1"/>
  <c r="KB55" i="1"/>
  <c r="KB220" i="1"/>
  <c r="KB112" i="1"/>
  <c r="KG111" i="1"/>
  <c r="KL110" i="1"/>
  <c r="KL115" i="1"/>
  <c r="KB79" i="1"/>
  <c r="KL237" i="1"/>
  <c r="KB59" i="1"/>
  <c r="KB103" i="1"/>
  <c r="KB301" i="1"/>
  <c r="KB234" i="1"/>
  <c r="KG171" i="1"/>
  <c r="KL130" i="1"/>
  <c r="KL291" i="1"/>
  <c r="KB232" i="1"/>
  <c r="KB152" i="1"/>
  <c r="KL254" i="1"/>
  <c r="KB118" i="1"/>
  <c r="KB286" i="1"/>
  <c r="KG65" i="1"/>
  <c r="KB300" i="1"/>
  <c r="KG258" i="1"/>
  <c r="KB30" i="1"/>
  <c r="KG58" i="1"/>
  <c r="KG145" i="1"/>
  <c r="KG261" i="1"/>
  <c r="KG121" i="1"/>
  <c r="KG276" i="1"/>
  <c r="KG25" i="1"/>
  <c r="KL214" i="1"/>
  <c r="KL29" i="1"/>
  <c r="KL11" i="1"/>
  <c r="KB259" i="1"/>
  <c r="KB290" i="1"/>
  <c r="KL89" i="1"/>
  <c r="KL70" i="1"/>
  <c r="KB199" i="1"/>
  <c r="KB272" i="1"/>
  <c r="KL63" i="1"/>
  <c r="KG7" i="1"/>
  <c r="KL41" i="1"/>
  <c r="KG299" i="1"/>
  <c r="KG281" i="1"/>
  <c r="KB228" i="1"/>
  <c r="KL74" i="1"/>
  <c r="KB264" i="1"/>
  <c r="KB80" i="1"/>
  <c r="KL174" i="1"/>
  <c r="KL24" i="1"/>
  <c r="KG227" i="1"/>
  <c r="KB282" i="1"/>
  <c r="KG107" i="1"/>
  <c r="KL185" i="1"/>
  <c r="KL271" i="1"/>
  <c r="KB137" i="1"/>
  <c r="KB43" i="1"/>
  <c r="KL211" i="1"/>
  <c r="KL169" i="1"/>
  <c r="KL56" i="1"/>
  <c r="KG51" i="1"/>
  <c r="KL275" i="1"/>
  <c r="KL131" i="1"/>
  <c r="KL156" i="1"/>
  <c r="KL21" i="1"/>
  <c r="KG273" i="1"/>
  <c r="KB267" i="1"/>
  <c r="KB2" i="1"/>
  <c r="KG146" i="1"/>
  <c r="KB167" i="1"/>
  <c r="KL98" i="1"/>
  <c r="KG165" i="1"/>
  <c r="KB12" i="1"/>
  <c r="KL5" i="1"/>
  <c r="KG93" i="1"/>
  <c r="KG196" i="1"/>
  <c r="KG254" i="1"/>
  <c r="KG287" i="1"/>
  <c r="KG286" i="1"/>
  <c r="KG246" i="1"/>
  <c r="KL78" i="1"/>
  <c r="KB57" i="1"/>
  <c r="KG221" i="1"/>
  <c r="KB139" i="1"/>
  <c r="KB263" i="1"/>
  <c r="KB23" i="1"/>
  <c r="KG102" i="1"/>
  <c r="KG29" i="1"/>
  <c r="KL84" i="1"/>
  <c r="KB6" i="1"/>
  <c r="KB177" i="1"/>
  <c r="KL95" i="1"/>
  <c r="KB198" i="1"/>
  <c r="KL60" i="1"/>
  <c r="KL163" i="1"/>
  <c r="KL34" i="1"/>
  <c r="KG148" i="1"/>
  <c r="KG199" i="1"/>
  <c r="KG245" i="1"/>
  <c r="KL182" i="1"/>
  <c r="KL97" i="1"/>
  <c r="KB109" i="1"/>
  <c r="KL257" i="1"/>
  <c r="KB69" i="1"/>
  <c r="KG61" i="1"/>
  <c r="KB101" i="1"/>
  <c r="KG279" i="1"/>
  <c r="KG222" i="1"/>
  <c r="KG174" i="1"/>
  <c r="KG241" i="1"/>
  <c r="KB75" i="1"/>
  <c r="KL128" i="1"/>
  <c r="KB32" i="1"/>
  <c r="KG185" i="1"/>
  <c r="KL113" i="1"/>
  <c r="KG82" i="1"/>
  <c r="KG137" i="1"/>
  <c r="KG275" i="1"/>
  <c r="KG19" i="1"/>
  <c r="KG156" i="1"/>
  <c r="KL178" i="1"/>
  <c r="KL202" i="1"/>
  <c r="KG17" i="1"/>
  <c r="KB208" i="1"/>
  <c r="KL77" i="1"/>
  <c r="KG2" i="1"/>
  <c r="KB68" i="1"/>
  <c r="KL90" i="1"/>
  <c r="KL217" i="1"/>
  <c r="KB154" i="1"/>
  <c r="KL151" i="1"/>
  <c r="KL138" i="1"/>
  <c r="KB173" i="1"/>
  <c r="KL108" i="1"/>
  <c r="KB251" i="1"/>
  <c r="KG14" i="1"/>
  <c r="KG106" i="1"/>
  <c r="KB260" i="1"/>
  <c r="KB16" i="1"/>
  <c r="KG193" i="1"/>
  <c r="KL28" i="1"/>
  <c r="KB239" i="1"/>
  <c r="KG67" i="1"/>
  <c r="KL88" i="1"/>
  <c r="KG23" i="1"/>
  <c r="KL145" i="1"/>
  <c r="KB9" i="1"/>
  <c r="KB164" i="1"/>
  <c r="KL278" i="1"/>
  <c r="KB288" i="1"/>
  <c r="KL48" i="1"/>
  <c r="KL190" i="1"/>
  <c r="KB122" i="1"/>
  <c r="KL293" i="1"/>
  <c r="KB116" i="1"/>
  <c r="KL150" i="1"/>
  <c r="KB85" i="1"/>
  <c r="KL243" i="1"/>
  <c r="KG160" i="1"/>
  <c r="KB265" i="1"/>
  <c r="KB188" i="1"/>
  <c r="KL280" i="1"/>
  <c r="KB96" i="1"/>
  <c r="KL117" i="1"/>
  <c r="KG216" i="1"/>
  <c r="KG184" i="1"/>
  <c r="KB209" i="1"/>
  <c r="KG289" i="1"/>
  <c r="KL256" i="1"/>
  <c r="KL225" i="1"/>
  <c r="KG264" i="1"/>
  <c r="KL223" i="1"/>
  <c r="KB279" i="1"/>
  <c r="KL249" i="1"/>
  <c r="KB73" i="1"/>
  <c r="KG62" i="1"/>
  <c r="KG206" i="1"/>
  <c r="KL31" i="1"/>
  <c r="KB213" i="1"/>
  <c r="KB175" i="1"/>
  <c r="KG172" i="1"/>
  <c r="KG235" i="1"/>
  <c r="KB82" i="1"/>
  <c r="KL93" i="1"/>
  <c r="KB162" i="1"/>
  <c r="KG3" i="1"/>
  <c r="KG57" i="1"/>
  <c r="KL65" i="1"/>
  <c r="KL13" i="1"/>
  <c r="KB274" i="1"/>
  <c r="KG94" i="1"/>
  <c r="KL248" i="1"/>
  <c r="KL67" i="1"/>
  <c r="KG263" i="1"/>
  <c r="KB18" i="1"/>
  <c r="KB58" i="1"/>
  <c r="KB203" i="1"/>
  <c r="KL121" i="1"/>
  <c r="KL102" i="1"/>
  <c r="KB119" i="1"/>
  <c r="KG9" i="1"/>
  <c r="KL141" i="1"/>
  <c r="KG253" i="1"/>
  <c r="KG242" i="1"/>
  <c r="KG297" i="1"/>
  <c r="KG71" i="1"/>
  <c r="KL230" i="1"/>
  <c r="KB245" i="1"/>
  <c r="KL4" i="1"/>
  <c r="KL216" i="1"/>
  <c r="KL238" i="1"/>
  <c r="KB76" i="1"/>
  <c r="KB296" i="1"/>
  <c r="KB299" i="1"/>
  <c r="KG134" i="1"/>
  <c r="KG223" i="1"/>
  <c r="KB10" i="1"/>
  <c r="KL81" i="1"/>
  <c r="KB222" i="1"/>
  <c r="KB219" i="1"/>
  <c r="KB66" i="1"/>
  <c r="KB227" i="1"/>
  <c r="KL55" i="1"/>
  <c r="KL107" i="1"/>
  <c r="KL220" i="1"/>
  <c r="KG147" i="1"/>
  <c r="KL200" i="1"/>
  <c r="KB110" i="1"/>
  <c r="KB244" i="1"/>
  <c r="KL79" i="1"/>
  <c r="KB187" i="1"/>
  <c r="KL59" i="1"/>
  <c r="KL181" i="1"/>
  <c r="KL301" i="1"/>
  <c r="KB40" i="1"/>
  <c r="KB130" i="1"/>
  <c r="KB161" i="1"/>
  <c r="KB291" i="1"/>
  <c r="KL36" i="1"/>
  <c r="KL152" i="1"/>
  <c r="KB287" i="1"/>
  <c r="KL118" i="1"/>
  <c r="KB246" i="1"/>
  <c r="KG13" i="1"/>
  <c r="KL30" i="1"/>
  <c r="KB180" i="1"/>
  <c r="KB214" i="1"/>
  <c r="KL277" i="1"/>
  <c r="KB11" i="1"/>
  <c r="KL290" i="1"/>
  <c r="KG164" i="1"/>
  <c r="KG54" i="1"/>
  <c r="KG170" i="1"/>
  <c r="KG114" i="1"/>
  <c r="KL148" i="1"/>
  <c r="KL199" i="1"/>
  <c r="KB63" i="1"/>
  <c r="KL284" i="1"/>
  <c r="KG296" i="1"/>
  <c r="KL289" i="1"/>
  <c r="KG256" i="1"/>
  <c r="KB74" i="1"/>
  <c r="KL80" i="1"/>
  <c r="KG292" i="1"/>
  <c r="KG73" i="1"/>
  <c r="KG194" i="1"/>
  <c r="KG81" i="1"/>
  <c r="KG219" i="1"/>
  <c r="KL38" i="1"/>
  <c r="KB174" i="1"/>
  <c r="KG128" i="1"/>
  <c r="KL46" i="1"/>
  <c r="KG213" i="1"/>
  <c r="KB185" i="1"/>
  <c r="KL35" i="1"/>
  <c r="KL137" i="1"/>
  <c r="KB215" i="1"/>
  <c r="KB211" i="1"/>
  <c r="KL52" i="1"/>
  <c r="KB56" i="1"/>
  <c r="KL51" i="1"/>
  <c r="KG123" i="1"/>
  <c r="KL19" i="1"/>
  <c r="KB131" i="1"/>
  <c r="KG207" i="1"/>
  <c r="KG110" i="1"/>
  <c r="KG132" i="1"/>
  <c r="KG79" i="1"/>
  <c r="KG283" i="1"/>
  <c r="KG59" i="1"/>
  <c r="KG90" i="1"/>
  <c r="KG136" i="1"/>
  <c r="KG154" i="1"/>
  <c r="KG155" i="1"/>
  <c r="KG138" i="1"/>
  <c r="KG233" i="1"/>
  <c r="KG108" i="1"/>
  <c r="KG236" i="1"/>
  <c r="KG178" i="1"/>
  <c r="KL83" i="1"/>
  <c r="KG202" i="1"/>
  <c r="KG301" i="1"/>
  <c r="KG127" i="1"/>
  <c r="KB104" i="1"/>
  <c r="KL267" i="1"/>
  <c r="KB146" i="1"/>
  <c r="KG135" i="1"/>
  <c r="KB98" i="1"/>
  <c r="KB165" i="1"/>
  <c r="KB266" i="1"/>
  <c r="KL12" i="1"/>
  <c r="KL106" i="1"/>
  <c r="KB78" i="1"/>
  <c r="KG274" i="1"/>
  <c r="KB191" i="1"/>
  <c r="KL263" i="1"/>
  <c r="KB84" i="1"/>
  <c r="KG89" i="1"/>
  <c r="KL177" i="1"/>
  <c r="KL33" i="1"/>
  <c r="KL198" i="1"/>
  <c r="KB42" i="1"/>
  <c r="KB163" i="1"/>
  <c r="KG4" i="1"/>
  <c r="KB97" i="1"/>
  <c r="KB105" i="1"/>
  <c r="KL109" i="1"/>
  <c r="KL69" i="1"/>
  <c r="KB134" i="1"/>
  <c r="KB39" i="1"/>
  <c r="KL101" i="1"/>
  <c r="KL158" i="1"/>
  <c r="KB62" i="1"/>
  <c r="KL75" i="1"/>
  <c r="KG55" i="1"/>
  <c r="KG271" i="1"/>
  <c r="KL183" i="1"/>
  <c r="KB113" i="1"/>
  <c r="KB124" i="1"/>
  <c r="KB178" i="1"/>
  <c r="KL250" i="1"/>
  <c r="KL208" i="1"/>
  <c r="KL68" i="1"/>
  <c r="KL136" i="1"/>
  <c r="KB217" i="1"/>
  <c r="KL155" i="1"/>
  <c r="KB151" i="1"/>
  <c r="KL233" i="1"/>
  <c r="KL173" i="1"/>
  <c r="KB236" i="1"/>
  <c r="KL251" i="1"/>
  <c r="KG208" i="1"/>
  <c r="KG161" i="1"/>
  <c r="KG232" i="1"/>
  <c r="KG36" i="1"/>
  <c r="IO30" i="1"/>
  <c r="IO11" i="1"/>
  <c r="IO84" i="1"/>
  <c r="IO72" i="1"/>
  <c r="IO109" i="1"/>
  <c r="IO53" i="1"/>
  <c r="IO270" i="1"/>
  <c r="IO16" i="1"/>
  <c r="IO300" i="1"/>
  <c r="IO248" i="1"/>
  <c r="IO180" i="1"/>
  <c r="IO218" i="1"/>
  <c r="IO278" i="1"/>
  <c r="IO265" i="1"/>
  <c r="IO284" i="1"/>
  <c r="IO105" i="1"/>
  <c r="IO277" i="1"/>
  <c r="IO259" i="1"/>
  <c r="IO243" i="1"/>
  <c r="IO188" i="1"/>
  <c r="IO272" i="1"/>
  <c r="IO209" i="1"/>
  <c r="IO257" i="1"/>
  <c r="IO74" i="1"/>
  <c r="IO224" i="1"/>
  <c r="IO211" i="1"/>
  <c r="IO268" i="1"/>
  <c r="IO100" i="1"/>
  <c r="IO250" i="1"/>
  <c r="IO5" i="1"/>
  <c r="IO133" i="1"/>
  <c r="IO212" i="1"/>
  <c r="IO177" i="1"/>
  <c r="IO91" i="1"/>
  <c r="IO198" i="1"/>
  <c r="IO144" i="1"/>
  <c r="IO163" i="1"/>
  <c r="IO48" i="1"/>
  <c r="IO8" i="1"/>
  <c r="IO122" i="1"/>
  <c r="IO142" i="1"/>
  <c r="IO116" i="1"/>
  <c r="IO295" i="1"/>
  <c r="IO85" i="1"/>
  <c r="IO143" i="1"/>
  <c r="IO280" i="1"/>
  <c r="IO285" i="1"/>
  <c r="IO117" i="1"/>
  <c r="IO97" i="1"/>
  <c r="IO69" i="1"/>
  <c r="IO39" i="1"/>
  <c r="IO101" i="1"/>
  <c r="IO111" i="1"/>
  <c r="IO171" i="1"/>
  <c r="IO65" i="1"/>
  <c r="IO258" i="1"/>
  <c r="IO58" i="1"/>
  <c r="IO145" i="1"/>
  <c r="IO261" i="1"/>
  <c r="IO121" i="1"/>
  <c r="IO276" i="1"/>
  <c r="IO25" i="1"/>
  <c r="IO7" i="1"/>
  <c r="IO299" i="1"/>
  <c r="IO281" i="1"/>
  <c r="IO227" i="1"/>
  <c r="IO107" i="1"/>
  <c r="IO51" i="1"/>
  <c r="IO273" i="1"/>
  <c r="IO146" i="1"/>
  <c r="IO165" i="1"/>
  <c r="IO93" i="1"/>
  <c r="IO196" i="1"/>
  <c r="IO254" i="1"/>
  <c r="IO287" i="1"/>
  <c r="IO286" i="1"/>
  <c r="IO246" i="1"/>
  <c r="IO221" i="1"/>
  <c r="IO102" i="1"/>
  <c r="IO29" i="1"/>
  <c r="IO148" i="1"/>
  <c r="IO199" i="1"/>
  <c r="IO245" i="1"/>
  <c r="IO61" i="1"/>
  <c r="IO279" i="1"/>
  <c r="IO222" i="1"/>
  <c r="IO174" i="1"/>
  <c r="IO241" i="1"/>
  <c r="IO185" i="1"/>
  <c r="IO82" i="1"/>
  <c r="IO137" i="1"/>
  <c r="IO275" i="1"/>
  <c r="IO19" i="1"/>
  <c r="IO156" i="1"/>
  <c r="IO17" i="1"/>
  <c r="IO2" i="1"/>
  <c r="IO14" i="1"/>
  <c r="IO106" i="1"/>
  <c r="IO193" i="1"/>
  <c r="IO67" i="1"/>
  <c r="IO23" i="1"/>
  <c r="IO160" i="1"/>
  <c r="IO216" i="1"/>
  <c r="IO184" i="1"/>
  <c r="IO289" i="1"/>
  <c r="IO264" i="1"/>
  <c r="IO62" i="1"/>
  <c r="IO206" i="1"/>
  <c r="IO172" i="1"/>
  <c r="IO235" i="1"/>
  <c r="IO3" i="1"/>
  <c r="IO57" i="1"/>
  <c r="IO94" i="1"/>
  <c r="IO263" i="1"/>
  <c r="IO9" i="1"/>
  <c r="IO253" i="1"/>
  <c r="IO242" i="1"/>
  <c r="IO297" i="1"/>
  <c r="IO71" i="1"/>
  <c r="IO134" i="1"/>
  <c r="IO223" i="1"/>
  <c r="IO147" i="1"/>
  <c r="IO13" i="1"/>
  <c r="IO164" i="1"/>
  <c r="IO54" i="1"/>
  <c r="IO170" i="1"/>
  <c r="IO114" i="1"/>
  <c r="IO296" i="1"/>
  <c r="IO256" i="1"/>
  <c r="IO292" i="1"/>
  <c r="IO73" i="1"/>
  <c r="IO194" i="1"/>
  <c r="IO81" i="1"/>
  <c r="IO219" i="1"/>
  <c r="IO128" i="1"/>
  <c r="IO213" i="1"/>
  <c r="IO123" i="1"/>
  <c r="IO207" i="1"/>
  <c r="IO110" i="1"/>
  <c r="IO132" i="1"/>
  <c r="IO79" i="1"/>
  <c r="IO283" i="1"/>
  <c r="IO59" i="1"/>
  <c r="IO90" i="1"/>
  <c r="IO136" i="1"/>
  <c r="IO154" i="1"/>
  <c r="IO155" i="1"/>
  <c r="IO138" i="1"/>
  <c r="IO233" i="1"/>
  <c r="IO108" i="1"/>
  <c r="IO236" i="1"/>
  <c r="IO178" i="1"/>
  <c r="IO202" i="1"/>
  <c r="IO301" i="1"/>
  <c r="IO127" i="1"/>
  <c r="IO135" i="1"/>
  <c r="IO274" i="1"/>
  <c r="IO89" i="1"/>
  <c r="IO4" i="1"/>
  <c r="IO55" i="1"/>
  <c r="IO271" i="1"/>
  <c r="IO208" i="1"/>
  <c r="IO161" i="1"/>
  <c r="IO232" i="1"/>
  <c r="IO36" i="1"/>
  <c r="IO252" i="1"/>
  <c r="IO215" i="1"/>
  <c r="IO169" i="1"/>
  <c r="IO52" i="1"/>
  <c r="IO298" i="1"/>
  <c r="IO77" i="1"/>
  <c r="IO88" i="1"/>
  <c r="IO6" i="1"/>
  <c r="IO95" i="1"/>
  <c r="IO33" i="1"/>
  <c r="IO60" i="1"/>
  <c r="IO42" i="1"/>
  <c r="IO288" i="1"/>
  <c r="IO86" i="1"/>
  <c r="IO190" i="1"/>
  <c r="IO45" i="1"/>
  <c r="IO293" i="1"/>
  <c r="IO49" i="1"/>
  <c r="IO150" i="1"/>
  <c r="IO22" i="1"/>
  <c r="IO99" i="1"/>
  <c r="IO96" i="1"/>
  <c r="IO231" i="1"/>
  <c r="IO34" i="1"/>
  <c r="IO126" i="1"/>
  <c r="IO197" i="1"/>
  <c r="IO75" i="1"/>
  <c r="IO255" i="1"/>
  <c r="IO266" i="1"/>
  <c r="IO28" i="1"/>
  <c r="IO210" i="1"/>
  <c r="IO176" i="1"/>
  <c r="IO179" i="1"/>
  <c r="IO203" i="1"/>
  <c r="IO229" i="1"/>
  <c r="IO119" i="1"/>
  <c r="IO44" i="1"/>
  <c r="IO15" i="1"/>
  <c r="IO140" i="1"/>
  <c r="IO41" i="1"/>
  <c r="IO225" i="1"/>
  <c r="IO294" i="1"/>
  <c r="IO175" i="1"/>
  <c r="IO112" i="1"/>
  <c r="IO167" i="1"/>
  <c r="IO64" i="1"/>
  <c r="IO162" i="1"/>
  <c r="IO152" i="1"/>
  <c r="IO269" i="1"/>
  <c r="IO118" i="1"/>
  <c r="IO20" i="1"/>
  <c r="IO260" i="1"/>
  <c r="IO195" i="1"/>
  <c r="IO214" i="1"/>
  <c r="IO168" i="1"/>
  <c r="IO70" i="1"/>
  <c r="IO129" i="1"/>
  <c r="IO201" i="1"/>
  <c r="IO230" i="1"/>
  <c r="IO238" i="1"/>
  <c r="IO204" i="1"/>
  <c r="IO186" i="1"/>
  <c r="IO38" i="1"/>
  <c r="IO24" i="1"/>
  <c r="IO282" i="1"/>
  <c r="IO35" i="1"/>
  <c r="IO43" i="1"/>
  <c r="IO189" i="1"/>
  <c r="IO131" i="1"/>
  <c r="IO21" i="1"/>
  <c r="IO103" i="1"/>
  <c r="IO267" i="1"/>
  <c r="IO226" i="1"/>
  <c r="IO228" i="1"/>
  <c r="IO158" i="1"/>
  <c r="IO26" i="1"/>
  <c r="IO46" i="1"/>
  <c r="IO247" i="1"/>
  <c r="IO220" i="1"/>
  <c r="IO124" i="1"/>
  <c r="IO78" i="1"/>
  <c r="IO92" i="1"/>
  <c r="IO139" i="1"/>
  <c r="IO239" i="1"/>
  <c r="IO191" i="1"/>
  <c r="IO47" i="1"/>
  <c r="IO63" i="1"/>
  <c r="IO157" i="1"/>
  <c r="IO31" i="1"/>
  <c r="IO32" i="1"/>
  <c r="IO113" i="1"/>
  <c r="IO130" i="1"/>
  <c r="IO18" i="1"/>
  <c r="IO141" i="1"/>
  <c r="IO87" i="1"/>
  <c r="IO192" i="1"/>
  <c r="IO182" i="1"/>
  <c r="IO149" i="1"/>
  <c r="IO249" i="1"/>
  <c r="IO240" i="1"/>
  <c r="IO10" i="1"/>
  <c r="IO37" i="1"/>
  <c r="IO166" i="1"/>
  <c r="IO66" i="1"/>
  <c r="IO56" i="1"/>
  <c r="IO115" i="1"/>
  <c r="IO244" i="1"/>
  <c r="IO237" i="1"/>
  <c r="IO187" i="1"/>
  <c r="IO68" i="1"/>
  <c r="IO153" i="1"/>
  <c r="IO217" i="1"/>
  <c r="IO120" i="1"/>
  <c r="IO151" i="1"/>
  <c r="IO205" i="1"/>
  <c r="IO173" i="1"/>
  <c r="IO27" i="1"/>
  <c r="IO251" i="1"/>
  <c r="IO83" i="1"/>
  <c r="IO181" i="1"/>
  <c r="IO234" i="1"/>
  <c r="IO40" i="1"/>
  <c r="IO98" i="1"/>
  <c r="IO290" i="1"/>
  <c r="IO76" i="1"/>
  <c r="IO50" i="1"/>
  <c r="IO80" i="1"/>
  <c r="IO183" i="1"/>
  <c r="IO200" i="1"/>
  <c r="IO104" i="1"/>
  <c r="IO12" i="1"/>
  <c r="IO291" i="1"/>
  <c r="IO125" i="1"/>
  <c r="GR277" i="1"/>
  <c r="GR164" i="1"/>
  <c r="GR33" i="1"/>
  <c r="GR42" i="1"/>
  <c r="GR231" i="1"/>
  <c r="GR216" i="1"/>
  <c r="GR257" i="1"/>
  <c r="GR264" i="1"/>
  <c r="GR62" i="1"/>
  <c r="GR172" i="1"/>
  <c r="GR124" i="1"/>
  <c r="GR224" i="1"/>
  <c r="GR268" i="1"/>
  <c r="GR151" i="1"/>
  <c r="GR251" i="1"/>
  <c r="GR208" i="1"/>
  <c r="GR93" i="1"/>
  <c r="GR78" i="1"/>
  <c r="GR248" i="1"/>
  <c r="GR212" i="1"/>
  <c r="GR84" i="1"/>
  <c r="GR48" i="1"/>
  <c r="GR122" i="1"/>
  <c r="GR85" i="1"/>
  <c r="GR160" i="1"/>
  <c r="GR96" i="1"/>
  <c r="GR97" i="1"/>
  <c r="GR281" i="1"/>
  <c r="GR101" i="1"/>
  <c r="GR166" i="1"/>
  <c r="GR55" i="1"/>
  <c r="GR138" i="1"/>
  <c r="GR130" i="1"/>
  <c r="GR13" i="1"/>
  <c r="GR210" i="1"/>
  <c r="GR203" i="1"/>
  <c r="GR102" i="1"/>
  <c r="GR170" i="1"/>
  <c r="GR114" i="1"/>
  <c r="GR140" i="1"/>
  <c r="GR299" i="1"/>
  <c r="GR223" i="1"/>
  <c r="GR81" i="1"/>
  <c r="GR247" i="1"/>
  <c r="GR271" i="1"/>
  <c r="GR244" i="1"/>
  <c r="GR187" i="1"/>
  <c r="GR181" i="1"/>
  <c r="GR40" i="1"/>
  <c r="GR152" i="1"/>
  <c r="GR118" i="1"/>
  <c r="GR260" i="1"/>
  <c r="GR214" i="1"/>
  <c r="GR89" i="1"/>
  <c r="GR148" i="1"/>
  <c r="GR245" i="1"/>
  <c r="GR41" i="1"/>
  <c r="GR228" i="1"/>
  <c r="GR279" i="1"/>
  <c r="GR32" i="1"/>
  <c r="GR200" i="1"/>
  <c r="GR123" i="1"/>
  <c r="GR131" i="1"/>
  <c r="GR273" i="1"/>
  <c r="GR226" i="1"/>
  <c r="GR98" i="1"/>
  <c r="GR36" i="1"/>
  <c r="GR174" i="1"/>
  <c r="GR221" i="1"/>
  <c r="GR180" i="1"/>
  <c r="GR11" i="1"/>
  <c r="GR177" i="1"/>
  <c r="GR198" i="1"/>
  <c r="GR163" i="1"/>
  <c r="GR117" i="1"/>
  <c r="GR284" i="1"/>
  <c r="GR69" i="1"/>
  <c r="GR158" i="1"/>
  <c r="GR46" i="1"/>
  <c r="GR255" i="1"/>
  <c r="GR82" i="1"/>
  <c r="GR215" i="1"/>
  <c r="GR52" i="1"/>
  <c r="GR153" i="1"/>
  <c r="GR205" i="1"/>
  <c r="GR104" i="1"/>
  <c r="GR77" i="1"/>
  <c r="GR162" i="1"/>
  <c r="GR57" i="1"/>
  <c r="GR193" i="1"/>
  <c r="GR191" i="1"/>
  <c r="GR145" i="1"/>
  <c r="GR9" i="1"/>
  <c r="GR86" i="1"/>
  <c r="GR45" i="1"/>
  <c r="GR49" i="1"/>
  <c r="GR22" i="1"/>
  <c r="GR72" i="1"/>
  <c r="GR285" i="1"/>
  <c r="GR209" i="1"/>
  <c r="GR256" i="1"/>
  <c r="GR292" i="1"/>
  <c r="GR75" i="1"/>
  <c r="GR213" i="1"/>
  <c r="GR136" i="1"/>
  <c r="GR233" i="1"/>
  <c r="GR64" i="1"/>
  <c r="GR274" i="1"/>
  <c r="GR58" i="1"/>
  <c r="GR25" i="1"/>
  <c r="GR253" i="1"/>
  <c r="GR297" i="1"/>
  <c r="GR182" i="1"/>
  <c r="GR50" i="1"/>
  <c r="GR240" i="1"/>
  <c r="GR37" i="1"/>
  <c r="GR128" i="1"/>
  <c r="GR113" i="1"/>
  <c r="GR79" i="1"/>
  <c r="GR59" i="1"/>
  <c r="GR301" i="1"/>
  <c r="GR171" i="1"/>
  <c r="GR254" i="1"/>
  <c r="GR286" i="1"/>
  <c r="GR139" i="1"/>
  <c r="GR29" i="1"/>
  <c r="GR218" i="1"/>
  <c r="GR201" i="1"/>
  <c r="GR4" i="1"/>
  <c r="GR204" i="1"/>
  <c r="GR126" i="1"/>
  <c r="GR38" i="1"/>
  <c r="GR282" i="1"/>
  <c r="GR35" i="1"/>
  <c r="GR275" i="1"/>
  <c r="GR156" i="1"/>
  <c r="GR146" i="1"/>
  <c r="GR165" i="1"/>
  <c r="GR28" i="1"/>
  <c r="GR23" i="1"/>
  <c r="GR259" i="1"/>
  <c r="GR95" i="1"/>
  <c r="GR60" i="1"/>
  <c r="GR99" i="1"/>
  <c r="GR34" i="1"/>
  <c r="GR184" i="1"/>
  <c r="GR134" i="1"/>
  <c r="GR149" i="1"/>
  <c r="GR206" i="1"/>
  <c r="GR147" i="1"/>
  <c r="GR137" i="1"/>
  <c r="GR211" i="1"/>
  <c r="GR21" i="1"/>
  <c r="GR217" i="1"/>
  <c r="GR173" i="1"/>
  <c r="GR298" i="1"/>
  <c r="GR291" i="1"/>
  <c r="GR196" i="1"/>
  <c r="GR92" i="1"/>
  <c r="GR94" i="1"/>
  <c r="GR263" i="1"/>
  <c r="GR119" i="1"/>
  <c r="GR278" i="1"/>
  <c r="GR8" i="1"/>
  <c r="GR142" i="1"/>
  <c r="GR143" i="1"/>
  <c r="GR265" i="1"/>
  <c r="GR47" i="1"/>
  <c r="GR109" i="1"/>
  <c r="GR225" i="1"/>
  <c r="GR249" i="1"/>
  <c r="GR252" i="1"/>
  <c r="GR111" i="1"/>
  <c r="GR154" i="1"/>
  <c r="GR108" i="1"/>
  <c r="GR20" i="1"/>
  <c r="GR300" i="1"/>
  <c r="GR229" i="1"/>
  <c r="GR87" i="1"/>
  <c r="GR192" i="1"/>
  <c r="GR7" i="1"/>
  <c r="GR61" i="1"/>
  <c r="GR194" i="1"/>
  <c r="GR186" i="1"/>
  <c r="GR66" i="1"/>
  <c r="GR107" i="1"/>
  <c r="GR110" i="1"/>
  <c r="GR237" i="1"/>
  <c r="GR103" i="1"/>
  <c r="GR234" i="1"/>
  <c r="GR266" i="1"/>
  <c r="GR269" i="1"/>
  <c r="GR14" i="1"/>
  <c r="GR168" i="1"/>
  <c r="GR199" i="1"/>
  <c r="GR238" i="1"/>
  <c r="GR289" i="1"/>
  <c r="GR24" i="1"/>
  <c r="GR56" i="1"/>
  <c r="GR189" i="1"/>
  <c r="GR178" i="1"/>
  <c r="GR135" i="1"/>
  <c r="GR161" i="1"/>
  <c r="GR129" i="1"/>
  <c r="GR270" i="1"/>
  <c r="GR67" i="1"/>
  <c r="GR176" i="1"/>
  <c r="GR6" i="1"/>
  <c r="GR91" i="1"/>
  <c r="GR144" i="1"/>
  <c r="GR280" i="1"/>
  <c r="GR272" i="1"/>
  <c r="GR105" i="1"/>
  <c r="GR39" i="1"/>
  <c r="GR26" i="1"/>
  <c r="GR220" i="1"/>
  <c r="GR235" i="1"/>
  <c r="GR43" i="1"/>
  <c r="GR100" i="1"/>
  <c r="GR120" i="1"/>
  <c r="GR27" i="1"/>
  <c r="GR250" i="1"/>
  <c r="GR125" i="1"/>
  <c r="GR3" i="1"/>
  <c r="GR133" i="1"/>
  <c r="GR239" i="1"/>
  <c r="GR88" i="1"/>
  <c r="GR44" i="1"/>
  <c r="GR190" i="1"/>
  <c r="GR293" i="1"/>
  <c r="GR150" i="1"/>
  <c r="GR243" i="1"/>
  <c r="GR188" i="1"/>
  <c r="GR63" i="1"/>
  <c r="GR157" i="1"/>
  <c r="GR197" i="1"/>
  <c r="GR31" i="1"/>
  <c r="GR207" i="1"/>
  <c r="GR155" i="1"/>
  <c r="GR236" i="1"/>
  <c r="GR65" i="1"/>
  <c r="GR258" i="1"/>
  <c r="GR261" i="1"/>
  <c r="GR276" i="1"/>
  <c r="GR141" i="1"/>
  <c r="GR242" i="1"/>
  <c r="GR71" i="1"/>
  <c r="GR296" i="1"/>
  <c r="GR294" i="1"/>
  <c r="GR10" i="1"/>
  <c r="GR222" i="1"/>
  <c r="GR227" i="1"/>
  <c r="GR112" i="1"/>
  <c r="GR115" i="1"/>
  <c r="GR283" i="1"/>
  <c r="GR17" i="1"/>
  <c r="GR127" i="1"/>
  <c r="GR12" i="1"/>
  <c r="GR287" i="1"/>
  <c r="GR246" i="1"/>
  <c r="GR195" i="1"/>
  <c r="GR290" i="1"/>
  <c r="GR54" i="1"/>
  <c r="GR230" i="1"/>
  <c r="GR76" i="1"/>
  <c r="GR53" i="1"/>
  <c r="GR80" i="1"/>
  <c r="GR241" i="1"/>
  <c r="GR183" i="1"/>
  <c r="GR51" i="1"/>
  <c r="GR19" i="1"/>
  <c r="GR83" i="1"/>
  <c r="GR2" i="1"/>
  <c r="GR167" i="1"/>
  <c r="GR232" i="1"/>
  <c r="GR132" i="1"/>
  <c r="HE3" i="1"/>
  <c r="HE258" i="1"/>
  <c r="HE195" i="1"/>
  <c r="HE86" i="1"/>
  <c r="HE45" i="1"/>
  <c r="HE49" i="1"/>
  <c r="HE22" i="1"/>
  <c r="HE72" i="1"/>
  <c r="HE285" i="1"/>
  <c r="HE281" i="1"/>
  <c r="HE149" i="1"/>
  <c r="HE252" i="1"/>
  <c r="HE255" i="1"/>
  <c r="HE196" i="1"/>
  <c r="HE210" i="1"/>
  <c r="HE179" i="1"/>
  <c r="HE229" i="1"/>
  <c r="HE25" i="1"/>
  <c r="HE15" i="1"/>
  <c r="HE170" i="1"/>
  <c r="HE87" i="1"/>
  <c r="HE114" i="1"/>
  <c r="HE192" i="1"/>
  <c r="HE129" i="1"/>
  <c r="HE61" i="1"/>
  <c r="HE240" i="1"/>
  <c r="HE37" i="1"/>
  <c r="HE166" i="1"/>
  <c r="HE112" i="1"/>
  <c r="HE115" i="1"/>
  <c r="HE237" i="1"/>
  <c r="HE103" i="1"/>
  <c r="HE234" i="1"/>
  <c r="HE232" i="1"/>
  <c r="HE254" i="1"/>
  <c r="HE286" i="1"/>
  <c r="HE300" i="1"/>
  <c r="HE29" i="1"/>
  <c r="HE259" i="1"/>
  <c r="HE89" i="1"/>
  <c r="HE70" i="1"/>
  <c r="HE272" i="1"/>
  <c r="HE41" i="1"/>
  <c r="HE228" i="1"/>
  <c r="HE264" i="1"/>
  <c r="HE24" i="1"/>
  <c r="HE282" i="1"/>
  <c r="HE271" i="1"/>
  <c r="HE43" i="1"/>
  <c r="HE169" i="1"/>
  <c r="HE275" i="1"/>
  <c r="HE156" i="1"/>
  <c r="HE21" i="1"/>
  <c r="HE2" i="1"/>
  <c r="HE167" i="1"/>
  <c r="HE5" i="1"/>
  <c r="HE57" i="1"/>
  <c r="HE139" i="1"/>
  <c r="HE23" i="1"/>
  <c r="HE6" i="1"/>
  <c r="HE95" i="1"/>
  <c r="HE60" i="1"/>
  <c r="HE34" i="1"/>
  <c r="HE182" i="1"/>
  <c r="HE257" i="1"/>
  <c r="HE128" i="1"/>
  <c r="HE32" i="1"/>
  <c r="HE202" i="1"/>
  <c r="HE77" i="1"/>
  <c r="HE90" i="1"/>
  <c r="HE154" i="1"/>
  <c r="HE138" i="1"/>
  <c r="HE108" i="1"/>
  <c r="HE16" i="1"/>
  <c r="HE239" i="1"/>
  <c r="HE88" i="1"/>
  <c r="HE9" i="1"/>
  <c r="HE278" i="1"/>
  <c r="HE48" i="1"/>
  <c r="HE122" i="1"/>
  <c r="HE116" i="1"/>
  <c r="HE85" i="1"/>
  <c r="HE265" i="1"/>
  <c r="HE96" i="1"/>
  <c r="HE256" i="1"/>
  <c r="HE279" i="1"/>
  <c r="HE73" i="1"/>
  <c r="HE31" i="1"/>
  <c r="HE175" i="1"/>
  <c r="HE162" i="1"/>
  <c r="HE274" i="1"/>
  <c r="HE67" i="1"/>
  <c r="HE58" i="1"/>
  <c r="HE121" i="1"/>
  <c r="HE119" i="1"/>
  <c r="HE141" i="1"/>
  <c r="HE245" i="1"/>
  <c r="HE216" i="1"/>
  <c r="HE296" i="1"/>
  <c r="HE81" i="1"/>
  <c r="HE219" i="1"/>
  <c r="HE66" i="1"/>
  <c r="HE55" i="1"/>
  <c r="HE220" i="1"/>
  <c r="HE110" i="1"/>
  <c r="HE79" i="1"/>
  <c r="HE59" i="1"/>
  <c r="HE301" i="1"/>
  <c r="HE130" i="1"/>
  <c r="HE291" i="1"/>
  <c r="HE152" i="1"/>
  <c r="HE118" i="1"/>
  <c r="HE30" i="1"/>
  <c r="HE214" i="1"/>
  <c r="HE11" i="1"/>
  <c r="HE290" i="1"/>
  <c r="HE199" i="1"/>
  <c r="HE63" i="1"/>
  <c r="HE74" i="1"/>
  <c r="HE80" i="1"/>
  <c r="HE174" i="1"/>
  <c r="HE185" i="1"/>
  <c r="HE137" i="1"/>
  <c r="HE211" i="1"/>
  <c r="HE56" i="1"/>
  <c r="HE131" i="1"/>
  <c r="HE267" i="1"/>
  <c r="HE98" i="1"/>
  <c r="HE12" i="1"/>
  <c r="HE78" i="1"/>
  <c r="HE263" i="1"/>
  <c r="HE84" i="1"/>
  <c r="HE177" i="1"/>
  <c r="HE198" i="1"/>
  <c r="HE163" i="1"/>
  <c r="HE97" i="1"/>
  <c r="HE109" i="1"/>
  <c r="HE69" i="1"/>
  <c r="HE101" i="1"/>
  <c r="HE75" i="1"/>
  <c r="HE113" i="1"/>
  <c r="HE178" i="1"/>
  <c r="HE208" i="1"/>
  <c r="HE68" i="1"/>
  <c r="HE217" i="1"/>
  <c r="HE151" i="1"/>
  <c r="HE173" i="1"/>
  <c r="HE251" i="1"/>
  <c r="HE260" i="1"/>
  <c r="HE28" i="1"/>
  <c r="HE145" i="1"/>
  <c r="HE164" i="1"/>
  <c r="HE288" i="1"/>
  <c r="HE190" i="1"/>
  <c r="HE293" i="1"/>
  <c r="HE150" i="1"/>
  <c r="HE243" i="1"/>
  <c r="HE188" i="1"/>
  <c r="HE280" i="1"/>
  <c r="HE117" i="1"/>
  <c r="HE209" i="1"/>
  <c r="HE225" i="1"/>
  <c r="HE223" i="1"/>
  <c r="HE249" i="1"/>
  <c r="HE213" i="1"/>
  <c r="HE82" i="1"/>
  <c r="HE93" i="1"/>
  <c r="HE65" i="1"/>
  <c r="HE13" i="1"/>
  <c r="HE248" i="1"/>
  <c r="HE18" i="1"/>
  <c r="HE203" i="1"/>
  <c r="HE102" i="1"/>
  <c r="HE230" i="1"/>
  <c r="HE4" i="1"/>
  <c r="HE238" i="1"/>
  <c r="HE76" i="1"/>
  <c r="HE299" i="1"/>
  <c r="HE10" i="1"/>
  <c r="HE222" i="1"/>
  <c r="HE227" i="1"/>
  <c r="HE107" i="1"/>
  <c r="HE200" i="1"/>
  <c r="HE244" i="1"/>
  <c r="HE187" i="1"/>
  <c r="HE181" i="1"/>
  <c r="HE40" i="1"/>
  <c r="HE161" i="1"/>
  <c r="HE36" i="1"/>
  <c r="HE287" i="1"/>
  <c r="HE246" i="1"/>
  <c r="HE180" i="1"/>
  <c r="HE277" i="1"/>
  <c r="HE148" i="1"/>
  <c r="HE284" i="1"/>
  <c r="HE289" i="1"/>
  <c r="HE38" i="1"/>
  <c r="HE46" i="1"/>
  <c r="HE35" i="1"/>
  <c r="HE215" i="1"/>
  <c r="HE52" i="1"/>
  <c r="HE51" i="1"/>
  <c r="HE19" i="1"/>
  <c r="HE83" i="1"/>
  <c r="HE104" i="1"/>
  <c r="HE146" i="1"/>
  <c r="HE165" i="1"/>
  <c r="HE266" i="1"/>
  <c r="HE106" i="1"/>
  <c r="HE191" i="1"/>
  <c r="HE33" i="1"/>
  <c r="HE42" i="1"/>
  <c r="HE105" i="1"/>
  <c r="HE134" i="1"/>
  <c r="HE39" i="1"/>
  <c r="HE158" i="1"/>
  <c r="HE62" i="1"/>
  <c r="HE183" i="1"/>
  <c r="HE124" i="1"/>
  <c r="HE250" i="1"/>
  <c r="HE136" i="1"/>
  <c r="HE155" i="1"/>
  <c r="HE233" i="1"/>
  <c r="HE236" i="1"/>
  <c r="HE92" i="1"/>
  <c r="HE176" i="1"/>
  <c r="HE8" i="1"/>
  <c r="HE142" i="1"/>
  <c r="HE295" i="1"/>
  <c r="HE143" i="1"/>
  <c r="HE160" i="1"/>
  <c r="HE99" i="1"/>
  <c r="HE231" i="1"/>
  <c r="HE140" i="1"/>
  <c r="HE157" i="1"/>
  <c r="HE197" i="1"/>
  <c r="HE292" i="1"/>
  <c r="HE147" i="1"/>
  <c r="HE64" i="1"/>
  <c r="HE20" i="1"/>
  <c r="HE193" i="1"/>
  <c r="HE212" i="1"/>
  <c r="HE261" i="1"/>
  <c r="HE276" i="1"/>
  <c r="HE44" i="1"/>
  <c r="HE253" i="1"/>
  <c r="HE242" i="1"/>
  <c r="HE297" i="1"/>
  <c r="HE71" i="1"/>
  <c r="HE201" i="1"/>
  <c r="HE7" i="1"/>
  <c r="HE50" i="1"/>
  <c r="HE294" i="1"/>
  <c r="HE194" i="1"/>
  <c r="HE186" i="1"/>
  <c r="HE111" i="1"/>
  <c r="HE132" i="1"/>
  <c r="HE283" i="1"/>
  <c r="HE17" i="1"/>
  <c r="HE127" i="1"/>
  <c r="HE125" i="1"/>
  <c r="HE269" i="1"/>
  <c r="HE14" i="1"/>
  <c r="HE221" i="1"/>
  <c r="HE168" i="1"/>
  <c r="HE218" i="1"/>
  <c r="HE54" i="1"/>
  <c r="HE184" i="1"/>
  <c r="HE204" i="1"/>
  <c r="HE53" i="1"/>
  <c r="HE241" i="1"/>
  <c r="HE247" i="1"/>
  <c r="HE235" i="1"/>
  <c r="HE224" i="1"/>
  <c r="HE268" i="1"/>
  <c r="HE123" i="1"/>
  <c r="HE189" i="1"/>
  <c r="HE207" i="1"/>
  <c r="HE100" i="1"/>
  <c r="HE273" i="1"/>
  <c r="HE226" i="1"/>
  <c r="HE135" i="1"/>
  <c r="HE171" i="1"/>
  <c r="HE270" i="1"/>
  <c r="HE133" i="1"/>
  <c r="HE94" i="1"/>
  <c r="HE91" i="1"/>
  <c r="HE144" i="1"/>
  <c r="HE47" i="1"/>
  <c r="HE126" i="1"/>
  <c r="HE26" i="1"/>
  <c r="HE206" i="1"/>
  <c r="HE172" i="1"/>
  <c r="HE298" i="1"/>
  <c r="HE153" i="1"/>
  <c r="HE120" i="1"/>
  <c r="HE205" i="1"/>
  <c r="HE27" i="1"/>
  <c r="AK13" i="1"/>
  <c r="AK250" i="1"/>
  <c r="AK249" i="1"/>
  <c r="AK242" i="1"/>
  <c r="AK237" i="1"/>
  <c r="AK169" i="1"/>
  <c r="AK144" i="1"/>
  <c r="AK29" i="1"/>
  <c r="AK299" i="1"/>
  <c r="AK175" i="1"/>
  <c r="AK162" i="1"/>
  <c r="AK114" i="1"/>
  <c r="AK283" i="1"/>
  <c r="AK133" i="1"/>
  <c r="AK42" i="1"/>
  <c r="AK227" i="1"/>
  <c r="AK208" i="1"/>
  <c r="AK145" i="1"/>
  <c r="AK297" i="1"/>
  <c r="AK268" i="1"/>
  <c r="AK241" i="1"/>
  <c r="AK204" i="1"/>
  <c r="AK196" i="1"/>
  <c r="AK192" i="1"/>
  <c r="AK187" i="1"/>
  <c r="AK184" i="1"/>
  <c r="AK163" i="1"/>
  <c r="AK168" i="1"/>
  <c r="AK77" i="1"/>
  <c r="AK73" i="1"/>
  <c r="AK71" i="1"/>
  <c r="AK59" i="1"/>
  <c r="AK52" i="1"/>
  <c r="AK54" i="1"/>
  <c r="AK3" i="1"/>
  <c r="AK289" i="1"/>
  <c r="AK239" i="1"/>
  <c r="AK179" i="1"/>
  <c r="AK129" i="1"/>
  <c r="AK68" i="1"/>
  <c r="AK15" i="1"/>
  <c r="AK288" i="1"/>
  <c r="AK277" i="1"/>
  <c r="AK274" i="1"/>
  <c r="AK267" i="1"/>
  <c r="AK152" i="1"/>
  <c r="AK148" i="1"/>
  <c r="AK90" i="1"/>
  <c r="AK56" i="1"/>
  <c r="AK48" i="1"/>
  <c r="AK26" i="1"/>
  <c r="AK69" i="1"/>
  <c r="AK294" i="1"/>
  <c r="AK240" i="1"/>
  <c r="AK201" i="1"/>
  <c r="AK153" i="1"/>
  <c r="AK105" i="1"/>
  <c r="AK86" i="1"/>
  <c r="AK78" i="1"/>
  <c r="AK55" i="1"/>
  <c r="AK2" i="1"/>
  <c r="AK261" i="1"/>
  <c r="AK199" i="1"/>
  <c r="AK136" i="1"/>
  <c r="AK51" i="1"/>
  <c r="AK8" i="1"/>
  <c r="AK11" i="1"/>
  <c r="AK281" i="1"/>
  <c r="AK278" i="1"/>
  <c r="AK254" i="1"/>
  <c r="AK230" i="1"/>
  <c r="AK217" i="1"/>
  <c r="AK206" i="1"/>
  <c r="AK190" i="1"/>
  <c r="AK57" i="1"/>
  <c r="AK247" i="1"/>
  <c r="AK226" i="1"/>
  <c r="AK194" i="1"/>
  <c r="AK159" i="1"/>
  <c r="AK154" i="1"/>
  <c r="AK123" i="1"/>
  <c r="AK122" i="1"/>
  <c r="AK112" i="1"/>
  <c r="AK50" i="1"/>
  <c r="AK209" i="1"/>
  <c r="AK203" i="1"/>
  <c r="AK191" i="1"/>
  <c r="AK120" i="1"/>
  <c r="AK80" i="1"/>
  <c r="AK45" i="1"/>
  <c r="AK245" i="1"/>
  <c r="AK300" i="1"/>
  <c r="AK275" i="1"/>
  <c r="AK269" i="1"/>
  <c r="AK185" i="1"/>
  <c r="AK155" i="1"/>
  <c r="AK146" i="1"/>
  <c r="AK142" i="1"/>
  <c r="AK92" i="1"/>
  <c r="AK53" i="1"/>
  <c r="AK16" i="1"/>
  <c r="AK10" i="1"/>
  <c r="AK263" i="1"/>
  <c r="AK151" i="1"/>
  <c r="AK107" i="1"/>
  <c r="AK293" i="1"/>
  <c r="AK272" i="1"/>
  <c r="AK218" i="1"/>
  <c r="AK189" i="1"/>
  <c r="AK121" i="1"/>
  <c r="AK172" i="1"/>
  <c r="AK138" i="1"/>
  <c r="AK135" i="1"/>
  <c r="AK116" i="1"/>
  <c r="AK62" i="1"/>
  <c r="AK134" i="1"/>
  <c r="AK296" i="1"/>
  <c r="AK287" i="1"/>
  <c r="AK258" i="1"/>
  <c r="AK205" i="1"/>
  <c r="AK124" i="1"/>
  <c r="AK49" i="1"/>
  <c r="AK47" i="1"/>
  <c r="AK32" i="1"/>
  <c r="AK19" i="1"/>
  <c r="AK81" i="1"/>
  <c r="AK255" i="1"/>
  <c r="AK233" i="1"/>
  <c r="AK167" i="1"/>
  <c r="AK295" i="1"/>
  <c r="AK259" i="1"/>
  <c r="AK256" i="1"/>
  <c r="AK252" i="1"/>
  <c r="AK229" i="1"/>
  <c r="AK210" i="1"/>
  <c r="AK173" i="1"/>
  <c r="AK158" i="1"/>
  <c r="AK150" i="1"/>
  <c r="AK140" i="1"/>
  <c r="AK139" i="1"/>
  <c r="AK131" i="1"/>
  <c r="AK118" i="1"/>
  <c r="AK111" i="1"/>
  <c r="AK108" i="1"/>
  <c r="AK98" i="1"/>
  <c r="AK85" i="1"/>
  <c r="AK75" i="1"/>
  <c r="AK61" i="1"/>
  <c r="AK41" i="1"/>
  <c r="AK37" i="1"/>
  <c r="AK30" i="1"/>
  <c r="AK27" i="1"/>
  <c r="AK23" i="1"/>
  <c r="AK22" i="1"/>
  <c r="AK4" i="1"/>
  <c r="AK6" i="1"/>
  <c r="AK156" i="1"/>
  <c r="AK276" i="1"/>
  <c r="AK271" i="1"/>
  <c r="AK236" i="1"/>
  <c r="AK165" i="1"/>
  <c r="AK143" i="1"/>
  <c r="AK65" i="1"/>
  <c r="AK228" i="1"/>
  <c r="AK290" i="1"/>
  <c r="AK286" i="1"/>
  <c r="AK251" i="1"/>
  <c r="AK248" i="1"/>
  <c r="AK243" i="1"/>
  <c r="AK216" i="1"/>
  <c r="AK213" i="1"/>
  <c r="AK207" i="1"/>
  <c r="AK186" i="1"/>
  <c r="AK183" i="1"/>
  <c r="AK178" i="1"/>
  <c r="AK171" i="1"/>
  <c r="AK160" i="1"/>
  <c r="AK128" i="1"/>
  <c r="AK126" i="1"/>
  <c r="AK109" i="1"/>
  <c r="AK102" i="1"/>
  <c r="AK88" i="1"/>
  <c r="AK83" i="1"/>
  <c r="AK82" i="1"/>
  <c r="AK72" i="1"/>
  <c r="AK63" i="1"/>
  <c r="AK28" i="1"/>
  <c r="AK21" i="1"/>
  <c r="AT21" i="1" s="1"/>
  <c r="AK14" i="1"/>
  <c r="AK147" i="1"/>
  <c r="AK273" i="1"/>
  <c r="AK266" i="1"/>
  <c r="AK265" i="1"/>
  <c r="AK260" i="1"/>
  <c r="AK225" i="1"/>
  <c r="AK223" i="1"/>
  <c r="AK222" i="1"/>
  <c r="AK212" i="1"/>
  <c r="AK202" i="1"/>
  <c r="AK193" i="1"/>
  <c r="AT193" i="1" s="1"/>
  <c r="AK188" i="1"/>
  <c r="AK182" i="1"/>
  <c r="AK164" i="1"/>
  <c r="AK130" i="1"/>
  <c r="AK119" i="1"/>
  <c r="AK113" i="1"/>
  <c r="AK103" i="1"/>
  <c r="AK100" i="1"/>
  <c r="AK99" i="1"/>
  <c r="AK84" i="1"/>
  <c r="AK74" i="1"/>
  <c r="AK58" i="1"/>
  <c r="AK20" i="1"/>
  <c r="AK18" i="1"/>
  <c r="AK17" i="1"/>
  <c r="AK12" i="1"/>
  <c r="AK280" i="1"/>
  <c r="AK238" i="1"/>
  <c r="AK220" i="1"/>
  <c r="AK219" i="1"/>
  <c r="AK200" i="1"/>
  <c r="AK181" i="1"/>
  <c r="AK161" i="1"/>
  <c r="AK96" i="1"/>
  <c r="AK66" i="1"/>
  <c r="AK39" i="1"/>
  <c r="AK35" i="1"/>
  <c r="AK25" i="1"/>
  <c r="AK180" i="1"/>
  <c r="AK301" i="1"/>
  <c r="AK291" i="1"/>
  <c r="AK285" i="1"/>
  <c r="AK284" i="1"/>
  <c r="AK282" i="1"/>
  <c r="AK279" i="1"/>
  <c r="AK246" i="1"/>
  <c r="AK235" i="1"/>
  <c r="AK234" i="1"/>
  <c r="AK232" i="1"/>
  <c r="AK231" i="1"/>
  <c r="AK221" i="1"/>
  <c r="AK197" i="1"/>
  <c r="AK195" i="1"/>
  <c r="AK166" i="1"/>
  <c r="AK137" i="1"/>
  <c r="AK127" i="1"/>
  <c r="AK125" i="1"/>
  <c r="AK117" i="1"/>
  <c r="AK97" i="1"/>
  <c r="AK70" i="1"/>
  <c r="AK67" i="1"/>
  <c r="AK44" i="1"/>
  <c r="AK43" i="1"/>
  <c r="AK40" i="1"/>
  <c r="AK36" i="1"/>
  <c r="AK34" i="1"/>
  <c r="AK9" i="1"/>
  <c r="AK5" i="1"/>
  <c r="BP264" i="1"/>
  <c r="KU264" i="1" s="1"/>
  <c r="BP177" i="1"/>
  <c r="KU177" i="1" s="1"/>
  <c r="BP257" i="1"/>
  <c r="KU257" i="1" s="1"/>
  <c r="BQ224" i="1"/>
  <c r="KV224" i="1" s="1"/>
  <c r="BP149" i="1"/>
  <c r="KU149" i="1" s="1"/>
  <c r="BQ141" i="1"/>
  <c r="KV141" i="1" s="1"/>
  <c r="BP110" i="1"/>
  <c r="KU110" i="1" s="1"/>
  <c r="BP104" i="1"/>
  <c r="KU104" i="1" s="1"/>
  <c r="BP95" i="1"/>
  <c r="KU95" i="1" s="1"/>
  <c r="BP38" i="1"/>
  <c r="KU38" i="1" s="1"/>
  <c r="BP31" i="1"/>
  <c r="KU31" i="1" s="1"/>
  <c r="BP64" i="1"/>
  <c r="KU64" i="1" s="1"/>
  <c r="BP115" i="1"/>
  <c r="KU115" i="1" s="1"/>
  <c r="BP94" i="1"/>
  <c r="KU94" i="1" s="1"/>
  <c r="BP91" i="1"/>
  <c r="KU91" i="1" s="1"/>
  <c r="BQ215" i="1"/>
  <c r="KV215" i="1" s="1"/>
  <c r="BP176" i="1"/>
  <c r="KU176" i="1" s="1"/>
  <c r="BQ170" i="1"/>
  <c r="KV170" i="1" s="1"/>
  <c r="BP132" i="1"/>
  <c r="KU132" i="1" s="1"/>
  <c r="BP46" i="1"/>
  <c r="KU46" i="1" s="1"/>
  <c r="BP33" i="1"/>
  <c r="KU33" i="1" s="1"/>
  <c r="BP106" i="1"/>
  <c r="KU106" i="1" s="1"/>
  <c r="BP89" i="1"/>
  <c r="KU89" i="1" s="1"/>
  <c r="BP292" i="1"/>
  <c r="KU292" i="1" s="1"/>
  <c r="BP244" i="1"/>
  <c r="KU244" i="1" s="1"/>
  <c r="BQ211" i="1"/>
  <c r="KV211" i="1" s="1"/>
  <c r="BP198" i="1"/>
  <c r="KU198" i="1" s="1"/>
  <c r="BP157" i="1"/>
  <c r="KU157" i="1" s="1"/>
  <c r="BP93" i="1"/>
  <c r="KU93" i="1" s="1"/>
  <c r="BP79" i="1"/>
  <c r="KU79" i="1" s="1"/>
  <c r="BP60" i="1"/>
  <c r="KU60" i="1" s="1"/>
  <c r="CB264" i="1"/>
  <c r="BU264" i="1"/>
  <c r="FE264" i="1" s="1"/>
  <c r="BZ264" i="1"/>
  <c r="BY264" i="1"/>
  <c r="BX264" i="1"/>
  <c r="BW264" i="1"/>
  <c r="BV264" i="1"/>
  <c r="FK264" i="1" s="1"/>
  <c r="BT264" i="1"/>
  <c r="KX264" i="1" s="1"/>
  <c r="BS264" i="1"/>
  <c r="KT264" i="1" s="1"/>
  <c r="BR264" i="1"/>
  <c r="KR264" i="1" s="1"/>
  <c r="BQ264" i="1"/>
  <c r="KV264" i="1" s="1"/>
  <c r="BO264" i="1"/>
  <c r="KS264" i="1" s="1"/>
  <c r="BN264" i="1"/>
  <c r="KW264" i="1" s="1"/>
  <c r="CB177" i="1"/>
  <c r="BU177" i="1"/>
  <c r="FE177" i="1" s="1"/>
  <c r="BZ177" i="1"/>
  <c r="BY177" i="1"/>
  <c r="BX177" i="1"/>
  <c r="BW177" i="1"/>
  <c r="BV177" i="1"/>
  <c r="FK177" i="1" s="1"/>
  <c r="BT177" i="1"/>
  <c r="KX177" i="1" s="1"/>
  <c r="BS177" i="1"/>
  <c r="KT177" i="1" s="1"/>
  <c r="BR177" i="1"/>
  <c r="KR177" i="1" s="1"/>
  <c r="BQ177" i="1"/>
  <c r="KV177" i="1" s="1"/>
  <c r="BO177" i="1"/>
  <c r="KS177" i="1" s="1"/>
  <c r="BN177" i="1"/>
  <c r="KW177" i="1" s="1"/>
  <c r="CB270" i="1"/>
  <c r="BU270" i="1"/>
  <c r="FE270" i="1" s="1"/>
  <c r="BZ270" i="1"/>
  <c r="BY270" i="1"/>
  <c r="BX270" i="1"/>
  <c r="BW270" i="1"/>
  <c r="BV270" i="1"/>
  <c r="FK270" i="1" s="1"/>
  <c r="BT270" i="1"/>
  <c r="KX270" i="1" s="1"/>
  <c r="BS270" i="1"/>
  <c r="KT270" i="1" s="1"/>
  <c r="BR270" i="1"/>
  <c r="KR270" i="1" s="1"/>
  <c r="BQ270" i="1"/>
  <c r="KV270" i="1" s="1"/>
  <c r="BP270" i="1"/>
  <c r="KU270" i="1" s="1"/>
  <c r="BO270" i="1"/>
  <c r="KS270" i="1" s="1"/>
  <c r="BN270" i="1"/>
  <c r="KW270" i="1" s="1"/>
  <c r="CB257" i="1"/>
  <c r="BU257" i="1"/>
  <c r="FE257" i="1" s="1"/>
  <c r="BZ257" i="1"/>
  <c r="BY257" i="1"/>
  <c r="BX257" i="1"/>
  <c r="BW257" i="1"/>
  <c r="BV257" i="1"/>
  <c r="FK257" i="1" s="1"/>
  <c r="BT257" i="1"/>
  <c r="KX257" i="1" s="1"/>
  <c r="BS257" i="1"/>
  <c r="KT257" i="1" s="1"/>
  <c r="BR257" i="1"/>
  <c r="KR257" i="1" s="1"/>
  <c r="BQ257" i="1"/>
  <c r="KV257" i="1" s="1"/>
  <c r="BO257" i="1"/>
  <c r="KS257" i="1" s="1"/>
  <c r="BN257" i="1"/>
  <c r="KW257" i="1" s="1"/>
  <c r="CB224" i="1"/>
  <c r="BU224" i="1"/>
  <c r="FE224" i="1" s="1"/>
  <c r="BZ224" i="1"/>
  <c r="BY224" i="1"/>
  <c r="BX224" i="1"/>
  <c r="BW224" i="1"/>
  <c r="BV224" i="1"/>
  <c r="FK224" i="1" s="1"/>
  <c r="BT224" i="1"/>
  <c r="KX224" i="1" s="1"/>
  <c r="BS224" i="1"/>
  <c r="KT224" i="1" s="1"/>
  <c r="BR224" i="1"/>
  <c r="KR224" i="1" s="1"/>
  <c r="BP224" i="1"/>
  <c r="KU224" i="1" s="1"/>
  <c r="BO224" i="1"/>
  <c r="KS224" i="1" s="1"/>
  <c r="BN224" i="1"/>
  <c r="KW224" i="1" s="1"/>
  <c r="CB149" i="1"/>
  <c r="BU149" i="1"/>
  <c r="FE149" i="1" s="1"/>
  <c r="BZ149" i="1"/>
  <c r="BY149" i="1"/>
  <c r="BX149" i="1"/>
  <c r="BW149" i="1"/>
  <c r="BV149" i="1"/>
  <c r="FK149" i="1" s="1"/>
  <c r="BT149" i="1"/>
  <c r="KX149" i="1" s="1"/>
  <c r="BS149" i="1"/>
  <c r="KT149" i="1" s="1"/>
  <c r="BR149" i="1"/>
  <c r="KR149" i="1" s="1"/>
  <c r="BQ149" i="1"/>
  <c r="KV149" i="1" s="1"/>
  <c r="BO149" i="1"/>
  <c r="KS149" i="1" s="1"/>
  <c r="BN149" i="1"/>
  <c r="KW149" i="1" s="1"/>
  <c r="CB141" i="1"/>
  <c r="BU141" i="1"/>
  <c r="FE141" i="1" s="1"/>
  <c r="BZ141" i="1"/>
  <c r="BY141" i="1"/>
  <c r="BX141" i="1"/>
  <c r="BW141" i="1"/>
  <c r="BV141" i="1"/>
  <c r="FK141" i="1" s="1"/>
  <c r="BT141" i="1"/>
  <c r="KX141" i="1" s="1"/>
  <c r="BS141" i="1"/>
  <c r="KT141" i="1" s="1"/>
  <c r="BR141" i="1"/>
  <c r="KR141" i="1" s="1"/>
  <c r="BP141" i="1"/>
  <c r="KU141" i="1" s="1"/>
  <c r="BO141" i="1"/>
  <c r="KS141" i="1" s="1"/>
  <c r="BN141" i="1"/>
  <c r="KW141" i="1" s="1"/>
  <c r="CB110" i="1"/>
  <c r="BU110" i="1"/>
  <c r="FE110" i="1" s="1"/>
  <c r="BZ110" i="1"/>
  <c r="BY110" i="1"/>
  <c r="BX110" i="1"/>
  <c r="BW110" i="1"/>
  <c r="BV110" i="1"/>
  <c r="FK110" i="1" s="1"/>
  <c r="BT110" i="1"/>
  <c r="KX110" i="1" s="1"/>
  <c r="BS110" i="1"/>
  <c r="KT110" i="1" s="1"/>
  <c r="BR110" i="1"/>
  <c r="KR110" i="1" s="1"/>
  <c r="BQ110" i="1"/>
  <c r="KV110" i="1" s="1"/>
  <c r="BO110" i="1"/>
  <c r="KS110" i="1" s="1"/>
  <c r="BN110" i="1"/>
  <c r="KW110" i="1" s="1"/>
  <c r="CB104" i="1"/>
  <c r="BU104" i="1"/>
  <c r="FE104" i="1" s="1"/>
  <c r="BZ104" i="1"/>
  <c r="BY104" i="1"/>
  <c r="BX104" i="1"/>
  <c r="BW104" i="1"/>
  <c r="BV104" i="1"/>
  <c r="FK104" i="1" s="1"/>
  <c r="BT104" i="1"/>
  <c r="KX104" i="1" s="1"/>
  <c r="BS104" i="1"/>
  <c r="KT104" i="1" s="1"/>
  <c r="BR104" i="1"/>
  <c r="KR104" i="1" s="1"/>
  <c r="BQ104" i="1"/>
  <c r="KV104" i="1" s="1"/>
  <c r="BO104" i="1"/>
  <c r="KS104" i="1" s="1"/>
  <c r="BN104" i="1"/>
  <c r="KW104" i="1" s="1"/>
  <c r="CB95" i="1"/>
  <c r="BU95" i="1"/>
  <c r="FE95" i="1" s="1"/>
  <c r="BZ95" i="1"/>
  <c r="BY95" i="1"/>
  <c r="BX95" i="1"/>
  <c r="BW95" i="1"/>
  <c r="BV95" i="1"/>
  <c r="FK95" i="1" s="1"/>
  <c r="BT95" i="1"/>
  <c r="KX95" i="1" s="1"/>
  <c r="BS95" i="1"/>
  <c r="KT95" i="1" s="1"/>
  <c r="BR95" i="1"/>
  <c r="KR95" i="1" s="1"/>
  <c r="BQ95" i="1"/>
  <c r="KV95" i="1" s="1"/>
  <c r="BO95" i="1"/>
  <c r="KS95" i="1" s="1"/>
  <c r="BN95" i="1"/>
  <c r="KW95" i="1" s="1"/>
  <c r="CB38" i="1"/>
  <c r="BU38" i="1"/>
  <c r="FE38" i="1" s="1"/>
  <c r="BZ38" i="1"/>
  <c r="BY38" i="1"/>
  <c r="BX38" i="1"/>
  <c r="BW38" i="1"/>
  <c r="BV38" i="1"/>
  <c r="FK38" i="1" s="1"/>
  <c r="BT38" i="1"/>
  <c r="KX38" i="1" s="1"/>
  <c r="BS38" i="1"/>
  <c r="KT38" i="1" s="1"/>
  <c r="BR38" i="1"/>
  <c r="KR38" i="1" s="1"/>
  <c r="BQ38" i="1"/>
  <c r="KV38" i="1" s="1"/>
  <c r="BO38" i="1"/>
  <c r="KS38" i="1" s="1"/>
  <c r="BN38" i="1"/>
  <c r="KW38" i="1" s="1"/>
  <c r="CB31" i="1"/>
  <c r="BU31" i="1"/>
  <c r="FE31" i="1" s="1"/>
  <c r="BZ31" i="1"/>
  <c r="BY31" i="1"/>
  <c r="BX31" i="1"/>
  <c r="BW31" i="1"/>
  <c r="BV31" i="1"/>
  <c r="FK31" i="1" s="1"/>
  <c r="BT31" i="1"/>
  <c r="KX31" i="1" s="1"/>
  <c r="BS31" i="1"/>
  <c r="KT31" i="1" s="1"/>
  <c r="BR31" i="1"/>
  <c r="KR31" i="1" s="1"/>
  <c r="BQ31" i="1"/>
  <c r="KV31" i="1" s="1"/>
  <c r="BO31" i="1"/>
  <c r="KS31" i="1" s="1"/>
  <c r="BN31" i="1"/>
  <c r="KW31" i="1" s="1"/>
  <c r="CB7" i="1"/>
  <c r="BU7" i="1"/>
  <c r="FE7" i="1" s="1"/>
  <c r="BZ7" i="1"/>
  <c r="BY7" i="1"/>
  <c r="BX7" i="1"/>
  <c r="BW7" i="1"/>
  <c r="BV7" i="1"/>
  <c r="FK7" i="1" s="1"/>
  <c r="BT7" i="1"/>
  <c r="KX7" i="1" s="1"/>
  <c r="BS7" i="1"/>
  <c r="KT7" i="1" s="1"/>
  <c r="BR7" i="1"/>
  <c r="KR7" i="1" s="1"/>
  <c r="BQ7" i="1"/>
  <c r="KV7" i="1" s="1"/>
  <c r="BP7" i="1"/>
  <c r="KU7" i="1" s="1"/>
  <c r="BO7" i="1"/>
  <c r="KS7" i="1" s="1"/>
  <c r="BN7" i="1"/>
  <c r="KW7" i="1" s="1"/>
  <c r="CB64" i="1"/>
  <c r="BU64" i="1"/>
  <c r="FE64" i="1" s="1"/>
  <c r="BZ64" i="1"/>
  <c r="BY64" i="1"/>
  <c r="BX64" i="1"/>
  <c r="BW64" i="1"/>
  <c r="BV64" i="1"/>
  <c r="FK64" i="1" s="1"/>
  <c r="BT64" i="1"/>
  <c r="KX64" i="1" s="1"/>
  <c r="BS64" i="1"/>
  <c r="KT64" i="1" s="1"/>
  <c r="BR64" i="1"/>
  <c r="KR64" i="1" s="1"/>
  <c r="BQ64" i="1"/>
  <c r="KV64" i="1" s="1"/>
  <c r="BO64" i="1"/>
  <c r="KS64" i="1" s="1"/>
  <c r="BN64" i="1"/>
  <c r="KW64" i="1" s="1"/>
  <c r="CB115" i="1"/>
  <c r="BU115" i="1"/>
  <c r="FE115" i="1" s="1"/>
  <c r="BZ115" i="1"/>
  <c r="BY115" i="1"/>
  <c r="BX115" i="1"/>
  <c r="BW115" i="1"/>
  <c r="BV115" i="1"/>
  <c r="FK115" i="1" s="1"/>
  <c r="BT115" i="1"/>
  <c r="KX115" i="1" s="1"/>
  <c r="BS115" i="1"/>
  <c r="KT115" i="1" s="1"/>
  <c r="BR115" i="1"/>
  <c r="KR115" i="1" s="1"/>
  <c r="BQ115" i="1"/>
  <c r="KV115" i="1" s="1"/>
  <c r="BO115" i="1"/>
  <c r="KS115" i="1" s="1"/>
  <c r="BN115" i="1"/>
  <c r="KW115" i="1" s="1"/>
  <c r="CB94" i="1"/>
  <c r="BU94" i="1"/>
  <c r="FE94" i="1" s="1"/>
  <c r="BZ94" i="1"/>
  <c r="BY94" i="1"/>
  <c r="BX94" i="1"/>
  <c r="BW94" i="1"/>
  <c r="BV94" i="1"/>
  <c r="FK94" i="1" s="1"/>
  <c r="BT94" i="1"/>
  <c r="KX94" i="1" s="1"/>
  <c r="BS94" i="1"/>
  <c r="KT94" i="1" s="1"/>
  <c r="BR94" i="1"/>
  <c r="KR94" i="1" s="1"/>
  <c r="BQ94" i="1"/>
  <c r="KV94" i="1" s="1"/>
  <c r="BO94" i="1"/>
  <c r="KS94" i="1" s="1"/>
  <c r="BN94" i="1"/>
  <c r="KW94" i="1" s="1"/>
  <c r="CB91" i="1"/>
  <c r="BU91" i="1"/>
  <c r="FE91" i="1" s="1"/>
  <c r="BZ91" i="1"/>
  <c r="BY91" i="1"/>
  <c r="BX91" i="1"/>
  <c r="BW91" i="1"/>
  <c r="BV91" i="1"/>
  <c r="FK91" i="1" s="1"/>
  <c r="BT91" i="1"/>
  <c r="KX91" i="1" s="1"/>
  <c r="BS91" i="1"/>
  <c r="KT91" i="1" s="1"/>
  <c r="BR91" i="1"/>
  <c r="KR91" i="1" s="1"/>
  <c r="BQ91" i="1"/>
  <c r="KV91" i="1" s="1"/>
  <c r="BO91" i="1"/>
  <c r="KS91" i="1" s="1"/>
  <c r="BN91" i="1"/>
  <c r="KW91" i="1" s="1"/>
  <c r="CB214" i="1"/>
  <c r="BU214" i="1"/>
  <c r="FE214" i="1" s="1"/>
  <c r="BZ214" i="1"/>
  <c r="BY214" i="1"/>
  <c r="BX214" i="1"/>
  <c r="BW214" i="1"/>
  <c r="BV214" i="1"/>
  <c r="FK214" i="1" s="1"/>
  <c r="BT214" i="1"/>
  <c r="KX214" i="1" s="1"/>
  <c r="BS214" i="1"/>
  <c r="KT214" i="1" s="1"/>
  <c r="BR214" i="1"/>
  <c r="KR214" i="1" s="1"/>
  <c r="BQ214" i="1"/>
  <c r="KV214" i="1" s="1"/>
  <c r="BP214" i="1"/>
  <c r="KU214" i="1" s="1"/>
  <c r="BO214" i="1"/>
  <c r="KS214" i="1" s="1"/>
  <c r="BN214" i="1"/>
  <c r="KW214" i="1" s="1"/>
  <c r="CB215" i="1"/>
  <c r="BU215" i="1"/>
  <c r="FE215" i="1" s="1"/>
  <c r="BZ215" i="1"/>
  <c r="BY215" i="1"/>
  <c r="BX215" i="1"/>
  <c r="BW215" i="1"/>
  <c r="BV215" i="1"/>
  <c r="FK215" i="1" s="1"/>
  <c r="BT215" i="1"/>
  <c r="KX215" i="1" s="1"/>
  <c r="BS215" i="1"/>
  <c r="KT215" i="1" s="1"/>
  <c r="BR215" i="1"/>
  <c r="KR215" i="1" s="1"/>
  <c r="BP215" i="1"/>
  <c r="KU215" i="1" s="1"/>
  <c r="BO215" i="1"/>
  <c r="KS215" i="1" s="1"/>
  <c r="BN215" i="1"/>
  <c r="KW215" i="1" s="1"/>
  <c r="CB176" i="1"/>
  <c r="BU176" i="1"/>
  <c r="FE176" i="1" s="1"/>
  <c r="BZ176" i="1"/>
  <c r="BY176" i="1"/>
  <c r="BX176" i="1"/>
  <c r="BW176" i="1"/>
  <c r="BV176" i="1"/>
  <c r="FK176" i="1" s="1"/>
  <c r="BT176" i="1"/>
  <c r="KX176" i="1" s="1"/>
  <c r="BS176" i="1"/>
  <c r="KT176" i="1" s="1"/>
  <c r="BR176" i="1"/>
  <c r="KR176" i="1" s="1"/>
  <c r="BQ176" i="1"/>
  <c r="KV176" i="1" s="1"/>
  <c r="BO176" i="1"/>
  <c r="KS176" i="1" s="1"/>
  <c r="BN176" i="1"/>
  <c r="KW176" i="1" s="1"/>
  <c r="CB170" i="1"/>
  <c r="BU170" i="1"/>
  <c r="FE170" i="1" s="1"/>
  <c r="BZ170" i="1"/>
  <c r="BY170" i="1"/>
  <c r="BX170" i="1"/>
  <c r="BW170" i="1"/>
  <c r="BV170" i="1"/>
  <c r="FK170" i="1" s="1"/>
  <c r="BT170" i="1"/>
  <c r="KX170" i="1" s="1"/>
  <c r="BS170" i="1"/>
  <c r="KT170" i="1" s="1"/>
  <c r="BR170" i="1"/>
  <c r="KR170" i="1" s="1"/>
  <c r="BP170" i="1"/>
  <c r="KU170" i="1" s="1"/>
  <c r="BO170" i="1"/>
  <c r="KS170" i="1" s="1"/>
  <c r="BN170" i="1"/>
  <c r="KW170" i="1" s="1"/>
  <c r="CB132" i="1"/>
  <c r="BU132" i="1"/>
  <c r="FE132" i="1" s="1"/>
  <c r="BZ132" i="1"/>
  <c r="BY132" i="1"/>
  <c r="BX132" i="1"/>
  <c r="BW132" i="1"/>
  <c r="BV132" i="1"/>
  <c r="FK132" i="1" s="1"/>
  <c r="BT132" i="1"/>
  <c r="KX132" i="1" s="1"/>
  <c r="BS132" i="1"/>
  <c r="KT132" i="1" s="1"/>
  <c r="BR132" i="1"/>
  <c r="KR132" i="1" s="1"/>
  <c r="BQ132" i="1"/>
  <c r="KV132" i="1" s="1"/>
  <c r="BO132" i="1"/>
  <c r="KS132" i="1" s="1"/>
  <c r="BN132" i="1"/>
  <c r="KW132" i="1" s="1"/>
  <c r="CB46" i="1"/>
  <c r="BU46" i="1"/>
  <c r="FE46" i="1" s="1"/>
  <c r="BZ46" i="1"/>
  <c r="BY46" i="1"/>
  <c r="BX46" i="1"/>
  <c r="BW46" i="1"/>
  <c r="BV46" i="1"/>
  <c r="FK46" i="1" s="1"/>
  <c r="BT46" i="1"/>
  <c r="KX46" i="1" s="1"/>
  <c r="BS46" i="1"/>
  <c r="KT46" i="1" s="1"/>
  <c r="BR46" i="1"/>
  <c r="KR46" i="1" s="1"/>
  <c r="BQ46" i="1"/>
  <c r="KV46" i="1" s="1"/>
  <c r="BO46" i="1"/>
  <c r="KS46" i="1" s="1"/>
  <c r="BN46" i="1"/>
  <c r="KW46" i="1" s="1"/>
  <c r="CB33" i="1"/>
  <c r="BU33" i="1"/>
  <c r="FE33" i="1" s="1"/>
  <c r="BZ33" i="1"/>
  <c r="BY33" i="1"/>
  <c r="BX33" i="1"/>
  <c r="BW33" i="1"/>
  <c r="BV33" i="1"/>
  <c r="FK33" i="1" s="1"/>
  <c r="BT33" i="1"/>
  <c r="KX33" i="1" s="1"/>
  <c r="BS33" i="1"/>
  <c r="KT33" i="1" s="1"/>
  <c r="BR33" i="1"/>
  <c r="KR33" i="1" s="1"/>
  <c r="BQ33" i="1"/>
  <c r="KV33" i="1" s="1"/>
  <c r="BO33" i="1"/>
  <c r="KS33" i="1" s="1"/>
  <c r="BN33" i="1"/>
  <c r="KW33" i="1" s="1"/>
  <c r="CB106" i="1"/>
  <c r="BU106" i="1"/>
  <c r="FE106" i="1" s="1"/>
  <c r="BZ106" i="1"/>
  <c r="BY106" i="1"/>
  <c r="BX106" i="1"/>
  <c r="BW106" i="1"/>
  <c r="BV106" i="1"/>
  <c r="FK106" i="1" s="1"/>
  <c r="BT106" i="1"/>
  <c r="KX106" i="1" s="1"/>
  <c r="BS106" i="1"/>
  <c r="KT106" i="1" s="1"/>
  <c r="BR106" i="1"/>
  <c r="KR106" i="1" s="1"/>
  <c r="BQ106" i="1"/>
  <c r="KV106" i="1" s="1"/>
  <c r="BO106" i="1"/>
  <c r="KS106" i="1" s="1"/>
  <c r="BN106" i="1"/>
  <c r="KW106" i="1" s="1"/>
  <c r="CB89" i="1"/>
  <c r="BU89" i="1"/>
  <c r="FE89" i="1" s="1"/>
  <c r="BZ89" i="1"/>
  <c r="BY89" i="1"/>
  <c r="BX89" i="1"/>
  <c r="BW89" i="1"/>
  <c r="BV89" i="1"/>
  <c r="FK89" i="1" s="1"/>
  <c r="BT89" i="1"/>
  <c r="KX89" i="1" s="1"/>
  <c r="BS89" i="1"/>
  <c r="KT89" i="1" s="1"/>
  <c r="BR89" i="1"/>
  <c r="KR89" i="1" s="1"/>
  <c r="BQ89" i="1"/>
  <c r="KV89" i="1" s="1"/>
  <c r="BO89" i="1"/>
  <c r="KS89" i="1" s="1"/>
  <c r="BN89" i="1"/>
  <c r="KW89" i="1" s="1"/>
  <c r="CB298" i="1"/>
  <c r="BU298" i="1"/>
  <c r="FE298" i="1" s="1"/>
  <c r="BZ298" i="1"/>
  <c r="BY298" i="1"/>
  <c r="BX298" i="1"/>
  <c r="BW298" i="1"/>
  <c r="BV298" i="1"/>
  <c r="FK298" i="1" s="1"/>
  <c r="BT298" i="1"/>
  <c r="KX298" i="1" s="1"/>
  <c r="BS298" i="1"/>
  <c r="KT298" i="1" s="1"/>
  <c r="BR298" i="1"/>
  <c r="KR298" i="1" s="1"/>
  <c r="BQ298" i="1"/>
  <c r="KV298" i="1" s="1"/>
  <c r="BP298" i="1"/>
  <c r="KU298" i="1" s="1"/>
  <c r="BO298" i="1"/>
  <c r="KS298" i="1" s="1"/>
  <c r="BN298" i="1"/>
  <c r="KW298" i="1" s="1"/>
  <c r="CB292" i="1"/>
  <c r="BU292" i="1"/>
  <c r="FE292" i="1" s="1"/>
  <c r="BZ292" i="1"/>
  <c r="BY292" i="1"/>
  <c r="BX292" i="1"/>
  <c r="BW292" i="1"/>
  <c r="BV292" i="1"/>
  <c r="FK292" i="1" s="1"/>
  <c r="BT292" i="1"/>
  <c r="KX292" i="1" s="1"/>
  <c r="BS292" i="1"/>
  <c r="KT292" i="1" s="1"/>
  <c r="BR292" i="1"/>
  <c r="KR292" i="1" s="1"/>
  <c r="BQ292" i="1"/>
  <c r="KV292" i="1" s="1"/>
  <c r="BO292" i="1"/>
  <c r="KS292" i="1" s="1"/>
  <c r="BN292" i="1"/>
  <c r="KW292" i="1" s="1"/>
  <c r="CB253" i="1"/>
  <c r="BU253" i="1"/>
  <c r="FE253" i="1" s="1"/>
  <c r="BZ253" i="1"/>
  <c r="BY253" i="1"/>
  <c r="BX253" i="1"/>
  <c r="BW253" i="1"/>
  <c r="BV253" i="1"/>
  <c r="FK253" i="1" s="1"/>
  <c r="BT253" i="1"/>
  <c r="KX253" i="1" s="1"/>
  <c r="BS253" i="1"/>
  <c r="KT253" i="1" s="1"/>
  <c r="BR253" i="1"/>
  <c r="KR253" i="1" s="1"/>
  <c r="BQ253" i="1"/>
  <c r="KV253" i="1" s="1"/>
  <c r="BP253" i="1"/>
  <c r="KU253" i="1" s="1"/>
  <c r="BO253" i="1"/>
  <c r="KS253" i="1" s="1"/>
  <c r="BN253" i="1"/>
  <c r="KW253" i="1" s="1"/>
  <c r="CB244" i="1"/>
  <c r="BU244" i="1"/>
  <c r="FE244" i="1" s="1"/>
  <c r="BZ244" i="1"/>
  <c r="BY244" i="1"/>
  <c r="BX244" i="1"/>
  <c r="BW244" i="1"/>
  <c r="BV244" i="1"/>
  <c r="FK244" i="1" s="1"/>
  <c r="BT244" i="1"/>
  <c r="KX244" i="1" s="1"/>
  <c r="BS244" i="1"/>
  <c r="KT244" i="1" s="1"/>
  <c r="BR244" i="1"/>
  <c r="KR244" i="1" s="1"/>
  <c r="BQ244" i="1"/>
  <c r="KV244" i="1" s="1"/>
  <c r="BO244" i="1"/>
  <c r="KS244" i="1" s="1"/>
  <c r="BN244" i="1"/>
  <c r="KW244" i="1" s="1"/>
  <c r="CB211" i="1"/>
  <c r="BU211" i="1"/>
  <c r="FE211" i="1" s="1"/>
  <c r="BZ211" i="1"/>
  <c r="BY211" i="1"/>
  <c r="BX211" i="1"/>
  <c r="BW211" i="1"/>
  <c r="BV211" i="1"/>
  <c r="FK211" i="1" s="1"/>
  <c r="BT211" i="1"/>
  <c r="KX211" i="1" s="1"/>
  <c r="BS211" i="1"/>
  <c r="KT211" i="1" s="1"/>
  <c r="BR211" i="1"/>
  <c r="KR211" i="1" s="1"/>
  <c r="BP211" i="1"/>
  <c r="KU211" i="1" s="1"/>
  <c r="BO211" i="1"/>
  <c r="KS211" i="1" s="1"/>
  <c r="BN211" i="1"/>
  <c r="KW211" i="1" s="1"/>
  <c r="CB198" i="1"/>
  <c r="BU198" i="1"/>
  <c r="FE198" i="1" s="1"/>
  <c r="BZ198" i="1"/>
  <c r="BY198" i="1"/>
  <c r="BX198" i="1"/>
  <c r="BW198" i="1"/>
  <c r="BV198" i="1"/>
  <c r="FK198" i="1" s="1"/>
  <c r="BT198" i="1"/>
  <c r="KX198" i="1" s="1"/>
  <c r="BS198" i="1"/>
  <c r="KT198" i="1" s="1"/>
  <c r="BR198" i="1"/>
  <c r="KR198" i="1" s="1"/>
  <c r="BQ198" i="1"/>
  <c r="KV198" i="1" s="1"/>
  <c r="BO198" i="1"/>
  <c r="KS198" i="1" s="1"/>
  <c r="BN198" i="1"/>
  <c r="KW198" i="1" s="1"/>
  <c r="CB174" i="1"/>
  <c r="BU174" i="1"/>
  <c r="FE174" i="1" s="1"/>
  <c r="BZ174" i="1"/>
  <c r="BY174" i="1"/>
  <c r="BX174" i="1"/>
  <c r="BW174" i="1"/>
  <c r="BV174" i="1"/>
  <c r="FK174" i="1" s="1"/>
  <c r="BT174" i="1"/>
  <c r="KX174" i="1" s="1"/>
  <c r="BS174" i="1"/>
  <c r="KT174" i="1" s="1"/>
  <c r="BR174" i="1"/>
  <c r="KR174" i="1" s="1"/>
  <c r="BQ174" i="1"/>
  <c r="KV174" i="1" s="1"/>
  <c r="BP174" i="1"/>
  <c r="KU174" i="1" s="1"/>
  <c r="BO174" i="1"/>
  <c r="KS174" i="1" s="1"/>
  <c r="BN174" i="1"/>
  <c r="KW174" i="1" s="1"/>
  <c r="CB157" i="1"/>
  <c r="BU157" i="1"/>
  <c r="FE157" i="1" s="1"/>
  <c r="BZ157" i="1"/>
  <c r="BY157" i="1"/>
  <c r="BX157" i="1"/>
  <c r="BW157" i="1"/>
  <c r="BV157" i="1"/>
  <c r="FK157" i="1" s="1"/>
  <c r="BT157" i="1"/>
  <c r="KX157" i="1" s="1"/>
  <c r="BS157" i="1"/>
  <c r="KT157" i="1" s="1"/>
  <c r="BR157" i="1"/>
  <c r="KR157" i="1" s="1"/>
  <c r="BQ157" i="1"/>
  <c r="KV157" i="1" s="1"/>
  <c r="BO157" i="1"/>
  <c r="KS157" i="1" s="1"/>
  <c r="BN157" i="1"/>
  <c r="KW157" i="1" s="1"/>
  <c r="CB101" i="1"/>
  <c r="BU101" i="1"/>
  <c r="FE101" i="1" s="1"/>
  <c r="BZ101" i="1"/>
  <c r="BY101" i="1"/>
  <c r="BX101" i="1"/>
  <c r="BW101" i="1"/>
  <c r="BV101" i="1"/>
  <c r="FK101" i="1" s="1"/>
  <c r="BT101" i="1"/>
  <c r="KX101" i="1" s="1"/>
  <c r="BS101" i="1"/>
  <c r="KT101" i="1" s="1"/>
  <c r="BR101" i="1"/>
  <c r="KR101" i="1" s="1"/>
  <c r="BQ101" i="1"/>
  <c r="KV101" i="1" s="1"/>
  <c r="BP101" i="1"/>
  <c r="KU101" i="1" s="1"/>
  <c r="BO101" i="1"/>
  <c r="KS101" i="1" s="1"/>
  <c r="BN101" i="1"/>
  <c r="KW101" i="1" s="1"/>
  <c r="CB93" i="1"/>
  <c r="BU93" i="1"/>
  <c r="FE93" i="1" s="1"/>
  <c r="BZ93" i="1"/>
  <c r="BY93" i="1"/>
  <c r="BX93" i="1"/>
  <c r="BW93" i="1"/>
  <c r="BV93" i="1"/>
  <c r="FK93" i="1" s="1"/>
  <c r="BT93" i="1"/>
  <c r="KX93" i="1" s="1"/>
  <c r="BS93" i="1"/>
  <c r="KT93" i="1" s="1"/>
  <c r="BR93" i="1"/>
  <c r="KR93" i="1" s="1"/>
  <c r="BQ93" i="1"/>
  <c r="KV93" i="1" s="1"/>
  <c r="BO93" i="1"/>
  <c r="KS93" i="1" s="1"/>
  <c r="BN93" i="1"/>
  <c r="KW93" i="1" s="1"/>
  <c r="CB87" i="1"/>
  <c r="BU87" i="1"/>
  <c r="FE87" i="1" s="1"/>
  <c r="BZ87" i="1"/>
  <c r="BY87" i="1"/>
  <c r="BX87" i="1"/>
  <c r="BW87" i="1"/>
  <c r="BV87" i="1"/>
  <c r="FK87" i="1" s="1"/>
  <c r="BT87" i="1"/>
  <c r="KX87" i="1" s="1"/>
  <c r="BS87" i="1"/>
  <c r="KT87" i="1" s="1"/>
  <c r="BR87" i="1"/>
  <c r="KR87" i="1" s="1"/>
  <c r="BQ87" i="1"/>
  <c r="KV87" i="1" s="1"/>
  <c r="BP87" i="1"/>
  <c r="KU87" i="1" s="1"/>
  <c r="BO87" i="1"/>
  <c r="KS87" i="1" s="1"/>
  <c r="BN87" i="1"/>
  <c r="KW87" i="1" s="1"/>
  <c r="CB79" i="1"/>
  <c r="BU79" i="1"/>
  <c r="FE79" i="1" s="1"/>
  <c r="BZ79" i="1"/>
  <c r="BY79" i="1"/>
  <c r="BX79" i="1"/>
  <c r="BW79" i="1"/>
  <c r="BV79" i="1"/>
  <c r="FK79" i="1" s="1"/>
  <c r="BT79" i="1"/>
  <c r="KX79" i="1" s="1"/>
  <c r="BS79" i="1"/>
  <c r="KT79" i="1" s="1"/>
  <c r="BR79" i="1"/>
  <c r="KR79" i="1" s="1"/>
  <c r="BQ79" i="1"/>
  <c r="KV79" i="1" s="1"/>
  <c r="BO79" i="1"/>
  <c r="KS79" i="1" s="1"/>
  <c r="BN79" i="1"/>
  <c r="KW79" i="1" s="1"/>
  <c r="CB76" i="1"/>
  <c r="BU76" i="1"/>
  <c r="FE76" i="1" s="1"/>
  <c r="BZ76" i="1"/>
  <c r="BY76" i="1"/>
  <c r="BX76" i="1"/>
  <c r="BW76" i="1"/>
  <c r="BV76" i="1"/>
  <c r="FK76" i="1" s="1"/>
  <c r="BT76" i="1"/>
  <c r="KX76" i="1" s="1"/>
  <c r="BS76" i="1"/>
  <c r="KT76" i="1" s="1"/>
  <c r="BR76" i="1"/>
  <c r="KR76" i="1" s="1"/>
  <c r="BQ76" i="1"/>
  <c r="KV76" i="1" s="1"/>
  <c r="BP76" i="1"/>
  <c r="KU76" i="1" s="1"/>
  <c r="BO76" i="1"/>
  <c r="KS76" i="1" s="1"/>
  <c r="BN76" i="1"/>
  <c r="KW76" i="1" s="1"/>
  <c r="CB60" i="1"/>
  <c r="BU60" i="1"/>
  <c r="FE60" i="1" s="1"/>
  <c r="BZ60" i="1"/>
  <c r="BY60" i="1"/>
  <c r="BX60" i="1"/>
  <c r="BW60" i="1"/>
  <c r="BV60" i="1"/>
  <c r="FK60" i="1" s="1"/>
  <c r="BT60" i="1"/>
  <c r="KX60" i="1" s="1"/>
  <c r="BS60" i="1"/>
  <c r="KT60" i="1" s="1"/>
  <c r="BR60" i="1"/>
  <c r="KR60" i="1" s="1"/>
  <c r="BQ60" i="1"/>
  <c r="KV60" i="1" s="1"/>
  <c r="BO60" i="1"/>
  <c r="KS60" i="1" s="1"/>
  <c r="BN60" i="1"/>
  <c r="KW60" i="1" s="1"/>
  <c r="CB24" i="1"/>
  <c r="BU24" i="1"/>
  <c r="FE24" i="1" s="1"/>
  <c r="BZ24" i="1"/>
  <c r="BY24" i="1"/>
  <c r="BX24" i="1"/>
  <c r="BW24" i="1"/>
  <c r="BV24" i="1"/>
  <c r="FK24" i="1" s="1"/>
  <c r="BT24" i="1"/>
  <c r="KX24" i="1" s="1"/>
  <c r="BS24" i="1"/>
  <c r="KT24" i="1" s="1"/>
  <c r="BR24" i="1"/>
  <c r="KR24" i="1" s="1"/>
  <c r="BQ24" i="1"/>
  <c r="KV24" i="1" s="1"/>
  <c r="BP24" i="1"/>
  <c r="KU24" i="1" s="1"/>
  <c r="BO24" i="1"/>
  <c r="KS24" i="1" s="1"/>
  <c r="BN24" i="1"/>
  <c r="KW24" i="1" s="1"/>
  <c r="CB13" i="1"/>
  <c r="BU13" i="1"/>
  <c r="FE13" i="1" s="1"/>
  <c r="BZ13" i="1"/>
  <c r="BY13" i="1"/>
  <c r="BX13" i="1"/>
  <c r="BW13" i="1"/>
  <c r="BV13" i="1"/>
  <c r="FK13" i="1" s="1"/>
  <c r="BT13" i="1"/>
  <c r="KX13" i="1" s="1"/>
  <c r="BS13" i="1"/>
  <c r="KT13" i="1" s="1"/>
  <c r="BR13" i="1"/>
  <c r="KR13" i="1" s="1"/>
  <c r="BQ13" i="1"/>
  <c r="KV13" i="1" s="1"/>
  <c r="BP13" i="1"/>
  <c r="KU13" i="1" s="1"/>
  <c r="BO13" i="1"/>
  <c r="KS13" i="1" s="1"/>
  <c r="BN13" i="1"/>
  <c r="KW13" i="1" s="1"/>
  <c r="CB250" i="1"/>
  <c r="BU250" i="1"/>
  <c r="FE250" i="1" s="1"/>
  <c r="BZ250" i="1"/>
  <c r="BY250" i="1"/>
  <c r="BX250" i="1"/>
  <c r="BW250" i="1"/>
  <c r="BV250" i="1"/>
  <c r="FK250" i="1" s="1"/>
  <c r="BT250" i="1"/>
  <c r="KX250" i="1" s="1"/>
  <c r="BS250" i="1"/>
  <c r="KT250" i="1" s="1"/>
  <c r="BR250" i="1"/>
  <c r="KR250" i="1" s="1"/>
  <c r="BQ250" i="1"/>
  <c r="KV250" i="1" s="1"/>
  <c r="BP250" i="1"/>
  <c r="KU250" i="1" s="1"/>
  <c r="BO250" i="1"/>
  <c r="KS250" i="1" s="1"/>
  <c r="BN250" i="1"/>
  <c r="KW250" i="1" s="1"/>
  <c r="CB249" i="1"/>
  <c r="BU249" i="1"/>
  <c r="FE249" i="1" s="1"/>
  <c r="BZ249" i="1"/>
  <c r="BY249" i="1"/>
  <c r="BX249" i="1"/>
  <c r="BW249" i="1"/>
  <c r="BV249" i="1"/>
  <c r="FK249" i="1" s="1"/>
  <c r="BT249" i="1"/>
  <c r="KX249" i="1" s="1"/>
  <c r="BS249" i="1"/>
  <c r="KT249" i="1" s="1"/>
  <c r="BR249" i="1"/>
  <c r="KR249" i="1" s="1"/>
  <c r="BQ249" i="1"/>
  <c r="KV249" i="1" s="1"/>
  <c r="BP249" i="1"/>
  <c r="KU249" i="1" s="1"/>
  <c r="BO249" i="1"/>
  <c r="KS249" i="1" s="1"/>
  <c r="BN249" i="1"/>
  <c r="KW249" i="1" s="1"/>
  <c r="CB242" i="1"/>
  <c r="BU242" i="1"/>
  <c r="FE242" i="1" s="1"/>
  <c r="BZ242" i="1"/>
  <c r="BY242" i="1"/>
  <c r="BX242" i="1"/>
  <c r="BW242" i="1"/>
  <c r="BV242" i="1"/>
  <c r="FK242" i="1" s="1"/>
  <c r="BT242" i="1"/>
  <c r="KX242" i="1" s="1"/>
  <c r="BS242" i="1"/>
  <c r="KT242" i="1" s="1"/>
  <c r="BR242" i="1"/>
  <c r="KR242" i="1" s="1"/>
  <c r="BQ242" i="1"/>
  <c r="KV242" i="1" s="1"/>
  <c r="BP242" i="1"/>
  <c r="KU242" i="1" s="1"/>
  <c r="BO242" i="1"/>
  <c r="KS242" i="1" s="1"/>
  <c r="BN242" i="1"/>
  <c r="KW242" i="1" s="1"/>
  <c r="CB237" i="1"/>
  <c r="BU237" i="1"/>
  <c r="FE237" i="1" s="1"/>
  <c r="BZ237" i="1"/>
  <c r="BY237" i="1"/>
  <c r="BX237" i="1"/>
  <c r="BW237" i="1"/>
  <c r="BV237" i="1"/>
  <c r="FK237" i="1" s="1"/>
  <c r="BT237" i="1"/>
  <c r="KX237" i="1" s="1"/>
  <c r="BS237" i="1"/>
  <c r="KT237" i="1" s="1"/>
  <c r="BR237" i="1"/>
  <c r="KR237" i="1" s="1"/>
  <c r="BQ237" i="1"/>
  <c r="KV237" i="1" s="1"/>
  <c r="BP237" i="1"/>
  <c r="KU237" i="1" s="1"/>
  <c r="BO237" i="1"/>
  <c r="KS237" i="1" s="1"/>
  <c r="BN237" i="1"/>
  <c r="KW237" i="1" s="1"/>
  <c r="CB169" i="1"/>
  <c r="BU169" i="1"/>
  <c r="FE169" i="1" s="1"/>
  <c r="BZ169" i="1"/>
  <c r="BY169" i="1"/>
  <c r="BX169" i="1"/>
  <c r="BW169" i="1"/>
  <c r="BV169" i="1"/>
  <c r="FK169" i="1" s="1"/>
  <c r="BT169" i="1"/>
  <c r="KX169" i="1" s="1"/>
  <c r="BS169" i="1"/>
  <c r="KT169" i="1" s="1"/>
  <c r="BR169" i="1"/>
  <c r="KR169" i="1" s="1"/>
  <c r="BQ169" i="1"/>
  <c r="KV169" i="1" s="1"/>
  <c r="BP169" i="1"/>
  <c r="KU169" i="1" s="1"/>
  <c r="BO169" i="1"/>
  <c r="KS169" i="1" s="1"/>
  <c r="BN169" i="1"/>
  <c r="KW169" i="1" s="1"/>
  <c r="CB144" i="1"/>
  <c r="BU144" i="1"/>
  <c r="FE144" i="1" s="1"/>
  <c r="BZ144" i="1"/>
  <c r="BY144" i="1"/>
  <c r="BX144" i="1"/>
  <c r="BW144" i="1"/>
  <c r="BV144" i="1"/>
  <c r="FK144" i="1" s="1"/>
  <c r="BT144" i="1"/>
  <c r="KX144" i="1" s="1"/>
  <c r="BS144" i="1"/>
  <c r="KT144" i="1" s="1"/>
  <c r="BR144" i="1"/>
  <c r="KR144" i="1" s="1"/>
  <c r="BQ144" i="1"/>
  <c r="KV144" i="1" s="1"/>
  <c r="BP144" i="1"/>
  <c r="KU144" i="1" s="1"/>
  <c r="BO144" i="1"/>
  <c r="KS144" i="1" s="1"/>
  <c r="BN144" i="1"/>
  <c r="KW144" i="1" s="1"/>
  <c r="CB29" i="1"/>
  <c r="BU29" i="1"/>
  <c r="FE29" i="1" s="1"/>
  <c r="BZ29" i="1"/>
  <c r="BY29" i="1"/>
  <c r="BX29" i="1"/>
  <c r="BW29" i="1"/>
  <c r="BV29" i="1"/>
  <c r="FK29" i="1" s="1"/>
  <c r="BT29" i="1"/>
  <c r="KX29" i="1" s="1"/>
  <c r="BS29" i="1"/>
  <c r="KT29" i="1" s="1"/>
  <c r="BR29" i="1"/>
  <c r="KR29" i="1" s="1"/>
  <c r="BQ29" i="1"/>
  <c r="KV29" i="1" s="1"/>
  <c r="BP29" i="1"/>
  <c r="KU29" i="1" s="1"/>
  <c r="BO29" i="1"/>
  <c r="KS29" i="1" s="1"/>
  <c r="BN29" i="1"/>
  <c r="KW29" i="1" s="1"/>
  <c r="CB299" i="1"/>
  <c r="BU299" i="1"/>
  <c r="FE299" i="1" s="1"/>
  <c r="BZ299" i="1"/>
  <c r="BY299" i="1"/>
  <c r="BX299" i="1"/>
  <c r="BW299" i="1"/>
  <c r="BV299" i="1"/>
  <c r="FK299" i="1" s="1"/>
  <c r="BT299" i="1"/>
  <c r="KX299" i="1" s="1"/>
  <c r="BS299" i="1"/>
  <c r="KT299" i="1" s="1"/>
  <c r="BR299" i="1"/>
  <c r="KR299" i="1" s="1"/>
  <c r="BQ299" i="1"/>
  <c r="KV299" i="1" s="1"/>
  <c r="BP299" i="1"/>
  <c r="KU299" i="1" s="1"/>
  <c r="BO299" i="1"/>
  <c r="KS299" i="1" s="1"/>
  <c r="BN299" i="1"/>
  <c r="KW299" i="1" s="1"/>
  <c r="CB175" i="1"/>
  <c r="BU175" i="1"/>
  <c r="FE175" i="1" s="1"/>
  <c r="BZ175" i="1"/>
  <c r="BY175" i="1"/>
  <c r="BX175" i="1"/>
  <c r="BW175" i="1"/>
  <c r="BV175" i="1"/>
  <c r="FK175" i="1" s="1"/>
  <c r="BT175" i="1"/>
  <c r="KX175" i="1" s="1"/>
  <c r="BS175" i="1"/>
  <c r="KT175" i="1" s="1"/>
  <c r="BR175" i="1"/>
  <c r="KR175" i="1" s="1"/>
  <c r="BQ175" i="1"/>
  <c r="KV175" i="1" s="1"/>
  <c r="BP175" i="1"/>
  <c r="KU175" i="1" s="1"/>
  <c r="BO175" i="1"/>
  <c r="KS175" i="1" s="1"/>
  <c r="BN175" i="1"/>
  <c r="KW175" i="1" s="1"/>
  <c r="CB162" i="1"/>
  <c r="BU162" i="1"/>
  <c r="FE162" i="1" s="1"/>
  <c r="BZ162" i="1"/>
  <c r="BY162" i="1"/>
  <c r="BX162" i="1"/>
  <c r="BW162" i="1"/>
  <c r="BV162" i="1"/>
  <c r="FK162" i="1" s="1"/>
  <c r="BT162" i="1"/>
  <c r="KX162" i="1" s="1"/>
  <c r="BS162" i="1"/>
  <c r="KT162" i="1" s="1"/>
  <c r="BR162" i="1"/>
  <c r="KR162" i="1" s="1"/>
  <c r="BQ162" i="1"/>
  <c r="KV162" i="1" s="1"/>
  <c r="BP162" i="1"/>
  <c r="KU162" i="1" s="1"/>
  <c r="BO162" i="1"/>
  <c r="KS162" i="1" s="1"/>
  <c r="BN162" i="1"/>
  <c r="KW162" i="1" s="1"/>
  <c r="CB114" i="1"/>
  <c r="BU114" i="1"/>
  <c r="FE114" i="1" s="1"/>
  <c r="BZ114" i="1"/>
  <c r="BY114" i="1"/>
  <c r="BX114" i="1"/>
  <c r="BW114" i="1"/>
  <c r="BV114" i="1"/>
  <c r="FK114" i="1" s="1"/>
  <c r="BT114" i="1"/>
  <c r="KX114" i="1" s="1"/>
  <c r="BS114" i="1"/>
  <c r="KT114" i="1" s="1"/>
  <c r="BR114" i="1"/>
  <c r="KR114" i="1" s="1"/>
  <c r="BQ114" i="1"/>
  <c r="KV114" i="1" s="1"/>
  <c r="BP114" i="1"/>
  <c r="KU114" i="1" s="1"/>
  <c r="BO114" i="1"/>
  <c r="KS114" i="1" s="1"/>
  <c r="BN114" i="1"/>
  <c r="KW114" i="1" s="1"/>
  <c r="CB283" i="1"/>
  <c r="BU283" i="1"/>
  <c r="FE283" i="1" s="1"/>
  <c r="BZ283" i="1"/>
  <c r="BY283" i="1"/>
  <c r="BX283" i="1"/>
  <c r="BW283" i="1"/>
  <c r="BV283" i="1"/>
  <c r="FK283" i="1" s="1"/>
  <c r="BT283" i="1"/>
  <c r="KX283" i="1" s="1"/>
  <c r="BS283" i="1"/>
  <c r="KT283" i="1" s="1"/>
  <c r="BR283" i="1"/>
  <c r="KR283" i="1" s="1"/>
  <c r="BQ283" i="1"/>
  <c r="KV283" i="1" s="1"/>
  <c r="BP283" i="1"/>
  <c r="KU283" i="1" s="1"/>
  <c r="BO283" i="1"/>
  <c r="KS283" i="1" s="1"/>
  <c r="BN283" i="1"/>
  <c r="KW283" i="1" s="1"/>
  <c r="CB133" i="1"/>
  <c r="BU133" i="1"/>
  <c r="FE133" i="1" s="1"/>
  <c r="BZ133" i="1"/>
  <c r="BY133" i="1"/>
  <c r="BX133" i="1"/>
  <c r="BW133" i="1"/>
  <c r="BV133" i="1"/>
  <c r="FK133" i="1" s="1"/>
  <c r="BT133" i="1"/>
  <c r="KX133" i="1" s="1"/>
  <c r="BS133" i="1"/>
  <c r="KT133" i="1" s="1"/>
  <c r="BR133" i="1"/>
  <c r="KR133" i="1" s="1"/>
  <c r="BQ133" i="1"/>
  <c r="KV133" i="1" s="1"/>
  <c r="BP133" i="1"/>
  <c r="KU133" i="1" s="1"/>
  <c r="BO133" i="1"/>
  <c r="KS133" i="1" s="1"/>
  <c r="BN133" i="1"/>
  <c r="KW133" i="1" s="1"/>
  <c r="CB42" i="1"/>
  <c r="BU42" i="1"/>
  <c r="FE42" i="1" s="1"/>
  <c r="BZ42" i="1"/>
  <c r="BY42" i="1"/>
  <c r="BX42" i="1"/>
  <c r="BW42" i="1"/>
  <c r="BV42" i="1"/>
  <c r="FK42" i="1" s="1"/>
  <c r="BT42" i="1"/>
  <c r="KX42" i="1" s="1"/>
  <c r="BS42" i="1"/>
  <c r="KT42" i="1" s="1"/>
  <c r="BR42" i="1"/>
  <c r="KR42" i="1" s="1"/>
  <c r="BQ42" i="1"/>
  <c r="KV42" i="1" s="1"/>
  <c r="BP42" i="1"/>
  <c r="KU42" i="1" s="1"/>
  <c r="BO42" i="1"/>
  <c r="KS42" i="1" s="1"/>
  <c r="BN42" i="1"/>
  <c r="KW42" i="1" s="1"/>
  <c r="CB227" i="1"/>
  <c r="BU227" i="1"/>
  <c r="FE227" i="1" s="1"/>
  <c r="BZ227" i="1"/>
  <c r="BY227" i="1"/>
  <c r="BX227" i="1"/>
  <c r="BW227" i="1"/>
  <c r="BV227" i="1"/>
  <c r="FK227" i="1" s="1"/>
  <c r="BT227" i="1"/>
  <c r="KX227" i="1" s="1"/>
  <c r="BS227" i="1"/>
  <c r="KT227" i="1" s="1"/>
  <c r="BR227" i="1"/>
  <c r="KR227" i="1" s="1"/>
  <c r="BQ227" i="1"/>
  <c r="KV227" i="1" s="1"/>
  <c r="BP227" i="1"/>
  <c r="KU227" i="1" s="1"/>
  <c r="BO227" i="1"/>
  <c r="KS227" i="1" s="1"/>
  <c r="BN227" i="1"/>
  <c r="KW227" i="1" s="1"/>
  <c r="CB208" i="1"/>
  <c r="BU208" i="1"/>
  <c r="FE208" i="1" s="1"/>
  <c r="BZ208" i="1"/>
  <c r="BY208" i="1"/>
  <c r="BX208" i="1"/>
  <c r="BW208" i="1"/>
  <c r="BV208" i="1"/>
  <c r="FK208" i="1" s="1"/>
  <c r="BT208" i="1"/>
  <c r="KX208" i="1" s="1"/>
  <c r="BS208" i="1"/>
  <c r="KT208" i="1" s="1"/>
  <c r="BR208" i="1"/>
  <c r="KR208" i="1" s="1"/>
  <c r="BQ208" i="1"/>
  <c r="KV208" i="1" s="1"/>
  <c r="BP208" i="1"/>
  <c r="KU208" i="1" s="1"/>
  <c r="BO208" i="1"/>
  <c r="KS208" i="1" s="1"/>
  <c r="BN208" i="1"/>
  <c r="KW208" i="1" s="1"/>
  <c r="CB145" i="1"/>
  <c r="BU145" i="1"/>
  <c r="FE145" i="1" s="1"/>
  <c r="BZ145" i="1"/>
  <c r="BY145" i="1"/>
  <c r="BX145" i="1"/>
  <c r="BW145" i="1"/>
  <c r="BV145" i="1"/>
  <c r="FK145" i="1" s="1"/>
  <c r="BT145" i="1"/>
  <c r="KX145" i="1" s="1"/>
  <c r="BS145" i="1"/>
  <c r="KT145" i="1" s="1"/>
  <c r="BR145" i="1"/>
  <c r="KR145" i="1" s="1"/>
  <c r="BQ145" i="1"/>
  <c r="KV145" i="1" s="1"/>
  <c r="BP145" i="1"/>
  <c r="KU145" i="1" s="1"/>
  <c r="BO145" i="1"/>
  <c r="KS145" i="1" s="1"/>
  <c r="BN145" i="1"/>
  <c r="KW145" i="1" s="1"/>
  <c r="CB297" i="1"/>
  <c r="BU297" i="1"/>
  <c r="FE297" i="1" s="1"/>
  <c r="BZ297" i="1"/>
  <c r="BY297" i="1"/>
  <c r="BX297" i="1"/>
  <c r="BW297" i="1"/>
  <c r="BV297" i="1"/>
  <c r="FK297" i="1" s="1"/>
  <c r="BT297" i="1"/>
  <c r="KX297" i="1" s="1"/>
  <c r="BS297" i="1"/>
  <c r="KT297" i="1" s="1"/>
  <c r="BR297" i="1"/>
  <c r="KR297" i="1" s="1"/>
  <c r="BQ297" i="1"/>
  <c r="KV297" i="1" s="1"/>
  <c r="BP297" i="1"/>
  <c r="KU297" i="1" s="1"/>
  <c r="BO297" i="1"/>
  <c r="KS297" i="1" s="1"/>
  <c r="BN297" i="1"/>
  <c r="KW297" i="1" s="1"/>
  <c r="CB268" i="1"/>
  <c r="BU268" i="1"/>
  <c r="FE268" i="1" s="1"/>
  <c r="BZ268" i="1"/>
  <c r="BY268" i="1"/>
  <c r="BX268" i="1"/>
  <c r="BW268" i="1"/>
  <c r="BV268" i="1"/>
  <c r="FK268" i="1" s="1"/>
  <c r="BT268" i="1"/>
  <c r="KX268" i="1" s="1"/>
  <c r="BS268" i="1"/>
  <c r="KT268" i="1" s="1"/>
  <c r="BR268" i="1"/>
  <c r="KR268" i="1" s="1"/>
  <c r="BQ268" i="1"/>
  <c r="KV268" i="1" s="1"/>
  <c r="BP268" i="1"/>
  <c r="KU268" i="1" s="1"/>
  <c r="BO268" i="1"/>
  <c r="KS268" i="1" s="1"/>
  <c r="BN268" i="1"/>
  <c r="KW268" i="1" s="1"/>
  <c r="CB241" i="1"/>
  <c r="BU241" i="1"/>
  <c r="FE241" i="1" s="1"/>
  <c r="BZ241" i="1"/>
  <c r="BY241" i="1"/>
  <c r="BX241" i="1"/>
  <c r="BW241" i="1"/>
  <c r="BV241" i="1"/>
  <c r="FK241" i="1" s="1"/>
  <c r="BT241" i="1"/>
  <c r="KX241" i="1" s="1"/>
  <c r="BS241" i="1"/>
  <c r="KT241" i="1" s="1"/>
  <c r="BR241" i="1"/>
  <c r="KR241" i="1" s="1"/>
  <c r="BQ241" i="1"/>
  <c r="KV241" i="1" s="1"/>
  <c r="BP241" i="1"/>
  <c r="KU241" i="1" s="1"/>
  <c r="BO241" i="1"/>
  <c r="KS241" i="1" s="1"/>
  <c r="BN241" i="1"/>
  <c r="KW241" i="1" s="1"/>
  <c r="CB204" i="1"/>
  <c r="BU204" i="1"/>
  <c r="FE204" i="1" s="1"/>
  <c r="BZ204" i="1"/>
  <c r="BY204" i="1"/>
  <c r="BX204" i="1"/>
  <c r="BW204" i="1"/>
  <c r="BV204" i="1"/>
  <c r="FK204" i="1" s="1"/>
  <c r="BT204" i="1"/>
  <c r="KX204" i="1" s="1"/>
  <c r="BS204" i="1"/>
  <c r="KT204" i="1" s="1"/>
  <c r="BR204" i="1"/>
  <c r="KR204" i="1" s="1"/>
  <c r="BQ204" i="1"/>
  <c r="KV204" i="1" s="1"/>
  <c r="BP204" i="1"/>
  <c r="KU204" i="1" s="1"/>
  <c r="BO204" i="1"/>
  <c r="KS204" i="1" s="1"/>
  <c r="BN204" i="1"/>
  <c r="KW204" i="1" s="1"/>
  <c r="CB196" i="1"/>
  <c r="BU196" i="1"/>
  <c r="FE196" i="1" s="1"/>
  <c r="BZ196" i="1"/>
  <c r="BY196" i="1"/>
  <c r="BX196" i="1"/>
  <c r="BW196" i="1"/>
  <c r="BV196" i="1"/>
  <c r="FK196" i="1" s="1"/>
  <c r="BT196" i="1"/>
  <c r="KX196" i="1" s="1"/>
  <c r="BS196" i="1"/>
  <c r="KT196" i="1" s="1"/>
  <c r="BR196" i="1"/>
  <c r="KR196" i="1" s="1"/>
  <c r="BQ196" i="1"/>
  <c r="KV196" i="1" s="1"/>
  <c r="BP196" i="1"/>
  <c r="KU196" i="1" s="1"/>
  <c r="BO196" i="1"/>
  <c r="KS196" i="1" s="1"/>
  <c r="BN196" i="1"/>
  <c r="KW196" i="1" s="1"/>
  <c r="CB192" i="1"/>
  <c r="BU192" i="1"/>
  <c r="FE192" i="1" s="1"/>
  <c r="BZ192" i="1"/>
  <c r="BY192" i="1"/>
  <c r="BX192" i="1"/>
  <c r="BW192" i="1"/>
  <c r="BV192" i="1"/>
  <c r="FK192" i="1" s="1"/>
  <c r="BT192" i="1"/>
  <c r="KX192" i="1" s="1"/>
  <c r="BS192" i="1"/>
  <c r="KT192" i="1" s="1"/>
  <c r="BR192" i="1"/>
  <c r="KR192" i="1" s="1"/>
  <c r="BQ192" i="1"/>
  <c r="KV192" i="1" s="1"/>
  <c r="BP192" i="1"/>
  <c r="KU192" i="1" s="1"/>
  <c r="BO192" i="1"/>
  <c r="KS192" i="1" s="1"/>
  <c r="BN192" i="1"/>
  <c r="KW192" i="1" s="1"/>
  <c r="CB187" i="1"/>
  <c r="BU187" i="1"/>
  <c r="FE187" i="1" s="1"/>
  <c r="BZ187" i="1"/>
  <c r="BY187" i="1"/>
  <c r="BX187" i="1"/>
  <c r="BW187" i="1"/>
  <c r="BV187" i="1"/>
  <c r="FK187" i="1" s="1"/>
  <c r="BT187" i="1"/>
  <c r="KX187" i="1" s="1"/>
  <c r="BS187" i="1"/>
  <c r="KT187" i="1" s="1"/>
  <c r="BR187" i="1"/>
  <c r="KR187" i="1" s="1"/>
  <c r="BQ187" i="1"/>
  <c r="KV187" i="1" s="1"/>
  <c r="BP187" i="1"/>
  <c r="KU187" i="1" s="1"/>
  <c r="BO187" i="1"/>
  <c r="KS187" i="1" s="1"/>
  <c r="BN187" i="1"/>
  <c r="KW187" i="1" s="1"/>
  <c r="CB184" i="1"/>
  <c r="BU184" i="1"/>
  <c r="FE184" i="1" s="1"/>
  <c r="BZ184" i="1"/>
  <c r="BY184" i="1"/>
  <c r="BX184" i="1"/>
  <c r="BW184" i="1"/>
  <c r="BV184" i="1"/>
  <c r="FK184" i="1" s="1"/>
  <c r="BT184" i="1"/>
  <c r="KX184" i="1" s="1"/>
  <c r="BS184" i="1"/>
  <c r="KT184" i="1" s="1"/>
  <c r="BR184" i="1"/>
  <c r="KR184" i="1" s="1"/>
  <c r="BQ184" i="1"/>
  <c r="KV184" i="1" s="1"/>
  <c r="BP184" i="1"/>
  <c r="KU184" i="1" s="1"/>
  <c r="BO184" i="1"/>
  <c r="KS184" i="1" s="1"/>
  <c r="BN184" i="1"/>
  <c r="KW184" i="1" s="1"/>
  <c r="CB163" i="1"/>
  <c r="BU163" i="1"/>
  <c r="FE163" i="1" s="1"/>
  <c r="BZ163" i="1"/>
  <c r="BY163" i="1"/>
  <c r="BX163" i="1"/>
  <c r="BW163" i="1"/>
  <c r="BV163" i="1"/>
  <c r="FK163" i="1" s="1"/>
  <c r="BT163" i="1"/>
  <c r="KX163" i="1" s="1"/>
  <c r="BS163" i="1"/>
  <c r="KT163" i="1" s="1"/>
  <c r="BR163" i="1"/>
  <c r="KR163" i="1" s="1"/>
  <c r="BQ163" i="1"/>
  <c r="KV163" i="1" s="1"/>
  <c r="BP163" i="1"/>
  <c r="KU163" i="1" s="1"/>
  <c r="BO163" i="1"/>
  <c r="KS163" i="1" s="1"/>
  <c r="BN163" i="1"/>
  <c r="KW163" i="1" s="1"/>
  <c r="CB168" i="1"/>
  <c r="BU168" i="1"/>
  <c r="FE168" i="1" s="1"/>
  <c r="BZ168" i="1"/>
  <c r="BY168" i="1"/>
  <c r="BX168" i="1"/>
  <c r="BW168" i="1"/>
  <c r="BV168" i="1"/>
  <c r="FK168" i="1" s="1"/>
  <c r="BT168" i="1"/>
  <c r="KX168" i="1" s="1"/>
  <c r="BS168" i="1"/>
  <c r="KT168" i="1" s="1"/>
  <c r="BR168" i="1"/>
  <c r="KR168" i="1" s="1"/>
  <c r="BQ168" i="1"/>
  <c r="KV168" i="1" s="1"/>
  <c r="BP168" i="1"/>
  <c r="KU168" i="1" s="1"/>
  <c r="BO168" i="1"/>
  <c r="KS168" i="1" s="1"/>
  <c r="BN168" i="1"/>
  <c r="KW168" i="1" s="1"/>
  <c r="CB77" i="1"/>
  <c r="BU77" i="1"/>
  <c r="FE77" i="1" s="1"/>
  <c r="BZ77" i="1"/>
  <c r="BY77" i="1"/>
  <c r="BX77" i="1"/>
  <c r="BW77" i="1"/>
  <c r="BV77" i="1"/>
  <c r="FK77" i="1" s="1"/>
  <c r="BT77" i="1"/>
  <c r="KX77" i="1" s="1"/>
  <c r="BS77" i="1"/>
  <c r="KT77" i="1" s="1"/>
  <c r="BR77" i="1"/>
  <c r="KR77" i="1" s="1"/>
  <c r="BQ77" i="1"/>
  <c r="KV77" i="1" s="1"/>
  <c r="BP77" i="1"/>
  <c r="KU77" i="1" s="1"/>
  <c r="BO77" i="1"/>
  <c r="KS77" i="1" s="1"/>
  <c r="BN77" i="1"/>
  <c r="KW77" i="1" s="1"/>
  <c r="CB73" i="1"/>
  <c r="BU73" i="1"/>
  <c r="FE73" i="1" s="1"/>
  <c r="BZ73" i="1"/>
  <c r="BY73" i="1"/>
  <c r="BX73" i="1"/>
  <c r="BW73" i="1"/>
  <c r="BV73" i="1"/>
  <c r="FK73" i="1" s="1"/>
  <c r="BT73" i="1"/>
  <c r="KX73" i="1" s="1"/>
  <c r="BS73" i="1"/>
  <c r="KT73" i="1" s="1"/>
  <c r="BR73" i="1"/>
  <c r="KR73" i="1" s="1"/>
  <c r="BQ73" i="1"/>
  <c r="KV73" i="1" s="1"/>
  <c r="BP73" i="1"/>
  <c r="KU73" i="1" s="1"/>
  <c r="BO73" i="1"/>
  <c r="KS73" i="1" s="1"/>
  <c r="BN73" i="1"/>
  <c r="KW73" i="1" s="1"/>
  <c r="CB71" i="1"/>
  <c r="BU71" i="1"/>
  <c r="FE71" i="1" s="1"/>
  <c r="BZ71" i="1"/>
  <c r="BY71" i="1"/>
  <c r="BX71" i="1"/>
  <c r="BW71" i="1"/>
  <c r="BV71" i="1"/>
  <c r="FK71" i="1" s="1"/>
  <c r="BT71" i="1"/>
  <c r="KX71" i="1" s="1"/>
  <c r="BS71" i="1"/>
  <c r="KT71" i="1" s="1"/>
  <c r="BR71" i="1"/>
  <c r="KR71" i="1" s="1"/>
  <c r="BQ71" i="1"/>
  <c r="KV71" i="1" s="1"/>
  <c r="BP71" i="1"/>
  <c r="KU71" i="1" s="1"/>
  <c r="BO71" i="1"/>
  <c r="KS71" i="1" s="1"/>
  <c r="BN71" i="1"/>
  <c r="KW71" i="1" s="1"/>
  <c r="CB59" i="1"/>
  <c r="BU59" i="1"/>
  <c r="FE59" i="1" s="1"/>
  <c r="BZ59" i="1"/>
  <c r="BY59" i="1"/>
  <c r="BX59" i="1"/>
  <c r="BW59" i="1"/>
  <c r="BV59" i="1"/>
  <c r="FK59" i="1" s="1"/>
  <c r="BT59" i="1"/>
  <c r="KX59" i="1" s="1"/>
  <c r="BS59" i="1"/>
  <c r="KT59" i="1" s="1"/>
  <c r="BR59" i="1"/>
  <c r="KR59" i="1" s="1"/>
  <c r="BQ59" i="1"/>
  <c r="KV59" i="1" s="1"/>
  <c r="BP59" i="1"/>
  <c r="KU59" i="1" s="1"/>
  <c r="BO59" i="1"/>
  <c r="KS59" i="1" s="1"/>
  <c r="BN59" i="1"/>
  <c r="KW59" i="1" s="1"/>
  <c r="CB52" i="1"/>
  <c r="BU52" i="1"/>
  <c r="FE52" i="1" s="1"/>
  <c r="BZ52" i="1"/>
  <c r="BY52" i="1"/>
  <c r="BX52" i="1"/>
  <c r="BW52" i="1"/>
  <c r="BV52" i="1"/>
  <c r="FK52" i="1" s="1"/>
  <c r="BT52" i="1"/>
  <c r="KX52" i="1" s="1"/>
  <c r="BS52" i="1"/>
  <c r="KT52" i="1" s="1"/>
  <c r="BR52" i="1"/>
  <c r="KR52" i="1" s="1"/>
  <c r="BQ52" i="1"/>
  <c r="KV52" i="1" s="1"/>
  <c r="BP52" i="1"/>
  <c r="KU52" i="1" s="1"/>
  <c r="BO52" i="1"/>
  <c r="KS52" i="1" s="1"/>
  <c r="BN52" i="1"/>
  <c r="KW52" i="1" s="1"/>
  <c r="CB54" i="1"/>
  <c r="BU54" i="1"/>
  <c r="FE54" i="1" s="1"/>
  <c r="BZ54" i="1"/>
  <c r="BY54" i="1"/>
  <c r="BX54" i="1"/>
  <c r="BW54" i="1"/>
  <c r="BV54" i="1"/>
  <c r="FK54" i="1" s="1"/>
  <c r="BT54" i="1"/>
  <c r="KX54" i="1" s="1"/>
  <c r="BS54" i="1"/>
  <c r="KT54" i="1" s="1"/>
  <c r="BR54" i="1"/>
  <c r="KR54" i="1" s="1"/>
  <c r="BQ54" i="1"/>
  <c r="KV54" i="1" s="1"/>
  <c r="BP54" i="1"/>
  <c r="KU54" i="1" s="1"/>
  <c r="BO54" i="1"/>
  <c r="KS54" i="1" s="1"/>
  <c r="BN54" i="1"/>
  <c r="KW54" i="1" s="1"/>
  <c r="CB3" i="1"/>
  <c r="BU3" i="1"/>
  <c r="FE3" i="1" s="1"/>
  <c r="BZ3" i="1"/>
  <c r="BY3" i="1"/>
  <c r="BX3" i="1"/>
  <c r="BW3" i="1"/>
  <c r="BV3" i="1"/>
  <c r="FK3" i="1" s="1"/>
  <c r="BT3" i="1"/>
  <c r="KX3" i="1" s="1"/>
  <c r="BS3" i="1"/>
  <c r="KT3" i="1" s="1"/>
  <c r="BR3" i="1"/>
  <c r="KR3" i="1" s="1"/>
  <c r="BQ3" i="1"/>
  <c r="KV3" i="1" s="1"/>
  <c r="BP3" i="1"/>
  <c r="KU3" i="1" s="1"/>
  <c r="BO3" i="1"/>
  <c r="KS3" i="1" s="1"/>
  <c r="BN3" i="1"/>
  <c r="KW3" i="1" s="1"/>
  <c r="CB289" i="1"/>
  <c r="BU289" i="1"/>
  <c r="FE289" i="1" s="1"/>
  <c r="BZ289" i="1"/>
  <c r="BY289" i="1"/>
  <c r="BX289" i="1"/>
  <c r="BW289" i="1"/>
  <c r="BV289" i="1"/>
  <c r="FK289" i="1" s="1"/>
  <c r="BT289" i="1"/>
  <c r="KX289" i="1" s="1"/>
  <c r="BS289" i="1"/>
  <c r="KT289" i="1" s="1"/>
  <c r="BR289" i="1"/>
  <c r="KR289" i="1" s="1"/>
  <c r="BQ289" i="1"/>
  <c r="KV289" i="1" s="1"/>
  <c r="BP289" i="1"/>
  <c r="KU289" i="1" s="1"/>
  <c r="BO289" i="1"/>
  <c r="KS289" i="1" s="1"/>
  <c r="BN289" i="1"/>
  <c r="KW289" i="1" s="1"/>
  <c r="CB239" i="1"/>
  <c r="BU239" i="1"/>
  <c r="FE239" i="1" s="1"/>
  <c r="BZ239" i="1"/>
  <c r="BY239" i="1"/>
  <c r="BX239" i="1"/>
  <c r="BW239" i="1"/>
  <c r="BV239" i="1"/>
  <c r="FK239" i="1" s="1"/>
  <c r="BT239" i="1"/>
  <c r="KX239" i="1" s="1"/>
  <c r="BS239" i="1"/>
  <c r="KT239" i="1" s="1"/>
  <c r="BR239" i="1"/>
  <c r="KR239" i="1" s="1"/>
  <c r="BQ239" i="1"/>
  <c r="KV239" i="1" s="1"/>
  <c r="BP239" i="1"/>
  <c r="KU239" i="1" s="1"/>
  <c r="BO239" i="1"/>
  <c r="KS239" i="1" s="1"/>
  <c r="BN239" i="1"/>
  <c r="KW239" i="1" s="1"/>
  <c r="CB179" i="1"/>
  <c r="BU179" i="1"/>
  <c r="FE179" i="1" s="1"/>
  <c r="BZ179" i="1"/>
  <c r="BY179" i="1"/>
  <c r="BX179" i="1"/>
  <c r="BW179" i="1"/>
  <c r="BV179" i="1"/>
  <c r="FK179" i="1" s="1"/>
  <c r="BT179" i="1"/>
  <c r="KX179" i="1" s="1"/>
  <c r="BS179" i="1"/>
  <c r="KT179" i="1" s="1"/>
  <c r="BR179" i="1"/>
  <c r="KR179" i="1" s="1"/>
  <c r="BQ179" i="1"/>
  <c r="KV179" i="1" s="1"/>
  <c r="BP179" i="1"/>
  <c r="KU179" i="1" s="1"/>
  <c r="BO179" i="1"/>
  <c r="KS179" i="1" s="1"/>
  <c r="BN179" i="1"/>
  <c r="KW179" i="1" s="1"/>
  <c r="CB129" i="1"/>
  <c r="BU129" i="1"/>
  <c r="FE129" i="1" s="1"/>
  <c r="BZ129" i="1"/>
  <c r="BY129" i="1"/>
  <c r="BX129" i="1"/>
  <c r="BW129" i="1"/>
  <c r="BV129" i="1"/>
  <c r="FK129" i="1" s="1"/>
  <c r="BT129" i="1"/>
  <c r="KX129" i="1" s="1"/>
  <c r="BS129" i="1"/>
  <c r="KT129" i="1" s="1"/>
  <c r="BR129" i="1"/>
  <c r="KR129" i="1" s="1"/>
  <c r="BQ129" i="1"/>
  <c r="KV129" i="1" s="1"/>
  <c r="BP129" i="1"/>
  <c r="KU129" i="1" s="1"/>
  <c r="BO129" i="1"/>
  <c r="KS129" i="1" s="1"/>
  <c r="BN129" i="1"/>
  <c r="KW129" i="1" s="1"/>
  <c r="CB68" i="1"/>
  <c r="BU68" i="1"/>
  <c r="FE68" i="1" s="1"/>
  <c r="BZ68" i="1"/>
  <c r="BY68" i="1"/>
  <c r="BX68" i="1"/>
  <c r="BW68" i="1"/>
  <c r="BV68" i="1"/>
  <c r="FK68" i="1" s="1"/>
  <c r="BT68" i="1"/>
  <c r="KX68" i="1" s="1"/>
  <c r="BS68" i="1"/>
  <c r="KT68" i="1" s="1"/>
  <c r="BR68" i="1"/>
  <c r="KR68" i="1" s="1"/>
  <c r="BQ68" i="1"/>
  <c r="KV68" i="1" s="1"/>
  <c r="BP68" i="1"/>
  <c r="KU68" i="1" s="1"/>
  <c r="BO68" i="1"/>
  <c r="KS68" i="1" s="1"/>
  <c r="BN68" i="1"/>
  <c r="KW68" i="1" s="1"/>
  <c r="CB15" i="1"/>
  <c r="BU15" i="1"/>
  <c r="FE15" i="1" s="1"/>
  <c r="BZ15" i="1"/>
  <c r="BY15" i="1"/>
  <c r="BX15" i="1"/>
  <c r="BW15" i="1"/>
  <c r="BV15" i="1"/>
  <c r="FK15" i="1" s="1"/>
  <c r="BT15" i="1"/>
  <c r="KX15" i="1" s="1"/>
  <c r="BS15" i="1"/>
  <c r="KT15" i="1" s="1"/>
  <c r="BR15" i="1"/>
  <c r="KR15" i="1" s="1"/>
  <c r="BQ15" i="1"/>
  <c r="KV15" i="1" s="1"/>
  <c r="BP15" i="1"/>
  <c r="KU15" i="1" s="1"/>
  <c r="BO15" i="1"/>
  <c r="KS15" i="1" s="1"/>
  <c r="BN15" i="1"/>
  <c r="KW15" i="1" s="1"/>
  <c r="CB288" i="1"/>
  <c r="BU288" i="1"/>
  <c r="FE288" i="1" s="1"/>
  <c r="BZ288" i="1"/>
  <c r="BY288" i="1"/>
  <c r="BX288" i="1"/>
  <c r="BW288" i="1"/>
  <c r="BV288" i="1"/>
  <c r="FK288" i="1" s="1"/>
  <c r="BT288" i="1"/>
  <c r="KX288" i="1" s="1"/>
  <c r="BS288" i="1"/>
  <c r="KT288" i="1" s="1"/>
  <c r="BR288" i="1"/>
  <c r="KR288" i="1" s="1"/>
  <c r="BQ288" i="1"/>
  <c r="KV288" i="1" s="1"/>
  <c r="BP288" i="1"/>
  <c r="KU288" i="1" s="1"/>
  <c r="BO288" i="1"/>
  <c r="KS288" i="1" s="1"/>
  <c r="BN288" i="1"/>
  <c r="KW288" i="1" s="1"/>
  <c r="CB277" i="1"/>
  <c r="BU277" i="1"/>
  <c r="FE277" i="1" s="1"/>
  <c r="BZ277" i="1"/>
  <c r="BY277" i="1"/>
  <c r="BX277" i="1"/>
  <c r="BW277" i="1"/>
  <c r="BV277" i="1"/>
  <c r="FK277" i="1" s="1"/>
  <c r="BT277" i="1"/>
  <c r="KX277" i="1" s="1"/>
  <c r="BS277" i="1"/>
  <c r="KT277" i="1" s="1"/>
  <c r="BR277" i="1"/>
  <c r="KR277" i="1" s="1"/>
  <c r="BQ277" i="1"/>
  <c r="KV277" i="1" s="1"/>
  <c r="BP277" i="1"/>
  <c r="KU277" i="1" s="1"/>
  <c r="BO277" i="1"/>
  <c r="KS277" i="1" s="1"/>
  <c r="BN277" i="1"/>
  <c r="KW277" i="1" s="1"/>
  <c r="CB274" i="1"/>
  <c r="BU274" i="1"/>
  <c r="FE274" i="1" s="1"/>
  <c r="BZ274" i="1"/>
  <c r="BY274" i="1"/>
  <c r="BX274" i="1"/>
  <c r="BW274" i="1"/>
  <c r="BV274" i="1"/>
  <c r="FK274" i="1" s="1"/>
  <c r="BT274" i="1"/>
  <c r="KX274" i="1" s="1"/>
  <c r="BS274" i="1"/>
  <c r="KT274" i="1" s="1"/>
  <c r="BR274" i="1"/>
  <c r="KR274" i="1" s="1"/>
  <c r="BQ274" i="1"/>
  <c r="KV274" i="1" s="1"/>
  <c r="BP274" i="1"/>
  <c r="KU274" i="1" s="1"/>
  <c r="BO274" i="1"/>
  <c r="KS274" i="1" s="1"/>
  <c r="BN274" i="1"/>
  <c r="KW274" i="1" s="1"/>
  <c r="CB267" i="1"/>
  <c r="BU267" i="1"/>
  <c r="FE267" i="1" s="1"/>
  <c r="BZ267" i="1"/>
  <c r="BY267" i="1"/>
  <c r="BX267" i="1"/>
  <c r="BW267" i="1"/>
  <c r="BV267" i="1"/>
  <c r="FK267" i="1" s="1"/>
  <c r="BT267" i="1"/>
  <c r="KX267" i="1" s="1"/>
  <c r="BS267" i="1"/>
  <c r="KT267" i="1" s="1"/>
  <c r="BR267" i="1"/>
  <c r="KR267" i="1" s="1"/>
  <c r="BQ267" i="1"/>
  <c r="KV267" i="1" s="1"/>
  <c r="BP267" i="1"/>
  <c r="KU267" i="1" s="1"/>
  <c r="BO267" i="1"/>
  <c r="KS267" i="1" s="1"/>
  <c r="BN267" i="1"/>
  <c r="KW267" i="1" s="1"/>
  <c r="CB152" i="1"/>
  <c r="BU152" i="1"/>
  <c r="FE152" i="1" s="1"/>
  <c r="BZ152" i="1"/>
  <c r="BY152" i="1"/>
  <c r="BX152" i="1"/>
  <c r="BW152" i="1"/>
  <c r="BV152" i="1"/>
  <c r="FK152" i="1" s="1"/>
  <c r="BT152" i="1"/>
  <c r="KX152" i="1" s="1"/>
  <c r="BS152" i="1"/>
  <c r="KT152" i="1" s="1"/>
  <c r="BR152" i="1"/>
  <c r="KR152" i="1" s="1"/>
  <c r="BQ152" i="1"/>
  <c r="KV152" i="1" s="1"/>
  <c r="BP152" i="1"/>
  <c r="KU152" i="1" s="1"/>
  <c r="BO152" i="1"/>
  <c r="KS152" i="1" s="1"/>
  <c r="BN152" i="1"/>
  <c r="KW152" i="1" s="1"/>
  <c r="CB148" i="1"/>
  <c r="BU148" i="1"/>
  <c r="FE148" i="1" s="1"/>
  <c r="BZ148" i="1"/>
  <c r="BY148" i="1"/>
  <c r="BX148" i="1"/>
  <c r="BW148" i="1"/>
  <c r="BV148" i="1"/>
  <c r="FK148" i="1" s="1"/>
  <c r="BT148" i="1"/>
  <c r="KX148" i="1" s="1"/>
  <c r="BS148" i="1"/>
  <c r="KT148" i="1" s="1"/>
  <c r="BR148" i="1"/>
  <c r="KR148" i="1" s="1"/>
  <c r="BQ148" i="1"/>
  <c r="KV148" i="1" s="1"/>
  <c r="BP148" i="1"/>
  <c r="KU148" i="1" s="1"/>
  <c r="BO148" i="1"/>
  <c r="KS148" i="1" s="1"/>
  <c r="BN148" i="1"/>
  <c r="KW148" i="1" s="1"/>
  <c r="CB90" i="1"/>
  <c r="BU90" i="1"/>
  <c r="FE90" i="1" s="1"/>
  <c r="BZ90" i="1"/>
  <c r="BY90" i="1"/>
  <c r="BX90" i="1"/>
  <c r="BW90" i="1"/>
  <c r="BV90" i="1"/>
  <c r="FK90" i="1" s="1"/>
  <c r="BT90" i="1"/>
  <c r="KX90" i="1" s="1"/>
  <c r="BS90" i="1"/>
  <c r="KT90" i="1" s="1"/>
  <c r="BR90" i="1"/>
  <c r="KR90" i="1" s="1"/>
  <c r="BQ90" i="1"/>
  <c r="KV90" i="1" s="1"/>
  <c r="BP90" i="1"/>
  <c r="KU90" i="1" s="1"/>
  <c r="BO90" i="1"/>
  <c r="KS90" i="1" s="1"/>
  <c r="BN90" i="1"/>
  <c r="KW90" i="1" s="1"/>
  <c r="CB56" i="1"/>
  <c r="BU56" i="1"/>
  <c r="FE56" i="1" s="1"/>
  <c r="BZ56" i="1"/>
  <c r="BY56" i="1"/>
  <c r="BX56" i="1"/>
  <c r="BW56" i="1"/>
  <c r="BV56" i="1"/>
  <c r="FK56" i="1" s="1"/>
  <c r="BT56" i="1"/>
  <c r="KX56" i="1" s="1"/>
  <c r="BS56" i="1"/>
  <c r="KT56" i="1" s="1"/>
  <c r="BR56" i="1"/>
  <c r="KR56" i="1" s="1"/>
  <c r="BQ56" i="1"/>
  <c r="KV56" i="1" s="1"/>
  <c r="BP56" i="1"/>
  <c r="KU56" i="1" s="1"/>
  <c r="BO56" i="1"/>
  <c r="KS56" i="1" s="1"/>
  <c r="BN56" i="1"/>
  <c r="KW56" i="1" s="1"/>
  <c r="CB48" i="1"/>
  <c r="BU48" i="1"/>
  <c r="FE48" i="1" s="1"/>
  <c r="BZ48" i="1"/>
  <c r="BY48" i="1"/>
  <c r="BX48" i="1"/>
  <c r="BW48" i="1"/>
  <c r="BV48" i="1"/>
  <c r="FK48" i="1" s="1"/>
  <c r="BT48" i="1"/>
  <c r="KX48" i="1" s="1"/>
  <c r="BS48" i="1"/>
  <c r="KT48" i="1" s="1"/>
  <c r="BR48" i="1"/>
  <c r="KR48" i="1" s="1"/>
  <c r="BQ48" i="1"/>
  <c r="KV48" i="1" s="1"/>
  <c r="BP48" i="1"/>
  <c r="KU48" i="1" s="1"/>
  <c r="BO48" i="1"/>
  <c r="KS48" i="1" s="1"/>
  <c r="BN48" i="1"/>
  <c r="KW48" i="1" s="1"/>
  <c r="CB26" i="1"/>
  <c r="BU26" i="1"/>
  <c r="FE26" i="1" s="1"/>
  <c r="BZ26" i="1"/>
  <c r="BY26" i="1"/>
  <c r="BX26" i="1"/>
  <c r="BW26" i="1"/>
  <c r="BV26" i="1"/>
  <c r="FK26" i="1" s="1"/>
  <c r="BT26" i="1"/>
  <c r="KX26" i="1" s="1"/>
  <c r="BS26" i="1"/>
  <c r="KT26" i="1" s="1"/>
  <c r="BR26" i="1"/>
  <c r="KR26" i="1" s="1"/>
  <c r="BQ26" i="1"/>
  <c r="KV26" i="1" s="1"/>
  <c r="BP26" i="1"/>
  <c r="KU26" i="1" s="1"/>
  <c r="BO26" i="1"/>
  <c r="KS26" i="1" s="1"/>
  <c r="BN26" i="1"/>
  <c r="KW26" i="1" s="1"/>
  <c r="CB69" i="1"/>
  <c r="BU69" i="1"/>
  <c r="FE69" i="1" s="1"/>
  <c r="BZ69" i="1"/>
  <c r="BY69" i="1"/>
  <c r="BX69" i="1"/>
  <c r="BW69" i="1"/>
  <c r="BV69" i="1"/>
  <c r="FK69" i="1" s="1"/>
  <c r="BT69" i="1"/>
  <c r="KX69" i="1" s="1"/>
  <c r="BS69" i="1"/>
  <c r="KT69" i="1" s="1"/>
  <c r="BR69" i="1"/>
  <c r="KR69" i="1" s="1"/>
  <c r="BQ69" i="1"/>
  <c r="KV69" i="1" s="1"/>
  <c r="BP69" i="1"/>
  <c r="KU69" i="1" s="1"/>
  <c r="BO69" i="1"/>
  <c r="KS69" i="1" s="1"/>
  <c r="BN69" i="1"/>
  <c r="KW69" i="1" s="1"/>
  <c r="CB294" i="1"/>
  <c r="BU294" i="1"/>
  <c r="FE294" i="1" s="1"/>
  <c r="BZ294" i="1"/>
  <c r="BY294" i="1"/>
  <c r="BX294" i="1"/>
  <c r="BW294" i="1"/>
  <c r="BV294" i="1"/>
  <c r="FK294" i="1" s="1"/>
  <c r="BT294" i="1"/>
  <c r="KX294" i="1" s="1"/>
  <c r="BS294" i="1"/>
  <c r="KT294" i="1" s="1"/>
  <c r="BR294" i="1"/>
  <c r="KR294" i="1" s="1"/>
  <c r="BQ294" i="1"/>
  <c r="KV294" i="1" s="1"/>
  <c r="BP294" i="1"/>
  <c r="KU294" i="1" s="1"/>
  <c r="BO294" i="1"/>
  <c r="KS294" i="1" s="1"/>
  <c r="BN294" i="1"/>
  <c r="KW294" i="1" s="1"/>
  <c r="CB240" i="1"/>
  <c r="BU240" i="1"/>
  <c r="FE240" i="1" s="1"/>
  <c r="BZ240" i="1"/>
  <c r="BY240" i="1"/>
  <c r="BX240" i="1"/>
  <c r="BW240" i="1"/>
  <c r="BV240" i="1"/>
  <c r="FK240" i="1" s="1"/>
  <c r="BT240" i="1"/>
  <c r="KX240" i="1" s="1"/>
  <c r="BS240" i="1"/>
  <c r="KT240" i="1" s="1"/>
  <c r="BR240" i="1"/>
  <c r="KR240" i="1" s="1"/>
  <c r="BQ240" i="1"/>
  <c r="KV240" i="1" s="1"/>
  <c r="BP240" i="1"/>
  <c r="KU240" i="1" s="1"/>
  <c r="BO240" i="1"/>
  <c r="KS240" i="1" s="1"/>
  <c r="BN240" i="1"/>
  <c r="KW240" i="1" s="1"/>
  <c r="CB201" i="1"/>
  <c r="BU201" i="1"/>
  <c r="FE201" i="1" s="1"/>
  <c r="BZ201" i="1"/>
  <c r="BY201" i="1"/>
  <c r="BX201" i="1"/>
  <c r="BW201" i="1"/>
  <c r="BV201" i="1"/>
  <c r="FK201" i="1" s="1"/>
  <c r="BT201" i="1"/>
  <c r="KX201" i="1" s="1"/>
  <c r="BS201" i="1"/>
  <c r="KT201" i="1" s="1"/>
  <c r="BR201" i="1"/>
  <c r="KR201" i="1" s="1"/>
  <c r="BQ201" i="1"/>
  <c r="KV201" i="1" s="1"/>
  <c r="BP201" i="1"/>
  <c r="KU201" i="1" s="1"/>
  <c r="BO201" i="1"/>
  <c r="KS201" i="1" s="1"/>
  <c r="BN201" i="1"/>
  <c r="KW201" i="1" s="1"/>
  <c r="CB153" i="1"/>
  <c r="BU153" i="1"/>
  <c r="FE153" i="1" s="1"/>
  <c r="BZ153" i="1"/>
  <c r="BY153" i="1"/>
  <c r="BX153" i="1"/>
  <c r="BW153" i="1"/>
  <c r="BV153" i="1"/>
  <c r="FK153" i="1" s="1"/>
  <c r="BT153" i="1"/>
  <c r="KX153" i="1" s="1"/>
  <c r="BS153" i="1"/>
  <c r="KT153" i="1" s="1"/>
  <c r="BR153" i="1"/>
  <c r="KR153" i="1" s="1"/>
  <c r="BQ153" i="1"/>
  <c r="KV153" i="1" s="1"/>
  <c r="BP153" i="1"/>
  <c r="KU153" i="1" s="1"/>
  <c r="BO153" i="1"/>
  <c r="KS153" i="1" s="1"/>
  <c r="BN153" i="1"/>
  <c r="KW153" i="1" s="1"/>
  <c r="CB105" i="1"/>
  <c r="BU105" i="1"/>
  <c r="FE105" i="1" s="1"/>
  <c r="BZ105" i="1"/>
  <c r="BY105" i="1"/>
  <c r="BX105" i="1"/>
  <c r="BW105" i="1"/>
  <c r="BV105" i="1"/>
  <c r="FK105" i="1" s="1"/>
  <c r="BT105" i="1"/>
  <c r="KX105" i="1" s="1"/>
  <c r="BS105" i="1"/>
  <c r="KT105" i="1" s="1"/>
  <c r="BR105" i="1"/>
  <c r="KR105" i="1" s="1"/>
  <c r="BQ105" i="1"/>
  <c r="KV105" i="1" s="1"/>
  <c r="BP105" i="1"/>
  <c r="KU105" i="1" s="1"/>
  <c r="BO105" i="1"/>
  <c r="KS105" i="1" s="1"/>
  <c r="BN105" i="1"/>
  <c r="KW105" i="1" s="1"/>
  <c r="CB86" i="1"/>
  <c r="BU86" i="1"/>
  <c r="FE86" i="1" s="1"/>
  <c r="BZ86" i="1"/>
  <c r="BY86" i="1"/>
  <c r="BX86" i="1"/>
  <c r="BW86" i="1"/>
  <c r="BV86" i="1"/>
  <c r="FK86" i="1" s="1"/>
  <c r="BT86" i="1"/>
  <c r="KX86" i="1" s="1"/>
  <c r="BS86" i="1"/>
  <c r="KT86" i="1" s="1"/>
  <c r="BR86" i="1"/>
  <c r="KR86" i="1" s="1"/>
  <c r="BQ86" i="1"/>
  <c r="KV86" i="1" s="1"/>
  <c r="BP86" i="1"/>
  <c r="KU86" i="1" s="1"/>
  <c r="BO86" i="1"/>
  <c r="KS86" i="1" s="1"/>
  <c r="BN86" i="1"/>
  <c r="KW86" i="1" s="1"/>
  <c r="CB78" i="1"/>
  <c r="BU78" i="1"/>
  <c r="FE78" i="1" s="1"/>
  <c r="BZ78" i="1"/>
  <c r="BY78" i="1"/>
  <c r="BX78" i="1"/>
  <c r="BW78" i="1"/>
  <c r="BV78" i="1"/>
  <c r="FK78" i="1" s="1"/>
  <c r="BT78" i="1"/>
  <c r="KX78" i="1" s="1"/>
  <c r="BS78" i="1"/>
  <c r="KT78" i="1" s="1"/>
  <c r="BR78" i="1"/>
  <c r="KR78" i="1" s="1"/>
  <c r="BQ78" i="1"/>
  <c r="KV78" i="1" s="1"/>
  <c r="BP78" i="1"/>
  <c r="KU78" i="1" s="1"/>
  <c r="BO78" i="1"/>
  <c r="KS78" i="1" s="1"/>
  <c r="BN78" i="1"/>
  <c r="KW78" i="1" s="1"/>
  <c r="CB55" i="1"/>
  <c r="BU55" i="1"/>
  <c r="FE55" i="1" s="1"/>
  <c r="BZ55" i="1"/>
  <c r="BY55" i="1"/>
  <c r="BX55" i="1"/>
  <c r="BW55" i="1"/>
  <c r="BV55" i="1"/>
  <c r="FK55" i="1" s="1"/>
  <c r="BT55" i="1"/>
  <c r="KX55" i="1" s="1"/>
  <c r="BS55" i="1"/>
  <c r="KT55" i="1" s="1"/>
  <c r="BR55" i="1"/>
  <c r="KR55" i="1" s="1"/>
  <c r="BQ55" i="1"/>
  <c r="KV55" i="1" s="1"/>
  <c r="BP55" i="1"/>
  <c r="KU55" i="1" s="1"/>
  <c r="BO55" i="1"/>
  <c r="KS55" i="1" s="1"/>
  <c r="BN55" i="1"/>
  <c r="KW55" i="1" s="1"/>
  <c r="CB2" i="1"/>
  <c r="BU2" i="1"/>
  <c r="FE2" i="1" s="1"/>
  <c r="BZ2" i="1"/>
  <c r="BY2" i="1"/>
  <c r="BX2" i="1"/>
  <c r="BW2" i="1"/>
  <c r="BV2" i="1"/>
  <c r="FK2" i="1" s="1"/>
  <c r="BT2" i="1"/>
  <c r="KX2" i="1" s="1"/>
  <c r="BS2" i="1"/>
  <c r="KT2" i="1" s="1"/>
  <c r="BR2" i="1"/>
  <c r="KR2" i="1" s="1"/>
  <c r="BQ2" i="1"/>
  <c r="KV2" i="1" s="1"/>
  <c r="BP2" i="1"/>
  <c r="KU2" i="1" s="1"/>
  <c r="BO2" i="1"/>
  <c r="KS2" i="1" s="1"/>
  <c r="BN2" i="1"/>
  <c r="KW2" i="1" s="1"/>
  <c r="CB261" i="1"/>
  <c r="BU261" i="1"/>
  <c r="FE261" i="1" s="1"/>
  <c r="BZ261" i="1"/>
  <c r="BY261" i="1"/>
  <c r="BX261" i="1"/>
  <c r="BW261" i="1"/>
  <c r="BV261" i="1"/>
  <c r="FK261" i="1" s="1"/>
  <c r="BT261" i="1"/>
  <c r="KX261" i="1" s="1"/>
  <c r="BS261" i="1"/>
  <c r="KT261" i="1" s="1"/>
  <c r="BR261" i="1"/>
  <c r="KR261" i="1" s="1"/>
  <c r="BQ261" i="1"/>
  <c r="KV261" i="1" s="1"/>
  <c r="BP261" i="1"/>
  <c r="KU261" i="1" s="1"/>
  <c r="BO261" i="1"/>
  <c r="KS261" i="1" s="1"/>
  <c r="BN261" i="1"/>
  <c r="KW261" i="1" s="1"/>
  <c r="CB199" i="1"/>
  <c r="BU199" i="1"/>
  <c r="FE199" i="1" s="1"/>
  <c r="BZ199" i="1"/>
  <c r="BY199" i="1"/>
  <c r="BX199" i="1"/>
  <c r="BW199" i="1"/>
  <c r="BV199" i="1"/>
  <c r="FK199" i="1" s="1"/>
  <c r="BT199" i="1"/>
  <c r="KX199" i="1" s="1"/>
  <c r="BS199" i="1"/>
  <c r="KT199" i="1" s="1"/>
  <c r="BR199" i="1"/>
  <c r="KR199" i="1" s="1"/>
  <c r="BQ199" i="1"/>
  <c r="KV199" i="1" s="1"/>
  <c r="BP199" i="1"/>
  <c r="KU199" i="1" s="1"/>
  <c r="BO199" i="1"/>
  <c r="KS199" i="1" s="1"/>
  <c r="BN199" i="1"/>
  <c r="KW199" i="1" s="1"/>
  <c r="CB136" i="1"/>
  <c r="BU136" i="1"/>
  <c r="FE136" i="1" s="1"/>
  <c r="BZ136" i="1"/>
  <c r="BY136" i="1"/>
  <c r="BX136" i="1"/>
  <c r="BW136" i="1"/>
  <c r="BV136" i="1"/>
  <c r="FK136" i="1" s="1"/>
  <c r="BT136" i="1"/>
  <c r="KX136" i="1" s="1"/>
  <c r="BS136" i="1"/>
  <c r="KT136" i="1" s="1"/>
  <c r="BR136" i="1"/>
  <c r="KR136" i="1" s="1"/>
  <c r="BQ136" i="1"/>
  <c r="KV136" i="1" s="1"/>
  <c r="BP136" i="1"/>
  <c r="KU136" i="1" s="1"/>
  <c r="BO136" i="1"/>
  <c r="KS136" i="1" s="1"/>
  <c r="BN136" i="1"/>
  <c r="KW136" i="1" s="1"/>
  <c r="CB51" i="1"/>
  <c r="BU51" i="1"/>
  <c r="FE51" i="1" s="1"/>
  <c r="BZ51" i="1"/>
  <c r="BY51" i="1"/>
  <c r="BX51" i="1"/>
  <c r="BW51" i="1"/>
  <c r="BV51" i="1"/>
  <c r="FK51" i="1" s="1"/>
  <c r="BT51" i="1"/>
  <c r="KX51" i="1" s="1"/>
  <c r="BS51" i="1"/>
  <c r="KT51" i="1" s="1"/>
  <c r="BR51" i="1"/>
  <c r="KR51" i="1" s="1"/>
  <c r="BQ51" i="1"/>
  <c r="KV51" i="1" s="1"/>
  <c r="BP51" i="1"/>
  <c r="KU51" i="1" s="1"/>
  <c r="BO51" i="1"/>
  <c r="KS51" i="1" s="1"/>
  <c r="BN51" i="1"/>
  <c r="KW51" i="1" s="1"/>
  <c r="CB8" i="1"/>
  <c r="BU8" i="1"/>
  <c r="FE8" i="1" s="1"/>
  <c r="BZ8" i="1"/>
  <c r="BY8" i="1"/>
  <c r="BX8" i="1"/>
  <c r="BW8" i="1"/>
  <c r="BV8" i="1"/>
  <c r="FK8" i="1" s="1"/>
  <c r="BT8" i="1"/>
  <c r="KX8" i="1" s="1"/>
  <c r="BS8" i="1"/>
  <c r="KT8" i="1" s="1"/>
  <c r="BR8" i="1"/>
  <c r="KR8" i="1" s="1"/>
  <c r="BQ8" i="1"/>
  <c r="KV8" i="1" s="1"/>
  <c r="BP8" i="1"/>
  <c r="KU8" i="1" s="1"/>
  <c r="BO8" i="1"/>
  <c r="KS8" i="1" s="1"/>
  <c r="BN8" i="1"/>
  <c r="KW8" i="1" s="1"/>
  <c r="CB11" i="1"/>
  <c r="BU11" i="1"/>
  <c r="FE11" i="1" s="1"/>
  <c r="BZ11" i="1"/>
  <c r="BY11" i="1"/>
  <c r="BX11" i="1"/>
  <c r="BW11" i="1"/>
  <c r="BV11" i="1"/>
  <c r="FK11" i="1" s="1"/>
  <c r="BT11" i="1"/>
  <c r="KX11" i="1" s="1"/>
  <c r="BS11" i="1"/>
  <c r="KT11" i="1" s="1"/>
  <c r="BR11" i="1"/>
  <c r="KR11" i="1" s="1"/>
  <c r="BQ11" i="1"/>
  <c r="KV11" i="1" s="1"/>
  <c r="BP11" i="1"/>
  <c r="KU11" i="1" s="1"/>
  <c r="BO11" i="1"/>
  <c r="KS11" i="1" s="1"/>
  <c r="BN11" i="1"/>
  <c r="KW11" i="1" s="1"/>
  <c r="CB281" i="1"/>
  <c r="BU281" i="1"/>
  <c r="FE281" i="1" s="1"/>
  <c r="BZ281" i="1"/>
  <c r="BY281" i="1"/>
  <c r="BX281" i="1"/>
  <c r="BW281" i="1"/>
  <c r="BV281" i="1"/>
  <c r="FK281" i="1" s="1"/>
  <c r="BT281" i="1"/>
  <c r="KX281" i="1" s="1"/>
  <c r="BS281" i="1"/>
  <c r="KT281" i="1" s="1"/>
  <c r="BR281" i="1"/>
  <c r="KR281" i="1" s="1"/>
  <c r="BQ281" i="1"/>
  <c r="KV281" i="1" s="1"/>
  <c r="BP281" i="1"/>
  <c r="KU281" i="1" s="1"/>
  <c r="BO281" i="1"/>
  <c r="KS281" i="1" s="1"/>
  <c r="BN281" i="1"/>
  <c r="KW281" i="1" s="1"/>
  <c r="CB278" i="1"/>
  <c r="BU278" i="1"/>
  <c r="FE278" i="1" s="1"/>
  <c r="BZ278" i="1"/>
  <c r="BY278" i="1"/>
  <c r="BX278" i="1"/>
  <c r="BW278" i="1"/>
  <c r="BV278" i="1"/>
  <c r="FK278" i="1" s="1"/>
  <c r="BT278" i="1"/>
  <c r="KX278" i="1" s="1"/>
  <c r="BS278" i="1"/>
  <c r="KT278" i="1" s="1"/>
  <c r="BR278" i="1"/>
  <c r="KR278" i="1" s="1"/>
  <c r="BQ278" i="1"/>
  <c r="KV278" i="1" s="1"/>
  <c r="BP278" i="1"/>
  <c r="KU278" i="1" s="1"/>
  <c r="BO278" i="1"/>
  <c r="KS278" i="1" s="1"/>
  <c r="BN278" i="1"/>
  <c r="KW278" i="1" s="1"/>
  <c r="CB254" i="1"/>
  <c r="BU254" i="1"/>
  <c r="FE254" i="1" s="1"/>
  <c r="BZ254" i="1"/>
  <c r="BY254" i="1"/>
  <c r="BX254" i="1"/>
  <c r="BW254" i="1"/>
  <c r="BV254" i="1"/>
  <c r="FK254" i="1" s="1"/>
  <c r="BT254" i="1"/>
  <c r="KX254" i="1" s="1"/>
  <c r="BS254" i="1"/>
  <c r="KT254" i="1" s="1"/>
  <c r="BR254" i="1"/>
  <c r="KR254" i="1" s="1"/>
  <c r="BQ254" i="1"/>
  <c r="KV254" i="1" s="1"/>
  <c r="BP254" i="1"/>
  <c r="KU254" i="1" s="1"/>
  <c r="BO254" i="1"/>
  <c r="KS254" i="1" s="1"/>
  <c r="BN254" i="1"/>
  <c r="KW254" i="1" s="1"/>
  <c r="CB230" i="1"/>
  <c r="BU230" i="1"/>
  <c r="FE230" i="1" s="1"/>
  <c r="BZ230" i="1"/>
  <c r="BY230" i="1"/>
  <c r="BX230" i="1"/>
  <c r="BW230" i="1"/>
  <c r="BV230" i="1"/>
  <c r="FK230" i="1" s="1"/>
  <c r="BT230" i="1"/>
  <c r="KX230" i="1" s="1"/>
  <c r="BS230" i="1"/>
  <c r="KT230" i="1" s="1"/>
  <c r="BR230" i="1"/>
  <c r="KR230" i="1" s="1"/>
  <c r="BQ230" i="1"/>
  <c r="KV230" i="1" s="1"/>
  <c r="BP230" i="1"/>
  <c r="KU230" i="1" s="1"/>
  <c r="BO230" i="1"/>
  <c r="KS230" i="1" s="1"/>
  <c r="BN230" i="1"/>
  <c r="KW230" i="1" s="1"/>
  <c r="CB217" i="1"/>
  <c r="BU217" i="1"/>
  <c r="FE217" i="1" s="1"/>
  <c r="BZ217" i="1"/>
  <c r="BY217" i="1"/>
  <c r="BX217" i="1"/>
  <c r="BW217" i="1"/>
  <c r="BV217" i="1"/>
  <c r="FK217" i="1" s="1"/>
  <c r="BT217" i="1"/>
  <c r="KX217" i="1" s="1"/>
  <c r="BS217" i="1"/>
  <c r="KT217" i="1" s="1"/>
  <c r="BR217" i="1"/>
  <c r="KR217" i="1" s="1"/>
  <c r="BQ217" i="1"/>
  <c r="KV217" i="1" s="1"/>
  <c r="BP217" i="1"/>
  <c r="KU217" i="1" s="1"/>
  <c r="BO217" i="1"/>
  <c r="KS217" i="1" s="1"/>
  <c r="BN217" i="1"/>
  <c r="KW217" i="1" s="1"/>
  <c r="CB206" i="1"/>
  <c r="BU206" i="1"/>
  <c r="FE206" i="1" s="1"/>
  <c r="BZ206" i="1"/>
  <c r="BY206" i="1"/>
  <c r="BX206" i="1"/>
  <c r="BW206" i="1"/>
  <c r="BV206" i="1"/>
  <c r="FK206" i="1" s="1"/>
  <c r="BT206" i="1"/>
  <c r="KX206" i="1" s="1"/>
  <c r="BS206" i="1"/>
  <c r="KT206" i="1" s="1"/>
  <c r="BR206" i="1"/>
  <c r="KR206" i="1" s="1"/>
  <c r="BQ206" i="1"/>
  <c r="KV206" i="1" s="1"/>
  <c r="BP206" i="1"/>
  <c r="KU206" i="1" s="1"/>
  <c r="BO206" i="1"/>
  <c r="KS206" i="1" s="1"/>
  <c r="BN206" i="1"/>
  <c r="KW206" i="1" s="1"/>
  <c r="CB190" i="1"/>
  <c r="BU190" i="1"/>
  <c r="FE190" i="1" s="1"/>
  <c r="BZ190" i="1"/>
  <c r="BY190" i="1"/>
  <c r="BX190" i="1"/>
  <c r="BW190" i="1"/>
  <c r="BV190" i="1"/>
  <c r="FK190" i="1" s="1"/>
  <c r="BT190" i="1"/>
  <c r="KX190" i="1" s="1"/>
  <c r="BS190" i="1"/>
  <c r="KT190" i="1" s="1"/>
  <c r="BR190" i="1"/>
  <c r="KR190" i="1" s="1"/>
  <c r="BQ190" i="1"/>
  <c r="KV190" i="1" s="1"/>
  <c r="BP190" i="1"/>
  <c r="KU190" i="1" s="1"/>
  <c r="BO190" i="1"/>
  <c r="KS190" i="1" s="1"/>
  <c r="BN190" i="1"/>
  <c r="KW190" i="1" s="1"/>
  <c r="CB57" i="1"/>
  <c r="BU57" i="1"/>
  <c r="FE57" i="1" s="1"/>
  <c r="BZ57" i="1"/>
  <c r="BY57" i="1"/>
  <c r="BX57" i="1"/>
  <c r="BW57" i="1"/>
  <c r="BV57" i="1"/>
  <c r="FK57" i="1" s="1"/>
  <c r="BT57" i="1"/>
  <c r="KX57" i="1" s="1"/>
  <c r="BS57" i="1"/>
  <c r="KT57" i="1" s="1"/>
  <c r="BR57" i="1"/>
  <c r="KR57" i="1" s="1"/>
  <c r="BQ57" i="1"/>
  <c r="KV57" i="1" s="1"/>
  <c r="BP57" i="1"/>
  <c r="KU57" i="1" s="1"/>
  <c r="BO57" i="1"/>
  <c r="KS57" i="1" s="1"/>
  <c r="BN57" i="1"/>
  <c r="KW57" i="1" s="1"/>
  <c r="CB247" i="1"/>
  <c r="BU247" i="1"/>
  <c r="FE247" i="1" s="1"/>
  <c r="BZ247" i="1"/>
  <c r="BY247" i="1"/>
  <c r="BX247" i="1"/>
  <c r="BW247" i="1"/>
  <c r="BV247" i="1"/>
  <c r="FK247" i="1" s="1"/>
  <c r="BT247" i="1"/>
  <c r="KX247" i="1" s="1"/>
  <c r="BS247" i="1"/>
  <c r="KT247" i="1" s="1"/>
  <c r="BR247" i="1"/>
  <c r="KR247" i="1" s="1"/>
  <c r="BQ247" i="1"/>
  <c r="KV247" i="1" s="1"/>
  <c r="BP247" i="1"/>
  <c r="KU247" i="1" s="1"/>
  <c r="BO247" i="1"/>
  <c r="KS247" i="1" s="1"/>
  <c r="BN247" i="1"/>
  <c r="KW247" i="1" s="1"/>
  <c r="CB226" i="1"/>
  <c r="BU226" i="1"/>
  <c r="FE226" i="1" s="1"/>
  <c r="BZ226" i="1"/>
  <c r="BY226" i="1"/>
  <c r="BX226" i="1"/>
  <c r="BW226" i="1"/>
  <c r="BV226" i="1"/>
  <c r="FK226" i="1" s="1"/>
  <c r="BT226" i="1"/>
  <c r="KX226" i="1" s="1"/>
  <c r="BS226" i="1"/>
  <c r="KT226" i="1" s="1"/>
  <c r="BR226" i="1"/>
  <c r="KR226" i="1" s="1"/>
  <c r="BQ226" i="1"/>
  <c r="KV226" i="1" s="1"/>
  <c r="BP226" i="1"/>
  <c r="KU226" i="1" s="1"/>
  <c r="BO226" i="1"/>
  <c r="KS226" i="1" s="1"/>
  <c r="BN226" i="1"/>
  <c r="KW226" i="1" s="1"/>
  <c r="CB194" i="1"/>
  <c r="BU194" i="1"/>
  <c r="FE194" i="1" s="1"/>
  <c r="BZ194" i="1"/>
  <c r="BY194" i="1"/>
  <c r="BX194" i="1"/>
  <c r="BW194" i="1"/>
  <c r="BV194" i="1"/>
  <c r="FK194" i="1" s="1"/>
  <c r="BT194" i="1"/>
  <c r="KX194" i="1" s="1"/>
  <c r="BS194" i="1"/>
  <c r="KT194" i="1" s="1"/>
  <c r="BR194" i="1"/>
  <c r="KR194" i="1" s="1"/>
  <c r="BQ194" i="1"/>
  <c r="KV194" i="1" s="1"/>
  <c r="BP194" i="1"/>
  <c r="KU194" i="1" s="1"/>
  <c r="BO194" i="1"/>
  <c r="KS194" i="1" s="1"/>
  <c r="BN194" i="1"/>
  <c r="KW194" i="1" s="1"/>
  <c r="CB159" i="1"/>
  <c r="BU159" i="1"/>
  <c r="FE159" i="1" s="1"/>
  <c r="BZ159" i="1"/>
  <c r="BY159" i="1"/>
  <c r="BX159" i="1"/>
  <c r="BW159" i="1"/>
  <c r="BV159" i="1"/>
  <c r="FK159" i="1" s="1"/>
  <c r="BT159" i="1"/>
  <c r="KX159" i="1" s="1"/>
  <c r="BS159" i="1"/>
  <c r="KT159" i="1" s="1"/>
  <c r="BR159" i="1"/>
  <c r="KR159" i="1" s="1"/>
  <c r="BQ159" i="1"/>
  <c r="KV159" i="1" s="1"/>
  <c r="BP159" i="1"/>
  <c r="KU159" i="1" s="1"/>
  <c r="BO159" i="1"/>
  <c r="KS159" i="1" s="1"/>
  <c r="BN159" i="1"/>
  <c r="KW159" i="1" s="1"/>
  <c r="CB154" i="1"/>
  <c r="BU154" i="1"/>
  <c r="FE154" i="1" s="1"/>
  <c r="BZ154" i="1"/>
  <c r="BY154" i="1"/>
  <c r="BX154" i="1"/>
  <c r="BW154" i="1"/>
  <c r="BV154" i="1"/>
  <c r="FK154" i="1" s="1"/>
  <c r="BT154" i="1"/>
  <c r="KX154" i="1" s="1"/>
  <c r="BS154" i="1"/>
  <c r="KT154" i="1" s="1"/>
  <c r="BR154" i="1"/>
  <c r="KR154" i="1" s="1"/>
  <c r="BQ154" i="1"/>
  <c r="KV154" i="1" s="1"/>
  <c r="BP154" i="1"/>
  <c r="KU154" i="1" s="1"/>
  <c r="BO154" i="1"/>
  <c r="KS154" i="1" s="1"/>
  <c r="BN154" i="1"/>
  <c r="KW154" i="1" s="1"/>
  <c r="CB123" i="1"/>
  <c r="BU123" i="1"/>
  <c r="FE123" i="1" s="1"/>
  <c r="BZ123" i="1"/>
  <c r="BY123" i="1"/>
  <c r="BX123" i="1"/>
  <c r="BW123" i="1"/>
  <c r="BV123" i="1"/>
  <c r="FK123" i="1" s="1"/>
  <c r="BT123" i="1"/>
  <c r="KX123" i="1" s="1"/>
  <c r="BS123" i="1"/>
  <c r="KT123" i="1" s="1"/>
  <c r="BR123" i="1"/>
  <c r="KR123" i="1" s="1"/>
  <c r="BQ123" i="1"/>
  <c r="KV123" i="1" s="1"/>
  <c r="BP123" i="1"/>
  <c r="KU123" i="1" s="1"/>
  <c r="BO123" i="1"/>
  <c r="KS123" i="1" s="1"/>
  <c r="BN123" i="1"/>
  <c r="KW123" i="1" s="1"/>
  <c r="CB122" i="1"/>
  <c r="BU122" i="1"/>
  <c r="FE122" i="1" s="1"/>
  <c r="BZ122" i="1"/>
  <c r="BY122" i="1"/>
  <c r="BX122" i="1"/>
  <c r="BW122" i="1"/>
  <c r="BV122" i="1"/>
  <c r="FK122" i="1" s="1"/>
  <c r="BT122" i="1"/>
  <c r="KX122" i="1" s="1"/>
  <c r="BS122" i="1"/>
  <c r="KT122" i="1" s="1"/>
  <c r="BR122" i="1"/>
  <c r="KR122" i="1" s="1"/>
  <c r="BQ122" i="1"/>
  <c r="KV122" i="1" s="1"/>
  <c r="BP122" i="1"/>
  <c r="KU122" i="1" s="1"/>
  <c r="BO122" i="1"/>
  <c r="KS122" i="1" s="1"/>
  <c r="BN122" i="1"/>
  <c r="KW122" i="1" s="1"/>
  <c r="CB112" i="1"/>
  <c r="BU112" i="1"/>
  <c r="FE112" i="1" s="1"/>
  <c r="BZ112" i="1"/>
  <c r="BY112" i="1"/>
  <c r="BX112" i="1"/>
  <c r="BW112" i="1"/>
  <c r="BV112" i="1"/>
  <c r="FK112" i="1" s="1"/>
  <c r="BT112" i="1"/>
  <c r="KX112" i="1" s="1"/>
  <c r="BS112" i="1"/>
  <c r="KT112" i="1" s="1"/>
  <c r="BR112" i="1"/>
  <c r="KR112" i="1" s="1"/>
  <c r="BQ112" i="1"/>
  <c r="KV112" i="1" s="1"/>
  <c r="BP112" i="1"/>
  <c r="KU112" i="1" s="1"/>
  <c r="BO112" i="1"/>
  <c r="KS112" i="1" s="1"/>
  <c r="BN112" i="1"/>
  <c r="KW112" i="1" s="1"/>
  <c r="CB50" i="1"/>
  <c r="BU50" i="1"/>
  <c r="FE50" i="1" s="1"/>
  <c r="BZ50" i="1"/>
  <c r="BY50" i="1"/>
  <c r="BX50" i="1"/>
  <c r="BW50" i="1"/>
  <c r="BV50" i="1"/>
  <c r="FK50" i="1" s="1"/>
  <c r="BT50" i="1"/>
  <c r="KX50" i="1" s="1"/>
  <c r="BS50" i="1"/>
  <c r="KT50" i="1" s="1"/>
  <c r="BR50" i="1"/>
  <c r="KR50" i="1" s="1"/>
  <c r="BQ50" i="1"/>
  <c r="KV50" i="1" s="1"/>
  <c r="BP50" i="1"/>
  <c r="KU50" i="1" s="1"/>
  <c r="BO50" i="1"/>
  <c r="KS50" i="1" s="1"/>
  <c r="BN50" i="1"/>
  <c r="KW50" i="1" s="1"/>
  <c r="CB209" i="1"/>
  <c r="BU209" i="1"/>
  <c r="FE209" i="1" s="1"/>
  <c r="BZ209" i="1"/>
  <c r="BY209" i="1"/>
  <c r="BX209" i="1"/>
  <c r="BW209" i="1"/>
  <c r="BV209" i="1"/>
  <c r="FK209" i="1" s="1"/>
  <c r="BT209" i="1"/>
  <c r="KX209" i="1" s="1"/>
  <c r="BS209" i="1"/>
  <c r="KT209" i="1" s="1"/>
  <c r="BR209" i="1"/>
  <c r="KR209" i="1" s="1"/>
  <c r="BQ209" i="1"/>
  <c r="KV209" i="1" s="1"/>
  <c r="BP209" i="1"/>
  <c r="KU209" i="1" s="1"/>
  <c r="BO209" i="1"/>
  <c r="KS209" i="1" s="1"/>
  <c r="BN209" i="1"/>
  <c r="KW209" i="1" s="1"/>
  <c r="CB203" i="1"/>
  <c r="BU203" i="1"/>
  <c r="FE203" i="1" s="1"/>
  <c r="BZ203" i="1"/>
  <c r="BY203" i="1"/>
  <c r="BX203" i="1"/>
  <c r="BW203" i="1"/>
  <c r="BV203" i="1"/>
  <c r="FK203" i="1" s="1"/>
  <c r="BT203" i="1"/>
  <c r="KX203" i="1" s="1"/>
  <c r="BS203" i="1"/>
  <c r="KT203" i="1" s="1"/>
  <c r="BR203" i="1"/>
  <c r="KR203" i="1" s="1"/>
  <c r="BQ203" i="1"/>
  <c r="KV203" i="1" s="1"/>
  <c r="BP203" i="1"/>
  <c r="KU203" i="1" s="1"/>
  <c r="BO203" i="1"/>
  <c r="KS203" i="1" s="1"/>
  <c r="BN203" i="1"/>
  <c r="KW203" i="1" s="1"/>
  <c r="CB191" i="1"/>
  <c r="BU191" i="1"/>
  <c r="FE191" i="1" s="1"/>
  <c r="BZ191" i="1"/>
  <c r="BY191" i="1"/>
  <c r="BX191" i="1"/>
  <c r="BW191" i="1"/>
  <c r="BV191" i="1"/>
  <c r="FK191" i="1" s="1"/>
  <c r="BT191" i="1"/>
  <c r="KX191" i="1" s="1"/>
  <c r="BS191" i="1"/>
  <c r="KT191" i="1" s="1"/>
  <c r="BR191" i="1"/>
  <c r="KR191" i="1" s="1"/>
  <c r="BQ191" i="1"/>
  <c r="KV191" i="1" s="1"/>
  <c r="BP191" i="1"/>
  <c r="KU191" i="1" s="1"/>
  <c r="BO191" i="1"/>
  <c r="KS191" i="1" s="1"/>
  <c r="BN191" i="1"/>
  <c r="KW191" i="1" s="1"/>
  <c r="CB120" i="1"/>
  <c r="BU120" i="1"/>
  <c r="FE120" i="1" s="1"/>
  <c r="BZ120" i="1"/>
  <c r="BY120" i="1"/>
  <c r="BX120" i="1"/>
  <c r="BW120" i="1"/>
  <c r="BV120" i="1"/>
  <c r="FK120" i="1" s="1"/>
  <c r="BT120" i="1"/>
  <c r="KX120" i="1" s="1"/>
  <c r="BS120" i="1"/>
  <c r="KT120" i="1" s="1"/>
  <c r="BR120" i="1"/>
  <c r="KR120" i="1" s="1"/>
  <c r="BQ120" i="1"/>
  <c r="KV120" i="1" s="1"/>
  <c r="BP120" i="1"/>
  <c r="KU120" i="1" s="1"/>
  <c r="BO120" i="1"/>
  <c r="KS120" i="1" s="1"/>
  <c r="BN120" i="1"/>
  <c r="KW120" i="1" s="1"/>
  <c r="CB80" i="1"/>
  <c r="BU80" i="1"/>
  <c r="FE80" i="1" s="1"/>
  <c r="BZ80" i="1"/>
  <c r="BY80" i="1"/>
  <c r="BX80" i="1"/>
  <c r="BW80" i="1"/>
  <c r="BV80" i="1"/>
  <c r="FK80" i="1" s="1"/>
  <c r="BT80" i="1"/>
  <c r="KX80" i="1" s="1"/>
  <c r="BS80" i="1"/>
  <c r="KT80" i="1" s="1"/>
  <c r="BR80" i="1"/>
  <c r="KR80" i="1" s="1"/>
  <c r="BQ80" i="1"/>
  <c r="KV80" i="1" s="1"/>
  <c r="BP80" i="1"/>
  <c r="KU80" i="1" s="1"/>
  <c r="BO80" i="1"/>
  <c r="KS80" i="1" s="1"/>
  <c r="BN80" i="1"/>
  <c r="KW80" i="1" s="1"/>
  <c r="CB45" i="1"/>
  <c r="BU45" i="1"/>
  <c r="FE45" i="1" s="1"/>
  <c r="BZ45" i="1"/>
  <c r="BY45" i="1"/>
  <c r="BX45" i="1"/>
  <c r="BW45" i="1"/>
  <c r="BV45" i="1"/>
  <c r="FK45" i="1" s="1"/>
  <c r="BT45" i="1"/>
  <c r="KX45" i="1" s="1"/>
  <c r="BS45" i="1"/>
  <c r="KT45" i="1" s="1"/>
  <c r="BR45" i="1"/>
  <c r="KR45" i="1" s="1"/>
  <c r="BQ45" i="1"/>
  <c r="KV45" i="1" s="1"/>
  <c r="BP45" i="1"/>
  <c r="KU45" i="1" s="1"/>
  <c r="BO45" i="1"/>
  <c r="KS45" i="1" s="1"/>
  <c r="BN45" i="1"/>
  <c r="KW45" i="1" s="1"/>
  <c r="CB245" i="1"/>
  <c r="BU245" i="1"/>
  <c r="FE245" i="1" s="1"/>
  <c r="BZ245" i="1"/>
  <c r="BY245" i="1"/>
  <c r="BX245" i="1"/>
  <c r="BW245" i="1"/>
  <c r="BV245" i="1"/>
  <c r="FK245" i="1" s="1"/>
  <c r="BT245" i="1"/>
  <c r="KX245" i="1" s="1"/>
  <c r="BS245" i="1"/>
  <c r="KT245" i="1" s="1"/>
  <c r="BR245" i="1"/>
  <c r="KR245" i="1" s="1"/>
  <c r="BQ245" i="1"/>
  <c r="KV245" i="1" s="1"/>
  <c r="BP245" i="1"/>
  <c r="KU245" i="1" s="1"/>
  <c r="BO245" i="1"/>
  <c r="KS245" i="1" s="1"/>
  <c r="BN245" i="1"/>
  <c r="KW245" i="1" s="1"/>
  <c r="CB300" i="1"/>
  <c r="BU300" i="1"/>
  <c r="FE300" i="1" s="1"/>
  <c r="BZ300" i="1"/>
  <c r="BY300" i="1"/>
  <c r="BX300" i="1"/>
  <c r="BW300" i="1"/>
  <c r="BV300" i="1"/>
  <c r="FK300" i="1" s="1"/>
  <c r="BT300" i="1"/>
  <c r="KX300" i="1" s="1"/>
  <c r="BS300" i="1"/>
  <c r="KT300" i="1" s="1"/>
  <c r="BR300" i="1"/>
  <c r="KR300" i="1" s="1"/>
  <c r="BQ300" i="1"/>
  <c r="KV300" i="1" s="1"/>
  <c r="BP300" i="1"/>
  <c r="KU300" i="1" s="1"/>
  <c r="BO300" i="1"/>
  <c r="KS300" i="1" s="1"/>
  <c r="BN300" i="1"/>
  <c r="KW300" i="1" s="1"/>
  <c r="CB275" i="1"/>
  <c r="BU275" i="1"/>
  <c r="FE275" i="1" s="1"/>
  <c r="BZ275" i="1"/>
  <c r="BY275" i="1"/>
  <c r="BX275" i="1"/>
  <c r="BW275" i="1"/>
  <c r="BV275" i="1"/>
  <c r="FK275" i="1" s="1"/>
  <c r="BT275" i="1"/>
  <c r="KX275" i="1" s="1"/>
  <c r="BS275" i="1"/>
  <c r="KT275" i="1" s="1"/>
  <c r="BR275" i="1"/>
  <c r="KR275" i="1" s="1"/>
  <c r="BQ275" i="1"/>
  <c r="KV275" i="1" s="1"/>
  <c r="BP275" i="1"/>
  <c r="KU275" i="1" s="1"/>
  <c r="BO275" i="1"/>
  <c r="KS275" i="1" s="1"/>
  <c r="BN275" i="1"/>
  <c r="KW275" i="1" s="1"/>
  <c r="CB269" i="1"/>
  <c r="BU269" i="1"/>
  <c r="FE269" i="1" s="1"/>
  <c r="BZ269" i="1"/>
  <c r="BY269" i="1"/>
  <c r="BX269" i="1"/>
  <c r="BW269" i="1"/>
  <c r="BV269" i="1"/>
  <c r="FK269" i="1" s="1"/>
  <c r="BT269" i="1"/>
  <c r="KX269" i="1" s="1"/>
  <c r="BS269" i="1"/>
  <c r="KT269" i="1" s="1"/>
  <c r="BR269" i="1"/>
  <c r="KR269" i="1" s="1"/>
  <c r="BQ269" i="1"/>
  <c r="KV269" i="1" s="1"/>
  <c r="BP269" i="1"/>
  <c r="KU269" i="1" s="1"/>
  <c r="BO269" i="1"/>
  <c r="KS269" i="1" s="1"/>
  <c r="BN269" i="1"/>
  <c r="KW269" i="1" s="1"/>
  <c r="CB185" i="1"/>
  <c r="BU185" i="1"/>
  <c r="FE185" i="1" s="1"/>
  <c r="BZ185" i="1"/>
  <c r="BY185" i="1"/>
  <c r="BX185" i="1"/>
  <c r="BW185" i="1"/>
  <c r="BV185" i="1"/>
  <c r="FK185" i="1" s="1"/>
  <c r="BT185" i="1"/>
  <c r="KX185" i="1" s="1"/>
  <c r="BS185" i="1"/>
  <c r="KT185" i="1" s="1"/>
  <c r="BR185" i="1"/>
  <c r="KR185" i="1" s="1"/>
  <c r="BQ185" i="1"/>
  <c r="KV185" i="1" s="1"/>
  <c r="BP185" i="1"/>
  <c r="KU185" i="1" s="1"/>
  <c r="BO185" i="1"/>
  <c r="KS185" i="1" s="1"/>
  <c r="BN185" i="1"/>
  <c r="KW185" i="1" s="1"/>
  <c r="CB155" i="1"/>
  <c r="BU155" i="1"/>
  <c r="FE155" i="1" s="1"/>
  <c r="BZ155" i="1"/>
  <c r="BY155" i="1"/>
  <c r="BX155" i="1"/>
  <c r="BW155" i="1"/>
  <c r="BV155" i="1"/>
  <c r="FK155" i="1" s="1"/>
  <c r="BT155" i="1"/>
  <c r="KX155" i="1" s="1"/>
  <c r="BS155" i="1"/>
  <c r="KT155" i="1" s="1"/>
  <c r="BR155" i="1"/>
  <c r="KR155" i="1" s="1"/>
  <c r="BQ155" i="1"/>
  <c r="KV155" i="1" s="1"/>
  <c r="BP155" i="1"/>
  <c r="KU155" i="1" s="1"/>
  <c r="BO155" i="1"/>
  <c r="KS155" i="1" s="1"/>
  <c r="BN155" i="1"/>
  <c r="KW155" i="1" s="1"/>
  <c r="CB146" i="1"/>
  <c r="BU146" i="1"/>
  <c r="FE146" i="1" s="1"/>
  <c r="BZ146" i="1"/>
  <c r="BY146" i="1"/>
  <c r="BX146" i="1"/>
  <c r="BW146" i="1"/>
  <c r="BV146" i="1"/>
  <c r="FK146" i="1" s="1"/>
  <c r="BT146" i="1"/>
  <c r="KX146" i="1" s="1"/>
  <c r="BS146" i="1"/>
  <c r="KT146" i="1" s="1"/>
  <c r="BR146" i="1"/>
  <c r="KR146" i="1" s="1"/>
  <c r="BQ146" i="1"/>
  <c r="KV146" i="1" s="1"/>
  <c r="BP146" i="1"/>
  <c r="KU146" i="1" s="1"/>
  <c r="BO146" i="1"/>
  <c r="KS146" i="1" s="1"/>
  <c r="BN146" i="1"/>
  <c r="KW146" i="1" s="1"/>
  <c r="CB142" i="1"/>
  <c r="BU142" i="1"/>
  <c r="FE142" i="1" s="1"/>
  <c r="BZ142" i="1"/>
  <c r="BY142" i="1"/>
  <c r="BX142" i="1"/>
  <c r="BW142" i="1"/>
  <c r="BV142" i="1"/>
  <c r="FK142" i="1" s="1"/>
  <c r="BT142" i="1"/>
  <c r="KX142" i="1" s="1"/>
  <c r="BS142" i="1"/>
  <c r="KT142" i="1" s="1"/>
  <c r="BR142" i="1"/>
  <c r="KR142" i="1" s="1"/>
  <c r="BQ142" i="1"/>
  <c r="KV142" i="1" s="1"/>
  <c r="BP142" i="1"/>
  <c r="KU142" i="1" s="1"/>
  <c r="BO142" i="1"/>
  <c r="KS142" i="1" s="1"/>
  <c r="BN142" i="1"/>
  <c r="KW142" i="1" s="1"/>
  <c r="CB92" i="1"/>
  <c r="BU92" i="1"/>
  <c r="FE92" i="1" s="1"/>
  <c r="BZ92" i="1"/>
  <c r="BY92" i="1"/>
  <c r="BX92" i="1"/>
  <c r="BW92" i="1"/>
  <c r="BV92" i="1"/>
  <c r="FK92" i="1" s="1"/>
  <c r="BT92" i="1"/>
  <c r="KX92" i="1" s="1"/>
  <c r="BS92" i="1"/>
  <c r="KT92" i="1" s="1"/>
  <c r="BR92" i="1"/>
  <c r="KR92" i="1" s="1"/>
  <c r="BQ92" i="1"/>
  <c r="KV92" i="1" s="1"/>
  <c r="BP92" i="1"/>
  <c r="KU92" i="1" s="1"/>
  <c r="BO92" i="1"/>
  <c r="KS92" i="1" s="1"/>
  <c r="BN92" i="1"/>
  <c r="KW92" i="1" s="1"/>
  <c r="CB53" i="1"/>
  <c r="BU53" i="1"/>
  <c r="FE53" i="1" s="1"/>
  <c r="BZ53" i="1"/>
  <c r="BY53" i="1"/>
  <c r="BX53" i="1"/>
  <c r="BW53" i="1"/>
  <c r="BV53" i="1"/>
  <c r="FK53" i="1" s="1"/>
  <c r="BT53" i="1"/>
  <c r="KX53" i="1" s="1"/>
  <c r="BS53" i="1"/>
  <c r="KT53" i="1" s="1"/>
  <c r="BR53" i="1"/>
  <c r="KR53" i="1" s="1"/>
  <c r="BQ53" i="1"/>
  <c r="KV53" i="1" s="1"/>
  <c r="BP53" i="1"/>
  <c r="KU53" i="1" s="1"/>
  <c r="BO53" i="1"/>
  <c r="KS53" i="1" s="1"/>
  <c r="BN53" i="1"/>
  <c r="KW53" i="1" s="1"/>
  <c r="CB16" i="1"/>
  <c r="BU16" i="1"/>
  <c r="FE16" i="1" s="1"/>
  <c r="BZ16" i="1"/>
  <c r="BY16" i="1"/>
  <c r="BX16" i="1"/>
  <c r="BW16" i="1"/>
  <c r="BV16" i="1"/>
  <c r="FK16" i="1" s="1"/>
  <c r="BT16" i="1"/>
  <c r="KX16" i="1" s="1"/>
  <c r="BS16" i="1"/>
  <c r="KT16" i="1" s="1"/>
  <c r="BR16" i="1"/>
  <c r="KR16" i="1" s="1"/>
  <c r="BQ16" i="1"/>
  <c r="KV16" i="1" s="1"/>
  <c r="BP16" i="1"/>
  <c r="KU16" i="1" s="1"/>
  <c r="BO16" i="1"/>
  <c r="KS16" i="1" s="1"/>
  <c r="BN16" i="1"/>
  <c r="KW16" i="1" s="1"/>
  <c r="CB10" i="1"/>
  <c r="BU10" i="1"/>
  <c r="FE10" i="1" s="1"/>
  <c r="BZ10" i="1"/>
  <c r="BY10" i="1"/>
  <c r="BX10" i="1"/>
  <c r="BW10" i="1"/>
  <c r="BV10" i="1"/>
  <c r="FK10" i="1" s="1"/>
  <c r="BT10" i="1"/>
  <c r="KX10" i="1" s="1"/>
  <c r="BS10" i="1"/>
  <c r="KT10" i="1" s="1"/>
  <c r="BR10" i="1"/>
  <c r="KR10" i="1" s="1"/>
  <c r="BQ10" i="1"/>
  <c r="KV10" i="1" s="1"/>
  <c r="BP10" i="1"/>
  <c r="KU10" i="1" s="1"/>
  <c r="BO10" i="1"/>
  <c r="KS10" i="1" s="1"/>
  <c r="BN10" i="1"/>
  <c r="KW10" i="1" s="1"/>
  <c r="CB263" i="1"/>
  <c r="BU263" i="1"/>
  <c r="FE263" i="1" s="1"/>
  <c r="BZ263" i="1"/>
  <c r="BY263" i="1"/>
  <c r="BX263" i="1"/>
  <c r="BW263" i="1"/>
  <c r="BV263" i="1"/>
  <c r="FK263" i="1" s="1"/>
  <c r="BT263" i="1"/>
  <c r="KX263" i="1" s="1"/>
  <c r="BS263" i="1"/>
  <c r="KT263" i="1" s="1"/>
  <c r="BR263" i="1"/>
  <c r="KR263" i="1" s="1"/>
  <c r="BQ263" i="1"/>
  <c r="KV263" i="1" s="1"/>
  <c r="BP263" i="1"/>
  <c r="KU263" i="1" s="1"/>
  <c r="BO263" i="1"/>
  <c r="KS263" i="1" s="1"/>
  <c r="BN263" i="1"/>
  <c r="KW263" i="1" s="1"/>
  <c r="CB151" i="1"/>
  <c r="BU151" i="1"/>
  <c r="FE151" i="1" s="1"/>
  <c r="BZ151" i="1"/>
  <c r="BY151" i="1"/>
  <c r="BX151" i="1"/>
  <c r="BW151" i="1"/>
  <c r="BV151" i="1"/>
  <c r="FK151" i="1" s="1"/>
  <c r="BT151" i="1"/>
  <c r="KX151" i="1" s="1"/>
  <c r="BS151" i="1"/>
  <c r="KT151" i="1" s="1"/>
  <c r="BR151" i="1"/>
  <c r="KR151" i="1" s="1"/>
  <c r="BQ151" i="1"/>
  <c r="KV151" i="1" s="1"/>
  <c r="BP151" i="1"/>
  <c r="KU151" i="1" s="1"/>
  <c r="BO151" i="1"/>
  <c r="KS151" i="1" s="1"/>
  <c r="BN151" i="1"/>
  <c r="KW151" i="1" s="1"/>
  <c r="CB107" i="1"/>
  <c r="BU107" i="1"/>
  <c r="FE107" i="1" s="1"/>
  <c r="BZ107" i="1"/>
  <c r="BY107" i="1"/>
  <c r="BX107" i="1"/>
  <c r="BW107" i="1"/>
  <c r="BV107" i="1"/>
  <c r="FK107" i="1" s="1"/>
  <c r="BT107" i="1"/>
  <c r="KX107" i="1" s="1"/>
  <c r="BS107" i="1"/>
  <c r="KT107" i="1" s="1"/>
  <c r="BR107" i="1"/>
  <c r="KR107" i="1" s="1"/>
  <c r="BQ107" i="1"/>
  <c r="KV107" i="1" s="1"/>
  <c r="BP107" i="1"/>
  <c r="KU107" i="1" s="1"/>
  <c r="BO107" i="1"/>
  <c r="KS107" i="1" s="1"/>
  <c r="BN107" i="1"/>
  <c r="KW107" i="1" s="1"/>
  <c r="CB293" i="1"/>
  <c r="BU293" i="1"/>
  <c r="FE293" i="1" s="1"/>
  <c r="BZ293" i="1"/>
  <c r="BY293" i="1"/>
  <c r="BX293" i="1"/>
  <c r="BW293" i="1"/>
  <c r="BV293" i="1"/>
  <c r="FK293" i="1" s="1"/>
  <c r="BT293" i="1"/>
  <c r="KX293" i="1" s="1"/>
  <c r="BS293" i="1"/>
  <c r="KT293" i="1" s="1"/>
  <c r="BR293" i="1"/>
  <c r="KR293" i="1" s="1"/>
  <c r="BQ293" i="1"/>
  <c r="KV293" i="1" s="1"/>
  <c r="BP293" i="1"/>
  <c r="KU293" i="1" s="1"/>
  <c r="BO293" i="1"/>
  <c r="KS293" i="1" s="1"/>
  <c r="BN293" i="1"/>
  <c r="KW293" i="1" s="1"/>
  <c r="CB272" i="1"/>
  <c r="BU272" i="1"/>
  <c r="FE272" i="1" s="1"/>
  <c r="BZ272" i="1"/>
  <c r="BY272" i="1"/>
  <c r="BX272" i="1"/>
  <c r="BW272" i="1"/>
  <c r="BV272" i="1"/>
  <c r="FK272" i="1" s="1"/>
  <c r="BT272" i="1"/>
  <c r="KX272" i="1" s="1"/>
  <c r="BS272" i="1"/>
  <c r="KT272" i="1" s="1"/>
  <c r="BR272" i="1"/>
  <c r="KR272" i="1" s="1"/>
  <c r="BQ272" i="1"/>
  <c r="KV272" i="1" s="1"/>
  <c r="BP272" i="1"/>
  <c r="KU272" i="1" s="1"/>
  <c r="BO272" i="1"/>
  <c r="KS272" i="1" s="1"/>
  <c r="BN272" i="1"/>
  <c r="KW272" i="1" s="1"/>
  <c r="CB218" i="1"/>
  <c r="BU218" i="1"/>
  <c r="FE218" i="1" s="1"/>
  <c r="BZ218" i="1"/>
  <c r="BY218" i="1"/>
  <c r="BX218" i="1"/>
  <c r="BW218" i="1"/>
  <c r="BV218" i="1"/>
  <c r="FK218" i="1" s="1"/>
  <c r="BT218" i="1"/>
  <c r="KX218" i="1" s="1"/>
  <c r="BS218" i="1"/>
  <c r="KT218" i="1" s="1"/>
  <c r="BR218" i="1"/>
  <c r="KR218" i="1" s="1"/>
  <c r="BQ218" i="1"/>
  <c r="KV218" i="1" s="1"/>
  <c r="BP218" i="1"/>
  <c r="KU218" i="1" s="1"/>
  <c r="BO218" i="1"/>
  <c r="KS218" i="1" s="1"/>
  <c r="BN218" i="1"/>
  <c r="KW218" i="1" s="1"/>
  <c r="CB189" i="1"/>
  <c r="BU189" i="1"/>
  <c r="FE189" i="1" s="1"/>
  <c r="BZ189" i="1"/>
  <c r="BY189" i="1"/>
  <c r="BX189" i="1"/>
  <c r="BW189" i="1"/>
  <c r="BV189" i="1"/>
  <c r="FK189" i="1" s="1"/>
  <c r="BT189" i="1"/>
  <c r="KX189" i="1" s="1"/>
  <c r="BS189" i="1"/>
  <c r="KT189" i="1" s="1"/>
  <c r="BR189" i="1"/>
  <c r="KR189" i="1" s="1"/>
  <c r="BQ189" i="1"/>
  <c r="KV189" i="1" s="1"/>
  <c r="BP189" i="1"/>
  <c r="KU189" i="1" s="1"/>
  <c r="BO189" i="1"/>
  <c r="KS189" i="1" s="1"/>
  <c r="BN189" i="1"/>
  <c r="KW189" i="1" s="1"/>
  <c r="CB121" i="1"/>
  <c r="BU121" i="1"/>
  <c r="FE121" i="1" s="1"/>
  <c r="BZ121" i="1"/>
  <c r="BY121" i="1"/>
  <c r="BX121" i="1"/>
  <c r="BW121" i="1"/>
  <c r="BV121" i="1"/>
  <c r="FK121" i="1" s="1"/>
  <c r="BT121" i="1"/>
  <c r="KX121" i="1" s="1"/>
  <c r="BS121" i="1"/>
  <c r="KT121" i="1" s="1"/>
  <c r="BR121" i="1"/>
  <c r="KR121" i="1" s="1"/>
  <c r="BQ121" i="1"/>
  <c r="KV121" i="1" s="1"/>
  <c r="BP121" i="1"/>
  <c r="KU121" i="1" s="1"/>
  <c r="BO121" i="1"/>
  <c r="KS121" i="1" s="1"/>
  <c r="BN121" i="1"/>
  <c r="KW121" i="1" s="1"/>
  <c r="CB172" i="1"/>
  <c r="BU172" i="1"/>
  <c r="FE172" i="1" s="1"/>
  <c r="BZ172" i="1"/>
  <c r="BY172" i="1"/>
  <c r="BX172" i="1"/>
  <c r="BW172" i="1"/>
  <c r="BV172" i="1"/>
  <c r="FK172" i="1" s="1"/>
  <c r="BT172" i="1"/>
  <c r="KX172" i="1" s="1"/>
  <c r="BS172" i="1"/>
  <c r="KT172" i="1" s="1"/>
  <c r="BR172" i="1"/>
  <c r="KR172" i="1" s="1"/>
  <c r="BQ172" i="1"/>
  <c r="KV172" i="1" s="1"/>
  <c r="BP172" i="1"/>
  <c r="KU172" i="1" s="1"/>
  <c r="BO172" i="1"/>
  <c r="KS172" i="1" s="1"/>
  <c r="BN172" i="1"/>
  <c r="KW172" i="1" s="1"/>
  <c r="CB138" i="1"/>
  <c r="BU138" i="1"/>
  <c r="FE138" i="1" s="1"/>
  <c r="BZ138" i="1"/>
  <c r="BY138" i="1"/>
  <c r="BX138" i="1"/>
  <c r="BW138" i="1"/>
  <c r="BV138" i="1"/>
  <c r="FK138" i="1" s="1"/>
  <c r="BT138" i="1"/>
  <c r="KX138" i="1" s="1"/>
  <c r="BS138" i="1"/>
  <c r="KT138" i="1" s="1"/>
  <c r="BR138" i="1"/>
  <c r="KR138" i="1" s="1"/>
  <c r="BQ138" i="1"/>
  <c r="KV138" i="1" s="1"/>
  <c r="BP138" i="1"/>
  <c r="KU138" i="1" s="1"/>
  <c r="BO138" i="1"/>
  <c r="KS138" i="1" s="1"/>
  <c r="BN138" i="1"/>
  <c r="KW138" i="1" s="1"/>
  <c r="CB135" i="1"/>
  <c r="BU135" i="1"/>
  <c r="FE135" i="1" s="1"/>
  <c r="BZ135" i="1"/>
  <c r="BY135" i="1"/>
  <c r="BX135" i="1"/>
  <c r="BW135" i="1"/>
  <c r="BV135" i="1"/>
  <c r="FK135" i="1" s="1"/>
  <c r="BT135" i="1"/>
  <c r="KX135" i="1" s="1"/>
  <c r="BS135" i="1"/>
  <c r="KT135" i="1" s="1"/>
  <c r="BR135" i="1"/>
  <c r="KR135" i="1" s="1"/>
  <c r="BQ135" i="1"/>
  <c r="KV135" i="1" s="1"/>
  <c r="BP135" i="1"/>
  <c r="KU135" i="1" s="1"/>
  <c r="BO135" i="1"/>
  <c r="KS135" i="1" s="1"/>
  <c r="BN135" i="1"/>
  <c r="KW135" i="1" s="1"/>
  <c r="CB116" i="1"/>
  <c r="BU116" i="1"/>
  <c r="FE116" i="1" s="1"/>
  <c r="BZ116" i="1"/>
  <c r="BY116" i="1"/>
  <c r="BX116" i="1"/>
  <c r="BW116" i="1"/>
  <c r="BV116" i="1"/>
  <c r="FK116" i="1" s="1"/>
  <c r="BT116" i="1"/>
  <c r="KX116" i="1" s="1"/>
  <c r="BS116" i="1"/>
  <c r="KT116" i="1" s="1"/>
  <c r="BR116" i="1"/>
  <c r="KR116" i="1" s="1"/>
  <c r="BQ116" i="1"/>
  <c r="KV116" i="1" s="1"/>
  <c r="BP116" i="1"/>
  <c r="KU116" i="1" s="1"/>
  <c r="BO116" i="1"/>
  <c r="KS116" i="1" s="1"/>
  <c r="BN116" i="1"/>
  <c r="KW116" i="1" s="1"/>
  <c r="CB62" i="1"/>
  <c r="BU62" i="1"/>
  <c r="FE62" i="1" s="1"/>
  <c r="BZ62" i="1"/>
  <c r="BY62" i="1"/>
  <c r="BX62" i="1"/>
  <c r="BW62" i="1"/>
  <c r="BV62" i="1"/>
  <c r="FK62" i="1" s="1"/>
  <c r="BT62" i="1"/>
  <c r="KX62" i="1" s="1"/>
  <c r="BS62" i="1"/>
  <c r="KT62" i="1" s="1"/>
  <c r="BR62" i="1"/>
  <c r="KR62" i="1" s="1"/>
  <c r="BQ62" i="1"/>
  <c r="KV62" i="1" s="1"/>
  <c r="BP62" i="1"/>
  <c r="KU62" i="1" s="1"/>
  <c r="BO62" i="1"/>
  <c r="KS62" i="1" s="1"/>
  <c r="BN62" i="1"/>
  <c r="KW62" i="1" s="1"/>
  <c r="CB134" i="1"/>
  <c r="BU134" i="1"/>
  <c r="FE134" i="1" s="1"/>
  <c r="BZ134" i="1"/>
  <c r="BY134" i="1"/>
  <c r="BX134" i="1"/>
  <c r="BW134" i="1"/>
  <c r="BV134" i="1"/>
  <c r="FK134" i="1" s="1"/>
  <c r="BT134" i="1"/>
  <c r="KX134" i="1" s="1"/>
  <c r="BS134" i="1"/>
  <c r="KT134" i="1" s="1"/>
  <c r="BR134" i="1"/>
  <c r="KR134" i="1" s="1"/>
  <c r="BQ134" i="1"/>
  <c r="KV134" i="1" s="1"/>
  <c r="BP134" i="1"/>
  <c r="KU134" i="1" s="1"/>
  <c r="BO134" i="1"/>
  <c r="KS134" i="1" s="1"/>
  <c r="BN134" i="1"/>
  <c r="KW134" i="1" s="1"/>
  <c r="CB296" i="1"/>
  <c r="BU296" i="1"/>
  <c r="FE296" i="1" s="1"/>
  <c r="BZ296" i="1"/>
  <c r="BY296" i="1"/>
  <c r="BX296" i="1"/>
  <c r="BW296" i="1"/>
  <c r="BV296" i="1"/>
  <c r="FK296" i="1" s="1"/>
  <c r="BT296" i="1"/>
  <c r="KX296" i="1" s="1"/>
  <c r="BS296" i="1"/>
  <c r="KT296" i="1" s="1"/>
  <c r="BR296" i="1"/>
  <c r="KR296" i="1" s="1"/>
  <c r="BQ296" i="1"/>
  <c r="KV296" i="1" s="1"/>
  <c r="BP296" i="1"/>
  <c r="KU296" i="1" s="1"/>
  <c r="BO296" i="1"/>
  <c r="KS296" i="1" s="1"/>
  <c r="BN296" i="1"/>
  <c r="KW296" i="1" s="1"/>
  <c r="CB287" i="1"/>
  <c r="BU287" i="1"/>
  <c r="FE287" i="1" s="1"/>
  <c r="BZ287" i="1"/>
  <c r="BY287" i="1"/>
  <c r="BX287" i="1"/>
  <c r="BW287" i="1"/>
  <c r="BV287" i="1"/>
  <c r="FK287" i="1" s="1"/>
  <c r="BT287" i="1"/>
  <c r="KX287" i="1" s="1"/>
  <c r="BS287" i="1"/>
  <c r="KT287" i="1" s="1"/>
  <c r="BR287" i="1"/>
  <c r="KR287" i="1" s="1"/>
  <c r="BQ287" i="1"/>
  <c r="KV287" i="1" s="1"/>
  <c r="BP287" i="1"/>
  <c r="KU287" i="1" s="1"/>
  <c r="BO287" i="1"/>
  <c r="KS287" i="1" s="1"/>
  <c r="BN287" i="1"/>
  <c r="KW287" i="1" s="1"/>
  <c r="CB258" i="1"/>
  <c r="BU258" i="1"/>
  <c r="FE258" i="1" s="1"/>
  <c r="BZ258" i="1"/>
  <c r="BY258" i="1"/>
  <c r="BX258" i="1"/>
  <c r="BW258" i="1"/>
  <c r="BV258" i="1"/>
  <c r="FK258" i="1" s="1"/>
  <c r="BT258" i="1"/>
  <c r="KX258" i="1" s="1"/>
  <c r="BS258" i="1"/>
  <c r="KT258" i="1" s="1"/>
  <c r="BR258" i="1"/>
  <c r="KR258" i="1" s="1"/>
  <c r="BQ258" i="1"/>
  <c r="KV258" i="1" s="1"/>
  <c r="BP258" i="1"/>
  <c r="KU258" i="1" s="1"/>
  <c r="BO258" i="1"/>
  <c r="KS258" i="1" s="1"/>
  <c r="BN258" i="1"/>
  <c r="KW258" i="1" s="1"/>
  <c r="CB205" i="1"/>
  <c r="BU205" i="1"/>
  <c r="FE205" i="1" s="1"/>
  <c r="BZ205" i="1"/>
  <c r="BY205" i="1"/>
  <c r="BX205" i="1"/>
  <c r="BW205" i="1"/>
  <c r="BV205" i="1"/>
  <c r="FK205" i="1" s="1"/>
  <c r="BT205" i="1"/>
  <c r="KX205" i="1" s="1"/>
  <c r="BS205" i="1"/>
  <c r="KT205" i="1" s="1"/>
  <c r="BR205" i="1"/>
  <c r="KR205" i="1" s="1"/>
  <c r="BQ205" i="1"/>
  <c r="KV205" i="1" s="1"/>
  <c r="BP205" i="1"/>
  <c r="KU205" i="1" s="1"/>
  <c r="BO205" i="1"/>
  <c r="KS205" i="1" s="1"/>
  <c r="BN205" i="1"/>
  <c r="KW205" i="1" s="1"/>
  <c r="CB124" i="1"/>
  <c r="BU124" i="1"/>
  <c r="FE124" i="1" s="1"/>
  <c r="BZ124" i="1"/>
  <c r="BY124" i="1"/>
  <c r="BX124" i="1"/>
  <c r="BW124" i="1"/>
  <c r="BV124" i="1"/>
  <c r="FK124" i="1" s="1"/>
  <c r="BT124" i="1"/>
  <c r="KX124" i="1" s="1"/>
  <c r="BS124" i="1"/>
  <c r="KT124" i="1" s="1"/>
  <c r="BR124" i="1"/>
  <c r="KR124" i="1" s="1"/>
  <c r="BQ124" i="1"/>
  <c r="KV124" i="1" s="1"/>
  <c r="BP124" i="1"/>
  <c r="KU124" i="1" s="1"/>
  <c r="BO124" i="1"/>
  <c r="KS124" i="1" s="1"/>
  <c r="BN124" i="1"/>
  <c r="KW124" i="1" s="1"/>
  <c r="CB49" i="1"/>
  <c r="BU49" i="1"/>
  <c r="FE49" i="1" s="1"/>
  <c r="BZ49" i="1"/>
  <c r="BY49" i="1"/>
  <c r="BX49" i="1"/>
  <c r="BW49" i="1"/>
  <c r="BV49" i="1"/>
  <c r="FK49" i="1" s="1"/>
  <c r="BT49" i="1"/>
  <c r="KX49" i="1" s="1"/>
  <c r="BS49" i="1"/>
  <c r="KT49" i="1" s="1"/>
  <c r="BR49" i="1"/>
  <c r="KR49" i="1" s="1"/>
  <c r="BQ49" i="1"/>
  <c r="KV49" i="1" s="1"/>
  <c r="BP49" i="1"/>
  <c r="KU49" i="1" s="1"/>
  <c r="BO49" i="1"/>
  <c r="KS49" i="1" s="1"/>
  <c r="BN49" i="1"/>
  <c r="KW49" i="1" s="1"/>
  <c r="CB47" i="1"/>
  <c r="BU47" i="1"/>
  <c r="FE47" i="1" s="1"/>
  <c r="BZ47" i="1"/>
  <c r="BY47" i="1"/>
  <c r="BX47" i="1"/>
  <c r="BW47" i="1"/>
  <c r="BV47" i="1"/>
  <c r="FK47" i="1" s="1"/>
  <c r="BT47" i="1"/>
  <c r="KX47" i="1" s="1"/>
  <c r="BS47" i="1"/>
  <c r="KT47" i="1" s="1"/>
  <c r="BR47" i="1"/>
  <c r="KR47" i="1" s="1"/>
  <c r="BQ47" i="1"/>
  <c r="KV47" i="1" s="1"/>
  <c r="BP47" i="1"/>
  <c r="KU47" i="1" s="1"/>
  <c r="BO47" i="1"/>
  <c r="KS47" i="1" s="1"/>
  <c r="BN47" i="1"/>
  <c r="KW47" i="1" s="1"/>
  <c r="CB32" i="1"/>
  <c r="BU32" i="1"/>
  <c r="FE32" i="1" s="1"/>
  <c r="BZ32" i="1"/>
  <c r="BY32" i="1"/>
  <c r="BX32" i="1"/>
  <c r="BW32" i="1"/>
  <c r="BV32" i="1"/>
  <c r="FK32" i="1" s="1"/>
  <c r="BT32" i="1"/>
  <c r="KX32" i="1" s="1"/>
  <c r="BS32" i="1"/>
  <c r="KT32" i="1" s="1"/>
  <c r="BR32" i="1"/>
  <c r="KR32" i="1" s="1"/>
  <c r="BQ32" i="1"/>
  <c r="KV32" i="1" s="1"/>
  <c r="BP32" i="1"/>
  <c r="KU32" i="1" s="1"/>
  <c r="BO32" i="1"/>
  <c r="KS32" i="1" s="1"/>
  <c r="BN32" i="1"/>
  <c r="KW32" i="1" s="1"/>
  <c r="CB19" i="1"/>
  <c r="BU19" i="1"/>
  <c r="FE19" i="1" s="1"/>
  <c r="BZ19" i="1"/>
  <c r="BY19" i="1"/>
  <c r="BX19" i="1"/>
  <c r="BW19" i="1"/>
  <c r="BV19" i="1"/>
  <c r="FK19" i="1" s="1"/>
  <c r="BT19" i="1"/>
  <c r="KX19" i="1" s="1"/>
  <c r="BS19" i="1"/>
  <c r="KT19" i="1" s="1"/>
  <c r="BR19" i="1"/>
  <c r="KR19" i="1" s="1"/>
  <c r="BQ19" i="1"/>
  <c r="KV19" i="1" s="1"/>
  <c r="BP19" i="1"/>
  <c r="KU19" i="1" s="1"/>
  <c r="BO19" i="1"/>
  <c r="KS19" i="1" s="1"/>
  <c r="BN19" i="1"/>
  <c r="KW19" i="1" s="1"/>
  <c r="CB81" i="1"/>
  <c r="BU81" i="1"/>
  <c r="FE81" i="1" s="1"/>
  <c r="BZ81" i="1"/>
  <c r="BY81" i="1"/>
  <c r="BX81" i="1"/>
  <c r="BW81" i="1"/>
  <c r="BV81" i="1"/>
  <c r="FK81" i="1" s="1"/>
  <c r="BT81" i="1"/>
  <c r="KX81" i="1" s="1"/>
  <c r="BS81" i="1"/>
  <c r="KT81" i="1" s="1"/>
  <c r="BR81" i="1"/>
  <c r="KR81" i="1" s="1"/>
  <c r="BQ81" i="1"/>
  <c r="KV81" i="1" s="1"/>
  <c r="BP81" i="1"/>
  <c r="KU81" i="1" s="1"/>
  <c r="BO81" i="1"/>
  <c r="KS81" i="1" s="1"/>
  <c r="BN81" i="1"/>
  <c r="KW81" i="1" s="1"/>
  <c r="CB255" i="1"/>
  <c r="BU255" i="1"/>
  <c r="FE255" i="1" s="1"/>
  <c r="BZ255" i="1"/>
  <c r="BY255" i="1"/>
  <c r="BX255" i="1"/>
  <c r="BW255" i="1"/>
  <c r="BV255" i="1"/>
  <c r="FK255" i="1" s="1"/>
  <c r="BT255" i="1"/>
  <c r="KX255" i="1" s="1"/>
  <c r="BS255" i="1"/>
  <c r="KT255" i="1" s="1"/>
  <c r="BR255" i="1"/>
  <c r="KR255" i="1" s="1"/>
  <c r="BQ255" i="1"/>
  <c r="KV255" i="1" s="1"/>
  <c r="BP255" i="1"/>
  <c r="KU255" i="1" s="1"/>
  <c r="BO255" i="1"/>
  <c r="KS255" i="1" s="1"/>
  <c r="BN255" i="1"/>
  <c r="KW255" i="1" s="1"/>
  <c r="CB233" i="1"/>
  <c r="BU233" i="1"/>
  <c r="FE233" i="1" s="1"/>
  <c r="BZ233" i="1"/>
  <c r="BY233" i="1"/>
  <c r="BX233" i="1"/>
  <c r="BW233" i="1"/>
  <c r="BV233" i="1"/>
  <c r="FK233" i="1" s="1"/>
  <c r="BT233" i="1"/>
  <c r="KX233" i="1" s="1"/>
  <c r="BS233" i="1"/>
  <c r="KT233" i="1" s="1"/>
  <c r="BR233" i="1"/>
  <c r="KR233" i="1" s="1"/>
  <c r="BQ233" i="1"/>
  <c r="KV233" i="1" s="1"/>
  <c r="BP233" i="1"/>
  <c r="KU233" i="1" s="1"/>
  <c r="BO233" i="1"/>
  <c r="KS233" i="1" s="1"/>
  <c r="BN233" i="1"/>
  <c r="KW233" i="1" s="1"/>
  <c r="CB167" i="1"/>
  <c r="BU167" i="1"/>
  <c r="FE167" i="1" s="1"/>
  <c r="BZ167" i="1"/>
  <c r="BY167" i="1"/>
  <c r="BX167" i="1"/>
  <c r="BW167" i="1"/>
  <c r="BV167" i="1"/>
  <c r="FK167" i="1" s="1"/>
  <c r="BT167" i="1"/>
  <c r="KX167" i="1" s="1"/>
  <c r="BS167" i="1"/>
  <c r="KT167" i="1" s="1"/>
  <c r="BR167" i="1"/>
  <c r="KR167" i="1" s="1"/>
  <c r="BQ167" i="1"/>
  <c r="KV167" i="1" s="1"/>
  <c r="BP167" i="1"/>
  <c r="KU167" i="1" s="1"/>
  <c r="BO167" i="1"/>
  <c r="KS167" i="1" s="1"/>
  <c r="BN167" i="1"/>
  <c r="KW167" i="1" s="1"/>
  <c r="CB295" i="1"/>
  <c r="BU295" i="1"/>
  <c r="FE295" i="1" s="1"/>
  <c r="BZ295" i="1"/>
  <c r="BY295" i="1"/>
  <c r="BX295" i="1"/>
  <c r="BW295" i="1"/>
  <c r="BV295" i="1"/>
  <c r="FK295" i="1" s="1"/>
  <c r="BT295" i="1"/>
  <c r="KX295" i="1" s="1"/>
  <c r="BS295" i="1"/>
  <c r="KT295" i="1" s="1"/>
  <c r="BR295" i="1"/>
  <c r="KR295" i="1" s="1"/>
  <c r="BQ295" i="1"/>
  <c r="KV295" i="1" s="1"/>
  <c r="BP295" i="1"/>
  <c r="KU295" i="1" s="1"/>
  <c r="BO295" i="1"/>
  <c r="KS295" i="1" s="1"/>
  <c r="BN295" i="1"/>
  <c r="KW295" i="1" s="1"/>
  <c r="CB259" i="1"/>
  <c r="BU259" i="1"/>
  <c r="FE259" i="1" s="1"/>
  <c r="BZ259" i="1"/>
  <c r="BY259" i="1"/>
  <c r="BX259" i="1"/>
  <c r="BW259" i="1"/>
  <c r="BV259" i="1"/>
  <c r="FK259" i="1" s="1"/>
  <c r="BT259" i="1"/>
  <c r="KX259" i="1" s="1"/>
  <c r="BS259" i="1"/>
  <c r="KT259" i="1" s="1"/>
  <c r="BR259" i="1"/>
  <c r="KR259" i="1" s="1"/>
  <c r="BQ259" i="1"/>
  <c r="KV259" i="1" s="1"/>
  <c r="BP259" i="1"/>
  <c r="KU259" i="1" s="1"/>
  <c r="BO259" i="1"/>
  <c r="KS259" i="1" s="1"/>
  <c r="BN259" i="1"/>
  <c r="KW259" i="1" s="1"/>
  <c r="CB256" i="1"/>
  <c r="BU256" i="1"/>
  <c r="FE256" i="1" s="1"/>
  <c r="BZ256" i="1"/>
  <c r="BY256" i="1"/>
  <c r="BX256" i="1"/>
  <c r="BW256" i="1"/>
  <c r="BV256" i="1"/>
  <c r="FK256" i="1" s="1"/>
  <c r="BT256" i="1"/>
  <c r="KX256" i="1" s="1"/>
  <c r="BS256" i="1"/>
  <c r="KT256" i="1" s="1"/>
  <c r="BR256" i="1"/>
  <c r="KR256" i="1" s="1"/>
  <c r="BQ256" i="1"/>
  <c r="KV256" i="1" s="1"/>
  <c r="BP256" i="1"/>
  <c r="KU256" i="1" s="1"/>
  <c r="BO256" i="1"/>
  <c r="KS256" i="1" s="1"/>
  <c r="BN256" i="1"/>
  <c r="KW256" i="1" s="1"/>
  <c r="CB252" i="1"/>
  <c r="BU252" i="1"/>
  <c r="FE252" i="1" s="1"/>
  <c r="BZ252" i="1"/>
  <c r="BY252" i="1"/>
  <c r="BX252" i="1"/>
  <c r="BW252" i="1"/>
  <c r="BV252" i="1"/>
  <c r="FK252" i="1" s="1"/>
  <c r="BT252" i="1"/>
  <c r="KX252" i="1" s="1"/>
  <c r="BS252" i="1"/>
  <c r="KT252" i="1" s="1"/>
  <c r="BR252" i="1"/>
  <c r="KR252" i="1" s="1"/>
  <c r="BQ252" i="1"/>
  <c r="KV252" i="1" s="1"/>
  <c r="BP252" i="1"/>
  <c r="KU252" i="1" s="1"/>
  <c r="BO252" i="1"/>
  <c r="KS252" i="1" s="1"/>
  <c r="BN252" i="1"/>
  <c r="KW252" i="1" s="1"/>
  <c r="CB229" i="1"/>
  <c r="BU229" i="1"/>
  <c r="FE229" i="1" s="1"/>
  <c r="BZ229" i="1"/>
  <c r="BY229" i="1"/>
  <c r="BX229" i="1"/>
  <c r="BW229" i="1"/>
  <c r="BV229" i="1"/>
  <c r="FK229" i="1" s="1"/>
  <c r="BT229" i="1"/>
  <c r="KX229" i="1" s="1"/>
  <c r="BS229" i="1"/>
  <c r="KT229" i="1" s="1"/>
  <c r="BR229" i="1"/>
  <c r="KR229" i="1" s="1"/>
  <c r="BQ229" i="1"/>
  <c r="KV229" i="1" s="1"/>
  <c r="BP229" i="1"/>
  <c r="KU229" i="1" s="1"/>
  <c r="BO229" i="1"/>
  <c r="KS229" i="1" s="1"/>
  <c r="BN229" i="1"/>
  <c r="KW229" i="1" s="1"/>
  <c r="CB210" i="1"/>
  <c r="BU210" i="1"/>
  <c r="FE210" i="1" s="1"/>
  <c r="BZ210" i="1"/>
  <c r="BY210" i="1"/>
  <c r="BX210" i="1"/>
  <c r="BW210" i="1"/>
  <c r="BV210" i="1"/>
  <c r="FK210" i="1" s="1"/>
  <c r="BT210" i="1"/>
  <c r="KX210" i="1" s="1"/>
  <c r="BS210" i="1"/>
  <c r="KT210" i="1" s="1"/>
  <c r="BR210" i="1"/>
  <c r="KR210" i="1" s="1"/>
  <c r="BQ210" i="1"/>
  <c r="KV210" i="1" s="1"/>
  <c r="BP210" i="1"/>
  <c r="KU210" i="1" s="1"/>
  <c r="BO210" i="1"/>
  <c r="KS210" i="1" s="1"/>
  <c r="BN210" i="1"/>
  <c r="KW210" i="1" s="1"/>
  <c r="CB173" i="1"/>
  <c r="BU173" i="1"/>
  <c r="FE173" i="1" s="1"/>
  <c r="BZ173" i="1"/>
  <c r="BY173" i="1"/>
  <c r="BX173" i="1"/>
  <c r="BW173" i="1"/>
  <c r="BV173" i="1"/>
  <c r="FK173" i="1" s="1"/>
  <c r="BT173" i="1"/>
  <c r="KX173" i="1" s="1"/>
  <c r="BS173" i="1"/>
  <c r="KT173" i="1" s="1"/>
  <c r="BR173" i="1"/>
  <c r="KR173" i="1" s="1"/>
  <c r="BQ173" i="1"/>
  <c r="KV173" i="1" s="1"/>
  <c r="BP173" i="1"/>
  <c r="KU173" i="1" s="1"/>
  <c r="BO173" i="1"/>
  <c r="KS173" i="1" s="1"/>
  <c r="BN173" i="1"/>
  <c r="KW173" i="1" s="1"/>
  <c r="CB158" i="1"/>
  <c r="BU158" i="1"/>
  <c r="FE158" i="1" s="1"/>
  <c r="BZ158" i="1"/>
  <c r="BY158" i="1"/>
  <c r="BX158" i="1"/>
  <c r="BW158" i="1"/>
  <c r="BV158" i="1"/>
  <c r="FK158" i="1" s="1"/>
  <c r="BT158" i="1"/>
  <c r="KX158" i="1" s="1"/>
  <c r="BS158" i="1"/>
  <c r="KT158" i="1" s="1"/>
  <c r="BR158" i="1"/>
  <c r="KR158" i="1" s="1"/>
  <c r="BQ158" i="1"/>
  <c r="KV158" i="1" s="1"/>
  <c r="BP158" i="1"/>
  <c r="KU158" i="1" s="1"/>
  <c r="BO158" i="1"/>
  <c r="KS158" i="1" s="1"/>
  <c r="BN158" i="1"/>
  <c r="KW158" i="1" s="1"/>
  <c r="CB150" i="1"/>
  <c r="BU150" i="1"/>
  <c r="FE150" i="1" s="1"/>
  <c r="BZ150" i="1"/>
  <c r="BY150" i="1"/>
  <c r="BX150" i="1"/>
  <c r="BW150" i="1"/>
  <c r="BV150" i="1"/>
  <c r="FK150" i="1" s="1"/>
  <c r="BT150" i="1"/>
  <c r="KX150" i="1" s="1"/>
  <c r="BS150" i="1"/>
  <c r="KT150" i="1" s="1"/>
  <c r="BR150" i="1"/>
  <c r="KR150" i="1" s="1"/>
  <c r="BQ150" i="1"/>
  <c r="KV150" i="1" s="1"/>
  <c r="BP150" i="1"/>
  <c r="KU150" i="1" s="1"/>
  <c r="BO150" i="1"/>
  <c r="KS150" i="1" s="1"/>
  <c r="BN150" i="1"/>
  <c r="KW150" i="1" s="1"/>
  <c r="CB140" i="1"/>
  <c r="BU140" i="1"/>
  <c r="FE140" i="1" s="1"/>
  <c r="BZ140" i="1"/>
  <c r="BY140" i="1"/>
  <c r="BX140" i="1"/>
  <c r="BW140" i="1"/>
  <c r="BV140" i="1"/>
  <c r="FK140" i="1" s="1"/>
  <c r="BT140" i="1"/>
  <c r="KX140" i="1" s="1"/>
  <c r="BS140" i="1"/>
  <c r="KT140" i="1" s="1"/>
  <c r="BR140" i="1"/>
  <c r="KR140" i="1" s="1"/>
  <c r="BQ140" i="1"/>
  <c r="KV140" i="1" s="1"/>
  <c r="BP140" i="1"/>
  <c r="KU140" i="1" s="1"/>
  <c r="BO140" i="1"/>
  <c r="KS140" i="1" s="1"/>
  <c r="BN140" i="1"/>
  <c r="KW140" i="1" s="1"/>
  <c r="CB139" i="1"/>
  <c r="BU139" i="1"/>
  <c r="FE139" i="1" s="1"/>
  <c r="BZ139" i="1"/>
  <c r="BY139" i="1"/>
  <c r="BX139" i="1"/>
  <c r="BW139" i="1"/>
  <c r="BV139" i="1"/>
  <c r="FK139" i="1" s="1"/>
  <c r="BT139" i="1"/>
  <c r="KX139" i="1" s="1"/>
  <c r="BS139" i="1"/>
  <c r="KT139" i="1" s="1"/>
  <c r="BR139" i="1"/>
  <c r="KR139" i="1" s="1"/>
  <c r="BQ139" i="1"/>
  <c r="KV139" i="1" s="1"/>
  <c r="BP139" i="1"/>
  <c r="KU139" i="1" s="1"/>
  <c r="BO139" i="1"/>
  <c r="KS139" i="1" s="1"/>
  <c r="BN139" i="1"/>
  <c r="KW139" i="1" s="1"/>
  <c r="CB131" i="1"/>
  <c r="BU131" i="1"/>
  <c r="FE131" i="1" s="1"/>
  <c r="BZ131" i="1"/>
  <c r="BY131" i="1"/>
  <c r="BX131" i="1"/>
  <c r="BW131" i="1"/>
  <c r="BV131" i="1"/>
  <c r="FK131" i="1" s="1"/>
  <c r="BT131" i="1"/>
  <c r="KX131" i="1" s="1"/>
  <c r="BS131" i="1"/>
  <c r="KT131" i="1" s="1"/>
  <c r="BR131" i="1"/>
  <c r="KR131" i="1" s="1"/>
  <c r="BQ131" i="1"/>
  <c r="KV131" i="1" s="1"/>
  <c r="BP131" i="1"/>
  <c r="KU131" i="1" s="1"/>
  <c r="BO131" i="1"/>
  <c r="KS131" i="1" s="1"/>
  <c r="BN131" i="1"/>
  <c r="KW131" i="1" s="1"/>
  <c r="CB118" i="1"/>
  <c r="BU118" i="1"/>
  <c r="FE118" i="1" s="1"/>
  <c r="BZ118" i="1"/>
  <c r="BY118" i="1"/>
  <c r="BX118" i="1"/>
  <c r="BW118" i="1"/>
  <c r="BV118" i="1"/>
  <c r="FK118" i="1" s="1"/>
  <c r="BT118" i="1"/>
  <c r="KX118" i="1" s="1"/>
  <c r="BS118" i="1"/>
  <c r="KT118" i="1" s="1"/>
  <c r="BR118" i="1"/>
  <c r="KR118" i="1" s="1"/>
  <c r="BQ118" i="1"/>
  <c r="KV118" i="1" s="1"/>
  <c r="BP118" i="1"/>
  <c r="KU118" i="1" s="1"/>
  <c r="BO118" i="1"/>
  <c r="KS118" i="1" s="1"/>
  <c r="BN118" i="1"/>
  <c r="KW118" i="1" s="1"/>
  <c r="CB111" i="1"/>
  <c r="BU111" i="1"/>
  <c r="FE111" i="1" s="1"/>
  <c r="BZ111" i="1"/>
  <c r="BY111" i="1"/>
  <c r="BX111" i="1"/>
  <c r="BW111" i="1"/>
  <c r="BV111" i="1"/>
  <c r="FK111" i="1" s="1"/>
  <c r="BT111" i="1"/>
  <c r="KX111" i="1" s="1"/>
  <c r="BS111" i="1"/>
  <c r="KT111" i="1" s="1"/>
  <c r="BR111" i="1"/>
  <c r="KR111" i="1" s="1"/>
  <c r="BQ111" i="1"/>
  <c r="KV111" i="1" s="1"/>
  <c r="BP111" i="1"/>
  <c r="KU111" i="1" s="1"/>
  <c r="BO111" i="1"/>
  <c r="KS111" i="1" s="1"/>
  <c r="BN111" i="1"/>
  <c r="KW111" i="1" s="1"/>
  <c r="CB108" i="1"/>
  <c r="BU108" i="1"/>
  <c r="FE108" i="1" s="1"/>
  <c r="BZ108" i="1"/>
  <c r="BY108" i="1"/>
  <c r="BX108" i="1"/>
  <c r="BW108" i="1"/>
  <c r="BV108" i="1"/>
  <c r="FK108" i="1" s="1"/>
  <c r="BT108" i="1"/>
  <c r="KX108" i="1" s="1"/>
  <c r="BS108" i="1"/>
  <c r="KT108" i="1" s="1"/>
  <c r="BR108" i="1"/>
  <c r="KR108" i="1" s="1"/>
  <c r="BQ108" i="1"/>
  <c r="KV108" i="1" s="1"/>
  <c r="BP108" i="1"/>
  <c r="KU108" i="1" s="1"/>
  <c r="BO108" i="1"/>
  <c r="KS108" i="1" s="1"/>
  <c r="BN108" i="1"/>
  <c r="KW108" i="1" s="1"/>
  <c r="CB98" i="1"/>
  <c r="BU98" i="1"/>
  <c r="FE98" i="1" s="1"/>
  <c r="BZ98" i="1"/>
  <c r="BY98" i="1"/>
  <c r="BX98" i="1"/>
  <c r="BW98" i="1"/>
  <c r="BV98" i="1"/>
  <c r="FK98" i="1" s="1"/>
  <c r="BT98" i="1"/>
  <c r="KX98" i="1" s="1"/>
  <c r="BS98" i="1"/>
  <c r="KT98" i="1" s="1"/>
  <c r="BR98" i="1"/>
  <c r="KR98" i="1" s="1"/>
  <c r="BQ98" i="1"/>
  <c r="KV98" i="1" s="1"/>
  <c r="BP98" i="1"/>
  <c r="KU98" i="1" s="1"/>
  <c r="BO98" i="1"/>
  <c r="KS98" i="1" s="1"/>
  <c r="BN98" i="1"/>
  <c r="KW98" i="1" s="1"/>
  <c r="CB85" i="1"/>
  <c r="BU85" i="1"/>
  <c r="FE85" i="1" s="1"/>
  <c r="BZ85" i="1"/>
  <c r="BY85" i="1"/>
  <c r="BX85" i="1"/>
  <c r="BW85" i="1"/>
  <c r="BV85" i="1"/>
  <c r="FK85" i="1" s="1"/>
  <c r="BT85" i="1"/>
  <c r="KX85" i="1" s="1"/>
  <c r="BS85" i="1"/>
  <c r="KT85" i="1" s="1"/>
  <c r="BR85" i="1"/>
  <c r="KR85" i="1" s="1"/>
  <c r="BQ85" i="1"/>
  <c r="KV85" i="1" s="1"/>
  <c r="BP85" i="1"/>
  <c r="KU85" i="1" s="1"/>
  <c r="BO85" i="1"/>
  <c r="KS85" i="1" s="1"/>
  <c r="BN85" i="1"/>
  <c r="KW85" i="1" s="1"/>
  <c r="CB75" i="1"/>
  <c r="BU75" i="1"/>
  <c r="FE75" i="1" s="1"/>
  <c r="BZ75" i="1"/>
  <c r="BY75" i="1"/>
  <c r="BX75" i="1"/>
  <c r="BW75" i="1"/>
  <c r="BV75" i="1"/>
  <c r="FK75" i="1" s="1"/>
  <c r="BT75" i="1"/>
  <c r="KX75" i="1" s="1"/>
  <c r="BS75" i="1"/>
  <c r="KT75" i="1" s="1"/>
  <c r="BR75" i="1"/>
  <c r="KR75" i="1" s="1"/>
  <c r="BQ75" i="1"/>
  <c r="KV75" i="1" s="1"/>
  <c r="BP75" i="1"/>
  <c r="KU75" i="1" s="1"/>
  <c r="BO75" i="1"/>
  <c r="KS75" i="1" s="1"/>
  <c r="BN75" i="1"/>
  <c r="KW75" i="1" s="1"/>
  <c r="CB61" i="1"/>
  <c r="BU61" i="1"/>
  <c r="FE61" i="1" s="1"/>
  <c r="BZ61" i="1"/>
  <c r="BY61" i="1"/>
  <c r="BX61" i="1"/>
  <c r="BW61" i="1"/>
  <c r="BV61" i="1"/>
  <c r="FK61" i="1" s="1"/>
  <c r="BT61" i="1"/>
  <c r="KX61" i="1" s="1"/>
  <c r="BS61" i="1"/>
  <c r="KT61" i="1" s="1"/>
  <c r="BR61" i="1"/>
  <c r="KR61" i="1" s="1"/>
  <c r="BQ61" i="1"/>
  <c r="KV61" i="1" s="1"/>
  <c r="BP61" i="1"/>
  <c r="KU61" i="1" s="1"/>
  <c r="BO61" i="1"/>
  <c r="KS61" i="1" s="1"/>
  <c r="BN61" i="1"/>
  <c r="KW61" i="1" s="1"/>
  <c r="CB41" i="1"/>
  <c r="BU41" i="1"/>
  <c r="FE41" i="1" s="1"/>
  <c r="BZ41" i="1"/>
  <c r="BY41" i="1"/>
  <c r="BX41" i="1"/>
  <c r="BW41" i="1"/>
  <c r="BV41" i="1"/>
  <c r="FK41" i="1" s="1"/>
  <c r="BT41" i="1"/>
  <c r="KX41" i="1" s="1"/>
  <c r="BS41" i="1"/>
  <c r="KT41" i="1" s="1"/>
  <c r="BR41" i="1"/>
  <c r="KR41" i="1" s="1"/>
  <c r="BQ41" i="1"/>
  <c r="KV41" i="1" s="1"/>
  <c r="BP41" i="1"/>
  <c r="KU41" i="1" s="1"/>
  <c r="BO41" i="1"/>
  <c r="KS41" i="1" s="1"/>
  <c r="BN41" i="1"/>
  <c r="KW41" i="1" s="1"/>
  <c r="CB37" i="1"/>
  <c r="BU37" i="1"/>
  <c r="FE37" i="1" s="1"/>
  <c r="BZ37" i="1"/>
  <c r="BY37" i="1"/>
  <c r="BX37" i="1"/>
  <c r="BW37" i="1"/>
  <c r="BV37" i="1"/>
  <c r="FK37" i="1" s="1"/>
  <c r="BT37" i="1"/>
  <c r="KX37" i="1" s="1"/>
  <c r="BS37" i="1"/>
  <c r="KT37" i="1" s="1"/>
  <c r="BR37" i="1"/>
  <c r="KR37" i="1" s="1"/>
  <c r="BQ37" i="1"/>
  <c r="KV37" i="1" s="1"/>
  <c r="BP37" i="1"/>
  <c r="KU37" i="1" s="1"/>
  <c r="BO37" i="1"/>
  <c r="KS37" i="1" s="1"/>
  <c r="BN37" i="1"/>
  <c r="KW37" i="1" s="1"/>
  <c r="CB30" i="1"/>
  <c r="BU30" i="1"/>
  <c r="FE30" i="1" s="1"/>
  <c r="BZ30" i="1"/>
  <c r="BY30" i="1"/>
  <c r="BX30" i="1"/>
  <c r="BW30" i="1"/>
  <c r="BV30" i="1"/>
  <c r="FK30" i="1" s="1"/>
  <c r="BT30" i="1"/>
  <c r="KX30" i="1" s="1"/>
  <c r="BS30" i="1"/>
  <c r="KT30" i="1" s="1"/>
  <c r="BR30" i="1"/>
  <c r="KR30" i="1" s="1"/>
  <c r="BQ30" i="1"/>
  <c r="KV30" i="1" s="1"/>
  <c r="BP30" i="1"/>
  <c r="KU30" i="1" s="1"/>
  <c r="BO30" i="1"/>
  <c r="KS30" i="1" s="1"/>
  <c r="BN30" i="1"/>
  <c r="KW30" i="1" s="1"/>
  <c r="CB27" i="1"/>
  <c r="BU27" i="1"/>
  <c r="FE27" i="1" s="1"/>
  <c r="BZ27" i="1"/>
  <c r="BY27" i="1"/>
  <c r="BX27" i="1"/>
  <c r="BW27" i="1"/>
  <c r="BV27" i="1"/>
  <c r="FK27" i="1" s="1"/>
  <c r="BT27" i="1"/>
  <c r="KX27" i="1" s="1"/>
  <c r="BS27" i="1"/>
  <c r="KT27" i="1" s="1"/>
  <c r="BR27" i="1"/>
  <c r="KR27" i="1" s="1"/>
  <c r="BQ27" i="1"/>
  <c r="KV27" i="1" s="1"/>
  <c r="BP27" i="1"/>
  <c r="KU27" i="1" s="1"/>
  <c r="BO27" i="1"/>
  <c r="KS27" i="1" s="1"/>
  <c r="BN27" i="1"/>
  <c r="KW27" i="1" s="1"/>
  <c r="CB23" i="1"/>
  <c r="BU23" i="1"/>
  <c r="FE23" i="1" s="1"/>
  <c r="BZ23" i="1"/>
  <c r="BY23" i="1"/>
  <c r="BX23" i="1"/>
  <c r="BW23" i="1"/>
  <c r="BV23" i="1"/>
  <c r="FK23" i="1" s="1"/>
  <c r="BT23" i="1"/>
  <c r="KX23" i="1" s="1"/>
  <c r="BS23" i="1"/>
  <c r="KT23" i="1" s="1"/>
  <c r="BR23" i="1"/>
  <c r="KR23" i="1" s="1"/>
  <c r="BQ23" i="1"/>
  <c r="KV23" i="1" s="1"/>
  <c r="BP23" i="1"/>
  <c r="KU23" i="1" s="1"/>
  <c r="BO23" i="1"/>
  <c r="KS23" i="1" s="1"/>
  <c r="BN23" i="1"/>
  <c r="KW23" i="1" s="1"/>
  <c r="CB22" i="1"/>
  <c r="BU22" i="1"/>
  <c r="FE22" i="1" s="1"/>
  <c r="BZ22" i="1"/>
  <c r="BY22" i="1"/>
  <c r="BX22" i="1"/>
  <c r="BW22" i="1"/>
  <c r="BV22" i="1"/>
  <c r="FK22" i="1" s="1"/>
  <c r="BT22" i="1"/>
  <c r="KX22" i="1" s="1"/>
  <c r="BS22" i="1"/>
  <c r="KT22" i="1" s="1"/>
  <c r="BR22" i="1"/>
  <c r="KR22" i="1" s="1"/>
  <c r="BQ22" i="1"/>
  <c r="KV22" i="1" s="1"/>
  <c r="BP22" i="1"/>
  <c r="KU22" i="1" s="1"/>
  <c r="BO22" i="1"/>
  <c r="KS22" i="1" s="1"/>
  <c r="BN22" i="1"/>
  <c r="KW22" i="1" s="1"/>
  <c r="CB4" i="1"/>
  <c r="BU4" i="1"/>
  <c r="FE4" i="1" s="1"/>
  <c r="BZ4" i="1"/>
  <c r="BY4" i="1"/>
  <c r="BX4" i="1"/>
  <c r="BW4" i="1"/>
  <c r="BV4" i="1"/>
  <c r="FK4" i="1" s="1"/>
  <c r="BT4" i="1"/>
  <c r="KX4" i="1" s="1"/>
  <c r="BS4" i="1"/>
  <c r="KT4" i="1" s="1"/>
  <c r="BR4" i="1"/>
  <c r="KR4" i="1" s="1"/>
  <c r="BQ4" i="1"/>
  <c r="KV4" i="1" s="1"/>
  <c r="BP4" i="1"/>
  <c r="KU4" i="1" s="1"/>
  <c r="BO4" i="1"/>
  <c r="KS4" i="1" s="1"/>
  <c r="BN4" i="1"/>
  <c r="KW4" i="1" s="1"/>
  <c r="CB6" i="1"/>
  <c r="BU6" i="1"/>
  <c r="FE6" i="1" s="1"/>
  <c r="BZ6" i="1"/>
  <c r="BY6" i="1"/>
  <c r="BX6" i="1"/>
  <c r="BW6" i="1"/>
  <c r="BV6" i="1"/>
  <c r="FK6" i="1" s="1"/>
  <c r="BT6" i="1"/>
  <c r="KX6" i="1" s="1"/>
  <c r="BS6" i="1"/>
  <c r="KT6" i="1" s="1"/>
  <c r="BR6" i="1"/>
  <c r="KR6" i="1" s="1"/>
  <c r="BQ6" i="1"/>
  <c r="KV6" i="1" s="1"/>
  <c r="BP6" i="1"/>
  <c r="KU6" i="1" s="1"/>
  <c r="BO6" i="1"/>
  <c r="KS6" i="1" s="1"/>
  <c r="BN6" i="1"/>
  <c r="KW6" i="1" s="1"/>
  <c r="CB156" i="1"/>
  <c r="BU156" i="1"/>
  <c r="FE156" i="1" s="1"/>
  <c r="BZ156" i="1"/>
  <c r="BY156" i="1"/>
  <c r="BX156" i="1"/>
  <c r="BW156" i="1"/>
  <c r="BV156" i="1"/>
  <c r="FK156" i="1" s="1"/>
  <c r="BT156" i="1"/>
  <c r="KX156" i="1" s="1"/>
  <c r="BS156" i="1"/>
  <c r="KT156" i="1" s="1"/>
  <c r="BR156" i="1"/>
  <c r="KR156" i="1" s="1"/>
  <c r="BQ156" i="1"/>
  <c r="KV156" i="1" s="1"/>
  <c r="BP156" i="1"/>
  <c r="KU156" i="1" s="1"/>
  <c r="BO156" i="1"/>
  <c r="KS156" i="1" s="1"/>
  <c r="BN156" i="1"/>
  <c r="KW156" i="1" s="1"/>
  <c r="CB276" i="1"/>
  <c r="BU276" i="1"/>
  <c r="FE276" i="1" s="1"/>
  <c r="BZ276" i="1"/>
  <c r="BY276" i="1"/>
  <c r="BX276" i="1"/>
  <c r="BW276" i="1"/>
  <c r="BV276" i="1"/>
  <c r="FK276" i="1" s="1"/>
  <c r="BT276" i="1"/>
  <c r="KX276" i="1" s="1"/>
  <c r="BS276" i="1"/>
  <c r="KT276" i="1" s="1"/>
  <c r="BR276" i="1"/>
  <c r="KR276" i="1" s="1"/>
  <c r="BQ276" i="1"/>
  <c r="KV276" i="1" s="1"/>
  <c r="BP276" i="1"/>
  <c r="KU276" i="1" s="1"/>
  <c r="BO276" i="1"/>
  <c r="KS276" i="1" s="1"/>
  <c r="BN276" i="1"/>
  <c r="KW276" i="1" s="1"/>
  <c r="CB271" i="1"/>
  <c r="BU271" i="1"/>
  <c r="FE271" i="1" s="1"/>
  <c r="BZ271" i="1"/>
  <c r="BY271" i="1"/>
  <c r="BX271" i="1"/>
  <c r="BW271" i="1"/>
  <c r="BV271" i="1"/>
  <c r="FK271" i="1" s="1"/>
  <c r="BT271" i="1"/>
  <c r="KX271" i="1" s="1"/>
  <c r="BS271" i="1"/>
  <c r="KT271" i="1" s="1"/>
  <c r="BR271" i="1"/>
  <c r="KR271" i="1" s="1"/>
  <c r="BQ271" i="1"/>
  <c r="KV271" i="1" s="1"/>
  <c r="BP271" i="1"/>
  <c r="KU271" i="1" s="1"/>
  <c r="BO271" i="1"/>
  <c r="KS271" i="1" s="1"/>
  <c r="BN271" i="1"/>
  <c r="KW271" i="1" s="1"/>
  <c r="CB236" i="1"/>
  <c r="BU236" i="1"/>
  <c r="FE236" i="1" s="1"/>
  <c r="BZ236" i="1"/>
  <c r="BY236" i="1"/>
  <c r="BX236" i="1"/>
  <c r="BW236" i="1"/>
  <c r="BV236" i="1"/>
  <c r="FK236" i="1" s="1"/>
  <c r="BT236" i="1"/>
  <c r="KX236" i="1" s="1"/>
  <c r="BS236" i="1"/>
  <c r="KT236" i="1" s="1"/>
  <c r="BR236" i="1"/>
  <c r="KR236" i="1" s="1"/>
  <c r="BQ236" i="1"/>
  <c r="KV236" i="1" s="1"/>
  <c r="BP236" i="1"/>
  <c r="KU236" i="1" s="1"/>
  <c r="BO236" i="1"/>
  <c r="KS236" i="1" s="1"/>
  <c r="BN236" i="1"/>
  <c r="KW236" i="1" s="1"/>
  <c r="CB165" i="1"/>
  <c r="BU165" i="1"/>
  <c r="FE165" i="1" s="1"/>
  <c r="BZ165" i="1"/>
  <c r="BY165" i="1"/>
  <c r="BX165" i="1"/>
  <c r="BW165" i="1"/>
  <c r="BV165" i="1"/>
  <c r="FK165" i="1" s="1"/>
  <c r="BT165" i="1"/>
  <c r="KX165" i="1" s="1"/>
  <c r="BS165" i="1"/>
  <c r="KT165" i="1" s="1"/>
  <c r="BR165" i="1"/>
  <c r="KR165" i="1" s="1"/>
  <c r="BQ165" i="1"/>
  <c r="KV165" i="1" s="1"/>
  <c r="BP165" i="1"/>
  <c r="KU165" i="1" s="1"/>
  <c r="BO165" i="1"/>
  <c r="KS165" i="1" s="1"/>
  <c r="BN165" i="1"/>
  <c r="KW165" i="1" s="1"/>
  <c r="CB143" i="1"/>
  <c r="BU143" i="1"/>
  <c r="FE143" i="1" s="1"/>
  <c r="BZ143" i="1"/>
  <c r="BY143" i="1"/>
  <c r="BX143" i="1"/>
  <c r="BW143" i="1"/>
  <c r="BV143" i="1"/>
  <c r="FK143" i="1" s="1"/>
  <c r="BT143" i="1"/>
  <c r="KX143" i="1" s="1"/>
  <c r="BS143" i="1"/>
  <c r="KT143" i="1" s="1"/>
  <c r="BR143" i="1"/>
  <c r="KR143" i="1" s="1"/>
  <c r="BQ143" i="1"/>
  <c r="KV143" i="1" s="1"/>
  <c r="BP143" i="1"/>
  <c r="KU143" i="1" s="1"/>
  <c r="BO143" i="1"/>
  <c r="KS143" i="1" s="1"/>
  <c r="BN143" i="1"/>
  <c r="KW143" i="1" s="1"/>
  <c r="CB65" i="1"/>
  <c r="BU65" i="1"/>
  <c r="FE65" i="1" s="1"/>
  <c r="BZ65" i="1"/>
  <c r="BY65" i="1"/>
  <c r="BX65" i="1"/>
  <c r="BW65" i="1"/>
  <c r="BV65" i="1"/>
  <c r="FK65" i="1" s="1"/>
  <c r="BT65" i="1"/>
  <c r="KX65" i="1" s="1"/>
  <c r="BS65" i="1"/>
  <c r="KT65" i="1" s="1"/>
  <c r="BR65" i="1"/>
  <c r="KR65" i="1" s="1"/>
  <c r="BQ65" i="1"/>
  <c r="KV65" i="1" s="1"/>
  <c r="BP65" i="1"/>
  <c r="KU65" i="1" s="1"/>
  <c r="BO65" i="1"/>
  <c r="KS65" i="1" s="1"/>
  <c r="BN65" i="1"/>
  <c r="KW65" i="1" s="1"/>
  <c r="CB228" i="1"/>
  <c r="BU228" i="1"/>
  <c r="FE228" i="1" s="1"/>
  <c r="BZ228" i="1"/>
  <c r="BY228" i="1"/>
  <c r="BX228" i="1"/>
  <c r="BW228" i="1"/>
  <c r="BV228" i="1"/>
  <c r="FK228" i="1" s="1"/>
  <c r="BT228" i="1"/>
  <c r="KX228" i="1" s="1"/>
  <c r="BS228" i="1"/>
  <c r="KT228" i="1" s="1"/>
  <c r="BR228" i="1"/>
  <c r="KR228" i="1" s="1"/>
  <c r="BQ228" i="1"/>
  <c r="KV228" i="1" s="1"/>
  <c r="BP228" i="1"/>
  <c r="KU228" i="1" s="1"/>
  <c r="BO228" i="1"/>
  <c r="KS228" i="1" s="1"/>
  <c r="BN228" i="1"/>
  <c r="KW228" i="1" s="1"/>
  <c r="CB290" i="1"/>
  <c r="BU290" i="1"/>
  <c r="FE290" i="1" s="1"/>
  <c r="BZ290" i="1"/>
  <c r="BY290" i="1"/>
  <c r="BX290" i="1"/>
  <c r="BW290" i="1"/>
  <c r="BV290" i="1"/>
  <c r="FK290" i="1" s="1"/>
  <c r="BT290" i="1"/>
  <c r="KX290" i="1" s="1"/>
  <c r="BS290" i="1"/>
  <c r="KT290" i="1" s="1"/>
  <c r="BR290" i="1"/>
  <c r="KR290" i="1" s="1"/>
  <c r="BQ290" i="1"/>
  <c r="KV290" i="1" s="1"/>
  <c r="BP290" i="1"/>
  <c r="KU290" i="1" s="1"/>
  <c r="BO290" i="1"/>
  <c r="KS290" i="1" s="1"/>
  <c r="BN290" i="1"/>
  <c r="KW290" i="1" s="1"/>
  <c r="CB286" i="1"/>
  <c r="BU286" i="1"/>
  <c r="FE286" i="1" s="1"/>
  <c r="BZ286" i="1"/>
  <c r="BY286" i="1"/>
  <c r="BX286" i="1"/>
  <c r="BW286" i="1"/>
  <c r="BV286" i="1"/>
  <c r="FK286" i="1" s="1"/>
  <c r="BT286" i="1"/>
  <c r="KX286" i="1" s="1"/>
  <c r="BS286" i="1"/>
  <c r="KT286" i="1" s="1"/>
  <c r="BR286" i="1"/>
  <c r="KR286" i="1" s="1"/>
  <c r="BQ286" i="1"/>
  <c r="KV286" i="1" s="1"/>
  <c r="BP286" i="1"/>
  <c r="KU286" i="1" s="1"/>
  <c r="BO286" i="1"/>
  <c r="KS286" i="1" s="1"/>
  <c r="BN286" i="1"/>
  <c r="KW286" i="1" s="1"/>
  <c r="CB251" i="1"/>
  <c r="BU251" i="1"/>
  <c r="FE251" i="1" s="1"/>
  <c r="BZ251" i="1"/>
  <c r="BY251" i="1"/>
  <c r="BX251" i="1"/>
  <c r="BW251" i="1"/>
  <c r="BV251" i="1"/>
  <c r="FK251" i="1" s="1"/>
  <c r="BT251" i="1"/>
  <c r="KX251" i="1" s="1"/>
  <c r="BS251" i="1"/>
  <c r="KT251" i="1" s="1"/>
  <c r="BR251" i="1"/>
  <c r="KR251" i="1" s="1"/>
  <c r="BQ251" i="1"/>
  <c r="KV251" i="1" s="1"/>
  <c r="BP251" i="1"/>
  <c r="KU251" i="1" s="1"/>
  <c r="BO251" i="1"/>
  <c r="KS251" i="1" s="1"/>
  <c r="BN251" i="1"/>
  <c r="KW251" i="1" s="1"/>
  <c r="CB248" i="1"/>
  <c r="BU248" i="1"/>
  <c r="FE248" i="1" s="1"/>
  <c r="BZ248" i="1"/>
  <c r="BY248" i="1"/>
  <c r="BX248" i="1"/>
  <c r="BW248" i="1"/>
  <c r="BV248" i="1"/>
  <c r="FK248" i="1" s="1"/>
  <c r="BT248" i="1"/>
  <c r="KX248" i="1" s="1"/>
  <c r="BS248" i="1"/>
  <c r="KT248" i="1" s="1"/>
  <c r="BR248" i="1"/>
  <c r="KR248" i="1" s="1"/>
  <c r="BQ248" i="1"/>
  <c r="KV248" i="1" s="1"/>
  <c r="BP248" i="1"/>
  <c r="KU248" i="1" s="1"/>
  <c r="BO248" i="1"/>
  <c r="KS248" i="1" s="1"/>
  <c r="BN248" i="1"/>
  <c r="KW248" i="1" s="1"/>
  <c r="CB243" i="1"/>
  <c r="BU243" i="1"/>
  <c r="FE243" i="1" s="1"/>
  <c r="BZ243" i="1"/>
  <c r="BY243" i="1"/>
  <c r="BX243" i="1"/>
  <c r="BW243" i="1"/>
  <c r="BV243" i="1"/>
  <c r="FK243" i="1" s="1"/>
  <c r="BT243" i="1"/>
  <c r="KX243" i="1" s="1"/>
  <c r="BS243" i="1"/>
  <c r="KT243" i="1" s="1"/>
  <c r="BR243" i="1"/>
  <c r="KR243" i="1" s="1"/>
  <c r="BQ243" i="1"/>
  <c r="KV243" i="1" s="1"/>
  <c r="BP243" i="1"/>
  <c r="KU243" i="1" s="1"/>
  <c r="BO243" i="1"/>
  <c r="KS243" i="1" s="1"/>
  <c r="BN243" i="1"/>
  <c r="KW243" i="1" s="1"/>
  <c r="CB216" i="1"/>
  <c r="BU216" i="1"/>
  <c r="FE216" i="1" s="1"/>
  <c r="BZ216" i="1"/>
  <c r="BY216" i="1"/>
  <c r="BX216" i="1"/>
  <c r="BW216" i="1"/>
  <c r="BV216" i="1"/>
  <c r="FK216" i="1" s="1"/>
  <c r="BT216" i="1"/>
  <c r="KX216" i="1" s="1"/>
  <c r="BS216" i="1"/>
  <c r="KT216" i="1" s="1"/>
  <c r="BR216" i="1"/>
  <c r="KR216" i="1" s="1"/>
  <c r="BQ216" i="1"/>
  <c r="KV216" i="1" s="1"/>
  <c r="BP216" i="1"/>
  <c r="KU216" i="1" s="1"/>
  <c r="BO216" i="1"/>
  <c r="KS216" i="1" s="1"/>
  <c r="BN216" i="1"/>
  <c r="KW216" i="1" s="1"/>
  <c r="CB213" i="1"/>
  <c r="BU213" i="1"/>
  <c r="FE213" i="1" s="1"/>
  <c r="BZ213" i="1"/>
  <c r="BY213" i="1"/>
  <c r="BX213" i="1"/>
  <c r="BW213" i="1"/>
  <c r="BV213" i="1"/>
  <c r="FK213" i="1" s="1"/>
  <c r="BT213" i="1"/>
  <c r="KX213" i="1" s="1"/>
  <c r="BS213" i="1"/>
  <c r="KT213" i="1" s="1"/>
  <c r="BR213" i="1"/>
  <c r="KR213" i="1" s="1"/>
  <c r="BQ213" i="1"/>
  <c r="KV213" i="1" s="1"/>
  <c r="BP213" i="1"/>
  <c r="KU213" i="1" s="1"/>
  <c r="BO213" i="1"/>
  <c r="KS213" i="1" s="1"/>
  <c r="BN213" i="1"/>
  <c r="KW213" i="1" s="1"/>
  <c r="CB207" i="1"/>
  <c r="BU207" i="1"/>
  <c r="FE207" i="1" s="1"/>
  <c r="BZ207" i="1"/>
  <c r="BY207" i="1"/>
  <c r="BX207" i="1"/>
  <c r="BW207" i="1"/>
  <c r="BV207" i="1"/>
  <c r="FK207" i="1" s="1"/>
  <c r="BT207" i="1"/>
  <c r="KX207" i="1" s="1"/>
  <c r="BS207" i="1"/>
  <c r="KT207" i="1" s="1"/>
  <c r="BR207" i="1"/>
  <c r="KR207" i="1" s="1"/>
  <c r="BQ207" i="1"/>
  <c r="KV207" i="1" s="1"/>
  <c r="BP207" i="1"/>
  <c r="KU207" i="1" s="1"/>
  <c r="BO207" i="1"/>
  <c r="KS207" i="1" s="1"/>
  <c r="BN207" i="1"/>
  <c r="KW207" i="1" s="1"/>
  <c r="CB186" i="1"/>
  <c r="BU186" i="1"/>
  <c r="FE186" i="1" s="1"/>
  <c r="BZ186" i="1"/>
  <c r="BY186" i="1"/>
  <c r="BX186" i="1"/>
  <c r="BW186" i="1"/>
  <c r="BV186" i="1"/>
  <c r="FK186" i="1" s="1"/>
  <c r="BT186" i="1"/>
  <c r="KX186" i="1" s="1"/>
  <c r="BS186" i="1"/>
  <c r="KT186" i="1" s="1"/>
  <c r="BR186" i="1"/>
  <c r="KR186" i="1" s="1"/>
  <c r="BQ186" i="1"/>
  <c r="KV186" i="1" s="1"/>
  <c r="BP186" i="1"/>
  <c r="KU186" i="1" s="1"/>
  <c r="BO186" i="1"/>
  <c r="KS186" i="1" s="1"/>
  <c r="BN186" i="1"/>
  <c r="KW186" i="1" s="1"/>
  <c r="CB183" i="1"/>
  <c r="BU183" i="1"/>
  <c r="FE183" i="1" s="1"/>
  <c r="BZ183" i="1"/>
  <c r="BY183" i="1"/>
  <c r="BX183" i="1"/>
  <c r="BW183" i="1"/>
  <c r="BV183" i="1"/>
  <c r="FK183" i="1" s="1"/>
  <c r="BT183" i="1"/>
  <c r="KX183" i="1" s="1"/>
  <c r="BS183" i="1"/>
  <c r="KT183" i="1" s="1"/>
  <c r="BR183" i="1"/>
  <c r="KR183" i="1" s="1"/>
  <c r="BQ183" i="1"/>
  <c r="KV183" i="1" s="1"/>
  <c r="BP183" i="1"/>
  <c r="KU183" i="1" s="1"/>
  <c r="BO183" i="1"/>
  <c r="KS183" i="1" s="1"/>
  <c r="BN183" i="1"/>
  <c r="KW183" i="1" s="1"/>
  <c r="CB178" i="1"/>
  <c r="BU178" i="1"/>
  <c r="FE178" i="1" s="1"/>
  <c r="BZ178" i="1"/>
  <c r="BY178" i="1"/>
  <c r="BX178" i="1"/>
  <c r="BW178" i="1"/>
  <c r="BV178" i="1"/>
  <c r="FK178" i="1" s="1"/>
  <c r="BT178" i="1"/>
  <c r="KX178" i="1" s="1"/>
  <c r="BS178" i="1"/>
  <c r="KT178" i="1" s="1"/>
  <c r="BR178" i="1"/>
  <c r="KR178" i="1" s="1"/>
  <c r="BQ178" i="1"/>
  <c r="KV178" i="1" s="1"/>
  <c r="BP178" i="1"/>
  <c r="KU178" i="1" s="1"/>
  <c r="BO178" i="1"/>
  <c r="KS178" i="1" s="1"/>
  <c r="BN178" i="1"/>
  <c r="KW178" i="1" s="1"/>
  <c r="CB171" i="1"/>
  <c r="BU171" i="1"/>
  <c r="FE171" i="1" s="1"/>
  <c r="BZ171" i="1"/>
  <c r="BY171" i="1"/>
  <c r="BX171" i="1"/>
  <c r="BW171" i="1"/>
  <c r="BV171" i="1"/>
  <c r="FK171" i="1" s="1"/>
  <c r="BT171" i="1"/>
  <c r="KX171" i="1" s="1"/>
  <c r="BS171" i="1"/>
  <c r="KT171" i="1" s="1"/>
  <c r="BR171" i="1"/>
  <c r="KR171" i="1" s="1"/>
  <c r="BQ171" i="1"/>
  <c r="KV171" i="1" s="1"/>
  <c r="BP171" i="1"/>
  <c r="KU171" i="1" s="1"/>
  <c r="BO171" i="1"/>
  <c r="KS171" i="1" s="1"/>
  <c r="BN171" i="1"/>
  <c r="KW171" i="1" s="1"/>
  <c r="CB160" i="1"/>
  <c r="BU160" i="1"/>
  <c r="FE160" i="1" s="1"/>
  <c r="BZ160" i="1"/>
  <c r="BY160" i="1"/>
  <c r="BX160" i="1"/>
  <c r="BW160" i="1"/>
  <c r="BV160" i="1"/>
  <c r="FK160" i="1" s="1"/>
  <c r="BT160" i="1"/>
  <c r="KX160" i="1" s="1"/>
  <c r="BS160" i="1"/>
  <c r="KT160" i="1" s="1"/>
  <c r="BR160" i="1"/>
  <c r="KR160" i="1" s="1"/>
  <c r="BQ160" i="1"/>
  <c r="KV160" i="1" s="1"/>
  <c r="BP160" i="1"/>
  <c r="KU160" i="1" s="1"/>
  <c r="BO160" i="1"/>
  <c r="KS160" i="1" s="1"/>
  <c r="BN160" i="1"/>
  <c r="KW160" i="1" s="1"/>
  <c r="CB128" i="1"/>
  <c r="BU128" i="1"/>
  <c r="FE128" i="1" s="1"/>
  <c r="BZ128" i="1"/>
  <c r="BY128" i="1"/>
  <c r="BX128" i="1"/>
  <c r="BW128" i="1"/>
  <c r="BV128" i="1"/>
  <c r="FK128" i="1" s="1"/>
  <c r="BT128" i="1"/>
  <c r="KX128" i="1" s="1"/>
  <c r="BS128" i="1"/>
  <c r="KT128" i="1" s="1"/>
  <c r="BR128" i="1"/>
  <c r="KR128" i="1" s="1"/>
  <c r="BQ128" i="1"/>
  <c r="KV128" i="1" s="1"/>
  <c r="BP128" i="1"/>
  <c r="KU128" i="1" s="1"/>
  <c r="BO128" i="1"/>
  <c r="KS128" i="1" s="1"/>
  <c r="BN128" i="1"/>
  <c r="KW128" i="1" s="1"/>
  <c r="CB126" i="1"/>
  <c r="BU126" i="1"/>
  <c r="FE126" i="1" s="1"/>
  <c r="BZ126" i="1"/>
  <c r="BY126" i="1"/>
  <c r="BX126" i="1"/>
  <c r="BW126" i="1"/>
  <c r="BV126" i="1"/>
  <c r="FK126" i="1" s="1"/>
  <c r="BT126" i="1"/>
  <c r="KX126" i="1" s="1"/>
  <c r="BS126" i="1"/>
  <c r="KT126" i="1" s="1"/>
  <c r="BR126" i="1"/>
  <c r="KR126" i="1" s="1"/>
  <c r="BQ126" i="1"/>
  <c r="KV126" i="1" s="1"/>
  <c r="BP126" i="1"/>
  <c r="KU126" i="1" s="1"/>
  <c r="BO126" i="1"/>
  <c r="KS126" i="1" s="1"/>
  <c r="BN126" i="1"/>
  <c r="KW126" i="1" s="1"/>
  <c r="CB109" i="1"/>
  <c r="BU109" i="1"/>
  <c r="FE109" i="1" s="1"/>
  <c r="BZ109" i="1"/>
  <c r="BY109" i="1"/>
  <c r="BX109" i="1"/>
  <c r="BW109" i="1"/>
  <c r="BV109" i="1"/>
  <c r="FK109" i="1" s="1"/>
  <c r="BT109" i="1"/>
  <c r="KX109" i="1" s="1"/>
  <c r="BS109" i="1"/>
  <c r="KT109" i="1" s="1"/>
  <c r="BR109" i="1"/>
  <c r="KR109" i="1" s="1"/>
  <c r="BQ109" i="1"/>
  <c r="KV109" i="1" s="1"/>
  <c r="BP109" i="1"/>
  <c r="KU109" i="1" s="1"/>
  <c r="BO109" i="1"/>
  <c r="KS109" i="1" s="1"/>
  <c r="BN109" i="1"/>
  <c r="KW109" i="1" s="1"/>
  <c r="CB102" i="1"/>
  <c r="BU102" i="1"/>
  <c r="FE102" i="1" s="1"/>
  <c r="BZ102" i="1"/>
  <c r="BY102" i="1"/>
  <c r="BX102" i="1"/>
  <c r="BW102" i="1"/>
  <c r="BV102" i="1"/>
  <c r="FK102" i="1" s="1"/>
  <c r="BT102" i="1"/>
  <c r="KX102" i="1" s="1"/>
  <c r="BS102" i="1"/>
  <c r="KT102" i="1" s="1"/>
  <c r="BR102" i="1"/>
  <c r="KR102" i="1" s="1"/>
  <c r="BQ102" i="1"/>
  <c r="KV102" i="1" s="1"/>
  <c r="BP102" i="1"/>
  <c r="KU102" i="1" s="1"/>
  <c r="BO102" i="1"/>
  <c r="KS102" i="1" s="1"/>
  <c r="BN102" i="1"/>
  <c r="KW102" i="1" s="1"/>
  <c r="CB88" i="1"/>
  <c r="BU88" i="1"/>
  <c r="FE88" i="1" s="1"/>
  <c r="BZ88" i="1"/>
  <c r="BY88" i="1"/>
  <c r="BX88" i="1"/>
  <c r="BW88" i="1"/>
  <c r="BV88" i="1"/>
  <c r="FK88" i="1" s="1"/>
  <c r="BT88" i="1"/>
  <c r="KX88" i="1" s="1"/>
  <c r="BS88" i="1"/>
  <c r="KT88" i="1" s="1"/>
  <c r="BR88" i="1"/>
  <c r="KR88" i="1" s="1"/>
  <c r="BQ88" i="1"/>
  <c r="KV88" i="1" s="1"/>
  <c r="BP88" i="1"/>
  <c r="KU88" i="1" s="1"/>
  <c r="BO88" i="1"/>
  <c r="KS88" i="1" s="1"/>
  <c r="BN88" i="1"/>
  <c r="KW88" i="1" s="1"/>
  <c r="CB83" i="1"/>
  <c r="BU83" i="1"/>
  <c r="FE83" i="1" s="1"/>
  <c r="BZ83" i="1"/>
  <c r="BY83" i="1"/>
  <c r="BX83" i="1"/>
  <c r="BW83" i="1"/>
  <c r="BV83" i="1"/>
  <c r="FK83" i="1" s="1"/>
  <c r="BT83" i="1"/>
  <c r="KX83" i="1" s="1"/>
  <c r="BS83" i="1"/>
  <c r="KT83" i="1" s="1"/>
  <c r="BR83" i="1"/>
  <c r="KR83" i="1" s="1"/>
  <c r="BQ83" i="1"/>
  <c r="KV83" i="1" s="1"/>
  <c r="BP83" i="1"/>
  <c r="KU83" i="1" s="1"/>
  <c r="BO83" i="1"/>
  <c r="KS83" i="1" s="1"/>
  <c r="BN83" i="1"/>
  <c r="KW83" i="1" s="1"/>
  <c r="CB82" i="1"/>
  <c r="BU82" i="1"/>
  <c r="FE82" i="1" s="1"/>
  <c r="BZ82" i="1"/>
  <c r="BY82" i="1"/>
  <c r="BX82" i="1"/>
  <c r="BW82" i="1"/>
  <c r="BV82" i="1"/>
  <c r="FK82" i="1" s="1"/>
  <c r="BT82" i="1"/>
  <c r="KX82" i="1" s="1"/>
  <c r="BS82" i="1"/>
  <c r="KT82" i="1" s="1"/>
  <c r="BR82" i="1"/>
  <c r="KR82" i="1" s="1"/>
  <c r="BQ82" i="1"/>
  <c r="KV82" i="1" s="1"/>
  <c r="BP82" i="1"/>
  <c r="KU82" i="1" s="1"/>
  <c r="BO82" i="1"/>
  <c r="KS82" i="1" s="1"/>
  <c r="BN82" i="1"/>
  <c r="KW82" i="1" s="1"/>
  <c r="CB72" i="1"/>
  <c r="BU72" i="1"/>
  <c r="FE72" i="1" s="1"/>
  <c r="BZ72" i="1"/>
  <c r="BY72" i="1"/>
  <c r="BX72" i="1"/>
  <c r="BW72" i="1"/>
  <c r="BV72" i="1"/>
  <c r="FK72" i="1" s="1"/>
  <c r="BT72" i="1"/>
  <c r="KX72" i="1" s="1"/>
  <c r="BS72" i="1"/>
  <c r="KT72" i="1" s="1"/>
  <c r="BR72" i="1"/>
  <c r="KR72" i="1" s="1"/>
  <c r="BQ72" i="1"/>
  <c r="KV72" i="1" s="1"/>
  <c r="BP72" i="1"/>
  <c r="KU72" i="1" s="1"/>
  <c r="BO72" i="1"/>
  <c r="KS72" i="1" s="1"/>
  <c r="BN72" i="1"/>
  <c r="KW72" i="1" s="1"/>
  <c r="CB63" i="1"/>
  <c r="BU63" i="1"/>
  <c r="FE63" i="1" s="1"/>
  <c r="BZ63" i="1"/>
  <c r="BY63" i="1"/>
  <c r="BX63" i="1"/>
  <c r="BW63" i="1"/>
  <c r="BV63" i="1"/>
  <c r="FK63" i="1" s="1"/>
  <c r="BT63" i="1"/>
  <c r="KX63" i="1" s="1"/>
  <c r="BS63" i="1"/>
  <c r="KT63" i="1" s="1"/>
  <c r="BR63" i="1"/>
  <c r="KR63" i="1" s="1"/>
  <c r="BQ63" i="1"/>
  <c r="KV63" i="1" s="1"/>
  <c r="BP63" i="1"/>
  <c r="KU63" i="1" s="1"/>
  <c r="BO63" i="1"/>
  <c r="KS63" i="1" s="1"/>
  <c r="BN63" i="1"/>
  <c r="KW63" i="1" s="1"/>
  <c r="CB28" i="1"/>
  <c r="BU28" i="1"/>
  <c r="FE28" i="1" s="1"/>
  <c r="BZ28" i="1"/>
  <c r="BY28" i="1"/>
  <c r="BX28" i="1"/>
  <c r="BW28" i="1"/>
  <c r="BV28" i="1"/>
  <c r="FK28" i="1" s="1"/>
  <c r="BT28" i="1"/>
  <c r="KX28" i="1" s="1"/>
  <c r="BS28" i="1"/>
  <c r="KT28" i="1" s="1"/>
  <c r="BR28" i="1"/>
  <c r="KR28" i="1" s="1"/>
  <c r="BQ28" i="1"/>
  <c r="KV28" i="1" s="1"/>
  <c r="BP28" i="1"/>
  <c r="KU28" i="1" s="1"/>
  <c r="BO28" i="1"/>
  <c r="KS28" i="1" s="1"/>
  <c r="BN28" i="1"/>
  <c r="KW28" i="1" s="1"/>
  <c r="CB21" i="1"/>
  <c r="BU21" i="1"/>
  <c r="FE21" i="1" s="1"/>
  <c r="BZ21" i="1"/>
  <c r="BY21" i="1"/>
  <c r="BX21" i="1"/>
  <c r="BW21" i="1"/>
  <c r="BV21" i="1"/>
  <c r="FK21" i="1" s="1"/>
  <c r="BT21" i="1"/>
  <c r="KX21" i="1" s="1"/>
  <c r="BS21" i="1"/>
  <c r="KT21" i="1" s="1"/>
  <c r="BR21" i="1"/>
  <c r="KR21" i="1" s="1"/>
  <c r="BQ21" i="1"/>
  <c r="KV21" i="1" s="1"/>
  <c r="BP21" i="1"/>
  <c r="KU21" i="1" s="1"/>
  <c r="BO21" i="1"/>
  <c r="KS21" i="1" s="1"/>
  <c r="BN21" i="1"/>
  <c r="KW21" i="1" s="1"/>
  <c r="CB14" i="1"/>
  <c r="BU14" i="1"/>
  <c r="FE14" i="1" s="1"/>
  <c r="BZ14" i="1"/>
  <c r="BY14" i="1"/>
  <c r="BX14" i="1"/>
  <c r="BW14" i="1"/>
  <c r="BV14" i="1"/>
  <c r="FK14" i="1" s="1"/>
  <c r="BT14" i="1"/>
  <c r="KX14" i="1" s="1"/>
  <c r="BS14" i="1"/>
  <c r="KT14" i="1" s="1"/>
  <c r="BR14" i="1"/>
  <c r="KR14" i="1" s="1"/>
  <c r="BQ14" i="1"/>
  <c r="KV14" i="1" s="1"/>
  <c r="BP14" i="1"/>
  <c r="KU14" i="1" s="1"/>
  <c r="BO14" i="1"/>
  <c r="KS14" i="1" s="1"/>
  <c r="BN14" i="1"/>
  <c r="KW14" i="1" s="1"/>
  <c r="CB147" i="1"/>
  <c r="BU147" i="1"/>
  <c r="FE147" i="1" s="1"/>
  <c r="BZ147" i="1"/>
  <c r="BY147" i="1"/>
  <c r="BX147" i="1"/>
  <c r="BW147" i="1"/>
  <c r="BV147" i="1"/>
  <c r="FK147" i="1" s="1"/>
  <c r="BT147" i="1"/>
  <c r="KX147" i="1" s="1"/>
  <c r="BS147" i="1"/>
  <c r="KT147" i="1" s="1"/>
  <c r="BR147" i="1"/>
  <c r="KR147" i="1" s="1"/>
  <c r="BQ147" i="1"/>
  <c r="KV147" i="1" s="1"/>
  <c r="BP147" i="1"/>
  <c r="KU147" i="1" s="1"/>
  <c r="BO147" i="1"/>
  <c r="KS147" i="1" s="1"/>
  <c r="BN147" i="1"/>
  <c r="KW147" i="1" s="1"/>
  <c r="CB273" i="1"/>
  <c r="BU273" i="1"/>
  <c r="FE273" i="1" s="1"/>
  <c r="BZ273" i="1"/>
  <c r="BY273" i="1"/>
  <c r="BX273" i="1"/>
  <c r="BW273" i="1"/>
  <c r="BV273" i="1"/>
  <c r="FK273" i="1" s="1"/>
  <c r="BT273" i="1"/>
  <c r="KX273" i="1" s="1"/>
  <c r="BS273" i="1"/>
  <c r="KT273" i="1" s="1"/>
  <c r="BR273" i="1"/>
  <c r="KR273" i="1" s="1"/>
  <c r="BQ273" i="1"/>
  <c r="KV273" i="1" s="1"/>
  <c r="BP273" i="1"/>
  <c r="KU273" i="1" s="1"/>
  <c r="BO273" i="1"/>
  <c r="KS273" i="1" s="1"/>
  <c r="BN273" i="1"/>
  <c r="KW273" i="1" s="1"/>
  <c r="CB266" i="1"/>
  <c r="BU266" i="1"/>
  <c r="FE266" i="1" s="1"/>
  <c r="BZ266" i="1"/>
  <c r="BY266" i="1"/>
  <c r="BX266" i="1"/>
  <c r="BW266" i="1"/>
  <c r="BV266" i="1"/>
  <c r="FK266" i="1" s="1"/>
  <c r="BT266" i="1"/>
  <c r="KX266" i="1" s="1"/>
  <c r="BS266" i="1"/>
  <c r="KT266" i="1" s="1"/>
  <c r="BR266" i="1"/>
  <c r="KR266" i="1" s="1"/>
  <c r="BQ266" i="1"/>
  <c r="KV266" i="1" s="1"/>
  <c r="BP266" i="1"/>
  <c r="KU266" i="1" s="1"/>
  <c r="BO266" i="1"/>
  <c r="KS266" i="1" s="1"/>
  <c r="BN266" i="1"/>
  <c r="KW266" i="1" s="1"/>
  <c r="CB265" i="1"/>
  <c r="BU265" i="1"/>
  <c r="FE265" i="1" s="1"/>
  <c r="BZ265" i="1"/>
  <c r="BY265" i="1"/>
  <c r="BX265" i="1"/>
  <c r="BW265" i="1"/>
  <c r="BV265" i="1"/>
  <c r="FK265" i="1" s="1"/>
  <c r="BT265" i="1"/>
  <c r="KX265" i="1" s="1"/>
  <c r="BS265" i="1"/>
  <c r="KT265" i="1" s="1"/>
  <c r="BR265" i="1"/>
  <c r="KR265" i="1" s="1"/>
  <c r="BQ265" i="1"/>
  <c r="KV265" i="1" s="1"/>
  <c r="BP265" i="1"/>
  <c r="KU265" i="1" s="1"/>
  <c r="BO265" i="1"/>
  <c r="KS265" i="1" s="1"/>
  <c r="BN265" i="1"/>
  <c r="KW265" i="1" s="1"/>
  <c r="CB260" i="1"/>
  <c r="BU260" i="1"/>
  <c r="FE260" i="1" s="1"/>
  <c r="BZ260" i="1"/>
  <c r="BY260" i="1"/>
  <c r="BX260" i="1"/>
  <c r="BW260" i="1"/>
  <c r="BV260" i="1"/>
  <c r="FK260" i="1" s="1"/>
  <c r="BT260" i="1"/>
  <c r="KX260" i="1" s="1"/>
  <c r="BS260" i="1"/>
  <c r="KT260" i="1" s="1"/>
  <c r="BR260" i="1"/>
  <c r="KR260" i="1" s="1"/>
  <c r="BQ260" i="1"/>
  <c r="KV260" i="1" s="1"/>
  <c r="BP260" i="1"/>
  <c r="KU260" i="1" s="1"/>
  <c r="BO260" i="1"/>
  <c r="KS260" i="1" s="1"/>
  <c r="BN260" i="1"/>
  <c r="KW260" i="1" s="1"/>
  <c r="CB225" i="1"/>
  <c r="BU225" i="1"/>
  <c r="FE225" i="1" s="1"/>
  <c r="BZ225" i="1"/>
  <c r="BY225" i="1"/>
  <c r="BX225" i="1"/>
  <c r="BW225" i="1"/>
  <c r="BV225" i="1"/>
  <c r="FK225" i="1" s="1"/>
  <c r="BT225" i="1"/>
  <c r="KX225" i="1" s="1"/>
  <c r="BS225" i="1"/>
  <c r="KT225" i="1" s="1"/>
  <c r="BR225" i="1"/>
  <c r="KR225" i="1" s="1"/>
  <c r="BQ225" i="1"/>
  <c r="KV225" i="1" s="1"/>
  <c r="BP225" i="1"/>
  <c r="KU225" i="1" s="1"/>
  <c r="BO225" i="1"/>
  <c r="KS225" i="1" s="1"/>
  <c r="BN225" i="1"/>
  <c r="KW225" i="1" s="1"/>
  <c r="CB223" i="1"/>
  <c r="BU223" i="1"/>
  <c r="FE223" i="1" s="1"/>
  <c r="BZ223" i="1"/>
  <c r="BY223" i="1"/>
  <c r="BX223" i="1"/>
  <c r="BW223" i="1"/>
  <c r="BV223" i="1"/>
  <c r="FK223" i="1" s="1"/>
  <c r="BT223" i="1"/>
  <c r="KX223" i="1" s="1"/>
  <c r="BS223" i="1"/>
  <c r="KT223" i="1" s="1"/>
  <c r="BR223" i="1"/>
  <c r="KR223" i="1" s="1"/>
  <c r="BQ223" i="1"/>
  <c r="KV223" i="1" s="1"/>
  <c r="BP223" i="1"/>
  <c r="KU223" i="1" s="1"/>
  <c r="BO223" i="1"/>
  <c r="KS223" i="1" s="1"/>
  <c r="BN223" i="1"/>
  <c r="KW223" i="1" s="1"/>
  <c r="CB222" i="1"/>
  <c r="BU222" i="1"/>
  <c r="FE222" i="1" s="1"/>
  <c r="BZ222" i="1"/>
  <c r="BY222" i="1"/>
  <c r="BX222" i="1"/>
  <c r="BW222" i="1"/>
  <c r="BV222" i="1"/>
  <c r="FK222" i="1" s="1"/>
  <c r="BT222" i="1"/>
  <c r="KX222" i="1" s="1"/>
  <c r="BS222" i="1"/>
  <c r="KT222" i="1" s="1"/>
  <c r="BR222" i="1"/>
  <c r="KR222" i="1" s="1"/>
  <c r="BQ222" i="1"/>
  <c r="KV222" i="1" s="1"/>
  <c r="BP222" i="1"/>
  <c r="KU222" i="1" s="1"/>
  <c r="BO222" i="1"/>
  <c r="KS222" i="1" s="1"/>
  <c r="BN222" i="1"/>
  <c r="KW222" i="1" s="1"/>
  <c r="CB212" i="1"/>
  <c r="BU212" i="1"/>
  <c r="FE212" i="1" s="1"/>
  <c r="BZ212" i="1"/>
  <c r="BY212" i="1"/>
  <c r="BX212" i="1"/>
  <c r="BW212" i="1"/>
  <c r="BV212" i="1"/>
  <c r="FK212" i="1" s="1"/>
  <c r="BT212" i="1"/>
  <c r="KX212" i="1" s="1"/>
  <c r="BS212" i="1"/>
  <c r="KT212" i="1" s="1"/>
  <c r="BR212" i="1"/>
  <c r="KR212" i="1" s="1"/>
  <c r="BQ212" i="1"/>
  <c r="KV212" i="1" s="1"/>
  <c r="BP212" i="1"/>
  <c r="KU212" i="1" s="1"/>
  <c r="BO212" i="1"/>
  <c r="KS212" i="1" s="1"/>
  <c r="BN212" i="1"/>
  <c r="KW212" i="1" s="1"/>
  <c r="CB202" i="1"/>
  <c r="BU202" i="1"/>
  <c r="FE202" i="1" s="1"/>
  <c r="BZ202" i="1"/>
  <c r="BY202" i="1"/>
  <c r="BX202" i="1"/>
  <c r="BW202" i="1"/>
  <c r="BV202" i="1"/>
  <c r="FK202" i="1" s="1"/>
  <c r="BT202" i="1"/>
  <c r="KX202" i="1" s="1"/>
  <c r="BS202" i="1"/>
  <c r="KT202" i="1" s="1"/>
  <c r="BR202" i="1"/>
  <c r="KR202" i="1" s="1"/>
  <c r="BQ202" i="1"/>
  <c r="KV202" i="1" s="1"/>
  <c r="BP202" i="1"/>
  <c r="KU202" i="1" s="1"/>
  <c r="BO202" i="1"/>
  <c r="KS202" i="1" s="1"/>
  <c r="BN202" i="1"/>
  <c r="KW202" i="1" s="1"/>
  <c r="CB193" i="1"/>
  <c r="BU193" i="1"/>
  <c r="FE193" i="1" s="1"/>
  <c r="BZ193" i="1"/>
  <c r="BY193" i="1"/>
  <c r="BX193" i="1"/>
  <c r="BW193" i="1"/>
  <c r="BV193" i="1"/>
  <c r="FK193" i="1" s="1"/>
  <c r="BT193" i="1"/>
  <c r="KX193" i="1" s="1"/>
  <c r="BS193" i="1"/>
  <c r="KT193" i="1" s="1"/>
  <c r="BR193" i="1"/>
  <c r="KR193" i="1" s="1"/>
  <c r="BQ193" i="1"/>
  <c r="KV193" i="1" s="1"/>
  <c r="BP193" i="1"/>
  <c r="KU193" i="1" s="1"/>
  <c r="BO193" i="1"/>
  <c r="KS193" i="1" s="1"/>
  <c r="BN193" i="1"/>
  <c r="KW193" i="1" s="1"/>
  <c r="CB188" i="1"/>
  <c r="BU188" i="1"/>
  <c r="FE188" i="1" s="1"/>
  <c r="BZ188" i="1"/>
  <c r="BY188" i="1"/>
  <c r="BX188" i="1"/>
  <c r="BW188" i="1"/>
  <c r="BV188" i="1"/>
  <c r="FK188" i="1" s="1"/>
  <c r="BT188" i="1"/>
  <c r="KX188" i="1" s="1"/>
  <c r="BS188" i="1"/>
  <c r="KT188" i="1" s="1"/>
  <c r="BR188" i="1"/>
  <c r="KR188" i="1" s="1"/>
  <c r="BQ188" i="1"/>
  <c r="KV188" i="1" s="1"/>
  <c r="BP188" i="1"/>
  <c r="KU188" i="1" s="1"/>
  <c r="BO188" i="1"/>
  <c r="KS188" i="1" s="1"/>
  <c r="BN188" i="1"/>
  <c r="KW188" i="1" s="1"/>
  <c r="CB182" i="1"/>
  <c r="BU182" i="1"/>
  <c r="FE182" i="1" s="1"/>
  <c r="BZ182" i="1"/>
  <c r="BY182" i="1"/>
  <c r="BX182" i="1"/>
  <c r="BW182" i="1"/>
  <c r="BV182" i="1"/>
  <c r="FK182" i="1" s="1"/>
  <c r="BT182" i="1"/>
  <c r="KX182" i="1" s="1"/>
  <c r="BS182" i="1"/>
  <c r="KT182" i="1" s="1"/>
  <c r="BR182" i="1"/>
  <c r="KR182" i="1" s="1"/>
  <c r="BQ182" i="1"/>
  <c r="KV182" i="1" s="1"/>
  <c r="BP182" i="1"/>
  <c r="KU182" i="1" s="1"/>
  <c r="BO182" i="1"/>
  <c r="KS182" i="1" s="1"/>
  <c r="BN182" i="1"/>
  <c r="KW182" i="1" s="1"/>
  <c r="CB164" i="1"/>
  <c r="BU164" i="1"/>
  <c r="FE164" i="1" s="1"/>
  <c r="BZ164" i="1"/>
  <c r="BY164" i="1"/>
  <c r="BX164" i="1"/>
  <c r="BW164" i="1"/>
  <c r="BV164" i="1"/>
  <c r="FK164" i="1" s="1"/>
  <c r="BT164" i="1"/>
  <c r="KX164" i="1" s="1"/>
  <c r="BS164" i="1"/>
  <c r="KT164" i="1" s="1"/>
  <c r="BR164" i="1"/>
  <c r="KR164" i="1" s="1"/>
  <c r="BQ164" i="1"/>
  <c r="KV164" i="1" s="1"/>
  <c r="BP164" i="1"/>
  <c r="KU164" i="1" s="1"/>
  <c r="BO164" i="1"/>
  <c r="KS164" i="1" s="1"/>
  <c r="BN164" i="1"/>
  <c r="KW164" i="1" s="1"/>
  <c r="CB130" i="1"/>
  <c r="BU130" i="1"/>
  <c r="FE130" i="1" s="1"/>
  <c r="BZ130" i="1"/>
  <c r="BY130" i="1"/>
  <c r="BX130" i="1"/>
  <c r="BW130" i="1"/>
  <c r="BV130" i="1"/>
  <c r="FK130" i="1" s="1"/>
  <c r="BT130" i="1"/>
  <c r="KX130" i="1" s="1"/>
  <c r="BS130" i="1"/>
  <c r="KT130" i="1" s="1"/>
  <c r="BR130" i="1"/>
  <c r="KR130" i="1" s="1"/>
  <c r="BQ130" i="1"/>
  <c r="KV130" i="1" s="1"/>
  <c r="BP130" i="1"/>
  <c r="KU130" i="1" s="1"/>
  <c r="BO130" i="1"/>
  <c r="KS130" i="1" s="1"/>
  <c r="BN130" i="1"/>
  <c r="KW130" i="1" s="1"/>
  <c r="CB119" i="1"/>
  <c r="BU119" i="1"/>
  <c r="FE119" i="1" s="1"/>
  <c r="BZ119" i="1"/>
  <c r="BY119" i="1"/>
  <c r="BX119" i="1"/>
  <c r="BW119" i="1"/>
  <c r="BV119" i="1"/>
  <c r="FK119" i="1" s="1"/>
  <c r="BT119" i="1"/>
  <c r="KX119" i="1" s="1"/>
  <c r="BS119" i="1"/>
  <c r="KT119" i="1" s="1"/>
  <c r="BR119" i="1"/>
  <c r="KR119" i="1" s="1"/>
  <c r="BQ119" i="1"/>
  <c r="KV119" i="1" s="1"/>
  <c r="BP119" i="1"/>
  <c r="KU119" i="1" s="1"/>
  <c r="BO119" i="1"/>
  <c r="KS119" i="1" s="1"/>
  <c r="BN119" i="1"/>
  <c r="KW119" i="1" s="1"/>
  <c r="CB113" i="1"/>
  <c r="BU113" i="1"/>
  <c r="FE113" i="1" s="1"/>
  <c r="BZ113" i="1"/>
  <c r="BY113" i="1"/>
  <c r="BX113" i="1"/>
  <c r="BW113" i="1"/>
  <c r="BV113" i="1"/>
  <c r="FK113" i="1" s="1"/>
  <c r="BT113" i="1"/>
  <c r="KX113" i="1" s="1"/>
  <c r="BS113" i="1"/>
  <c r="KT113" i="1" s="1"/>
  <c r="BR113" i="1"/>
  <c r="KR113" i="1" s="1"/>
  <c r="BQ113" i="1"/>
  <c r="KV113" i="1" s="1"/>
  <c r="BP113" i="1"/>
  <c r="KU113" i="1" s="1"/>
  <c r="BO113" i="1"/>
  <c r="KS113" i="1" s="1"/>
  <c r="BN113" i="1"/>
  <c r="KW113" i="1" s="1"/>
  <c r="CB103" i="1"/>
  <c r="BU103" i="1"/>
  <c r="FE103" i="1" s="1"/>
  <c r="BZ103" i="1"/>
  <c r="BY103" i="1"/>
  <c r="BX103" i="1"/>
  <c r="BW103" i="1"/>
  <c r="BV103" i="1"/>
  <c r="FK103" i="1" s="1"/>
  <c r="BT103" i="1"/>
  <c r="KX103" i="1" s="1"/>
  <c r="BS103" i="1"/>
  <c r="KT103" i="1" s="1"/>
  <c r="BR103" i="1"/>
  <c r="KR103" i="1" s="1"/>
  <c r="BQ103" i="1"/>
  <c r="KV103" i="1" s="1"/>
  <c r="BP103" i="1"/>
  <c r="KU103" i="1" s="1"/>
  <c r="BO103" i="1"/>
  <c r="KS103" i="1" s="1"/>
  <c r="BN103" i="1"/>
  <c r="KW103" i="1" s="1"/>
  <c r="CB100" i="1"/>
  <c r="BU100" i="1"/>
  <c r="FE100" i="1" s="1"/>
  <c r="BZ100" i="1"/>
  <c r="BY100" i="1"/>
  <c r="BX100" i="1"/>
  <c r="BW100" i="1"/>
  <c r="BV100" i="1"/>
  <c r="FK100" i="1" s="1"/>
  <c r="BT100" i="1"/>
  <c r="KX100" i="1" s="1"/>
  <c r="BS100" i="1"/>
  <c r="KT100" i="1" s="1"/>
  <c r="BR100" i="1"/>
  <c r="KR100" i="1" s="1"/>
  <c r="BQ100" i="1"/>
  <c r="KV100" i="1" s="1"/>
  <c r="BP100" i="1"/>
  <c r="KU100" i="1" s="1"/>
  <c r="BO100" i="1"/>
  <c r="KS100" i="1" s="1"/>
  <c r="BN100" i="1"/>
  <c r="KW100" i="1" s="1"/>
  <c r="CB99" i="1"/>
  <c r="BU99" i="1"/>
  <c r="FE99" i="1" s="1"/>
  <c r="BZ99" i="1"/>
  <c r="BY99" i="1"/>
  <c r="BX99" i="1"/>
  <c r="BW99" i="1"/>
  <c r="BV99" i="1"/>
  <c r="FK99" i="1" s="1"/>
  <c r="BT99" i="1"/>
  <c r="KX99" i="1" s="1"/>
  <c r="BS99" i="1"/>
  <c r="KT99" i="1" s="1"/>
  <c r="BR99" i="1"/>
  <c r="KR99" i="1" s="1"/>
  <c r="BQ99" i="1"/>
  <c r="KV99" i="1" s="1"/>
  <c r="BP99" i="1"/>
  <c r="KU99" i="1" s="1"/>
  <c r="BO99" i="1"/>
  <c r="KS99" i="1" s="1"/>
  <c r="BN99" i="1"/>
  <c r="KW99" i="1" s="1"/>
  <c r="CB84" i="1"/>
  <c r="BU84" i="1"/>
  <c r="FE84" i="1" s="1"/>
  <c r="BZ84" i="1"/>
  <c r="BY84" i="1"/>
  <c r="BX84" i="1"/>
  <c r="BW84" i="1"/>
  <c r="BV84" i="1"/>
  <c r="FK84" i="1" s="1"/>
  <c r="BT84" i="1"/>
  <c r="KX84" i="1" s="1"/>
  <c r="BS84" i="1"/>
  <c r="KT84" i="1" s="1"/>
  <c r="BR84" i="1"/>
  <c r="KR84" i="1" s="1"/>
  <c r="BQ84" i="1"/>
  <c r="KV84" i="1" s="1"/>
  <c r="BP84" i="1"/>
  <c r="KU84" i="1" s="1"/>
  <c r="BO84" i="1"/>
  <c r="KS84" i="1" s="1"/>
  <c r="BN84" i="1"/>
  <c r="KW84" i="1" s="1"/>
  <c r="CB74" i="1"/>
  <c r="BU74" i="1"/>
  <c r="FE74" i="1" s="1"/>
  <c r="BZ74" i="1"/>
  <c r="BY74" i="1"/>
  <c r="BX74" i="1"/>
  <c r="BW74" i="1"/>
  <c r="BV74" i="1"/>
  <c r="FK74" i="1" s="1"/>
  <c r="BT74" i="1"/>
  <c r="KX74" i="1" s="1"/>
  <c r="BS74" i="1"/>
  <c r="KT74" i="1" s="1"/>
  <c r="BR74" i="1"/>
  <c r="KR74" i="1" s="1"/>
  <c r="BQ74" i="1"/>
  <c r="KV74" i="1" s="1"/>
  <c r="BP74" i="1"/>
  <c r="KU74" i="1" s="1"/>
  <c r="BO74" i="1"/>
  <c r="KS74" i="1" s="1"/>
  <c r="BN74" i="1"/>
  <c r="KW74" i="1" s="1"/>
  <c r="CB58" i="1"/>
  <c r="BU58" i="1"/>
  <c r="FE58" i="1" s="1"/>
  <c r="BZ58" i="1"/>
  <c r="BY58" i="1"/>
  <c r="BX58" i="1"/>
  <c r="BW58" i="1"/>
  <c r="BV58" i="1"/>
  <c r="FK58" i="1" s="1"/>
  <c r="BT58" i="1"/>
  <c r="KX58" i="1" s="1"/>
  <c r="BS58" i="1"/>
  <c r="KT58" i="1" s="1"/>
  <c r="BR58" i="1"/>
  <c r="KR58" i="1" s="1"/>
  <c r="BQ58" i="1"/>
  <c r="KV58" i="1" s="1"/>
  <c r="BP58" i="1"/>
  <c r="KU58" i="1" s="1"/>
  <c r="BO58" i="1"/>
  <c r="KS58" i="1" s="1"/>
  <c r="BN58" i="1"/>
  <c r="KW58" i="1" s="1"/>
  <c r="CB20" i="1"/>
  <c r="BU20" i="1"/>
  <c r="FE20" i="1" s="1"/>
  <c r="BZ20" i="1"/>
  <c r="BY20" i="1"/>
  <c r="BX20" i="1"/>
  <c r="BW20" i="1"/>
  <c r="BV20" i="1"/>
  <c r="FK20" i="1" s="1"/>
  <c r="BT20" i="1"/>
  <c r="KX20" i="1" s="1"/>
  <c r="BS20" i="1"/>
  <c r="KT20" i="1" s="1"/>
  <c r="BR20" i="1"/>
  <c r="KR20" i="1" s="1"/>
  <c r="BQ20" i="1"/>
  <c r="KV20" i="1" s="1"/>
  <c r="BP20" i="1"/>
  <c r="KU20" i="1" s="1"/>
  <c r="BO20" i="1"/>
  <c r="KS20" i="1" s="1"/>
  <c r="BN20" i="1"/>
  <c r="KW20" i="1" s="1"/>
  <c r="CB18" i="1"/>
  <c r="BU18" i="1"/>
  <c r="FE18" i="1" s="1"/>
  <c r="BZ18" i="1"/>
  <c r="BY18" i="1"/>
  <c r="BX18" i="1"/>
  <c r="BW18" i="1"/>
  <c r="BV18" i="1"/>
  <c r="FK18" i="1" s="1"/>
  <c r="BT18" i="1"/>
  <c r="KX18" i="1" s="1"/>
  <c r="BS18" i="1"/>
  <c r="KT18" i="1" s="1"/>
  <c r="BR18" i="1"/>
  <c r="KR18" i="1" s="1"/>
  <c r="BQ18" i="1"/>
  <c r="KV18" i="1" s="1"/>
  <c r="BP18" i="1"/>
  <c r="KU18" i="1" s="1"/>
  <c r="BO18" i="1"/>
  <c r="KS18" i="1" s="1"/>
  <c r="BN18" i="1"/>
  <c r="KW18" i="1" s="1"/>
  <c r="CB17" i="1"/>
  <c r="BU17" i="1"/>
  <c r="FE17" i="1" s="1"/>
  <c r="BZ17" i="1"/>
  <c r="BY17" i="1"/>
  <c r="BX17" i="1"/>
  <c r="BW17" i="1"/>
  <c r="BV17" i="1"/>
  <c r="FK17" i="1" s="1"/>
  <c r="BT17" i="1"/>
  <c r="KX17" i="1" s="1"/>
  <c r="BS17" i="1"/>
  <c r="KT17" i="1" s="1"/>
  <c r="BR17" i="1"/>
  <c r="KR17" i="1" s="1"/>
  <c r="BQ17" i="1"/>
  <c r="KV17" i="1" s="1"/>
  <c r="BP17" i="1"/>
  <c r="KU17" i="1" s="1"/>
  <c r="BO17" i="1"/>
  <c r="KS17" i="1" s="1"/>
  <c r="BN17" i="1"/>
  <c r="KW17" i="1" s="1"/>
  <c r="CB12" i="1"/>
  <c r="BU12" i="1"/>
  <c r="FE12" i="1" s="1"/>
  <c r="BZ12" i="1"/>
  <c r="BY12" i="1"/>
  <c r="BX12" i="1"/>
  <c r="BW12" i="1"/>
  <c r="BV12" i="1"/>
  <c r="FK12" i="1" s="1"/>
  <c r="BT12" i="1"/>
  <c r="KX12" i="1" s="1"/>
  <c r="BS12" i="1"/>
  <c r="KT12" i="1" s="1"/>
  <c r="BR12" i="1"/>
  <c r="KR12" i="1" s="1"/>
  <c r="BQ12" i="1"/>
  <c r="KV12" i="1" s="1"/>
  <c r="BP12" i="1"/>
  <c r="KU12" i="1" s="1"/>
  <c r="BO12" i="1"/>
  <c r="KS12" i="1" s="1"/>
  <c r="BN12" i="1"/>
  <c r="KW12" i="1" s="1"/>
  <c r="CB280" i="1"/>
  <c r="BU280" i="1"/>
  <c r="FE280" i="1" s="1"/>
  <c r="BZ280" i="1"/>
  <c r="BY280" i="1"/>
  <c r="BX280" i="1"/>
  <c r="BW280" i="1"/>
  <c r="BV280" i="1"/>
  <c r="FK280" i="1" s="1"/>
  <c r="BT280" i="1"/>
  <c r="KX280" i="1" s="1"/>
  <c r="BS280" i="1"/>
  <c r="KT280" i="1" s="1"/>
  <c r="BR280" i="1"/>
  <c r="KR280" i="1" s="1"/>
  <c r="BQ280" i="1"/>
  <c r="KV280" i="1" s="1"/>
  <c r="BP280" i="1"/>
  <c r="KU280" i="1" s="1"/>
  <c r="BO280" i="1"/>
  <c r="KS280" i="1" s="1"/>
  <c r="BN280" i="1"/>
  <c r="KW280" i="1" s="1"/>
  <c r="CB238" i="1"/>
  <c r="BU238" i="1"/>
  <c r="FE238" i="1" s="1"/>
  <c r="BZ238" i="1"/>
  <c r="BY238" i="1"/>
  <c r="BX238" i="1"/>
  <c r="BW238" i="1"/>
  <c r="BV238" i="1"/>
  <c r="FK238" i="1" s="1"/>
  <c r="BT238" i="1"/>
  <c r="KX238" i="1" s="1"/>
  <c r="BS238" i="1"/>
  <c r="KT238" i="1" s="1"/>
  <c r="BR238" i="1"/>
  <c r="KR238" i="1" s="1"/>
  <c r="BQ238" i="1"/>
  <c r="KV238" i="1" s="1"/>
  <c r="BP238" i="1"/>
  <c r="KU238" i="1" s="1"/>
  <c r="BO238" i="1"/>
  <c r="KS238" i="1" s="1"/>
  <c r="BN238" i="1"/>
  <c r="KW238" i="1" s="1"/>
  <c r="CB220" i="1"/>
  <c r="BU220" i="1"/>
  <c r="FE220" i="1" s="1"/>
  <c r="BZ220" i="1"/>
  <c r="BY220" i="1"/>
  <c r="BX220" i="1"/>
  <c r="BW220" i="1"/>
  <c r="BV220" i="1"/>
  <c r="FK220" i="1" s="1"/>
  <c r="BT220" i="1"/>
  <c r="KX220" i="1" s="1"/>
  <c r="BS220" i="1"/>
  <c r="KT220" i="1" s="1"/>
  <c r="BR220" i="1"/>
  <c r="KR220" i="1" s="1"/>
  <c r="BQ220" i="1"/>
  <c r="KV220" i="1" s="1"/>
  <c r="BP220" i="1"/>
  <c r="KU220" i="1" s="1"/>
  <c r="BO220" i="1"/>
  <c r="KS220" i="1" s="1"/>
  <c r="BN220" i="1"/>
  <c r="KW220" i="1" s="1"/>
  <c r="CB219" i="1"/>
  <c r="BU219" i="1"/>
  <c r="FE219" i="1" s="1"/>
  <c r="BZ219" i="1"/>
  <c r="BY219" i="1"/>
  <c r="BX219" i="1"/>
  <c r="BW219" i="1"/>
  <c r="BV219" i="1"/>
  <c r="FK219" i="1" s="1"/>
  <c r="BT219" i="1"/>
  <c r="KX219" i="1" s="1"/>
  <c r="BS219" i="1"/>
  <c r="KT219" i="1" s="1"/>
  <c r="BR219" i="1"/>
  <c r="KR219" i="1" s="1"/>
  <c r="BQ219" i="1"/>
  <c r="KV219" i="1" s="1"/>
  <c r="BP219" i="1"/>
  <c r="KU219" i="1" s="1"/>
  <c r="BO219" i="1"/>
  <c r="KS219" i="1" s="1"/>
  <c r="BN219" i="1"/>
  <c r="KW219" i="1" s="1"/>
  <c r="CB200" i="1"/>
  <c r="BU200" i="1"/>
  <c r="FE200" i="1" s="1"/>
  <c r="BZ200" i="1"/>
  <c r="BY200" i="1"/>
  <c r="BX200" i="1"/>
  <c r="BW200" i="1"/>
  <c r="BV200" i="1"/>
  <c r="FK200" i="1" s="1"/>
  <c r="BT200" i="1"/>
  <c r="KX200" i="1" s="1"/>
  <c r="BS200" i="1"/>
  <c r="KT200" i="1" s="1"/>
  <c r="BR200" i="1"/>
  <c r="KR200" i="1" s="1"/>
  <c r="BQ200" i="1"/>
  <c r="KV200" i="1" s="1"/>
  <c r="BP200" i="1"/>
  <c r="KU200" i="1" s="1"/>
  <c r="BO200" i="1"/>
  <c r="KS200" i="1" s="1"/>
  <c r="BN200" i="1"/>
  <c r="KW200" i="1" s="1"/>
  <c r="CB181" i="1"/>
  <c r="BU181" i="1"/>
  <c r="FE181" i="1" s="1"/>
  <c r="BZ181" i="1"/>
  <c r="BY181" i="1"/>
  <c r="BX181" i="1"/>
  <c r="BW181" i="1"/>
  <c r="BV181" i="1"/>
  <c r="FK181" i="1" s="1"/>
  <c r="BT181" i="1"/>
  <c r="KX181" i="1" s="1"/>
  <c r="BS181" i="1"/>
  <c r="KT181" i="1" s="1"/>
  <c r="BR181" i="1"/>
  <c r="KR181" i="1" s="1"/>
  <c r="BQ181" i="1"/>
  <c r="KV181" i="1" s="1"/>
  <c r="BP181" i="1"/>
  <c r="KU181" i="1" s="1"/>
  <c r="BO181" i="1"/>
  <c r="KS181" i="1" s="1"/>
  <c r="BN181" i="1"/>
  <c r="KW181" i="1" s="1"/>
  <c r="CB161" i="1"/>
  <c r="BU161" i="1"/>
  <c r="FE161" i="1" s="1"/>
  <c r="BZ161" i="1"/>
  <c r="BY161" i="1"/>
  <c r="BX161" i="1"/>
  <c r="BW161" i="1"/>
  <c r="BV161" i="1"/>
  <c r="FK161" i="1" s="1"/>
  <c r="BT161" i="1"/>
  <c r="KX161" i="1" s="1"/>
  <c r="BS161" i="1"/>
  <c r="KT161" i="1" s="1"/>
  <c r="BR161" i="1"/>
  <c r="KR161" i="1" s="1"/>
  <c r="BQ161" i="1"/>
  <c r="KV161" i="1" s="1"/>
  <c r="BP161" i="1"/>
  <c r="KU161" i="1" s="1"/>
  <c r="BO161" i="1"/>
  <c r="KS161" i="1" s="1"/>
  <c r="BN161" i="1"/>
  <c r="KW161" i="1" s="1"/>
  <c r="CB96" i="1"/>
  <c r="BU96" i="1"/>
  <c r="FE96" i="1" s="1"/>
  <c r="BZ96" i="1"/>
  <c r="BY96" i="1"/>
  <c r="BX96" i="1"/>
  <c r="BW96" i="1"/>
  <c r="BV96" i="1"/>
  <c r="FK96" i="1" s="1"/>
  <c r="BT96" i="1"/>
  <c r="KX96" i="1" s="1"/>
  <c r="BS96" i="1"/>
  <c r="KT96" i="1" s="1"/>
  <c r="BR96" i="1"/>
  <c r="KR96" i="1" s="1"/>
  <c r="BQ96" i="1"/>
  <c r="KV96" i="1" s="1"/>
  <c r="BP96" i="1"/>
  <c r="KU96" i="1" s="1"/>
  <c r="BO96" i="1"/>
  <c r="KS96" i="1" s="1"/>
  <c r="BN96" i="1"/>
  <c r="KW96" i="1" s="1"/>
  <c r="CB66" i="1"/>
  <c r="BU66" i="1"/>
  <c r="FE66" i="1" s="1"/>
  <c r="BZ66" i="1"/>
  <c r="BY66" i="1"/>
  <c r="BX66" i="1"/>
  <c r="BW66" i="1"/>
  <c r="BV66" i="1"/>
  <c r="FK66" i="1" s="1"/>
  <c r="BT66" i="1"/>
  <c r="KX66" i="1" s="1"/>
  <c r="BS66" i="1"/>
  <c r="KT66" i="1" s="1"/>
  <c r="BR66" i="1"/>
  <c r="KR66" i="1" s="1"/>
  <c r="BQ66" i="1"/>
  <c r="KV66" i="1" s="1"/>
  <c r="BP66" i="1"/>
  <c r="KU66" i="1" s="1"/>
  <c r="BO66" i="1"/>
  <c r="KS66" i="1" s="1"/>
  <c r="BN66" i="1"/>
  <c r="KW66" i="1" s="1"/>
  <c r="CB39" i="1"/>
  <c r="BU39" i="1"/>
  <c r="FE39" i="1" s="1"/>
  <c r="BZ39" i="1"/>
  <c r="BY39" i="1"/>
  <c r="BX39" i="1"/>
  <c r="BW39" i="1"/>
  <c r="BV39" i="1"/>
  <c r="FK39" i="1" s="1"/>
  <c r="BT39" i="1"/>
  <c r="KX39" i="1" s="1"/>
  <c r="BS39" i="1"/>
  <c r="KT39" i="1" s="1"/>
  <c r="BR39" i="1"/>
  <c r="KR39" i="1" s="1"/>
  <c r="BQ39" i="1"/>
  <c r="KV39" i="1" s="1"/>
  <c r="BP39" i="1"/>
  <c r="KU39" i="1" s="1"/>
  <c r="BO39" i="1"/>
  <c r="KS39" i="1" s="1"/>
  <c r="BN39" i="1"/>
  <c r="KW39" i="1" s="1"/>
  <c r="CB35" i="1"/>
  <c r="BU35" i="1"/>
  <c r="FE35" i="1" s="1"/>
  <c r="BZ35" i="1"/>
  <c r="BY35" i="1"/>
  <c r="BX35" i="1"/>
  <c r="BW35" i="1"/>
  <c r="BV35" i="1"/>
  <c r="FK35" i="1" s="1"/>
  <c r="BT35" i="1"/>
  <c r="KX35" i="1" s="1"/>
  <c r="BS35" i="1"/>
  <c r="KT35" i="1" s="1"/>
  <c r="BR35" i="1"/>
  <c r="KR35" i="1" s="1"/>
  <c r="BQ35" i="1"/>
  <c r="KV35" i="1" s="1"/>
  <c r="BP35" i="1"/>
  <c r="KU35" i="1" s="1"/>
  <c r="BO35" i="1"/>
  <c r="KS35" i="1" s="1"/>
  <c r="BN35" i="1"/>
  <c r="KW35" i="1" s="1"/>
  <c r="CB25" i="1"/>
  <c r="BU25" i="1"/>
  <c r="FE25" i="1" s="1"/>
  <c r="BZ25" i="1"/>
  <c r="BY25" i="1"/>
  <c r="BX25" i="1"/>
  <c r="BW25" i="1"/>
  <c r="BV25" i="1"/>
  <c r="FK25" i="1" s="1"/>
  <c r="BT25" i="1"/>
  <c r="KX25" i="1" s="1"/>
  <c r="BS25" i="1"/>
  <c r="KT25" i="1" s="1"/>
  <c r="BR25" i="1"/>
  <c r="KR25" i="1" s="1"/>
  <c r="BQ25" i="1"/>
  <c r="KV25" i="1" s="1"/>
  <c r="BP25" i="1"/>
  <c r="KU25" i="1" s="1"/>
  <c r="BO25" i="1"/>
  <c r="KS25" i="1" s="1"/>
  <c r="BN25" i="1"/>
  <c r="KW25" i="1" s="1"/>
  <c r="CB180" i="1"/>
  <c r="BU180" i="1"/>
  <c r="FE180" i="1" s="1"/>
  <c r="BZ180" i="1"/>
  <c r="BY180" i="1"/>
  <c r="BX180" i="1"/>
  <c r="BW180" i="1"/>
  <c r="BV180" i="1"/>
  <c r="FK180" i="1" s="1"/>
  <c r="BT180" i="1"/>
  <c r="KX180" i="1" s="1"/>
  <c r="BS180" i="1"/>
  <c r="KT180" i="1" s="1"/>
  <c r="BR180" i="1"/>
  <c r="KR180" i="1" s="1"/>
  <c r="BQ180" i="1"/>
  <c r="KV180" i="1" s="1"/>
  <c r="BP180" i="1"/>
  <c r="KU180" i="1" s="1"/>
  <c r="BO180" i="1"/>
  <c r="KS180" i="1" s="1"/>
  <c r="BN180" i="1"/>
  <c r="KW180" i="1" s="1"/>
  <c r="CB301" i="1"/>
  <c r="BU301" i="1"/>
  <c r="FE301" i="1" s="1"/>
  <c r="BZ301" i="1"/>
  <c r="BY301" i="1"/>
  <c r="BX301" i="1"/>
  <c r="BW301" i="1"/>
  <c r="BV301" i="1"/>
  <c r="FK301" i="1" s="1"/>
  <c r="BT301" i="1"/>
  <c r="KX301" i="1" s="1"/>
  <c r="BS301" i="1"/>
  <c r="KT301" i="1" s="1"/>
  <c r="BR301" i="1"/>
  <c r="KR301" i="1" s="1"/>
  <c r="BQ301" i="1"/>
  <c r="KV301" i="1" s="1"/>
  <c r="BP301" i="1"/>
  <c r="KU301" i="1" s="1"/>
  <c r="BO301" i="1"/>
  <c r="KS301" i="1" s="1"/>
  <c r="BN301" i="1"/>
  <c r="KW301" i="1" s="1"/>
  <c r="CB291" i="1"/>
  <c r="BU291" i="1"/>
  <c r="FE291" i="1" s="1"/>
  <c r="BZ291" i="1"/>
  <c r="BY291" i="1"/>
  <c r="BX291" i="1"/>
  <c r="BW291" i="1"/>
  <c r="BV291" i="1"/>
  <c r="FK291" i="1" s="1"/>
  <c r="BT291" i="1"/>
  <c r="KX291" i="1" s="1"/>
  <c r="BS291" i="1"/>
  <c r="KT291" i="1" s="1"/>
  <c r="BR291" i="1"/>
  <c r="KR291" i="1" s="1"/>
  <c r="BQ291" i="1"/>
  <c r="KV291" i="1" s="1"/>
  <c r="BP291" i="1"/>
  <c r="KU291" i="1" s="1"/>
  <c r="BO291" i="1"/>
  <c r="KS291" i="1" s="1"/>
  <c r="BN291" i="1"/>
  <c r="KW291" i="1" s="1"/>
  <c r="CB285" i="1"/>
  <c r="BU285" i="1"/>
  <c r="FE285" i="1" s="1"/>
  <c r="BZ285" i="1"/>
  <c r="BY285" i="1"/>
  <c r="BX285" i="1"/>
  <c r="BW285" i="1"/>
  <c r="BV285" i="1"/>
  <c r="FK285" i="1" s="1"/>
  <c r="BT285" i="1"/>
  <c r="KX285" i="1" s="1"/>
  <c r="BS285" i="1"/>
  <c r="KT285" i="1" s="1"/>
  <c r="BR285" i="1"/>
  <c r="KR285" i="1" s="1"/>
  <c r="BQ285" i="1"/>
  <c r="KV285" i="1" s="1"/>
  <c r="BP285" i="1"/>
  <c r="KU285" i="1" s="1"/>
  <c r="BO285" i="1"/>
  <c r="KS285" i="1" s="1"/>
  <c r="BN285" i="1"/>
  <c r="KW285" i="1" s="1"/>
  <c r="CB284" i="1"/>
  <c r="BU284" i="1"/>
  <c r="FE284" i="1" s="1"/>
  <c r="BZ284" i="1"/>
  <c r="BY284" i="1"/>
  <c r="BX284" i="1"/>
  <c r="BW284" i="1"/>
  <c r="BV284" i="1"/>
  <c r="FK284" i="1" s="1"/>
  <c r="BT284" i="1"/>
  <c r="KX284" i="1" s="1"/>
  <c r="BS284" i="1"/>
  <c r="KT284" i="1" s="1"/>
  <c r="BR284" i="1"/>
  <c r="KR284" i="1" s="1"/>
  <c r="BQ284" i="1"/>
  <c r="KV284" i="1" s="1"/>
  <c r="BP284" i="1"/>
  <c r="KU284" i="1" s="1"/>
  <c r="BO284" i="1"/>
  <c r="KS284" i="1" s="1"/>
  <c r="BN284" i="1"/>
  <c r="KW284" i="1" s="1"/>
  <c r="CB282" i="1"/>
  <c r="BU282" i="1"/>
  <c r="FE282" i="1" s="1"/>
  <c r="BZ282" i="1"/>
  <c r="BY282" i="1"/>
  <c r="BX282" i="1"/>
  <c r="BW282" i="1"/>
  <c r="BV282" i="1"/>
  <c r="FK282" i="1" s="1"/>
  <c r="BT282" i="1"/>
  <c r="KX282" i="1" s="1"/>
  <c r="BS282" i="1"/>
  <c r="KT282" i="1" s="1"/>
  <c r="BR282" i="1"/>
  <c r="KR282" i="1" s="1"/>
  <c r="BQ282" i="1"/>
  <c r="KV282" i="1" s="1"/>
  <c r="BP282" i="1"/>
  <c r="KU282" i="1" s="1"/>
  <c r="BO282" i="1"/>
  <c r="KS282" i="1" s="1"/>
  <c r="BN282" i="1"/>
  <c r="KW282" i="1" s="1"/>
  <c r="CB279" i="1"/>
  <c r="BU279" i="1"/>
  <c r="FE279" i="1" s="1"/>
  <c r="BZ279" i="1"/>
  <c r="BY279" i="1"/>
  <c r="BX279" i="1"/>
  <c r="BW279" i="1"/>
  <c r="BV279" i="1"/>
  <c r="FK279" i="1" s="1"/>
  <c r="BT279" i="1"/>
  <c r="KX279" i="1" s="1"/>
  <c r="BS279" i="1"/>
  <c r="KT279" i="1" s="1"/>
  <c r="BR279" i="1"/>
  <c r="KR279" i="1" s="1"/>
  <c r="BQ279" i="1"/>
  <c r="KV279" i="1" s="1"/>
  <c r="BP279" i="1"/>
  <c r="KU279" i="1" s="1"/>
  <c r="BO279" i="1"/>
  <c r="KS279" i="1" s="1"/>
  <c r="BN279" i="1"/>
  <c r="KW279" i="1" s="1"/>
  <c r="CB246" i="1"/>
  <c r="BU246" i="1"/>
  <c r="FE246" i="1" s="1"/>
  <c r="BZ246" i="1"/>
  <c r="BY246" i="1"/>
  <c r="BX246" i="1"/>
  <c r="BW246" i="1"/>
  <c r="BV246" i="1"/>
  <c r="FK246" i="1" s="1"/>
  <c r="BT246" i="1"/>
  <c r="KX246" i="1" s="1"/>
  <c r="BS246" i="1"/>
  <c r="KT246" i="1" s="1"/>
  <c r="BR246" i="1"/>
  <c r="KR246" i="1" s="1"/>
  <c r="BQ246" i="1"/>
  <c r="KV246" i="1" s="1"/>
  <c r="BP246" i="1"/>
  <c r="KU246" i="1" s="1"/>
  <c r="BO246" i="1"/>
  <c r="KS246" i="1" s="1"/>
  <c r="BN246" i="1"/>
  <c r="KW246" i="1" s="1"/>
  <c r="CB235" i="1"/>
  <c r="BU235" i="1"/>
  <c r="FE235" i="1" s="1"/>
  <c r="BZ235" i="1"/>
  <c r="BY235" i="1"/>
  <c r="BX235" i="1"/>
  <c r="BW235" i="1"/>
  <c r="BV235" i="1"/>
  <c r="FK235" i="1" s="1"/>
  <c r="BT235" i="1"/>
  <c r="KX235" i="1" s="1"/>
  <c r="BS235" i="1"/>
  <c r="KT235" i="1" s="1"/>
  <c r="BR235" i="1"/>
  <c r="KR235" i="1" s="1"/>
  <c r="BQ235" i="1"/>
  <c r="KV235" i="1" s="1"/>
  <c r="BP235" i="1"/>
  <c r="KU235" i="1" s="1"/>
  <c r="BO235" i="1"/>
  <c r="KS235" i="1" s="1"/>
  <c r="BN235" i="1"/>
  <c r="KW235" i="1" s="1"/>
  <c r="CB234" i="1"/>
  <c r="BU234" i="1"/>
  <c r="FE234" i="1" s="1"/>
  <c r="BZ234" i="1"/>
  <c r="BY234" i="1"/>
  <c r="BX234" i="1"/>
  <c r="BW234" i="1"/>
  <c r="BV234" i="1"/>
  <c r="FK234" i="1" s="1"/>
  <c r="BT234" i="1"/>
  <c r="KX234" i="1" s="1"/>
  <c r="BS234" i="1"/>
  <c r="KT234" i="1" s="1"/>
  <c r="BR234" i="1"/>
  <c r="KR234" i="1" s="1"/>
  <c r="BQ234" i="1"/>
  <c r="KV234" i="1" s="1"/>
  <c r="BP234" i="1"/>
  <c r="KU234" i="1" s="1"/>
  <c r="BO234" i="1"/>
  <c r="KS234" i="1" s="1"/>
  <c r="BN234" i="1"/>
  <c r="KW234" i="1" s="1"/>
  <c r="CB232" i="1"/>
  <c r="BU232" i="1"/>
  <c r="FE232" i="1" s="1"/>
  <c r="BZ232" i="1"/>
  <c r="BY232" i="1"/>
  <c r="BX232" i="1"/>
  <c r="BW232" i="1"/>
  <c r="BV232" i="1"/>
  <c r="FK232" i="1" s="1"/>
  <c r="BT232" i="1"/>
  <c r="KX232" i="1" s="1"/>
  <c r="BS232" i="1"/>
  <c r="KT232" i="1" s="1"/>
  <c r="BR232" i="1"/>
  <c r="KR232" i="1" s="1"/>
  <c r="BQ232" i="1"/>
  <c r="KV232" i="1" s="1"/>
  <c r="BP232" i="1"/>
  <c r="KU232" i="1" s="1"/>
  <c r="BO232" i="1"/>
  <c r="KS232" i="1" s="1"/>
  <c r="BN232" i="1"/>
  <c r="KW232" i="1" s="1"/>
  <c r="CB231" i="1"/>
  <c r="BU231" i="1"/>
  <c r="FE231" i="1" s="1"/>
  <c r="BZ231" i="1"/>
  <c r="BY231" i="1"/>
  <c r="BX231" i="1"/>
  <c r="BW231" i="1"/>
  <c r="BV231" i="1"/>
  <c r="FK231" i="1" s="1"/>
  <c r="BT231" i="1"/>
  <c r="KX231" i="1" s="1"/>
  <c r="BS231" i="1"/>
  <c r="KT231" i="1" s="1"/>
  <c r="BR231" i="1"/>
  <c r="KR231" i="1" s="1"/>
  <c r="BQ231" i="1"/>
  <c r="KV231" i="1" s="1"/>
  <c r="BP231" i="1"/>
  <c r="KU231" i="1" s="1"/>
  <c r="BO231" i="1"/>
  <c r="KS231" i="1" s="1"/>
  <c r="BN231" i="1"/>
  <c r="KW231" i="1" s="1"/>
  <c r="CB221" i="1"/>
  <c r="BU221" i="1"/>
  <c r="FE221" i="1" s="1"/>
  <c r="BZ221" i="1"/>
  <c r="BY221" i="1"/>
  <c r="BX221" i="1"/>
  <c r="BW221" i="1"/>
  <c r="BV221" i="1"/>
  <c r="FK221" i="1" s="1"/>
  <c r="BT221" i="1"/>
  <c r="KX221" i="1" s="1"/>
  <c r="BS221" i="1"/>
  <c r="KT221" i="1" s="1"/>
  <c r="BR221" i="1"/>
  <c r="KR221" i="1" s="1"/>
  <c r="BQ221" i="1"/>
  <c r="KV221" i="1" s="1"/>
  <c r="BP221" i="1"/>
  <c r="KU221" i="1" s="1"/>
  <c r="BO221" i="1"/>
  <c r="KS221" i="1" s="1"/>
  <c r="BN221" i="1"/>
  <c r="KW221" i="1" s="1"/>
  <c r="CB197" i="1"/>
  <c r="BU197" i="1"/>
  <c r="FE197" i="1" s="1"/>
  <c r="BZ197" i="1"/>
  <c r="BY197" i="1"/>
  <c r="BX197" i="1"/>
  <c r="BW197" i="1"/>
  <c r="BV197" i="1"/>
  <c r="FK197" i="1" s="1"/>
  <c r="BT197" i="1"/>
  <c r="KX197" i="1" s="1"/>
  <c r="BS197" i="1"/>
  <c r="KT197" i="1" s="1"/>
  <c r="BR197" i="1"/>
  <c r="KR197" i="1" s="1"/>
  <c r="BQ197" i="1"/>
  <c r="KV197" i="1" s="1"/>
  <c r="BP197" i="1"/>
  <c r="KU197" i="1" s="1"/>
  <c r="BO197" i="1"/>
  <c r="KS197" i="1" s="1"/>
  <c r="BN197" i="1"/>
  <c r="KW197" i="1" s="1"/>
  <c r="CB195" i="1"/>
  <c r="BU195" i="1"/>
  <c r="FE195" i="1" s="1"/>
  <c r="BZ195" i="1"/>
  <c r="BY195" i="1"/>
  <c r="BX195" i="1"/>
  <c r="BW195" i="1"/>
  <c r="BV195" i="1"/>
  <c r="FK195" i="1" s="1"/>
  <c r="BT195" i="1"/>
  <c r="KX195" i="1" s="1"/>
  <c r="BS195" i="1"/>
  <c r="KT195" i="1" s="1"/>
  <c r="BR195" i="1"/>
  <c r="KR195" i="1" s="1"/>
  <c r="BQ195" i="1"/>
  <c r="KV195" i="1" s="1"/>
  <c r="BP195" i="1"/>
  <c r="KU195" i="1" s="1"/>
  <c r="BO195" i="1"/>
  <c r="KS195" i="1" s="1"/>
  <c r="BN195" i="1"/>
  <c r="KW195" i="1" s="1"/>
  <c r="CB166" i="1"/>
  <c r="BU166" i="1"/>
  <c r="FE166" i="1" s="1"/>
  <c r="BZ166" i="1"/>
  <c r="BY166" i="1"/>
  <c r="BX166" i="1"/>
  <c r="BW166" i="1"/>
  <c r="BV166" i="1"/>
  <c r="FK166" i="1" s="1"/>
  <c r="BT166" i="1"/>
  <c r="KX166" i="1" s="1"/>
  <c r="BS166" i="1"/>
  <c r="KT166" i="1" s="1"/>
  <c r="BR166" i="1"/>
  <c r="KR166" i="1" s="1"/>
  <c r="BQ166" i="1"/>
  <c r="KV166" i="1" s="1"/>
  <c r="BP166" i="1"/>
  <c r="KU166" i="1" s="1"/>
  <c r="BO166" i="1"/>
  <c r="KS166" i="1" s="1"/>
  <c r="BN166" i="1"/>
  <c r="KW166" i="1" s="1"/>
  <c r="CB137" i="1"/>
  <c r="BU137" i="1"/>
  <c r="FE137" i="1" s="1"/>
  <c r="BZ137" i="1"/>
  <c r="BY137" i="1"/>
  <c r="BX137" i="1"/>
  <c r="BW137" i="1"/>
  <c r="BV137" i="1"/>
  <c r="FK137" i="1" s="1"/>
  <c r="BT137" i="1"/>
  <c r="KX137" i="1" s="1"/>
  <c r="BS137" i="1"/>
  <c r="KT137" i="1" s="1"/>
  <c r="BR137" i="1"/>
  <c r="KR137" i="1" s="1"/>
  <c r="BQ137" i="1"/>
  <c r="KV137" i="1" s="1"/>
  <c r="BP137" i="1"/>
  <c r="KU137" i="1" s="1"/>
  <c r="BO137" i="1"/>
  <c r="KS137" i="1" s="1"/>
  <c r="BN137" i="1"/>
  <c r="KW137" i="1" s="1"/>
  <c r="CB127" i="1"/>
  <c r="BU127" i="1"/>
  <c r="FE127" i="1" s="1"/>
  <c r="BZ127" i="1"/>
  <c r="BY127" i="1"/>
  <c r="BX127" i="1"/>
  <c r="BW127" i="1"/>
  <c r="BV127" i="1"/>
  <c r="FK127" i="1" s="1"/>
  <c r="BT127" i="1"/>
  <c r="KX127" i="1" s="1"/>
  <c r="BS127" i="1"/>
  <c r="KT127" i="1" s="1"/>
  <c r="BR127" i="1"/>
  <c r="KR127" i="1" s="1"/>
  <c r="BQ127" i="1"/>
  <c r="KV127" i="1" s="1"/>
  <c r="BP127" i="1"/>
  <c r="KU127" i="1" s="1"/>
  <c r="BO127" i="1"/>
  <c r="KS127" i="1" s="1"/>
  <c r="BN127" i="1"/>
  <c r="KW127" i="1" s="1"/>
  <c r="CB125" i="1"/>
  <c r="BU125" i="1"/>
  <c r="FE125" i="1" s="1"/>
  <c r="BZ125" i="1"/>
  <c r="BY125" i="1"/>
  <c r="BX125" i="1"/>
  <c r="BW125" i="1"/>
  <c r="BV125" i="1"/>
  <c r="FK125" i="1" s="1"/>
  <c r="BT125" i="1"/>
  <c r="KX125" i="1" s="1"/>
  <c r="BS125" i="1"/>
  <c r="KT125" i="1" s="1"/>
  <c r="BR125" i="1"/>
  <c r="KR125" i="1" s="1"/>
  <c r="BQ125" i="1"/>
  <c r="KV125" i="1" s="1"/>
  <c r="BP125" i="1"/>
  <c r="KU125" i="1" s="1"/>
  <c r="BO125" i="1"/>
  <c r="KS125" i="1" s="1"/>
  <c r="BN125" i="1"/>
  <c r="KW125" i="1" s="1"/>
  <c r="CB117" i="1"/>
  <c r="BU117" i="1"/>
  <c r="FE117" i="1" s="1"/>
  <c r="BZ117" i="1"/>
  <c r="BY117" i="1"/>
  <c r="BX117" i="1"/>
  <c r="BW117" i="1"/>
  <c r="BV117" i="1"/>
  <c r="FK117" i="1" s="1"/>
  <c r="BT117" i="1"/>
  <c r="KX117" i="1" s="1"/>
  <c r="BS117" i="1"/>
  <c r="KT117" i="1" s="1"/>
  <c r="BR117" i="1"/>
  <c r="KR117" i="1" s="1"/>
  <c r="BQ117" i="1"/>
  <c r="KV117" i="1" s="1"/>
  <c r="BP117" i="1"/>
  <c r="KU117" i="1" s="1"/>
  <c r="BO117" i="1"/>
  <c r="KS117" i="1" s="1"/>
  <c r="BN117" i="1"/>
  <c r="KW117" i="1" s="1"/>
  <c r="CB97" i="1"/>
  <c r="BU97" i="1"/>
  <c r="FE97" i="1" s="1"/>
  <c r="BZ97" i="1"/>
  <c r="BY97" i="1"/>
  <c r="BX97" i="1"/>
  <c r="BW97" i="1"/>
  <c r="BV97" i="1"/>
  <c r="FK97" i="1" s="1"/>
  <c r="BT97" i="1"/>
  <c r="KX97" i="1" s="1"/>
  <c r="BS97" i="1"/>
  <c r="KT97" i="1" s="1"/>
  <c r="BR97" i="1"/>
  <c r="KR97" i="1" s="1"/>
  <c r="BQ97" i="1"/>
  <c r="KV97" i="1" s="1"/>
  <c r="BP97" i="1"/>
  <c r="KU97" i="1" s="1"/>
  <c r="BO97" i="1"/>
  <c r="KS97" i="1" s="1"/>
  <c r="BN97" i="1"/>
  <c r="KW97" i="1" s="1"/>
  <c r="CB70" i="1"/>
  <c r="BU70" i="1"/>
  <c r="FE70" i="1" s="1"/>
  <c r="BZ70" i="1"/>
  <c r="BY70" i="1"/>
  <c r="BX70" i="1"/>
  <c r="BW70" i="1"/>
  <c r="BV70" i="1"/>
  <c r="FK70" i="1" s="1"/>
  <c r="BT70" i="1"/>
  <c r="KX70" i="1" s="1"/>
  <c r="BS70" i="1"/>
  <c r="KT70" i="1" s="1"/>
  <c r="BR70" i="1"/>
  <c r="KR70" i="1" s="1"/>
  <c r="BQ70" i="1"/>
  <c r="KV70" i="1" s="1"/>
  <c r="BP70" i="1"/>
  <c r="KU70" i="1" s="1"/>
  <c r="BO70" i="1"/>
  <c r="KS70" i="1" s="1"/>
  <c r="BN70" i="1"/>
  <c r="KW70" i="1" s="1"/>
  <c r="CB67" i="1"/>
  <c r="BU67" i="1"/>
  <c r="FE67" i="1" s="1"/>
  <c r="BZ67" i="1"/>
  <c r="BY67" i="1"/>
  <c r="BX67" i="1"/>
  <c r="BW67" i="1"/>
  <c r="BV67" i="1"/>
  <c r="FK67" i="1" s="1"/>
  <c r="BT67" i="1"/>
  <c r="KX67" i="1" s="1"/>
  <c r="BS67" i="1"/>
  <c r="KT67" i="1" s="1"/>
  <c r="BR67" i="1"/>
  <c r="KR67" i="1" s="1"/>
  <c r="BQ67" i="1"/>
  <c r="KV67" i="1" s="1"/>
  <c r="BP67" i="1"/>
  <c r="KU67" i="1" s="1"/>
  <c r="BO67" i="1"/>
  <c r="KS67" i="1" s="1"/>
  <c r="BN67" i="1"/>
  <c r="KW67" i="1" s="1"/>
  <c r="CB44" i="1"/>
  <c r="BU44" i="1"/>
  <c r="FE44" i="1" s="1"/>
  <c r="BZ44" i="1"/>
  <c r="BY44" i="1"/>
  <c r="BX44" i="1"/>
  <c r="BW44" i="1"/>
  <c r="BV44" i="1"/>
  <c r="FK44" i="1" s="1"/>
  <c r="BT44" i="1"/>
  <c r="KX44" i="1" s="1"/>
  <c r="BS44" i="1"/>
  <c r="KT44" i="1" s="1"/>
  <c r="BR44" i="1"/>
  <c r="KR44" i="1" s="1"/>
  <c r="BQ44" i="1"/>
  <c r="KV44" i="1" s="1"/>
  <c r="BP44" i="1"/>
  <c r="KU44" i="1" s="1"/>
  <c r="BO44" i="1"/>
  <c r="KS44" i="1" s="1"/>
  <c r="BN44" i="1"/>
  <c r="KW44" i="1" s="1"/>
  <c r="CB43" i="1"/>
  <c r="BU43" i="1"/>
  <c r="FE43" i="1" s="1"/>
  <c r="BZ43" i="1"/>
  <c r="BY43" i="1"/>
  <c r="BX43" i="1"/>
  <c r="BW43" i="1"/>
  <c r="BV43" i="1"/>
  <c r="FK43" i="1" s="1"/>
  <c r="BT43" i="1"/>
  <c r="KX43" i="1" s="1"/>
  <c r="BS43" i="1"/>
  <c r="KT43" i="1" s="1"/>
  <c r="BR43" i="1"/>
  <c r="KR43" i="1" s="1"/>
  <c r="BQ43" i="1"/>
  <c r="KV43" i="1" s="1"/>
  <c r="BP43" i="1"/>
  <c r="KU43" i="1" s="1"/>
  <c r="BO43" i="1"/>
  <c r="KS43" i="1" s="1"/>
  <c r="BN43" i="1"/>
  <c r="KW43" i="1" s="1"/>
  <c r="CB40" i="1"/>
  <c r="BU40" i="1"/>
  <c r="FE40" i="1" s="1"/>
  <c r="BZ40" i="1"/>
  <c r="BY40" i="1"/>
  <c r="BX40" i="1"/>
  <c r="BW40" i="1"/>
  <c r="BV40" i="1"/>
  <c r="FK40" i="1" s="1"/>
  <c r="BT40" i="1"/>
  <c r="KX40" i="1" s="1"/>
  <c r="BS40" i="1"/>
  <c r="KT40" i="1" s="1"/>
  <c r="BR40" i="1"/>
  <c r="KR40" i="1" s="1"/>
  <c r="BQ40" i="1"/>
  <c r="KV40" i="1" s="1"/>
  <c r="BP40" i="1"/>
  <c r="KU40" i="1" s="1"/>
  <c r="BO40" i="1"/>
  <c r="KS40" i="1" s="1"/>
  <c r="BN40" i="1"/>
  <c r="KW40" i="1" s="1"/>
  <c r="CB36" i="1"/>
  <c r="BU36" i="1"/>
  <c r="FE36" i="1" s="1"/>
  <c r="BZ36" i="1"/>
  <c r="BY36" i="1"/>
  <c r="BX36" i="1"/>
  <c r="BW36" i="1"/>
  <c r="BV36" i="1"/>
  <c r="FK36" i="1" s="1"/>
  <c r="BT36" i="1"/>
  <c r="KX36" i="1" s="1"/>
  <c r="BS36" i="1"/>
  <c r="KT36" i="1" s="1"/>
  <c r="BR36" i="1"/>
  <c r="KR36" i="1" s="1"/>
  <c r="BQ36" i="1"/>
  <c r="KV36" i="1" s="1"/>
  <c r="BP36" i="1"/>
  <c r="KU36" i="1" s="1"/>
  <c r="BO36" i="1"/>
  <c r="KS36" i="1" s="1"/>
  <c r="BN36" i="1"/>
  <c r="KW36" i="1" s="1"/>
  <c r="CB34" i="1"/>
  <c r="BU34" i="1"/>
  <c r="FE34" i="1" s="1"/>
  <c r="BZ34" i="1"/>
  <c r="BY34" i="1"/>
  <c r="BX34" i="1"/>
  <c r="BW34" i="1"/>
  <c r="BV34" i="1"/>
  <c r="FK34" i="1" s="1"/>
  <c r="BT34" i="1"/>
  <c r="KX34" i="1" s="1"/>
  <c r="BS34" i="1"/>
  <c r="KT34" i="1" s="1"/>
  <c r="BR34" i="1"/>
  <c r="KR34" i="1" s="1"/>
  <c r="BQ34" i="1"/>
  <c r="KV34" i="1" s="1"/>
  <c r="BP34" i="1"/>
  <c r="KU34" i="1" s="1"/>
  <c r="BO34" i="1"/>
  <c r="KS34" i="1" s="1"/>
  <c r="BN34" i="1"/>
  <c r="KW34" i="1" s="1"/>
  <c r="CB9" i="1"/>
  <c r="BU9" i="1"/>
  <c r="FE9" i="1" s="1"/>
  <c r="BZ9" i="1"/>
  <c r="BY9" i="1"/>
  <c r="BX9" i="1"/>
  <c r="BW9" i="1"/>
  <c r="BV9" i="1"/>
  <c r="FK9" i="1" s="1"/>
  <c r="BT9" i="1"/>
  <c r="KX9" i="1" s="1"/>
  <c r="BS9" i="1"/>
  <c r="KT9" i="1" s="1"/>
  <c r="BR9" i="1"/>
  <c r="KR9" i="1" s="1"/>
  <c r="BQ9" i="1"/>
  <c r="KV9" i="1" s="1"/>
  <c r="BP9" i="1"/>
  <c r="KU9" i="1" s="1"/>
  <c r="BO9" i="1"/>
  <c r="KS9" i="1" s="1"/>
  <c r="BN9" i="1"/>
  <c r="KW9" i="1" s="1"/>
  <c r="BU5" i="1"/>
  <c r="FE5" i="1" s="1"/>
  <c r="BZ5" i="1"/>
  <c r="BY5" i="1"/>
  <c r="BX5" i="1"/>
  <c r="BW5" i="1"/>
  <c r="BV5" i="1"/>
  <c r="FK5" i="1" s="1"/>
  <c r="BT5" i="1"/>
  <c r="KX5" i="1" s="1"/>
  <c r="BS5" i="1"/>
  <c r="KT5" i="1" s="1"/>
  <c r="BR5" i="1"/>
  <c r="BQ5" i="1"/>
  <c r="KV5" i="1" s="1"/>
  <c r="BP5" i="1"/>
  <c r="KU5" i="1" s="1"/>
  <c r="BO5" i="1"/>
  <c r="KS5" i="1" s="1"/>
  <c r="BN5" i="1"/>
  <c r="KW5" i="1" s="1"/>
  <c r="AK115" i="1"/>
  <c r="AK91" i="1"/>
  <c r="AK176" i="1"/>
  <c r="AK132" i="1"/>
  <c r="AK33" i="1"/>
  <c r="AK89" i="1"/>
  <c r="AK292" i="1"/>
  <c r="AK244" i="1"/>
  <c r="AK198" i="1"/>
  <c r="AK157" i="1"/>
  <c r="AK93" i="1"/>
  <c r="AK79" i="1"/>
  <c r="AK60" i="1"/>
  <c r="KA307" i="1" l="1"/>
  <c r="KB307" i="1"/>
  <c r="KF304" i="1"/>
  <c r="KG304" i="1"/>
  <c r="KK306" i="1"/>
  <c r="KL306" i="1"/>
  <c r="KA308" i="1"/>
  <c r="KB308" i="1"/>
  <c r="KK307" i="1"/>
  <c r="KL307" i="1"/>
  <c r="KF307" i="1"/>
  <c r="KG307" i="1"/>
  <c r="FW303" i="1"/>
  <c r="FX303" i="1"/>
  <c r="KA306" i="1"/>
  <c r="KB306" i="1"/>
  <c r="KK304" i="1"/>
  <c r="KL304" i="1"/>
  <c r="JS303" i="1"/>
  <c r="JQ303" i="1"/>
  <c r="KA305" i="1"/>
  <c r="KB305" i="1"/>
  <c r="KF306" i="1"/>
  <c r="KG306" i="1"/>
  <c r="KA304" i="1"/>
  <c r="KB304" i="1"/>
  <c r="KF303" i="1"/>
  <c r="KG303" i="1"/>
  <c r="KF308" i="1"/>
  <c r="KG308" i="1"/>
  <c r="KK305" i="1"/>
  <c r="KL305" i="1"/>
  <c r="KK308" i="1"/>
  <c r="KL308" i="1"/>
  <c r="LT303" i="1"/>
  <c r="MR303" i="1" s="1"/>
  <c r="MB303" i="1"/>
  <c r="MZ303" i="1" s="1"/>
  <c r="LR303" i="1"/>
  <c r="MP303" i="1" s="1"/>
  <c r="LZ303" i="1"/>
  <c r="MX303" i="1" s="1"/>
  <c r="LU303" i="1"/>
  <c r="MS303" i="1" s="1"/>
  <c r="MC303" i="1"/>
  <c r="NA303" i="1" s="1"/>
  <c r="LQ303" i="1"/>
  <c r="MO303" i="1" s="1"/>
  <c r="LY303" i="1"/>
  <c r="MW303" i="1" s="1"/>
  <c r="LV303" i="1"/>
  <c r="MT303" i="1" s="1"/>
  <c r="MD303" i="1"/>
  <c r="NB303" i="1" s="1"/>
  <c r="LS303" i="1"/>
  <c r="MQ303" i="1" s="1"/>
  <c r="MA303" i="1"/>
  <c r="MY303" i="1" s="1"/>
  <c r="LP303" i="1"/>
  <c r="MN303" i="1" s="1"/>
  <c r="LX303" i="1"/>
  <c r="MV303" i="1" s="1"/>
  <c r="EY5" i="1"/>
  <c r="HK5" i="1"/>
  <c r="IU9" i="1"/>
  <c r="ES9" i="1"/>
  <c r="HW34" i="1"/>
  <c r="ML34" i="1"/>
  <c r="NJ34" i="1" s="1"/>
  <c r="LV34" i="1"/>
  <c r="MT34" i="1" s="1"/>
  <c r="IU36" i="1"/>
  <c r="ES36" i="1"/>
  <c r="HW40" i="1"/>
  <c r="ML40" i="1"/>
  <c r="NJ40" i="1" s="1"/>
  <c r="LV40" i="1"/>
  <c r="MT40" i="1" s="1"/>
  <c r="IU43" i="1"/>
  <c r="ES43" i="1"/>
  <c r="HW44" i="1"/>
  <c r="ML44" i="1"/>
  <c r="NJ44" i="1" s="1"/>
  <c r="LV44" i="1"/>
  <c r="MT44" i="1" s="1"/>
  <c r="IU67" i="1"/>
  <c r="ES67" i="1"/>
  <c r="HW70" i="1"/>
  <c r="ML70" i="1"/>
  <c r="NJ70" i="1" s="1"/>
  <c r="LV70" i="1"/>
  <c r="MT70" i="1" s="1"/>
  <c r="IU97" i="1"/>
  <c r="ES97" i="1"/>
  <c r="HW117" i="1"/>
  <c r="ML117" i="1"/>
  <c r="NJ117" i="1" s="1"/>
  <c r="LV117" i="1"/>
  <c r="MT117" i="1" s="1"/>
  <c r="IU125" i="1"/>
  <c r="ES125" i="1"/>
  <c r="HW127" i="1"/>
  <c r="ML127" i="1"/>
  <c r="NJ127" i="1" s="1"/>
  <c r="LV127" i="1"/>
  <c r="MT127" i="1" s="1"/>
  <c r="IU137" i="1"/>
  <c r="ES137" i="1"/>
  <c r="HW166" i="1"/>
  <c r="ML166" i="1"/>
  <c r="NJ166" i="1" s="1"/>
  <c r="LV166" i="1"/>
  <c r="MT166" i="1" s="1"/>
  <c r="IU195" i="1"/>
  <c r="ES195" i="1"/>
  <c r="HW197" i="1"/>
  <c r="ML197" i="1"/>
  <c r="NJ197" i="1" s="1"/>
  <c r="LV197" i="1"/>
  <c r="MT197" i="1" s="1"/>
  <c r="IU221" i="1"/>
  <c r="ES221" i="1"/>
  <c r="HW231" i="1"/>
  <c r="ML231" i="1"/>
  <c r="NJ231" i="1" s="1"/>
  <c r="LV231" i="1"/>
  <c r="MT231" i="1" s="1"/>
  <c r="IU232" i="1"/>
  <c r="ES232" i="1"/>
  <c r="HW234" i="1"/>
  <c r="ML234" i="1"/>
  <c r="NJ234" i="1" s="1"/>
  <c r="LV234" i="1"/>
  <c r="MT234" i="1" s="1"/>
  <c r="IU235" i="1"/>
  <c r="ES235" i="1"/>
  <c r="HW246" i="1"/>
  <c r="ML246" i="1"/>
  <c r="NJ246" i="1" s="1"/>
  <c r="LV246" i="1"/>
  <c r="MT246" i="1" s="1"/>
  <c r="IU279" i="1"/>
  <c r="ES279" i="1"/>
  <c r="HW282" i="1"/>
  <c r="ML282" i="1"/>
  <c r="NJ282" i="1" s="1"/>
  <c r="LV282" i="1"/>
  <c r="MT282" i="1" s="1"/>
  <c r="IU284" i="1"/>
  <c r="ES284" i="1"/>
  <c r="HW285" i="1"/>
  <c r="ML285" i="1"/>
  <c r="NJ285" i="1" s="1"/>
  <c r="LV285" i="1"/>
  <c r="MT285" i="1" s="1"/>
  <c r="IU291" i="1"/>
  <c r="ES291" i="1"/>
  <c r="HW301" i="1"/>
  <c r="ML301" i="1"/>
  <c r="NJ301" i="1" s="1"/>
  <c r="LV301" i="1"/>
  <c r="MT301" i="1" s="1"/>
  <c r="IU180" i="1"/>
  <c r="ES180" i="1"/>
  <c r="HW25" i="1"/>
  <c r="ML25" i="1"/>
  <c r="NJ25" i="1" s="1"/>
  <c r="LV25" i="1"/>
  <c r="MT25" i="1" s="1"/>
  <c r="IU35" i="1"/>
  <c r="ES35" i="1"/>
  <c r="HW39" i="1"/>
  <c r="ML39" i="1"/>
  <c r="NJ39" i="1" s="1"/>
  <c r="LV39" i="1"/>
  <c r="MT39" i="1" s="1"/>
  <c r="IU66" i="1"/>
  <c r="ES66" i="1"/>
  <c r="HW96" i="1"/>
  <c r="ML96" i="1"/>
  <c r="NJ96" i="1" s="1"/>
  <c r="LV96" i="1"/>
  <c r="MT96" i="1" s="1"/>
  <c r="IU161" i="1"/>
  <c r="ES161" i="1"/>
  <c r="HW181" i="1"/>
  <c r="ML181" i="1"/>
  <c r="NJ181" i="1" s="1"/>
  <c r="LV181" i="1"/>
  <c r="MT181" i="1" s="1"/>
  <c r="IU200" i="1"/>
  <c r="ES200" i="1"/>
  <c r="HW219" i="1"/>
  <c r="ML219" i="1"/>
  <c r="NJ219" i="1" s="1"/>
  <c r="LV219" i="1"/>
  <c r="MT219" i="1" s="1"/>
  <c r="IU220" i="1"/>
  <c r="ES220" i="1"/>
  <c r="HW238" i="1"/>
  <c r="ML238" i="1"/>
  <c r="NJ238" i="1" s="1"/>
  <c r="LV238" i="1"/>
  <c r="MT238" i="1" s="1"/>
  <c r="IU280" i="1"/>
  <c r="ES280" i="1"/>
  <c r="HW12" i="1"/>
  <c r="ML12" i="1"/>
  <c r="NJ12" i="1" s="1"/>
  <c r="LV12" i="1"/>
  <c r="MT12" i="1" s="1"/>
  <c r="IU17" i="1"/>
  <c r="ES17" i="1"/>
  <c r="HW18" i="1"/>
  <c r="ML18" i="1"/>
  <c r="NJ18" i="1" s="1"/>
  <c r="LV18" i="1"/>
  <c r="MT18" i="1" s="1"/>
  <c r="IU20" i="1"/>
  <c r="ES20" i="1"/>
  <c r="HW58" i="1"/>
  <c r="ML58" i="1"/>
  <c r="NJ58" i="1" s="1"/>
  <c r="LV58" i="1"/>
  <c r="MT58" i="1" s="1"/>
  <c r="IU74" i="1"/>
  <c r="ES74" i="1"/>
  <c r="HW84" i="1"/>
  <c r="ML84" i="1"/>
  <c r="NJ84" i="1" s="1"/>
  <c r="LV84" i="1"/>
  <c r="MT84" i="1" s="1"/>
  <c r="IU99" i="1"/>
  <c r="ES99" i="1"/>
  <c r="HW100" i="1"/>
  <c r="ML100" i="1"/>
  <c r="NJ100" i="1" s="1"/>
  <c r="LV100" i="1"/>
  <c r="MT100" i="1" s="1"/>
  <c r="IU103" i="1"/>
  <c r="ES103" i="1"/>
  <c r="HW5" i="1"/>
  <c r="ML5" i="1"/>
  <c r="NJ5" i="1" s="1"/>
  <c r="LV5" i="1"/>
  <c r="MT5" i="1" s="1"/>
  <c r="EY9" i="1"/>
  <c r="HK9" i="1"/>
  <c r="MJ34" i="1"/>
  <c r="NH34" i="1" s="1"/>
  <c r="LT34" i="1"/>
  <c r="MR34" i="1" s="1"/>
  <c r="EY36" i="1"/>
  <c r="HK36" i="1"/>
  <c r="MJ40" i="1"/>
  <c r="NH40" i="1" s="1"/>
  <c r="LT40" i="1"/>
  <c r="MR40" i="1" s="1"/>
  <c r="EY43" i="1"/>
  <c r="HK43" i="1"/>
  <c r="MJ44" i="1"/>
  <c r="NH44" i="1" s="1"/>
  <c r="LT44" i="1"/>
  <c r="MR44" i="1" s="1"/>
  <c r="EY67" i="1"/>
  <c r="HK67" i="1"/>
  <c r="MJ70" i="1"/>
  <c r="NH70" i="1" s="1"/>
  <c r="LT70" i="1"/>
  <c r="MR70" i="1" s="1"/>
  <c r="EY97" i="1"/>
  <c r="HK97" i="1"/>
  <c r="MJ117" i="1"/>
  <c r="NH117" i="1" s="1"/>
  <c r="LT117" i="1"/>
  <c r="MR117" i="1" s="1"/>
  <c r="EY125" i="1"/>
  <c r="HK125" i="1"/>
  <c r="MJ127" i="1"/>
  <c r="NH127" i="1" s="1"/>
  <c r="LT127" i="1"/>
  <c r="MR127" i="1" s="1"/>
  <c r="EY137" i="1"/>
  <c r="HK137" i="1"/>
  <c r="MJ166" i="1"/>
  <c r="NH166" i="1" s="1"/>
  <c r="LT166" i="1"/>
  <c r="MR166" i="1" s="1"/>
  <c r="EY195" i="1"/>
  <c r="HK195" i="1"/>
  <c r="MJ197" i="1"/>
  <c r="NH197" i="1" s="1"/>
  <c r="LT197" i="1"/>
  <c r="MR197" i="1" s="1"/>
  <c r="EY221" i="1"/>
  <c r="HK221" i="1"/>
  <c r="MJ231" i="1"/>
  <c r="NH231" i="1" s="1"/>
  <c r="LT231" i="1"/>
  <c r="MR231" i="1" s="1"/>
  <c r="EY232" i="1"/>
  <c r="HK232" i="1"/>
  <c r="MJ234" i="1"/>
  <c r="NH234" i="1" s="1"/>
  <c r="LT234" i="1"/>
  <c r="MR234" i="1" s="1"/>
  <c r="EY235" i="1"/>
  <c r="HK235" i="1"/>
  <c r="MJ246" i="1"/>
  <c r="NH246" i="1" s="1"/>
  <c r="LT246" i="1"/>
  <c r="MR246" i="1" s="1"/>
  <c r="EY279" i="1"/>
  <c r="HK279" i="1"/>
  <c r="MJ282" i="1"/>
  <c r="NH282" i="1" s="1"/>
  <c r="LT282" i="1"/>
  <c r="MR282" i="1" s="1"/>
  <c r="EY284" i="1"/>
  <c r="HK284" i="1"/>
  <c r="MJ285" i="1"/>
  <c r="NH285" i="1" s="1"/>
  <c r="LT285" i="1"/>
  <c r="MR285" i="1" s="1"/>
  <c r="EY291" i="1"/>
  <c r="HK291" i="1"/>
  <c r="MJ301" i="1"/>
  <c r="NH301" i="1" s="1"/>
  <c r="LT301" i="1"/>
  <c r="MR301" i="1" s="1"/>
  <c r="EY180" i="1"/>
  <c r="HK180" i="1"/>
  <c r="MJ25" i="1"/>
  <c r="NH25" i="1" s="1"/>
  <c r="LT25" i="1"/>
  <c r="MR25" i="1" s="1"/>
  <c r="EY35" i="1"/>
  <c r="HK35" i="1"/>
  <c r="MJ39" i="1"/>
  <c r="NH39" i="1" s="1"/>
  <c r="LT39" i="1"/>
  <c r="MR39" i="1" s="1"/>
  <c r="EY66" i="1"/>
  <c r="HK66" i="1"/>
  <c r="MJ96" i="1"/>
  <c r="NH96" i="1" s="1"/>
  <c r="LT96" i="1"/>
  <c r="MR96" i="1" s="1"/>
  <c r="EY161" i="1"/>
  <c r="HK161" i="1"/>
  <c r="MJ181" i="1"/>
  <c r="NH181" i="1" s="1"/>
  <c r="LT181" i="1"/>
  <c r="MR181" i="1" s="1"/>
  <c r="EY200" i="1"/>
  <c r="HK200" i="1"/>
  <c r="MJ219" i="1"/>
  <c r="NH219" i="1" s="1"/>
  <c r="LT219" i="1"/>
  <c r="MR219" i="1" s="1"/>
  <c r="EY220" i="1"/>
  <c r="HK220" i="1"/>
  <c r="MJ238" i="1"/>
  <c r="NH238" i="1" s="1"/>
  <c r="LT238" i="1"/>
  <c r="MR238" i="1" s="1"/>
  <c r="EY280" i="1"/>
  <c r="HK280" i="1"/>
  <c r="MJ12" i="1"/>
  <c r="NH12" i="1" s="1"/>
  <c r="LT12" i="1"/>
  <c r="MR12" i="1" s="1"/>
  <c r="EY17" i="1"/>
  <c r="HK17" i="1"/>
  <c r="MJ18" i="1"/>
  <c r="NH18" i="1" s="1"/>
  <c r="LT18" i="1"/>
  <c r="MR18" i="1" s="1"/>
  <c r="EY20" i="1"/>
  <c r="HK20" i="1"/>
  <c r="MJ58" i="1"/>
  <c r="NH58" i="1" s="1"/>
  <c r="LT58" i="1"/>
  <c r="MR58" i="1" s="1"/>
  <c r="EY74" i="1"/>
  <c r="HK74" i="1"/>
  <c r="MJ84" i="1"/>
  <c r="NH84" i="1" s="1"/>
  <c r="LT84" i="1"/>
  <c r="MR84" i="1" s="1"/>
  <c r="EY99" i="1"/>
  <c r="HK99" i="1"/>
  <c r="MJ100" i="1"/>
  <c r="NH100" i="1" s="1"/>
  <c r="LT100" i="1"/>
  <c r="MR100" i="1" s="1"/>
  <c r="EY103" i="1"/>
  <c r="HK103" i="1"/>
  <c r="MJ5" i="1"/>
  <c r="NH5" i="1" s="1"/>
  <c r="LT5" i="1"/>
  <c r="MR5" i="1" s="1"/>
  <c r="HW9" i="1"/>
  <c r="ML9" i="1"/>
  <c r="NJ9" i="1" s="1"/>
  <c r="LV9" i="1"/>
  <c r="MT9" i="1" s="1"/>
  <c r="IU34" i="1"/>
  <c r="ES34" i="1"/>
  <c r="HW36" i="1"/>
  <c r="ML36" i="1"/>
  <c r="NJ36" i="1" s="1"/>
  <c r="LV36" i="1"/>
  <c r="MT36" i="1" s="1"/>
  <c r="IU40" i="1"/>
  <c r="ES40" i="1"/>
  <c r="HW43" i="1"/>
  <c r="ML43" i="1"/>
  <c r="NJ43" i="1" s="1"/>
  <c r="LV43" i="1"/>
  <c r="MT43" i="1" s="1"/>
  <c r="IU44" i="1"/>
  <c r="ES44" i="1"/>
  <c r="HW67" i="1"/>
  <c r="ML67" i="1"/>
  <c r="NJ67" i="1" s="1"/>
  <c r="LV67" i="1"/>
  <c r="MT67" i="1" s="1"/>
  <c r="IU70" i="1"/>
  <c r="ES70" i="1"/>
  <c r="HW97" i="1"/>
  <c r="ML97" i="1"/>
  <c r="NJ97" i="1" s="1"/>
  <c r="LV97" i="1"/>
  <c r="MT97" i="1" s="1"/>
  <c r="IU117" i="1"/>
  <c r="ES117" i="1"/>
  <c r="HW125" i="1"/>
  <c r="ML125" i="1"/>
  <c r="NJ125" i="1" s="1"/>
  <c r="LV125" i="1"/>
  <c r="MT125" i="1" s="1"/>
  <c r="IU127" i="1"/>
  <c r="ES127" i="1"/>
  <c r="HW137" i="1"/>
  <c r="ML137" i="1"/>
  <c r="NJ137" i="1" s="1"/>
  <c r="LV137" i="1"/>
  <c r="MT137" i="1" s="1"/>
  <c r="IU166" i="1"/>
  <c r="ES166" i="1"/>
  <c r="HW195" i="1"/>
  <c r="ML195" i="1"/>
  <c r="NJ195" i="1" s="1"/>
  <c r="LV195" i="1"/>
  <c r="MT195" i="1" s="1"/>
  <c r="IU197" i="1"/>
  <c r="ES197" i="1"/>
  <c r="HW221" i="1"/>
  <c r="ML221" i="1"/>
  <c r="NJ221" i="1" s="1"/>
  <c r="LV221" i="1"/>
  <c r="MT221" i="1" s="1"/>
  <c r="IU231" i="1"/>
  <c r="ES231" i="1"/>
  <c r="HW232" i="1"/>
  <c r="ML232" i="1"/>
  <c r="NJ232" i="1" s="1"/>
  <c r="LV232" i="1"/>
  <c r="MT232" i="1" s="1"/>
  <c r="IU234" i="1"/>
  <c r="ES234" i="1"/>
  <c r="HW235" i="1"/>
  <c r="ML235" i="1"/>
  <c r="NJ235" i="1" s="1"/>
  <c r="LV235" i="1"/>
  <c r="MT235" i="1" s="1"/>
  <c r="IU246" i="1"/>
  <c r="ES246" i="1"/>
  <c r="HW279" i="1"/>
  <c r="ML279" i="1"/>
  <c r="NJ279" i="1" s="1"/>
  <c r="LV279" i="1"/>
  <c r="MT279" i="1" s="1"/>
  <c r="IU282" i="1"/>
  <c r="ES282" i="1"/>
  <c r="HW284" i="1"/>
  <c r="ML284" i="1"/>
  <c r="NJ284" i="1" s="1"/>
  <c r="LV284" i="1"/>
  <c r="MT284" i="1" s="1"/>
  <c r="IU285" i="1"/>
  <c r="ES285" i="1"/>
  <c r="HW291" i="1"/>
  <c r="ML291" i="1"/>
  <c r="NJ291" i="1" s="1"/>
  <c r="LV291" i="1"/>
  <c r="MT291" i="1" s="1"/>
  <c r="IU301" i="1"/>
  <c r="ES301" i="1"/>
  <c r="HW180" i="1"/>
  <c r="ML180" i="1"/>
  <c r="NJ180" i="1" s="1"/>
  <c r="LV180" i="1"/>
  <c r="MT180" i="1" s="1"/>
  <c r="IU25" i="1"/>
  <c r="ES25" i="1"/>
  <c r="HW35" i="1"/>
  <c r="ML35" i="1"/>
  <c r="NJ35" i="1" s="1"/>
  <c r="LV35" i="1"/>
  <c r="MT35" i="1" s="1"/>
  <c r="IU39" i="1"/>
  <c r="ES39" i="1"/>
  <c r="HW66" i="1"/>
  <c r="ML66" i="1"/>
  <c r="NJ66" i="1" s="1"/>
  <c r="LV66" i="1"/>
  <c r="MT66" i="1" s="1"/>
  <c r="IU96" i="1"/>
  <c r="ES96" i="1"/>
  <c r="HW161" i="1"/>
  <c r="ML161" i="1"/>
  <c r="NJ161" i="1" s="1"/>
  <c r="LV161" i="1"/>
  <c r="MT161" i="1" s="1"/>
  <c r="IU5" i="1"/>
  <c r="ES5" i="1"/>
  <c r="KR5" i="1"/>
  <c r="MJ9" i="1"/>
  <c r="NH9" i="1" s="1"/>
  <c r="LT9" i="1"/>
  <c r="MR9" i="1" s="1"/>
  <c r="EY34" i="1"/>
  <c r="HK34" i="1"/>
  <c r="MJ36" i="1"/>
  <c r="NH36" i="1" s="1"/>
  <c r="LT36" i="1"/>
  <c r="MR36" i="1" s="1"/>
  <c r="EY40" i="1"/>
  <c r="HK40" i="1"/>
  <c r="MJ43" i="1"/>
  <c r="NH43" i="1" s="1"/>
  <c r="LT43" i="1"/>
  <c r="MR43" i="1" s="1"/>
  <c r="EY44" i="1"/>
  <c r="HK44" i="1"/>
  <c r="MJ67" i="1"/>
  <c r="NH67" i="1" s="1"/>
  <c r="LT67" i="1"/>
  <c r="MR67" i="1" s="1"/>
  <c r="EY70" i="1"/>
  <c r="HK70" i="1"/>
  <c r="MJ97" i="1"/>
  <c r="NH97" i="1" s="1"/>
  <c r="LT97" i="1"/>
  <c r="MR97" i="1" s="1"/>
  <c r="EY117" i="1"/>
  <c r="HK117" i="1"/>
  <c r="MJ125" i="1"/>
  <c r="NH125" i="1" s="1"/>
  <c r="LT125" i="1"/>
  <c r="MR125" i="1" s="1"/>
  <c r="EY127" i="1"/>
  <c r="HK127" i="1"/>
  <c r="MJ137" i="1"/>
  <c r="NH137" i="1" s="1"/>
  <c r="LT137" i="1"/>
  <c r="MR137" i="1" s="1"/>
  <c r="EY166" i="1"/>
  <c r="HK166" i="1"/>
  <c r="MJ195" i="1"/>
  <c r="NH195" i="1" s="1"/>
  <c r="LT195" i="1"/>
  <c r="MR195" i="1" s="1"/>
  <c r="EY197" i="1"/>
  <c r="HK197" i="1"/>
  <c r="MJ221" i="1"/>
  <c r="NH221" i="1" s="1"/>
  <c r="LT221" i="1"/>
  <c r="MR221" i="1" s="1"/>
  <c r="EY231" i="1"/>
  <c r="HK231" i="1"/>
  <c r="MJ232" i="1"/>
  <c r="NH232" i="1" s="1"/>
  <c r="LT232" i="1"/>
  <c r="MR232" i="1" s="1"/>
  <c r="EY234" i="1"/>
  <c r="HK234" i="1"/>
  <c r="MJ235" i="1"/>
  <c r="NH235" i="1" s="1"/>
  <c r="LT235" i="1"/>
  <c r="MR235" i="1" s="1"/>
  <c r="EY246" i="1"/>
  <c r="HK246" i="1"/>
  <c r="MJ279" i="1"/>
  <c r="NH279" i="1" s="1"/>
  <c r="LT279" i="1"/>
  <c r="MR279" i="1" s="1"/>
  <c r="EY282" i="1"/>
  <c r="HK282" i="1"/>
  <c r="MJ284" i="1"/>
  <c r="NH284" i="1" s="1"/>
  <c r="LT284" i="1"/>
  <c r="MR284" i="1" s="1"/>
  <c r="EY285" i="1"/>
  <c r="HK285" i="1"/>
  <c r="MJ291" i="1"/>
  <c r="NH291" i="1" s="1"/>
  <c r="LT291" i="1"/>
  <c r="MR291" i="1" s="1"/>
  <c r="EY301" i="1"/>
  <c r="HK301" i="1"/>
  <c r="MJ180" i="1"/>
  <c r="NH180" i="1" s="1"/>
  <c r="LT180" i="1"/>
  <c r="MR180" i="1" s="1"/>
  <c r="EY25" i="1"/>
  <c r="HK25" i="1"/>
  <c r="MJ35" i="1"/>
  <c r="NH35" i="1" s="1"/>
  <c r="LT35" i="1"/>
  <c r="MR35" i="1" s="1"/>
  <c r="EY39" i="1"/>
  <c r="HK39" i="1"/>
  <c r="MJ66" i="1"/>
  <c r="NH66" i="1" s="1"/>
  <c r="LT66" i="1"/>
  <c r="MR66" i="1" s="1"/>
  <c r="EY96" i="1"/>
  <c r="HK96" i="1"/>
  <c r="MJ161" i="1"/>
  <c r="NH161" i="1" s="1"/>
  <c r="LT161" i="1"/>
  <c r="MR161" i="1" s="1"/>
  <c r="IU181" i="1"/>
  <c r="ES181" i="1"/>
  <c r="HW200" i="1"/>
  <c r="ML200" i="1"/>
  <c r="NJ200" i="1" s="1"/>
  <c r="LV200" i="1"/>
  <c r="MT200" i="1" s="1"/>
  <c r="IU219" i="1"/>
  <c r="ES219" i="1"/>
  <c r="HW220" i="1"/>
  <c r="ML220" i="1"/>
  <c r="NJ220" i="1" s="1"/>
  <c r="LV220" i="1"/>
  <c r="MT220" i="1" s="1"/>
  <c r="IU238" i="1"/>
  <c r="ES238" i="1"/>
  <c r="HW280" i="1"/>
  <c r="ML280" i="1"/>
  <c r="NJ280" i="1" s="1"/>
  <c r="LV280" i="1"/>
  <c r="MT280" i="1" s="1"/>
  <c r="IU12" i="1"/>
  <c r="ES12" i="1"/>
  <c r="HW17" i="1"/>
  <c r="ML17" i="1"/>
  <c r="NJ17" i="1" s="1"/>
  <c r="LV17" i="1"/>
  <c r="MT17" i="1" s="1"/>
  <c r="IU18" i="1"/>
  <c r="ES18" i="1"/>
  <c r="HW20" i="1"/>
  <c r="ML20" i="1"/>
  <c r="NJ20" i="1" s="1"/>
  <c r="LV20" i="1"/>
  <c r="MT20" i="1" s="1"/>
  <c r="IU58" i="1"/>
  <c r="ES58" i="1"/>
  <c r="HW74" i="1"/>
  <c r="ML74" i="1"/>
  <c r="NJ74" i="1" s="1"/>
  <c r="LV74" i="1"/>
  <c r="MT74" i="1" s="1"/>
  <c r="IU84" i="1"/>
  <c r="ES84" i="1"/>
  <c r="HW99" i="1"/>
  <c r="ML99" i="1"/>
  <c r="NJ99" i="1" s="1"/>
  <c r="LV99" i="1"/>
  <c r="MT99" i="1" s="1"/>
  <c r="IU100" i="1"/>
  <c r="ES100" i="1"/>
  <c r="HW103" i="1"/>
  <c r="ML103" i="1"/>
  <c r="NJ103" i="1" s="1"/>
  <c r="LV103" i="1"/>
  <c r="MT103" i="1" s="1"/>
  <c r="IU113" i="1"/>
  <c r="ES113" i="1"/>
  <c r="HW119" i="1"/>
  <c r="ML119" i="1"/>
  <c r="NJ119" i="1" s="1"/>
  <c r="LV119" i="1"/>
  <c r="MT119" i="1" s="1"/>
  <c r="IU130" i="1"/>
  <c r="ES130" i="1"/>
  <c r="HW164" i="1"/>
  <c r="ML164" i="1"/>
  <c r="NJ164" i="1" s="1"/>
  <c r="LV164" i="1"/>
  <c r="MT164" i="1" s="1"/>
  <c r="IU182" i="1"/>
  <c r="ES182" i="1"/>
  <c r="HW188" i="1"/>
  <c r="ML188" i="1"/>
  <c r="NJ188" i="1" s="1"/>
  <c r="LV188" i="1"/>
  <c r="MT188" i="1" s="1"/>
  <c r="IU193" i="1"/>
  <c r="ES193" i="1"/>
  <c r="HW202" i="1"/>
  <c r="ML202" i="1"/>
  <c r="NJ202" i="1" s="1"/>
  <c r="LV202" i="1"/>
  <c r="MT202" i="1" s="1"/>
  <c r="IU212" i="1"/>
  <c r="ES212" i="1"/>
  <c r="HW222" i="1"/>
  <c r="ML222" i="1"/>
  <c r="NJ222" i="1" s="1"/>
  <c r="LV222" i="1"/>
  <c r="MT222" i="1" s="1"/>
  <c r="IU223" i="1"/>
  <c r="ES223" i="1"/>
  <c r="HW225" i="1"/>
  <c r="ML225" i="1"/>
  <c r="NJ225" i="1" s="1"/>
  <c r="LV225" i="1"/>
  <c r="MT225" i="1" s="1"/>
  <c r="IU260" i="1"/>
  <c r="ES260" i="1"/>
  <c r="HW265" i="1"/>
  <c r="ML265" i="1"/>
  <c r="NJ265" i="1" s="1"/>
  <c r="LV265" i="1"/>
  <c r="MT265" i="1" s="1"/>
  <c r="IU266" i="1"/>
  <c r="ES266" i="1"/>
  <c r="HW273" i="1"/>
  <c r="ML273" i="1"/>
  <c r="NJ273" i="1" s="1"/>
  <c r="LV273" i="1"/>
  <c r="MT273" i="1" s="1"/>
  <c r="IU147" i="1"/>
  <c r="ES147" i="1"/>
  <c r="HW14" i="1"/>
  <c r="ML14" i="1"/>
  <c r="NJ14" i="1" s="1"/>
  <c r="LV14" i="1"/>
  <c r="MT14" i="1" s="1"/>
  <c r="IU21" i="1"/>
  <c r="ES21" i="1"/>
  <c r="HW28" i="1"/>
  <c r="ML28" i="1"/>
  <c r="NJ28" i="1" s="1"/>
  <c r="LV28" i="1"/>
  <c r="MT28" i="1" s="1"/>
  <c r="IU63" i="1"/>
  <c r="ES63" i="1"/>
  <c r="HW72" i="1"/>
  <c r="ML72" i="1"/>
  <c r="NJ72" i="1" s="1"/>
  <c r="LV72" i="1"/>
  <c r="MT72" i="1" s="1"/>
  <c r="IU82" i="1"/>
  <c r="ES82" i="1"/>
  <c r="HW83" i="1"/>
  <c r="ML83" i="1"/>
  <c r="NJ83" i="1" s="1"/>
  <c r="LV83" i="1"/>
  <c r="MT83" i="1" s="1"/>
  <c r="IU88" i="1"/>
  <c r="ES88" i="1"/>
  <c r="HW102" i="1"/>
  <c r="ML102" i="1"/>
  <c r="NJ102" i="1" s="1"/>
  <c r="LV102" i="1"/>
  <c r="MT102" i="1" s="1"/>
  <c r="IU109" i="1"/>
  <c r="ES109" i="1"/>
  <c r="HW126" i="1"/>
  <c r="ML126" i="1"/>
  <c r="NJ126" i="1" s="1"/>
  <c r="LV126" i="1"/>
  <c r="MT126" i="1" s="1"/>
  <c r="IU128" i="1"/>
  <c r="ES128" i="1"/>
  <c r="HW160" i="1"/>
  <c r="ML160" i="1"/>
  <c r="NJ160" i="1" s="1"/>
  <c r="LV160" i="1"/>
  <c r="MT160" i="1" s="1"/>
  <c r="IU171" i="1"/>
  <c r="ES171" i="1"/>
  <c r="HW178" i="1"/>
  <c r="ML178" i="1"/>
  <c r="NJ178" i="1" s="1"/>
  <c r="LV178" i="1"/>
  <c r="MT178" i="1" s="1"/>
  <c r="IU183" i="1"/>
  <c r="ES183" i="1"/>
  <c r="HW186" i="1"/>
  <c r="ML186" i="1"/>
  <c r="NJ186" i="1" s="1"/>
  <c r="LV186" i="1"/>
  <c r="MT186" i="1" s="1"/>
  <c r="IU207" i="1"/>
  <c r="ES207" i="1"/>
  <c r="HW213" i="1"/>
  <c r="ML213" i="1"/>
  <c r="NJ213" i="1" s="1"/>
  <c r="LV213" i="1"/>
  <c r="MT213" i="1" s="1"/>
  <c r="IU216" i="1"/>
  <c r="ES216" i="1"/>
  <c r="HW243" i="1"/>
  <c r="ML243" i="1"/>
  <c r="NJ243" i="1" s="1"/>
  <c r="LV243" i="1"/>
  <c r="MT243" i="1" s="1"/>
  <c r="IU248" i="1"/>
  <c r="ES248" i="1"/>
  <c r="HW251" i="1"/>
  <c r="ML251" i="1"/>
  <c r="NJ251" i="1" s="1"/>
  <c r="LV251" i="1"/>
  <c r="MT251" i="1" s="1"/>
  <c r="IU286" i="1"/>
  <c r="ES286" i="1"/>
  <c r="HW290" i="1"/>
  <c r="ML290" i="1"/>
  <c r="NJ290" i="1" s="1"/>
  <c r="LV290" i="1"/>
  <c r="MT290" i="1" s="1"/>
  <c r="IU228" i="1"/>
  <c r="ES228" i="1"/>
  <c r="HW65" i="1"/>
  <c r="ML65" i="1"/>
  <c r="NJ65" i="1" s="1"/>
  <c r="LV65" i="1"/>
  <c r="MT65" i="1" s="1"/>
  <c r="IU143" i="1"/>
  <c r="ES143" i="1"/>
  <c r="HW165" i="1"/>
  <c r="ML165" i="1"/>
  <c r="NJ165" i="1" s="1"/>
  <c r="LV165" i="1"/>
  <c r="MT165" i="1" s="1"/>
  <c r="IU236" i="1"/>
  <c r="ES236" i="1"/>
  <c r="HW271" i="1"/>
  <c r="ML271" i="1"/>
  <c r="NJ271" i="1" s="1"/>
  <c r="LV271" i="1"/>
  <c r="MT271" i="1" s="1"/>
  <c r="IU276" i="1"/>
  <c r="ES276" i="1"/>
  <c r="HW156" i="1"/>
  <c r="ML156" i="1"/>
  <c r="NJ156" i="1" s="1"/>
  <c r="LV156" i="1"/>
  <c r="MT156" i="1" s="1"/>
  <c r="IU6" i="1"/>
  <c r="ES6" i="1"/>
  <c r="HW4" i="1"/>
  <c r="ML4" i="1"/>
  <c r="NJ4" i="1" s="1"/>
  <c r="LV4" i="1"/>
  <c r="MT4" i="1" s="1"/>
  <c r="IU22" i="1"/>
  <c r="ES22" i="1"/>
  <c r="HW23" i="1"/>
  <c r="ML23" i="1"/>
  <c r="NJ23" i="1" s="1"/>
  <c r="LV23" i="1"/>
  <c r="MT23" i="1" s="1"/>
  <c r="IU27" i="1"/>
  <c r="ES27" i="1"/>
  <c r="HW30" i="1"/>
  <c r="ML30" i="1"/>
  <c r="NJ30" i="1" s="1"/>
  <c r="LV30" i="1"/>
  <c r="MT30" i="1" s="1"/>
  <c r="IU37" i="1"/>
  <c r="ES37" i="1"/>
  <c r="HW41" i="1"/>
  <c r="ML41" i="1"/>
  <c r="NJ41" i="1" s="1"/>
  <c r="LV41" i="1"/>
  <c r="MT41" i="1" s="1"/>
  <c r="IU61" i="1"/>
  <c r="ES61" i="1"/>
  <c r="HW75" i="1"/>
  <c r="ML75" i="1"/>
  <c r="NJ75" i="1" s="1"/>
  <c r="LV75" i="1"/>
  <c r="MT75" i="1" s="1"/>
  <c r="IU85" i="1"/>
  <c r="ES85" i="1"/>
  <c r="HW98" i="1"/>
  <c r="ML98" i="1"/>
  <c r="NJ98" i="1" s="1"/>
  <c r="LV98" i="1"/>
  <c r="MT98" i="1" s="1"/>
  <c r="IU108" i="1"/>
  <c r="ES108" i="1"/>
  <c r="HW111" i="1"/>
  <c r="ML111" i="1"/>
  <c r="NJ111" i="1" s="1"/>
  <c r="LV111" i="1"/>
  <c r="MT111" i="1" s="1"/>
  <c r="IU118" i="1"/>
  <c r="ES118" i="1"/>
  <c r="HW131" i="1"/>
  <c r="ML131" i="1"/>
  <c r="NJ131" i="1" s="1"/>
  <c r="LV131" i="1"/>
  <c r="MT131" i="1" s="1"/>
  <c r="IU139" i="1"/>
  <c r="ES139" i="1"/>
  <c r="HW140" i="1"/>
  <c r="ML140" i="1"/>
  <c r="NJ140" i="1" s="1"/>
  <c r="LV140" i="1"/>
  <c r="MT140" i="1" s="1"/>
  <c r="IU150" i="1"/>
  <c r="ES150" i="1"/>
  <c r="HW158" i="1"/>
  <c r="ML158" i="1"/>
  <c r="NJ158" i="1" s="1"/>
  <c r="LV158" i="1"/>
  <c r="MT158" i="1" s="1"/>
  <c r="IU173" i="1"/>
  <c r="ES173" i="1"/>
  <c r="HW210" i="1"/>
  <c r="ML210" i="1"/>
  <c r="NJ210" i="1" s="1"/>
  <c r="LV210" i="1"/>
  <c r="MT210" i="1" s="1"/>
  <c r="IU229" i="1"/>
  <c r="ES229" i="1"/>
  <c r="HW252" i="1"/>
  <c r="ML252" i="1"/>
  <c r="NJ252" i="1" s="1"/>
  <c r="LV252" i="1"/>
  <c r="MT252" i="1" s="1"/>
  <c r="IU256" i="1"/>
  <c r="ES256" i="1"/>
  <c r="HW259" i="1"/>
  <c r="ML259" i="1"/>
  <c r="NJ259" i="1" s="1"/>
  <c r="LV259" i="1"/>
  <c r="MT259" i="1" s="1"/>
  <c r="IU295" i="1"/>
  <c r="ES295" i="1"/>
  <c r="HW167" i="1"/>
  <c r="ML167" i="1"/>
  <c r="NJ167" i="1" s="1"/>
  <c r="LV167" i="1"/>
  <c r="MT167" i="1" s="1"/>
  <c r="IU233" i="1"/>
  <c r="ES233" i="1"/>
  <c r="HW255" i="1"/>
  <c r="ML255" i="1"/>
  <c r="NJ255" i="1" s="1"/>
  <c r="LV255" i="1"/>
  <c r="MT255" i="1" s="1"/>
  <c r="IU81" i="1"/>
  <c r="ES81" i="1"/>
  <c r="HW19" i="1"/>
  <c r="ML19" i="1"/>
  <c r="NJ19" i="1" s="1"/>
  <c r="LV19" i="1"/>
  <c r="MT19" i="1" s="1"/>
  <c r="IU32" i="1"/>
  <c r="ES32" i="1"/>
  <c r="HW47" i="1"/>
  <c r="ML47" i="1"/>
  <c r="NJ47" i="1" s="1"/>
  <c r="LV47" i="1"/>
  <c r="MT47" i="1" s="1"/>
  <c r="IU49" i="1"/>
  <c r="ES49" i="1"/>
  <c r="HW124" i="1"/>
  <c r="ML124" i="1"/>
  <c r="NJ124" i="1" s="1"/>
  <c r="LV124" i="1"/>
  <c r="MT124" i="1" s="1"/>
  <c r="IU205" i="1"/>
  <c r="ES205" i="1"/>
  <c r="HW258" i="1"/>
  <c r="ML258" i="1"/>
  <c r="NJ258" i="1" s="1"/>
  <c r="LV258" i="1"/>
  <c r="MT258" i="1" s="1"/>
  <c r="IU287" i="1"/>
  <c r="ES287" i="1"/>
  <c r="HW296" i="1"/>
  <c r="ML296" i="1"/>
  <c r="NJ296" i="1" s="1"/>
  <c r="LV296" i="1"/>
  <c r="MT296" i="1" s="1"/>
  <c r="IU134" i="1"/>
  <c r="ES134" i="1"/>
  <c r="HW62" i="1"/>
  <c r="ML62" i="1"/>
  <c r="NJ62" i="1" s="1"/>
  <c r="LV62" i="1"/>
  <c r="MT62" i="1" s="1"/>
  <c r="IU116" i="1"/>
  <c r="ES116" i="1"/>
  <c r="HW135" i="1"/>
  <c r="ML135" i="1"/>
  <c r="NJ135" i="1" s="1"/>
  <c r="LV135" i="1"/>
  <c r="MT135" i="1" s="1"/>
  <c r="IU138" i="1"/>
  <c r="ES138" i="1"/>
  <c r="HW172" i="1"/>
  <c r="ML172" i="1"/>
  <c r="NJ172" i="1" s="1"/>
  <c r="LV172" i="1"/>
  <c r="MT172" i="1" s="1"/>
  <c r="IU121" i="1"/>
  <c r="ES121" i="1"/>
  <c r="HW189" i="1"/>
  <c r="ML189" i="1"/>
  <c r="NJ189" i="1" s="1"/>
  <c r="LV189" i="1"/>
  <c r="MT189" i="1" s="1"/>
  <c r="IU218" i="1"/>
  <c r="ES218" i="1"/>
  <c r="HW272" i="1"/>
  <c r="ML272" i="1"/>
  <c r="NJ272" i="1" s="1"/>
  <c r="LV272" i="1"/>
  <c r="MT272" i="1" s="1"/>
  <c r="IU293" i="1"/>
  <c r="ES293" i="1"/>
  <c r="HW107" i="1"/>
  <c r="ML107" i="1"/>
  <c r="NJ107" i="1" s="1"/>
  <c r="LV107" i="1"/>
  <c r="MT107" i="1" s="1"/>
  <c r="IU151" i="1"/>
  <c r="ES151" i="1"/>
  <c r="HW263" i="1"/>
  <c r="ML263" i="1"/>
  <c r="NJ263" i="1" s="1"/>
  <c r="LV263" i="1"/>
  <c r="MT263" i="1" s="1"/>
  <c r="IU10" i="1"/>
  <c r="ES10" i="1"/>
  <c r="HW16" i="1"/>
  <c r="ML16" i="1"/>
  <c r="NJ16" i="1" s="1"/>
  <c r="LV16" i="1"/>
  <c r="MT16" i="1" s="1"/>
  <c r="IU53" i="1"/>
  <c r="ES53" i="1"/>
  <c r="HW92" i="1"/>
  <c r="ML92" i="1"/>
  <c r="NJ92" i="1" s="1"/>
  <c r="LV92" i="1"/>
  <c r="MT92" i="1" s="1"/>
  <c r="IU142" i="1"/>
  <c r="ES142" i="1"/>
  <c r="HW146" i="1"/>
  <c r="ML146" i="1"/>
  <c r="NJ146" i="1" s="1"/>
  <c r="LV146" i="1"/>
  <c r="MT146" i="1" s="1"/>
  <c r="IU155" i="1"/>
  <c r="ES155" i="1"/>
  <c r="HW185" i="1"/>
  <c r="ML185" i="1"/>
  <c r="NJ185" i="1" s="1"/>
  <c r="LV185" i="1"/>
  <c r="MT185" i="1" s="1"/>
  <c r="IU269" i="1"/>
  <c r="ES269" i="1"/>
  <c r="HW275" i="1"/>
  <c r="ML275" i="1"/>
  <c r="NJ275" i="1" s="1"/>
  <c r="LV275" i="1"/>
  <c r="MT275" i="1" s="1"/>
  <c r="IU300" i="1"/>
  <c r="ES300" i="1"/>
  <c r="HW245" i="1"/>
  <c r="ML245" i="1"/>
  <c r="NJ245" i="1" s="1"/>
  <c r="LV245" i="1"/>
  <c r="MT245" i="1" s="1"/>
  <c r="IU45" i="1"/>
  <c r="ES45" i="1"/>
  <c r="HW80" i="1"/>
  <c r="ML80" i="1"/>
  <c r="NJ80" i="1" s="1"/>
  <c r="LV80" i="1"/>
  <c r="MT80" i="1" s="1"/>
  <c r="IU120" i="1"/>
  <c r="ES120" i="1"/>
  <c r="HW191" i="1"/>
  <c r="ML191" i="1"/>
  <c r="NJ191" i="1" s="1"/>
  <c r="LV191" i="1"/>
  <c r="MT191" i="1" s="1"/>
  <c r="IU203" i="1"/>
  <c r="ES203" i="1"/>
  <c r="HW209" i="1"/>
  <c r="ML209" i="1"/>
  <c r="NJ209" i="1" s="1"/>
  <c r="LV209" i="1"/>
  <c r="MT209" i="1" s="1"/>
  <c r="IU50" i="1"/>
  <c r="ES50" i="1"/>
  <c r="HW112" i="1"/>
  <c r="ML112" i="1"/>
  <c r="NJ112" i="1" s="1"/>
  <c r="LV112" i="1"/>
  <c r="MT112" i="1" s="1"/>
  <c r="IU122" i="1"/>
  <c r="ES122" i="1"/>
  <c r="HW123" i="1"/>
  <c r="ML123" i="1"/>
  <c r="NJ123" i="1" s="1"/>
  <c r="LV123" i="1"/>
  <c r="MT123" i="1" s="1"/>
  <c r="IU154" i="1"/>
  <c r="ES154" i="1"/>
  <c r="HW159" i="1"/>
  <c r="ML159" i="1"/>
  <c r="NJ159" i="1" s="1"/>
  <c r="LV159" i="1"/>
  <c r="MT159" i="1" s="1"/>
  <c r="IU194" i="1"/>
  <c r="ES194" i="1"/>
  <c r="HW226" i="1"/>
  <c r="ML226" i="1"/>
  <c r="NJ226" i="1" s="1"/>
  <c r="LV226" i="1"/>
  <c r="MT226" i="1" s="1"/>
  <c r="IU247" i="1"/>
  <c r="ES247" i="1"/>
  <c r="HW57" i="1"/>
  <c r="ML57" i="1"/>
  <c r="NJ57" i="1" s="1"/>
  <c r="LV57" i="1"/>
  <c r="MT57" i="1" s="1"/>
  <c r="IU190" i="1"/>
  <c r="ES190" i="1"/>
  <c r="HW206" i="1"/>
  <c r="ML206" i="1"/>
  <c r="NJ206" i="1" s="1"/>
  <c r="LV206" i="1"/>
  <c r="MT206" i="1" s="1"/>
  <c r="IU217" i="1"/>
  <c r="ES217" i="1"/>
  <c r="HW230" i="1"/>
  <c r="ML230" i="1"/>
  <c r="NJ230" i="1" s="1"/>
  <c r="LV230" i="1"/>
  <c r="MT230" i="1" s="1"/>
  <c r="IU254" i="1"/>
  <c r="ES254" i="1"/>
  <c r="HW278" i="1"/>
  <c r="ML278" i="1"/>
  <c r="NJ278" i="1" s="1"/>
  <c r="LV278" i="1"/>
  <c r="MT278" i="1" s="1"/>
  <c r="IU281" i="1"/>
  <c r="ES281" i="1"/>
  <c r="HW11" i="1"/>
  <c r="ML11" i="1"/>
  <c r="NJ11" i="1" s="1"/>
  <c r="LV11" i="1"/>
  <c r="MT11" i="1" s="1"/>
  <c r="IU8" i="1"/>
  <c r="ES8" i="1"/>
  <c r="HW51" i="1"/>
  <c r="ML51" i="1"/>
  <c r="NJ51" i="1" s="1"/>
  <c r="LV51" i="1"/>
  <c r="MT51" i="1" s="1"/>
  <c r="IU136" i="1"/>
  <c r="ES136" i="1"/>
  <c r="HW199" i="1"/>
  <c r="ML199" i="1"/>
  <c r="NJ199" i="1" s="1"/>
  <c r="LV199" i="1"/>
  <c r="MT199" i="1" s="1"/>
  <c r="IU261" i="1"/>
  <c r="ES261" i="1"/>
  <c r="HW2" i="1"/>
  <c r="ML2" i="1"/>
  <c r="NJ2" i="1" s="1"/>
  <c r="LV2" i="1"/>
  <c r="MT2" i="1" s="1"/>
  <c r="IU55" i="1"/>
  <c r="ES55" i="1"/>
  <c r="HW78" i="1"/>
  <c r="ML78" i="1"/>
  <c r="NJ78" i="1" s="1"/>
  <c r="LV78" i="1"/>
  <c r="MT78" i="1" s="1"/>
  <c r="IU86" i="1"/>
  <c r="ES86" i="1"/>
  <c r="HW105" i="1"/>
  <c r="ML105" i="1"/>
  <c r="NJ105" i="1" s="1"/>
  <c r="LV105" i="1"/>
  <c r="MT105" i="1" s="1"/>
  <c r="IU153" i="1"/>
  <c r="ES153" i="1"/>
  <c r="HW201" i="1"/>
  <c r="ML201" i="1"/>
  <c r="NJ201" i="1" s="1"/>
  <c r="LV201" i="1"/>
  <c r="MT201" i="1" s="1"/>
  <c r="IU240" i="1"/>
  <c r="ES240" i="1"/>
  <c r="HW294" i="1"/>
  <c r="ML294" i="1"/>
  <c r="NJ294" i="1" s="1"/>
  <c r="LV294" i="1"/>
  <c r="MT294" i="1" s="1"/>
  <c r="IU69" i="1"/>
  <c r="ES69" i="1"/>
  <c r="HW26" i="1"/>
  <c r="ML26" i="1"/>
  <c r="NJ26" i="1" s="1"/>
  <c r="LV26" i="1"/>
  <c r="MT26" i="1" s="1"/>
  <c r="IU48" i="1"/>
  <c r="ES48" i="1"/>
  <c r="HW56" i="1"/>
  <c r="ML56" i="1"/>
  <c r="NJ56" i="1" s="1"/>
  <c r="LV56" i="1"/>
  <c r="MT56" i="1" s="1"/>
  <c r="IU90" i="1"/>
  <c r="ES90" i="1"/>
  <c r="HW148" i="1"/>
  <c r="ML148" i="1"/>
  <c r="NJ148" i="1" s="1"/>
  <c r="LV148" i="1"/>
  <c r="MT148" i="1" s="1"/>
  <c r="IU152" i="1"/>
  <c r="ES152" i="1"/>
  <c r="HW267" i="1"/>
  <c r="ML267" i="1"/>
  <c r="NJ267" i="1" s="1"/>
  <c r="LV267" i="1"/>
  <c r="MT267" i="1" s="1"/>
  <c r="IU274" i="1"/>
  <c r="ES274" i="1"/>
  <c r="HW277" i="1"/>
  <c r="ML277" i="1"/>
  <c r="NJ277" i="1" s="1"/>
  <c r="LV277" i="1"/>
  <c r="MT277" i="1" s="1"/>
  <c r="IU288" i="1"/>
  <c r="ES288" i="1"/>
  <c r="HW15" i="1"/>
  <c r="ML15" i="1"/>
  <c r="NJ15" i="1" s="1"/>
  <c r="LV15" i="1"/>
  <c r="MT15" i="1" s="1"/>
  <c r="IU68" i="1"/>
  <c r="ES68" i="1"/>
  <c r="HW129" i="1"/>
  <c r="ML129" i="1"/>
  <c r="NJ129" i="1" s="1"/>
  <c r="LV129" i="1"/>
  <c r="MT129" i="1" s="1"/>
  <c r="IU179" i="1"/>
  <c r="ES179" i="1"/>
  <c r="HW239" i="1"/>
  <c r="ML239" i="1"/>
  <c r="NJ239" i="1" s="1"/>
  <c r="LV239" i="1"/>
  <c r="MT239" i="1" s="1"/>
  <c r="IU289" i="1"/>
  <c r="ES289" i="1"/>
  <c r="HW3" i="1"/>
  <c r="ML3" i="1"/>
  <c r="NJ3" i="1" s="1"/>
  <c r="LV3" i="1"/>
  <c r="MT3" i="1" s="1"/>
  <c r="IU54" i="1"/>
  <c r="ES54" i="1"/>
  <c r="HW52" i="1"/>
  <c r="ML52" i="1"/>
  <c r="NJ52" i="1" s="1"/>
  <c r="LV52" i="1"/>
  <c r="MT52" i="1" s="1"/>
  <c r="IU59" i="1"/>
  <c r="ES59" i="1"/>
  <c r="HW71" i="1"/>
  <c r="ML71" i="1"/>
  <c r="NJ71" i="1" s="1"/>
  <c r="LV71" i="1"/>
  <c r="MT71" i="1" s="1"/>
  <c r="IU73" i="1"/>
  <c r="ES73" i="1"/>
  <c r="HW77" i="1"/>
  <c r="ML77" i="1"/>
  <c r="NJ77" i="1" s="1"/>
  <c r="LV77" i="1"/>
  <c r="MT77" i="1" s="1"/>
  <c r="IU168" i="1"/>
  <c r="ES168" i="1"/>
  <c r="HW163" i="1"/>
  <c r="ML163" i="1"/>
  <c r="NJ163" i="1" s="1"/>
  <c r="LV163" i="1"/>
  <c r="MT163" i="1" s="1"/>
  <c r="IU184" i="1"/>
  <c r="ES184" i="1"/>
  <c r="HW187" i="1"/>
  <c r="ML187" i="1"/>
  <c r="NJ187" i="1" s="1"/>
  <c r="LV187" i="1"/>
  <c r="MT187" i="1" s="1"/>
  <c r="IU192" i="1"/>
  <c r="ES192" i="1"/>
  <c r="HW196" i="1"/>
  <c r="ML196" i="1"/>
  <c r="NJ196" i="1" s="1"/>
  <c r="LV196" i="1"/>
  <c r="MT196" i="1" s="1"/>
  <c r="IU204" i="1"/>
  <c r="ES204" i="1"/>
  <c r="HW241" i="1"/>
  <c r="ML241" i="1"/>
  <c r="NJ241" i="1" s="1"/>
  <c r="LV241" i="1"/>
  <c r="MT241" i="1" s="1"/>
  <c r="IU268" i="1"/>
  <c r="ES268" i="1"/>
  <c r="HW297" i="1"/>
  <c r="ML297" i="1"/>
  <c r="NJ297" i="1" s="1"/>
  <c r="LV297" i="1"/>
  <c r="MT297" i="1" s="1"/>
  <c r="IU145" i="1"/>
  <c r="ES145" i="1"/>
  <c r="HW208" i="1"/>
  <c r="ML208" i="1"/>
  <c r="NJ208" i="1" s="1"/>
  <c r="LV208" i="1"/>
  <c r="MT208" i="1" s="1"/>
  <c r="IU227" i="1"/>
  <c r="ES227" i="1"/>
  <c r="HW42" i="1"/>
  <c r="ML42" i="1"/>
  <c r="NJ42" i="1" s="1"/>
  <c r="LV42" i="1"/>
  <c r="MT42" i="1" s="1"/>
  <c r="IU133" i="1"/>
  <c r="ES133" i="1"/>
  <c r="HW283" i="1"/>
  <c r="ML283" i="1"/>
  <c r="NJ283" i="1" s="1"/>
  <c r="LV283" i="1"/>
  <c r="MT283" i="1" s="1"/>
  <c r="IU114" i="1"/>
  <c r="ES114" i="1"/>
  <c r="HW162" i="1"/>
  <c r="ML162" i="1"/>
  <c r="NJ162" i="1" s="1"/>
  <c r="LV162" i="1"/>
  <c r="MT162" i="1" s="1"/>
  <c r="IU175" i="1"/>
  <c r="ES175" i="1"/>
  <c r="HW299" i="1"/>
  <c r="ML299" i="1"/>
  <c r="NJ299" i="1" s="1"/>
  <c r="LV299" i="1"/>
  <c r="MT299" i="1" s="1"/>
  <c r="IU29" i="1"/>
  <c r="ES29" i="1"/>
  <c r="HW144" i="1"/>
  <c r="ML144" i="1"/>
  <c r="NJ144" i="1" s="1"/>
  <c r="LV144" i="1"/>
  <c r="MT144" i="1" s="1"/>
  <c r="IU169" i="1"/>
  <c r="ES169" i="1"/>
  <c r="HW237" i="1"/>
  <c r="ML237" i="1"/>
  <c r="NJ237" i="1" s="1"/>
  <c r="LV237" i="1"/>
  <c r="MT237" i="1" s="1"/>
  <c r="IU242" i="1"/>
  <c r="ES242" i="1"/>
  <c r="HW249" i="1"/>
  <c r="ML249" i="1"/>
  <c r="NJ249" i="1" s="1"/>
  <c r="LV249" i="1"/>
  <c r="MT249" i="1" s="1"/>
  <c r="IU250" i="1"/>
  <c r="ES250" i="1"/>
  <c r="HW13" i="1"/>
  <c r="ML13" i="1"/>
  <c r="NJ13" i="1" s="1"/>
  <c r="LV13" i="1"/>
  <c r="MT13" i="1" s="1"/>
  <c r="IU24" i="1"/>
  <c r="ES24" i="1"/>
  <c r="MJ60" i="1"/>
  <c r="NH60" i="1" s="1"/>
  <c r="LT60" i="1"/>
  <c r="MR60" i="1" s="1"/>
  <c r="EY76" i="1"/>
  <c r="HK76" i="1"/>
  <c r="ES79" i="1"/>
  <c r="HW87" i="1"/>
  <c r="ML87" i="1"/>
  <c r="NJ87" i="1" s="1"/>
  <c r="LV87" i="1"/>
  <c r="MT87" i="1" s="1"/>
  <c r="IU93" i="1"/>
  <c r="HK93" i="1"/>
  <c r="MJ101" i="1"/>
  <c r="NH101" i="1" s="1"/>
  <c r="LT101" i="1"/>
  <c r="MR101" i="1" s="1"/>
  <c r="EY157" i="1"/>
  <c r="ML157" i="1"/>
  <c r="NJ157" i="1" s="1"/>
  <c r="LV157" i="1"/>
  <c r="MT157" i="1" s="1"/>
  <c r="IU174" i="1"/>
  <c r="ES174" i="1"/>
  <c r="MJ198" i="1"/>
  <c r="NH198" i="1" s="1"/>
  <c r="LT198" i="1"/>
  <c r="MR198" i="1" s="1"/>
  <c r="EY211" i="1"/>
  <c r="ML211" i="1"/>
  <c r="NJ211" i="1" s="1"/>
  <c r="LV211" i="1"/>
  <c r="MT211" i="1" s="1"/>
  <c r="IU244" i="1"/>
  <c r="HK244" i="1"/>
  <c r="MJ253" i="1"/>
  <c r="NH253" i="1" s="1"/>
  <c r="LT253" i="1"/>
  <c r="MR253" i="1" s="1"/>
  <c r="EY292" i="1"/>
  <c r="ML292" i="1"/>
  <c r="NJ292" i="1" s="1"/>
  <c r="LV292" i="1"/>
  <c r="MT292" i="1" s="1"/>
  <c r="IU298" i="1"/>
  <c r="ES298" i="1"/>
  <c r="MJ89" i="1"/>
  <c r="NH89" i="1" s="1"/>
  <c r="LT89" i="1"/>
  <c r="MR89" i="1" s="1"/>
  <c r="EY106" i="1"/>
  <c r="ML106" i="1"/>
  <c r="NJ106" i="1" s="1"/>
  <c r="LV106" i="1"/>
  <c r="MT106" i="1" s="1"/>
  <c r="IU33" i="1"/>
  <c r="HK33" i="1"/>
  <c r="ES46" i="1"/>
  <c r="MJ132" i="1"/>
  <c r="NH132" i="1" s="1"/>
  <c r="LT132" i="1"/>
  <c r="MR132" i="1" s="1"/>
  <c r="EY170" i="1"/>
  <c r="ML170" i="1"/>
  <c r="NJ170" i="1" s="1"/>
  <c r="LV170" i="1"/>
  <c r="MT170" i="1" s="1"/>
  <c r="IU176" i="1"/>
  <c r="HK176" i="1"/>
  <c r="ES215" i="1"/>
  <c r="HW214" i="1"/>
  <c r="ML214" i="1"/>
  <c r="NJ214" i="1" s="1"/>
  <c r="LV214" i="1"/>
  <c r="MT214" i="1" s="1"/>
  <c r="IU91" i="1"/>
  <c r="HK91" i="1"/>
  <c r="ES94" i="1"/>
  <c r="MJ115" i="1"/>
  <c r="NH115" i="1" s="1"/>
  <c r="LT115" i="1"/>
  <c r="MR115" i="1" s="1"/>
  <c r="EY64" i="1"/>
  <c r="ML64" i="1"/>
  <c r="NJ64" i="1" s="1"/>
  <c r="LV64" i="1"/>
  <c r="MT64" i="1" s="1"/>
  <c r="IU7" i="1"/>
  <c r="ES7" i="1"/>
  <c r="MJ31" i="1"/>
  <c r="NH31" i="1" s="1"/>
  <c r="LT31" i="1"/>
  <c r="MR31" i="1" s="1"/>
  <c r="EY38" i="1"/>
  <c r="ML38" i="1"/>
  <c r="NJ38" i="1" s="1"/>
  <c r="LV38" i="1"/>
  <c r="MT38" i="1" s="1"/>
  <c r="IU95" i="1"/>
  <c r="HK95" i="1"/>
  <c r="ES104" i="1"/>
  <c r="MJ110" i="1"/>
  <c r="NH110" i="1" s="1"/>
  <c r="LT110" i="1"/>
  <c r="MR110" i="1" s="1"/>
  <c r="EY141" i="1"/>
  <c r="ML141" i="1"/>
  <c r="NJ141" i="1" s="1"/>
  <c r="LV141" i="1"/>
  <c r="MT141" i="1" s="1"/>
  <c r="IU149" i="1"/>
  <c r="HK149" i="1"/>
  <c r="ES224" i="1"/>
  <c r="MJ257" i="1"/>
  <c r="NH257" i="1" s="1"/>
  <c r="LT257" i="1"/>
  <c r="MR257" i="1" s="1"/>
  <c r="EY270" i="1"/>
  <c r="HK270" i="1"/>
  <c r="ES177" i="1"/>
  <c r="MJ264" i="1"/>
  <c r="NH264" i="1" s="1"/>
  <c r="LT264" i="1"/>
  <c r="MR264" i="1" s="1"/>
  <c r="HW79" i="1"/>
  <c r="MJ211" i="1"/>
  <c r="NH211" i="1" s="1"/>
  <c r="LT211" i="1"/>
  <c r="MR211" i="1" s="1"/>
  <c r="HW106" i="1"/>
  <c r="MJ170" i="1"/>
  <c r="NH170" i="1" s="1"/>
  <c r="LT170" i="1"/>
  <c r="MR170" i="1" s="1"/>
  <c r="HW94" i="1"/>
  <c r="HW38" i="1"/>
  <c r="MJ141" i="1"/>
  <c r="NH141" i="1" s="1"/>
  <c r="LT141" i="1"/>
  <c r="MR141" i="1" s="1"/>
  <c r="HW177" i="1"/>
  <c r="EY181" i="1"/>
  <c r="HK181" i="1"/>
  <c r="MJ200" i="1"/>
  <c r="NH200" i="1" s="1"/>
  <c r="LT200" i="1"/>
  <c r="MR200" i="1" s="1"/>
  <c r="EY219" i="1"/>
  <c r="HK219" i="1"/>
  <c r="MJ220" i="1"/>
  <c r="NH220" i="1" s="1"/>
  <c r="LT220" i="1"/>
  <c r="MR220" i="1" s="1"/>
  <c r="EY238" i="1"/>
  <c r="HK238" i="1"/>
  <c r="MJ280" i="1"/>
  <c r="NH280" i="1" s="1"/>
  <c r="LT280" i="1"/>
  <c r="MR280" i="1" s="1"/>
  <c r="EY12" i="1"/>
  <c r="HK12" i="1"/>
  <c r="MJ17" i="1"/>
  <c r="NH17" i="1" s="1"/>
  <c r="LT17" i="1"/>
  <c r="MR17" i="1" s="1"/>
  <c r="EY18" i="1"/>
  <c r="HK18" i="1"/>
  <c r="MJ20" i="1"/>
  <c r="NH20" i="1" s="1"/>
  <c r="LT20" i="1"/>
  <c r="MR20" i="1" s="1"/>
  <c r="EY58" i="1"/>
  <c r="HK58" i="1"/>
  <c r="MJ74" i="1"/>
  <c r="NH74" i="1" s="1"/>
  <c r="LT74" i="1"/>
  <c r="MR74" i="1" s="1"/>
  <c r="EY84" i="1"/>
  <c r="HK84" i="1"/>
  <c r="MJ99" i="1"/>
  <c r="NH99" i="1" s="1"/>
  <c r="LT99" i="1"/>
  <c r="MR99" i="1" s="1"/>
  <c r="EY100" i="1"/>
  <c r="HK100" i="1"/>
  <c r="MJ103" i="1"/>
  <c r="NH103" i="1" s="1"/>
  <c r="LT103" i="1"/>
  <c r="MR103" i="1" s="1"/>
  <c r="EY113" i="1"/>
  <c r="HK113" i="1"/>
  <c r="MJ119" i="1"/>
  <c r="NH119" i="1" s="1"/>
  <c r="LT119" i="1"/>
  <c r="MR119" i="1" s="1"/>
  <c r="EY130" i="1"/>
  <c r="HK130" i="1"/>
  <c r="MJ164" i="1"/>
  <c r="NH164" i="1" s="1"/>
  <c r="LT164" i="1"/>
  <c r="MR164" i="1" s="1"/>
  <c r="EY182" i="1"/>
  <c r="HK182" i="1"/>
  <c r="MJ188" i="1"/>
  <c r="NH188" i="1" s="1"/>
  <c r="LT188" i="1"/>
  <c r="MR188" i="1" s="1"/>
  <c r="EY193" i="1"/>
  <c r="HK193" i="1"/>
  <c r="MJ202" i="1"/>
  <c r="NH202" i="1" s="1"/>
  <c r="LT202" i="1"/>
  <c r="MR202" i="1" s="1"/>
  <c r="EY212" i="1"/>
  <c r="HK212" i="1"/>
  <c r="MJ222" i="1"/>
  <c r="NH222" i="1" s="1"/>
  <c r="LT222" i="1"/>
  <c r="MR222" i="1" s="1"/>
  <c r="EY223" i="1"/>
  <c r="HK223" i="1"/>
  <c r="MJ225" i="1"/>
  <c r="NH225" i="1" s="1"/>
  <c r="LT225" i="1"/>
  <c r="MR225" i="1" s="1"/>
  <c r="EY260" i="1"/>
  <c r="HK260" i="1"/>
  <c r="MJ265" i="1"/>
  <c r="NH265" i="1" s="1"/>
  <c r="LT265" i="1"/>
  <c r="MR265" i="1" s="1"/>
  <c r="EY266" i="1"/>
  <c r="HK266" i="1"/>
  <c r="MJ273" i="1"/>
  <c r="NH273" i="1" s="1"/>
  <c r="LT273" i="1"/>
  <c r="MR273" i="1" s="1"/>
  <c r="EY147" i="1"/>
  <c r="HK147" i="1"/>
  <c r="MJ14" i="1"/>
  <c r="NH14" i="1" s="1"/>
  <c r="LT14" i="1"/>
  <c r="MR14" i="1" s="1"/>
  <c r="EY21" i="1"/>
  <c r="HK21" i="1"/>
  <c r="MJ28" i="1"/>
  <c r="NH28" i="1" s="1"/>
  <c r="LT28" i="1"/>
  <c r="MR28" i="1" s="1"/>
  <c r="EY63" i="1"/>
  <c r="HK63" i="1"/>
  <c r="MJ72" i="1"/>
  <c r="NH72" i="1" s="1"/>
  <c r="LT72" i="1"/>
  <c r="MR72" i="1" s="1"/>
  <c r="EY82" i="1"/>
  <c r="HK82" i="1"/>
  <c r="MJ83" i="1"/>
  <c r="NH83" i="1" s="1"/>
  <c r="LT83" i="1"/>
  <c r="MR83" i="1" s="1"/>
  <c r="EY88" i="1"/>
  <c r="HK88" i="1"/>
  <c r="MJ102" i="1"/>
  <c r="NH102" i="1" s="1"/>
  <c r="LT102" i="1"/>
  <c r="MR102" i="1" s="1"/>
  <c r="EY109" i="1"/>
  <c r="HK109" i="1"/>
  <c r="MJ126" i="1"/>
  <c r="NH126" i="1" s="1"/>
  <c r="LT126" i="1"/>
  <c r="MR126" i="1" s="1"/>
  <c r="EY128" i="1"/>
  <c r="HK128" i="1"/>
  <c r="MJ160" i="1"/>
  <c r="NH160" i="1" s="1"/>
  <c r="LT160" i="1"/>
  <c r="MR160" i="1" s="1"/>
  <c r="EY171" i="1"/>
  <c r="HK171" i="1"/>
  <c r="MJ178" i="1"/>
  <c r="NH178" i="1" s="1"/>
  <c r="LT178" i="1"/>
  <c r="MR178" i="1" s="1"/>
  <c r="EY183" i="1"/>
  <c r="HK183" i="1"/>
  <c r="MJ186" i="1"/>
  <c r="NH186" i="1" s="1"/>
  <c r="LT186" i="1"/>
  <c r="MR186" i="1" s="1"/>
  <c r="EY207" i="1"/>
  <c r="HK207" i="1"/>
  <c r="MJ213" i="1"/>
  <c r="NH213" i="1" s="1"/>
  <c r="LT213" i="1"/>
  <c r="MR213" i="1" s="1"/>
  <c r="EY216" i="1"/>
  <c r="HK216" i="1"/>
  <c r="MJ243" i="1"/>
  <c r="NH243" i="1" s="1"/>
  <c r="LT243" i="1"/>
  <c r="MR243" i="1" s="1"/>
  <c r="EY248" i="1"/>
  <c r="HK248" i="1"/>
  <c r="MJ251" i="1"/>
  <c r="NH251" i="1" s="1"/>
  <c r="LT251" i="1"/>
  <c r="MR251" i="1" s="1"/>
  <c r="EY286" i="1"/>
  <c r="HK286" i="1"/>
  <c r="MJ290" i="1"/>
  <c r="NH290" i="1" s="1"/>
  <c r="LT290" i="1"/>
  <c r="MR290" i="1" s="1"/>
  <c r="EY228" i="1"/>
  <c r="HK228" i="1"/>
  <c r="MJ65" i="1"/>
  <c r="NH65" i="1" s="1"/>
  <c r="LT65" i="1"/>
  <c r="MR65" i="1" s="1"/>
  <c r="EY143" i="1"/>
  <c r="HK143" i="1"/>
  <c r="MJ165" i="1"/>
  <c r="NH165" i="1" s="1"/>
  <c r="LT165" i="1"/>
  <c r="MR165" i="1" s="1"/>
  <c r="EY236" i="1"/>
  <c r="HK236" i="1"/>
  <c r="MJ271" i="1"/>
  <c r="NH271" i="1" s="1"/>
  <c r="LT271" i="1"/>
  <c r="MR271" i="1" s="1"/>
  <c r="EY276" i="1"/>
  <c r="HK276" i="1"/>
  <c r="MJ156" i="1"/>
  <c r="NH156" i="1" s="1"/>
  <c r="LT156" i="1"/>
  <c r="MR156" i="1" s="1"/>
  <c r="EY6" i="1"/>
  <c r="HK6" i="1"/>
  <c r="MJ4" i="1"/>
  <c r="NH4" i="1" s="1"/>
  <c r="LT4" i="1"/>
  <c r="MR4" i="1" s="1"/>
  <c r="EY22" i="1"/>
  <c r="HK22" i="1"/>
  <c r="MJ23" i="1"/>
  <c r="NH23" i="1" s="1"/>
  <c r="LT23" i="1"/>
  <c r="MR23" i="1" s="1"/>
  <c r="EY27" i="1"/>
  <c r="HK27" i="1"/>
  <c r="MJ30" i="1"/>
  <c r="NH30" i="1" s="1"/>
  <c r="LT30" i="1"/>
  <c r="MR30" i="1" s="1"/>
  <c r="EY37" i="1"/>
  <c r="HK37" i="1"/>
  <c r="MJ41" i="1"/>
  <c r="NH41" i="1" s="1"/>
  <c r="LT41" i="1"/>
  <c r="MR41" i="1" s="1"/>
  <c r="EY61" i="1"/>
  <c r="HK61" i="1"/>
  <c r="MJ75" i="1"/>
  <c r="NH75" i="1" s="1"/>
  <c r="LT75" i="1"/>
  <c r="MR75" i="1" s="1"/>
  <c r="EY85" i="1"/>
  <c r="HK85" i="1"/>
  <c r="MJ98" i="1"/>
  <c r="NH98" i="1" s="1"/>
  <c r="LT98" i="1"/>
  <c r="MR98" i="1" s="1"/>
  <c r="EY108" i="1"/>
  <c r="HK108" i="1"/>
  <c r="MJ111" i="1"/>
  <c r="NH111" i="1" s="1"/>
  <c r="LT111" i="1"/>
  <c r="MR111" i="1" s="1"/>
  <c r="EY118" i="1"/>
  <c r="HK118" i="1"/>
  <c r="MJ131" i="1"/>
  <c r="NH131" i="1" s="1"/>
  <c r="LT131" i="1"/>
  <c r="MR131" i="1" s="1"/>
  <c r="EY139" i="1"/>
  <c r="HK139" i="1"/>
  <c r="MJ140" i="1"/>
  <c r="NH140" i="1" s="1"/>
  <c r="LT140" i="1"/>
  <c r="MR140" i="1" s="1"/>
  <c r="EY150" i="1"/>
  <c r="HK150" i="1"/>
  <c r="MJ158" i="1"/>
  <c r="NH158" i="1" s="1"/>
  <c r="LT158" i="1"/>
  <c r="MR158" i="1" s="1"/>
  <c r="EY173" i="1"/>
  <c r="HK173" i="1"/>
  <c r="MJ210" i="1"/>
  <c r="NH210" i="1" s="1"/>
  <c r="LT210" i="1"/>
  <c r="MR210" i="1" s="1"/>
  <c r="EY229" i="1"/>
  <c r="HK229" i="1"/>
  <c r="MJ252" i="1"/>
  <c r="NH252" i="1" s="1"/>
  <c r="LT252" i="1"/>
  <c r="MR252" i="1" s="1"/>
  <c r="EY256" i="1"/>
  <c r="HK256" i="1"/>
  <c r="MJ259" i="1"/>
  <c r="NH259" i="1" s="1"/>
  <c r="LT259" i="1"/>
  <c r="MR259" i="1" s="1"/>
  <c r="EY295" i="1"/>
  <c r="HK295" i="1"/>
  <c r="MJ167" i="1"/>
  <c r="NH167" i="1" s="1"/>
  <c r="LT167" i="1"/>
  <c r="MR167" i="1" s="1"/>
  <c r="EY233" i="1"/>
  <c r="HK233" i="1"/>
  <c r="MJ255" i="1"/>
  <c r="NH255" i="1" s="1"/>
  <c r="LT255" i="1"/>
  <c r="MR255" i="1" s="1"/>
  <c r="EY81" i="1"/>
  <c r="HK81" i="1"/>
  <c r="MJ19" i="1"/>
  <c r="NH19" i="1" s="1"/>
  <c r="LT19" i="1"/>
  <c r="MR19" i="1" s="1"/>
  <c r="EY32" i="1"/>
  <c r="HK32" i="1"/>
  <c r="MJ47" i="1"/>
  <c r="NH47" i="1" s="1"/>
  <c r="LT47" i="1"/>
  <c r="MR47" i="1" s="1"/>
  <c r="EY49" i="1"/>
  <c r="HK49" i="1"/>
  <c r="MJ124" i="1"/>
  <c r="NH124" i="1" s="1"/>
  <c r="LT124" i="1"/>
  <c r="MR124" i="1" s="1"/>
  <c r="EY205" i="1"/>
  <c r="HK205" i="1"/>
  <c r="MJ258" i="1"/>
  <c r="NH258" i="1" s="1"/>
  <c r="LT258" i="1"/>
  <c r="MR258" i="1" s="1"/>
  <c r="EY287" i="1"/>
  <c r="HK287" i="1"/>
  <c r="MJ296" i="1"/>
  <c r="NH296" i="1" s="1"/>
  <c r="LT296" i="1"/>
  <c r="MR296" i="1" s="1"/>
  <c r="EY134" i="1"/>
  <c r="HK134" i="1"/>
  <c r="MJ62" i="1"/>
  <c r="NH62" i="1" s="1"/>
  <c r="LT62" i="1"/>
  <c r="MR62" i="1" s="1"/>
  <c r="EY116" i="1"/>
  <c r="HK116" i="1"/>
  <c r="MJ135" i="1"/>
  <c r="NH135" i="1" s="1"/>
  <c r="LT135" i="1"/>
  <c r="MR135" i="1" s="1"/>
  <c r="EY138" i="1"/>
  <c r="HK138" i="1"/>
  <c r="MJ172" i="1"/>
  <c r="NH172" i="1" s="1"/>
  <c r="LT172" i="1"/>
  <c r="MR172" i="1" s="1"/>
  <c r="EY121" i="1"/>
  <c r="HK121" i="1"/>
  <c r="MJ189" i="1"/>
  <c r="NH189" i="1" s="1"/>
  <c r="LT189" i="1"/>
  <c r="MR189" i="1" s="1"/>
  <c r="EY218" i="1"/>
  <c r="HK218" i="1"/>
  <c r="MJ272" i="1"/>
  <c r="NH272" i="1" s="1"/>
  <c r="LT272" i="1"/>
  <c r="MR272" i="1" s="1"/>
  <c r="EY293" i="1"/>
  <c r="HK293" i="1"/>
  <c r="MJ107" i="1"/>
  <c r="NH107" i="1" s="1"/>
  <c r="LT107" i="1"/>
  <c r="MR107" i="1" s="1"/>
  <c r="EY151" i="1"/>
  <c r="HK151" i="1"/>
  <c r="MJ263" i="1"/>
  <c r="NH263" i="1" s="1"/>
  <c r="LT263" i="1"/>
  <c r="MR263" i="1" s="1"/>
  <c r="EY10" i="1"/>
  <c r="HK10" i="1"/>
  <c r="MJ16" i="1"/>
  <c r="NH16" i="1" s="1"/>
  <c r="LT16" i="1"/>
  <c r="MR16" i="1" s="1"/>
  <c r="EY53" i="1"/>
  <c r="HK53" i="1"/>
  <c r="MJ92" i="1"/>
  <c r="NH92" i="1" s="1"/>
  <c r="LT92" i="1"/>
  <c r="MR92" i="1" s="1"/>
  <c r="EY142" i="1"/>
  <c r="HK142" i="1"/>
  <c r="MJ146" i="1"/>
  <c r="NH146" i="1" s="1"/>
  <c r="LT146" i="1"/>
  <c r="MR146" i="1" s="1"/>
  <c r="EY155" i="1"/>
  <c r="HK155" i="1"/>
  <c r="MJ185" i="1"/>
  <c r="NH185" i="1" s="1"/>
  <c r="LT185" i="1"/>
  <c r="MR185" i="1" s="1"/>
  <c r="EY269" i="1"/>
  <c r="HK269" i="1"/>
  <c r="MJ275" i="1"/>
  <c r="NH275" i="1" s="1"/>
  <c r="LT275" i="1"/>
  <c r="MR275" i="1" s="1"/>
  <c r="EY300" i="1"/>
  <c r="HK300" i="1"/>
  <c r="MJ245" i="1"/>
  <c r="NH245" i="1" s="1"/>
  <c r="LT245" i="1"/>
  <c r="MR245" i="1" s="1"/>
  <c r="EY45" i="1"/>
  <c r="HK45" i="1"/>
  <c r="MJ80" i="1"/>
  <c r="NH80" i="1" s="1"/>
  <c r="LT80" i="1"/>
  <c r="MR80" i="1" s="1"/>
  <c r="EY120" i="1"/>
  <c r="HK120" i="1"/>
  <c r="MJ191" i="1"/>
  <c r="NH191" i="1" s="1"/>
  <c r="LT191" i="1"/>
  <c r="MR191" i="1" s="1"/>
  <c r="EY203" i="1"/>
  <c r="HK203" i="1"/>
  <c r="MJ209" i="1"/>
  <c r="NH209" i="1" s="1"/>
  <c r="LT209" i="1"/>
  <c r="MR209" i="1" s="1"/>
  <c r="EY50" i="1"/>
  <c r="HK50" i="1"/>
  <c r="MJ112" i="1"/>
  <c r="NH112" i="1" s="1"/>
  <c r="LT112" i="1"/>
  <c r="MR112" i="1" s="1"/>
  <c r="EY122" i="1"/>
  <c r="HK122" i="1"/>
  <c r="MJ123" i="1"/>
  <c r="NH123" i="1" s="1"/>
  <c r="LT123" i="1"/>
  <c r="MR123" i="1" s="1"/>
  <c r="EY154" i="1"/>
  <c r="HK154" i="1"/>
  <c r="MJ159" i="1"/>
  <c r="NH159" i="1" s="1"/>
  <c r="LT159" i="1"/>
  <c r="MR159" i="1" s="1"/>
  <c r="EY194" i="1"/>
  <c r="HK194" i="1"/>
  <c r="MJ226" i="1"/>
  <c r="NH226" i="1" s="1"/>
  <c r="LT226" i="1"/>
  <c r="MR226" i="1" s="1"/>
  <c r="EY247" i="1"/>
  <c r="HK247" i="1"/>
  <c r="MJ57" i="1"/>
  <c r="NH57" i="1" s="1"/>
  <c r="LT57" i="1"/>
  <c r="MR57" i="1" s="1"/>
  <c r="EY190" i="1"/>
  <c r="HK190" i="1"/>
  <c r="MJ206" i="1"/>
  <c r="NH206" i="1" s="1"/>
  <c r="LT206" i="1"/>
  <c r="MR206" i="1" s="1"/>
  <c r="EY217" i="1"/>
  <c r="HK217" i="1"/>
  <c r="MJ230" i="1"/>
  <c r="NH230" i="1" s="1"/>
  <c r="LT230" i="1"/>
  <c r="MR230" i="1" s="1"/>
  <c r="EY254" i="1"/>
  <c r="HK254" i="1"/>
  <c r="MJ278" i="1"/>
  <c r="NH278" i="1" s="1"/>
  <c r="LT278" i="1"/>
  <c r="MR278" i="1" s="1"/>
  <c r="EY281" i="1"/>
  <c r="HK281" i="1"/>
  <c r="MJ11" i="1"/>
  <c r="NH11" i="1" s="1"/>
  <c r="LT11" i="1"/>
  <c r="MR11" i="1" s="1"/>
  <c r="EY8" i="1"/>
  <c r="HK8" i="1"/>
  <c r="MJ51" i="1"/>
  <c r="NH51" i="1" s="1"/>
  <c r="LT51" i="1"/>
  <c r="MR51" i="1" s="1"/>
  <c r="EY136" i="1"/>
  <c r="HK136" i="1"/>
  <c r="MJ199" i="1"/>
  <c r="NH199" i="1" s="1"/>
  <c r="LT199" i="1"/>
  <c r="MR199" i="1" s="1"/>
  <c r="EY261" i="1"/>
  <c r="HK261" i="1"/>
  <c r="MJ2" i="1"/>
  <c r="NH2" i="1" s="1"/>
  <c r="LT2" i="1"/>
  <c r="MR2" i="1" s="1"/>
  <c r="EY55" i="1"/>
  <c r="HK55" i="1"/>
  <c r="MJ78" i="1"/>
  <c r="NH78" i="1" s="1"/>
  <c r="LT78" i="1"/>
  <c r="MR78" i="1" s="1"/>
  <c r="EY86" i="1"/>
  <c r="HK86" i="1"/>
  <c r="MJ105" i="1"/>
  <c r="NH105" i="1" s="1"/>
  <c r="LT105" i="1"/>
  <c r="MR105" i="1" s="1"/>
  <c r="EY153" i="1"/>
  <c r="HK153" i="1"/>
  <c r="MJ201" i="1"/>
  <c r="NH201" i="1" s="1"/>
  <c r="LT201" i="1"/>
  <c r="MR201" i="1" s="1"/>
  <c r="EY240" i="1"/>
  <c r="HK240" i="1"/>
  <c r="MJ294" i="1"/>
  <c r="NH294" i="1" s="1"/>
  <c r="LT294" i="1"/>
  <c r="MR294" i="1" s="1"/>
  <c r="EY69" i="1"/>
  <c r="HK69" i="1"/>
  <c r="MJ26" i="1"/>
  <c r="NH26" i="1" s="1"/>
  <c r="LT26" i="1"/>
  <c r="MR26" i="1" s="1"/>
  <c r="EY48" i="1"/>
  <c r="HK48" i="1"/>
  <c r="MJ56" i="1"/>
  <c r="NH56" i="1" s="1"/>
  <c r="LT56" i="1"/>
  <c r="MR56" i="1" s="1"/>
  <c r="EY90" i="1"/>
  <c r="HK90" i="1"/>
  <c r="MJ148" i="1"/>
  <c r="NH148" i="1" s="1"/>
  <c r="LT148" i="1"/>
  <c r="MR148" i="1" s="1"/>
  <c r="EY152" i="1"/>
  <c r="HK152" i="1"/>
  <c r="MJ267" i="1"/>
  <c r="NH267" i="1" s="1"/>
  <c r="LT267" i="1"/>
  <c r="MR267" i="1" s="1"/>
  <c r="EY274" i="1"/>
  <c r="HK274" i="1"/>
  <c r="MJ277" i="1"/>
  <c r="NH277" i="1" s="1"/>
  <c r="LT277" i="1"/>
  <c r="MR277" i="1" s="1"/>
  <c r="EY288" i="1"/>
  <c r="HK288" i="1"/>
  <c r="MJ15" i="1"/>
  <c r="NH15" i="1" s="1"/>
  <c r="LT15" i="1"/>
  <c r="MR15" i="1" s="1"/>
  <c r="EY68" i="1"/>
  <c r="HK68" i="1"/>
  <c r="MJ129" i="1"/>
  <c r="NH129" i="1" s="1"/>
  <c r="LT129" i="1"/>
  <c r="MR129" i="1" s="1"/>
  <c r="EY179" i="1"/>
  <c r="HK179" i="1"/>
  <c r="MJ239" i="1"/>
  <c r="NH239" i="1" s="1"/>
  <c r="LT239" i="1"/>
  <c r="MR239" i="1" s="1"/>
  <c r="EY289" i="1"/>
  <c r="HK289" i="1"/>
  <c r="MJ3" i="1"/>
  <c r="NH3" i="1" s="1"/>
  <c r="LT3" i="1"/>
  <c r="MR3" i="1" s="1"/>
  <c r="EY54" i="1"/>
  <c r="HK54" i="1"/>
  <c r="MJ52" i="1"/>
  <c r="NH52" i="1" s="1"/>
  <c r="LT52" i="1"/>
  <c r="MR52" i="1" s="1"/>
  <c r="EY59" i="1"/>
  <c r="HK59" i="1"/>
  <c r="MJ71" i="1"/>
  <c r="NH71" i="1" s="1"/>
  <c r="LT71" i="1"/>
  <c r="MR71" i="1" s="1"/>
  <c r="EY73" i="1"/>
  <c r="HK73" i="1"/>
  <c r="MJ77" i="1"/>
  <c r="NH77" i="1" s="1"/>
  <c r="LT77" i="1"/>
  <c r="MR77" i="1" s="1"/>
  <c r="EY168" i="1"/>
  <c r="HK168" i="1"/>
  <c r="MJ163" i="1"/>
  <c r="NH163" i="1" s="1"/>
  <c r="LT163" i="1"/>
  <c r="MR163" i="1" s="1"/>
  <c r="EY184" i="1"/>
  <c r="HK184" i="1"/>
  <c r="MJ187" i="1"/>
  <c r="NH187" i="1" s="1"/>
  <c r="LT187" i="1"/>
  <c r="MR187" i="1" s="1"/>
  <c r="EY192" i="1"/>
  <c r="HK192" i="1"/>
  <c r="MJ196" i="1"/>
  <c r="NH196" i="1" s="1"/>
  <c r="LT196" i="1"/>
  <c r="MR196" i="1" s="1"/>
  <c r="EY204" i="1"/>
  <c r="HK204" i="1"/>
  <c r="MJ241" i="1"/>
  <c r="NH241" i="1" s="1"/>
  <c r="LT241" i="1"/>
  <c r="MR241" i="1" s="1"/>
  <c r="EY268" i="1"/>
  <c r="HK268" i="1"/>
  <c r="MJ297" i="1"/>
  <c r="NH297" i="1" s="1"/>
  <c r="LT297" i="1"/>
  <c r="MR297" i="1" s="1"/>
  <c r="EY145" i="1"/>
  <c r="HK145" i="1"/>
  <c r="MJ208" i="1"/>
  <c r="NH208" i="1" s="1"/>
  <c r="LT208" i="1"/>
  <c r="MR208" i="1" s="1"/>
  <c r="EY227" i="1"/>
  <c r="HK227" i="1"/>
  <c r="MJ42" i="1"/>
  <c r="NH42" i="1" s="1"/>
  <c r="LT42" i="1"/>
  <c r="MR42" i="1" s="1"/>
  <c r="EY133" i="1"/>
  <c r="HK133" i="1"/>
  <c r="MJ283" i="1"/>
  <c r="NH283" i="1" s="1"/>
  <c r="LT283" i="1"/>
  <c r="MR283" i="1" s="1"/>
  <c r="EY114" i="1"/>
  <c r="HK114" i="1"/>
  <c r="MJ162" i="1"/>
  <c r="NH162" i="1" s="1"/>
  <c r="LT162" i="1"/>
  <c r="MR162" i="1" s="1"/>
  <c r="EY175" i="1"/>
  <c r="HK175" i="1"/>
  <c r="MJ299" i="1"/>
  <c r="NH299" i="1" s="1"/>
  <c r="LT299" i="1"/>
  <c r="MR299" i="1" s="1"/>
  <c r="EY29" i="1"/>
  <c r="HK29" i="1"/>
  <c r="MJ144" i="1"/>
  <c r="NH144" i="1" s="1"/>
  <c r="LT144" i="1"/>
  <c r="MR144" i="1" s="1"/>
  <c r="EY169" i="1"/>
  <c r="HK169" i="1"/>
  <c r="MJ237" i="1"/>
  <c r="NH237" i="1" s="1"/>
  <c r="LT237" i="1"/>
  <c r="MR237" i="1" s="1"/>
  <c r="EY242" i="1"/>
  <c r="HK242" i="1"/>
  <c r="MJ249" i="1"/>
  <c r="NH249" i="1" s="1"/>
  <c r="LT249" i="1"/>
  <c r="MR249" i="1" s="1"/>
  <c r="EY250" i="1"/>
  <c r="HK250" i="1"/>
  <c r="MJ13" i="1"/>
  <c r="NH13" i="1" s="1"/>
  <c r="LT13" i="1"/>
  <c r="MR13" i="1" s="1"/>
  <c r="EY24" i="1"/>
  <c r="HK24" i="1"/>
  <c r="ES60" i="1"/>
  <c r="HW76" i="1"/>
  <c r="ML76" i="1"/>
  <c r="NJ76" i="1" s="1"/>
  <c r="LV76" i="1"/>
  <c r="MT76" i="1" s="1"/>
  <c r="IU79" i="1"/>
  <c r="HK79" i="1"/>
  <c r="MJ87" i="1"/>
  <c r="NH87" i="1" s="1"/>
  <c r="LT87" i="1"/>
  <c r="MR87" i="1" s="1"/>
  <c r="EY93" i="1"/>
  <c r="ML93" i="1"/>
  <c r="NJ93" i="1" s="1"/>
  <c r="LV93" i="1"/>
  <c r="MT93" i="1" s="1"/>
  <c r="IU101" i="1"/>
  <c r="ES101" i="1"/>
  <c r="MJ157" i="1"/>
  <c r="NH157" i="1" s="1"/>
  <c r="LT157" i="1"/>
  <c r="MR157" i="1" s="1"/>
  <c r="EY174" i="1"/>
  <c r="HK174" i="1"/>
  <c r="ES198" i="1"/>
  <c r="HW211" i="1"/>
  <c r="EY244" i="1"/>
  <c r="ML244" i="1"/>
  <c r="NJ244" i="1" s="1"/>
  <c r="LV244" i="1"/>
  <c r="MT244" i="1" s="1"/>
  <c r="IU253" i="1"/>
  <c r="ES253" i="1"/>
  <c r="MJ292" i="1"/>
  <c r="NH292" i="1" s="1"/>
  <c r="LT292" i="1"/>
  <c r="MR292" i="1" s="1"/>
  <c r="EY298" i="1"/>
  <c r="HK298" i="1"/>
  <c r="ES89" i="1"/>
  <c r="MJ106" i="1"/>
  <c r="NH106" i="1" s="1"/>
  <c r="LT106" i="1"/>
  <c r="MR106" i="1" s="1"/>
  <c r="EY33" i="1"/>
  <c r="ML33" i="1"/>
  <c r="NJ33" i="1" s="1"/>
  <c r="LV33" i="1"/>
  <c r="MT33" i="1" s="1"/>
  <c r="IU46" i="1"/>
  <c r="HK46" i="1"/>
  <c r="ES132" i="1"/>
  <c r="HW170" i="1"/>
  <c r="EY176" i="1"/>
  <c r="ML176" i="1"/>
  <c r="NJ176" i="1" s="1"/>
  <c r="LV176" i="1"/>
  <c r="MT176" i="1" s="1"/>
  <c r="IU215" i="1"/>
  <c r="HK215" i="1"/>
  <c r="MJ214" i="1"/>
  <c r="NH214" i="1" s="1"/>
  <c r="LT214" i="1"/>
  <c r="MR214" i="1" s="1"/>
  <c r="EY91" i="1"/>
  <c r="ML91" i="1"/>
  <c r="NJ91" i="1" s="1"/>
  <c r="LV91" i="1"/>
  <c r="MT91" i="1" s="1"/>
  <c r="IU94" i="1"/>
  <c r="HK94" i="1"/>
  <c r="ES115" i="1"/>
  <c r="MJ64" i="1"/>
  <c r="NH64" i="1" s="1"/>
  <c r="LT64" i="1"/>
  <c r="MR64" i="1" s="1"/>
  <c r="EY7" i="1"/>
  <c r="HK7" i="1"/>
  <c r="ES31" i="1"/>
  <c r="MJ38" i="1"/>
  <c r="NH38" i="1" s="1"/>
  <c r="LT38" i="1"/>
  <c r="MR38" i="1" s="1"/>
  <c r="EY95" i="1"/>
  <c r="ML95" i="1"/>
  <c r="NJ95" i="1" s="1"/>
  <c r="LV95" i="1"/>
  <c r="MT95" i="1" s="1"/>
  <c r="IU104" i="1"/>
  <c r="HK104" i="1"/>
  <c r="ES110" i="1"/>
  <c r="HW141" i="1"/>
  <c r="EY149" i="1"/>
  <c r="ML149" i="1"/>
  <c r="NJ149" i="1" s="1"/>
  <c r="LV149" i="1"/>
  <c r="MT149" i="1" s="1"/>
  <c r="IU224" i="1"/>
  <c r="HK224" i="1"/>
  <c r="ES257" i="1"/>
  <c r="HW270" i="1"/>
  <c r="ML270" i="1"/>
  <c r="NJ270" i="1" s="1"/>
  <c r="LV270" i="1"/>
  <c r="MT270" i="1" s="1"/>
  <c r="IU177" i="1"/>
  <c r="HK177" i="1"/>
  <c r="ES264" i="1"/>
  <c r="HW93" i="1"/>
  <c r="HW244" i="1"/>
  <c r="HW33" i="1"/>
  <c r="HW176" i="1"/>
  <c r="HW115" i="1"/>
  <c r="HW95" i="1"/>
  <c r="HW149" i="1"/>
  <c r="HW264" i="1"/>
  <c r="HW113" i="1"/>
  <c r="ML113" i="1"/>
  <c r="NJ113" i="1" s="1"/>
  <c r="LV113" i="1"/>
  <c r="MT113" i="1" s="1"/>
  <c r="IU119" i="1"/>
  <c r="ES119" i="1"/>
  <c r="HW130" i="1"/>
  <c r="ML130" i="1"/>
  <c r="NJ130" i="1" s="1"/>
  <c r="LV130" i="1"/>
  <c r="MT130" i="1" s="1"/>
  <c r="IU164" i="1"/>
  <c r="ES164" i="1"/>
  <c r="HW182" i="1"/>
  <c r="ML182" i="1"/>
  <c r="NJ182" i="1" s="1"/>
  <c r="LV182" i="1"/>
  <c r="MT182" i="1" s="1"/>
  <c r="IU188" i="1"/>
  <c r="ES188" i="1"/>
  <c r="HW193" i="1"/>
  <c r="ML193" i="1"/>
  <c r="NJ193" i="1" s="1"/>
  <c r="LV193" i="1"/>
  <c r="MT193" i="1" s="1"/>
  <c r="IU202" i="1"/>
  <c r="ES202" i="1"/>
  <c r="HW212" i="1"/>
  <c r="ML212" i="1"/>
  <c r="NJ212" i="1" s="1"/>
  <c r="LV212" i="1"/>
  <c r="MT212" i="1" s="1"/>
  <c r="IU222" i="1"/>
  <c r="ES222" i="1"/>
  <c r="HW223" i="1"/>
  <c r="ML223" i="1"/>
  <c r="NJ223" i="1" s="1"/>
  <c r="LV223" i="1"/>
  <c r="MT223" i="1" s="1"/>
  <c r="IU225" i="1"/>
  <c r="ES225" i="1"/>
  <c r="HW260" i="1"/>
  <c r="ML260" i="1"/>
  <c r="NJ260" i="1" s="1"/>
  <c r="LV260" i="1"/>
  <c r="MT260" i="1" s="1"/>
  <c r="IU265" i="1"/>
  <c r="ES265" i="1"/>
  <c r="HW266" i="1"/>
  <c r="ML266" i="1"/>
  <c r="NJ266" i="1" s="1"/>
  <c r="LV266" i="1"/>
  <c r="MT266" i="1" s="1"/>
  <c r="IU273" i="1"/>
  <c r="ES273" i="1"/>
  <c r="HW147" i="1"/>
  <c r="ML147" i="1"/>
  <c r="NJ147" i="1" s="1"/>
  <c r="LV147" i="1"/>
  <c r="MT147" i="1" s="1"/>
  <c r="IU14" i="1"/>
  <c r="ES14" i="1"/>
  <c r="HW21" i="1"/>
  <c r="ML21" i="1"/>
  <c r="NJ21" i="1" s="1"/>
  <c r="LV21" i="1"/>
  <c r="MT21" i="1" s="1"/>
  <c r="IU28" i="1"/>
  <c r="ES28" i="1"/>
  <c r="HW63" i="1"/>
  <c r="ML63" i="1"/>
  <c r="NJ63" i="1" s="1"/>
  <c r="LV63" i="1"/>
  <c r="MT63" i="1" s="1"/>
  <c r="IU72" i="1"/>
  <c r="ES72" i="1"/>
  <c r="HW82" i="1"/>
  <c r="ML82" i="1"/>
  <c r="NJ82" i="1" s="1"/>
  <c r="LV82" i="1"/>
  <c r="MT82" i="1" s="1"/>
  <c r="IU83" i="1"/>
  <c r="ES83" i="1"/>
  <c r="HW88" i="1"/>
  <c r="ML88" i="1"/>
  <c r="NJ88" i="1" s="1"/>
  <c r="LV88" i="1"/>
  <c r="MT88" i="1" s="1"/>
  <c r="IU102" i="1"/>
  <c r="ES102" i="1"/>
  <c r="HW109" i="1"/>
  <c r="ML109" i="1"/>
  <c r="NJ109" i="1" s="1"/>
  <c r="LV109" i="1"/>
  <c r="MT109" i="1" s="1"/>
  <c r="IU126" i="1"/>
  <c r="ES126" i="1"/>
  <c r="HW128" i="1"/>
  <c r="ML128" i="1"/>
  <c r="NJ128" i="1" s="1"/>
  <c r="LV128" i="1"/>
  <c r="MT128" i="1" s="1"/>
  <c r="IU160" i="1"/>
  <c r="ES160" i="1"/>
  <c r="HW171" i="1"/>
  <c r="ML171" i="1"/>
  <c r="NJ171" i="1" s="1"/>
  <c r="LV171" i="1"/>
  <c r="MT171" i="1" s="1"/>
  <c r="IU178" i="1"/>
  <c r="ES178" i="1"/>
  <c r="HW183" i="1"/>
  <c r="ML183" i="1"/>
  <c r="NJ183" i="1" s="1"/>
  <c r="LV183" i="1"/>
  <c r="MT183" i="1" s="1"/>
  <c r="IU186" i="1"/>
  <c r="ES186" i="1"/>
  <c r="HW207" i="1"/>
  <c r="ML207" i="1"/>
  <c r="NJ207" i="1" s="1"/>
  <c r="LV207" i="1"/>
  <c r="MT207" i="1" s="1"/>
  <c r="IU213" i="1"/>
  <c r="ES213" i="1"/>
  <c r="HW216" i="1"/>
  <c r="ML216" i="1"/>
  <c r="NJ216" i="1" s="1"/>
  <c r="LV216" i="1"/>
  <c r="MT216" i="1" s="1"/>
  <c r="IU243" i="1"/>
  <c r="ES243" i="1"/>
  <c r="HW248" i="1"/>
  <c r="ML248" i="1"/>
  <c r="NJ248" i="1" s="1"/>
  <c r="LV248" i="1"/>
  <c r="MT248" i="1" s="1"/>
  <c r="IU251" i="1"/>
  <c r="ES251" i="1"/>
  <c r="HW286" i="1"/>
  <c r="ML286" i="1"/>
  <c r="NJ286" i="1" s="1"/>
  <c r="LV286" i="1"/>
  <c r="MT286" i="1" s="1"/>
  <c r="IU290" i="1"/>
  <c r="ES290" i="1"/>
  <c r="HW228" i="1"/>
  <c r="ML228" i="1"/>
  <c r="NJ228" i="1" s="1"/>
  <c r="LV228" i="1"/>
  <c r="MT228" i="1" s="1"/>
  <c r="IU65" i="1"/>
  <c r="ES65" i="1"/>
  <c r="HW143" i="1"/>
  <c r="ML143" i="1"/>
  <c r="NJ143" i="1" s="1"/>
  <c r="LV143" i="1"/>
  <c r="MT143" i="1" s="1"/>
  <c r="IU165" i="1"/>
  <c r="ES165" i="1"/>
  <c r="HW236" i="1"/>
  <c r="ML236" i="1"/>
  <c r="NJ236" i="1" s="1"/>
  <c r="LV236" i="1"/>
  <c r="MT236" i="1" s="1"/>
  <c r="IU271" i="1"/>
  <c r="ES271" i="1"/>
  <c r="HW276" i="1"/>
  <c r="ML276" i="1"/>
  <c r="NJ276" i="1" s="1"/>
  <c r="LV276" i="1"/>
  <c r="MT276" i="1" s="1"/>
  <c r="IU156" i="1"/>
  <c r="ES156" i="1"/>
  <c r="HW6" i="1"/>
  <c r="ML6" i="1"/>
  <c r="NJ6" i="1" s="1"/>
  <c r="LV6" i="1"/>
  <c r="MT6" i="1" s="1"/>
  <c r="IU4" i="1"/>
  <c r="ES4" i="1"/>
  <c r="HW22" i="1"/>
  <c r="ML22" i="1"/>
  <c r="NJ22" i="1" s="1"/>
  <c r="LV22" i="1"/>
  <c r="MT22" i="1" s="1"/>
  <c r="IU23" i="1"/>
  <c r="ES23" i="1"/>
  <c r="HW27" i="1"/>
  <c r="ML27" i="1"/>
  <c r="NJ27" i="1" s="1"/>
  <c r="LV27" i="1"/>
  <c r="MT27" i="1" s="1"/>
  <c r="IU30" i="1"/>
  <c r="ES30" i="1"/>
  <c r="HW37" i="1"/>
  <c r="ML37" i="1"/>
  <c r="NJ37" i="1" s="1"/>
  <c r="LV37" i="1"/>
  <c r="MT37" i="1" s="1"/>
  <c r="IU41" i="1"/>
  <c r="ES41" i="1"/>
  <c r="HW61" i="1"/>
  <c r="ML61" i="1"/>
  <c r="NJ61" i="1" s="1"/>
  <c r="LV61" i="1"/>
  <c r="MT61" i="1" s="1"/>
  <c r="IU75" i="1"/>
  <c r="ES75" i="1"/>
  <c r="HW85" i="1"/>
  <c r="ML85" i="1"/>
  <c r="NJ85" i="1" s="1"/>
  <c r="LV85" i="1"/>
  <c r="MT85" i="1" s="1"/>
  <c r="IU98" i="1"/>
  <c r="ES98" i="1"/>
  <c r="HW108" i="1"/>
  <c r="ML108" i="1"/>
  <c r="NJ108" i="1" s="1"/>
  <c r="LV108" i="1"/>
  <c r="MT108" i="1" s="1"/>
  <c r="IU111" i="1"/>
  <c r="ES111" i="1"/>
  <c r="HW118" i="1"/>
  <c r="ML118" i="1"/>
  <c r="NJ118" i="1" s="1"/>
  <c r="LV118" i="1"/>
  <c r="MT118" i="1" s="1"/>
  <c r="IU131" i="1"/>
  <c r="ES131" i="1"/>
  <c r="HW139" i="1"/>
  <c r="ML139" i="1"/>
  <c r="NJ139" i="1" s="1"/>
  <c r="LV139" i="1"/>
  <c r="MT139" i="1" s="1"/>
  <c r="IU140" i="1"/>
  <c r="ES140" i="1"/>
  <c r="HW150" i="1"/>
  <c r="ML150" i="1"/>
  <c r="NJ150" i="1" s="1"/>
  <c r="LV150" i="1"/>
  <c r="MT150" i="1" s="1"/>
  <c r="IU158" i="1"/>
  <c r="ES158" i="1"/>
  <c r="HW173" i="1"/>
  <c r="ML173" i="1"/>
  <c r="NJ173" i="1" s="1"/>
  <c r="LV173" i="1"/>
  <c r="MT173" i="1" s="1"/>
  <c r="IU210" i="1"/>
  <c r="ES210" i="1"/>
  <c r="HW229" i="1"/>
  <c r="ML229" i="1"/>
  <c r="NJ229" i="1" s="1"/>
  <c r="LV229" i="1"/>
  <c r="MT229" i="1" s="1"/>
  <c r="IU252" i="1"/>
  <c r="ES252" i="1"/>
  <c r="HW256" i="1"/>
  <c r="ML256" i="1"/>
  <c r="NJ256" i="1" s="1"/>
  <c r="LV256" i="1"/>
  <c r="MT256" i="1" s="1"/>
  <c r="IU259" i="1"/>
  <c r="ES259" i="1"/>
  <c r="HW295" i="1"/>
  <c r="ML295" i="1"/>
  <c r="NJ295" i="1" s="1"/>
  <c r="LV295" i="1"/>
  <c r="MT295" i="1" s="1"/>
  <c r="IU167" i="1"/>
  <c r="ES167" i="1"/>
  <c r="HW233" i="1"/>
  <c r="ML233" i="1"/>
  <c r="NJ233" i="1" s="1"/>
  <c r="LV233" i="1"/>
  <c r="MT233" i="1" s="1"/>
  <c r="IU255" i="1"/>
  <c r="ES255" i="1"/>
  <c r="HW81" i="1"/>
  <c r="ML81" i="1"/>
  <c r="NJ81" i="1" s="1"/>
  <c r="LV81" i="1"/>
  <c r="MT81" i="1" s="1"/>
  <c r="IU19" i="1"/>
  <c r="ES19" i="1"/>
  <c r="HW32" i="1"/>
  <c r="ML32" i="1"/>
  <c r="NJ32" i="1" s="1"/>
  <c r="LV32" i="1"/>
  <c r="MT32" i="1" s="1"/>
  <c r="IU47" i="1"/>
  <c r="ES47" i="1"/>
  <c r="HW49" i="1"/>
  <c r="ML49" i="1"/>
  <c r="NJ49" i="1" s="1"/>
  <c r="LV49" i="1"/>
  <c r="MT49" i="1" s="1"/>
  <c r="IU124" i="1"/>
  <c r="ES124" i="1"/>
  <c r="HW205" i="1"/>
  <c r="ML205" i="1"/>
  <c r="NJ205" i="1" s="1"/>
  <c r="LV205" i="1"/>
  <c r="MT205" i="1" s="1"/>
  <c r="IU258" i="1"/>
  <c r="ES258" i="1"/>
  <c r="HW287" i="1"/>
  <c r="ML287" i="1"/>
  <c r="NJ287" i="1" s="1"/>
  <c r="LV287" i="1"/>
  <c r="MT287" i="1" s="1"/>
  <c r="IU296" i="1"/>
  <c r="ES296" i="1"/>
  <c r="HW134" i="1"/>
  <c r="ML134" i="1"/>
  <c r="NJ134" i="1" s="1"/>
  <c r="LV134" i="1"/>
  <c r="MT134" i="1" s="1"/>
  <c r="IU62" i="1"/>
  <c r="ES62" i="1"/>
  <c r="HW116" i="1"/>
  <c r="ML116" i="1"/>
  <c r="NJ116" i="1" s="1"/>
  <c r="LV116" i="1"/>
  <c r="MT116" i="1" s="1"/>
  <c r="IU135" i="1"/>
  <c r="ES135" i="1"/>
  <c r="HW138" i="1"/>
  <c r="ML138" i="1"/>
  <c r="NJ138" i="1" s="1"/>
  <c r="LV138" i="1"/>
  <c r="MT138" i="1" s="1"/>
  <c r="IU172" i="1"/>
  <c r="ES172" i="1"/>
  <c r="HW121" i="1"/>
  <c r="ML121" i="1"/>
  <c r="NJ121" i="1" s="1"/>
  <c r="LV121" i="1"/>
  <c r="MT121" i="1" s="1"/>
  <c r="IU189" i="1"/>
  <c r="ES189" i="1"/>
  <c r="HW218" i="1"/>
  <c r="ML218" i="1"/>
  <c r="NJ218" i="1" s="1"/>
  <c r="LV218" i="1"/>
  <c r="MT218" i="1" s="1"/>
  <c r="IU272" i="1"/>
  <c r="ES272" i="1"/>
  <c r="HW293" i="1"/>
  <c r="ML293" i="1"/>
  <c r="NJ293" i="1" s="1"/>
  <c r="LV293" i="1"/>
  <c r="MT293" i="1" s="1"/>
  <c r="IU107" i="1"/>
  <c r="ES107" i="1"/>
  <c r="HW151" i="1"/>
  <c r="ML151" i="1"/>
  <c r="NJ151" i="1" s="1"/>
  <c r="LV151" i="1"/>
  <c r="MT151" i="1" s="1"/>
  <c r="IU263" i="1"/>
  <c r="ES263" i="1"/>
  <c r="HW10" i="1"/>
  <c r="ML10" i="1"/>
  <c r="NJ10" i="1" s="1"/>
  <c r="LV10" i="1"/>
  <c r="MT10" i="1" s="1"/>
  <c r="IU16" i="1"/>
  <c r="ES16" i="1"/>
  <c r="HW53" i="1"/>
  <c r="ML53" i="1"/>
  <c r="NJ53" i="1" s="1"/>
  <c r="LV53" i="1"/>
  <c r="MT53" i="1" s="1"/>
  <c r="IU92" i="1"/>
  <c r="ES92" i="1"/>
  <c r="HW142" i="1"/>
  <c r="ML142" i="1"/>
  <c r="NJ142" i="1" s="1"/>
  <c r="LV142" i="1"/>
  <c r="MT142" i="1" s="1"/>
  <c r="IU146" i="1"/>
  <c r="ES146" i="1"/>
  <c r="HW155" i="1"/>
  <c r="ML155" i="1"/>
  <c r="NJ155" i="1" s="1"/>
  <c r="LV155" i="1"/>
  <c r="MT155" i="1" s="1"/>
  <c r="IU185" i="1"/>
  <c r="ES185" i="1"/>
  <c r="HW269" i="1"/>
  <c r="ML269" i="1"/>
  <c r="NJ269" i="1" s="1"/>
  <c r="LV269" i="1"/>
  <c r="MT269" i="1" s="1"/>
  <c r="IU275" i="1"/>
  <c r="ES275" i="1"/>
  <c r="HW300" i="1"/>
  <c r="ML300" i="1"/>
  <c r="NJ300" i="1" s="1"/>
  <c r="LV300" i="1"/>
  <c r="MT300" i="1" s="1"/>
  <c r="IU245" i="1"/>
  <c r="ES245" i="1"/>
  <c r="HW45" i="1"/>
  <c r="ML45" i="1"/>
  <c r="NJ45" i="1" s="1"/>
  <c r="LV45" i="1"/>
  <c r="MT45" i="1" s="1"/>
  <c r="IU80" i="1"/>
  <c r="ES80" i="1"/>
  <c r="HW120" i="1"/>
  <c r="ML120" i="1"/>
  <c r="NJ120" i="1" s="1"/>
  <c r="LV120" i="1"/>
  <c r="MT120" i="1" s="1"/>
  <c r="IU191" i="1"/>
  <c r="ES191" i="1"/>
  <c r="HW203" i="1"/>
  <c r="ML203" i="1"/>
  <c r="NJ203" i="1" s="1"/>
  <c r="LV203" i="1"/>
  <c r="MT203" i="1" s="1"/>
  <c r="IU209" i="1"/>
  <c r="ES209" i="1"/>
  <c r="HW50" i="1"/>
  <c r="ML50" i="1"/>
  <c r="NJ50" i="1" s="1"/>
  <c r="LV50" i="1"/>
  <c r="MT50" i="1" s="1"/>
  <c r="IU112" i="1"/>
  <c r="ES112" i="1"/>
  <c r="HW122" i="1"/>
  <c r="ML122" i="1"/>
  <c r="NJ122" i="1" s="1"/>
  <c r="LV122" i="1"/>
  <c r="MT122" i="1" s="1"/>
  <c r="IU123" i="1"/>
  <c r="ES123" i="1"/>
  <c r="HW154" i="1"/>
  <c r="ML154" i="1"/>
  <c r="NJ154" i="1" s="1"/>
  <c r="LV154" i="1"/>
  <c r="MT154" i="1" s="1"/>
  <c r="IU159" i="1"/>
  <c r="ES159" i="1"/>
  <c r="HW194" i="1"/>
  <c r="ML194" i="1"/>
  <c r="NJ194" i="1" s="1"/>
  <c r="LV194" i="1"/>
  <c r="MT194" i="1" s="1"/>
  <c r="IU226" i="1"/>
  <c r="ES226" i="1"/>
  <c r="HW247" i="1"/>
  <c r="ML247" i="1"/>
  <c r="NJ247" i="1" s="1"/>
  <c r="LV247" i="1"/>
  <c r="MT247" i="1" s="1"/>
  <c r="IU57" i="1"/>
  <c r="ES57" i="1"/>
  <c r="HW190" i="1"/>
  <c r="ML190" i="1"/>
  <c r="NJ190" i="1" s="1"/>
  <c r="LV190" i="1"/>
  <c r="MT190" i="1" s="1"/>
  <c r="IU206" i="1"/>
  <c r="ES206" i="1"/>
  <c r="HW217" i="1"/>
  <c r="ML217" i="1"/>
  <c r="NJ217" i="1" s="1"/>
  <c r="LV217" i="1"/>
  <c r="MT217" i="1" s="1"/>
  <c r="IU230" i="1"/>
  <c r="ES230" i="1"/>
  <c r="HW254" i="1"/>
  <c r="ML254" i="1"/>
  <c r="NJ254" i="1" s="1"/>
  <c r="LV254" i="1"/>
  <c r="MT254" i="1" s="1"/>
  <c r="IU278" i="1"/>
  <c r="ES278" i="1"/>
  <c r="HW281" i="1"/>
  <c r="ML281" i="1"/>
  <c r="NJ281" i="1" s="1"/>
  <c r="LV281" i="1"/>
  <c r="MT281" i="1" s="1"/>
  <c r="IU11" i="1"/>
  <c r="ES11" i="1"/>
  <c r="HW8" i="1"/>
  <c r="ML8" i="1"/>
  <c r="NJ8" i="1" s="1"/>
  <c r="LV8" i="1"/>
  <c r="MT8" i="1" s="1"/>
  <c r="IU51" i="1"/>
  <c r="ES51" i="1"/>
  <c r="HW136" i="1"/>
  <c r="ML136" i="1"/>
  <c r="NJ136" i="1" s="1"/>
  <c r="LV136" i="1"/>
  <c r="MT136" i="1" s="1"/>
  <c r="IU199" i="1"/>
  <c r="ES199" i="1"/>
  <c r="HW261" i="1"/>
  <c r="ML261" i="1"/>
  <c r="NJ261" i="1" s="1"/>
  <c r="LV261" i="1"/>
  <c r="MT261" i="1" s="1"/>
  <c r="IU2" i="1"/>
  <c r="ES2" i="1"/>
  <c r="HW55" i="1"/>
  <c r="ML55" i="1"/>
  <c r="NJ55" i="1" s="1"/>
  <c r="LV55" i="1"/>
  <c r="MT55" i="1" s="1"/>
  <c r="IU78" i="1"/>
  <c r="ES78" i="1"/>
  <c r="HW86" i="1"/>
  <c r="ML86" i="1"/>
  <c r="NJ86" i="1" s="1"/>
  <c r="LV86" i="1"/>
  <c r="MT86" i="1" s="1"/>
  <c r="IU105" i="1"/>
  <c r="ES105" i="1"/>
  <c r="HW153" i="1"/>
  <c r="ML153" i="1"/>
  <c r="NJ153" i="1" s="1"/>
  <c r="LV153" i="1"/>
  <c r="MT153" i="1" s="1"/>
  <c r="IU201" i="1"/>
  <c r="ES201" i="1"/>
  <c r="HW240" i="1"/>
  <c r="ML240" i="1"/>
  <c r="NJ240" i="1" s="1"/>
  <c r="LV240" i="1"/>
  <c r="MT240" i="1" s="1"/>
  <c r="IU294" i="1"/>
  <c r="ES294" i="1"/>
  <c r="HW69" i="1"/>
  <c r="ML69" i="1"/>
  <c r="NJ69" i="1" s="1"/>
  <c r="LV69" i="1"/>
  <c r="MT69" i="1" s="1"/>
  <c r="IU26" i="1"/>
  <c r="ES26" i="1"/>
  <c r="HW48" i="1"/>
  <c r="ML48" i="1"/>
  <c r="NJ48" i="1" s="1"/>
  <c r="LV48" i="1"/>
  <c r="MT48" i="1" s="1"/>
  <c r="IU56" i="1"/>
  <c r="ES56" i="1"/>
  <c r="HW90" i="1"/>
  <c r="ML90" i="1"/>
  <c r="NJ90" i="1" s="1"/>
  <c r="LV90" i="1"/>
  <c r="MT90" i="1" s="1"/>
  <c r="IU148" i="1"/>
  <c r="ES148" i="1"/>
  <c r="HW152" i="1"/>
  <c r="ML152" i="1"/>
  <c r="NJ152" i="1" s="1"/>
  <c r="LV152" i="1"/>
  <c r="MT152" i="1" s="1"/>
  <c r="IU267" i="1"/>
  <c r="ES267" i="1"/>
  <c r="HW274" i="1"/>
  <c r="ML274" i="1"/>
  <c r="NJ274" i="1" s="1"/>
  <c r="LV274" i="1"/>
  <c r="MT274" i="1" s="1"/>
  <c r="IU277" i="1"/>
  <c r="ES277" i="1"/>
  <c r="HW288" i="1"/>
  <c r="ML288" i="1"/>
  <c r="NJ288" i="1" s="1"/>
  <c r="LV288" i="1"/>
  <c r="MT288" i="1" s="1"/>
  <c r="IU15" i="1"/>
  <c r="ES15" i="1"/>
  <c r="HW68" i="1"/>
  <c r="ML68" i="1"/>
  <c r="NJ68" i="1" s="1"/>
  <c r="LV68" i="1"/>
  <c r="MT68" i="1" s="1"/>
  <c r="IU129" i="1"/>
  <c r="ES129" i="1"/>
  <c r="HW179" i="1"/>
  <c r="ML179" i="1"/>
  <c r="NJ179" i="1" s="1"/>
  <c r="LV179" i="1"/>
  <c r="MT179" i="1" s="1"/>
  <c r="IU239" i="1"/>
  <c r="ES239" i="1"/>
  <c r="HW289" i="1"/>
  <c r="ML289" i="1"/>
  <c r="NJ289" i="1" s="1"/>
  <c r="LV289" i="1"/>
  <c r="MT289" i="1" s="1"/>
  <c r="IU3" i="1"/>
  <c r="ES3" i="1"/>
  <c r="HW54" i="1"/>
  <c r="ML54" i="1"/>
  <c r="NJ54" i="1" s="1"/>
  <c r="LV54" i="1"/>
  <c r="MT54" i="1" s="1"/>
  <c r="IU52" i="1"/>
  <c r="ES52" i="1"/>
  <c r="HW59" i="1"/>
  <c r="ML59" i="1"/>
  <c r="NJ59" i="1" s="1"/>
  <c r="LV59" i="1"/>
  <c r="MT59" i="1" s="1"/>
  <c r="IU71" i="1"/>
  <c r="ES71" i="1"/>
  <c r="HW73" i="1"/>
  <c r="ML73" i="1"/>
  <c r="NJ73" i="1" s="1"/>
  <c r="LV73" i="1"/>
  <c r="MT73" i="1" s="1"/>
  <c r="IU77" i="1"/>
  <c r="ES77" i="1"/>
  <c r="HW168" i="1"/>
  <c r="ML168" i="1"/>
  <c r="NJ168" i="1" s="1"/>
  <c r="LV168" i="1"/>
  <c r="MT168" i="1" s="1"/>
  <c r="IU163" i="1"/>
  <c r="ES163" i="1"/>
  <c r="HW184" i="1"/>
  <c r="ML184" i="1"/>
  <c r="NJ184" i="1" s="1"/>
  <c r="LV184" i="1"/>
  <c r="MT184" i="1" s="1"/>
  <c r="IU187" i="1"/>
  <c r="ES187" i="1"/>
  <c r="HW192" i="1"/>
  <c r="ML192" i="1"/>
  <c r="NJ192" i="1" s="1"/>
  <c r="LV192" i="1"/>
  <c r="MT192" i="1" s="1"/>
  <c r="IU196" i="1"/>
  <c r="ES196" i="1"/>
  <c r="HW204" i="1"/>
  <c r="ML204" i="1"/>
  <c r="NJ204" i="1" s="1"/>
  <c r="LV204" i="1"/>
  <c r="MT204" i="1" s="1"/>
  <c r="IU241" i="1"/>
  <c r="ES241" i="1"/>
  <c r="HW268" i="1"/>
  <c r="ML268" i="1"/>
  <c r="NJ268" i="1" s="1"/>
  <c r="LV268" i="1"/>
  <c r="MT268" i="1" s="1"/>
  <c r="IU297" i="1"/>
  <c r="ES297" i="1"/>
  <c r="HW145" i="1"/>
  <c r="ML145" i="1"/>
  <c r="NJ145" i="1" s="1"/>
  <c r="LV145" i="1"/>
  <c r="MT145" i="1" s="1"/>
  <c r="IU208" i="1"/>
  <c r="ES208" i="1"/>
  <c r="HW227" i="1"/>
  <c r="ML227" i="1"/>
  <c r="NJ227" i="1" s="1"/>
  <c r="LV227" i="1"/>
  <c r="MT227" i="1" s="1"/>
  <c r="IU42" i="1"/>
  <c r="ES42" i="1"/>
  <c r="HW133" i="1"/>
  <c r="ML133" i="1"/>
  <c r="NJ133" i="1" s="1"/>
  <c r="LV133" i="1"/>
  <c r="MT133" i="1" s="1"/>
  <c r="IU283" i="1"/>
  <c r="ES283" i="1"/>
  <c r="HW114" i="1"/>
  <c r="ML114" i="1"/>
  <c r="NJ114" i="1" s="1"/>
  <c r="LV114" i="1"/>
  <c r="MT114" i="1" s="1"/>
  <c r="IU162" i="1"/>
  <c r="ES162" i="1"/>
  <c r="HW175" i="1"/>
  <c r="ML175" i="1"/>
  <c r="NJ175" i="1" s="1"/>
  <c r="LV175" i="1"/>
  <c r="MT175" i="1" s="1"/>
  <c r="IU299" i="1"/>
  <c r="ES299" i="1"/>
  <c r="HW29" i="1"/>
  <c r="ML29" i="1"/>
  <c r="NJ29" i="1" s="1"/>
  <c r="LV29" i="1"/>
  <c r="MT29" i="1" s="1"/>
  <c r="IU144" i="1"/>
  <c r="ES144" i="1"/>
  <c r="HW169" i="1"/>
  <c r="ML169" i="1"/>
  <c r="NJ169" i="1" s="1"/>
  <c r="LV169" i="1"/>
  <c r="MT169" i="1" s="1"/>
  <c r="IU237" i="1"/>
  <c r="ES237" i="1"/>
  <c r="HW242" i="1"/>
  <c r="ML242" i="1"/>
  <c r="NJ242" i="1" s="1"/>
  <c r="LV242" i="1"/>
  <c r="MT242" i="1" s="1"/>
  <c r="IU249" i="1"/>
  <c r="ES249" i="1"/>
  <c r="HW250" i="1"/>
  <c r="ML250" i="1"/>
  <c r="NJ250" i="1" s="1"/>
  <c r="LV250" i="1"/>
  <c r="MT250" i="1" s="1"/>
  <c r="IU13" i="1"/>
  <c r="ES13" i="1"/>
  <c r="HW24" i="1"/>
  <c r="ML24" i="1"/>
  <c r="NJ24" i="1" s="1"/>
  <c r="LV24" i="1"/>
  <c r="MT24" i="1" s="1"/>
  <c r="IU60" i="1"/>
  <c r="HK60" i="1"/>
  <c r="MJ76" i="1"/>
  <c r="NH76" i="1" s="1"/>
  <c r="LT76" i="1"/>
  <c r="MR76" i="1" s="1"/>
  <c r="EY79" i="1"/>
  <c r="ML79" i="1"/>
  <c r="NJ79" i="1" s="1"/>
  <c r="LV79" i="1"/>
  <c r="MT79" i="1" s="1"/>
  <c r="IU87" i="1"/>
  <c r="ES87" i="1"/>
  <c r="MJ93" i="1"/>
  <c r="NH93" i="1" s="1"/>
  <c r="LT93" i="1"/>
  <c r="MR93" i="1" s="1"/>
  <c r="EY101" i="1"/>
  <c r="HK101" i="1"/>
  <c r="ES157" i="1"/>
  <c r="HW174" i="1"/>
  <c r="ML174" i="1"/>
  <c r="NJ174" i="1" s="1"/>
  <c r="LV174" i="1"/>
  <c r="MT174" i="1" s="1"/>
  <c r="IU198" i="1"/>
  <c r="HK198" i="1"/>
  <c r="ES211" i="1"/>
  <c r="MJ244" i="1"/>
  <c r="NH244" i="1" s="1"/>
  <c r="LT244" i="1"/>
  <c r="MR244" i="1" s="1"/>
  <c r="EY253" i="1"/>
  <c r="HK253" i="1"/>
  <c r="ES292" i="1"/>
  <c r="HW298" i="1"/>
  <c r="ML298" i="1"/>
  <c r="NJ298" i="1" s="1"/>
  <c r="LV298" i="1"/>
  <c r="MT298" i="1" s="1"/>
  <c r="IU89" i="1"/>
  <c r="HK89" i="1"/>
  <c r="ES106" i="1"/>
  <c r="MJ33" i="1"/>
  <c r="NH33" i="1" s="1"/>
  <c r="LT33" i="1"/>
  <c r="MR33" i="1" s="1"/>
  <c r="EY46" i="1"/>
  <c r="ML46" i="1"/>
  <c r="NJ46" i="1" s="1"/>
  <c r="LV46" i="1"/>
  <c r="MT46" i="1" s="1"/>
  <c r="IU132" i="1"/>
  <c r="HK132" i="1"/>
  <c r="ES170" i="1"/>
  <c r="MJ176" i="1"/>
  <c r="NH176" i="1" s="1"/>
  <c r="LT176" i="1"/>
  <c r="MR176" i="1" s="1"/>
  <c r="EY215" i="1"/>
  <c r="ML215" i="1"/>
  <c r="NJ215" i="1" s="1"/>
  <c r="LV215" i="1"/>
  <c r="MT215" i="1" s="1"/>
  <c r="IU214" i="1"/>
  <c r="ES214" i="1"/>
  <c r="MJ91" i="1"/>
  <c r="NH91" i="1" s="1"/>
  <c r="LT91" i="1"/>
  <c r="MR91" i="1" s="1"/>
  <c r="EY94" i="1"/>
  <c r="ML94" i="1"/>
  <c r="NJ94" i="1" s="1"/>
  <c r="LV94" i="1"/>
  <c r="MT94" i="1" s="1"/>
  <c r="IU115" i="1"/>
  <c r="HK115" i="1"/>
  <c r="ES64" i="1"/>
  <c r="HW7" i="1"/>
  <c r="ML7" i="1"/>
  <c r="NJ7" i="1" s="1"/>
  <c r="LV7" i="1"/>
  <c r="MT7" i="1" s="1"/>
  <c r="IU31" i="1"/>
  <c r="HK31" i="1"/>
  <c r="ES38" i="1"/>
  <c r="MJ95" i="1"/>
  <c r="NH95" i="1" s="1"/>
  <c r="LT95" i="1"/>
  <c r="MR95" i="1" s="1"/>
  <c r="EY104" i="1"/>
  <c r="ML104" i="1"/>
  <c r="NJ104" i="1" s="1"/>
  <c r="LV104" i="1"/>
  <c r="MT104" i="1" s="1"/>
  <c r="IU110" i="1"/>
  <c r="JB110" i="1" s="1"/>
  <c r="HK110" i="1"/>
  <c r="ES141" i="1"/>
  <c r="MJ149" i="1"/>
  <c r="NH149" i="1" s="1"/>
  <c r="LT149" i="1"/>
  <c r="MR149" i="1" s="1"/>
  <c r="EY224" i="1"/>
  <c r="ML224" i="1"/>
  <c r="NJ224" i="1" s="1"/>
  <c r="LV224" i="1"/>
  <c r="MT224" i="1" s="1"/>
  <c r="IU257" i="1"/>
  <c r="HK257" i="1"/>
  <c r="MJ270" i="1"/>
  <c r="NH270" i="1" s="1"/>
  <c r="LT270" i="1"/>
  <c r="MR270" i="1" s="1"/>
  <c r="EY177" i="1"/>
  <c r="ML177" i="1"/>
  <c r="NJ177" i="1" s="1"/>
  <c r="LV177" i="1"/>
  <c r="MT177" i="1" s="1"/>
  <c r="IU264" i="1"/>
  <c r="HK264" i="1"/>
  <c r="HW157" i="1"/>
  <c r="HW292" i="1"/>
  <c r="HW46" i="1"/>
  <c r="MJ215" i="1"/>
  <c r="NH215" i="1" s="1"/>
  <c r="LT215" i="1"/>
  <c r="MR215" i="1" s="1"/>
  <c r="HW64" i="1"/>
  <c r="HW104" i="1"/>
  <c r="MJ224" i="1"/>
  <c r="NH224" i="1" s="1"/>
  <c r="LT224" i="1"/>
  <c r="MR224" i="1" s="1"/>
  <c r="MJ113" i="1"/>
  <c r="NH113" i="1" s="1"/>
  <c r="LT113" i="1"/>
  <c r="MR113" i="1" s="1"/>
  <c r="EY119" i="1"/>
  <c r="HK119" i="1"/>
  <c r="MJ130" i="1"/>
  <c r="NH130" i="1" s="1"/>
  <c r="LT130" i="1"/>
  <c r="MR130" i="1" s="1"/>
  <c r="EY164" i="1"/>
  <c r="HK164" i="1"/>
  <c r="MJ182" i="1"/>
  <c r="NH182" i="1" s="1"/>
  <c r="LT182" i="1"/>
  <c r="MR182" i="1" s="1"/>
  <c r="EY188" i="1"/>
  <c r="HK188" i="1"/>
  <c r="MJ193" i="1"/>
  <c r="NH193" i="1" s="1"/>
  <c r="LT193" i="1"/>
  <c r="MR193" i="1" s="1"/>
  <c r="EY202" i="1"/>
  <c r="HK202" i="1"/>
  <c r="MJ212" i="1"/>
  <c r="NH212" i="1" s="1"/>
  <c r="LT212" i="1"/>
  <c r="MR212" i="1" s="1"/>
  <c r="EY222" i="1"/>
  <c r="HK222" i="1"/>
  <c r="MJ223" i="1"/>
  <c r="NH223" i="1" s="1"/>
  <c r="LT223" i="1"/>
  <c r="MR223" i="1" s="1"/>
  <c r="EY225" i="1"/>
  <c r="HK225" i="1"/>
  <c r="MJ260" i="1"/>
  <c r="NH260" i="1" s="1"/>
  <c r="LT260" i="1"/>
  <c r="MR260" i="1" s="1"/>
  <c r="EY265" i="1"/>
  <c r="HK265" i="1"/>
  <c r="MJ266" i="1"/>
  <c r="NH266" i="1" s="1"/>
  <c r="LT266" i="1"/>
  <c r="MR266" i="1" s="1"/>
  <c r="EY273" i="1"/>
  <c r="HK273" i="1"/>
  <c r="MJ147" i="1"/>
  <c r="NH147" i="1" s="1"/>
  <c r="LT147" i="1"/>
  <c r="MR147" i="1" s="1"/>
  <c r="EY14" i="1"/>
  <c r="HK14" i="1"/>
  <c r="MJ21" i="1"/>
  <c r="NH21" i="1" s="1"/>
  <c r="LT21" i="1"/>
  <c r="MR21" i="1" s="1"/>
  <c r="EY28" i="1"/>
  <c r="HK28" i="1"/>
  <c r="MJ63" i="1"/>
  <c r="NH63" i="1" s="1"/>
  <c r="LT63" i="1"/>
  <c r="MR63" i="1" s="1"/>
  <c r="EY72" i="1"/>
  <c r="HK72" i="1"/>
  <c r="MJ82" i="1"/>
  <c r="NH82" i="1" s="1"/>
  <c r="LT82" i="1"/>
  <c r="MR82" i="1" s="1"/>
  <c r="EY83" i="1"/>
  <c r="HK83" i="1"/>
  <c r="MJ88" i="1"/>
  <c r="NH88" i="1" s="1"/>
  <c r="LT88" i="1"/>
  <c r="MR88" i="1" s="1"/>
  <c r="EY102" i="1"/>
  <c r="HK102" i="1"/>
  <c r="MJ109" i="1"/>
  <c r="NH109" i="1" s="1"/>
  <c r="LT109" i="1"/>
  <c r="MR109" i="1" s="1"/>
  <c r="EY126" i="1"/>
  <c r="HK126" i="1"/>
  <c r="MJ128" i="1"/>
  <c r="NH128" i="1" s="1"/>
  <c r="LT128" i="1"/>
  <c r="MR128" i="1" s="1"/>
  <c r="EY160" i="1"/>
  <c r="HK160" i="1"/>
  <c r="MJ171" i="1"/>
  <c r="NH171" i="1" s="1"/>
  <c r="LT171" i="1"/>
  <c r="MR171" i="1" s="1"/>
  <c r="EY178" i="1"/>
  <c r="HK178" i="1"/>
  <c r="MJ183" i="1"/>
  <c r="NH183" i="1" s="1"/>
  <c r="LT183" i="1"/>
  <c r="MR183" i="1" s="1"/>
  <c r="EY186" i="1"/>
  <c r="HK186" i="1"/>
  <c r="MJ207" i="1"/>
  <c r="NH207" i="1" s="1"/>
  <c r="LT207" i="1"/>
  <c r="MR207" i="1" s="1"/>
  <c r="EY213" i="1"/>
  <c r="HK213" i="1"/>
  <c r="MJ216" i="1"/>
  <c r="NH216" i="1" s="1"/>
  <c r="LT216" i="1"/>
  <c r="MR216" i="1" s="1"/>
  <c r="EY243" i="1"/>
  <c r="HK243" i="1"/>
  <c r="MJ248" i="1"/>
  <c r="NH248" i="1" s="1"/>
  <c r="LT248" i="1"/>
  <c r="MR248" i="1" s="1"/>
  <c r="EY251" i="1"/>
  <c r="HK251" i="1"/>
  <c r="MJ286" i="1"/>
  <c r="NH286" i="1" s="1"/>
  <c r="LT286" i="1"/>
  <c r="MR286" i="1" s="1"/>
  <c r="EY290" i="1"/>
  <c r="HK290" i="1"/>
  <c r="MJ228" i="1"/>
  <c r="NH228" i="1" s="1"/>
  <c r="LT228" i="1"/>
  <c r="MR228" i="1" s="1"/>
  <c r="EY65" i="1"/>
  <c r="HK65" i="1"/>
  <c r="MJ143" i="1"/>
  <c r="NH143" i="1" s="1"/>
  <c r="LT143" i="1"/>
  <c r="MR143" i="1" s="1"/>
  <c r="EY165" i="1"/>
  <c r="HK165" i="1"/>
  <c r="MJ236" i="1"/>
  <c r="NH236" i="1" s="1"/>
  <c r="LT236" i="1"/>
  <c r="MR236" i="1" s="1"/>
  <c r="EY271" i="1"/>
  <c r="HK271" i="1"/>
  <c r="MJ276" i="1"/>
  <c r="NH276" i="1" s="1"/>
  <c r="LT276" i="1"/>
  <c r="MR276" i="1" s="1"/>
  <c r="EY156" i="1"/>
  <c r="HK156" i="1"/>
  <c r="MJ6" i="1"/>
  <c r="NH6" i="1" s="1"/>
  <c r="LT6" i="1"/>
  <c r="MR6" i="1" s="1"/>
  <c r="EY4" i="1"/>
  <c r="HK4" i="1"/>
  <c r="MJ22" i="1"/>
  <c r="NH22" i="1" s="1"/>
  <c r="LT22" i="1"/>
  <c r="MR22" i="1" s="1"/>
  <c r="EY23" i="1"/>
  <c r="HK23" i="1"/>
  <c r="MJ27" i="1"/>
  <c r="NH27" i="1" s="1"/>
  <c r="LT27" i="1"/>
  <c r="MR27" i="1" s="1"/>
  <c r="EY30" i="1"/>
  <c r="HK30" i="1"/>
  <c r="MJ37" i="1"/>
  <c r="NH37" i="1" s="1"/>
  <c r="LT37" i="1"/>
  <c r="MR37" i="1" s="1"/>
  <c r="EY41" i="1"/>
  <c r="HK41" i="1"/>
  <c r="MJ61" i="1"/>
  <c r="NH61" i="1" s="1"/>
  <c r="LT61" i="1"/>
  <c r="MR61" i="1" s="1"/>
  <c r="EY75" i="1"/>
  <c r="HK75" i="1"/>
  <c r="MJ85" i="1"/>
  <c r="NH85" i="1" s="1"/>
  <c r="LT85" i="1"/>
  <c r="MR85" i="1" s="1"/>
  <c r="EY98" i="1"/>
  <c r="HK98" i="1"/>
  <c r="MJ108" i="1"/>
  <c r="NH108" i="1" s="1"/>
  <c r="LT108" i="1"/>
  <c r="MR108" i="1" s="1"/>
  <c r="EY111" i="1"/>
  <c r="HK111" i="1"/>
  <c r="MJ118" i="1"/>
  <c r="NH118" i="1" s="1"/>
  <c r="LT118" i="1"/>
  <c r="MR118" i="1" s="1"/>
  <c r="EY131" i="1"/>
  <c r="HK131" i="1"/>
  <c r="MJ139" i="1"/>
  <c r="NH139" i="1" s="1"/>
  <c r="LT139" i="1"/>
  <c r="MR139" i="1" s="1"/>
  <c r="EY140" i="1"/>
  <c r="HK140" i="1"/>
  <c r="MJ150" i="1"/>
  <c r="NH150" i="1" s="1"/>
  <c r="LT150" i="1"/>
  <c r="MR150" i="1" s="1"/>
  <c r="EY158" i="1"/>
  <c r="HK158" i="1"/>
  <c r="MJ173" i="1"/>
  <c r="NH173" i="1" s="1"/>
  <c r="LT173" i="1"/>
  <c r="MR173" i="1" s="1"/>
  <c r="EY210" i="1"/>
  <c r="HK210" i="1"/>
  <c r="MJ229" i="1"/>
  <c r="NH229" i="1" s="1"/>
  <c r="LT229" i="1"/>
  <c r="MR229" i="1" s="1"/>
  <c r="EY252" i="1"/>
  <c r="HK252" i="1"/>
  <c r="MJ256" i="1"/>
  <c r="NH256" i="1" s="1"/>
  <c r="LT256" i="1"/>
  <c r="MR256" i="1" s="1"/>
  <c r="EY259" i="1"/>
  <c r="HK259" i="1"/>
  <c r="MJ295" i="1"/>
  <c r="NH295" i="1" s="1"/>
  <c r="LT295" i="1"/>
  <c r="MR295" i="1" s="1"/>
  <c r="EY167" i="1"/>
  <c r="HK167" i="1"/>
  <c r="MJ233" i="1"/>
  <c r="NH233" i="1" s="1"/>
  <c r="LT233" i="1"/>
  <c r="MR233" i="1" s="1"/>
  <c r="EY255" i="1"/>
  <c r="HK255" i="1"/>
  <c r="MJ81" i="1"/>
  <c r="NH81" i="1" s="1"/>
  <c r="LT81" i="1"/>
  <c r="MR81" i="1" s="1"/>
  <c r="EY19" i="1"/>
  <c r="HK19" i="1"/>
  <c r="MJ32" i="1"/>
  <c r="NH32" i="1" s="1"/>
  <c r="LT32" i="1"/>
  <c r="MR32" i="1" s="1"/>
  <c r="EY47" i="1"/>
  <c r="HK47" i="1"/>
  <c r="MJ49" i="1"/>
  <c r="NH49" i="1" s="1"/>
  <c r="LT49" i="1"/>
  <c r="MR49" i="1" s="1"/>
  <c r="EY124" i="1"/>
  <c r="HK124" i="1"/>
  <c r="MJ205" i="1"/>
  <c r="NH205" i="1" s="1"/>
  <c r="LT205" i="1"/>
  <c r="MR205" i="1" s="1"/>
  <c r="EY258" i="1"/>
  <c r="HK258" i="1"/>
  <c r="MJ287" i="1"/>
  <c r="NH287" i="1" s="1"/>
  <c r="LT287" i="1"/>
  <c r="MR287" i="1" s="1"/>
  <c r="EY296" i="1"/>
  <c r="HK296" i="1"/>
  <c r="MJ134" i="1"/>
  <c r="NH134" i="1" s="1"/>
  <c r="LT134" i="1"/>
  <c r="MR134" i="1" s="1"/>
  <c r="EY62" i="1"/>
  <c r="HK62" i="1"/>
  <c r="MJ116" i="1"/>
  <c r="NH116" i="1" s="1"/>
  <c r="LT116" i="1"/>
  <c r="MR116" i="1" s="1"/>
  <c r="EY135" i="1"/>
  <c r="HK135" i="1"/>
  <c r="MJ138" i="1"/>
  <c r="NH138" i="1" s="1"/>
  <c r="LT138" i="1"/>
  <c r="MR138" i="1" s="1"/>
  <c r="EY172" i="1"/>
  <c r="HK172" i="1"/>
  <c r="MJ121" i="1"/>
  <c r="NH121" i="1" s="1"/>
  <c r="LT121" i="1"/>
  <c r="MR121" i="1" s="1"/>
  <c r="EY189" i="1"/>
  <c r="HK189" i="1"/>
  <c r="MJ218" i="1"/>
  <c r="NH218" i="1" s="1"/>
  <c r="LT218" i="1"/>
  <c r="MR218" i="1" s="1"/>
  <c r="EY272" i="1"/>
  <c r="HK272" i="1"/>
  <c r="MJ293" i="1"/>
  <c r="NH293" i="1" s="1"/>
  <c r="LT293" i="1"/>
  <c r="MR293" i="1" s="1"/>
  <c r="EY107" i="1"/>
  <c r="HK107" i="1"/>
  <c r="MJ151" i="1"/>
  <c r="NH151" i="1" s="1"/>
  <c r="LT151" i="1"/>
  <c r="MR151" i="1" s="1"/>
  <c r="EY263" i="1"/>
  <c r="HK263" i="1"/>
  <c r="MJ10" i="1"/>
  <c r="NH10" i="1" s="1"/>
  <c r="LT10" i="1"/>
  <c r="MR10" i="1" s="1"/>
  <c r="EY16" i="1"/>
  <c r="HK16" i="1"/>
  <c r="MJ53" i="1"/>
  <c r="NH53" i="1" s="1"/>
  <c r="LT53" i="1"/>
  <c r="MR53" i="1" s="1"/>
  <c r="EY92" i="1"/>
  <c r="HK92" i="1"/>
  <c r="MJ142" i="1"/>
  <c r="NH142" i="1" s="1"/>
  <c r="LT142" i="1"/>
  <c r="MR142" i="1" s="1"/>
  <c r="EY146" i="1"/>
  <c r="HK146" i="1"/>
  <c r="MJ155" i="1"/>
  <c r="NH155" i="1" s="1"/>
  <c r="LT155" i="1"/>
  <c r="MR155" i="1" s="1"/>
  <c r="EY185" i="1"/>
  <c r="HK185" i="1"/>
  <c r="MJ269" i="1"/>
  <c r="NH269" i="1" s="1"/>
  <c r="LT269" i="1"/>
  <c r="MR269" i="1" s="1"/>
  <c r="EY275" i="1"/>
  <c r="HK275" i="1"/>
  <c r="MJ300" i="1"/>
  <c r="NH300" i="1" s="1"/>
  <c r="LT300" i="1"/>
  <c r="MR300" i="1" s="1"/>
  <c r="EY245" i="1"/>
  <c r="HK245" i="1"/>
  <c r="MJ45" i="1"/>
  <c r="NH45" i="1" s="1"/>
  <c r="LT45" i="1"/>
  <c r="MR45" i="1" s="1"/>
  <c r="EY80" i="1"/>
  <c r="HK80" i="1"/>
  <c r="MJ120" i="1"/>
  <c r="NH120" i="1" s="1"/>
  <c r="LT120" i="1"/>
  <c r="MR120" i="1" s="1"/>
  <c r="EY191" i="1"/>
  <c r="HK191" i="1"/>
  <c r="MJ203" i="1"/>
  <c r="NH203" i="1" s="1"/>
  <c r="LT203" i="1"/>
  <c r="MR203" i="1" s="1"/>
  <c r="EY209" i="1"/>
  <c r="HK209" i="1"/>
  <c r="MJ50" i="1"/>
  <c r="NH50" i="1" s="1"/>
  <c r="LT50" i="1"/>
  <c r="MR50" i="1" s="1"/>
  <c r="EY112" i="1"/>
  <c r="HK112" i="1"/>
  <c r="MJ122" i="1"/>
  <c r="NH122" i="1" s="1"/>
  <c r="LT122" i="1"/>
  <c r="MR122" i="1" s="1"/>
  <c r="EY123" i="1"/>
  <c r="HK123" i="1"/>
  <c r="MJ154" i="1"/>
  <c r="NH154" i="1" s="1"/>
  <c r="LT154" i="1"/>
  <c r="MR154" i="1" s="1"/>
  <c r="EY159" i="1"/>
  <c r="HK159" i="1"/>
  <c r="MJ194" i="1"/>
  <c r="NH194" i="1" s="1"/>
  <c r="LT194" i="1"/>
  <c r="MR194" i="1" s="1"/>
  <c r="EY226" i="1"/>
  <c r="HK226" i="1"/>
  <c r="MJ247" i="1"/>
  <c r="NH247" i="1" s="1"/>
  <c r="LT247" i="1"/>
  <c r="MR247" i="1" s="1"/>
  <c r="EY57" i="1"/>
  <c r="HK57" i="1"/>
  <c r="MJ190" i="1"/>
  <c r="NH190" i="1" s="1"/>
  <c r="LT190" i="1"/>
  <c r="MR190" i="1" s="1"/>
  <c r="EY206" i="1"/>
  <c r="HK206" i="1"/>
  <c r="MJ217" i="1"/>
  <c r="NH217" i="1" s="1"/>
  <c r="LT217" i="1"/>
  <c r="MR217" i="1" s="1"/>
  <c r="EY230" i="1"/>
  <c r="HK230" i="1"/>
  <c r="MJ254" i="1"/>
  <c r="NH254" i="1" s="1"/>
  <c r="LT254" i="1"/>
  <c r="MR254" i="1" s="1"/>
  <c r="EY278" i="1"/>
  <c r="HK278" i="1"/>
  <c r="MJ281" i="1"/>
  <c r="NH281" i="1" s="1"/>
  <c r="LT281" i="1"/>
  <c r="MR281" i="1" s="1"/>
  <c r="EY11" i="1"/>
  <c r="HK11" i="1"/>
  <c r="MJ8" i="1"/>
  <c r="NH8" i="1" s="1"/>
  <c r="LT8" i="1"/>
  <c r="MR8" i="1" s="1"/>
  <c r="EY51" i="1"/>
  <c r="HK51" i="1"/>
  <c r="MJ136" i="1"/>
  <c r="NH136" i="1" s="1"/>
  <c r="LT136" i="1"/>
  <c r="MR136" i="1" s="1"/>
  <c r="EY199" i="1"/>
  <c r="HK199" i="1"/>
  <c r="MJ261" i="1"/>
  <c r="NH261" i="1" s="1"/>
  <c r="LT261" i="1"/>
  <c r="MR261" i="1" s="1"/>
  <c r="EY2" i="1"/>
  <c r="HK2" i="1"/>
  <c r="MJ55" i="1"/>
  <c r="NH55" i="1" s="1"/>
  <c r="LT55" i="1"/>
  <c r="MR55" i="1" s="1"/>
  <c r="EY78" i="1"/>
  <c r="HK78" i="1"/>
  <c r="MJ86" i="1"/>
  <c r="NH86" i="1" s="1"/>
  <c r="LT86" i="1"/>
  <c r="MR86" i="1" s="1"/>
  <c r="EY105" i="1"/>
  <c r="HK105" i="1"/>
  <c r="MJ153" i="1"/>
  <c r="NH153" i="1" s="1"/>
  <c r="LT153" i="1"/>
  <c r="MR153" i="1" s="1"/>
  <c r="EY201" i="1"/>
  <c r="HK201" i="1"/>
  <c r="MJ240" i="1"/>
  <c r="NH240" i="1" s="1"/>
  <c r="LT240" i="1"/>
  <c r="MR240" i="1" s="1"/>
  <c r="EY294" i="1"/>
  <c r="HK294" i="1"/>
  <c r="MJ69" i="1"/>
  <c r="NH69" i="1" s="1"/>
  <c r="LT69" i="1"/>
  <c r="MR69" i="1" s="1"/>
  <c r="EY26" i="1"/>
  <c r="HK26" i="1"/>
  <c r="MJ48" i="1"/>
  <c r="NH48" i="1" s="1"/>
  <c r="LT48" i="1"/>
  <c r="MR48" i="1" s="1"/>
  <c r="EY56" i="1"/>
  <c r="HK56" i="1"/>
  <c r="MJ90" i="1"/>
  <c r="NH90" i="1" s="1"/>
  <c r="LT90" i="1"/>
  <c r="MR90" i="1" s="1"/>
  <c r="EY148" i="1"/>
  <c r="HK148" i="1"/>
  <c r="MJ152" i="1"/>
  <c r="NH152" i="1" s="1"/>
  <c r="LT152" i="1"/>
  <c r="MR152" i="1" s="1"/>
  <c r="EY267" i="1"/>
  <c r="HK267" i="1"/>
  <c r="MJ274" i="1"/>
  <c r="NH274" i="1" s="1"/>
  <c r="LT274" i="1"/>
  <c r="MR274" i="1" s="1"/>
  <c r="EY277" i="1"/>
  <c r="HK277" i="1"/>
  <c r="MJ288" i="1"/>
  <c r="NH288" i="1" s="1"/>
  <c r="LT288" i="1"/>
  <c r="MR288" i="1" s="1"/>
  <c r="EY15" i="1"/>
  <c r="HK15" i="1"/>
  <c r="MJ68" i="1"/>
  <c r="NH68" i="1" s="1"/>
  <c r="LT68" i="1"/>
  <c r="MR68" i="1" s="1"/>
  <c r="EY129" i="1"/>
  <c r="HK129" i="1"/>
  <c r="MJ179" i="1"/>
  <c r="NH179" i="1" s="1"/>
  <c r="LT179" i="1"/>
  <c r="MR179" i="1" s="1"/>
  <c r="EY239" i="1"/>
  <c r="HK239" i="1"/>
  <c r="MJ289" i="1"/>
  <c r="NH289" i="1" s="1"/>
  <c r="LT289" i="1"/>
  <c r="MR289" i="1" s="1"/>
  <c r="EY3" i="1"/>
  <c r="HK3" i="1"/>
  <c r="MJ54" i="1"/>
  <c r="NH54" i="1" s="1"/>
  <c r="LT54" i="1"/>
  <c r="MR54" i="1" s="1"/>
  <c r="EY52" i="1"/>
  <c r="HK52" i="1"/>
  <c r="MJ59" i="1"/>
  <c r="NH59" i="1" s="1"/>
  <c r="LT59" i="1"/>
  <c r="MR59" i="1" s="1"/>
  <c r="EY71" i="1"/>
  <c r="HK71" i="1"/>
  <c r="MJ73" i="1"/>
  <c r="NH73" i="1" s="1"/>
  <c r="LT73" i="1"/>
  <c r="MR73" i="1" s="1"/>
  <c r="EY77" i="1"/>
  <c r="HK77" i="1"/>
  <c r="MJ168" i="1"/>
  <c r="NH168" i="1" s="1"/>
  <c r="LT168" i="1"/>
  <c r="MR168" i="1" s="1"/>
  <c r="EY163" i="1"/>
  <c r="HK163" i="1"/>
  <c r="MJ184" i="1"/>
  <c r="NH184" i="1" s="1"/>
  <c r="LT184" i="1"/>
  <c r="MR184" i="1" s="1"/>
  <c r="EY187" i="1"/>
  <c r="HK187" i="1"/>
  <c r="MJ192" i="1"/>
  <c r="NH192" i="1" s="1"/>
  <c r="LT192" i="1"/>
  <c r="MR192" i="1" s="1"/>
  <c r="EY196" i="1"/>
  <c r="HK196" i="1"/>
  <c r="MJ204" i="1"/>
  <c r="NH204" i="1" s="1"/>
  <c r="LT204" i="1"/>
  <c r="MR204" i="1" s="1"/>
  <c r="EY241" i="1"/>
  <c r="HK241" i="1"/>
  <c r="MJ268" i="1"/>
  <c r="NH268" i="1" s="1"/>
  <c r="LT268" i="1"/>
  <c r="MR268" i="1" s="1"/>
  <c r="EY297" i="1"/>
  <c r="HK297" i="1"/>
  <c r="MJ145" i="1"/>
  <c r="NH145" i="1" s="1"/>
  <c r="LT145" i="1"/>
  <c r="MR145" i="1" s="1"/>
  <c r="EY208" i="1"/>
  <c r="HK208" i="1"/>
  <c r="MJ227" i="1"/>
  <c r="NH227" i="1" s="1"/>
  <c r="LT227" i="1"/>
  <c r="MR227" i="1" s="1"/>
  <c r="EY42" i="1"/>
  <c r="HK42" i="1"/>
  <c r="MJ133" i="1"/>
  <c r="NH133" i="1" s="1"/>
  <c r="LT133" i="1"/>
  <c r="MR133" i="1" s="1"/>
  <c r="EY283" i="1"/>
  <c r="HK283" i="1"/>
  <c r="MJ114" i="1"/>
  <c r="NH114" i="1" s="1"/>
  <c r="LT114" i="1"/>
  <c r="MR114" i="1" s="1"/>
  <c r="EY162" i="1"/>
  <c r="HK162" i="1"/>
  <c r="MJ175" i="1"/>
  <c r="NH175" i="1" s="1"/>
  <c r="LT175" i="1"/>
  <c r="MR175" i="1" s="1"/>
  <c r="EY299" i="1"/>
  <c r="HK299" i="1"/>
  <c r="MJ29" i="1"/>
  <c r="NH29" i="1" s="1"/>
  <c r="LT29" i="1"/>
  <c r="MR29" i="1" s="1"/>
  <c r="EY144" i="1"/>
  <c r="HK144" i="1"/>
  <c r="MJ169" i="1"/>
  <c r="NH169" i="1" s="1"/>
  <c r="LT169" i="1"/>
  <c r="MR169" i="1" s="1"/>
  <c r="EY237" i="1"/>
  <c r="HK237" i="1"/>
  <c r="MJ242" i="1"/>
  <c r="NH242" i="1" s="1"/>
  <c r="LT242" i="1"/>
  <c r="MR242" i="1" s="1"/>
  <c r="EY249" i="1"/>
  <c r="HK249" i="1"/>
  <c r="MJ250" i="1"/>
  <c r="NH250" i="1" s="1"/>
  <c r="LT250" i="1"/>
  <c r="MR250" i="1" s="1"/>
  <c r="EY13" i="1"/>
  <c r="HK13" i="1"/>
  <c r="MJ24" i="1"/>
  <c r="NH24" i="1" s="1"/>
  <c r="LT24" i="1"/>
  <c r="MR24" i="1" s="1"/>
  <c r="EY60" i="1"/>
  <c r="ML60" i="1"/>
  <c r="NJ60" i="1" s="1"/>
  <c r="LV60" i="1"/>
  <c r="MT60" i="1" s="1"/>
  <c r="IU76" i="1"/>
  <c r="ES76" i="1"/>
  <c r="MJ79" i="1"/>
  <c r="NH79" i="1" s="1"/>
  <c r="LT79" i="1"/>
  <c r="MR79" i="1" s="1"/>
  <c r="EY87" i="1"/>
  <c r="HK87" i="1"/>
  <c r="ES93" i="1"/>
  <c r="HW101" i="1"/>
  <c r="IB101" i="1" s="1"/>
  <c r="ML101" i="1"/>
  <c r="NJ101" i="1" s="1"/>
  <c r="LV101" i="1"/>
  <c r="MT101" i="1" s="1"/>
  <c r="IU157" i="1"/>
  <c r="JB157" i="1" s="1"/>
  <c r="HK157" i="1"/>
  <c r="MJ174" i="1"/>
  <c r="NH174" i="1" s="1"/>
  <c r="LT174" i="1"/>
  <c r="MR174" i="1" s="1"/>
  <c r="EY198" i="1"/>
  <c r="ML198" i="1"/>
  <c r="NJ198" i="1" s="1"/>
  <c r="LV198" i="1"/>
  <c r="MT198" i="1" s="1"/>
  <c r="IU211" i="1"/>
  <c r="IZ211" i="1" s="1"/>
  <c r="HK211" i="1"/>
  <c r="ES244" i="1"/>
  <c r="HW253" i="1"/>
  <c r="ML253" i="1"/>
  <c r="NJ253" i="1" s="1"/>
  <c r="LV253" i="1"/>
  <c r="MT253" i="1" s="1"/>
  <c r="IU292" i="1"/>
  <c r="IZ292" i="1" s="1"/>
  <c r="HK292" i="1"/>
  <c r="MJ298" i="1"/>
  <c r="NH298" i="1" s="1"/>
  <c r="LT298" i="1"/>
  <c r="MR298" i="1" s="1"/>
  <c r="EY89" i="1"/>
  <c r="ML89" i="1"/>
  <c r="NJ89" i="1" s="1"/>
  <c r="LV89" i="1"/>
  <c r="MT89" i="1" s="1"/>
  <c r="IU106" i="1"/>
  <c r="JB106" i="1" s="1"/>
  <c r="HK106" i="1"/>
  <c r="ES33" i="1"/>
  <c r="MJ46" i="1"/>
  <c r="NH46" i="1" s="1"/>
  <c r="LT46" i="1"/>
  <c r="MR46" i="1" s="1"/>
  <c r="EY132" i="1"/>
  <c r="ML132" i="1"/>
  <c r="NJ132" i="1" s="1"/>
  <c r="LV132" i="1"/>
  <c r="MT132" i="1" s="1"/>
  <c r="IU170" i="1"/>
  <c r="JB170" i="1" s="1"/>
  <c r="HK170" i="1"/>
  <c r="ES176" i="1"/>
  <c r="HW215" i="1"/>
  <c r="EY214" i="1"/>
  <c r="HK214" i="1"/>
  <c r="ES91" i="1"/>
  <c r="MJ94" i="1"/>
  <c r="NH94" i="1" s="1"/>
  <c r="LT94" i="1"/>
  <c r="MR94" i="1" s="1"/>
  <c r="EY115" i="1"/>
  <c r="ML115" i="1"/>
  <c r="NJ115" i="1" s="1"/>
  <c r="LV115" i="1"/>
  <c r="MT115" i="1" s="1"/>
  <c r="IU64" i="1"/>
  <c r="JB64" i="1" s="1"/>
  <c r="HK64" i="1"/>
  <c r="MJ7" i="1"/>
  <c r="NH7" i="1" s="1"/>
  <c r="LT7" i="1"/>
  <c r="MR7" i="1" s="1"/>
  <c r="EY31" i="1"/>
  <c r="ML31" i="1"/>
  <c r="NJ31" i="1" s="1"/>
  <c r="LV31" i="1"/>
  <c r="MT31" i="1" s="1"/>
  <c r="IU38" i="1"/>
  <c r="IZ38" i="1" s="1"/>
  <c r="HK38" i="1"/>
  <c r="ES95" i="1"/>
  <c r="MJ104" i="1"/>
  <c r="NH104" i="1" s="1"/>
  <c r="LT104" i="1"/>
  <c r="MR104" i="1" s="1"/>
  <c r="EY110" i="1"/>
  <c r="ML110" i="1"/>
  <c r="NJ110" i="1" s="1"/>
  <c r="LV110" i="1"/>
  <c r="MT110" i="1" s="1"/>
  <c r="IU141" i="1"/>
  <c r="IZ141" i="1" s="1"/>
  <c r="HK141" i="1"/>
  <c r="ES149" i="1"/>
  <c r="HW224" i="1"/>
  <c r="EY257" i="1"/>
  <c r="ML257" i="1"/>
  <c r="NJ257" i="1" s="1"/>
  <c r="LV257" i="1"/>
  <c r="MT257" i="1" s="1"/>
  <c r="IU270" i="1"/>
  <c r="ES270" i="1"/>
  <c r="MJ177" i="1"/>
  <c r="NH177" i="1" s="1"/>
  <c r="LT177" i="1"/>
  <c r="MR177" i="1" s="1"/>
  <c r="EY264" i="1"/>
  <c r="ML264" i="1"/>
  <c r="NJ264" i="1" s="1"/>
  <c r="LV264" i="1"/>
  <c r="MT264" i="1" s="1"/>
  <c r="HW60" i="1"/>
  <c r="IB60" i="1" s="1"/>
  <c r="HW198" i="1"/>
  <c r="HW89" i="1"/>
  <c r="HW132" i="1"/>
  <c r="HW91" i="1"/>
  <c r="IB91" i="1" s="1"/>
  <c r="HW31" i="1"/>
  <c r="HW110" i="1"/>
  <c r="HW257" i="1"/>
  <c r="JB40" i="1"/>
  <c r="IZ40" i="1"/>
  <c r="JB9" i="1"/>
  <c r="IZ9" i="1"/>
  <c r="JB36" i="1"/>
  <c r="IZ36" i="1"/>
  <c r="JB43" i="1"/>
  <c r="IZ43" i="1"/>
  <c r="JB67" i="1"/>
  <c r="IZ67" i="1"/>
  <c r="JB97" i="1"/>
  <c r="IZ97" i="1"/>
  <c r="JB125" i="1"/>
  <c r="IZ125" i="1"/>
  <c r="JB137" i="1"/>
  <c r="IZ137" i="1"/>
  <c r="JB195" i="1"/>
  <c r="IZ195" i="1"/>
  <c r="JB221" i="1"/>
  <c r="IZ221" i="1"/>
  <c r="JB232" i="1"/>
  <c r="IZ232" i="1"/>
  <c r="JB235" i="1"/>
  <c r="IZ235" i="1"/>
  <c r="JB279" i="1"/>
  <c r="IZ279" i="1"/>
  <c r="JB284" i="1"/>
  <c r="IZ284" i="1"/>
  <c r="JB291" i="1"/>
  <c r="IZ291" i="1"/>
  <c r="JB180" i="1"/>
  <c r="IZ180" i="1"/>
  <c r="JB35" i="1"/>
  <c r="IZ35" i="1"/>
  <c r="JB66" i="1"/>
  <c r="IZ66" i="1"/>
  <c r="JB161" i="1"/>
  <c r="IZ161" i="1"/>
  <c r="JB200" i="1"/>
  <c r="IZ200" i="1"/>
  <c r="JB220" i="1"/>
  <c r="IZ220" i="1"/>
  <c r="JB280" i="1"/>
  <c r="IZ280" i="1"/>
  <c r="JB17" i="1"/>
  <c r="IZ17" i="1"/>
  <c r="JB20" i="1"/>
  <c r="IZ20" i="1"/>
  <c r="JB74" i="1"/>
  <c r="IZ74" i="1"/>
  <c r="JB99" i="1"/>
  <c r="IZ99" i="1"/>
  <c r="JB103" i="1"/>
  <c r="IZ103" i="1"/>
  <c r="JB119" i="1"/>
  <c r="IZ119" i="1"/>
  <c r="JB164" i="1"/>
  <c r="IZ164" i="1"/>
  <c r="JB188" i="1"/>
  <c r="IZ188" i="1"/>
  <c r="JB202" i="1"/>
  <c r="IZ202" i="1"/>
  <c r="JB222" i="1"/>
  <c r="IZ222" i="1"/>
  <c r="JB225" i="1"/>
  <c r="IZ225" i="1"/>
  <c r="JB265" i="1"/>
  <c r="IZ265" i="1"/>
  <c r="JB273" i="1"/>
  <c r="IZ273" i="1"/>
  <c r="JB14" i="1"/>
  <c r="IZ14" i="1"/>
  <c r="JB28" i="1"/>
  <c r="IZ28" i="1"/>
  <c r="JB72" i="1"/>
  <c r="IZ72" i="1"/>
  <c r="JB83" i="1"/>
  <c r="IZ83" i="1"/>
  <c r="JB102" i="1"/>
  <c r="IZ102" i="1"/>
  <c r="JB126" i="1"/>
  <c r="IZ126" i="1"/>
  <c r="JB160" i="1"/>
  <c r="IZ160" i="1"/>
  <c r="JB178" i="1"/>
  <c r="IZ178" i="1"/>
  <c r="JB186" i="1"/>
  <c r="IZ186" i="1"/>
  <c r="JB213" i="1"/>
  <c r="IZ213" i="1"/>
  <c r="JB243" i="1"/>
  <c r="IZ243" i="1"/>
  <c r="JB251" i="1"/>
  <c r="IZ251" i="1"/>
  <c r="JB290" i="1"/>
  <c r="IZ290" i="1"/>
  <c r="JB65" i="1"/>
  <c r="IZ65" i="1"/>
  <c r="JB165" i="1"/>
  <c r="IZ165" i="1"/>
  <c r="JB271" i="1"/>
  <c r="IZ271" i="1"/>
  <c r="JB156" i="1"/>
  <c r="IZ156" i="1"/>
  <c r="JB4" i="1"/>
  <c r="IZ4" i="1"/>
  <c r="JB23" i="1"/>
  <c r="IZ23" i="1"/>
  <c r="JB30" i="1"/>
  <c r="IZ30" i="1"/>
  <c r="JB41" i="1"/>
  <c r="IZ41" i="1"/>
  <c r="JB75" i="1"/>
  <c r="IZ75" i="1"/>
  <c r="JB98" i="1"/>
  <c r="IZ98" i="1"/>
  <c r="JB111" i="1"/>
  <c r="IZ111" i="1"/>
  <c r="JB131" i="1"/>
  <c r="IZ131" i="1"/>
  <c r="JB140" i="1"/>
  <c r="IZ140" i="1"/>
  <c r="JB158" i="1"/>
  <c r="IZ158" i="1"/>
  <c r="JB210" i="1"/>
  <c r="IZ210" i="1"/>
  <c r="JB252" i="1"/>
  <c r="IZ252" i="1"/>
  <c r="JB259" i="1"/>
  <c r="IZ259" i="1"/>
  <c r="JB167" i="1"/>
  <c r="IZ167" i="1"/>
  <c r="JB255" i="1"/>
  <c r="IZ255" i="1"/>
  <c r="JB19" i="1"/>
  <c r="IZ19" i="1"/>
  <c r="JB47" i="1"/>
  <c r="IZ47" i="1"/>
  <c r="JB124" i="1"/>
  <c r="IZ124" i="1"/>
  <c r="JB258" i="1"/>
  <c r="IZ258" i="1"/>
  <c r="JB296" i="1"/>
  <c r="IZ296" i="1"/>
  <c r="JB62" i="1"/>
  <c r="IZ62" i="1"/>
  <c r="JB135" i="1"/>
  <c r="IZ135" i="1"/>
  <c r="JB172" i="1"/>
  <c r="IZ172" i="1"/>
  <c r="JB189" i="1"/>
  <c r="IZ189" i="1"/>
  <c r="JB272" i="1"/>
  <c r="IZ272" i="1"/>
  <c r="JB107" i="1"/>
  <c r="IZ107" i="1"/>
  <c r="JB263" i="1"/>
  <c r="IZ263" i="1"/>
  <c r="JB16" i="1"/>
  <c r="IZ16" i="1"/>
  <c r="JB92" i="1"/>
  <c r="IZ92" i="1"/>
  <c r="JB146" i="1"/>
  <c r="IZ146" i="1"/>
  <c r="JB185" i="1"/>
  <c r="IZ185" i="1"/>
  <c r="JB275" i="1"/>
  <c r="IZ275" i="1"/>
  <c r="JB245" i="1"/>
  <c r="IZ245" i="1"/>
  <c r="JB80" i="1"/>
  <c r="IZ80" i="1"/>
  <c r="JB191" i="1"/>
  <c r="IZ191" i="1"/>
  <c r="JB209" i="1"/>
  <c r="IZ209" i="1"/>
  <c r="JB112" i="1"/>
  <c r="IZ112" i="1"/>
  <c r="JB123" i="1"/>
  <c r="IZ123" i="1"/>
  <c r="JB159" i="1"/>
  <c r="IZ159" i="1"/>
  <c r="JB226" i="1"/>
  <c r="IZ226" i="1"/>
  <c r="JB57" i="1"/>
  <c r="IZ57" i="1"/>
  <c r="JB206" i="1"/>
  <c r="IZ206" i="1"/>
  <c r="JB230" i="1"/>
  <c r="IZ230" i="1"/>
  <c r="JB278" i="1"/>
  <c r="IZ278" i="1"/>
  <c r="JB11" i="1"/>
  <c r="IZ11" i="1"/>
  <c r="JB51" i="1"/>
  <c r="IZ51" i="1"/>
  <c r="JB199" i="1"/>
  <c r="IZ199" i="1"/>
  <c r="JB2" i="1"/>
  <c r="IZ2" i="1"/>
  <c r="JB78" i="1"/>
  <c r="IZ78" i="1"/>
  <c r="JB105" i="1"/>
  <c r="IZ105" i="1"/>
  <c r="JB201" i="1"/>
  <c r="IZ201" i="1"/>
  <c r="JB294" i="1"/>
  <c r="IZ294" i="1"/>
  <c r="JB26" i="1"/>
  <c r="IZ26" i="1"/>
  <c r="JB56" i="1"/>
  <c r="IZ56" i="1"/>
  <c r="JB148" i="1"/>
  <c r="IZ148" i="1"/>
  <c r="JB267" i="1"/>
  <c r="IZ267" i="1"/>
  <c r="JB277" i="1"/>
  <c r="IZ277" i="1"/>
  <c r="JB15" i="1"/>
  <c r="IZ15" i="1"/>
  <c r="JB129" i="1"/>
  <c r="IZ129" i="1"/>
  <c r="JB239" i="1"/>
  <c r="IZ239" i="1"/>
  <c r="JB3" i="1"/>
  <c r="IZ3" i="1"/>
  <c r="JB52" i="1"/>
  <c r="IZ52" i="1"/>
  <c r="JB71" i="1"/>
  <c r="IZ71" i="1"/>
  <c r="JB77" i="1"/>
  <c r="IZ77" i="1"/>
  <c r="JB163" i="1"/>
  <c r="IZ163" i="1"/>
  <c r="JB187" i="1"/>
  <c r="IZ187" i="1"/>
  <c r="JB196" i="1"/>
  <c r="IZ196" i="1"/>
  <c r="JB241" i="1"/>
  <c r="IZ241" i="1"/>
  <c r="JB297" i="1"/>
  <c r="IZ297" i="1"/>
  <c r="JB208" i="1"/>
  <c r="IZ208" i="1"/>
  <c r="JB42" i="1"/>
  <c r="IZ42" i="1"/>
  <c r="JB283" i="1"/>
  <c r="IZ283" i="1"/>
  <c r="JB162" i="1"/>
  <c r="IZ162" i="1"/>
  <c r="JB299" i="1"/>
  <c r="IZ299" i="1"/>
  <c r="JB144" i="1"/>
  <c r="IZ144" i="1"/>
  <c r="JB237" i="1"/>
  <c r="IZ237" i="1"/>
  <c r="JB249" i="1"/>
  <c r="IZ249" i="1"/>
  <c r="JB13" i="1"/>
  <c r="IZ13" i="1"/>
  <c r="JB60" i="1"/>
  <c r="IZ60" i="1"/>
  <c r="JB87" i="1"/>
  <c r="IZ87" i="1"/>
  <c r="JB198" i="1"/>
  <c r="IZ198" i="1"/>
  <c r="JB89" i="1"/>
  <c r="IZ89" i="1"/>
  <c r="JB132" i="1"/>
  <c r="IZ132" i="1"/>
  <c r="JB214" i="1"/>
  <c r="IZ214" i="1"/>
  <c r="JB115" i="1"/>
  <c r="IZ115" i="1"/>
  <c r="JB31" i="1"/>
  <c r="IZ31" i="1"/>
  <c r="JB257" i="1"/>
  <c r="IZ257" i="1"/>
  <c r="JB264" i="1"/>
  <c r="IZ264" i="1"/>
  <c r="JB44" i="1"/>
  <c r="IZ44" i="1"/>
  <c r="JB5" i="1"/>
  <c r="IZ5" i="1"/>
  <c r="JB76" i="1"/>
  <c r="IZ76" i="1"/>
  <c r="JB270" i="1"/>
  <c r="IZ270" i="1"/>
  <c r="JB34" i="1"/>
  <c r="IZ34" i="1"/>
  <c r="JB70" i="1"/>
  <c r="IZ70" i="1"/>
  <c r="JB117" i="1"/>
  <c r="IZ117" i="1"/>
  <c r="JB127" i="1"/>
  <c r="IZ127" i="1"/>
  <c r="JB166" i="1"/>
  <c r="IZ166" i="1"/>
  <c r="JB197" i="1"/>
  <c r="IZ197" i="1"/>
  <c r="JB231" i="1"/>
  <c r="IZ231" i="1"/>
  <c r="JB234" i="1"/>
  <c r="IZ234" i="1"/>
  <c r="JB246" i="1"/>
  <c r="IZ246" i="1"/>
  <c r="JB282" i="1"/>
  <c r="IZ282" i="1"/>
  <c r="JB285" i="1"/>
  <c r="IZ285" i="1"/>
  <c r="JB301" i="1"/>
  <c r="IZ301" i="1"/>
  <c r="JB25" i="1"/>
  <c r="IZ25" i="1"/>
  <c r="JB39" i="1"/>
  <c r="IZ39" i="1"/>
  <c r="JB96" i="1"/>
  <c r="IZ96" i="1"/>
  <c r="JB181" i="1"/>
  <c r="IZ181" i="1"/>
  <c r="JB219" i="1"/>
  <c r="IZ219" i="1"/>
  <c r="JB238" i="1"/>
  <c r="IZ238" i="1"/>
  <c r="JB12" i="1"/>
  <c r="IZ12" i="1"/>
  <c r="JB18" i="1"/>
  <c r="IZ18" i="1"/>
  <c r="JB58" i="1"/>
  <c r="IZ58" i="1"/>
  <c r="JB84" i="1"/>
  <c r="IZ84" i="1"/>
  <c r="JB100" i="1"/>
  <c r="IZ100" i="1"/>
  <c r="JB113" i="1"/>
  <c r="IZ113" i="1"/>
  <c r="JB130" i="1"/>
  <c r="IZ130" i="1"/>
  <c r="JB182" i="1"/>
  <c r="IZ182" i="1"/>
  <c r="JB193" i="1"/>
  <c r="IZ193" i="1"/>
  <c r="JB212" i="1"/>
  <c r="IZ212" i="1"/>
  <c r="JB223" i="1"/>
  <c r="IZ223" i="1"/>
  <c r="JB260" i="1"/>
  <c r="IZ260" i="1"/>
  <c r="JB266" i="1"/>
  <c r="IZ266" i="1"/>
  <c r="JB147" i="1"/>
  <c r="IZ147" i="1"/>
  <c r="JB21" i="1"/>
  <c r="IZ21" i="1"/>
  <c r="JB63" i="1"/>
  <c r="IZ63" i="1"/>
  <c r="JB82" i="1"/>
  <c r="IZ82" i="1"/>
  <c r="JB88" i="1"/>
  <c r="IZ88" i="1"/>
  <c r="JB109" i="1"/>
  <c r="IZ109" i="1"/>
  <c r="JB128" i="1"/>
  <c r="IZ128" i="1"/>
  <c r="JB171" i="1"/>
  <c r="IZ171" i="1"/>
  <c r="JB183" i="1"/>
  <c r="IZ183" i="1"/>
  <c r="JB207" i="1"/>
  <c r="IZ207" i="1"/>
  <c r="JB216" i="1"/>
  <c r="IZ216" i="1"/>
  <c r="JB248" i="1"/>
  <c r="IZ248" i="1"/>
  <c r="JB286" i="1"/>
  <c r="IZ286" i="1"/>
  <c r="JB228" i="1"/>
  <c r="IZ228" i="1"/>
  <c r="JB143" i="1"/>
  <c r="IZ143" i="1"/>
  <c r="JB236" i="1"/>
  <c r="IZ236" i="1"/>
  <c r="JB276" i="1"/>
  <c r="IZ276" i="1"/>
  <c r="JB6" i="1"/>
  <c r="IZ6" i="1"/>
  <c r="JB22" i="1"/>
  <c r="IZ22" i="1"/>
  <c r="JB27" i="1"/>
  <c r="IZ27" i="1"/>
  <c r="JB37" i="1"/>
  <c r="IZ37" i="1"/>
  <c r="JB61" i="1"/>
  <c r="IZ61" i="1"/>
  <c r="JB85" i="1"/>
  <c r="IZ85" i="1"/>
  <c r="JB108" i="1"/>
  <c r="IZ108" i="1"/>
  <c r="JB118" i="1"/>
  <c r="IZ118" i="1"/>
  <c r="JB139" i="1"/>
  <c r="IZ139" i="1"/>
  <c r="JB150" i="1"/>
  <c r="IZ150" i="1"/>
  <c r="JB173" i="1"/>
  <c r="IZ173" i="1"/>
  <c r="JB229" i="1"/>
  <c r="IZ229" i="1"/>
  <c r="JB256" i="1"/>
  <c r="IZ256" i="1"/>
  <c r="JB295" i="1"/>
  <c r="IZ295" i="1"/>
  <c r="JB233" i="1"/>
  <c r="IZ233" i="1"/>
  <c r="JB81" i="1"/>
  <c r="IZ81" i="1"/>
  <c r="JB32" i="1"/>
  <c r="IZ32" i="1"/>
  <c r="JB49" i="1"/>
  <c r="IZ49" i="1"/>
  <c r="JB205" i="1"/>
  <c r="IZ205" i="1"/>
  <c r="JB287" i="1"/>
  <c r="IZ287" i="1"/>
  <c r="JB134" i="1"/>
  <c r="IZ134" i="1"/>
  <c r="JB116" i="1"/>
  <c r="IZ116" i="1"/>
  <c r="JB138" i="1"/>
  <c r="IZ138" i="1"/>
  <c r="JB121" i="1"/>
  <c r="IZ121" i="1"/>
  <c r="JB218" i="1"/>
  <c r="IZ218" i="1"/>
  <c r="JB293" i="1"/>
  <c r="IZ293" i="1"/>
  <c r="JB151" i="1"/>
  <c r="IZ151" i="1"/>
  <c r="JB10" i="1"/>
  <c r="IZ10" i="1"/>
  <c r="JB53" i="1"/>
  <c r="IZ53" i="1"/>
  <c r="JB142" i="1"/>
  <c r="IZ142" i="1"/>
  <c r="JB155" i="1"/>
  <c r="IZ155" i="1"/>
  <c r="JB269" i="1"/>
  <c r="IZ269" i="1"/>
  <c r="JB300" i="1"/>
  <c r="IZ300" i="1"/>
  <c r="JB45" i="1"/>
  <c r="IZ45" i="1"/>
  <c r="JB120" i="1"/>
  <c r="IZ120" i="1"/>
  <c r="JB203" i="1"/>
  <c r="IZ203" i="1"/>
  <c r="JB50" i="1"/>
  <c r="IZ50" i="1"/>
  <c r="JB122" i="1"/>
  <c r="IZ122" i="1"/>
  <c r="JB154" i="1"/>
  <c r="IZ154" i="1"/>
  <c r="JB194" i="1"/>
  <c r="IZ194" i="1"/>
  <c r="JB247" i="1"/>
  <c r="IZ247" i="1"/>
  <c r="JB190" i="1"/>
  <c r="IZ190" i="1"/>
  <c r="JB217" i="1"/>
  <c r="IZ217" i="1"/>
  <c r="JB254" i="1"/>
  <c r="IZ254" i="1"/>
  <c r="JB281" i="1"/>
  <c r="IZ281" i="1"/>
  <c r="JB8" i="1"/>
  <c r="IZ8" i="1"/>
  <c r="JB136" i="1"/>
  <c r="IZ136" i="1"/>
  <c r="JB261" i="1"/>
  <c r="IZ261" i="1"/>
  <c r="JB55" i="1"/>
  <c r="IZ55" i="1"/>
  <c r="JB86" i="1"/>
  <c r="IZ86" i="1"/>
  <c r="JB153" i="1"/>
  <c r="IZ153" i="1"/>
  <c r="JB240" i="1"/>
  <c r="IZ240" i="1"/>
  <c r="JB69" i="1"/>
  <c r="IZ69" i="1"/>
  <c r="JB48" i="1"/>
  <c r="IZ48" i="1"/>
  <c r="JB90" i="1"/>
  <c r="IZ90" i="1"/>
  <c r="JB152" i="1"/>
  <c r="IZ152" i="1"/>
  <c r="JB274" i="1"/>
  <c r="IZ274" i="1"/>
  <c r="JB288" i="1"/>
  <c r="IZ288" i="1"/>
  <c r="JB68" i="1"/>
  <c r="IZ68" i="1"/>
  <c r="JB179" i="1"/>
  <c r="IZ179" i="1"/>
  <c r="JB289" i="1"/>
  <c r="IZ289" i="1"/>
  <c r="JB54" i="1"/>
  <c r="IZ54" i="1"/>
  <c r="JB59" i="1"/>
  <c r="IZ59" i="1"/>
  <c r="JB73" i="1"/>
  <c r="IZ73" i="1"/>
  <c r="JB168" i="1"/>
  <c r="IZ168" i="1"/>
  <c r="JB184" i="1"/>
  <c r="IZ184" i="1"/>
  <c r="JB192" i="1"/>
  <c r="IZ192" i="1"/>
  <c r="JB204" i="1"/>
  <c r="IZ204" i="1"/>
  <c r="JB268" i="1"/>
  <c r="IZ268" i="1"/>
  <c r="JB145" i="1"/>
  <c r="IZ145" i="1"/>
  <c r="JB227" i="1"/>
  <c r="IZ227" i="1"/>
  <c r="JB133" i="1"/>
  <c r="IZ133" i="1"/>
  <c r="JB114" i="1"/>
  <c r="IZ114" i="1"/>
  <c r="JB175" i="1"/>
  <c r="IZ175" i="1"/>
  <c r="JB29" i="1"/>
  <c r="IZ29" i="1"/>
  <c r="JB169" i="1"/>
  <c r="IZ169" i="1"/>
  <c r="JB242" i="1"/>
  <c r="IZ242" i="1"/>
  <c r="JB250" i="1"/>
  <c r="IZ250" i="1"/>
  <c r="JB24" i="1"/>
  <c r="IZ24" i="1"/>
  <c r="JB93" i="1"/>
  <c r="IZ93" i="1"/>
  <c r="JB174" i="1"/>
  <c r="IZ174" i="1"/>
  <c r="JB244" i="1"/>
  <c r="IZ244" i="1"/>
  <c r="JB298" i="1"/>
  <c r="IZ298" i="1"/>
  <c r="JB33" i="1"/>
  <c r="IZ33" i="1"/>
  <c r="JB176" i="1"/>
  <c r="IZ176" i="1"/>
  <c r="JB91" i="1"/>
  <c r="IZ91" i="1"/>
  <c r="JB7" i="1"/>
  <c r="IZ7" i="1"/>
  <c r="JB95" i="1"/>
  <c r="IZ95" i="1"/>
  <c r="JB149" i="1"/>
  <c r="IZ149" i="1"/>
  <c r="JB79" i="1"/>
  <c r="IZ79" i="1"/>
  <c r="JB101" i="1"/>
  <c r="IZ101" i="1"/>
  <c r="JB253" i="1"/>
  <c r="IZ253" i="1"/>
  <c r="JB46" i="1"/>
  <c r="IZ46" i="1"/>
  <c r="JB215" i="1"/>
  <c r="IZ215" i="1"/>
  <c r="JB94" i="1"/>
  <c r="IZ94" i="1"/>
  <c r="JB104" i="1"/>
  <c r="IZ104" i="1"/>
  <c r="JB224" i="1"/>
  <c r="IZ224" i="1"/>
  <c r="JB177" i="1"/>
  <c r="IZ177" i="1"/>
  <c r="ID9" i="1"/>
  <c r="IB9" i="1"/>
  <c r="ID36" i="1"/>
  <c r="IB36" i="1"/>
  <c r="ID43" i="1"/>
  <c r="IB43" i="1"/>
  <c r="ID67" i="1"/>
  <c r="IB67" i="1"/>
  <c r="ID97" i="1"/>
  <c r="IB97" i="1"/>
  <c r="ID125" i="1"/>
  <c r="IB125" i="1"/>
  <c r="ID137" i="1"/>
  <c r="IB137" i="1"/>
  <c r="ID195" i="1"/>
  <c r="IB195" i="1"/>
  <c r="ID221" i="1"/>
  <c r="IB221" i="1"/>
  <c r="ID232" i="1"/>
  <c r="IB232" i="1"/>
  <c r="ID235" i="1"/>
  <c r="IB235" i="1"/>
  <c r="ID279" i="1"/>
  <c r="IB279" i="1"/>
  <c r="ID284" i="1"/>
  <c r="IB284" i="1"/>
  <c r="ID291" i="1"/>
  <c r="IB291" i="1"/>
  <c r="ID180" i="1"/>
  <c r="IB180" i="1"/>
  <c r="ID35" i="1"/>
  <c r="IB35" i="1"/>
  <c r="ID66" i="1"/>
  <c r="IB66" i="1"/>
  <c r="ID161" i="1"/>
  <c r="IB161" i="1"/>
  <c r="ID200" i="1"/>
  <c r="IB200" i="1"/>
  <c r="ID220" i="1"/>
  <c r="IB220" i="1"/>
  <c r="ID280" i="1"/>
  <c r="IB280" i="1"/>
  <c r="ID17" i="1"/>
  <c r="IB17" i="1"/>
  <c r="ID20" i="1"/>
  <c r="IB20" i="1"/>
  <c r="ID74" i="1"/>
  <c r="IB74" i="1"/>
  <c r="ID99" i="1"/>
  <c r="IB99" i="1"/>
  <c r="ID103" i="1"/>
  <c r="IB103" i="1"/>
  <c r="ID119" i="1"/>
  <c r="IB119" i="1"/>
  <c r="ID164" i="1"/>
  <c r="IB164" i="1"/>
  <c r="ID188" i="1"/>
  <c r="IB188" i="1"/>
  <c r="ID202" i="1"/>
  <c r="IB202" i="1"/>
  <c r="ID222" i="1"/>
  <c r="IB222" i="1"/>
  <c r="ID225" i="1"/>
  <c r="IB225" i="1"/>
  <c r="ID265" i="1"/>
  <c r="IB265" i="1"/>
  <c r="ID273" i="1"/>
  <c r="IB273" i="1"/>
  <c r="ID14" i="1"/>
  <c r="IB14" i="1"/>
  <c r="ID28" i="1"/>
  <c r="IB28" i="1"/>
  <c r="ID72" i="1"/>
  <c r="IB72" i="1"/>
  <c r="ID83" i="1"/>
  <c r="IB83" i="1"/>
  <c r="ID102" i="1"/>
  <c r="IB102" i="1"/>
  <c r="ID126" i="1"/>
  <c r="IB126" i="1"/>
  <c r="ID160" i="1"/>
  <c r="IB160" i="1"/>
  <c r="ID178" i="1"/>
  <c r="IB178" i="1"/>
  <c r="ID186" i="1"/>
  <c r="IB186" i="1"/>
  <c r="ID213" i="1"/>
  <c r="IB213" i="1"/>
  <c r="ID243" i="1"/>
  <c r="IB243" i="1"/>
  <c r="ID251" i="1"/>
  <c r="IB251" i="1"/>
  <c r="ID290" i="1"/>
  <c r="IB290" i="1"/>
  <c r="ID65" i="1"/>
  <c r="IB65" i="1"/>
  <c r="ID165" i="1"/>
  <c r="IB165" i="1"/>
  <c r="ID271" i="1"/>
  <c r="IB271" i="1"/>
  <c r="ID156" i="1"/>
  <c r="IB156" i="1"/>
  <c r="ID4" i="1"/>
  <c r="IB4" i="1"/>
  <c r="ID23" i="1"/>
  <c r="IB23" i="1"/>
  <c r="ID30" i="1"/>
  <c r="IB30" i="1"/>
  <c r="ID41" i="1"/>
  <c r="IB41" i="1"/>
  <c r="ID75" i="1"/>
  <c r="IB75" i="1"/>
  <c r="ID98" i="1"/>
  <c r="IB98" i="1"/>
  <c r="ID111" i="1"/>
  <c r="IB111" i="1"/>
  <c r="ID131" i="1"/>
  <c r="IB131" i="1"/>
  <c r="ID140" i="1"/>
  <c r="IB140" i="1"/>
  <c r="ID158" i="1"/>
  <c r="IB158" i="1"/>
  <c r="ID210" i="1"/>
  <c r="IB210" i="1"/>
  <c r="ID252" i="1"/>
  <c r="IB252" i="1"/>
  <c r="ID259" i="1"/>
  <c r="IB259" i="1"/>
  <c r="ID167" i="1"/>
  <c r="IB167" i="1"/>
  <c r="ID255" i="1"/>
  <c r="IB255" i="1"/>
  <c r="ID19" i="1"/>
  <c r="IB19" i="1"/>
  <c r="ID47" i="1"/>
  <c r="IB47" i="1"/>
  <c r="ID124" i="1"/>
  <c r="IB124" i="1"/>
  <c r="ID258" i="1"/>
  <c r="IB258" i="1"/>
  <c r="ID296" i="1"/>
  <c r="IB296" i="1"/>
  <c r="ID62" i="1"/>
  <c r="IB62" i="1"/>
  <c r="ID135" i="1"/>
  <c r="IB135" i="1"/>
  <c r="ID172" i="1"/>
  <c r="IB172" i="1"/>
  <c r="ID189" i="1"/>
  <c r="IB189" i="1"/>
  <c r="ID272" i="1"/>
  <c r="IB272" i="1"/>
  <c r="ID107" i="1"/>
  <c r="IB107" i="1"/>
  <c r="ID263" i="1"/>
  <c r="IB263" i="1"/>
  <c r="ID16" i="1"/>
  <c r="IB16" i="1"/>
  <c r="ID92" i="1"/>
  <c r="IB92" i="1"/>
  <c r="ID146" i="1"/>
  <c r="IB146" i="1"/>
  <c r="ID185" i="1"/>
  <c r="IB185" i="1"/>
  <c r="ID275" i="1"/>
  <c r="IB275" i="1"/>
  <c r="ID245" i="1"/>
  <c r="IB245" i="1"/>
  <c r="ID80" i="1"/>
  <c r="IB80" i="1"/>
  <c r="ID191" i="1"/>
  <c r="IB191" i="1"/>
  <c r="ID209" i="1"/>
  <c r="IB209" i="1"/>
  <c r="ID112" i="1"/>
  <c r="IB112" i="1"/>
  <c r="ID123" i="1"/>
  <c r="IB123" i="1"/>
  <c r="ID159" i="1"/>
  <c r="IB159" i="1"/>
  <c r="ID226" i="1"/>
  <c r="IB226" i="1"/>
  <c r="ID57" i="1"/>
  <c r="IB57" i="1"/>
  <c r="ID206" i="1"/>
  <c r="IB206" i="1"/>
  <c r="ID230" i="1"/>
  <c r="IB230" i="1"/>
  <c r="ID278" i="1"/>
  <c r="IB278" i="1"/>
  <c r="ID11" i="1"/>
  <c r="IB11" i="1"/>
  <c r="ID51" i="1"/>
  <c r="IB51" i="1"/>
  <c r="ID199" i="1"/>
  <c r="IB199" i="1"/>
  <c r="ID2" i="1"/>
  <c r="IB2" i="1"/>
  <c r="ID78" i="1"/>
  <c r="IB78" i="1"/>
  <c r="ID105" i="1"/>
  <c r="IB105" i="1"/>
  <c r="ID201" i="1"/>
  <c r="IB201" i="1"/>
  <c r="ID294" i="1"/>
  <c r="IB294" i="1"/>
  <c r="ID26" i="1"/>
  <c r="IB26" i="1"/>
  <c r="ID56" i="1"/>
  <c r="IB56" i="1"/>
  <c r="ID148" i="1"/>
  <c r="IB148" i="1"/>
  <c r="ID267" i="1"/>
  <c r="IB267" i="1"/>
  <c r="ID277" i="1"/>
  <c r="IB277" i="1"/>
  <c r="ID15" i="1"/>
  <c r="IB15" i="1"/>
  <c r="ID129" i="1"/>
  <c r="IB129" i="1"/>
  <c r="ID239" i="1"/>
  <c r="IB239" i="1"/>
  <c r="ID3" i="1"/>
  <c r="IB3" i="1"/>
  <c r="ID52" i="1"/>
  <c r="IB52" i="1"/>
  <c r="ID71" i="1"/>
  <c r="IB71" i="1"/>
  <c r="ID77" i="1"/>
  <c r="IB77" i="1"/>
  <c r="ID163" i="1"/>
  <c r="IB163" i="1"/>
  <c r="ID187" i="1"/>
  <c r="IB187" i="1"/>
  <c r="ID196" i="1"/>
  <c r="IB196" i="1"/>
  <c r="ID241" i="1"/>
  <c r="IB241" i="1"/>
  <c r="ID297" i="1"/>
  <c r="IB297" i="1"/>
  <c r="ID208" i="1"/>
  <c r="IB208" i="1"/>
  <c r="ID42" i="1"/>
  <c r="IB42" i="1"/>
  <c r="ID283" i="1"/>
  <c r="IB283" i="1"/>
  <c r="ID162" i="1"/>
  <c r="IB162" i="1"/>
  <c r="ID299" i="1"/>
  <c r="IB299" i="1"/>
  <c r="ID144" i="1"/>
  <c r="IB144" i="1"/>
  <c r="ID237" i="1"/>
  <c r="IB237" i="1"/>
  <c r="ID249" i="1"/>
  <c r="IB249" i="1"/>
  <c r="ID13" i="1"/>
  <c r="IB13" i="1"/>
  <c r="ID87" i="1"/>
  <c r="IB87" i="1"/>
  <c r="ID214" i="1"/>
  <c r="IB214" i="1"/>
  <c r="ID79" i="1"/>
  <c r="IB79" i="1"/>
  <c r="ID106" i="1"/>
  <c r="IB106" i="1"/>
  <c r="ID94" i="1"/>
  <c r="IB94" i="1"/>
  <c r="ID38" i="1"/>
  <c r="IB38" i="1"/>
  <c r="ID177" i="1"/>
  <c r="IB177" i="1"/>
  <c r="ID5" i="1"/>
  <c r="IB5" i="1"/>
  <c r="ID76" i="1"/>
  <c r="IB76" i="1"/>
  <c r="ID211" i="1"/>
  <c r="IB211" i="1"/>
  <c r="ID170" i="1"/>
  <c r="IB170" i="1"/>
  <c r="ID141" i="1"/>
  <c r="IB141" i="1"/>
  <c r="ID270" i="1"/>
  <c r="IB270" i="1"/>
  <c r="ID93" i="1"/>
  <c r="IB93" i="1"/>
  <c r="ID244" i="1"/>
  <c r="IB244" i="1"/>
  <c r="ID33" i="1"/>
  <c r="IB33" i="1"/>
  <c r="ID176" i="1"/>
  <c r="IB176" i="1"/>
  <c r="ID115" i="1"/>
  <c r="IB115" i="1"/>
  <c r="ID95" i="1"/>
  <c r="IB95" i="1"/>
  <c r="ID149" i="1"/>
  <c r="IB149" i="1"/>
  <c r="ID264" i="1"/>
  <c r="IB264" i="1"/>
  <c r="ID34" i="1"/>
  <c r="IB34" i="1"/>
  <c r="ID40" i="1"/>
  <c r="IB40" i="1"/>
  <c r="ID44" i="1"/>
  <c r="IB44" i="1"/>
  <c r="ID70" i="1"/>
  <c r="IB70" i="1"/>
  <c r="ID117" i="1"/>
  <c r="IB117" i="1"/>
  <c r="ID127" i="1"/>
  <c r="IB127" i="1"/>
  <c r="ID166" i="1"/>
  <c r="IB166" i="1"/>
  <c r="ID197" i="1"/>
  <c r="IB197" i="1"/>
  <c r="ID231" i="1"/>
  <c r="IB231" i="1"/>
  <c r="ID234" i="1"/>
  <c r="IB234" i="1"/>
  <c r="ID246" i="1"/>
  <c r="IB246" i="1"/>
  <c r="ID282" i="1"/>
  <c r="IB282" i="1"/>
  <c r="ID285" i="1"/>
  <c r="IB285" i="1"/>
  <c r="ID301" i="1"/>
  <c r="IB301" i="1"/>
  <c r="ID25" i="1"/>
  <c r="IB25" i="1"/>
  <c r="ID39" i="1"/>
  <c r="IB39" i="1"/>
  <c r="ID96" i="1"/>
  <c r="IB96" i="1"/>
  <c r="ID181" i="1"/>
  <c r="IB181" i="1"/>
  <c r="ID219" i="1"/>
  <c r="IB219" i="1"/>
  <c r="ID238" i="1"/>
  <c r="IB238" i="1"/>
  <c r="ID12" i="1"/>
  <c r="IB12" i="1"/>
  <c r="ID18" i="1"/>
  <c r="IB18" i="1"/>
  <c r="ID58" i="1"/>
  <c r="IB58" i="1"/>
  <c r="ID84" i="1"/>
  <c r="IB84" i="1"/>
  <c r="ID100" i="1"/>
  <c r="IB100" i="1"/>
  <c r="ID113" i="1"/>
  <c r="IB113" i="1"/>
  <c r="ID130" i="1"/>
  <c r="IB130" i="1"/>
  <c r="ID182" i="1"/>
  <c r="IB182" i="1"/>
  <c r="ID193" i="1"/>
  <c r="IB193" i="1"/>
  <c r="ID212" i="1"/>
  <c r="IB212" i="1"/>
  <c r="ID223" i="1"/>
  <c r="IB223" i="1"/>
  <c r="ID260" i="1"/>
  <c r="IB260" i="1"/>
  <c r="ID266" i="1"/>
  <c r="IB266" i="1"/>
  <c r="ID147" i="1"/>
  <c r="IB147" i="1"/>
  <c r="ID21" i="1"/>
  <c r="IB21" i="1"/>
  <c r="ID63" i="1"/>
  <c r="IB63" i="1"/>
  <c r="ID82" i="1"/>
  <c r="IB82" i="1"/>
  <c r="ID88" i="1"/>
  <c r="IB88" i="1"/>
  <c r="ID109" i="1"/>
  <c r="IB109" i="1"/>
  <c r="ID128" i="1"/>
  <c r="IB128" i="1"/>
  <c r="ID171" i="1"/>
  <c r="IB171" i="1"/>
  <c r="ID183" i="1"/>
  <c r="IB183" i="1"/>
  <c r="ID207" i="1"/>
  <c r="IB207" i="1"/>
  <c r="ID216" i="1"/>
  <c r="IB216" i="1"/>
  <c r="ID248" i="1"/>
  <c r="IB248" i="1"/>
  <c r="ID286" i="1"/>
  <c r="IB286" i="1"/>
  <c r="ID228" i="1"/>
  <c r="IB228" i="1"/>
  <c r="ID143" i="1"/>
  <c r="IB143" i="1"/>
  <c r="ID236" i="1"/>
  <c r="IB236" i="1"/>
  <c r="ID276" i="1"/>
  <c r="IB276" i="1"/>
  <c r="ID6" i="1"/>
  <c r="IB6" i="1"/>
  <c r="ID22" i="1"/>
  <c r="IB22" i="1"/>
  <c r="ID27" i="1"/>
  <c r="IB27" i="1"/>
  <c r="ID37" i="1"/>
  <c r="IB37" i="1"/>
  <c r="ID61" i="1"/>
  <c r="IB61" i="1"/>
  <c r="ID85" i="1"/>
  <c r="IB85" i="1"/>
  <c r="ID108" i="1"/>
  <c r="IB108" i="1"/>
  <c r="ID118" i="1"/>
  <c r="IB118" i="1"/>
  <c r="ID139" i="1"/>
  <c r="IB139" i="1"/>
  <c r="ID150" i="1"/>
  <c r="IB150" i="1"/>
  <c r="ID173" i="1"/>
  <c r="IB173" i="1"/>
  <c r="ID229" i="1"/>
  <c r="IB229" i="1"/>
  <c r="ID256" i="1"/>
  <c r="IB256" i="1"/>
  <c r="ID295" i="1"/>
  <c r="IB295" i="1"/>
  <c r="ID233" i="1"/>
  <c r="IB233" i="1"/>
  <c r="ID81" i="1"/>
  <c r="IB81" i="1"/>
  <c r="ID32" i="1"/>
  <c r="IB32" i="1"/>
  <c r="ID49" i="1"/>
  <c r="IB49" i="1"/>
  <c r="ID205" i="1"/>
  <c r="IB205" i="1"/>
  <c r="ID287" i="1"/>
  <c r="IB287" i="1"/>
  <c r="ID134" i="1"/>
  <c r="IB134" i="1"/>
  <c r="ID116" i="1"/>
  <c r="IB116" i="1"/>
  <c r="ID138" i="1"/>
  <c r="IB138" i="1"/>
  <c r="ID121" i="1"/>
  <c r="IB121" i="1"/>
  <c r="ID218" i="1"/>
  <c r="IB218" i="1"/>
  <c r="ID293" i="1"/>
  <c r="IB293" i="1"/>
  <c r="ID151" i="1"/>
  <c r="IB151" i="1"/>
  <c r="ID10" i="1"/>
  <c r="IB10" i="1"/>
  <c r="ID53" i="1"/>
  <c r="IB53" i="1"/>
  <c r="ID142" i="1"/>
  <c r="IB142" i="1"/>
  <c r="ID155" i="1"/>
  <c r="IB155" i="1"/>
  <c r="ID269" i="1"/>
  <c r="IB269" i="1"/>
  <c r="ID300" i="1"/>
  <c r="IB300" i="1"/>
  <c r="ID45" i="1"/>
  <c r="IB45" i="1"/>
  <c r="ID120" i="1"/>
  <c r="IB120" i="1"/>
  <c r="ID203" i="1"/>
  <c r="IB203" i="1"/>
  <c r="ID50" i="1"/>
  <c r="IB50" i="1"/>
  <c r="ID122" i="1"/>
  <c r="IB122" i="1"/>
  <c r="ID154" i="1"/>
  <c r="IB154" i="1"/>
  <c r="ID194" i="1"/>
  <c r="IB194" i="1"/>
  <c r="ID247" i="1"/>
  <c r="IB247" i="1"/>
  <c r="ID190" i="1"/>
  <c r="IB190" i="1"/>
  <c r="ID217" i="1"/>
  <c r="IB217" i="1"/>
  <c r="ID254" i="1"/>
  <c r="IB254" i="1"/>
  <c r="ID281" i="1"/>
  <c r="IB281" i="1"/>
  <c r="ID8" i="1"/>
  <c r="IB8" i="1"/>
  <c r="ID136" i="1"/>
  <c r="IB136" i="1"/>
  <c r="ID261" i="1"/>
  <c r="IB261" i="1"/>
  <c r="ID55" i="1"/>
  <c r="IB55" i="1"/>
  <c r="ID86" i="1"/>
  <c r="IB86" i="1"/>
  <c r="ID153" i="1"/>
  <c r="IB153" i="1"/>
  <c r="ID240" i="1"/>
  <c r="IB240" i="1"/>
  <c r="ID69" i="1"/>
  <c r="IB69" i="1"/>
  <c r="ID48" i="1"/>
  <c r="IB48" i="1"/>
  <c r="ID90" i="1"/>
  <c r="IB90" i="1"/>
  <c r="ID152" i="1"/>
  <c r="IB152" i="1"/>
  <c r="ID274" i="1"/>
  <c r="IB274" i="1"/>
  <c r="ID288" i="1"/>
  <c r="IB288" i="1"/>
  <c r="ID68" i="1"/>
  <c r="IB68" i="1"/>
  <c r="ID179" i="1"/>
  <c r="IB179" i="1"/>
  <c r="ID289" i="1"/>
  <c r="IB289" i="1"/>
  <c r="ID54" i="1"/>
  <c r="IB54" i="1"/>
  <c r="ID59" i="1"/>
  <c r="IB59" i="1"/>
  <c r="ID73" i="1"/>
  <c r="IB73" i="1"/>
  <c r="ID168" i="1"/>
  <c r="IB168" i="1"/>
  <c r="ID184" i="1"/>
  <c r="IB184" i="1"/>
  <c r="ID192" i="1"/>
  <c r="IB192" i="1"/>
  <c r="ID204" i="1"/>
  <c r="IB204" i="1"/>
  <c r="ID268" i="1"/>
  <c r="IB268" i="1"/>
  <c r="ID145" i="1"/>
  <c r="IB145" i="1"/>
  <c r="ID227" i="1"/>
  <c r="IB227" i="1"/>
  <c r="ID133" i="1"/>
  <c r="IB133" i="1"/>
  <c r="ID114" i="1"/>
  <c r="IB114" i="1"/>
  <c r="ID175" i="1"/>
  <c r="IB175" i="1"/>
  <c r="ID29" i="1"/>
  <c r="IB29" i="1"/>
  <c r="ID169" i="1"/>
  <c r="IB169" i="1"/>
  <c r="ID242" i="1"/>
  <c r="IB242" i="1"/>
  <c r="ID250" i="1"/>
  <c r="IB250" i="1"/>
  <c r="ID24" i="1"/>
  <c r="IB24" i="1"/>
  <c r="ID174" i="1"/>
  <c r="IB174" i="1"/>
  <c r="ID298" i="1"/>
  <c r="IB298" i="1"/>
  <c r="ID7" i="1"/>
  <c r="IB7" i="1"/>
  <c r="ID157" i="1"/>
  <c r="IB157" i="1"/>
  <c r="ID292" i="1"/>
  <c r="IB292" i="1"/>
  <c r="ID46" i="1"/>
  <c r="IB46" i="1"/>
  <c r="ID64" i="1"/>
  <c r="IB64" i="1"/>
  <c r="ID104" i="1"/>
  <c r="IB104" i="1"/>
  <c r="ID101" i="1"/>
  <c r="ID253" i="1"/>
  <c r="IB253" i="1"/>
  <c r="ID215" i="1"/>
  <c r="IB215" i="1"/>
  <c r="ID224" i="1"/>
  <c r="IB224" i="1"/>
  <c r="ID60" i="1"/>
  <c r="ID198" i="1"/>
  <c r="IB198" i="1"/>
  <c r="ID89" i="1"/>
  <c r="IB89" i="1"/>
  <c r="ID132" i="1"/>
  <c r="IB132" i="1"/>
  <c r="ID91" i="1"/>
  <c r="ID31" i="1"/>
  <c r="IB31" i="1"/>
  <c r="ID110" i="1"/>
  <c r="IB110" i="1"/>
  <c r="ID257" i="1"/>
  <c r="IB257" i="1"/>
  <c r="GD5" i="1"/>
  <c r="GB5" i="1"/>
  <c r="HR5" i="1"/>
  <c r="HP5" i="1"/>
  <c r="HR60" i="1"/>
  <c r="HP60" i="1"/>
  <c r="GD79" i="1"/>
  <c r="GB79" i="1"/>
  <c r="GD101" i="1"/>
  <c r="GB101" i="1"/>
  <c r="HR101" i="1"/>
  <c r="HP101" i="1"/>
  <c r="HR198" i="1"/>
  <c r="HP198" i="1"/>
  <c r="GD253" i="1"/>
  <c r="GB253" i="1"/>
  <c r="HR253" i="1"/>
  <c r="HP253" i="1"/>
  <c r="HR89" i="1"/>
  <c r="HP89" i="1"/>
  <c r="GD46" i="1"/>
  <c r="GB46" i="1"/>
  <c r="HR132" i="1"/>
  <c r="HP132" i="1"/>
  <c r="GD215" i="1"/>
  <c r="GB215" i="1"/>
  <c r="GD94" i="1"/>
  <c r="GB94" i="1"/>
  <c r="HR115" i="1"/>
  <c r="HP115" i="1"/>
  <c r="HR31" i="1"/>
  <c r="HP31" i="1"/>
  <c r="GD104" i="1"/>
  <c r="GB104" i="1"/>
  <c r="HR110" i="1"/>
  <c r="HP110" i="1"/>
  <c r="GD224" i="1"/>
  <c r="GB224" i="1"/>
  <c r="HR257" i="1"/>
  <c r="HP257" i="1"/>
  <c r="GD177" i="1"/>
  <c r="GB177" i="1"/>
  <c r="HR264" i="1"/>
  <c r="HP264" i="1"/>
  <c r="GD9" i="1"/>
  <c r="GB9" i="1"/>
  <c r="HR9" i="1"/>
  <c r="HP9" i="1"/>
  <c r="GD36" i="1"/>
  <c r="GB36" i="1"/>
  <c r="HR36" i="1"/>
  <c r="HP36" i="1"/>
  <c r="GD43" i="1"/>
  <c r="GB43" i="1"/>
  <c r="HR43" i="1"/>
  <c r="HP43" i="1"/>
  <c r="GD67" i="1"/>
  <c r="GB67" i="1"/>
  <c r="HR67" i="1"/>
  <c r="HP67" i="1"/>
  <c r="GD97" i="1"/>
  <c r="GB97" i="1"/>
  <c r="HR97" i="1"/>
  <c r="HP97" i="1"/>
  <c r="GD125" i="1"/>
  <c r="GB125" i="1"/>
  <c r="HR125" i="1"/>
  <c r="HP125" i="1"/>
  <c r="GD137" i="1"/>
  <c r="GB137" i="1"/>
  <c r="HR137" i="1"/>
  <c r="HP137" i="1"/>
  <c r="GD195" i="1"/>
  <c r="GB195" i="1"/>
  <c r="HR195" i="1"/>
  <c r="HP195" i="1"/>
  <c r="GD221" i="1"/>
  <c r="GB221" i="1"/>
  <c r="HR221" i="1"/>
  <c r="HP221" i="1"/>
  <c r="GD232" i="1"/>
  <c r="GB232" i="1"/>
  <c r="HR232" i="1"/>
  <c r="HP232" i="1"/>
  <c r="GD235" i="1"/>
  <c r="GB235" i="1"/>
  <c r="HR235" i="1"/>
  <c r="HP235" i="1"/>
  <c r="GD279" i="1"/>
  <c r="GB279" i="1"/>
  <c r="HR279" i="1"/>
  <c r="HP279" i="1"/>
  <c r="GD284" i="1"/>
  <c r="GB284" i="1"/>
  <c r="HR284" i="1"/>
  <c r="HP284" i="1"/>
  <c r="GD291" i="1"/>
  <c r="GB291" i="1"/>
  <c r="HR291" i="1"/>
  <c r="HP291" i="1"/>
  <c r="GD180" i="1"/>
  <c r="GB180" i="1"/>
  <c r="HR180" i="1"/>
  <c r="HP180" i="1"/>
  <c r="GD35" i="1"/>
  <c r="GB35" i="1"/>
  <c r="HR35" i="1"/>
  <c r="HP35" i="1"/>
  <c r="GD66" i="1"/>
  <c r="GB66" i="1"/>
  <c r="HR66" i="1"/>
  <c r="HP66" i="1"/>
  <c r="GD161" i="1"/>
  <c r="GB161" i="1"/>
  <c r="HR161" i="1"/>
  <c r="HP161" i="1"/>
  <c r="GD200" i="1"/>
  <c r="GB200" i="1"/>
  <c r="HR200" i="1"/>
  <c r="HP200" i="1"/>
  <c r="GD220" i="1"/>
  <c r="GB220" i="1"/>
  <c r="HR220" i="1"/>
  <c r="HP220" i="1"/>
  <c r="GD280" i="1"/>
  <c r="GB280" i="1"/>
  <c r="HR280" i="1"/>
  <c r="HP280" i="1"/>
  <c r="GD17" i="1"/>
  <c r="GB17" i="1"/>
  <c r="HR17" i="1"/>
  <c r="HP17" i="1"/>
  <c r="GD20" i="1"/>
  <c r="GB20" i="1"/>
  <c r="HR20" i="1"/>
  <c r="HP20" i="1"/>
  <c r="GD74" i="1"/>
  <c r="GB74" i="1"/>
  <c r="HR74" i="1"/>
  <c r="HP74" i="1"/>
  <c r="GD99" i="1"/>
  <c r="GB99" i="1"/>
  <c r="HR99" i="1"/>
  <c r="HP99" i="1"/>
  <c r="GD103" i="1"/>
  <c r="GB103" i="1"/>
  <c r="HR103" i="1"/>
  <c r="HP103" i="1"/>
  <c r="GD119" i="1"/>
  <c r="GB119" i="1"/>
  <c r="HR119" i="1"/>
  <c r="HP119" i="1"/>
  <c r="GD164" i="1"/>
  <c r="GB164" i="1"/>
  <c r="HR164" i="1"/>
  <c r="HP164" i="1"/>
  <c r="GD188" i="1"/>
  <c r="GB188" i="1"/>
  <c r="HR188" i="1"/>
  <c r="HP188" i="1"/>
  <c r="GD202" i="1"/>
  <c r="GB202" i="1"/>
  <c r="HR202" i="1"/>
  <c r="HP202" i="1"/>
  <c r="GD222" i="1"/>
  <c r="GB222" i="1"/>
  <c r="HR222" i="1"/>
  <c r="HP222" i="1"/>
  <c r="GD225" i="1"/>
  <c r="GB225" i="1"/>
  <c r="HR225" i="1"/>
  <c r="HP225" i="1"/>
  <c r="GD265" i="1"/>
  <c r="GB265" i="1"/>
  <c r="HR265" i="1"/>
  <c r="HP265" i="1"/>
  <c r="GD273" i="1"/>
  <c r="GB273" i="1"/>
  <c r="HR273" i="1"/>
  <c r="HP273" i="1"/>
  <c r="GD14" i="1"/>
  <c r="GB14" i="1"/>
  <c r="HR14" i="1"/>
  <c r="HP14" i="1"/>
  <c r="GD28" i="1"/>
  <c r="GB28" i="1"/>
  <c r="HR28" i="1"/>
  <c r="HP28" i="1"/>
  <c r="GD72" i="1"/>
  <c r="GB72" i="1"/>
  <c r="HR72" i="1"/>
  <c r="HP72" i="1"/>
  <c r="GD83" i="1"/>
  <c r="GB83" i="1"/>
  <c r="HR83" i="1"/>
  <c r="HP83" i="1"/>
  <c r="GD102" i="1"/>
  <c r="GB102" i="1"/>
  <c r="HR102" i="1"/>
  <c r="HP102" i="1"/>
  <c r="GD126" i="1"/>
  <c r="GB126" i="1"/>
  <c r="HR126" i="1"/>
  <c r="HP126" i="1"/>
  <c r="GD160" i="1"/>
  <c r="GB160" i="1"/>
  <c r="HR160" i="1"/>
  <c r="HP160" i="1"/>
  <c r="GD178" i="1"/>
  <c r="GB178" i="1"/>
  <c r="HR178" i="1"/>
  <c r="HP178" i="1"/>
  <c r="GD186" i="1"/>
  <c r="GB186" i="1"/>
  <c r="HR186" i="1"/>
  <c r="HP186" i="1"/>
  <c r="GD213" i="1"/>
  <c r="GB213" i="1"/>
  <c r="HR213" i="1"/>
  <c r="HP213" i="1"/>
  <c r="GD243" i="1"/>
  <c r="GB243" i="1"/>
  <c r="HR243" i="1"/>
  <c r="HP243" i="1"/>
  <c r="GD251" i="1"/>
  <c r="GB251" i="1"/>
  <c r="HR251" i="1"/>
  <c r="HP251" i="1"/>
  <c r="GD290" i="1"/>
  <c r="GB290" i="1"/>
  <c r="HR290" i="1"/>
  <c r="HP290" i="1"/>
  <c r="GD65" i="1"/>
  <c r="GB65" i="1"/>
  <c r="HR65" i="1"/>
  <c r="HP65" i="1"/>
  <c r="GD165" i="1"/>
  <c r="GB165" i="1"/>
  <c r="HR165" i="1"/>
  <c r="HP165" i="1"/>
  <c r="GD271" i="1"/>
  <c r="GB271" i="1"/>
  <c r="HR271" i="1"/>
  <c r="HP271" i="1"/>
  <c r="GD156" i="1"/>
  <c r="GB156" i="1"/>
  <c r="HR156" i="1"/>
  <c r="HP156" i="1"/>
  <c r="GD4" i="1"/>
  <c r="GB4" i="1"/>
  <c r="HR4" i="1"/>
  <c r="HP4" i="1"/>
  <c r="GD23" i="1"/>
  <c r="GB23" i="1"/>
  <c r="HR23" i="1"/>
  <c r="HP23" i="1"/>
  <c r="GD30" i="1"/>
  <c r="GB30" i="1"/>
  <c r="HR30" i="1"/>
  <c r="HP30" i="1"/>
  <c r="GD41" i="1"/>
  <c r="GB41" i="1"/>
  <c r="HR41" i="1"/>
  <c r="HP41" i="1"/>
  <c r="GD75" i="1"/>
  <c r="GB75" i="1"/>
  <c r="HR75" i="1"/>
  <c r="HP75" i="1"/>
  <c r="GD98" i="1"/>
  <c r="GB98" i="1"/>
  <c r="HR98" i="1"/>
  <c r="HP98" i="1"/>
  <c r="GD111" i="1"/>
  <c r="GB111" i="1"/>
  <c r="HR111" i="1"/>
  <c r="HP111" i="1"/>
  <c r="GD131" i="1"/>
  <c r="GB131" i="1"/>
  <c r="HR131" i="1"/>
  <c r="HP131" i="1"/>
  <c r="GD140" i="1"/>
  <c r="GB140" i="1"/>
  <c r="HR140" i="1"/>
  <c r="HP140" i="1"/>
  <c r="GD158" i="1"/>
  <c r="GB158" i="1"/>
  <c r="HR158" i="1"/>
  <c r="HP158" i="1"/>
  <c r="GD210" i="1"/>
  <c r="GB210" i="1"/>
  <c r="HR210" i="1"/>
  <c r="HP210" i="1"/>
  <c r="GD252" i="1"/>
  <c r="GB252" i="1"/>
  <c r="HR252" i="1"/>
  <c r="HP252" i="1"/>
  <c r="GD259" i="1"/>
  <c r="GB259" i="1"/>
  <c r="HR259" i="1"/>
  <c r="HP259" i="1"/>
  <c r="GD167" i="1"/>
  <c r="GB167" i="1"/>
  <c r="HR167" i="1"/>
  <c r="HP167" i="1"/>
  <c r="GD255" i="1"/>
  <c r="GB255" i="1"/>
  <c r="HR255" i="1"/>
  <c r="HP255" i="1"/>
  <c r="GD19" i="1"/>
  <c r="GB19" i="1"/>
  <c r="HR19" i="1"/>
  <c r="HP19" i="1"/>
  <c r="GD47" i="1"/>
  <c r="GB47" i="1"/>
  <c r="HR47" i="1"/>
  <c r="HP47" i="1"/>
  <c r="GD124" i="1"/>
  <c r="GB124" i="1"/>
  <c r="HR124" i="1"/>
  <c r="HP124" i="1"/>
  <c r="GD258" i="1"/>
  <c r="GB258" i="1"/>
  <c r="HR258" i="1"/>
  <c r="HP258" i="1"/>
  <c r="GD296" i="1"/>
  <c r="GB296" i="1"/>
  <c r="HR296" i="1"/>
  <c r="HP296" i="1"/>
  <c r="GD62" i="1"/>
  <c r="GB62" i="1"/>
  <c r="HR62" i="1"/>
  <c r="HP62" i="1"/>
  <c r="GD135" i="1"/>
  <c r="GB135" i="1"/>
  <c r="HR135" i="1"/>
  <c r="HP135" i="1"/>
  <c r="GD172" i="1"/>
  <c r="GB172" i="1"/>
  <c r="HR172" i="1"/>
  <c r="HP172" i="1"/>
  <c r="GD189" i="1"/>
  <c r="GB189" i="1"/>
  <c r="HR189" i="1"/>
  <c r="HP189" i="1"/>
  <c r="GD272" i="1"/>
  <c r="GB272" i="1"/>
  <c r="HR272" i="1"/>
  <c r="HP272" i="1"/>
  <c r="GD107" i="1"/>
  <c r="GB107" i="1"/>
  <c r="HR107" i="1"/>
  <c r="HP107" i="1"/>
  <c r="GD263" i="1"/>
  <c r="GB263" i="1"/>
  <c r="HR263" i="1"/>
  <c r="HP263" i="1"/>
  <c r="GD16" i="1"/>
  <c r="GB16" i="1"/>
  <c r="HR16" i="1"/>
  <c r="HP16" i="1"/>
  <c r="GD92" i="1"/>
  <c r="GB92" i="1"/>
  <c r="HR92" i="1"/>
  <c r="HP92" i="1"/>
  <c r="GD146" i="1"/>
  <c r="GB146" i="1"/>
  <c r="HR146" i="1"/>
  <c r="HP146" i="1"/>
  <c r="GD185" i="1"/>
  <c r="GB185" i="1"/>
  <c r="HR185" i="1"/>
  <c r="HP185" i="1"/>
  <c r="GD275" i="1"/>
  <c r="GB275" i="1"/>
  <c r="HR275" i="1"/>
  <c r="HP275" i="1"/>
  <c r="GD245" i="1"/>
  <c r="GB245" i="1"/>
  <c r="HR245" i="1"/>
  <c r="HP245" i="1"/>
  <c r="GD80" i="1"/>
  <c r="GB80" i="1"/>
  <c r="HR80" i="1"/>
  <c r="HP80" i="1"/>
  <c r="GD191" i="1"/>
  <c r="GB191" i="1"/>
  <c r="HR191" i="1"/>
  <c r="HP191" i="1"/>
  <c r="GD209" i="1"/>
  <c r="GB209" i="1"/>
  <c r="HR209" i="1"/>
  <c r="HP209" i="1"/>
  <c r="GD112" i="1"/>
  <c r="GB112" i="1"/>
  <c r="HR112" i="1"/>
  <c r="HP112" i="1"/>
  <c r="GD123" i="1"/>
  <c r="GB123" i="1"/>
  <c r="HR123" i="1"/>
  <c r="HP123" i="1"/>
  <c r="GD159" i="1"/>
  <c r="GB159" i="1"/>
  <c r="HR159" i="1"/>
  <c r="HP159" i="1"/>
  <c r="GD226" i="1"/>
  <c r="GB226" i="1"/>
  <c r="HR226" i="1"/>
  <c r="HP226" i="1"/>
  <c r="GD57" i="1"/>
  <c r="GB57" i="1"/>
  <c r="HR57" i="1"/>
  <c r="HP57" i="1"/>
  <c r="GD206" i="1"/>
  <c r="GB206" i="1"/>
  <c r="HR206" i="1"/>
  <c r="HP206" i="1"/>
  <c r="GD230" i="1"/>
  <c r="GB230" i="1"/>
  <c r="HR230" i="1"/>
  <c r="HP230" i="1"/>
  <c r="GD278" i="1"/>
  <c r="GB278" i="1"/>
  <c r="HR278" i="1"/>
  <c r="HP278" i="1"/>
  <c r="GD11" i="1"/>
  <c r="GB11" i="1"/>
  <c r="HR11" i="1"/>
  <c r="HP11" i="1"/>
  <c r="GD51" i="1"/>
  <c r="GB51" i="1"/>
  <c r="HR51" i="1"/>
  <c r="HP51" i="1"/>
  <c r="GD199" i="1"/>
  <c r="GB199" i="1"/>
  <c r="HR199" i="1"/>
  <c r="HP199" i="1"/>
  <c r="GD2" i="1"/>
  <c r="GB2" i="1"/>
  <c r="HR2" i="1"/>
  <c r="HP2" i="1"/>
  <c r="GD78" i="1"/>
  <c r="GB78" i="1"/>
  <c r="HR78" i="1"/>
  <c r="HP78" i="1"/>
  <c r="GD105" i="1"/>
  <c r="GB105" i="1"/>
  <c r="HR105" i="1"/>
  <c r="HP105" i="1"/>
  <c r="GD201" i="1"/>
  <c r="GB201" i="1"/>
  <c r="HR201" i="1"/>
  <c r="HP201" i="1"/>
  <c r="GD294" i="1"/>
  <c r="GB294" i="1"/>
  <c r="HR294" i="1"/>
  <c r="HP294" i="1"/>
  <c r="GD26" i="1"/>
  <c r="GB26" i="1"/>
  <c r="HR26" i="1"/>
  <c r="HP26" i="1"/>
  <c r="GD56" i="1"/>
  <c r="GB56" i="1"/>
  <c r="HR56" i="1"/>
  <c r="HP56" i="1"/>
  <c r="GD148" i="1"/>
  <c r="GB148" i="1"/>
  <c r="HR148" i="1"/>
  <c r="HP148" i="1"/>
  <c r="GD267" i="1"/>
  <c r="GB267" i="1"/>
  <c r="HR267" i="1"/>
  <c r="HP267" i="1"/>
  <c r="GD277" i="1"/>
  <c r="GB277" i="1"/>
  <c r="HR277" i="1"/>
  <c r="HP277" i="1"/>
  <c r="GD15" i="1"/>
  <c r="GB15" i="1"/>
  <c r="HR15" i="1"/>
  <c r="HP15" i="1"/>
  <c r="GD129" i="1"/>
  <c r="GB129" i="1"/>
  <c r="HR129" i="1"/>
  <c r="HP129" i="1"/>
  <c r="GD239" i="1"/>
  <c r="GB239" i="1"/>
  <c r="HR239" i="1"/>
  <c r="HP239" i="1"/>
  <c r="GD3" i="1"/>
  <c r="GB3" i="1"/>
  <c r="HR3" i="1"/>
  <c r="HP3" i="1"/>
  <c r="GD52" i="1"/>
  <c r="GB52" i="1"/>
  <c r="HR52" i="1"/>
  <c r="HP52" i="1"/>
  <c r="GD71" i="1"/>
  <c r="GB71" i="1"/>
  <c r="HR71" i="1"/>
  <c r="HP71" i="1"/>
  <c r="GD77" i="1"/>
  <c r="GB77" i="1"/>
  <c r="HR77" i="1"/>
  <c r="HP77" i="1"/>
  <c r="GD163" i="1"/>
  <c r="GB163" i="1"/>
  <c r="HR163" i="1"/>
  <c r="HP163" i="1"/>
  <c r="GD187" i="1"/>
  <c r="GB187" i="1"/>
  <c r="HR187" i="1"/>
  <c r="HP187" i="1"/>
  <c r="GD196" i="1"/>
  <c r="GB196" i="1"/>
  <c r="HR196" i="1"/>
  <c r="HP196" i="1"/>
  <c r="GD241" i="1"/>
  <c r="GB241" i="1"/>
  <c r="HR241" i="1"/>
  <c r="HP241" i="1"/>
  <c r="GD297" i="1"/>
  <c r="GB297" i="1"/>
  <c r="HR297" i="1"/>
  <c r="HP297" i="1"/>
  <c r="GD208" i="1"/>
  <c r="GB208" i="1"/>
  <c r="HR208" i="1"/>
  <c r="HP208" i="1"/>
  <c r="GD42" i="1"/>
  <c r="GB42" i="1"/>
  <c r="HR42" i="1"/>
  <c r="HP42" i="1"/>
  <c r="GD283" i="1"/>
  <c r="GB283" i="1"/>
  <c r="HR283" i="1"/>
  <c r="HP283" i="1"/>
  <c r="GD162" i="1"/>
  <c r="GB162" i="1"/>
  <c r="HR162" i="1"/>
  <c r="HP162" i="1"/>
  <c r="GD299" i="1"/>
  <c r="GB299" i="1"/>
  <c r="HR299" i="1"/>
  <c r="HP299" i="1"/>
  <c r="GD144" i="1"/>
  <c r="GB144" i="1"/>
  <c r="HR144" i="1"/>
  <c r="HP144" i="1"/>
  <c r="GD237" i="1"/>
  <c r="GB237" i="1"/>
  <c r="HR237" i="1"/>
  <c r="HP237" i="1"/>
  <c r="GD249" i="1"/>
  <c r="GB249" i="1"/>
  <c r="HR249" i="1"/>
  <c r="HP249" i="1"/>
  <c r="GD13" i="1"/>
  <c r="GB13" i="1"/>
  <c r="HR13" i="1"/>
  <c r="HP13" i="1"/>
  <c r="GD60" i="1"/>
  <c r="GB60" i="1"/>
  <c r="GD87" i="1"/>
  <c r="GB87" i="1"/>
  <c r="HR87" i="1"/>
  <c r="HP87" i="1"/>
  <c r="HR157" i="1"/>
  <c r="HP157" i="1"/>
  <c r="GD198" i="1"/>
  <c r="GB198" i="1"/>
  <c r="HR211" i="1"/>
  <c r="HP211" i="1"/>
  <c r="HR292" i="1"/>
  <c r="HP292" i="1"/>
  <c r="GD89" i="1"/>
  <c r="GB89" i="1"/>
  <c r="HR106" i="1"/>
  <c r="HP106" i="1"/>
  <c r="GD132" i="1"/>
  <c r="GB132" i="1"/>
  <c r="HR170" i="1"/>
  <c r="HP170" i="1"/>
  <c r="GD214" i="1"/>
  <c r="GB214" i="1"/>
  <c r="HR214" i="1"/>
  <c r="HP214" i="1"/>
  <c r="GD115" i="1"/>
  <c r="GB115" i="1"/>
  <c r="HR64" i="1"/>
  <c r="HP64" i="1"/>
  <c r="GD31" i="1"/>
  <c r="GB31" i="1"/>
  <c r="HR38" i="1"/>
  <c r="HP38" i="1"/>
  <c r="GD110" i="1"/>
  <c r="GB110" i="1"/>
  <c r="HR141" i="1"/>
  <c r="HP141" i="1"/>
  <c r="GD257" i="1"/>
  <c r="GB257" i="1"/>
  <c r="GD264" i="1"/>
  <c r="GB264" i="1"/>
  <c r="GD76" i="1"/>
  <c r="GB76" i="1"/>
  <c r="HR76" i="1"/>
  <c r="HP76" i="1"/>
  <c r="HR93" i="1"/>
  <c r="HP93" i="1"/>
  <c r="GD157" i="1"/>
  <c r="GB157" i="1"/>
  <c r="GD211" i="1"/>
  <c r="GB211" i="1"/>
  <c r="HR244" i="1"/>
  <c r="HP244" i="1"/>
  <c r="GD292" i="1"/>
  <c r="GB292" i="1"/>
  <c r="GD106" i="1"/>
  <c r="GB106" i="1"/>
  <c r="HR33" i="1"/>
  <c r="HP33" i="1"/>
  <c r="GD170" i="1"/>
  <c r="GB170" i="1"/>
  <c r="HR176" i="1"/>
  <c r="HP176" i="1"/>
  <c r="HR91" i="1"/>
  <c r="HP91" i="1"/>
  <c r="GD64" i="1"/>
  <c r="GB64" i="1"/>
  <c r="GD38" i="1"/>
  <c r="GB38" i="1"/>
  <c r="HR95" i="1"/>
  <c r="HP95" i="1"/>
  <c r="GD141" i="1"/>
  <c r="GB141" i="1"/>
  <c r="HR149" i="1"/>
  <c r="HP149" i="1"/>
  <c r="GD270" i="1"/>
  <c r="GB270" i="1"/>
  <c r="HR270" i="1"/>
  <c r="HP270" i="1"/>
  <c r="GD34" i="1"/>
  <c r="GB34" i="1"/>
  <c r="HR34" i="1"/>
  <c r="HP34" i="1"/>
  <c r="GD40" i="1"/>
  <c r="GB40" i="1"/>
  <c r="HR40" i="1"/>
  <c r="HP40" i="1"/>
  <c r="GD44" i="1"/>
  <c r="GB44" i="1"/>
  <c r="HR44" i="1"/>
  <c r="HP44" i="1"/>
  <c r="GD70" i="1"/>
  <c r="GB70" i="1"/>
  <c r="HR70" i="1"/>
  <c r="HP70" i="1"/>
  <c r="GD117" i="1"/>
  <c r="GB117" i="1"/>
  <c r="HR117" i="1"/>
  <c r="HP117" i="1"/>
  <c r="GD127" i="1"/>
  <c r="GB127" i="1"/>
  <c r="HR127" i="1"/>
  <c r="HP127" i="1"/>
  <c r="GD166" i="1"/>
  <c r="GB166" i="1"/>
  <c r="HR166" i="1"/>
  <c r="HP166" i="1"/>
  <c r="GD197" i="1"/>
  <c r="GB197" i="1"/>
  <c r="HR197" i="1"/>
  <c r="HP197" i="1"/>
  <c r="GD231" i="1"/>
  <c r="GB231" i="1"/>
  <c r="HR231" i="1"/>
  <c r="HP231" i="1"/>
  <c r="GD234" i="1"/>
  <c r="GB234" i="1"/>
  <c r="HR234" i="1"/>
  <c r="HP234" i="1"/>
  <c r="GD246" i="1"/>
  <c r="GB246" i="1"/>
  <c r="HR246" i="1"/>
  <c r="HP246" i="1"/>
  <c r="GD282" i="1"/>
  <c r="GB282" i="1"/>
  <c r="HR282" i="1"/>
  <c r="HP282" i="1"/>
  <c r="GD285" i="1"/>
  <c r="GB285" i="1"/>
  <c r="HR285" i="1"/>
  <c r="HP285" i="1"/>
  <c r="GD301" i="1"/>
  <c r="GB301" i="1"/>
  <c r="HR301" i="1"/>
  <c r="HP301" i="1"/>
  <c r="GD25" i="1"/>
  <c r="GB25" i="1"/>
  <c r="HR25" i="1"/>
  <c r="HP25" i="1"/>
  <c r="GD39" i="1"/>
  <c r="GB39" i="1"/>
  <c r="HR39" i="1"/>
  <c r="HP39" i="1"/>
  <c r="GD96" i="1"/>
  <c r="GB96" i="1"/>
  <c r="HR96" i="1"/>
  <c r="HP96" i="1"/>
  <c r="GD181" i="1"/>
  <c r="GB181" i="1"/>
  <c r="HR181" i="1"/>
  <c r="HP181" i="1"/>
  <c r="GD219" i="1"/>
  <c r="GB219" i="1"/>
  <c r="HR219" i="1"/>
  <c r="HP219" i="1"/>
  <c r="GD238" i="1"/>
  <c r="GB238" i="1"/>
  <c r="HR238" i="1"/>
  <c r="HP238" i="1"/>
  <c r="GD12" i="1"/>
  <c r="GB12" i="1"/>
  <c r="HR12" i="1"/>
  <c r="HP12" i="1"/>
  <c r="GD18" i="1"/>
  <c r="GB18" i="1"/>
  <c r="HR18" i="1"/>
  <c r="HP18" i="1"/>
  <c r="GD58" i="1"/>
  <c r="GB58" i="1"/>
  <c r="HR58" i="1"/>
  <c r="HP58" i="1"/>
  <c r="GD84" i="1"/>
  <c r="GB84" i="1"/>
  <c r="HR84" i="1"/>
  <c r="HP84" i="1"/>
  <c r="GD100" i="1"/>
  <c r="GB100" i="1"/>
  <c r="HR100" i="1"/>
  <c r="HP100" i="1"/>
  <c r="GD113" i="1"/>
  <c r="GB113" i="1"/>
  <c r="HR113" i="1"/>
  <c r="HP113" i="1"/>
  <c r="GD130" i="1"/>
  <c r="GB130" i="1"/>
  <c r="HR130" i="1"/>
  <c r="HP130" i="1"/>
  <c r="GD182" i="1"/>
  <c r="GB182" i="1"/>
  <c r="HR182" i="1"/>
  <c r="HP182" i="1"/>
  <c r="GD193" i="1"/>
  <c r="GB193" i="1"/>
  <c r="HR193" i="1"/>
  <c r="HP193" i="1"/>
  <c r="GD212" i="1"/>
  <c r="GB212" i="1"/>
  <c r="HR212" i="1"/>
  <c r="HP212" i="1"/>
  <c r="GD223" i="1"/>
  <c r="GB223" i="1"/>
  <c r="HR223" i="1"/>
  <c r="HP223" i="1"/>
  <c r="GD260" i="1"/>
  <c r="GB260" i="1"/>
  <c r="HR260" i="1"/>
  <c r="HP260" i="1"/>
  <c r="GD266" i="1"/>
  <c r="GB266" i="1"/>
  <c r="HR266" i="1"/>
  <c r="HP266" i="1"/>
  <c r="GD147" i="1"/>
  <c r="GB147" i="1"/>
  <c r="HR147" i="1"/>
  <c r="HP147" i="1"/>
  <c r="GD21" i="1"/>
  <c r="GB21" i="1"/>
  <c r="HR21" i="1"/>
  <c r="HP21" i="1"/>
  <c r="GD63" i="1"/>
  <c r="GB63" i="1"/>
  <c r="HR63" i="1"/>
  <c r="HP63" i="1"/>
  <c r="GD82" i="1"/>
  <c r="GB82" i="1"/>
  <c r="HR82" i="1"/>
  <c r="HP82" i="1"/>
  <c r="GD88" i="1"/>
  <c r="GB88" i="1"/>
  <c r="HR88" i="1"/>
  <c r="HP88" i="1"/>
  <c r="GD109" i="1"/>
  <c r="GB109" i="1"/>
  <c r="HR109" i="1"/>
  <c r="HP109" i="1"/>
  <c r="GD128" i="1"/>
  <c r="GB128" i="1"/>
  <c r="HR128" i="1"/>
  <c r="HP128" i="1"/>
  <c r="GD171" i="1"/>
  <c r="GB171" i="1"/>
  <c r="HR171" i="1"/>
  <c r="HP171" i="1"/>
  <c r="GD183" i="1"/>
  <c r="GB183" i="1"/>
  <c r="HR183" i="1"/>
  <c r="HP183" i="1"/>
  <c r="GD207" i="1"/>
  <c r="GB207" i="1"/>
  <c r="HR207" i="1"/>
  <c r="HP207" i="1"/>
  <c r="GD216" i="1"/>
  <c r="GB216" i="1"/>
  <c r="HR216" i="1"/>
  <c r="HP216" i="1"/>
  <c r="GD248" i="1"/>
  <c r="GB248" i="1"/>
  <c r="HR248" i="1"/>
  <c r="HP248" i="1"/>
  <c r="GD286" i="1"/>
  <c r="GB286" i="1"/>
  <c r="HR286" i="1"/>
  <c r="HP286" i="1"/>
  <c r="GD228" i="1"/>
  <c r="GB228" i="1"/>
  <c r="HR228" i="1"/>
  <c r="HP228" i="1"/>
  <c r="GD143" i="1"/>
  <c r="GB143" i="1"/>
  <c r="HR143" i="1"/>
  <c r="HP143" i="1"/>
  <c r="GD236" i="1"/>
  <c r="GB236" i="1"/>
  <c r="HR236" i="1"/>
  <c r="HP236" i="1"/>
  <c r="GD276" i="1"/>
  <c r="GB276" i="1"/>
  <c r="HR276" i="1"/>
  <c r="HP276" i="1"/>
  <c r="GD6" i="1"/>
  <c r="GB6" i="1"/>
  <c r="HR6" i="1"/>
  <c r="HP6" i="1"/>
  <c r="GD22" i="1"/>
  <c r="GB22" i="1"/>
  <c r="HR22" i="1"/>
  <c r="HP22" i="1"/>
  <c r="GD27" i="1"/>
  <c r="GB27" i="1"/>
  <c r="HR27" i="1"/>
  <c r="HP27" i="1"/>
  <c r="GD37" i="1"/>
  <c r="GB37" i="1"/>
  <c r="HR37" i="1"/>
  <c r="HP37" i="1"/>
  <c r="GD61" i="1"/>
  <c r="GB61" i="1"/>
  <c r="HR61" i="1"/>
  <c r="HP61" i="1"/>
  <c r="GD85" i="1"/>
  <c r="GB85" i="1"/>
  <c r="HR85" i="1"/>
  <c r="HP85" i="1"/>
  <c r="GD108" i="1"/>
  <c r="GB108" i="1"/>
  <c r="HR108" i="1"/>
  <c r="HP108" i="1"/>
  <c r="GD118" i="1"/>
  <c r="GB118" i="1"/>
  <c r="HR118" i="1"/>
  <c r="HP118" i="1"/>
  <c r="GD139" i="1"/>
  <c r="GB139" i="1"/>
  <c r="HR139" i="1"/>
  <c r="HP139" i="1"/>
  <c r="GD150" i="1"/>
  <c r="GB150" i="1"/>
  <c r="HR150" i="1"/>
  <c r="HP150" i="1"/>
  <c r="GD173" i="1"/>
  <c r="GB173" i="1"/>
  <c r="HR173" i="1"/>
  <c r="HP173" i="1"/>
  <c r="GD229" i="1"/>
  <c r="GB229" i="1"/>
  <c r="HR229" i="1"/>
  <c r="HP229" i="1"/>
  <c r="GD256" i="1"/>
  <c r="GB256" i="1"/>
  <c r="HR256" i="1"/>
  <c r="HP256" i="1"/>
  <c r="GD295" i="1"/>
  <c r="GB295" i="1"/>
  <c r="HR295" i="1"/>
  <c r="HP295" i="1"/>
  <c r="GD233" i="1"/>
  <c r="GB233" i="1"/>
  <c r="HR233" i="1"/>
  <c r="HP233" i="1"/>
  <c r="GD81" i="1"/>
  <c r="GB81" i="1"/>
  <c r="HR81" i="1"/>
  <c r="HP81" i="1"/>
  <c r="GD32" i="1"/>
  <c r="GB32" i="1"/>
  <c r="HR32" i="1"/>
  <c r="HP32" i="1"/>
  <c r="GD49" i="1"/>
  <c r="GB49" i="1"/>
  <c r="HR49" i="1"/>
  <c r="HP49" i="1"/>
  <c r="GD205" i="1"/>
  <c r="GB205" i="1"/>
  <c r="HR205" i="1"/>
  <c r="HP205" i="1"/>
  <c r="GD287" i="1"/>
  <c r="GB287" i="1"/>
  <c r="HR287" i="1"/>
  <c r="HP287" i="1"/>
  <c r="GD134" i="1"/>
  <c r="GB134" i="1"/>
  <c r="HR134" i="1"/>
  <c r="HP134" i="1"/>
  <c r="GD116" i="1"/>
  <c r="GB116" i="1"/>
  <c r="HR116" i="1"/>
  <c r="HP116" i="1"/>
  <c r="GD138" i="1"/>
  <c r="GB138" i="1"/>
  <c r="HR138" i="1"/>
  <c r="HP138" i="1"/>
  <c r="GD121" i="1"/>
  <c r="GB121" i="1"/>
  <c r="HR121" i="1"/>
  <c r="HP121" i="1"/>
  <c r="GD218" i="1"/>
  <c r="GB218" i="1"/>
  <c r="HR218" i="1"/>
  <c r="HP218" i="1"/>
  <c r="GD293" i="1"/>
  <c r="GB293" i="1"/>
  <c r="HR293" i="1"/>
  <c r="HP293" i="1"/>
  <c r="GD151" i="1"/>
  <c r="GB151" i="1"/>
  <c r="HR151" i="1"/>
  <c r="HP151" i="1"/>
  <c r="GD10" i="1"/>
  <c r="GB10" i="1"/>
  <c r="HR10" i="1"/>
  <c r="HP10" i="1"/>
  <c r="GD53" i="1"/>
  <c r="GB53" i="1"/>
  <c r="HR53" i="1"/>
  <c r="HP53" i="1"/>
  <c r="GD142" i="1"/>
  <c r="GB142" i="1"/>
  <c r="HR142" i="1"/>
  <c r="HP142" i="1"/>
  <c r="GD155" i="1"/>
  <c r="GB155" i="1"/>
  <c r="HR155" i="1"/>
  <c r="HP155" i="1"/>
  <c r="GD269" i="1"/>
  <c r="GB269" i="1"/>
  <c r="HR269" i="1"/>
  <c r="HP269" i="1"/>
  <c r="GD300" i="1"/>
  <c r="GB300" i="1"/>
  <c r="HR300" i="1"/>
  <c r="HP300" i="1"/>
  <c r="GD45" i="1"/>
  <c r="GB45" i="1"/>
  <c r="HR45" i="1"/>
  <c r="HP45" i="1"/>
  <c r="GD120" i="1"/>
  <c r="GB120" i="1"/>
  <c r="HR120" i="1"/>
  <c r="HP120" i="1"/>
  <c r="GD203" i="1"/>
  <c r="GB203" i="1"/>
  <c r="HR203" i="1"/>
  <c r="HP203" i="1"/>
  <c r="GD50" i="1"/>
  <c r="GB50" i="1"/>
  <c r="HR50" i="1"/>
  <c r="HP50" i="1"/>
  <c r="GD122" i="1"/>
  <c r="GB122" i="1"/>
  <c r="HR122" i="1"/>
  <c r="HP122" i="1"/>
  <c r="GD154" i="1"/>
  <c r="GB154" i="1"/>
  <c r="HR154" i="1"/>
  <c r="HP154" i="1"/>
  <c r="GD194" i="1"/>
  <c r="GB194" i="1"/>
  <c r="HR194" i="1"/>
  <c r="HP194" i="1"/>
  <c r="GD247" i="1"/>
  <c r="GB247" i="1"/>
  <c r="HR247" i="1"/>
  <c r="HP247" i="1"/>
  <c r="GD190" i="1"/>
  <c r="GB190" i="1"/>
  <c r="HR190" i="1"/>
  <c r="HP190" i="1"/>
  <c r="GD217" i="1"/>
  <c r="GB217" i="1"/>
  <c r="HR217" i="1"/>
  <c r="HP217" i="1"/>
  <c r="GD254" i="1"/>
  <c r="GB254" i="1"/>
  <c r="HR254" i="1"/>
  <c r="HP254" i="1"/>
  <c r="GD281" i="1"/>
  <c r="GB281" i="1"/>
  <c r="HR281" i="1"/>
  <c r="HP281" i="1"/>
  <c r="GD8" i="1"/>
  <c r="GB8" i="1"/>
  <c r="HR8" i="1"/>
  <c r="HP8" i="1"/>
  <c r="GD136" i="1"/>
  <c r="GB136" i="1"/>
  <c r="HR136" i="1"/>
  <c r="HP136" i="1"/>
  <c r="GD261" i="1"/>
  <c r="GB261" i="1"/>
  <c r="HR261" i="1"/>
  <c r="HP261" i="1"/>
  <c r="GD55" i="1"/>
  <c r="GB55" i="1"/>
  <c r="HR55" i="1"/>
  <c r="HP55" i="1"/>
  <c r="GD86" i="1"/>
  <c r="GB86" i="1"/>
  <c r="HR86" i="1"/>
  <c r="HP86" i="1"/>
  <c r="GD153" i="1"/>
  <c r="GB153" i="1"/>
  <c r="HR153" i="1"/>
  <c r="HP153" i="1"/>
  <c r="GD240" i="1"/>
  <c r="GB240" i="1"/>
  <c r="HR240" i="1"/>
  <c r="HP240" i="1"/>
  <c r="GD69" i="1"/>
  <c r="GB69" i="1"/>
  <c r="HR69" i="1"/>
  <c r="HP69" i="1"/>
  <c r="GD48" i="1"/>
  <c r="GB48" i="1"/>
  <c r="HR48" i="1"/>
  <c r="HP48" i="1"/>
  <c r="GD90" i="1"/>
  <c r="GB90" i="1"/>
  <c r="HR90" i="1"/>
  <c r="HP90" i="1"/>
  <c r="GD152" i="1"/>
  <c r="GB152" i="1"/>
  <c r="HR152" i="1"/>
  <c r="HP152" i="1"/>
  <c r="GD274" i="1"/>
  <c r="GB274" i="1"/>
  <c r="HR274" i="1"/>
  <c r="HP274" i="1"/>
  <c r="GD288" i="1"/>
  <c r="GB288" i="1"/>
  <c r="HR288" i="1"/>
  <c r="HP288" i="1"/>
  <c r="GD68" i="1"/>
  <c r="GB68" i="1"/>
  <c r="HR68" i="1"/>
  <c r="HP68" i="1"/>
  <c r="GD179" i="1"/>
  <c r="GB179" i="1"/>
  <c r="HR179" i="1"/>
  <c r="HP179" i="1"/>
  <c r="GD289" i="1"/>
  <c r="GB289" i="1"/>
  <c r="HR289" i="1"/>
  <c r="HP289" i="1"/>
  <c r="GD54" i="1"/>
  <c r="GB54" i="1"/>
  <c r="HR54" i="1"/>
  <c r="HP54" i="1"/>
  <c r="GD59" i="1"/>
  <c r="GB59" i="1"/>
  <c r="HR59" i="1"/>
  <c r="HP59" i="1"/>
  <c r="GD73" i="1"/>
  <c r="GB73" i="1"/>
  <c r="HR73" i="1"/>
  <c r="HP73" i="1"/>
  <c r="GD168" i="1"/>
  <c r="GB168" i="1"/>
  <c r="HR168" i="1"/>
  <c r="HP168" i="1"/>
  <c r="GD184" i="1"/>
  <c r="GB184" i="1"/>
  <c r="HR184" i="1"/>
  <c r="HP184" i="1"/>
  <c r="GD192" i="1"/>
  <c r="GB192" i="1"/>
  <c r="HR192" i="1"/>
  <c r="HP192" i="1"/>
  <c r="GD204" i="1"/>
  <c r="GB204" i="1"/>
  <c r="HR204" i="1"/>
  <c r="HP204" i="1"/>
  <c r="GD268" i="1"/>
  <c r="GB268" i="1"/>
  <c r="HR268" i="1"/>
  <c r="HP268" i="1"/>
  <c r="GD145" i="1"/>
  <c r="GB145" i="1"/>
  <c r="HR145" i="1"/>
  <c r="HP145" i="1"/>
  <c r="GD227" i="1"/>
  <c r="GB227" i="1"/>
  <c r="HR227" i="1"/>
  <c r="HP227" i="1"/>
  <c r="GD133" i="1"/>
  <c r="GB133" i="1"/>
  <c r="HR133" i="1"/>
  <c r="HP133" i="1"/>
  <c r="GD114" i="1"/>
  <c r="GB114" i="1"/>
  <c r="HR114" i="1"/>
  <c r="HP114" i="1"/>
  <c r="GD175" i="1"/>
  <c r="GB175" i="1"/>
  <c r="HR175" i="1"/>
  <c r="HP175" i="1"/>
  <c r="GD29" i="1"/>
  <c r="GB29" i="1"/>
  <c r="HR29" i="1"/>
  <c r="HP29" i="1"/>
  <c r="GD169" i="1"/>
  <c r="GB169" i="1"/>
  <c r="HR169" i="1"/>
  <c r="HP169" i="1"/>
  <c r="GD242" i="1"/>
  <c r="GB242" i="1"/>
  <c r="HR242" i="1"/>
  <c r="HP242" i="1"/>
  <c r="GD250" i="1"/>
  <c r="GB250" i="1"/>
  <c r="HR250" i="1"/>
  <c r="HP250" i="1"/>
  <c r="GD24" i="1"/>
  <c r="GB24" i="1"/>
  <c r="HR24" i="1"/>
  <c r="HP24" i="1"/>
  <c r="HR79" i="1"/>
  <c r="HP79" i="1"/>
  <c r="GD93" i="1"/>
  <c r="GB93" i="1"/>
  <c r="GD174" i="1"/>
  <c r="GB174" i="1"/>
  <c r="HR174" i="1"/>
  <c r="HP174" i="1"/>
  <c r="GD244" i="1"/>
  <c r="GB244" i="1"/>
  <c r="GD298" i="1"/>
  <c r="GB298" i="1"/>
  <c r="HR298" i="1"/>
  <c r="HP298" i="1"/>
  <c r="GD33" i="1"/>
  <c r="GB33" i="1"/>
  <c r="HR46" i="1"/>
  <c r="HP46" i="1"/>
  <c r="GD176" i="1"/>
  <c r="GB176" i="1"/>
  <c r="HR215" i="1"/>
  <c r="HP215" i="1"/>
  <c r="GD91" i="1"/>
  <c r="GB91" i="1"/>
  <c r="HR94" i="1"/>
  <c r="HP94" i="1"/>
  <c r="GD7" i="1"/>
  <c r="GB7" i="1"/>
  <c r="HR7" i="1"/>
  <c r="HP7" i="1"/>
  <c r="GD95" i="1"/>
  <c r="GB95" i="1"/>
  <c r="HR104" i="1"/>
  <c r="HP104" i="1"/>
  <c r="GD149" i="1"/>
  <c r="GB149" i="1"/>
  <c r="HR224" i="1"/>
  <c r="HP224" i="1"/>
  <c r="HR177" i="1"/>
  <c r="HP177" i="1"/>
  <c r="FY9" i="1"/>
  <c r="FW9" i="1"/>
  <c r="FY36" i="1"/>
  <c r="FW36" i="1"/>
  <c r="FY43" i="1"/>
  <c r="FW43" i="1"/>
  <c r="FY67" i="1"/>
  <c r="FW67" i="1"/>
  <c r="FY97" i="1"/>
  <c r="FW97" i="1"/>
  <c r="FY125" i="1"/>
  <c r="FW125" i="1"/>
  <c r="FY137" i="1"/>
  <c r="FW137" i="1"/>
  <c r="FY195" i="1"/>
  <c r="FW195" i="1"/>
  <c r="FY221" i="1"/>
  <c r="FW221" i="1"/>
  <c r="FY232" i="1"/>
  <c r="FW232" i="1"/>
  <c r="FY235" i="1"/>
  <c r="FW235" i="1"/>
  <c r="FY279" i="1"/>
  <c r="FW279" i="1"/>
  <c r="FY284" i="1"/>
  <c r="FW284" i="1"/>
  <c r="FY291" i="1"/>
  <c r="FW291" i="1"/>
  <c r="FY180" i="1"/>
  <c r="FW180" i="1"/>
  <c r="FY35" i="1"/>
  <c r="FW35" i="1"/>
  <c r="FY66" i="1"/>
  <c r="FW66" i="1"/>
  <c r="FY161" i="1"/>
  <c r="FW161" i="1"/>
  <c r="FY200" i="1"/>
  <c r="FW200" i="1"/>
  <c r="FY220" i="1"/>
  <c r="FW220" i="1"/>
  <c r="FY280" i="1"/>
  <c r="FW280" i="1"/>
  <c r="FY17" i="1"/>
  <c r="FW17" i="1"/>
  <c r="FY20" i="1"/>
  <c r="FW20" i="1"/>
  <c r="FY74" i="1"/>
  <c r="FW74" i="1"/>
  <c r="FY99" i="1"/>
  <c r="FW99" i="1"/>
  <c r="FY103" i="1"/>
  <c r="FW103" i="1"/>
  <c r="FY119" i="1"/>
  <c r="FW119" i="1"/>
  <c r="FY164" i="1"/>
  <c r="FW164" i="1"/>
  <c r="FY188" i="1"/>
  <c r="FW188" i="1"/>
  <c r="FY202" i="1"/>
  <c r="FW202" i="1"/>
  <c r="FY222" i="1"/>
  <c r="FW222" i="1"/>
  <c r="FY225" i="1"/>
  <c r="FW225" i="1"/>
  <c r="FY265" i="1"/>
  <c r="FW265" i="1"/>
  <c r="FY273" i="1"/>
  <c r="FW273" i="1"/>
  <c r="FY14" i="1"/>
  <c r="FW14" i="1"/>
  <c r="FY28" i="1"/>
  <c r="FW28" i="1"/>
  <c r="FY72" i="1"/>
  <c r="FW72" i="1"/>
  <c r="FY83" i="1"/>
  <c r="FW83" i="1"/>
  <c r="FY102" i="1"/>
  <c r="FW102" i="1"/>
  <c r="FY126" i="1"/>
  <c r="FW126" i="1"/>
  <c r="FY160" i="1"/>
  <c r="FW160" i="1"/>
  <c r="FY178" i="1"/>
  <c r="FW178" i="1"/>
  <c r="FY186" i="1"/>
  <c r="FW186" i="1"/>
  <c r="FY213" i="1"/>
  <c r="FW213" i="1"/>
  <c r="FY243" i="1"/>
  <c r="FW243" i="1"/>
  <c r="FY251" i="1"/>
  <c r="FW251" i="1"/>
  <c r="FY290" i="1"/>
  <c r="FW290" i="1"/>
  <c r="FY65" i="1"/>
  <c r="FW65" i="1"/>
  <c r="FY165" i="1"/>
  <c r="FW165" i="1"/>
  <c r="FY271" i="1"/>
  <c r="FW271" i="1"/>
  <c r="FY156" i="1"/>
  <c r="FW156" i="1"/>
  <c r="FY4" i="1"/>
  <c r="FW4" i="1"/>
  <c r="FY23" i="1"/>
  <c r="FW23" i="1"/>
  <c r="FY30" i="1"/>
  <c r="FW30" i="1"/>
  <c r="FY41" i="1"/>
  <c r="FW41" i="1"/>
  <c r="FY75" i="1"/>
  <c r="FW75" i="1"/>
  <c r="FY98" i="1"/>
  <c r="FW98" i="1"/>
  <c r="FY111" i="1"/>
  <c r="FW111" i="1"/>
  <c r="FY131" i="1"/>
  <c r="FW131" i="1"/>
  <c r="FY140" i="1"/>
  <c r="FW140" i="1"/>
  <c r="FY158" i="1"/>
  <c r="FW158" i="1"/>
  <c r="FY210" i="1"/>
  <c r="FW210" i="1"/>
  <c r="FY252" i="1"/>
  <c r="FW252" i="1"/>
  <c r="FY259" i="1"/>
  <c r="FW259" i="1"/>
  <c r="FY167" i="1"/>
  <c r="FW167" i="1"/>
  <c r="FY255" i="1"/>
  <c r="FW255" i="1"/>
  <c r="FY19" i="1"/>
  <c r="FW19" i="1"/>
  <c r="FY47" i="1"/>
  <c r="FW47" i="1"/>
  <c r="FY124" i="1"/>
  <c r="FW124" i="1"/>
  <c r="FY258" i="1"/>
  <c r="FW258" i="1"/>
  <c r="FY296" i="1"/>
  <c r="FW296" i="1"/>
  <c r="FY62" i="1"/>
  <c r="FW62" i="1"/>
  <c r="FY135" i="1"/>
  <c r="FW135" i="1"/>
  <c r="FY172" i="1"/>
  <c r="FW172" i="1"/>
  <c r="FY189" i="1"/>
  <c r="FW189" i="1"/>
  <c r="FY272" i="1"/>
  <c r="FW272" i="1"/>
  <c r="FY107" i="1"/>
  <c r="FW107" i="1"/>
  <c r="FY263" i="1"/>
  <c r="FW263" i="1"/>
  <c r="FY16" i="1"/>
  <c r="FW16" i="1"/>
  <c r="FY92" i="1"/>
  <c r="FW92" i="1"/>
  <c r="FY146" i="1"/>
  <c r="FW146" i="1"/>
  <c r="FY185" i="1"/>
  <c r="FW185" i="1"/>
  <c r="FY275" i="1"/>
  <c r="FW275" i="1"/>
  <c r="FY245" i="1"/>
  <c r="FW245" i="1"/>
  <c r="FY80" i="1"/>
  <c r="FW80" i="1"/>
  <c r="FY191" i="1"/>
  <c r="FW191" i="1"/>
  <c r="FY209" i="1"/>
  <c r="FW209" i="1"/>
  <c r="FY112" i="1"/>
  <c r="FW112" i="1"/>
  <c r="FY123" i="1"/>
  <c r="FW123" i="1"/>
  <c r="FY159" i="1"/>
  <c r="FW159" i="1"/>
  <c r="FY226" i="1"/>
  <c r="FW226" i="1"/>
  <c r="FY57" i="1"/>
  <c r="FW57" i="1"/>
  <c r="FY206" i="1"/>
  <c r="FW206" i="1"/>
  <c r="FY230" i="1"/>
  <c r="FW230" i="1"/>
  <c r="FY278" i="1"/>
  <c r="FW278" i="1"/>
  <c r="FY11" i="1"/>
  <c r="FW11" i="1"/>
  <c r="FY51" i="1"/>
  <c r="FW51" i="1"/>
  <c r="FY199" i="1"/>
  <c r="FW199" i="1"/>
  <c r="FY2" i="1"/>
  <c r="FW2" i="1"/>
  <c r="FY78" i="1"/>
  <c r="FW78" i="1"/>
  <c r="FY105" i="1"/>
  <c r="FW105" i="1"/>
  <c r="FY201" i="1"/>
  <c r="FW201" i="1"/>
  <c r="FY294" i="1"/>
  <c r="FW294" i="1"/>
  <c r="FY26" i="1"/>
  <c r="FW26" i="1"/>
  <c r="FY56" i="1"/>
  <c r="FW56" i="1"/>
  <c r="FY148" i="1"/>
  <c r="FW148" i="1"/>
  <c r="FY267" i="1"/>
  <c r="FW267" i="1"/>
  <c r="FY277" i="1"/>
  <c r="FW277" i="1"/>
  <c r="FY15" i="1"/>
  <c r="FW15" i="1"/>
  <c r="FY129" i="1"/>
  <c r="FW129" i="1"/>
  <c r="FY239" i="1"/>
  <c r="FW239" i="1"/>
  <c r="FY3" i="1"/>
  <c r="FW3" i="1"/>
  <c r="FY52" i="1"/>
  <c r="FW52" i="1"/>
  <c r="FY71" i="1"/>
  <c r="FW71" i="1"/>
  <c r="FY77" i="1"/>
  <c r="FW77" i="1"/>
  <c r="FY163" i="1"/>
  <c r="FW163" i="1"/>
  <c r="FY187" i="1"/>
  <c r="FW187" i="1"/>
  <c r="FY196" i="1"/>
  <c r="FW196" i="1"/>
  <c r="FY241" i="1"/>
  <c r="FW241" i="1"/>
  <c r="FY297" i="1"/>
  <c r="FW297" i="1"/>
  <c r="FY208" i="1"/>
  <c r="FW208" i="1"/>
  <c r="FY42" i="1"/>
  <c r="FW42" i="1"/>
  <c r="FY283" i="1"/>
  <c r="FW283" i="1"/>
  <c r="FY162" i="1"/>
  <c r="FW162" i="1"/>
  <c r="FY299" i="1"/>
  <c r="FW299" i="1"/>
  <c r="FY144" i="1"/>
  <c r="FW144" i="1"/>
  <c r="FY237" i="1"/>
  <c r="FW237" i="1"/>
  <c r="FY249" i="1"/>
  <c r="FW249" i="1"/>
  <c r="FY13" i="1"/>
  <c r="FW13" i="1"/>
  <c r="FY87" i="1"/>
  <c r="FW87" i="1"/>
  <c r="FY157" i="1"/>
  <c r="FW157" i="1"/>
  <c r="FY211" i="1"/>
  <c r="FW211" i="1"/>
  <c r="FY292" i="1"/>
  <c r="FW292" i="1"/>
  <c r="FY106" i="1"/>
  <c r="FW106" i="1"/>
  <c r="FY170" i="1"/>
  <c r="FW170" i="1"/>
  <c r="FY214" i="1"/>
  <c r="FW214" i="1"/>
  <c r="FY64" i="1"/>
  <c r="FW64" i="1"/>
  <c r="FY38" i="1"/>
  <c r="FW38" i="1"/>
  <c r="FY141" i="1"/>
  <c r="FW141" i="1"/>
  <c r="FY76" i="1"/>
  <c r="FW76" i="1"/>
  <c r="FY93" i="1"/>
  <c r="FW93" i="1"/>
  <c r="FY244" i="1"/>
  <c r="FW244" i="1"/>
  <c r="FY33" i="1"/>
  <c r="FW33" i="1"/>
  <c r="FY176" i="1"/>
  <c r="FW176" i="1"/>
  <c r="FY91" i="1"/>
  <c r="FW91" i="1"/>
  <c r="FY95" i="1"/>
  <c r="FW95" i="1"/>
  <c r="FY149" i="1"/>
  <c r="FW149" i="1"/>
  <c r="FY270" i="1"/>
  <c r="FW270" i="1"/>
  <c r="FY34" i="1"/>
  <c r="FW34" i="1"/>
  <c r="FY40" i="1"/>
  <c r="FW40" i="1"/>
  <c r="FY44" i="1"/>
  <c r="FW44" i="1"/>
  <c r="FY70" i="1"/>
  <c r="FW70" i="1"/>
  <c r="FY117" i="1"/>
  <c r="FW117" i="1"/>
  <c r="FY127" i="1"/>
  <c r="FW127" i="1"/>
  <c r="FY166" i="1"/>
  <c r="FW166" i="1"/>
  <c r="FY197" i="1"/>
  <c r="FW197" i="1"/>
  <c r="FY231" i="1"/>
  <c r="FW231" i="1"/>
  <c r="FY234" i="1"/>
  <c r="FW234" i="1"/>
  <c r="FY246" i="1"/>
  <c r="FW246" i="1"/>
  <c r="FY282" i="1"/>
  <c r="FW282" i="1"/>
  <c r="FY285" i="1"/>
  <c r="FW285" i="1"/>
  <c r="FY301" i="1"/>
  <c r="FW301" i="1"/>
  <c r="FY25" i="1"/>
  <c r="FW25" i="1"/>
  <c r="FY39" i="1"/>
  <c r="FW39" i="1"/>
  <c r="FY96" i="1"/>
  <c r="FW96" i="1"/>
  <c r="FY181" i="1"/>
  <c r="FW181" i="1"/>
  <c r="FY219" i="1"/>
  <c r="FW219" i="1"/>
  <c r="FY238" i="1"/>
  <c r="FW238" i="1"/>
  <c r="FY12" i="1"/>
  <c r="FW12" i="1"/>
  <c r="FY18" i="1"/>
  <c r="FW18" i="1"/>
  <c r="FY58" i="1"/>
  <c r="FW58" i="1"/>
  <c r="FY84" i="1"/>
  <c r="FW84" i="1"/>
  <c r="FY100" i="1"/>
  <c r="FW100" i="1"/>
  <c r="FY113" i="1"/>
  <c r="FW113" i="1"/>
  <c r="FY130" i="1"/>
  <c r="FW130" i="1"/>
  <c r="FY182" i="1"/>
  <c r="FW182" i="1"/>
  <c r="FY193" i="1"/>
  <c r="FW193" i="1"/>
  <c r="FY212" i="1"/>
  <c r="FW212" i="1"/>
  <c r="FY223" i="1"/>
  <c r="FW223" i="1"/>
  <c r="FY260" i="1"/>
  <c r="FW260" i="1"/>
  <c r="FY266" i="1"/>
  <c r="FW266" i="1"/>
  <c r="FY147" i="1"/>
  <c r="FW147" i="1"/>
  <c r="FY21" i="1"/>
  <c r="FW21" i="1"/>
  <c r="FY63" i="1"/>
  <c r="FW63" i="1"/>
  <c r="FY82" i="1"/>
  <c r="FW82" i="1"/>
  <c r="FY88" i="1"/>
  <c r="FW88" i="1"/>
  <c r="FY109" i="1"/>
  <c r="FW109" i="1"/>
  <c r="FY128" i="1"/>
  <c r="FW128" i="1"/>
  <c r="FY171" i="1"/>
  <c r="FW171" i="1"/>
  <c r="FY183" i="1"/>
  <c r="FW183" i="1"/>
  <c r="FY207" i="1"/>
  <c r="FW207" i="1"/>
  <c r="FY216" i="1"/>
  <c r="FW216" i="1"/>
  <c r="FY248" i="1"/>
  <c r="FW248" i="1"/>
  <c r="FY286" i="1"/>
  <c r="FW286" i="1"/>
  <c r="FY228" i="1"/>
  <c r="FW228" i="1"/>
  <c r="FY143" i="1"/>
  <c r="FW143" i="1"/>
  <c r="FY236" i="1"/>
  <c r="FW236" i="1"/>
  <c r="FY276" i="1"/>
  <c r="FW276" i="1"/>
  <c r="FY6" i="1"/>
  <c r="FW6" i="1"/>
  <c r="FY22" i="1"/>
  <c r="FW22" i="1"/>
  <c r="FY27" i="1"/>
  <c r="FW27" i="1"/>
  <c r="FY37" i="1"/>
  <c r="FW37" i="1"/>
  <c r="FY61" i="1"/>
  <c r="FW61" i="1"/>
  <c r="FY85" i="1"/>
  <c r="FW85" i="1"/>
  <c r="FY108" i="1"/>
  <c r="FW108" i="1"/>
  <c r="FY118" i="1"/>
  <c r="FW118" i="1"/>
  <c r="FY139" i="1"/>
  <c r="FW139" i="1"/>
  <c r="FY150" i="1"/>
  <c r="FW150" i="1"/>
  <c r="FY173" i="1"/>
  <c r="FW173" i="1"/>
  <c r="FY229" i="1"/>
  <c r="FW229" i="1"/>
  <c r="FY256" i="1"/>
  <c r="FW256" i="1"/>
  <c r="FY295" i="1"/>
  <c r="FW295" i="1"/>
  <c r="FY233" i="1"/>
  <c r="FW233" i="1"/>
  <c r="FY81" i="1"/>
  <c r="FW81" i="1"/>
  <c r="FY32" i="1"/>
  <c r="FW32" i="1"/>
  <c r="FY49" i="1"/>
  <c r="FW49" i="1"/>
  <c r="FY205" i="1"/>
  <c r="FW205" i="1"/>
  <c r="FY287" i="1"/>
  <c r="FW287" i="1"/>
  <c r="FY134" i="1"/>
  <c r="FW134" i="1"/>
  <c r="FY116" i="1"/>
  <c r="FW116" i="1"/>
  <c r="FY138" i="1"/>
  <c r="FW138" i="1"/>
  <c r="FY121" i="1"/>
  <c r="FW121" i="1"/>
  <c r="FY218" i="1"/>
  <c r="FW218" i="1"/>
  <c r="FY293" i="1"/>
  <c r="FW293" i="1"/>
  <c r="FY151" i="1"/>
  <c r="FW151" i="1"/>
  <c r="FY10" i="1"/>
  <c r="FW10" i="1"/>
  <c r="FY53" i="1"/>
  <c r="FW53" i="1"/>
  <c r="FY142" i="1"/>
  <c r="FW142" i="1"/>
  <c r="FY155" i="1"/>
  <c r="FW155" i="1"/>
  <c r="FY269" i="1"/>
  <c r="FW269" i="1"/>
  <c r="FY300" i="1"/>
  <c r="FW300" i="1"/>
  <c r="FY45" i="1"/>
  <c r="FW45" i="1"/>
  <c r="FY120" i="1"/>
  <c r="FW120" i="1"/>
  <c r="FY203" i="1"/>
  <c r="FW203" i="1"/>
  <c r="FY50" i="1"/>
  <c r="FW50" i="1"/>
  <c r="FY122" i="1"/>
  <c r="FW122" i="1"/>
  <c r="FY154" i="1"/>
  <c r="FW154" i="1"/>
  <c r="FY194" i="1"/>
  <c r="FW194" i="1"/>
  <c r="FY247" i="1"/>
  <c r="FW247" i="1"/>
  <c r="FY190" i="1"/>
  <c r="FW190" i="1"/>
  <c r="FY217" i="1"/>
  <c r="FW217" i="1"/>
  <c r="FY254" i="1"/>
  <c r="FW254" i="1"/>
  <c r="FY281" i="1"/>
  <c r="FW281" i="1"/>
  <c r="FY8" i="1"/>
  <c r="FW8" i="1"/>
  <c r="FY136" i="1"/>
  <c r="FW136" i="1"/>
  <c r="FY261" i="1"/>
  <c r="FW261" i="1"/>
  <c r="FY55" i="1"/>
  <c r="FW55" i="1"/>
  <c r="FY86" i="1"/>
  <c r="FW86" i="1"/>
  <c r="FY153" i="1"/>
  <c r="FW153" i="1"/>
  <c r="FY240" i="1"/>
  <c r="FW240" i="1"/>
  <c r="FY69" i="1"/>
  <c r="FW69" i="1"/>
  <c r="FY48" i="1"/>
  <c r="FW48" i="1"/>
  <c r="FY90" i="1"/>
  <c r="FW90" i="1"/>
  <c r="FY152" i="1"/>
  <c r="FW152" i="1"/>
  <c r="FY274" i="1"/>
  <c r="FW274" i="1"/>
  <c r="FY288" i="1"/>
  <c r="FW288" i="1"/>
  <c r="FY68" i="1"/>
  <c r="FW68" i="1"/>
  <c r="FY179" i="1"/>
  <c r="FW179" i="1"/>
  <c r="FY289" i="1"/>
  <c r="FW289" i="1"/>
  <c r="FY54" i="1"/>
  <c r="FW54" i="1"/>
  <c r="FY59" i="1"/>
  <c r="FW59" i="1"/>
  <c r="FY73" i="1"/>
  <c r="FW73" i="1"/>
  <c r="FY168" i="1"/>
  <c r="FW168" i="1"/>
  <c r="FY184" i="1"/>
  <c r="FW184" i="1"/>
  <c r="FY192" i="1"/>
  <c r="FW192" i="1"/>
  <c r="FY204" i="1"/>
  <c r="FW204" i="1"/>
  <c r="FY268" i="1"/>
  <c r="FW268" i="1"/>
  <c r="FY145" i="1"/>
  <c r="FW145" i="1"/>
  <c r="FY227" i="1"/>
  <c r="FW227" i="1"/>
  <c r="FY133" i="1"/>
  <c r="FW133" i="1"/>
  <c r="FY114" i="1"/>
  <c r="FW114" i="1"/>
  <c r="FY175" i="1"/>
  <c r="FW175" i="1"/>
  <c r="FY29" i="1"/>
  <c r="FW29" i="1"/>
  <c r="FY169" i="1"/>
  <c r="FW169" i="1"/>
  <c r="FY242" i="1"/>
  <c r="FW242" i="1"/>
  <c r="FY250" i="1"/>
  <c r="FW250" i="1"/>
  <c r="FY24" i="1"/>
  <c r="FW24" i="1"/>
  <c r="FY79" i="1"/>
  <c r="FW79" i="1"/>
  <c r="FY174" i="1"/>
  <c r="FW174" i="1"/>
  <c r="FY298" i="1"/>
  <c r="FW298" i="1"/>
  <c r="FY46" i="1"/>
  <c r="FW46" i="1"/>
  <c r="FY215" i="1"/>
  <c r="FW215" i="1"/>
  <c r="FY94" i="1"/>
  <c r="FW94" i="1"/>
  <c r="FY7" i="1"/>
  <c r="FW7" i="1"/>
  <c r="FY104" i="1"/>
  <c r="FW104" i="1"/>
  <c r="FY224" i="1"/>
  <c r="FW224" i="1"/>
  <c r="FY177" i="1"/>
  <c r="FW177" i="1"/>
  <c r="FY5" i="1"/>
  <c r="FW5" i="1"/>
  <c r="FY60" i="1"/>
  <c r="FW60" i="1"/>
  <c r="FY101" i="1"/>
  <c r="FW101" i="1"/>
  <c r="FY198" i="1"/>
  <c r="FW198" i="1"/>
  <c r="FY253" i="1"/>
  <c r="FW253" i="1"/>
  <c r="FY89" i="1"/>
  <c r="FW89" i="1"/>
  <c r="FY132" i="1"/>
  <c r="FW132" i="1"/>
  <c r="FY115" i="1"/>
  <c r="FW115" i="1"/>
  <c r="FY31" i="1"/>
  <c r="FW31" i="1"/>
  <c r="FY110" i="1"/>
  <c r="FW110" i="1"/>
  <c r="FY257" i="1"/>
  <c r="FW257" i="1"/>
  <c r="FY264" i="1"/>
  <c r="FW264" i="1"/>
  <c r="II36" i="1"/>
  <c r="JN36" i="1"/>
  <c r="II67" i="1"/>
  <c r="JN67" i="1"/>
  <c r="II137" i="1"/>
  <c r="JN137" i="1"/>
  <c r="II232" i="1"/>
  <c r="JN232" i="1"/>
  <c r="II291" i="1"/>
  <c r="JN291" i="1"/>
  <c r="II35" i="1"/>
  <c r="JN35" i="1"/>
  <c r="II17" i="1"/>
  <c r="JN17" i="1"/>
  <c r="II20" i="1"/>
  <c r="JN20" i="1"/>
  <c r="II74" i="1"/>
  <c r="JN74" i="1"/>
  <c r="II99" i="1"/>
  <c r="JN99" i="1"/>
  <c r="II103" i="1"/>
  <c r="JN103" i="1"/>
  <c r="II119" i="1"/>
  <c r="JN119" i="1"/>
  <c r="II164" i="1"/>
  <c r="JN164" i="1"/>
  <c r="II225" i="1"/>
  <c r="JN225" i="1"/>
  <c r="GY34" i="1"/>
  <c r="JO34" i="1"/>
  <c r="JM34" i="1"/>
  <c r="GY40" i="1"/>
  <c r="JO40" i="1"/>
  <c r="JM40" i="1"/>
  <c r="GY44" i="1"/>
  <c r="JM44" i="1"/>
  <c r="JO44" i="1"/>
  <c r="GY70" i="1"/>
  <c r="JM70" i="1"/>
  <c r="JO70" i="1"/>
  <c r="GY117" i="1"/>
  <c r="JM117" i="1"/>
  <c r="JO117" i="1"/>
  <c r="GY127" i="1"/>
  <c r="JO127" i="1"/>
  <c r="JM127" i="1"/>
  <c r="GY166" i="1"/>
  <c r="JM166" i="1"/>
  <c r="JO166" i="1"/>
  <c r="GY197" i="1"/>
  <c r="JO197" i="1"/>
  <c r="JM197" i="1"/>
  <c r="GY231" i="1"/>
  <c r="JM231" i="1"/>
  <c r="JO231" i="1"/>
  <c r="GY234" i="1"/>
  <c r="JM234" i="1"/>
  <c r="JO234" i="1"/>
  <c r="GY246" i="1"/>
  <c r="JM246" i="1"/>
  <c r="JO246" i="1"/>
  <c r="GY282" i="1"/>
  <c r="JM282" i="1"/>
  <c r="JO282" i="1"/>
  <c r="GY285" i="1"/>
  <c r="JM285" i="1"/>
  <c r="JO285" i="1"/>
  <c r="GY301" i="1"/>
  <c r="JM301" i="1"/>
  <c r="JO301" i="1"/>
  <c r="GY25" i="1"/>
  <c r="JM25" i="1"/>
  <c r="JO25" i="1"/>
  <c r="GY39" i="1"/>
  <c r="JO39" i="1"/>
  <c r="JM39" i="1"/>
  <c r="GY96" i="1"/>
  <c r="JO96" i="1"/>
  <c r="JM96" i="1"/>
  <c r="GY181" i="1"/>
  <c r="JM181" i="1"/>
  <c r="JO181" i="1"/>
  <c r="GY219" i="1"/>
  <c r="JM219" i="1"/>
  <c r="JO219" i="1"/>
  <c r="GY238" i="1"/>
  <c r="JO238" i="1"/>
  <c r="JM238" i="1"/>
  <c r="GY12" i="1"/>
  <c r="JO12" i="1"/>
  <c r="JM12" i="1"/>
  <c r="GY18" i="1"/>
  <c r="JO18" i="1"/>
  <c r="JM18" i="1"/>
  <c r="GY58" i="1"/>
  <c r="JO58" i="1"/>
  <c r="JM58" i="1"/>
  <c r="GY84" i="1"/>
  <c r="JM84" i="1"/>
  <c r="JO84" i="1"/>
  <c r="GY100" i="1"/>
  <c r="JO100" i="1"/>
  <c r="JM100" i="1"/>
  <c r="GY113" i="1"/>
  <c r="JM113" i="1"/>
  <c r="JO113" i="1"/>
  <c r="GY130" i="1"/>
  <c r="JO130" i="1"/>
  <c r="JM130" i="1"/>
  <c r="GY182" i="1"/>
  <c r="JO182" i="1"/>
  <c r="JM182" i="1"/>
  <c r="GY193" i="1"/>
  <c r="JM193" i="1"/>
  <c r="JO193" i="1"/>
  <c r="GY212" i="1"/>
  <c r="JO212" i="1"/>
  <c r="JM212" i="1"/>
  <c r="GY223" i="1"/>
  <c r="JO223" i="1"/>
  <c r="JM223" i="1"/>
  <c r="GY260" i="1"/>
  <c r="JO260" i="1"/>
  <c r="JM260" i="1"/>
  <c r="GY266" i="1"/>
  <c r="JM266" i="1"/>
  <c r="JO266" i="1"/>
  <c r="GY147" i="1"/>
  <c r="JM147" i="1"/>
  <c r="JO147" i="1"/>
  <c r="GY21" i="1"/>
  <c r="JM21" i="1"/>
  <c r="JO21" i="1"/>
  <c r="GY63" i="1"/>
  <c r="JM63" i="1"/>
  <c r="JO63" i="1"/>
  <c r="GY82" i="1"/>
  <c r="JM82" i="1"/>
  <c r="JO82" i="1"/>
  <c r="GY88" i="1"/>
  <c r="JO88" i="1"/>
  <c r="JM88" i="1"/>
  <c r="GY109" i="1"/>
  <c r="JM109" i="1"/>
  <c r="JO109" i="1"/>
  <c r="GY128" i="1"/>
  <c r="JM128" i="1"/>
  <c r="JO128" i="1"/>
  <c r="GY171" i="1"/>
  <c r="JO171" i="1"/>
  <c r="JM171" i="1"/>
  <c r="GY183" i="1"/>
  <c r="JM183" i="1"/>
  <c r="JO183" i="1"/>
  <c r="GY207" i="1"/>
  <c r="JO207" i="1"/>
  <c r="JM207" i="1"/>
  <c r="GY216" i="1"/>
  <c r="JO216" i="1"/>
  <c r="JM216" i="1"/>
  <c r="GY248" i="1"/>
  <c r="JM248" i="1"/>
  <c r="JO248" i="1"/>
  <c r="GY286" i="1"/>
  <c r="JO286" i="1"/>
  <c r="JM286" i="1"/>
  <c r="GY228" i="1"/>
  <c r="JO228" i="1"/>
  <c r="JM228" i="1"/>
  <c r="GY143" i="1"/>
  <c r="JM143" i="1"/>
  <c r="JO143" i="1"/>
  <c r="GY236" i="1"/>
  <c r="JM236" i="1"/>
  <c r="JO236" i="1"/>
  <c r="GY276" i="1"/>
  <c r="JO276" i="1"/>
  <c r="JM276" i="1"/>
  <c r="GY6" i="1"/>
  <c r="JO6" i="1"/>
  <c r="JM6" i="1"/>
  <c r="GY22" i="1"/>
  <c r="JO22" i="1"/>
  <c r="JM22" i="1"/>
  <c r="GY27" i="1"/>
  <c r="JM27" i="1"/>
  <c r="JO27" i="1"/>
  <c r="GY37" i="1"/>
  <c r="JO37" i="1"/>
  <c r="JM37" i="1"/>
  <c r="GY61" i="1"/>
  <c r="JM61" i="1"/>
  <c r="JO61" i="1"/>
  <c r="GY85" i="1"/>
  <c r="JO85" i="1"/>
  <c r="JM85" i="1"/>
  <c r="GY108" i="1"/>
  <c r="JM108" i="1"/>
  <c r="JO108" i="1"/>
  <c r="GY118" i="1"/>
  <c r="JM118" i="1"/>
  <c r="JO118" i="1"/>
  <c r="GY139" i="1"/>
  <c r="JM139" i="1"/>
  <c r="JO139" i="1"/>
  <c r="GY150" i="1"/>
  <c r="JM150" i="1"/>
  <c r="JO150" i="1"/>
  <c r="GY173" i="1"/>
  <c r="JM173" i="1"/>
  <c r="JO173" i="1"/>
  <c r="GY229" i="1"/>
  <c r="JM229" i="1"/>
  <c r="JO229" i="1"/>
  <c r="GY256" i="1"/>
  <c r="JO256" i="1"/>
  <c r="JM256" i="1"/>
  <c r="GY295" i="1"/>
  <c r="JO295" i="1"/>
  <c r="JM295" i="1"/>
  <c r="GY233" i="1"/>
  <c r="JM233" i="1"/>
  <c r="JO233" i="1"/>
  <c r="GY81" i="1"/>
  <c r="JM81" i="1"/>
  <c r="JO81" i="1"/>
  <c r="GY32" i="1"/>
  <c r="JM32" i="1"/>
  <c r="JO32" i="1"/>
  <c r="GY49" i="1"/>
  <c r="JM49" i="1"/>
  <c r="JO49" i="1"/>
  <c r="GY205" i="1"/>
  <c r="JM205" i="1"/>
  <c r="JO205" i="1"/>
  <c r="GY287" i="1"/>
  <c r="JM287" i="1"/>
  <c r="JO287" i="1"/>
  <c r="GY134" i="1"/>
  <c r="JO134" i="1"/>
  <c r="JM134" i="1"/>
  <c r="GY116" i="1"/>
  <c r="JM116" i="1"/>
  <c r="JO116" i="1"/>
  <c r="GY138" i="1"/>
  <c r="JO138" i="1"/>
  <c r="JM138" i="1"/>
  <c r="GY121" i="1"/>
  <c r="JO121" i="1"/>
  <c r="JM121" i="1"/>
  <c r="GY218" i="1"/>
  <c r="JO218" i="1"/>
  <c r="JM218" i="1"/>
  <c r="GY293" i="1"/>
  <c r="JO293" i="1"/>
  <c r="JM293" i="1"/>
  <c r="GY151" i="1"/>
  <c r="JM151" i="1"/>
  <c r="JO151" i="1"/>
  <c r="GY10" i="1"/>
  <c r="JM10" i="1"/>
  <c r="JO10" i="1"/>
  <c r="GY53" i="1"/>
  <c r="JO53" i="1"/>
  <c r="JM53" i="1"/>
  <c r="GY142" i="1"/>
  <c r="JM142" i="1"/>
  <c r="JO142" i="1"/>
  <c r="GY155" i="1"/>
  <c r="JM155" i="1"/>
  <c r="JO155" i="1"/>
  <c r="GY269" i="1"/>
  <c r="JO269" i="1"/>
  <c r="JM269" i="1"/>
  <c r="GY300" i="1"/>
  <c r="JO300" i="1"/>
  <c r="JM300" i="1"/>
  <c r="GY45" i="1"/>
  <c r="JO45" i="1"/>
  <c r="JM45" i="1"/>
  <c r="GY120" i="1"/>
  <c r="JO120" i="1"/>
  <c r="JM120" i="1"/>
  <c r="GY203" i="1"/>
  <c r="JO203" i="1"/>
  <c r="JM203" i="1"/>
  <c r="GY50" i="1"/>
  <c r="JM50" i="1"/>
  <c r="JO50" i="1"/>
  <c r="GY122" i="1"/>
  <c r="JM122" i="1"/>
  <c r="JO122" i="1"/>
  <c r="GY154" i="1"/>
  <c r="JM154" i="1"/>
  <c r="JO154" i="1"/>
  <c r="GY194" i="1"/>
  <c r="JO194" i="1"/>
  <c r="JM194" i="1"/>
  <c r="GY247" i="1"/>
  <c r="JM247" i="1"/>
  <c r="JO247" i="1"/>
  <c r="GY190" i="1"/>
  <c r="JM190" i="1"/>
  <c r="JO190" i="1"/>
  <c r="GY217" i="1"/>
  <c r="JM217" i="1"/>
  <c r="JO217" i="1"/>
  <c r="GY254" i="1"/>
  <c r="JM254" i="1"/>
  <c r="JO254" i="1"/>
  <c r="GY281" i="1"/>
  <c r="JO281" i="1"/>
  <c r="JM281" i="1"/>
  <c r="GY8" i="1"/>
  <c r="JO8" i="1"/>
  <c r="JM8" i="1"/>
  <c r="GY136" i="1"/>
  <c r="JM136" i="1"/>
  <c r="JO136" i="1"/>
  <c r="GY261" i="1"/>
  <c r="JO261" i="1"/>
  <c r="JM261" i="1"/>
  <c r="GY55" i="1"/>
  <c r="JO55" i="1"/>
  <c r="JM55" i="1"/>
  <c r="GY86" i="1"/>
  <c r="JO86" i="1"/>
  <c r="JM86" i="1"/>
  <c r="GY153" i="1"/>
  <c r="JO153" i="1"/>
  <c r="JM153" i="1"/>
  <c r="GY240" i="1"/>
  <c r="JM240" i="1"/>
  <c r="JO240" i="1"/>
  <c r="GY69" i="1"/>
  <c r="JM69" i="1"/>
  <c r="JO69" i="1"/>
  <c r="GY48" i="1"/>
  <c r="JO48" i="1"/>
  <c r="JM48" i="1"/>
  <c r="GY90" i="1"/>
  <c r="JM90" i="1"/>
  <c r="JO90" i="1"/>
  <c r="GY152" i="1"/>
  <c r="JO152" i="1"/>
  <c r="JM152" i="1"/>
  <c r="GY274" i="1"/>
  <c r="JO274" i="1"/>
  <c r="JM274" i="1"/>
  <c r="GY288" i="1"/>
  <c r="JO288" i="1"/>
  <c r="JM288" i="1"/>
  <c r="GY68" i="1"/>
  <c r="JO68" i="1"/>
  <c r="JM68" i="1"/>
  <c r="GY179" i="1"/>
  <c r="JO179" i="1"/>
  <c r="JM179" i="1"/>
  <c r="GY289" i="1"/>
  <c r="JM289" i="1"/>
  <c r="JO289" i="1"/>
  <c r="GY54" i="1"/>
  <c r="JO54" i="1"/>
  <c r="JM54" i="1"/>
  <c r="GY59" i="1"/>
  <c r="JO59" i="1"/>
  <c r="JM59" i="1"/>
  <c r="GY73" i="1"/>
  <c r="JO73" i="1"/>
  <c r="JM73" i="1"/>
  <c r="GY168" i="1"/>
  <c r="JO168" i="1"/>
  <c r="JM168" i="1"/>
  <c r="GY184" i="1"/>
  <c r="JM184" i="1"/>
  <c r="JO184" i="1"/>
  <c r="GY192" i="1"/>
  <c r="JO192" i="1"/>
  <c r="JM192" i="1"/>
  <c r="GY241" i="1"/>
  <c r="JM241" i="1"/>
  <c r="JO241" i="1"/>
  <c r="GY297" i="1"/>
  <c r="JO297" i="1"/>
  <c r="JM297" i="1"/>
  <c r="GY208" i="1"/>
  <c r="JO208" i="1"/>
  <c r="JM208" i="1"/>
  <c r="GY42" i="1"/>
  <c r="JM42" i="1"/>
  <c r="JO42" i="1"/>
  <c r="GY283" i="1"/>
  <c r="JO283" i="1"/>
  <c r="JM283" i="1"/>
  <c r="GY162" i="1"/>
  <c r="JO162" i="1"/>
  <c r="JM162" i="1"/>
  <c r="GY299" i="1"/>
  <c r="JO299" i="1"/>
  <c r="JM299" i="1"/>
  <c r="GY144" i="1"/>
  <c r="JM144" i="1"/>
  <c r="JO144" i="1"/>
  <c r="GY237" i="1"/>
  <c r="JM237" i="1"/>
  <c r="JO237" i="1"/>
  <c r="GY249" i="1"/>
  <c r="JO249" i="1"/>
  <c r="JM249" i="1"/>
  <c r="GY13" i="1"/>
  <c r="JO13" i="1"/>
  <c r="JM13" i="1"/>
  <c r="II60" i="1"/>
  <c r="JN60" i="1"/>
  <c r="GY87" i="1"/>
  <c r="JO87" i="1"/>
  <c r="JM87" i="1"/>
  <c r="II101" i="1"/>
  <c r="JN101" i="1"/>
  <c r="GY157" i="1"/>
  <c r="JM157" i="1"/>
  <c r="JO157" i="1"/>
  <c r="II198" i="1"/>
  <c r="JN198" i="1"/>
  <c r="GY211" i="1"/>
  <c r="JO211" i="1"/>
  <c r="JM211" i="1"/>
  <c r="II253" i="1"/>
  <c r="JN253" i="1"/>
  <c r="GY292" i="1"/>
  <c r="JM292" i="1"/>
  <c r="JO292" i="1"/>
  <c r="II89" i="1"/>
  <c r="JN89" i="1"/>
  <c r="GY106" i="1"/>
  <c r="JO106" i="1"/>
  <c r="JM106" i="1"/>
  <c r="II132" i="1"/>
  <c r="JN132" i="1"/>
  <c r="GY170" i="1"/>
  <c r="JM170" i="1"/>
  <c r="JO170" i="1"/>
  <c r="GY214" i="1"/>
  <c r="JO214" i="1"/>
  <c r="JM214" i="1"/>
  <c r="II115" i="1"/>
  <c r="JN115" i="1"/>
  <c r="GY64" i="1"/>
  <c r="JM64" i="1"/>
  <c r="JO64" i="1"/>
  <c r="II31" i="1"/>
  <c r="JN31" i="1"/>
  <c r="GY38" i="1"/>
  <c r="JO38" i="1"/>
  <c r="JM38" i="1"/>
  <c r="II110" i="1"/>
  <c r="JN110" i="1"/>
  <c r="GY141" i="1"/>
  <c r="JO141" i="1"/>
  <c r="JM141" i="1"/>
  <c r="II257" i="1"/>
  <c r="JN257" i="1"/>
  <c r="II264" i="1"/>
  <c r="JN264" i="1"/>
  <c r="II211" i="1"/>
  <c r="JN211" i="1"/>
  <c r="II170" i="1"/>
  <c r="JN170" i="1"/>
  <c r="II141" i="1"/>
  <c r="JN141" i="1"/>
  <c r="II97" i="1"/>
  <c r="JN97" i="1"/>
  <c r="II125" i="1"/>
  <c r="JN125" i="1"/>
  <c r="GY5" i="1"/>
  <c r="JM5" i="1"/>
  <c r="JO5" i="1"/>
  <c r="II34" i="1"/>
  <c r="JN34" i="1"/>
  <c r="II44" i="1"/>
  <c r="JN44" i="1"/>
  <c r="II117" i="1"/>
  <c r="JN117" i="1"/>
  <c r="II127" i="1"/>
  <c r="JN127" i="1"/>
  <c r="II197" i="1"/>
  <c r="JN197" i="1"/>
  <c r="II234" i="1"/>
  <c r="JN234" i="1"/>
  <c r="II246" i="1"/>
  <c r="JN246" i="1"/>
  <c r="II282" i="1"/>
  <c r="JN282" i="1"/>
  <c r="II285" i="1"/>
  <c r="JN285" i="1"/>
  <c r="II301" i="1"/>
  <c r="JN301" i="1"/>
  <c r="II25" i="1"/>
  <c r="JN25" i="1"/>
  <c r="II39" i="1"/>
  <c r="JN39" i="1"/>
  <c r="II96" i="1"/>
  <c r="JN96" i="1"/>
  <c r="II181" i="1"/>
  <c r="JN181" i="1"/>
  <c r="II219" i="1"/>
  <c r="JN219" i="1"/>
  <c r="II238" i="1"/>
  <c r="JN238" i="1"/>
  <c r="II12" i="1"/>
  <c r="JN12" i="1"/>
  <c r="II18" i="1"/>
  <c r="JN18" i="1"/>
  <c r="II58" i="1"/>
  <c r="JN58" i="1"/>
  <c r="II84" i="1"/>
  <c r="JN84" i="1"/>
  <c r="II100" i="1"/>
  <c r="JN100" i="1"/>
  <c r="II113" i="1"/>
  <c r="JN113" i="1"/>
  <c r="II130" i="1"/>
  <c r="JN130" i="1"/>
  <c r="II182" i="1"/>
  <c r="JN182" i="1"/>
  <c r="II193" i="1"/>
  <c r="JN193" i="1"/>
  <c r="II212" i="1"/>
  <c r="JN212" i="1"/>
  <c r="II223" i="1"/>
  <c r="JN223" i="1"/>
  <c r="II260" i="1"/>
  <c r="JN260" i="1"/>
  <c r="II266" i="1"/>
  <c r="JN266" i="1"/>
  <c r="II147" i="1"/>
  <c r="JN147" i="1"/>
  <c r="II21" i="1"/>
  <c r="JN21" i="1"/>
  <c r="II63" i="1"/>
  <c r="JN63" i="1"/>
  <c r="II82" i="1"/>
  <c r="JN82" i="1"/>
  <c r="II88" i="1"/>
  <c r="JN88" i="1"/>
  <c r="II109" i="1"/>
  <c r="JN109" i="1"/>
  <c r="II128" i="1"/>
  <c r="JN128" i="1"/>
  <c r="II171" i="1"/>
  <c r="JN171" i="1"/>
  <c r="II183" i="1"/>
  <c r="JN183" i="1"/>
  <c r="II207" i="1"/>
  <c r="JN207" i="1"/>
  <c r="II216" i="1"/>
  <c r="JN216" i="1"/>
  <c r="II248" i="1"/>
  <c r="JN248" i="1"/>
  <c r="II286" i="1"/>
  <c r="JN286" i="1"/>
  <c r="II228" i="1"/>
  <c r="JN228" i="1"/>
  <c r="II143" i="1"/>
  <c r="JN143" i="1"/>
  <c r="II236" i="1"/>
  <c r="JN236" i="1"/>
  <c r="II276" i="1"/>
  <c r="JN276" i="1"/>
  <c r="II6" i="1"/>
  <c r="JN6" i="1"/>
  <c r="II22" i="1"/>
  <c r="JN22" i="1"/>
  <c r="II27" i="1"/>
  <c r="JN27" i="1"/>
  <c r="II37" i="1"/>
  <c r="JN37" i="1"/>
  <c r="II61" i="1"/>
  <c r="JN61" i="1"/>
  <c r="II85" i="1"/>
  <c r="JN85" i="1"/>
  <c r="II108" i="1"/>
  <c r="JN108" i="1"/>
  <c r="II118" i="1"/>
  <c r="JN118" i="1"/>
  <c r="II139" i="1"/>
  <c r="JN139" i="1"/>
  <c r="II150" i="1"/>
  <c r="JN150" i="1"/>
  <c r="II173" i="1"/>
  <c r="JN173" i="1"/>
  <c r="II229" i="1"/>
  <c r="JN229" i="1"/>
  <c r="II256" i="1"/>
  <c r="JN256" i="1"/>
  <c r="II295" i="1"/>
  <c r="JN295" i="1"/>
  <c r="II233" i="1"/>
  <c r="JN233" i="1"/>
  <c r="II81" i="1"/>
  <c r="JN81" i="1"/>
  <c r="II32" i="1"/>
  <c r="JN32" i="1"/>
  <c r="II49" i="1"/>
  <c r="JN49" i="1"/>
  <c r="II205" i="1"/>
  <c r="JN205" i="1"/>
  <c r="II287" i="1"/>
  <c r="JN287" i="1"/>
  <c r="II134" i="1"/>
  <c r="JN134" i="1"/>
  <c r="II116" i="1"/>
  <c r="JN116" i="1"/>
  <c r="II138" i="1"/>
  <c r="JN138" i="1"/>
  <c r="II121" i="1"/>
  <c r="JN121" i="1"/>
  <c r="II218" i="1"/>
  <c r="JN218" i="1"/>
  <c r="II293" i="1"/>
  <c r="JN293" i="1"/>
  <c r="II151" i="1"/>
  <c r="JN151" i="1"/>
  <c r="II10" i="1"/>
  <c r="JN10" i="1"/>
  <c r="II53" i="1"/>
  <c r="JN53" i="1"/>
  <c r="II142" i="1"/>
  <c r="JN142" i="1"/>
  <c r="II155" i="1"/>
  <c r="JN155" i="1"/>
  <c r="II269" i="1"/>
  <c r="JN269" i="1"/>
  <c r="II300" i="1"/>
  <c r="JN300" i="1"/>
  <c r="II45" i="1"/>
  <c r="JN45" i="1"/>
  <c r="II120" i="1"/>
  <c r="JN120" i="1"/>
  <c r="II203" i="1"/>
  <c r="JN203" i="1"/>
  <c r="II50" i="1"/>
  <c r="JN50" i="1"/>
  <c r="II122" i="1"/>
  <c r="JN122" i="1"/>
  <c r="II154" i="1"/>
  <c r="JN154" i="1"/>
  <c r="II194" i="1"/>
  <c r="JN194" i="1"/>
  <c r="II247" i="1"/>
  <c r="JN247" i="1"/>
  <c r="II190" i="1"/>
  <c r="JN190" i="1"/>
  <c r="II217" i="1"/>
  <c r="JN217" i="1"/>
  <c r="II254" i="1"/>
  <c r="JN254" i="1"/>
  <c r="II281" i="1"/>
  <c r="JN281" i="1"/>
  <c r="II8" i="1"/>
  <c r="JN8" i="1"/>
  <c r="II136" i="1"/>
  <c r="JN136" i="1"/>
  <c r="II261" i="1"/>
  <c r="JN261" i="1"/>
  <c r="II55" i="1"/>
  <c r="JN55" i="1"/>
  <c r="II86" i="1"/>
  <c r="JN86" i="1"/>
  <c r="II153" i="1"/>
  <c r="JN153" i="1"/>
  <c r="II240" i="1"/>
  <c r="JN240" i="1"/>
  <c r="II69" i="1"/>
  <c r="JN69" i="1"/>
  <c r="II48" i="1"/>
  <c r="JN48" i="1"/>
  <c r="II90" i="1"/>
  <c r="JN90" i="1"/>
  <c r="II152" i="1"/>
  <c r="JN152" i="1"/>
  <c r="II274" i="1"/>
  <c r="JN274" i="1"/>
  <c r="II288" i="1"/>
  <c r="JN288" i="1"/>
  <c r="II68" i="1"/>
  <c r="JN68" i="1"/>
  <c r="II179" i="1"/>
  <c r="JN179" i="1"/>
  <c r="II289" i="1"/>
  <c r="JN289" i="1"/>
  <c r="II54" i="1"/>
  <c r="JN54" i="1"/>
  <c r="II59" i="1"/>
  <c r="JN59" i="1"/>
  <c r="II73" i="1"/>
  <c r="JN73" i="1"/>
  <c r="II168" i="1"/>
  <c r="JN168" i="1"/>
  <c r="II184" i="1"/>
  <c r="JN184" i="1"/>
  <c r="II192" i="1"/>
  <c r="JN192" i="1"/>
  <c r="II241" i="1"/>
  <c r="JN241" i="1"/>
  <c r="II297" i="1"/>
  <c r="JN297" i="1"/>
  <c r="II208" i="1"/>
  <c r="JN208" i="1"/>
  <c r="II42" i="1"/>
  <c r="JN42" i="1"/>
  <c r="II283" i="1"/>
  <c r="JN283" i="1"/>
  <c r="II162" i="1"/>
  <c r="JN162" i="1"/>
  <c r="II299" i="1"/>
  <c r="JN299" i="1"/>
  <c r="II144" i="1"/>
  <c r="JN144" i="1"/>
  <c r="II237" i="1"/>
  <c r="JN237" i="1"/>
  <c r="II249" i="1"/>
  <c r="JN249" i="1"/>
  <c r="II13" i="1"/>
  <c r="JN13" i="1"/>
  <c r="GY76" i="1"/>
  <c r="JO76" i="1"/>
  <c r="JM76" i="1"/>
  <c r="II87" i="1"/>
  <c r="JN87" i="1"/>
  <c r="GY93" i="1"/>
  <c r="JO93" i="1"/>
  <c r="JM93" i="1"/>
  <c r="II157" i="1"/>
  <c r="JN157" i="1"/>
  <c r="GY244" i="1"/>
  <c r="JO244" i="1"/>
  <c r="JM244" i="1"/>
  <c r="II292" i="1"/>
  <c r="JN292" i="1"/>
  <c r="II106" i="1"/>
  <c r="JN106" i="1"/>
  <c r="GY33" i="1"/>
  <c r="JM33" i="1"/>
  <c r="JO33" i="1"/>
  <c r="GY176" i="1"/>
  <c r="JM176" i="1"/>
  <c r="JO176" i="1"/>
  <c r="II214" i="1"/>
  <c r="JN214" i="1"/>
  <c r="GY91" i="1"/>
  <c r="JM91" i="1"/>
  <c r="JO91" i="1"/>
  <c r="II64" i="1"/>
  <c r="JN64" i="1"/>
  <c r="II38" i="1"/>
  <c r="JN38" i="1"/>
  <c r="GY95" i="1"/>
  <c r="JO95" i="1"/>
  <c r="JM95" i="1"/>
  <c r="GY149" i="1"/>
  <c r="JO149" i="1"/>
  <c r="JM149" i="1"/>
  <c r="GY270" i="1"/>
  <c r="JO270" i="1"/>
  <c r="JM270" i="1"/>
  <c r="II9" i="1"/>
  <c r="JN9" i="1"/>
  <c r="II43" i="1"/>
  <c r="JN43" i="1"/>
  <c r="II195" i="1"/>
  <c r="JN195" i="1"/>
  <c r="II221" i="1"/>
  <c r="JN221" i="1"/>
  <c r="II40" i="1"/>
  <c r="JN40" i="1"/>
  <c r="II70" i="1"/>
  <c r="JN70" i="1"/>
  <c r="II166" i="1"/>
  <c r="JN166" i="1"/>
  <c r="II231" i="1"/>
  <c r="JN231" i="1"/>
  <c r="II5" i="1"/>
  <c r="JN5" i="1"/>
  <c r="GY9" i="1"/>
  <c r="JM9" i="1"/>
  <c r="JO9" i="1"/>
  <c r="GY36" i="1"/>
  <c r="JM36" i="1"/>
  <c r="JO36" i="1"/>
  <c r="GY43" i="1"/>
  <c r="JM43" i="1"/>
  <c r="JO43" i="1"/>
  <c r="GY67" i="1"/>
  <c r="JO67" i="1"/>
  <c r="JM67" i="1"/>
  <c r="GY97" i="1"/>
  <c r="JO97" i="1"/>
  <c r="JM97" i="1"/>
  <c r="GY125" i="1"/>
  <c r="JO125" i="1"/>
  <c r="JM125" i="1"/>
  <c r="GY137" i="1"/>
  <c r="JO137" i="1"/>
  <c r="JM137" i="1"/>
  <c r="GY195" i="1"/>
  <c r="JM195" i="1"/>
  <c r="JO195" i="1"/>
  <c r="GY221" i="1"/>
  <c r="JM221" i="1"/>
  <c r="JO221" i="1"/>
  <c r="GY232" i="1"/>
  <c r="JO232" i="1"/>
  <c r="JM232" i="1"/>
  <c r="GY235" i="1"/>
  <c r="JO235" i="1"/>
  <c r="JM235" i="1"/>
  <c r="GY279" i="1"/>
  <c r="JO279" i="1"/>
  <c r="JM279" i="1"/>
  <c r="GY284" i="1"/>
  <c r="JO284" i="1"/>
  <c r="JM284" i="1"/>
  <c r="GY291" i="1"/>
  <c r="JM291" i="1"/>
  <c r="JO291" i="1"/>
  <c r="GY180" i="1"/>
  <c r="JM180" i="1"/>
  <c r="JO180" i="1"/>
  <c r="GY35" i="1"/>
  <c r="JM35" i="1"/>
  <c r="JO35" i="1"/>
  <c r="GY66" i="1"/>
  <c r="JO66" i="1"/>
  <c r="JM66" i="1"/>
  <c r="GY161" i="1"/>
  <c r="JM161" i="1"/>
  <c r="JO161" i="1"/>
  <c r="GY200" i="1"/>
  <c r="JM200" i="1"/>
  <c r="JO200" i="1"/>
  <c r="GY220" i="1"/>
  <c r="JO220" i="1"/>
  <c r="JM220" i="1"/>
  <c r="GY280" i="1"/>
  <c r="JM280" i="1"/>
  <c r="JO280" i="1"/>
  <c r="GY17" i="1"/>
  <c r="JO17" i="1"/>
  <c r="JM17" i="1"/>
  <c r="GY20" i="1"/>
  <c r="JM20" i="1"/>
  <c r="JO20" i="1"/>
  <c r="GY74" i="1"/>
  <c r="JO74" i="1"/>
  <c r="JM74" i="1"/>
  <c r="GY99" i="1"/>
  <c r="JM99" i="1"/>
  <c r="JO99" i="1"/>
  <c r="GY103" i="1"/>
  <c r="JO103" i="1"/>
  <c r="JM103" i="1"/>
  <c r="GY119" i="1"/>
  <c r="JM119" i="1"/>
  <c r="JO119" i="1"/>
  <c r="GY164" i="1"/>
  <c r="JO164" i="1"/>
  <c r="JM164" i="1"/>
  <c r="GY188" i="1"/>
  <c r="JM188" i="1"/>
  <c r="JO188" i="1"/>
  <c r="GY202" i="1"/>
  <c r="JO202" i="1"/>
  <c r="JM202" i="1"/>
  <c r="GY222" i="1"/>
  <c r="JO222" i="1"/>
  <c r="JM222" i="1"/>
  <c r="GY225" i="1"/>
  <c r="JM225" i="1"/>
  <c r="JO225" i="1"/>
  <c r="GY265" i="1"/>
  <c r="JO265" i="1"/>
  <c r="JM265" i="1"/>
  <c r="GY273" i="1"/>
  <c r="JM273" i="1"/>
  <c r="JO273" i="1"/>
  <c r="GY14" i="1"/>
  <c r="JM14" i="1"/>
  <c r="JO14" i="1"/>
  <c r="GY28" i="1"/>
  <c r="JO28" i="1"/>
  <c r="JM28" i="1"/>
  <c r="GY72" i="1"/>
  <c r="JM72" i="1"/>
  <c r="JO72" i="1"/>
  <c r="GY83" i="1"/>
  <c r="JM83" i="1"/>
  <c r="JO83" i="1"/>
  <c r="GY102" i="1"/>
  <c r="JM102" i="1"/>
  <c r="JO102" i="1"/>
  <c r="GY126" i="1"/>
  <c r="JM126" i="1"/>
  <c r="JO126" i="1"/>
  <c r="GY160" i="1"/>
  <c r="JM160" i="1"/>
  <c r="JO160" i="1"/>
  <c r="GY178" i="1"/>
  <c r="JO178" i="1"/>
  <c r="JM178" i="1"/>
  <c r="GY186" i="1"/>
  <c r="JO186" i="1"/>
  <c r="JM186" i="1"/>
  <c r="GY213" i="1"/>
  <c r="JM213" i="1"/>
  <c r="JO213" i="1"/>
  <c r="GY243" i="1"/>
  <c r="JM243" i="1"/>
  <c r="JO243" i="1"/>
  <c r="GY251" i="1"/>
  <c r="JM251" i="1"/>
  <c r="JO251" i="1"/>
  <c r="GY290" i="1"/>
  <c r="JO290" i="1"/>
  <c r="JM290" i="1"/>
  <c r="GY65" i="1"/>
  <c r="JO65" i="1"/>
  <c r="JM65" i="1"/>
  <c r="GY165" i="1"/>
  <c r="JO165" i="1"/>
  <c r="JM165" i="1"/>
  <c r="GY271" i="1"/>
  <c r="JO271" i="1"/>
  <c r="JM271" i="1"/>
  <c r="GY156" i="1"/>
  <c r="JO156" i="1"/>
  <c r="JM156" i="1"/>
  <c r="GY4" i="1"/>
  <c r="JO4" i="1"/>
  <c r="JM4" i="1"/>
  <c r="GY23" i="1"/>
  <c r="JO23" i="1"/>
  <c r="JM23" i="1"/>
  <c r="GY30" i="1"/>
  <c r="JM30" i="1"/>
  <c r="JO30" i="1"/>
  <c r="GY41" i="1"/>
  <c r="JM41" i="1"/>
  <c r="JO41" i="1"/>
  <c r="GY75" i="1"/>
  <c r="JO75" i="1"/>
  <c r="JM75" i="1"/>
  <c r="GY98" i="1"/>
  <c r="JO98" i="1"/>
  <c r="JM98" i="1"/>
  <c r="GY111" i="1"/>
  <c r="JO111" i="1"/>
  <c r="JM111" i="1"/>
  <c r="GY131" i="1"/>
  <c r="JO131" i="1"/>
  <c r="JM131" i="1"/>
  <c r="GY140" i="1"/>
  <c r="JM140" i="1"/>
  <c r="JO140" i="1"/>
  <c r="GY158" i="1"/>
  <c r="JO158" i="1"/>
  <c r="JM158" i="1"/>
  <c r="GY210" i="1"/>
  <c r="JM210" i="1"/>
  <c r="JO210" i="1"/>
  <c r="GY252" i="1"/>
  <c r="JM252" i="1"/>
  <c r="JO252" i="1"/>
  <c r="GY259" i="1"/>
  <c r="JM259" i="1"/>
  <c r="JO259" i="1"/>
  <c r="GY167" i="1"/>
  <c r="JM167" i="1"/>
  <c r="JO167" i="1"/>
  <c r="GY255" i="1"/>
  <c r="JM255" i="1"/>
  <c r="JO255" i="1"/>
  <c r="GY19" i="1"/>
  <c r="JO19" i="1"/>
  <c r="JM19" i="1"/>
  <c r="GY47" i="1"/>
  <c r="JO47" i="1"/>
  <c r="JM47" i="1"/>
  <c r="GY124" i="1"/>
  <c r="JO124" i="1"/>
  <c r="JM124" i="1"/>
  <c r="GY258" i="1"/>
  <c r="JM258" i="1"/>
  <c r="JO258" i="1"/>
  <c r="GY296" i="1"/>
  <c r="JM296" i="1"/>
  <c r="JO296" i="1"/>
  <c r="GY62" i="1"/>
  <c r="JM62" i="1"/>
  <c r="JO62" i="1"/>
  <c r="GY135" i="1"/>
  <c r="JM135" i="1"/>
  <c r="JO135" i="1"/>
  <c r="GY172" i="1"/>
  <c r="JM172" i="1"/>
  <c r="JO172" i="1"/>
  <c r="GY189" i="1"/>
  <c r="JM189" i="1"/>
  <c r="JO189" i="1"/>
  <c r="GY272" i="1"/>
  <c r="JM272" i="1"/>
  <c r="JO272" i="1"/>
  <c r="GY107" i="1"/>
  <c r="JO107" i="1"/>
  <c r="JM107" i="1"/>
  <c r="GY263" i="1"/>
  <c r="JM263" i="1"/>
  <c r="JO263" i="1"/>
  <c r="GY16" i="1"/>
  <c r="JO16" i="1"/>
  <c r="JM16" i="1"/>
  <c r="GY92" i="1"/>
  <c r="JM92" i="1"/>
  <c r="JO92" i="1"/>
  <c r="GY146" i="1"/>
  <c r="JM146" i="1"/>
  <c r="JO146" i="1"/>
  <c r="GY185" i="1"/>
  <c r="JO185" i="1"/>
  <c r="JM185" i="1"/>
  <c r="GY275" i="1"/>
  <c r="JM275" i="1"/>
  <c r="JO275" i="1"/>
  <c r="GY245" i="1"/>
  <c r="JM245" i="1"/>
  <c r="JO245" i="1"/>
  <c r="GY80" i="1"/>
  <c r="JO80" i="1"/>
  <c r="JM80" i="1"/>
  <c r="GY191" i="1"/>
  <c r="JO191" i="1"/>
  <c r="JM191" i="1"/>
  <c r="GY209" i="1"/>
  <c r="JO209" i="1"/>
  <c r="JM209" i="1"/>
  <c r="GY112" i="1"/>
  <c r="JM112" i="1"/>
  <c r="JO112" i="1"/>
  <c r="GY123" i="1"/>
  <c r="JM123" i="1"/>
  <c r="JO123" i="1"/>
  <c r="GY159" i="1"/>
  <c r="JO159" i="1"/>
  <c r="JM159" i="1"/>
  <c r="GY226" i="1"/>
  <c r="JO226" i="1"/>
  <c r="JM226" i="1"/>
  <c r="GY57" i="1"/>
  <c r="JO57" i="1"/>
  <c r="JM57" i="1"/>
  <c r="GY206" i="1"/>
  <c r="JO206" i="1"/>
  <c r="JM206" i="1"/>
  <c r="GY230" i="1"/>
  <c r="JO230" i="1"/>
  <c r="JM230" i="1"/>
  <c r="GY278" i="1"/>
  <c r="JO278" i="1"/>
  <c r="JM278" i="1"/>
  <c r="GY11" i="1"/>
  <c r="JO11" i="1"/>
  <c r="JM11" i="1"/>
  <c r="GY51" i="1"/>
  <c r="JM51" i="1"/>
  <c r="JO51" i="1"/>
  <c r="GY199" i="1"/>
  <c r="JM199" i="1"/>
  <c r="JO199" i="1"/>
  <c r="GY2" i="1"/>
  <c r="JO2" i="1"/>
  <c r="JM2" i="1"/>
  <c r="GY78" i="1"/>
  <c r="JO78" i="1"/>
  <c r="JM78" i="1"/>
  <c r="GY105" i="1"/>
  <c r="JM105" i="1"/>
  <c r="JO105" i="1"/>
  <c r="GY201" i="1"/>
  <c r="JM201" i="1"/>
  <c r="JO201" i="1"/>
  <c r="GY294" i="1"/>
  <c r="JM294" i="1"/>
  <c r="JO294" i="1"/>
  <c r="GY26" i="1"/>
  <c r="JM26" i="1"/>
  <c r="JO26" i="1"/>
  <c r="GY56" i="1"/>
  <c r="JM56" i="1"/>
  <c r="JO56" i="1"/>
  <c r="GY148" i="1"/>
  <c r="JO148" i="1"/>
  <c r="JM148" i="1"/>
  <c r="GY267" i="1"/>
  <c r="JM267" i="1"/>
  <c r="JO267" i="1"/>
  <c r="GY277" i="1"/>
  <c r="JM277" i="1"/>
  <c r="JO277" i="1"/>
  <c r="GY15" i="1"/>
  <c r="JM15" i="1"/>
  <c r="JO15" i="1"/>
  <c r="GY129" i="1"/>
  <c r="JM129" i="1"/>
  <c r="JO129" i="1"/>
  <c r="GY239" i="1"/>
  <c r="JO239" i="1"/>
  <c r="JM239" i="1"/>
  <c r="GY3" i="1"/>
  <c r="JO3" i="1"/>
  <c r="JM3" i="1"/>
  <c r="GY52" i="1"/>
  <c r="JM52" i="1"/>
  <c r="JO52" i="1"/>
  <c r="GY71" i="1"/>
  <c r="JM71" i="1"/>
  <c r="JO71" i="1"/>
  <c r="GY77" i="1"/>
  <c r="JM77" i="1"/>
  <c r="JO77" i="1"/>
  <c r="GY163" i="1"/>
  <c r="JO163" i="1"/>
  <c r="JM163" i="1"/>
  <c r="GY187" i="1"/>
  <c r="JM187" i="1"/>
  <c r="JO187" i="1"/>
  <c r="GY196" i="1"/>
  <c r="JM196" i="1"/>
  <c r="JO196" i="1"/>
  <c r="GY204" i="1"/>
  <c r="JM204" i="1"/>
  <c r="JO204" i="1"/>
  <c r="GY268" i="1"/>
  <c r="JO268" i="1"/>
  <c r="JM268" i="1"/>
  <c r="GY145" i="1"/>
  <c r="JO145" i="1"/>
  <c r="JM145" i="1"/>
  <c r="GY227" i="1"/>
  <c r="JM227" i="1"/>
  <c r="JO227" i="1"/>
  <c r="GY133" i="1"/>
  <c r="JM133" i="1"/>
  <c r="JO133" i="1"/>
  <c r="GY114" i="1"/>
  <c r="JO114" i="1"/>
  <c r="JM114" i="1"/>
  <c r="GY175" i="1"/>
  <c r="JO175" i="1"/>
  <c r="JM175" i="1"/>
  <c r="GY29" i="1"/>
  <c r="JO29" i="1"/>
  <c r="JM29" i="1"/>
  <c r="GY169" i="1"/>
  <c r="JO169" i="1"/>
  <c r="JM169" i="1"/>
  <c r="GY242" i="1"/>
  <c r="JO242" i="1"/>
  <c r="JM242" i="1"/>
  <c r="GY250" i="1"/>
  <c r="JM250" i="1"/>
  <c r="JO250" i="1"/>
  <c r="GY24" i="1"/>
  <c r="JM24" i="1"/>
  <c r="JO24" i="1"/>
  <c r="II76" i="1"/>
  <c r="JN76" i="1"/>
  <c r="GY79" i="1"/>
  <c r="JO79" i="1"/>
  <c r="JM79" i="1"/>
  <c r="II93" i="1"/>
  <c r="JN93" i="1"/>
  <c r="GY174" i="1"/>
  <c r="JO174" i="1"/>
  <c r="JM174" i="1"/>
  <c r="II244" i="1"/>
  <c r="JN244" i="1"/>
  <c r="GY298" i="1"/>
  <c r="JM298" i="1"/>
  <c r="JO298" i="1"/>
  <c r="II33" i="1"/>
  <c r="JN33" i="1"/>
  <c r="GY46" i="1"/>
  <c r="JO46" i="1"/>
  <c r="JM46" i="1"/>
  <c r="II176" i="1"/>
  <c r="JN176" i="1"/>
  <c r="GY215" i="1"/>
  <c r="JM215" i="1"/>
  <c r="JO215" i="1"/>
  <c r="II91" i="1"/>
  <c r="JN91" i="1"/>
  <c r="GY94" i="1"/>
  <c r="JO94" i="1"/>
  <c r="JM94" i="1"/>
  <c r="GY7" i="1"/>
  <c r="JM7" i="1"/>
  <c r="JO7" i="1"/>
  <c r="II95" i="1"/>
  <c r="JN95" i="1"/>
  <c r="GY104" i="1"/>
  <c r="JM104" i="1"/>
  <c r="JO104" i="1"/>
  <c r="II149" i="1"/>
  <c r="JN149" i="1"/>
  <c r="GY224" i="1"/>
  <c r="JM224" i="1"/>
  <c r="JO224" i="1"/>
  <c r="II270" i="1"/>
  <c r="JN270" i="1"/>
  <c r="GY177" i="1"/>
  <c r="JM177" i="1"/>
  <c r="JO177" i="1"/>
  <c r="II215" i="1"/>
  <c r="JN215" i="1"/>
  <c r="II224" i="1"/>
  <c r="JN224" i="1"/>
  <c r="II235" i="1"/>
  <c r="JN235" i="1"/>
  <c r="II279" i="1"/>
  <c r="JN279" i="1"/>
  <c r="II284" i="1"/>
  <c r="JN284" i="1"/>
  <c r="II180" i="1"/>
  <c r="JN180" i="1"/>
  <c r="II66" i="1"/>
  <c r="JN66" i="1"/>
  <c r="II161" i="1"/>
  <c r="JN161" i="1"/>
  <c r="II200" i="1"/>
  <c r="JN200" i="1"/>
  <c r="II220" i="1"/>
  <c r="JN220" i="1"/>
  <c r="II280" i="1"/>
  <c r="JN280" i="1"/>
  <c r="II188" i="1"/>
  <c r="JN188" i="1"/>
  <c r="II202" i="1"/>
  <c r="JN202" i="1"/>
  <c r="II222" i="1"/>
  <c r="JN222" i="1"/>
  <c r="II265" i="1"/>
  <c r="JN265" i="1"/>
  <c r="II273" i="1"/>
  <c r="JN273" i="1"/>
  <c r="II14" i="1"/>
  <c r="JN14" i="1"/>
  <c r="II28" i="1"/>
  <c r="JN28" i="1"/>
  <c r="II72" i="1"/>
  <c r="JN72" i="1"/>
  <c r="II83" i="1"/>
  <c r="JN83" i="1"/>
  <c r="II102" i="1"/>
  <c r="JN102" i="1"/>
  <c r="II126" i="1"/>
  <c r="JN126" i="1"/>
  <c r="II160" i="1"/>
  <c r="JN160" i="1"/>
  <c r="II178" i="1"/>
  <c r="JN178" i="1"/>
  <c r="II186" i="1"/>
  <c r="JN186" i="1"/>
  <c r="II213" i="1"/>
  <c r="JN213" i="1"/>
  <c r="II243" i="1"/>
  <c r="JN243" i="1"/>
  <c r="II251" i="1"/>
  <c r="JN251" i="1"/>
  <c r="II290" i="1"/>
  <c r="JN290" i="1"/>
  <c r="II65" i="1"/>
  <c r="JN65" i="1"/>
  <c r="II165" i="1"/>
  <c r="JN165" i="1"/>
  <c r="II271" i="1"/>
  <c r="JN271" i="1"/>
  <c r="II156" i="1"/>
  <c r="JN156" i="1"/>
  <c r="II4" i="1"/>
  <c r="JN4" i="1"/>
  <c r="II23" i="1"/>
  <c r="JN23" i="1"/>
  <c r="II30" i="1"/>
  <c r="JN30" i="1"/>
  <c r="II41" i="1"/>
  <c r="JN41" i="1"/>
  <c r="II75" i="1"/>
  <c r="JN75" i="1"/>
  <c r="II98" i="1"/>
  <c r="JN98" i="1"/>
  <c r="II111" i="1"/>
  <c r="JN111" i="1"/>
  <c r="II131" i="1"/>
  <c r="JN131" i="1"/>
  <c r="II140" i="1"/>
  <c r="JN140" i="1"/>
  <c r="II158" i="1"/>
  <c r="JN158" i="1"/>
  <c r="II210" i="1"/>
  <c r="JN210" i="1"/>
  <c r="II252" i="1"/>
  <c r="JN252" i="1"/>
  <c r="II259" i="1"/>
  <c r="JN259" i="1"/>
  <c r="II167" i="1"/>
  <c r="JN167" i="1"/>
  <c r="II255" i="1"/>
  <c r="JN255" i="1"/>
  <c r="II19" i="1"/>
  <c r="JN19" i="1"/>
  <c r="II47" i="1"/>
  <c r="JN47" i="1"/>
  <c r="II124" i="1"/>
  <c r="JN124" i="1"/>
  <c r="II258" i="1"/>
  <c r="JN258" i="1"/>
  <c r="II296" i="1"/>
  <c r="JN296" i="1"/>
  <c r="II62" i="1"/>
  <c r="JN62" i="1"/>
  <c r="II135" i="1"/>
  <c r="JN135" i="1"/>
  <c r="II172" i="1"/>
  <c r="JN172" i="1"/>
  <c r="II189" i="1"/>
  <c r="JN189" i="1"/>
  <c r="II272" i="1"/>
  <c r="JN272" i="1"/>
  <c r="II107" i="1"/>
  <c r="JN107" i="1"/>
  <c r="II263" i="1"/>
  <c r="JN263" i="1"/>
  <c r="II16" i="1"/>
  <c r="JN16" i="1"/>
  <c r="II92" i="1"/>
  <c r="JN92" i="1"/>
  <c r="II146" i="1"/>
  <c r="JN146" i="1"/>
  <c r="II185" i="1"/>
  <c r="JN185" i="1"/>
  <c r="II275" i="1"/>
  <c r="JN275" i="1"/>
  <c r="II245" i="1"/>
  <c r="JN245" i="1"/>
  <c r="II80" i="1"/>
  <c r="JN80" i="1"/>
  <c r="II191" i="1"/>
  <c r="JN191" i="1"/>
  <c r="II209" i="1"/>
  <c r="JN209" i="1"/>
  <c r="II112" i="1"/>
  <c r="JN112" i="1"/>
  <c r="II123" i="1"/>
  <c r="JN123" i="1"/>
  <c r="II159" i="1"/>
  <c r="JN159" i="1"/>
  <c r="II226" i="1"/>
  <c r="JN226" i="1"/>
  <c r="II57" i="1"/>
  <c r="JN57" i="1"/>
  <c r="II206" i="1"/>
  <c r="JN206" i="1"/>
  <c r="II230" i="1"/>
  <c r="JN230" i="1"/>
  <c r="II278" i="1"/>
  <c r="JN278" i="1"/>
  <c r="II11" i="1"/>
  <c r="JN11" i="1"/>
  <c r="II51" i="1"/>
  <c r="JN51" i="1"/>
  <c r="II199" i="1"/>
  <c r="JN199" i="1"/>
  <c r="II2" i="1"/>
  <c r="JN2" i="1"/>
  <c r="II78" i="1"/>
  <c r="JN78" i="1"/>
  <c r="II105" i="1"/>
  <c r="JN105" i="1"/>
  <c r="II201" i="1"/>
  <c r="JN201" i="1"/>
  <c r="II294" i="1"/>
  <c r="JN294" i="1"/>
  <c r="II26" i="1"/>
  <c r="JN26" i="1"/>
  <c r="II56" i="1"/>
  <c r="JN56" i="1"/>
  <c r="II148" i="1"/>
  <c r="JN148" i="1"/>
  <c r="II267" i="1"/>
  <c r="JN267" i="1"/>
  <c r="II277" i="1"/>
  <c r="JN277" i="1"/>
  <c r="II15" i="1"/>
  <c r="JN15" i="1"/>
  <c r="II129" i="1"/>
  <c r="JN129" i="1"/>
  <c r="II239" i="1"/>
  <c r="JN239" i="1"/>
  <c r="II3" i="1"/>
  <c r="JN3" i="1"/>
  <c r="II52" i="1"/>
  <c r="JN52" i="1"/>
  <c r="II71" i="1"/>
  <c r="JN71" i="1"/>
  <c r="II77" i="1"/>
  <c r="JN77" i="1"/>
  <c r="II163" i="1"/>
  <c r="JN163" i="1"/>
  <c r="II187" i="1"/>
  <c r="JN187" i="1"/>
  <c r="II196" i="1"/>
  <c r="JN196" i="1"/>
  <c r="II204" i="1"/>
  <c r="JN204" i="1"/>
  <c r="II268" i="1"/>
  <c r="JN268" i="1"/>
  <c r="II145" i="1"/>
  <c r="JN145" i="1"/>
  <c r="II227" i="1"/>
  <c r="JN227" i="1"/>
  <c r="II133" i="1"/>
  <c r="JN133" i="1"/>
  <c r="II114" i="1"/>
  <c r="JN114" i="1"/>
  <c r="II175" i="1"/>
  <c r="JN175" i="1"/>
  <c r="II29" i="1"/>
  <c r="JN29" i="1"/>
  <c r="II169" i="1"/>
  <c r="JN169" i="1"/>
  <c r="II242" i="1"/>
  <c r="JN242" i="1"/>
  <c r="II250" i="1"/>
  <c r="JN250" i="1"/>
  <c r="II24" i="1"/>
  <c r="JN24" i="1"/>
  <c r="GY60" i="1"/>
  <c r="JO60" i="1"/>
  <c r="JM60" i="1"/>
  <c r="II79" i="1"/>
  <c r="JN79" i="1"/>
  <c r="GY101" i="1"/>
  <c r="JO101" i="1"/>
  <c r="JM101" i="1"/>
  <c r="II174" i="1"/>
  <c r="JN174" i="1"/>
  <c r="GY198" i="1"/>
  <c r="JM198" i="1"/>
  <c r="JO198" i="1"/>
  <c r="GY253" i="1"/>
  <c r="JO253" i="1"/>
  <c r="JM253" i="1"/>
  <c r="II298" i="1"/>
  <c r="JN298" i="1"/>
  <c r="GY89" i="1"/>
  <c r="JM89" i="1"/>
  <c r="JO89" i="1"/>
  <c r="II46" i="1"/>
  <c r="JN46" i="1"/>
  <c r="GY132" i="1"/>
  <c r="JM132" i="1"/>
  <c r="JO132" i="1"/>
  <c r="II94" i="1"/>
  <c r="JN94" i="1"/>
  <c r="GY115" i="1"/>
  <c r="JO115" i="1"/>
  <c r="JM115" i="1"/>
  <c r="II7" i="1"/>
  <c r="JN7" i="1"/>
  <c r="GY31" i="1"/>
  <c r="JO31" i="1"/>
  <c r="JM31" i="1"/>
  <c r="II104" i="1"/>
  <c r="JN104" i="1"/>
  <c r="GY110" i="1"/>
  <c r="JO110" i="1"/>
  <c r="JM110" i="1"/>
  <c r="GY257" i="1"/>
  <c r="JO257" i="1"/>
  <c r="JM257" i="1"/>
  <c r="II177" i="1"/>
  <c r="JN177" i="1"/>
  <c r="GY264" i="1"/>
  <c r="JO264" i="1"/>
  <c r="JM264" i="1"/>
  <c r="FQ129" i="1"/>
  <c r="FQ238" i="1"/>
  <c r="FQ12" i="1"/>
  <c r="FQ18" i="1"/>
  <c r="FQ58" i="1"/>
  <c r="FQ84" i="1"/>
  <c r="FQ100" i="1"/>
  <c r="FQ113" i="1"/>
  <c r="FQ130" i="1"/>
  <c r="FQ182" i="1"/>
  <c r="FQ193" i="1"/>
  <c r="FQ212" i="1"/>
  <c r="FQ223" i="1"/>
  <c r="FQ260" i="1"/>
  <c r="FQ266" i="1"/>
  <c r="FQ147" i="1"/>
  <c r="FQ21" i="1"/>
  <c r="FQ63" i="1"/>
  <c r="FQ82" i="1"/>
  <c r="FQ88" i="1"/>
  <c r="FQ109" i="1"/>
  <c r="FQ128" i="1"/>
  <c r="FQ171" i="1"/>
  <c r="FQ183" i="1"/>
  <c r="FQ207" i="1"/>
  <c r="FQ216" i="1"/>
  <c r="FQ248" i="1"/>
  <c r="FQ286" i="1"/>
  <c r="FQ228" i="1"/>
  <c r="FQ143" i="1"/>
  <c r="FQ236" i="1"/>
  <c r="FQ276" i="1"/>
  <c r="FQ6" i="1"/>
  <c r="FQ22" i="1"/>
  <c r="FQ27" i="1"/>
  <c r="FQ37" i="1"/>
  <c r="FQ61" i="1"/>
  <c r="FQ85" i="1"/>
  <c r="FQ108" i="1"/>
  <c r="FQ118" i="1"/>
  <c r="FQ139" i="1"/>
  <c r="FQ150" i="1"/>
  <c r="FQ173" i="1"/>
  <c r="FQ229" i="1"/>
  <c r="FQ256" i="1"/>
  <c r="FQ295" i="1"/>
  <c r="FQ233" i="1"/>
  <c r="FQ81" i="1"/>
  <c r="FQ32" i="1"/>
  <c r="FQ49" i="1"/>
  <c r="FQ205" i="1"/>
  <c r="FQ287" i="1"/>
  <c r="FQ134" i="1"/>
  <c r="FQ116" i="1"/>
  <c r="FQ138" i="1"/>
  <c r="FQ121" i="1"/>
  <c r="FQ218" i="1"/>
  <c r="FQ293" i="1"/>
  <c r="FQ151" i="1"/>
  <c r="FQ10" i="1"/>
  <c r="FQ53" i="1"/>
  <c r="FQ142" i="1"/>
  <c r="FQ155" i="1"/>
  <c r="FQ269" i="1"/>
  <c r="FQ300" i="1"/>
  <c r="FQ45" i="1"/>
  <c r="FQ120" i="1"/>
  <c r="FQ203" i="1"/>
  <c r="FQ50" i="1"/>
  <c r="FQ122" i="1"/>
  <c r="FQ154" i="1"/>
  <c r="FQ194" i="1"/>
  <c r="FQ247" i="1"/>
  <c r="FQ190" i="1"/>
  <c r="FQ217" i="1"/>
  <c r="FQ254" i="1"/>
  <c r="FQ281" i="1"/>
  <c r="FQ8" i="1"/>
  <c r="FQ136" i="1"/>
  <c r="FQ261" i="1"/>
  <c r="FQ55" i="1"/>
  <c r="FQ86" i="1"/>
  <c r="FQ153" i="1"/>
  <c r="FQ240" i="1"/>
  <c r="FQ69" i="1"/>
  <c r="FQ48" i="1"/>
  <c r="FQ90" i="1"/>
  <c r="FQ152" i="1"/>
  <c r="FQ274" i="1"/>
  <c r="FQ288" i="1"/>
  <c r="FQ68" i="1"/>
  <c r="FQ179" i="1"/>
  <c r="FQ289" i="1"/>
  <c r="FQ54" i="1"/>
  <c r="FQ59" i="1"/>
  <c r="FQ73" i="1"/>
  <c r="FQ168" i="1"/>
  <c r="FQ184" i="1"/>
  <c r="FQ192" i="1"/>
  <c r="FQ241" i="1"/>
  <c r="FQ297" i="1"/>
  <c r="FQ208" i="1"/>
  <c r="FQ42" i="1"/>
  <c r="FQ283" i="1"/>
  <c r="FQ162" i="1"/>
  <c r="FQ299" i="1"/>
  <c r="FQ144" i="1"/>
  <c r="FQ237" i="1"/>
  <c r="FQ249" i="1"/>
  <c r="FQ13" i="1"/>
  <c r="FQ87" i="1"/>
  <c r="FQ157" i="1"/>
  <c r="FQ211" i="1"/>
  <c r="FQ292" i="1"/>
  <c r="FQ106" i="1"/>
  <c r="FQ170" i="1"/>
  <c r="FQ214" i="1"/>
  <c r="FQ64" i="1"/>
  <c r="FQ38" i="1"/>
  <c r="FQ141" i="1"/>
  <c r="FQ40" i="1"/>
  <c r="FQ117" i="1"/>
  <c r="FQ127" i="1"/>
  <c r="FQ166" i="1"/>
  <c r="FQ246" i="1"/>
  <c r="FQ5" i="1"/>
  <c r="FQ76" i="1"/>
  <c r="FQ93" i="1"/>
  <c r="FQ244" i="1"/>
  <c r="FQ33" i="1"/>
  <c r="FQ176" i="1"/>
  <c r="FQ91" i="1"/>
  <c r="FQ95" i="1"/>
  <c r="FQ149" i="1"/>
  <c r="FQ270" i="1"/>
  <c r="FQ231" i="1"/>
  <c r="FQ234" i="1"/>
  <c r="FQ301" i="1"/>
  <c r="FQ96" i="1"/>
  <c r="FQ9" i="1"/>
  <c r="FQ36" i="1"/>
  <c r="FQ43" i="1"/>
  <c r="FQ67" i="1"/>
  <c r="FQ97" i="1"/>
  <c r="FQ125" i="1"/>
  <c r="FQ137" i="1"/>
  <c r="FQ195" i="1"/>
  <c r="FQ221" i="1"/>
  <c r="FQ232" i="1"/>
  <c r="FQ235" i="1"/>
  <c r="FQ279" i="1"/>
  <c r="FQ284" i="1"/>
  <c r="FQ291" i="1"/>
  <c r="FQ180" i="1"/>
  <c r="FQ35" i="1"/>
  <c r="FQ66" i="1"/>
  <c r="FQ161" i="1"/>
  <c r="FQ200" i="1"/>
  <c r="FQ220" i="1"/>
  <c r="FQ280" i="1"/>
  <c r="FQ17" i="1"/>
  <c r="FQ20" i="1"/>
  <c r="FQ74" i="1"/>
  <c r="FQ99" i="1"/>
  <c r="FQ103" i="1"/>
  <c r="FQ119" i="1"/>
  <c r="FQ164" i="1"/>
  <c r="FQ188" i="1"/>
  <c r="FQ202" i="1"/>
  <c r="FQ222" i="1"/>
  <c r="FQ225" i="1"/>
  <c r="FQ265" i="1"/>
  <c r="FQ273" i="1"/>
  <c r="FQ14" i="1"/>
  <c r="FQ28" i="1"/>
  <c r="FQ72" i="1"/>
  <c r="FQ83" i="1"/>
  <c r="FQ102" i="1"/>
  <c r="FQ126" i="1"/>
  <c r="FQ160" i="1"/>
  <c r="FQ178" i="1"/>
  <c r="FQ186" i="1"/>
  <c r="FQ213" i="1"/>
  <c r="FQ243" i="1"/>
  <c r="FQ251" i="1"/>
  <c r="FQ290" i="1"/>
  <c r="FQ65" i="1"/>
  <c r="FQ165" i="1"/>
  <c r="FQ271" i="1"/>
  <c r="FQ156" i="1"/>
  <c r="FQ4" i="1"/>
  <c r="FQ23" i="1"/>
  <c r="FQ30" i="1"/>
  <c r="FQ41" i="1"/>
  <c r="FQ75" i="1"/>
  <c r="FQ98" i="1"/>
  <c r="FQ111" i="1"/>
  <c r="FQ131" i="1"/>
  <c r="FQ140" i="1"/>
  <c r="FQ158" i="1"/>
  <c r="FQ210" i="1"/>
  <c r="FQ252" i="1"/>
  <c r="FQ259" i="1"/>
  <c r="FQ167" i="1"/>
  <c r="FQ255" i="1"/>
  <c r="FQ19" i="1"/>
  <c r="FQ47" i="1"/>
  <c r="FQ124" i="1"/>
  <c r="FQ258" i="1"/>
  <c r="FQ296" i="1"/>
  <c r="FQ62" i="1"/>
  <c r="FQ135" i="1"/>
  <c r="FQ172" i="1"/>
  <c r="FQ189" i="1"/>
  <c r="FQ272" i="1"/>
  <c r="FQ107" i="1"/>
  <c r="FQ263" i="1"/>
  <c r="FQ16" i="1"/>
  <c r="FQ92" i="1"/>
  <c r="FQ146" i="1"/>
  <c r="FQ185" i="1"/>
  <c r="FQ275" i="1"/>
  <c r="FQ245" i="1"/>
  <c r="FQ80" i="1"/>
  <c r="FQ191" i="1"/>
  <c r="FQ209" i="1"/>
  <c r="FQ112" i="1"/>
  <c r="FQ123" i="1"/>
  <c r="FQ159" i="1"/>
  <c r="FQ226" i="1"/>
  <c r="FQ57" i="1"/>
  <c r="FQ206" i="1"/>
  <c r="FQ230" i="1"/>
  <c r="FQ278" i="1"/>
  <c r="FQ11" i="1"/>
  <c r="FQ51" i="1"/>
  <c r="FQ199" i="1"/>
  <c r="FQ2" i="1"/>
  <c r="FQ78" i="1"/>
  <c r="FQ105" i="1"/>
  <c r="FQ201" i="1"/>
  <c r="FQ294" i="1"/>
  <c r="FQ26" i="1"/>
  <c r="FQ56" i="1"/>
  <c r="FQ148" i="1"/>
  <c r="FQ267" i="1"/>
  <c r="FQ277" i="1"/>
  <c r="FQ15" i="1"/>
  <c r="FQ239" i="1"/>
  <c r="FQ3" i="1"/>
  <c r="FQ52" i="1"/>
  <c r="FQ71" i="1"/>
  <c r="FQ77" i="1"/>
  <c r="FQ163" i="1"/>
  <c r="FQ187" i="1"/>
  <c r="FQ196" i="1"/>
  <c r="FQ204" i="1"/>
  <c r="FQ268" i="1"/>
  <c r="FQ145" i="1"/>
  <c r="FQ227" i="1"/>
  <c r="FQ133" i="1"/>
  <c r="FQ114" i="1"/>
  <c r="FQ175" i="1"/>
  <c r="FQ29" i="1"/>
  <c r="FQ169" i="1"/>
  <c r="FQ242" i="1"/>
  <c r="FQ250" i="1"/>
  <c r="FQ24" i="1"/>
  <c r="FQ79" i="1"/>
  <c r="FQ174" i="1"/>
  <c r="FQ298" i="1"/>
  <c r="FQ46" i="1"/>
  <c r="FQ215" i="1"/>
  <c r="FQ94" i="1"/>
  <c r="FQ7" i="1"/>
  <c r="FQ104" i="1"/>
  <c r="FQ224" i="1"/>
  <c r="FQ177" i="1"/>
  <c r="FQ34" i="1"/>
  <c r="FQ44" i="1"/>
  <c r="FQ70" i="1"/>
  <c r="FQ197" i="1"/>
  <c r="FQ282" i="1"/>
  <c r="FQ285" i="1"/>
  <c r="FQ25" i="1"/>
  <c r="FQ39" i="1"/>
  <c r="FQ181" i="1"/>
  <c r="FQ219" i="1"/>
  <c r="FQ60" i="1"/>
  <c r="FQ101" i="1"/>
  <c r="FQ198" i="1"/>
  <c r="FQ253" i="1"/>
  <c r="FQ89" i="1"/>
  <c r="FQ132" i="1"/>
  <c r="FQ115" i="1"/>
  <c r="FQ31" i="1"/>
  <c r="FQ110" i="1"/>
  <c r="FQ257" i="1"/>
  <c r="FQ264" i="1"/>
  <c r="CA60" i="1"/>
  <c r="CA101" i="1"/>
  <c r="CA198" i="1"/>
  <c r="CA253" i="1"/>
  <c r="CA89" i="1"/>
  <c r="CA132" i="1"/>
  <c r="CA94" i="1"/>
  <c r="CA95" i="1"/>
  <c r="CA149" i="1"/>
  <c r="CA270" i="1"/>
  <c r="CA127" i="1"/>
  <c r="CA234" i="1"/>
  <c r="CA301" i="1"/>
  <c r="CA39" i="1"/>
  <c r="CA96" i="1"/>
  <c r="CA181" i="1"/>
  <c r="CA280" i="1"/>
  <c r="CA74" i="1"/>
  <c r="CA99" i="1"/>
  <c r="CA119" i="1"/>
  <c r="CA164" i="1"/>
  <c r="CA188" i="1"/>
  <c r="CA265" i="1"/>
  <c r="CA28" i="1"/>
  <c r="CA83" i="1"/>
  <c r="CA102" i="1"/>
  <c r="CA126" i="1"/>
  <c r="CA186" i="1"/>
  <c r="CA213" i="1"/>
  <c r="CA243" i="1"/>
  <c r="CA251" i="1"/>
  <c r="CA286" i="1"/>
  <c r="CA228" i="1"/>
  <c r="CA143" i="1"/>
  <c r="CA236" i="1"/>
  <c r="CA276" i="1"/>
  <c r="CA6" i="1"/>
  <c r="CA22" i="1"/>
  <c r="CA27" i="1"/>
  <c r="CA37" i="1"/>
  <c r="CA61" i="1"/>
  <c r="CA85" i="1"/>
  <c r="CA108" i="1"/>
  <c r="CA34" i="1"/>
  <c r="CA44" i="1"/>
  <c r="CA246" i="1"/>
  <c r="CA282" i="1"/>
  <c r="CA219" i="1"/>
  <c r="CA103" i="1"/>
  <c r="CA202" i="1"/>
  <c r="CA222" i="1"/>
  <c r="CA273" i="1"/>
  <c r="CA14" i="1"/>
  <c r="CA72" i="1"/>
  <c r="CA160" i="1"/>
  <c r="CA178" i="1"/>
  <c r="CA5" i="1"/>
  <c r="CA40" i="1"/>
  <c r="CA70" i="1"/>
  <c r="CA117" i="1"/>
  <c r="CA166" i="1"/>
  <c r="CA197" i="1"/>
  <c r="CA231" i="1"/>
  <c r="CA285" i="1"/>
  <c r="CA25" i="1"/>
  <c r="CA17" i="1"/>
  <c r="CA20" i="1"/>
  <c r="CA225" i="1"/>
  <c r="CA9" i="1"/>
  <c r="CA36" i="1"/>
  <c r="CA43" i="1"/>
  <c r="CA67" i="1"/>
  <c r="CA97" i="1"/>
  <c r="CA125" i="1"/>
  <c r="CA137" i="1"/>
  <c r="CA195" i="1"/>
  <c r="CA221" i="1"/>
  <c r="CA232" i="1"/>
  <c r="CA235" i="1"/>
  <c r="CA279" i="1"/>
  <c r="CA284" i="1"/>
  <c r="CA291" i="1"/>
  <c r="CA180" i="1"/>
  <c r="CA35" i="1"/>
  <c r="CA66" i="1"/>
  <c r="CA161" i="1"/>
  <c r="CA200" i="1"/>
  <c r="CA220" i="1"/>
  <c r="CA238" i="1"/>
  <c r="CA12" i="1"/>
  <c r="CA18" i="1"/>
  <c r="CA118" i="1"/>
  <c r="CA139" i="1"/>
  <c r="CA150" i="1"/>
  <c r="CA173" i="1"/>
  <c r="CA229" i="1"/>
  <c r="CA256" i="1"/>
  <c r="CA295" i="1"/>
  <c r="CA233" i="1"/>
  <c r="CA81" i="1"/>
  <c r="CA32" i="1"/>
  <c r="CA49" i="1"/>
  <c r="CA205" i="1"/>
  <c r="CA287" i="1"/>
  <c r="CA134" i="1"/>
  <c r="CA116" i="1"/>
  <c r="CA138" i="1"/>
  <c r="CA121" i="1"/>
  <c r="CA218" i="1"/>
  <c r="CA293" i="1"/>
  <c r="CA151" i="1"/>
  <c r="CA10" i="1"/>
  <c r="CA53" i="1"/>
  <c r="CA142" i="1"/>
  <c r="CA155" i="1"/>
  <c r="CA269" i="1"/>
  <c r="CA300" i="1"/>
  <c r="CA45" i="1"/>
  <c r="CA120" i="1"/>
  <c r="CA203" i="1"/>
  <c r="CA50" i="1"/>
  <c r="CA122" i="1"/>
  <c r="CA154" i="1"/>
  <c r="CA194" i="1"/>
  <c r="CA247" i="1"/>
  <c r="CA190" i="1"/>
  <c r="CA217" i="1"/>
  <c r="CA254" i="1"/>
  <c r="CA281" i="1"/>
  <c r="CA8" i="1"/>
  <c r="CA136" i="1"/>
  <c r="CA261" i="1"/>
  <c r="CA55" i="1"/>
  <c r="CA86" i="1"/>
  <c r="CA153" i="1"/>
  <c r="CA240" i="1"/>
  <c r="CA69" i="1"/>
  <c r="CA48" i="1"/>
  <c r="CA90" i="1"/>
  <c r="CA152" i="1"/>
  <c r="CA274" i="1"/>
  <c r="CA288" i="1"/>
  <c r="CA68" i="1"/>
  <c r="CA179" i="1"/>
  <c r="CA289" i="1"/>
  <c r="CA54" i="1"/>
  <c r="CA59" i="1"/>
  <c r="CA73" i="1"/>
  <c r="CA163" i="1"/>
  <c r="CA187" i="1"/>
  <c r="CA196" i="1"/>
  <c r="CA204" i="1"/>
  <c r="CA145" i="1"/>
  <c r="CA227" i="1"/>
  <c r="CA42" i="1"/>
  <c r="CA283" i="1"/>
  <c r="CA162" i="1"/>
  <c r="CA299" i="1"/>
  <c r="CA144" i="1"/>
  <c r="CA237" i="1"/>
  <c r="CA249" i="1"/>
  <c r="CA13" i="1"/>
  <c r="CA87" i="1"/>
  <c r="CA157" i="1"/>
  <c r="CA211" i="1"/>
  <c r="CA292" i="1"/>
  <c r="CA106" i="1"/>
  <c r="CA170" i="1"/>
  <c r="CA115" i="1"/>
  <c r="CA7" i="1"/>
  <c r="CA104" i="1"/>
  <c r="CA224" i="1"/>
  <c r="CA177" i="1"/>
  <c r="CA76" i="1"/>
  <c r="CA93" i="1"/>
  <c r="CA244" i="1"/>
  <c r="CA33" i="1"/>
  <c r="CA176" i="1"/>
  <c r="CA214" i="1"/>
  <c r="CA31" i="1"/>
  <c r="CA110" i="1"/>
  <c r="CA257" i="1"/>
  <c r="CA264" i="1"/>
  <c r="CA58" i="1"/>
  <c r="CA84" i="1"/>
  <c r="CA100" i="1"/>
  <c r="CA113" i="1"/>
  <c r="CA130" i="1"/>
  <c r="CA182" i="1"/>
  <c r="CA193" i="1"/>
  <c r="CA212" i="1"/>
  <c r="CA223" i="1"/>
  <c r="CA260" i="1"/>
  <c r="CA266" i="1"/>
  <c r="CA147" i="1"/>
  <c r="CA21" i="1"/>
  <c r="CA63" i="1"/>
  <c r="CA82" i="1"/>
  <c r="CA88" i="1"/>
  <c r="CA109" i="1"/>
  <c r="CA128" i="1"/>
  <c r="CA171" i="1"/>
  <c r="CA183" i="1"/>
  <c r="CA207" i="1"/>
  <c r="CA216" i="1"/>
  <c r="CA248" i="1"/>
  <c r="CA290" i="1"/>
  <c r="CA65" i="1"/>
  <c r="CA165" i="1"/>
  <c r="CA271" i="1"/>
  <c r="CA156" i="1"/>
  <c r="CA4" i="1"/>
  <c r="CA23" i="1"/>
  <c r="CA30" i="1"/>
  <c r="CA41" i="1"/>
  <c r="CA75" i="1"/>
  <c r="CA98" i="1"/>
  <c r="CA111" i="1"/>
  <c r="CA131" i="1"/>
  <c r="CA140" i="1"/>
  <c r="CA158" i="1"/>
  <c r="CA210" i="1"/>
  <c r="CA252" i="1"/>
  <c r="CA259" i="1"/>
  <c r="CA167" i="1"/>
  <c r="CA255" i="1"/>
  <c r="CA19" i="1"/>
  <c r="CA47" i="1"/>
  <c r="CA124" i="1"/>
  <c r="CA258" i="1"/>
  <c r="CA296" i="1"/>
  <c r="CA62" i="1"/>
  <c r="CA135" i="1"/>
  <c r="CA172" i="1"/>
  <c r="CA189" i="1"/>
  <c r="CA272" i="1"/>
  <c r="CA107" i="1"/>
  <c r="CA263" i="1"/>
  <c r="CA16" i="1"/>
  <c r="CA92" i="1"/>
  <c r="CA146" i="1"/>
  <c r="CA185" i="1"/>
  <c r="CA275" i="1"/>
  <c r="CA245" i="1"/>
  <c r="CA80" i="1"/>
  <c r="CA191" i="1"/>
  <c r="CA209" i="1"/>
  <c r="CA112" i="1"/>
  <c r="CA123" i="1"/>
  <c r="CA159" i="1"/>
  <c r="CA226" i="1"/>
  <c r="CA57" i="1"/>
  <c r="CA206" i="1"/>
  <c r="CA230" i="1"/>
  <c r="CA278" i="1"/>
  <c r="CA11" i="1"/>
  <c r="CA51" i="1"/>
  <c r="CA199" i="1"/>
  <c r="CA2" i="1"/>
  <c r="CA78" i="1"/>
  <c r="CA105" i="1"/>
  <c r="CA201" i="1"/>
  <c r="CA294" i="1"/>
  <c r="CA26" i="1"/>
  <c r="CA56" i="1"/>
  <c r="CA148" i="1"/>
  <c r="CA267" i="1"/>
  <c r="CA277" i="1"/>
  <c r="CA15" i="1"/>
  <c r="CA129" i="1"/>
  <c r="CA239" i="1"/>
  <c r="CA3" i="1"/>
  <c r="CA52" i="1"/>
  <c r="CA71" i="1"/>
  <c r="CA77" i="1"/>
  <c r="CA168" i="1"/>
  <c r="CA184" i="1"/>
  <c r="CA192" i="1"/>
  <c r="CA241" i="1"/>
  <c r="CA268" i="1"/>
  <c r="CA297" i="1"/>
  <c r="CA208" i="1"/>
  <c r="CA133" i="1"/>
  <c r="CA114" i="1"/>
  <c r="CA175" i="1"/>
  <c r="CA29" i="1"/>
  <c r="CA169" i="1"/>
  <c r="CA242" i="1"/>
  <c r="CA250" i="1"/>
  <c r="CA24" i="1"/>
  <c r="CA79" i="1"/>
  <c r="CA174" i="1"/>
  <c r="CA298" i="1"/>
  <c r="CA46" i="1"/>
  <c r="CA215" i="1"/>
  <c r="CA91" i="1"/>
  <c r="CA64" i="1"/>
  <c r="CA38" i="1"/>
  <c r="CA141" i="1"/>
  <c r="AS44" i="1"/>
  <c r="AS231" i="1"/>
  <c r="AN25" i="1"/>
  <c r="ER25" i="1" s="1"/>
  <c r="AN219" i="1"/>
  <c r="ER219" i="1" s="1"/>
  <c r="AN119" i="1"/>
  <c r="ER119" i="1" s="1"/>
  <c r="AN222" i="1"/>
  <c r="ER222" i="1" s="1"/>
  <c r="AP36" i="1"/>
  <c r="AU67" i="1"/>
  <c r="AU195" i="1"/>
  <c r="AT232" i="1"/>
  <c r="AT35" i="1"/>
  <c r="AT161" i="1"/>
  <c r="AT220" i="1"/>
  <c r="AT12" i="1"/>
  <c r="AT58" i="1"/>
  <c r="AT100" i="1"/>
  <c r="AT130" i="1"/>
  <c r="AT223" i="1"/>
  <c r="AT266" i="1"/>
  <c r="AS117" i="1"/>
  <c r="AN246" i="1"/>
  <c r="ER246" i="1" s="1"/>
  <c r="AN96" i="1"/>
  <c r="ER96" i="1" s="1"/>
  <c r="AN20" i="1"/>
  <c r="ER20" i="1" s="1"/>
  <c r="AN188" i="1"/>
  <c r="ER188" i="1" s="1"/>
  <c r="AN14" i="1"/>
  <c r="ER14" i="1" s="1"/>
  <c r="AT279" i="1"/>
  <c r="AN234" i="1"/>
  <c r="ER234" i="1" s="1"/>
  <c r="AN301" i="1"/>
  <c r="ER301" i="1" s="1"/>
  <c r="AN39" i="1"/>
  <c r="ER39" i="1" s="1"/>
  <c r="AN181" i="1"/>
  <c r="ER181" i="1" s="1"/>
  <c r="AN17" i="1"/>
  <c r="ER17" i="1" s="1"/>
  <c r="AN74" i="1"/>
  <c r="ER74" i="1" s="1"/>
  <c r="AN103" i="1"/>
  <c r="ER103" i="1" s="1"/>
  <c r="AN164" i="1"/>
  <c r="ER164" i="1" s="1"/>
  <c r="AN202" i="1"/>
  <c r="ER202" i="1" s="1"/>
  <c r="AN225" i="1"/>
  <c r="ER225" i="1" s="1"/>
  <c r="AN273" i="1"/>
  <c r="ER273" i="1" s="1"/>
  <c r="AS34" i="1"/>
  <c r="AS166" i="1"/>
  <c r="AN285" i="1"/>
  <c r="ER285" i="1" s="1"/>
  <c r="AN280" i="1"/>
  <c r="ER280" i="1" s="1"/>
  <c r="AN99" i="1"/>
  <c r="ER99" i="1" s="1"/>
  <c r="AN265" i="1"/>
  <c r="ER265" i="1" s="1"/>
  <c r="AT291" i="1"/>
  <c r="AT9" i="1"/>
  <c r="AT43" i="1"/>
  <c r="AT97" i="1"/>
  <c r="AT137" i="1"/>
  <c r="AT221" i="1"/>
  <c r="AT235" i="1"/>
  <c r="AT284" i="1"/>
  <c r="AT180" i="1"/>
  <c r="AT66" i="1"/>
  <c r="AT200" i="1"/>
  <c r="AT238" i="1"/>
  <c r="AT18" i="1"/>
  <c r="AT84" i="1"/>
  <c r="AT113" i="1"/>
  <c r="AT182" i="1"/>
  <c r="AT212" i="1"/>
  <c r="AT260" i="1"/>
  <c r="AT147" i="1"/>
  <c r="AS5" i="1"/>
  <c r="AP125" i="1"/>
  <c r="AN282" i="1"/>
  <c r="ER282" i="1" s="1"/>
  <c r="AK24" i="1"/>
  <c r="AK76" i="1"/>
  <c r="AK87" i="1"/>
  <c r="AK101" i="1"/>
  <c r="AP101" i="1" s="1"/>
  <c r="AK174" i="1"/>
  <c r="AK211" i="1"/>
  <c r="AK253" i="1"/>
  <c r="AK298" i="1"/>
  <c r="AK106" i="1"/>
  <c r="AK46" i="1"/>
  <c r="AP46" i="1" s="1"/>
  <c r="AK170" i="1"/>
  <c r="AK215" i="1"/>
  <c r="AK214" i="1"/>
  <c r="AK94" i="1"/>
  <c r="AK7" i="1"/>
  <c r="AK38" i="1"/>
  <c r="AK104" i="1"/>
  <c r="AK141" i="1"/>
  <c r="AK224" i="1"/>
  <c r="AK270" i="1"/>
  <c r="AK264" i="1"/>
  <c r="AK64" i="1"/>
  <c r="AK31" i="1"/>
  <c r="AK95" i="1"/>
  <c r="AK110" i="1"/>
  <c r="AK149" i="1"/>
  <c r="AK257" i="1"/>
  <c r="AK177" i="1"/>
  <c r="AO195" i="1"/>
  <c r="EX195" i="1" s="1"/>
  <c r="AO67" i="1"/>
  <c r="EX67" i="1" s="1"/>
  <c r="AS197" i="1"/>
  <c r="AS70" i="1"/>
  <c r="AT5" i="1"/>
  <c r="AU36" i="1"/>
  <c r="AP67" i="1"/>
  <c r="AT70" i="1"/>
  <c r="AU125" i="1"/>
  <c r="AP195" i="1"/>
  <c r="AT197" i="1"/>
  <c r="AU234" i="1"/>
  <c r="AU282" i="1"/>
  <c r="AU301" i="1"/>
  <c r="AU39" i="1"/>
  <c r="AU181" i="1"/>
  <c r="AU17" i="1"/>
  <c r="AU74" i="1"/>
  <c r="AU103" i="1"/>
  <c r="AU164" i="1"/>
  <c r="AU202" i="1"/>
  <c r="AU225" i="1"/>
  <c r="AU273" i="1"/>
  <c r="AO36" i="1"/>
  <c r="EX36" i="1" s="1"/>
  <c r="AS40" i="1"/>
  <c r="AO125" i="1"/>
  <c r="EX125" i="1" s="1"/>
  <c r="AS127" i="1"/>
  <c r="AR232" i="1"/>
  <c r="HJ232" i="1" s="1"/>
  <c r="AR279" i="1"/>
  <c r="HJ279" i="1" s="1"/>
  <c r="AR291" i="1"/>
  <c r="HJ291" i="1" s="1"/>
  <c r="AR35" i="1"/>
  <c r="HJ35" i="1" s="1"/>
  <c r="AR161" i="1"/>
  <c r="HJ161" i="1" s="1"/>
  <c r="AR220" i="1"/>
  <c r="HJ220" i="1" s="1"/>
  <c r="AR12" i="1"/>
  <c r="HJ12" i="1" s="1"/>
  <c r="AR58" i="1"/>
  <c r="HJ58" i="1" s="1"/>
  <c r="AR100" i="1"/>
  <c r="HJ100" i="1" s="1"/>
  <c r="AR130" i="1"/>
  <c r="HJ130" i="1" s="1"/>
  <c r="AR193" i="1"/>
  <c r="HJ193" i="1" s="1"/>
  <c r="AR223" i="1"/>
  <c r="HJ223" i="1" s="1"/>
  <c r="AR266" i="1"/>
  <c r="HJ266" i="1" s="1"/>
  <c r="AR21" i="1"/>
  <c r="HJ21" i="1" s="1"/>
  <c r="AT40" i="1"/>
  <c r="AT127" i="1"/>
  <c r="AU93" i="1"/>
  <c r="AT93" i="1"/>
  <c r="AR93" i="1"/>
  <c r="HJ93" i="1" s="1"/>
  <c r="AN93" i="1"/>
  <c r="ER93" i="1" s="1"/>
  <c r="AS93" i="1"/>
  <c r="AO93" i="1"/>
  <c r="EX93" i="1" s="1"/>
  <c r="AM93" i="1"/>
  <c r="HV93" i="1" s="1"/>
  <c r="AU292" i="1"/>
  <c r="AT292" i="1"/>
  <c r="AR292" i="1"/>
  <c r="HJ292" i="1" s="1"/>
  <c r="AN292" i="1"/>
  <c r="ER292" i="1" s="1"/>
  <c r="AS292" i="1"/>
  <c r="AO292" i="1"/>
  <c r="EX292" i="1" s="1"/>
  <c r="AM292" i="1"/>
  <c r="HV292" i="1" s="1"/>
  <c r="AU176" i="1"/>
  <c r="AT176" i="1"/>
  <c r="AS176" i="1"/>
  <c r="AO176" i="1"/>
  <c r="EX176" i="1" s="1"/>
  <c r="AR176" i="1"/>
  <c r="HJ176" i="1" s="1"/>
  <c r="AN176" i="1"/>
  <c r="ER176" i="1" s="1"/>
  <c r="AM176" i="1"/>
  <c r="HV176" i="1" s="1"/>
  <c r="AR36" i="1"/>
  <c r="HJ36" i="1" s="1"/>
  <c r="AN36" i="1"/>
  <c r="ER36" i="1" s="1"/>
  <c r="AQ36" i="1"/>
  <c r="IT36" i="1" s="1"/>
  <c r="AM36" i="1"/>
  <c r="HV36" i="1" s="1"/>
  <c r="AR67" i="1"/>
  <c r="HJ67" i="1" s="1"/>
  <c r="AN67" i="1"/>
  <c r="ER67" i="1" s="1"/>
  <c r="AQ67" i="1"/>
  <c r="IT67" i="1" s="1"/>
  <c r="AM67" i="1"/>
  <c r="HV67" i="1" s="1"/>
  <c r="AR125" i="1"/>
  <c r="HJ125" i="1" s="1"/>
  <c r="AN125" i="1"/>
  <c r="ER125" i="1" s="1"/>
  <c r="AQ125" i="1"/>
  <c r="IT125" i="1" s="1"/>
  <c r="AM125" i="1"/>
  <c r="HV125" i="1" s="1"/>
  <c r="AR195" i="1"/>
  <c r="HJ195" i="1" s="1"/>
  <c r="AN195" i="1"/>
  <c r="ER195" i="1" s="1"/>
  <c r="AQ195" i="1"/>
  <c r="IT195" i="1" s="1"/>
  <c r="AM195" i="1"/>
  <c r="HV195" i="1" s="1"/>
  <c r="AQ232" i="1"/>
  <c r="IT232" i="1" s="1"/>
  <c r="AM232" i="1"/>
  <c r="HV232" i="1" s="1"/>
  <c r="AS232" i="1"/>
  <c r="AO232" i="1"/>
  <c r="EX232" i="1" s="1"/>
  <c r="AU232" i="1"/>
  <c r="AP232" i="1"/>
  <c r="AN232" i="1"/>
  <c r="ER232" i="1" s="1"/>
  <c r="AQ279" i="1"/>
  <c r="IT279" i="1" s="1"/>
  <c r="AM279" i="1"/>
  <c r="HV279" i="1" s="1"/>
  <c r="AS279" i="1"/>
  <c r="AO279" i="1"/>
  <c r="EX279" i="1" s="1"/>
  <c r="AU279" i="1"/>
  <c r="AP279" i="1"/>
  <c r="AN279" i="1"/>
  <c r="ER279" i="1" s="1"/>
  <c r="AQ291" i="1"/>
  <c r="IT291" i="1" s="1"/>
  <c r="AM291" i="1"/>
  <c r="HV291" i="1" s="1"/>
  <c r="AS291" i="1"/>
  <c r="AO291" i="1"/>
  <c r="EX291" i="1" s="1"/>
  <c r="AU291" i="1"/>
  <c r="AP291" i="1"/>
  <c r="AN291" i="1"/>
  <c r="ER291" i="1" s="1"/>
  <c r="AQ35" i="1"/>
  <c r="IT35" i="1" s="1"/>
  <c r="AM35" i="1"/>
  <c r="HV35" i="1" s="1"/>
  <c r="AS35" i="1"/>
  <c r="AO35" i="1"/>
  <c r="EX35" i="1" s="1"/>
  <c r="AU35" i="1"/>
  <c r="AP35" i="1"/>
  <c r="AN35" i="1"/>
  <c r="ER35" i="1" s="1"/>
  <c r="AQ161" i="1"/>
  <c r="IT161" i="1" s="1"/>
  <c r="AM161" i="1"/>
  <c r="HV161" i="1" s="1"/>
  <c r="AS161" i="1"/>
  <c r="AO161" i="1"/>
  <c r="EX161" i="1" s="1"/>
  <c r="AU161" i="1"/>
  <c r="AP161" i="1"/>
  <c r="AN161" i="1"/>
  <c r="ER161" i="1" s="1"/>
  <c r="AQ220" i="1"/>
  <c r="IT220" i="1" s="1"/>
  <c r="AM220" i="1"/>
  <c r="HV220" i="1" s="1"/>
  <c r="AS220" i="1"/>
  <c r="AO220" i="1"/>
  <c r="EX220" i="1" s="1"/>
  <c r="AU220" i="1"/>
  <c r="AP220" i="1"/>
  <c r="AN220" i="1"/>
  <c r="ER220" i="1" s="1"/>
  <c r="AQ12" i="1"/>
  <c r="IT12" i="1" s="1"/>
  <c r="AM12" i="1"/>
  <c r="HV12" i="1" s="1"/>
  <c r="AS12" i="1"/>
  <c r="AO12" i="1"/>
  <c r="EX12" i="1" s="1"/>
  <c r="AU12" i="1"/>
  <c r="AP12" i="1"/>
  <c r="AN12" i="1"/>
  <c r="ER12" i="1" s="1"/>
  <c r="AQ58" i="1"/>
  <c r="IT58" i="1" s="1"/>
  <c r="AM58" i="1"/>
  <c r="HV58" i="1" s="1"/>
  <c r="AS58" i="1"/>
  <c r="AO58" i="1"/>
  <c r="EX58" i="1" s="1"/>
  <c r="AU58" i="1"/>
  <c r="AP58" i="1"/>
  <c r="AN58" i="1"/>
  <c r="ER58" i="1" s="1"/>
  <c r="AQ100" i="1"/>
  <c r="IT100" i="1" s="1"/>
  <c r="AM100" i="1"/>
  <c r="HV100" i="1" s="1"/>
  <c r="AS100" i="1"/>
  <c r="AO100" i="1"/>
  <c r="EX100" i="1" s="1"/>
  <c r="AU100" i="1"/>
  <c r="AP100" i="1"/>
  <c r="AN100" i="1"/>
  <c r="ER100" i="1" s="1"/>
  <c r="AQ130" i="1"/>
  <c r="IT130" i="1" s="1"/>
  <c r="AM130" i="1"/>
  <c r="HV130" i="1" s="1"/>
  <c r="AS130" i="1"/>
  <c r="AO130" i="1"/>
  <c r="EX130" i="1" s="1"/>
  <c r="AU130" i="1"/>
  <c r="AP130" i="1"/>
  <c r="AN130" i="1"/>
  <c r="ER130" i="1" s="1"/>
  <c r="AQ193" i="1"/>
  <c r="IT193" i="1" s="1"/>
  <c r="AM193" i="1"/>
  <c r="HV193" i="1" s="1"/>
  <c r="AS193" i="1"/>
  <c r="AO193" i="1"/>
  <c r="EX193" i="1" s="1"/>
  <c r="AU193" i="1"/>
  <c r="AP193" i="1"/>
  <c r="AN193" i="1"/>
  <c r="ER193" i="1" s="1"/>
  <c r="AQ223" i="1"/>
  <c r="IT223" i="1" s="1"/>
  <c r="AM223" i="1"/>
  <c r="HV223" i="1" s="1"/>
  <c r="AS223" i="1"/>
  <c r="AO223" i="1"/>
  <c r="EX223" i="1" s="1"/>
  <c r="AU223" i="1"/>
  <c r="AP223" i="1"/>
  <c r="AN223" i="1"/>
  <c r="ER223" i="1" s="1"/>
  <c r="AQ266" i="1"/>
  <c r="IT266" i="1" s="1"/>
  <c r="AM266" i="1"/>
  <c r="HV266" i="1" s="1"/>
  <c r="AS266" i="1"/>
  <c r="AO266" i="1"/>
  <c r="EX266" i="1" s="1"/>
  <c r="AU266" i="1"/>
  <c r="AP266" i="1"/>
  <c r="AN266" i="1"/>
  <c r="ER266" i="1" s="1"/>
  <c r="AQ21" i="1"/>
  <c r="IT21" i="1" s="1"/>
  <c r="AM21" i="1"/>
  <c r="HV21" i="1" s="1"/>
  <c r="AS21" i="1"/>
  <c r="AO21" i="1"/>
  <c r="EX21" i="1" s="1"/>
  <c r="AU21" i="1"/>
  <c r="AP21" i="1"/>
  <c r="AN21" i="1"/>
  <c r="ER21" i="1" s="1"/>
  <c r="AQ82" i="1"/>
  <c r="IT82" i="1" s="1"/>
  <c r="AM82" i="1"/>
  <c r="HV82" i="1" s="1"/>
  <c r="AS82" i="1"/>
  <c r="AO82" i="1"/>
  <c r="EX82" i="1" s="1"/>
  <c r="AT82" i="1"/>
  <c r="AR82" i="1"/>
  <c r="HJ82" i="1" s="1"/>
  <c r="AU82" i="1"/>
  <c r="AP82" i="1"/>
  <c r="AN82" i="1"/>
  <c r="ER82" i="1" s="1"/>
  <c r="AR109" i="1"/>
  <c r="HJ109" i="1" s="1"/>
  <c r="AN109" i="1"/>
  <c r="ER109" i="1" s="1"/>
  <c r="AQ109" i="1"/>
  <c r="IT109" i="1" s="1"/>
  <c r="AM109" i="1"/>
  <c r="HV109" i="1" s="1"/>
  <c r="AU109" i="1"/>
  <c r="AT109" i="1"/>
  <c r="AP109" i="1"/>
  <c r="AS109" i="1"/>
  <c r="AO109" i="1"/>
  <c r="EX109" i="1" s="1"/>
  <c r="AR171" i="1"/>
  <c r="HJ171" i="1" s="1"/>
  <c r="AN171" i="1"/>
  <c r="ER171" i="1" s="1"/>
  <c r="AQ171" i="1"/>
  <c r="IT171" i="1" s="1"/>
  <c r="AM171" i="1"/>
  <c r="HV171" i="1" s="1"/>
  <c r="AU171" i="1"/>
  <c r="AT171" i="1"/>
  <c r="AP171" i="1"/>
  <c r="AS171" i="1"/>
  <c r="AO171" i="1"/>
  <c r="EX171" i="1" s="1"/>
  <c r="AR207" i="1"/>
  <c r="HJ207" i="1" s="1"/>
  <c r="AN207" i="1"/>
  <c r="ER207" i="1" s="1"/>
  <c r="AQ207" i="1"/>
  <c r="IT207" i="1" s="1"/>
  <c r="AM207" i="1"/>
  <c r="HV207" i="1" s="1"/>
  <c r="AU207" i="1"/>
  <c r="AT207" i="1"/>
  <c r="AP207" i="1"/>
  <c r="AS207" i="1"/>
  <c r="AO207" i="1"/>
  <c r="EX207" i="1" s="1"/>
  <c r="AR248" i="1"/>
  <c r="HJ248" i="1" s="1"/>
  <c r="AN248" i="1"/>
  <c r="ER248" i="1" s="1"/>
  <c r="AQ248" i="1"/>
  <c r="IT248" i="1" s="1"/>
  <c r="AM248" i="1"/>
  <c r="HV248" i="1" s="1"/>
  <c r="AU248" i="1"/>
  <c r="AT248" i="1"/>
  <c r="AP248" i="1"/>
  <c r="AS248" i="1"/>
  <c r="AO248" i="1"/>
  <c r="EX248" i="1" s="1"/>
  <c r="AR290" i="1"/>
  <c r="HJ290" i="1" s="1"/>
  <c r="AN290" i="1"/>
  <c r="ER290" i="1" s="1"/>
  <c r="AQ290" i="1"/>
  <c r="IT290" i="1" s="1"/>
  <c r="AM290" i="1"/>
  <c r="HV290" i="1" s="1"/>
  <c r="AU290" i="1"/>
  <c r="AT290" i="1"/>
  <c r="AP290" i="1"/>
  <c r="AS290" i="1"/>
  <c r="AO290" i="1"/>
  <c r="EX290" i="1" s="1"/>
  <c r="AR165" i="1"/>
  <c r="HJ165" i="1" s="1"/>
  <c r="AN165" i="1"/>
  <c r="ER165" i="1" s="1"/>
  <c r="AQ165" i="1"/>
  <c r="IT165" i="1" s="1"/>
  <c r="AM165" i="1"/>
  <c r="HV165" i="1" s="1"/>
  <c r="AU165" i="1"/>
  <c r="AT165" i="1"/>
  <c r="AP165" i="1"/>
  <c r="AS165" i="1"/>
  <c r="AO165" i="1"/>
  <c r="EX165" i="1" s="1"/>
  <c r="AU156" i="1"/>
  <c r="AT156" i="1"/>
  <c r="AP156" i="1"/>
  <c r="AR156" i="1"/>
  <c r="HJ156" i="1" s="1"/>
  <c r="AN156" i="1"/>
  <c r="ER156" i="1" s="1"/>
  <c r="AS156" i="1"/>
  <c r="AQ156" i="1"/>
  <c r="IT156" i="1" s="1"/>
  <c r="AO156" i="1"/>
  <c r="EX156" i="1" s="1"/>
  <c r="AM156" i="1"/>
  <c r="HV156" i="1" s="1"/>
  <c r="AU23" i="1"/>
  <c r="AT23" i="1"/>
  <c r="AP23" i="1"/>
  <c r="AR23" i="1"/>
  <c r="HJ23" i="1" s="1"/>
  <c r="AN23" i="1"/>
  <c r="ER23" i="1" s="1"/>
  <c r="AS23" i="1"/>
  <c r="AQ23" i="1"/>
  <c r="IT23" i="1" s="1"/>
  <c r="AO23" i="1"/>
  <c r="EX23" i="1" s="1"/>
  <c r="AM23" i="1"/>
  <c r="HV23" i="1" s="1"/>
  <c r="AU41" i="1"/>
  <c r="AT41" i="1"/>
  <c r="AP41" i="1"/>
  <c r="AR41" i="1"/>
  <c r="HJ41" i="1" s="1"/>
  <c r="AN41" i="1"/>
  <c r="ER41" i="1" s="1"/>
  <c r="AS41" i="1"/>
  <c r="AQ41" i="1"/>
  <c r="IT41" i="1" s="1"/>
  <c r="AO41" i="1"/>
  <c r="EX41" i="1" s="1"/>
  <c r="AM41" i="1"/>
  <c r="HV41" i="1" s="1"/>
  <c r="AU98" i="1"/>
  <c r="AT98" i="1"/>
  <c r="AP98" i="1"/>
  <c r="AR98" i="1"/>
  <c r="HJ98" i="1" s="1"/>
  <c r="AN98" i="1"/>
  <c r="ER98" i="1" s="1"/>
  <c r="AS98" i="1"/>
  <c r="AQ98" i="1"/>
  <c r="IT98" i="1" s="1"/>
  <c r="AO98" i="1"/>
  <c r="EX98" i="1" s="1"/>
  <c r="AM98" i="1"/>
  <c r="HV98" i="1" s="1"/>
  <c r="AU131" i="1"/>
  <c r="AT131" i="1"/>
  <c r="AP131" i="1"/>
  <c r="AR131" i="1"/>
  <c r="HJ131" i="1" s="1"/>
  <c r="AN131" i="1"/>
  <c r="ER131" i="1" s="1"/>
  <c r="AS131" i="1"/>
  <c r="AQ131" i="1"/>
  <c r="IT131" i="1" s="1"/>
  <c r="AO131" i="1"/>
  <c r="EX131" i="1" s="1"/>
  <c r="AM131" i="1"/>
  <c r="HV131" i="1" s="1"/>
  <c r="AU158" i="1"/>
  <c r="AT158" i="1"/>
  <c r="AP158" i="1"/>
  <c r="AR158" i="1"/>
  <c r="HJ158" i="1" s="1"/>
  <c r="AN158" i="1"/>
  <c r="ER158" i="1" s="1"/>
  <c r="AS158" i="1"/>
  <c r="AQ158" i="1"/>
  <c r="IT158" i="1" s="1"/>
  <c r="AO158" i="1"/>
  <c r="EX158" i="1" s="1"/>
  <c r="AM158" i="1"/>
  <c r="HV158" i="1" s="1"/>
  <c r="AU252" i="1"/>
  <c r="AT252" i="1"/>
  <c r="AP252" i="1"/>
  <c r="AR252" i="1"/>
  <c r="HJ252" i="1" s="1"/>
  <c r="AN252" i="1"/>
  <c r="ER252" i="1" s="1"/>
  <c r="AS252" i="1"/>
  <c r="AQ252" i="1"/>
  <c r="IT252" i="1" s="1"/>
  <c r="AO252" i="1"/>
  <c r="EX252" i="1" s="1"/>
  <c r="AM252" i="1"/>
  <c r="HV252" i="1" s="1"/>
  <c r="AU167" i="1"/>
  <c r="AT167" i="1"/>
  <c r="AP167" i="1"/>
  <c r="AR167" i="1"/>
  <c r="HJ167" i="1" s="1"/>
  <c r="AN167" i="1"/>
  <c r="ER167" i="1" s="1"/>
  <c r="AS167" i="1"/>
  <c r="AQ167" i="1"/>
  <c r="IT167" i="1" s="1"/>
  <c r="AO167" i="1"/>
  <c r="EX167" i="1" s="1"/>
  <c r="AM167" i="1"/>
  <c r="HV167" i="1" s="1"/>
  <c r="AU19" i="1"/>
  <c r="AT19" i="1"/>
  <c r="AP19" i="1"/>
  <c r="AR19" i="1"/>
  <c r="HJ19" i="1" s="1"/>
  <c r="AN19" i="1"/>
  <c r="ER19" i="1" s="1"/>
  <c r="AS19" i="1"/>
  <c r="AQ19" i="1"/>
  <c r="IT19" i="1" s="1"/>
  <c r="AO19" i="1"/>
  <c r="EX19" i="1" s="1"/>
  <c r="AM19" i="1"/>
  <c r="HV19" i="1" s="1"/>
  <c r="AU124" i="1"/>
  <c r="AT124" i="1"/>
  <c r="AP124" i="1"/>
  <c r="AR124" i="1"/>
  <c r="HJ124" i="1" s="1"/>
  <c r="AN124" i="1"/>
  <c r="ER124" i="1" s="1"/>
  <c r="AS124" i="1"/>
  <c r="AQ124" i="1"/>
  <c r="IT124" i="1" s="1"/>
  <c r="AO124" i="1"/>
  <c r="EX124" i="1" s="1"/>
  <c r="AM124" i="1"/>
  <c r="HV124" i="1" s="1"/>
  <c r="AU296" i="1"/>
  <c r="AT296" i="1"/>
  <c r="AP296" i="1"/>
  <c r="AR296" i="1"/>
  <c r="HJ296" i="1" s="1"/>
  <c r="AN296" i="1"/>
  <c r="ER296" i="1" s="1"/>
  <c r="AS296" i="1"/>
  <c r="AQ296" i="1"/>
  <c r="IT296" i="1" s="1"/>
  <c r="AO296" i="1"/>
  <c r="EX296" i="1" s="1"/>
  <c r="AM296" i="1"/>
  <c r="HV296" i="1" s="1"/>
  <c r="AU135" i="1"/>
  <c r="AT135" i="1"/>
  <c r="AP135" i="1"/>
  <c r="AR135" i="1"/>
  <c r="HJ135" i="1" s="1"/>
  <c r="AN135" i="1"/>
  <c r="ER135" i="1" s="1"/>
  <c r="AS135" i="1"/>
  <c r="AQ135" i="1"/>
  <c r="IT135" i="1" s="1"/>
  <c r="AO135" i="1"/>
  <c r="EX135" i="1" s="1"/>
  <c r="AM135" i="1"/>
  <c r="HV135" i="1" s="1"/>
  <c r="AU189" i="1"/>
  <c r="AT189" i="1"/>
  <c r="AP189" i="1"/>
  <c r="AR189" i="1"/>
  <c r="HJ189" i="1" s="1"/>
  <c r="AN189" i="1"/>
  <c r="ER189" i="1" s="1"/>
  <c r="AS189" i="1"/>
  <c r="AQ189" i="1"/>
  <c r="IT189" i="1" s="1"/>
  <c r="AO189" i="1"/>
  <c r="EX189" i="1" s="1"/>
  <c r="AM189" i="1"/>
  <c r="HV189" i="1" s="1"/>
  <c r="AU107" i="1"/>
  <c r="AT107" i="1"/>
  <c r="AP107" i="1"/>
  <c r="AR107" i="1"/>
  <c r="HJ107" i="1" s="1"/>
  <c r="AN107" i="1"/>
  <c r="ER107" i="1" s="1"/>
  <c r="AS107" i="1"/>
  <c r="AQ107" i="1"/>
  <c r="IT107" i="1" s="1"/>
  <c r="AO107" i="1"/>
  <c r="EX107" i="1" s="1"/>
  <c r="AM107" i="1"/>
  <c r="HV107" i="1" s="1"/>
  <c r="AU16" i="1"/>
  <c r="AT16" i="1"/>
  <c r="AP16" i="1"/>
  <c r="AR16" i="1"/>
  <c r="HJ16" i="1" s="1"/>
  <c r="AN16" i="1"/>
  <c r="ER16" i="1" s="1"/>
  <c r="AS16" i="1"/>
  <c r="AQ16" i="1"/>
  <c r="IT16" i="1" s="1"/>
  <c r="AO16" i="1"/>
  <c r="EX16" i="1" s="1"/>
  <c r="AM16" i="1"/>
  <c r="HV16" i="1" s="1"/>
  <c r="AU146" i="1"/>
  <c r="AT146" i="1"/>
  <c r="AP146" i="1"/>
  <c r="AR146" i="1"/>
  <c r="HJ146" i="1" s="1"/>
  <c r="AN146" i="1"/>
  <c r="ER146" i="1" s="1"/>
  <c r="AS146" i="1"/>
  <c r="AQ146" i="1"/>
  <c r="IT146" i="1" s="1"/>
  <c r="AO146" i="1"/>
  <c r="EX146" i="1" s="1"/>
  <c r="AM146" i="1"/>
  <c r="HV146" i="1" s="1"/>
  <c r="AQ275" i="1"/>
  <c r="IT275" i="1" s="1"/>
  <c r="AM275" i="1"/>
  <c r="HV275" i="1" s="1"/>
  <c r="AU275" i="1"/>
  <c r="AT275" i="1"/>
  <c r="AP275" i="1"/>
  <c r="AS275" i="1"/>
  <c r="AO275" i="1"/>
  <c r="EX275" i="1" s="1"/>
  <c r="AR275" i="1"/>
  <c r="HJ275" i="1" s="1"/>
  <c r="AN275" i="1"/>
  <c r="ER275" i="1" s="1"/>
  <c r="AQ80" i="1"/>
  <c r="IT80" i="1" s="1"/>
  <c r="AM80" i="1"/>
  <c r="HV80" i="1" s="1"/>
  <c r="AU80" i="1"/>
  <c r="AT80" i="1"/>
  <c r="AP80" i="1"/>
  <c r="AS80" i="1"/>
  <c r="AO80" i="1"/>
  <c r="EX80" i="1" s="1"/>
  <c r="AR80" i="1"/>
  <c r="HJ80" i="1" s="1"/>
  <c r="AN80" i="1"/>
  <c r="ER80" i="1" s="1"/>
  <c r="AQ209" i="1"/>
  <c r="IT209" i="1" s="1"/>
  <c r="AM209" i="1"/>
  <c r="HV209" i="1" s="1"/>
  <c r="AU209" i="1"/>
  <c r="AT209" i="1"/>
  <c r="AP209" i="1"/>
  <c r="AS209" i="1"/>
  <c r="AO209" i="1"/>
  <c r="EX209" i="1" s="1"/>
  <c r="AR209" i="1"/>
  <c r="HJ209" i="1" s="1"/>
  <c r="AN209" i="1"/>
  <c r="ER209" i="1" s="1"/>
  <c r="AQ123" i="1"/>
  <c r="IT123" i="1" s="1"/>
  <c r="AM123" i="1"/>
  <c r="HV123" i="1" s="1"/>
  <c r="AU123" i="1"/>
  <c r="AT123" i="1"/>
  <c r="AP123" i="1"/>
  <c r="AS123" i="1"/>
  <c r="AO123" i="1"/>
  <c r="EX123" i="1" s="1"/>
  <c r="AR123" i="1"/>
  <c r="HJ123" i="1" s="1"/>
  <c r="AN123" i="1"/>
  <c r="ER123" i="1" s="1"/>
  <c r="AQ226" i="1"/>
  <c r="IT226" i="1" s="1"/>
  <c r="AM226" i="1"/>
  <c r="HV226" i="1" s="1"/>
  <c r="AU226" i="1"/>
  <c r="AT226" i="1"/>
  <c r="AP226" i="1"/>
  <c r="AS226" i="1"/>
  <c r="AO226" i="1"/>
  <c r="EX226" i="1" s="1"/>
  <c r="AR226" i="1"/>
  <c r="HJ226" i="1" s="1"/>
  <c r="AN226" i="1"/>
  <c r="ER226" i="1" s="1"/>
  <c r="AQ206" i="1"/>
  <c r="IT206" i="1" s="1"/>
  <c r="AS206" i="1"/>
  <c r="AR206" i="1"/>
  <c r="HJ206" i="1" s="1"/>
  <c r="AM206" i="1"/>
  <c r="HV206" i="1" s="1"/>
  <c r="AU206" i="1"/>
  <c r="AP206" i="1"/>
  <c r="AO206" i="1"/>
  <c r="EX206" i="1" s="1"/>
  <c r="AT206" i="1"/>
  <c r="AN206" i="1"/>
  <c r="ER206" i="1" s="1"/>
  <c r="AQ278" i="1"/>
  <c r="IT278" i="1" s="1"/>
  <c r="AM278" i="1"/>
  <c r="HV278" i="1" s="1"/>
  <c r="AS278" i="1"/>
  <c r="AO278" i="1"/>
  <c r="EX278" i="1" s="1"/>
  <c r="AR278" i="1"/>
  <c r="HJ278" i="1" s="1"/>
  <c r="AU278" i="1"/>
  <c r="AP278" i="1"/>
  <c r="AN278" i="1"/>
  <c r="ER278" i="1" s="1"/>
  <c r="AT278" i="1"/>
  <c r="AQ51" i="1"/>
  <c r="IT51" i="1" s="1"/>
  <c r="AM51" i="1"/>
  <c r="HV51" i="1" s="1"/>
  <c r="AS51" i="1"/>
  <c r="AO51" i="1"/>
  <c r="EX51" i="1" s="1"/>
  <c r="AR51" i="1"/>
  <c r="HJ51" i="1" s="1"/>
  <c r="AU51" i="1"/>
  <c r="AP51" i="1"/>
  <c r="AN51" i="1"/>
  <c r="ER51" i="1" s="1"/>
  <c r="AT51" i="1"/>
  <c r="AQ2" i="1"/>
  <c r="IT2" i="1" s="1"/>
  <c r="AM2" i="1"/>
  <c r="HV2" i="1" s="1"/>
  <c r="AS2" i="1"/>
  <c r="AO2" i="1"/>
  <c r="EX2" i="1" s="1"/>
  <c r="AR2" i="1"/>
  <c r="HJ2" i="1" s="1"/>
  <c r="AU2" i="1"/>
  <c r="AP2" i="1"/>
  <c r="AN2" i="1"/>
  <c r="ER2" i="1" s="1"/>
  <c r="AT2" i="1"/>
  <c r="AQ105" i="1"/>
  <c r="IT105" i="1" s="1"/>
  <c r="AM105" i="1"/>
  <c r="HV105" i="1" s="1"/>
  <c r="AS105" i="1"/>
  <c r="AO105" i="1"/>
  <c r="EX105" i="1" s="1"/>
  <c r="AR105" i="1"/>
  <c r="HJ105" i="1" s="1"/>
  <c r="AU105" i="1"/>
  <c r="AP105" i="1"/>
  <c r="AN105" i="1"/>
  <c r="ER105" i="1" s="1"/>
  <c r="AT105" i="1"/>
  <c r="AQ294" i="1"/>
  <c r="IT294" i="1" s="1"/>
  <c r="AM294" i="1"/>
  <c r="HV294" i="1" s="1"/>
  <c r="AS294" i="1"/>
  <c r="AO294" i="1"/>
  <c r="EX294" i="1" s="1"/>
  <c r="AR294" i="1"/>
  <c r="HJ294" i="1" s="1"/>
  <c r="AU294" i="1"/>
  <c r="AP294" i="1"/>
  <c r="AN294" i="1"/>
  <c r="ER294" i="1" s="1"/>
  <c r="AT294" i="1"/>
  <c r="AQ56" i="1"/>
  <c r="IT56" i="1" s="1"/>
  <c r="AM56" i="1"/>
  <c r="HV56" i="1" s="1"/>
  <c r="AS56" i="1"/>
  <c r="AO56" i="1"/>
  <c r="EX56" i="1" s="1"/>
  <c r="AR56" i="1"/>
  <c r="HJ56" i="1" s="1"/>
  <c r="AU56" i="1"/>
  <c r="AP56" i="1"/>
  <c r="AN56" i="1"/>
  <c r="ER56" i="1" s="1"/>
  <c r="AT56" i="1"/>
  <c r="AQ267" i="1"/>
  <c r="IT267" i="1" s="1"/>
  <c r="AM267" i="1"/>
  <c r="HV267" i="1" s="1"/>
  <c r="AU267" i="1"/>
  <c r="AS267" i="1"/>
  <c r="AO267" i="1"/>
  <c r="EX267" i="1" s="1"/>
  <c r="AR267" i="1"/>
  <c r="HJ267" i="1" s="1"/>
  <c r="AP267" i="1"/>
  <c r="AN267" i="1"/>
  <c r="ER267" i="1" s="1"/>
  <c r="AT267" i="1"/>
  <c r="AQ15" i="1"/>
  <c r="IT15" i="1" s="1"/>
  <c r="AM15" i="1"/>
  <c r="HV15" i="1" s="1"/>
  <c r="AS15" i="1"/>
  <c r="AO15" i="1"/>
  <c r="EX15" i="1" s="1"/>
  <c r="AT15" i="1"/>
  <c r="AU15" i="1"/>
  <c r="AP15" i="1"/>
  <c r="AN15" i="1"/>
  <c r="ER15" i="1" s="1"/>
  <c r="AR15" i="1"/>
  <c r="HJ15" i="1" s="1"/>
  <c r="AQ239" i="1"/>
  <c r="IT239" i="1" s="1"/>
  <c r="AM239" i="1"/>
  <c r="HV239" i="1" s="1"/>
  <c r="AS239" i="1"/>
  <c r="AO239" i="1"/>
  <c r="EX239" i="1" s="1"/>
  <c r="AT239" i="1"/>
  <c r="AU239" i="1"/>
  <c r="AP239" i="1"/>
  <c r="AN239" i="1"/>
  <c r="ER239" i="1" s="1"/>
  <c r="AR239" i="1"/>
  <c r="HJ239" i="1" s="1"/>
  <c r="AQ52" i="1"/>
  <c r="IT52" i="1" s="1"/>
  <c r="AM52" i="1"/>
  <c r="HV52" i="1" s="1"/>
  <c r="AS52" i="1"/>
  <c r="AO52" i="1"/>
  <c r="EX52" i="1" s="1"/>
  <c r="AT52" i="1"/>
  <c r="AU52" i="1"/>
  <c r="AP52" i="1"/>
  <c r="AN52" i="1"/>
  <c r="ER52" i="1" s="1"/>
  <c r="AR52" i="1"/>
  <c r="HJ52" i="1" s="1"/>
  <c r="AQ77" i="1"/>
  <c r="IT77" i="1" s="1"/>
  <c r="AM77" i="1"/>
  <c r="HV77" i="1" s="1"/>
  <c r="AS77" i="1"/>
  <c r="AO77" i="1"/>
  <c r="EX77" i="1" s="1"/>
  <c r="AT77" i="1"/>
  <c r="AU77" i="1"/>
  <c r="AP77" i="1"/>
  <c r="AN77" i="1"/>
  <c r="ER77" i="1" s="1"/>
  <c r="AR77" i="1"/>
  <c r="HJ77" i="1" s="1"/>
  <c r="AQ184" i="1"/>
  <c r="IT184" i="1" s="1"/>
  <c r="AM184" i="1"/>
  <c r="HV184" i="1" s="1"/>
  <c r="AS184" i="1"/>
  <c r="AO184" i="1"/>
  <c r="EX184" i="1" s="1"/>
  <c r="AT184" i="1"/>
  <c r="AU184" i="1"/>
  <c r="AP184" i="1"/>
  <c r="AN184" i="1"/>
  <c r="ER184" i="1" s="1"/>
  <c r="AR184" i="1"/>
  <c r="HJ184" i="1" s="1"/>
  <c r="AQ268" i="1"/>
  <c r="IT268" i="1" s="1"/>
  <c r="AM268" i="1"/>
  <c r="HV268" i="1" s="1"/>
  <c r="AS268" i="1"/>
  <c r="AO268" i="1"/>
  <c r="EX268" i="1" s="1"/>
  <c r="AT268" i="1"/>
  <c r="AU268" i="1"/>
  <c r="AP268" i="1"/>
  <c r="AN268" i="1"/>
  <c r="ER268" i="1" s="1"/>
  <c r="AR268" i="1"/>
  <c r="HJ268" i="1" s="1"/>
  <c r="AQ208" i="1"/>
  <c r="IT208" i="1" s="1"/>
  <c r="AM208" i="1"/>
  <c r="HV208" i="1" s="1"/>
  <c r="AS208" i="1"/>
  <c r="AO208" i="1"/>
  <c r="EX208" i="1" s="1"/>
  <c r="AT208" i="1"/>
  <c r="AU208" i="1"/>
  <c r="AP208" i="1"/>
  <c r="AN208" i="1"/>
  <c r="ER208" i="1" s="1"/>
  <c r="AR208" i="1"/>
  <c r="HJ208" i="1" s="1"/>
  <c r="AQ133" i="1"/>
  <c r="IT133" i="1" s="1"/>
  <c r="AM133" i="1"/>
  <c r="HV133" i="1" s="1"/>
  <c r="AS133" i="1"/>
  <c r="AO133" i="1"/>
  <c r="EX133" i="1" s="1"/>
  <c r="AT133" i="1"/>
  <c r="AU133" i="1"/>
  <c r="AP133" i="1"/>
  <c r="AN133" i="1"/>
  <c r="ER133" i="1" s="1"/>
  <c r="AR133" i="1"/>
  <c r="HJ133" i="1" s="1"/>
  <c r="AQ175" i="1"/>
  <c r="IT175" i="1" s="1"/>
  <c r="AM175" i="1"/>
  <c r="HV175" i="1" s="1"/>
  <c r="AS175" i="1"/>
  <c r="AO175" i="1"/>
  <c r="EX175" i="1" s="1"/>
  <c r="AT175" i="1"/>
  <c r="AU175" i="1"/>
  <c r="AP175" i="1"/>
  <c r="AN175" i="1"/>
  <c r="ER175" i="1" s="1"/>
  <c r="AR175" i="1"/>
  <c r="HJ175" i="1" s="1"/>
  <c r="AU169" i="1"/>
  <c r="AT169" i="1"/>
  <c r="AP169" i="1"/>
  <c r="AR169" i="1"/>
  <c r="HJ169" i="1" s="1"/>
  <c r="AN169" i="1"/>
  <c r="ER169" i="1" s="1"/>
  <c r="AO169" i="1"/>
  <c r="EX169" i="1" s="1"/>
  <c r="AS169" i="1"/>
  <c r="AM169" i="1"/>
  <c r="HV169" i="1" s="1"/>
  <c r="AQ169" i="1"/>
  <c r="IT169" i="1" s="1"/>
  <c r="AU250" i="1"/>
  <c r="AT250" i="1"/>
  <c r="AP250" i="1"/>
  <c r="AR250" i="1"/>
  <c r="HJ250" i="1" s="1"/>
  <c r="AN250" i="1"/>
  <c r="ER250" i="1" s="1"/>
  <c r="AO250" i="1"/>
  <c r="EX250" i="1" s="1"/>
  <c r="AS250" i="1"/>
  <c r="AM250" i="1"/>
  <c r="HV250" i="1" s="1"/>
  <c r="AQ250" i="1"/>
  <c r="IT250" i="1" s="1"/>
  <c r="AO5" i="1"/>
  <c r="EX5" i="1" s="1"/>
  <c r="AS9" i="1"/>
  <c r="AO34" i="1"/>
  <c r="EX34" i="1" s="1"/>
  <c r="AS36" i="1"/>
  <c r="AO40" i="1"/>
  <c r="EX40" i="1" s="1"/>
  <c r="AS43" i="1"/>
  <c r="AO44" i="1"/>
  <c r="EX44" i="1" s="1"/>
  <c r="AS67" i="1"/>
  <c r="AO70" i="1"/>
  <c r="EX70" i="1" s="1"/>
  <c r="AS97" i="1"/>
  <c r="AO117" i="1"/>
  <c r="EX117" i="1" s="1"/>
  <c r="AS125" i="1"/>
  <c r="AO127" i="1"/>
  <c r="EX127" i="1" s="1"/>
  <c r="AS137" i="1"/>
  <c r="AO166" i="1"/>
  <c r="EX166" i="1" s="1"/>
  <c r="AS195" i="1"/>
  <c r="AO197" i="1"/>
  <c r="EX197" i="1" s="1"/>
  <c r="AS221" i="1"/>
  <c r="AO231" i="1"/>
  <c r="EX231" i="1" s="1"/>
  <c r="AR235" i="1"/>
  <c r="HJ235" i="1" s="1"/>
  <c r="AR284" i="1"/>
  <c r="HJ284" i="1" s="1"/>
  <c r="AR180" i="1"/>
  <c r="HJ180" i="1" s="1"/>
  <c r="AR66" i="1"/>
  <c r="HJ66" i="1" s="1"/>
  <c r="AR200" i="1"/>
  <c r="HJ200" i="1" s="1"/>
  <c r="AR238" i="1"/>
  <c r="HJ238" i="1" s="1"/>
  <c r="AR18" i="1"/>
  <c r="HJ18" i="1" s="1"/>
  <c r="AR84" i="1"/>
  <c r="HJ84" i="1" s="1"/>
  <c r="AR113" i="1"/>
  <c r="HJ113" i="1" s="1"/>
  <c r="AR182" i="1"/>
  <c r="HJ182" i="1" s="1"/>
  <c r="AR212" i="1"/>
  <c r="HJ212" i="1" s="1"/>
  <c r="AR260" i="1"/>
  <c r="HJ260" i="1" s="1"/>
  <c r="AR147" i="1"/>
  <c r="HJ147" i="1" s="1"/>
  <c r="AP79" i="1"/>
  <c r="AP93" i="1"/>
  <c r="AQ157" i="1"/>
  <c r="IT157" i="1" s="1"/>
  <c r="AP244" i="1"/>
  <c r="AP292" i="1"/>
  <c r="AQ132" i="1"/>
  <c r="IT132" i="1" s="1"/>
  <c r="AP176" i="1"/>
  <c r="AP115" i="1"/>
  <c r="AR5" i="1"/>
  <c r="HJ5" i="1" s="1"/>
  <c r="AN5" i="1"/>
  <c r="ER5" i="1" s="1"/>
  <c r="AQ5" i="1"/>
  <c r="IT5" i="1" s="1"/>
  <c r="AM5" i="1"/>
  <c r="HV5" i="1" s="1"/>
  <c r="AR40" i="1"/>
  <c r="HJ40" i="1" s="1"/>
  <c r="AN40" i="1"/>
  <c r="ER40" i="1" s="1"/>
  <c r="AQ40" i="1"/>
  <c r="IT40" i="1" s="1"/>
  <c r="AM40" i="1"/>
  <c r="HV40" i="1" s="1"/>
  <c r="AR70" i="1"/>
  <c r="HJ70" i="1" s="1"/>
  <c r="AN70" i="1"/>
  <c r="ER70" i="1" s="1"/>
  <c r="AQ70" i="1"/>
  <c r="IT70" i="1" s="1"/>
  <c r="AM70" i="1"/>
  <c r="HV70" i="1" s="1"/>
  <c r="AR127" i="1"/>
  <c r="HJ127" i="1" s="1"/>
  <c r="AN127" i="1"/>
  <c r="ER127" i="1" s="1"/>
  <c r="AQ127" i="1"/>
  <c r="IT127" i="1" s="1"/>
  <c r="AM127" i="1"/>
  <c r="HV127" i="1" s="1"/>
  <c r="AR197" i="1"/>
  <c r="HJ197" i="1" s="1"/>
  <c r="AN197" i="1"/>
  <c r="ER197" i="1" s="1"/>
  <c r="AQ197" i="1"/>
  <c r="IT197" i="1" s="1"/>
  <c r="AM197" i="1"/>
  <c r="HV197" i="1" s="1"/>
  <c r="AQ234" i="1"/>
  <c r="IT234" i="1" s="1"/>
  <c r="AM234" i="1"/>
  <c r="HV234" i="1" s="1"/>
  <c r="AS234" i="1"/>
  <c r="AO234" i="1"/>
  <c r="EX234" i="1" s="1"/>
  <c r="AT234" i="1"/>
  <c r="AR234" i="1"/>
  <c r="HJ234" i="1" s="1"/>
  <c r="AQ282" i="1"/>
  <c r="IT282" i="1" s="1"/>
  <c r="AM282" i="1"/>
  <c r="HV282" i="1" s="1"/>
  <c r="AS282" i="1"/>
  <c r="AO282" i="1"/>
  <c r="EX282" i="1" s="1"/>
  <c r="AT282" i="1"/>
  <c r="AR282" i="1"/>
  <c r="HJ282" i="1" s="1"/>
  <c r="AQ301" i="1"/>
  <c r="IT301" i="1" s="1"/>
  <c r="AM301" i="1"/>
  <c r="HV301" i="1" s="1"/>
  <c r="AS301" i="1"/>
  <c r="AO301" i="1"/>
  <c r="EX301" i="1" s="1"/>
  <c r="AT301" i="1"/>
  <c r="AR301" i="1"/>
  <c r="HJ301" i="1" s="1"/>
  <c r="AQ39" i="1"/>
  <c r="IT39" i="1" s="1"/>
  <c r="AM39" i="1"/>
  <c r="HV39" i="1" s="1"/>
  <c r="AS39" i="1"/>
  <c r="AO39" i="1"/>
  <c r="EX39" i="1" s="1"/>
  <c r="AT39" i="1"/>
  <c r="AR39" i="1"/>
  <c r="HJ39" i="1" s="1"/>
  <c r="AQ181" i="1"/>
  <c r="IT181" i="1" s="1"/>
  <c r="AM181" i="1"/>
  <c r="HV181" i="1" s="1"/>
  <c r="AS181" i="1"/>
  <c r="AO181" i="1"/>
  <c r="EX181" i="1" s="1"/>
  <c r="AT181" i="1"/>
  <c r="AR181" i="1"/>
  <c r="HJ181" i="1" s="1"/>
  <c r="AQ17" i="1"/>
  <c r="IT17" i="1" s="1"/>
  <c r="AM17" i="1"/>
  <c r="HV17" i="1" s="1"/>
  <c r="AS17" i="1"/>
  <c r="AO17" i="1"/>
  <c r="EX17" i="1" s="1"/>
  <c r="AT17" i="1"/>
  <c r="AR17" i="1"/>
  <c r="HJ17" i="1" s="1"/>
  <c r="AQ74" i="1"/>
  <c r="IT74" i="1" s="1"/>
  <c r="AM74" i="1"/>
  <c r="HV74" i="1" s="1"/>
  <c r="AS74" i="1"/>
  <c r="AO74" i="1"/>
  <c r="EX74" i="1" s="1"/>
  <c r="AT74" i="1"/>
  <c r="AR74" i="1"/>
  <c r="HJ74" i="1" s="1"/>
  <c r="AQ103" i="1"/>
  <c r="IT103" i="1" s="1"/>
  <c r="AM103" i="1"/>
  <c r="HV103" i="1" s="1"/>
  <c r="AS103" i="1"/>
  <c r="AO103" i="1"/>
  <c r="EX103" i="1" s="1"/>
  <c r="AT103" i="1"/>
  <c r="AR103" i="1"/>
  <c r="HJ103" i="1" s="1"/>
  <c r="AQ164" i="1"/>
  <c r="IT164" i="1" s="1"/>
  <c r="AM164" i="1"/>
  <c r="HV164" i="1" s="1"/>
  <c r="AS164" i="1"/>
  <c r="AO164" i="1"/>
  <c r="EX164" i="1" s="1"/>
  <c r="AT164" i="1"/>
  <c r="AR164" i="1"/>
  <c r="HJ164" i="1" s="1"/>
  <c r="AQ202" i="1"/>
  <c r="IT202" i="1" s="1"/>
  <c r="AM202" i="1"/>
  <c r="HV202" i="1" s="1"/>
  <c r="AS202" i="1"/>
  <c r="AO202" i="1"/>
  <c r="EX202" i="1" s="1"/>
  <c r="AT202" i="1"/>
  <c r="AR202" i="1"/>
  <c r="HJ202" i="1" s="1"/>
  <c r="AQ225" i="1"/>
  <c r="IT225" i="1" s="1"/>
  <c r="AM225" i="1"/>
  <c r="HV225" i="1" s="1"/>
  <c r="AS225" i="1"/>
  <c r="AO225" i="1"/>
  <c r="EX225" i="1" s="1"/>
  <c r="AT225" i="1"/>
  <c r="AR225" i="1"/>
  <c r="HJ225" i="1" s="1"/>
  <c r="AQ273" i="1"/>
  <c r="IT273" i="1" s="1"/>
  <c r="AM273" i="1"/>
  <c r="HV273" i="1" s="1"/>
  <c r="AS273" i="1"/>
  <c r="AO273" i="1"/>
  <c r="EX273" i="1" s="1"/>
  <c r="AT273" i="1"/>
  <c r="AR273" i="1"/>
  <c r="HJ273" i="1" s="1"/>
  <c r="AQ28" i="1"/>
  <c r="IT28" i="1" s="1"/>
  <c r="AM28" i="1"/>
  <c r="HV28" i="1" s="1"/>
  <c r="AS28" i="1"/>
  <c r="AO28" i="1"/>
  <c r="EX28" i="1" s="1"/>
  <c r="AU28" i="1"/>
  <c r="AP28" i="1"/>
  <c r="AN28" i="1"/>
  <c r="ER28" i="1" s="1"/>
  <c r="AT28" i="1"/>
  <c r="AR28" i="1"/>
  <c r="HJ28" i="1" s="1"/>
  <c r="AQ83" i="1"/>
  <c r="IT83" i="1" s="1"/>
  <c r="AM83" i="1"/>
  <c r="HV83" i="1" s="1"/>
  <c r="AS83" i="1"/>
  <c r="AO83" i="1"/>
  <c r="EX83" i="1" s="1"/>
  <c r="AU83" i="1"/>
  <c r="AP83" i="1"/>
  <c r="AN83" i="1"/>
  <c r="ER83" i="1" s="1"/>
  <c r="AT83" i="1"/>
  <c r="AR83" i="1"/>
  <c r="HJ83" i="1" s="1"/>
  <c r="AP5" i="1"/>
  <c r="AU5" i="1"/>
  <c r="AP34" i="1"/>
  <c r="AU34" i="1"/>
  <c r="AT36" i="1"/>
  <c r="AP40" i="1"/>
  <c r="AU40" i="1"/>
  <c r="AP44" i="1"/>
  <c r="AU44" i="1"/>
  <c r="AT67" i="1"/>
  <c r="AP70" i="1"/>
  <c r="AU70" i="1"/>
  <c r="AP117" i="1"/>
  <c r="AU117" i="1"/>
  <c r="AT125" i="1"/>
  <c r="AP127" i="1"/>
  <c r="AU127" i="1"/>
  <c r="AP166" i="1"/>
  <c r="AU166" i="1"/>
  <c r="AT195" i="1"/>
  <c r="AP197" i="1"/>
  <c r="AU197" i="1"/>
  <c r="AP231" i="1"/>
  <c r="AU231" i="1"/>
  <c r="AP234" i="1"/>
  <c r="AU246" i="1"/>
  <c r="AP282" i="1"/>
  <c r="AU285" i="1"/>
  <c r="AP301" i="1"/>
  <c r="AU25" i="1"/>
  <c r="AP39" i="1"/>
  <c r="AU96" i="1"/>
  <c r="AP181" i="1"/>
  <c r="AU219" i="1"/>
  <c r="AU280" i="1"/>
  <c r="AP17" i="1"/>
  <c r="AU20" i="1"/>
  <c r="AP74" i="1"/>
  <c r="AU99" i="1"/>
  <c r="AP103" i="1"/>
  <c r="AU119" i="1"/>
  <c r="AP164" i="1"/>
  <c r="AU188" i="1"/>
  <c r="AP202" i="1"/>
  <c r="AU222" i="1"/>
  <c r="AP225" i="1"/>
  <c r="AU265" i="1"/>
  <c r="AP273" i="1"/>
  <c r="AU14" i="1"/>
  <c r="AQ79" i="1"/>
  <c r="IT79" i="1" s="1"/>
  <c r="AQ93" i="1"/>
  <c r="IT93" i="1" s="1"/>
  <c r="AQ292" i="1"/>
  <c r="IT292" i="1" s="1"/>
  <c r="AQ89" i="1"/>
  <c r="IT89" i="1" s="1"/>
  <c r="AQ176" i="1"/>
  <c r="IT176" i="1" s="1"/>
  <c r="AQ115" i="1"/>
  <c r="IT115" i="1" s="1"/>
  <c r="AR9" i="1"/>
  <c r="HJ9" i="1" s="1"/>
  <c r="AN9" i="1"/>
  <c r="ER9" i="1" s="1"/>
  <c r="AQ9" i="1"/>
  <c r="IT9" i="1" s="1"/>
  <c r="AM9" i="1"/>
  <c r="HV9" i="1" s="1"/>
  <c r="AR43" i="1"/>
  <c r="HJ43" i="1" s="1"/>
  <c r="AN43" i="1"/>
  <c r="ER43" i="1" s="1"/>
  <c r="AQ43" i="1"/>
  <c r="IT43" i="1" s="1"/>
  <c r="AM43" i="1"/>
  <c r="HV43" i="1" s="1"/>
  <c r="AR97" i="1"/>
  <c r="HJ97" i="1" s="1"/>
  <c r="AN97" i="1"/>
  <c r="ER97" i="1" s="1"/>
  <c r="AQ97" i="1"/>
  <c r="IT97" i="1" s="1"/>
  <c r="AM97" i="1"/>
  <c r="HV97" i="1" s="1"/>
  <c r="AR137" i="1"/>
  <c r="HJ137" i="1" s="1"/>
  <c r="AN137" i="1"/>
  <c r="ER137" i="1" s="1"/>
  <c r="AQ137" i="1"/>
  <c r="IT137" i="1" s="1"/>
  <c r="AM137" i="1"/>
  <c r="HV137" i="1" s="1"/>
  <c r="AR221" i="1"/>
  <c r="HJ221" i="1" s="1"/>
  <c r="AN221" i="1"/>
  <c r="ER221" i="1" s="1"/>
  <c r="AQ221" i="1"/>
  <c r="IT221" i="1" s="1"/>
  <c r="AM221" i="1"/>
  <c r="HV221" i="1" s="1"/>
  <c r="AQ235" i="1"/>
  <c r="IT235" i="1" s="1"/>
  <c r="AM235" i="1"/>
  <c r="HV235" i="1" s="1"/>
  <c r="AS235" i="1"/>
  <c r="AO235" i="1"/>
  <c r="EX235" i="1" s="1"/>
  <c r="AU235" i="1"/>
  <c r="AP235" i="1"/>
  <c r="AN235" i="1"/>
  <c r="ER235" i="1" s="1"/>
  <c r="AQ284" i="1"/>
  <c r="IT284" i="1" s="1"/>
  <c r="AM284" i="1"/>
  <c r="HV284" i="1" s="1"/>
  <c r="AS284" i="1"/>
  <c r="AO284" i="1"/>
  <c r="EX284" i="1" s="1"/>
  <c r="AU284" i="1"/>
  <c r="AP284" i="1"/>
  <c r="AN284" i="1"/>
  <c r="ER284" i="1" s="1"/>
  <c r="AQ180" i="1"/>
  <c r="IT180" i="1" s="1"/>
  <c r="AM180" i="1"/>
  <c r="HV180" i="1" s="1"/>
  <c r="AS180" i="1"/>
  <c r="AO180" i="1"/>
  <c r="EX180" i="1" s="1"/>
  <c r="AU180" i="1"/>
  <c r="AP180" i="1"/>
  <c r="AN180" i="1"/>
  <c r="ER180" i="1" s="1"/>
  <c r="AQ66" i="1"/>
  <c r="IT66" i="1" s="1"/>
  <c r="AM66" i="1"/>
  <c r="HV66" i="1" s="1"/>
  <c r="AS66" i="1"/>
  <c r="AO66" i="1"/>
  <c r="EX66" i="1" s="1"/>
  <c r="AU66" i="1"/>
  <c r="AP66" i="1"/>
  <c r="AN66" i="1"/>
  <c r="ER66" i="1" s="1"/>
  <c r="AQ200" i="1"/>
  <c r="IT200" i="1" s="1"/>
  <c r="AM200" i="1"/>
  <c r="HV200" i="1" s="1"/>
  <c r="AS200" i="1"/>
  <c r="AO200" i="1"/>
  <c r="EX200" i="1" s="1"/>
  <c r="AU200" i="1"/>
  <c r="AP200" i="1"/>
  <c r="AN200" i="1"/>
  <c r="ER200" i="1" s="1"/>
  <c r="AQ238" i="1"/>
  <c r="IT238" i="1" s="1"/>
  <c r="AM238" i="1"/>
  <c r="HV238" i="1" s="1"/>
  <c r="AS238" i="1"/>
  <c r="AO238" i="1"/>
  <c r="EX238" i="1" s="1"/>
  <c r="AU238" i="1"/>
  <c r="AP238" i="1"/>
  <c r="AN238" i="1"/>
  <c r="ER238" i="1" s="1"/>
  <c r="AQ18" i="1"/>
  <c r="IT18" i="1" s="1"/>
  <c r="AM18" i="1"/>
  <c r="HV18" i="1" s="1"/>
  <c r="AS18" i="1"/>
  <c r="AO18" i="1"/>
  <c r="EX18" i="1" s="1"/>
  <c r="AU18" i="1"/>
  <c r="AP18" i="1"/>
  <c r="AN18" i="1"/>
  <c r="ER18" i="1" s="1"/>
  <c r="AQ84" i="1"/>
  <c r="IT84" i="1" s="1"/>
  <c r="AM84" i="1"/>
  <c r="HV84" i="1" s="1"/>
  <c r="AS84" i="1"/>
  <c r="AO84" i="1"/>
  <c r="EX84" i="1" s="1"/>
  <c r="AU84" i="1"/>
  <c r="AP84" i="1"/>
  <c r="AN84" i="1"/>
  <c r="ER84" i="1" s="1"/>
  <c r="AQ113" i="1"/>
  <c r="IT113" i="1" s="1"/>
  <c r="AM113" i="1"/>
  <c r="HV113" i="1" s="1"/>
  <c r="AS113" i="1"/>
  <c r="AO113" i="1"/>
  <c r="EX113" i="1" s="1"/>
  <c r="AU113" i="1"/>
  <c r="AP113" i="1"/>
  <c r="AN113" i="1"/>
  <c r="ER113" i="1" s="1"/>
  <c r="AQ182" i="1"/>
  <c r="IT182" i="1" s="1"/>
  <c r="AM182" i="1"/>
  <c r="HV182" i="1" s="1"/>
  <c r="AS182" i="1"/>
  <c r="AO182" i="1"/>
  <c r="EX182" i="1" s="1"/>
  <c r="AU182" i="1"/>
  <c r="AP182" i="1"/>
  <c r="AN182" i="1"/>
  <c r="ER182" i="1" s="1"/>
  <c r="AQ212" i="1"/>
  <c r="IT212" i="1" s="1"/>
  <c r="AM212" i="1"/>
  <c r="HV212" i="1" s="1"/>
  <c r="AS212" i="1"/>
  <c r="AO212" i="1"/>
  <c r="EX212" i="1" s="1"/>
  <c r="AU212" i="1"/>
  <c r="AP212" i="1"/>
  <c r="AN212" i="1"/>
  <c r="ER212" i="1" s="1"/>
  <c r="AQ260" i="1"/>
  <c r="IT260" i="1" s="1"/>
  <c r="AM260" i="1"/>
  <c r="HV260" i="1" s="1"/>
  <c r="AS260" i="1"/>
  <c r="AO260" i="1"/>
  <c r="EX260" i="1" s="1"/>
  <c r="AU260" i="1"/>
  <c r="AP260" i="1"/>
  <c r="AN260" i="1"/>
  <c r="ER260" i="1" s="1"/>
  <c r="AQ147" i="1"/>
  <c r="IT147" i="1" s="1"/>
  <c r="AM147" i="1"/>
  <c r="HV147" i="1" s="1"/>
  <c r="AS147" i="1"/>
  <c r="AO147" i="1"/>
  <c r="EX147" i="1" s="1"/>
  <c r="AU147" i="1"/>
  <c r="AP147" i="1"/>
  <c r="AN147" i="1"/>
  <c r="ER147" i="1" s="1"/>
  <c r="AQ63" i="1"/>
  <c r="IT63" i="1" s="1"/>
  <c r="AM63" i="1"/>
  <c r="HV63" i="1" s="1"/>
  <c r="AS63" i="1"/>
  <c r="AO63" i="1"/>
  <c r="EX63" i="1" s="1"/>
  <c r="AT63" i="1"/>
  <c r="AR63" i="1"/>
  <c r="HJ63" i="1" s="1"/>
  <c r="AU63" i="1"/>
  <c r="AP63" i="1"/>
  <c r="AN63" i="1"/>
  <c r="ER63" i="1" s="1"/>
  <c r="AR88" i="1"/>
  <c r="HJ88" i="1" s="1"/>
  <c r="AN88" i="1"/>
  <c r="ER88" i="1" s="1"/>
  <c r="AQ88" i="1"/>
  <c r="IT88" i="1" s="1"/>
  <c r="AM88" i="1"/>
  <c r="HV88" i="1" s="1"/>
  <c r="AU88" i="1"/>
  <c r="AT88" i="1"/>
  <c r="AP88" i="1"/>
  <c r="AS88" i="1"/>
  <c r="AO88" i="1"/>
  <c r="EX88" i="1" s="1"/>
  <c r="AR128" i="1"/>
  <c r="HJ128" i="1" s="1"/>
  <c r="AN128" i="1"/>
  <c r="ER128" i="1" s="1"/>
  <c r="AQ128" i="1"/>
  <c r="IT128" i="1" s="1"/>
  <c r="AM128" i="1"/>
  <c r="HV128" i="1" s="1"/>
  <c r="AU128" i="1"/>
  <c r="AT128" i="1"/>
  <c r="AP128" i="1"/>
  <c r="AS128" i="1"/>
  <c r="AO128" i="1"/>
  <c r="EX128" i="1" s="1"/>
  <c r="AQ60" i="1"/>
  <c r="IT60" i="1" s="1"/>
  <c r="AP198" i="1"/>
  <c r="AQ33" i="1"/>
  <c r="IT33" i="1" s="1"/>
  <c r="AO9" i="1"/>
  <c r="EX9" i="1" s="1"/>
  <c r="AO43" i="1"/>
  <c r="EX43" i="1" s="1"/>
  <c r="AO97" i="1"/>
  <c r="EX97" i="1" s="1"/>
  <c r="AO137" i="1"/>
  <c r="EX137" i="1" s="1"/>
  <c r="AO221" i="1"/>
  <c r="EX221" i="1" s="1"/>
  <c r="AR34" i="1"/>
  <c r="HJ34" i="1" s="1"/>
  <c r="AN34" i="1"/>
  <c r="ER34" i="1" s="1"/>
  <c r="AQ34" i="1"/>
  <c r="IT34" i="1" s="1"/>
  <c r="AM34" i="1"/>
  <c r="HV34" i="1" s="1"/>
  <c r="AR44" i="1"/>
  <c r="HJ44" i="1" s="1"/>
  <c r="AN44" i="1"/>
  <c r="ER44" i="1" s="1"/>
  <c r="AQ44" i="1"/>
  <c r="IT44" i="1" s="1"/>
  <c r="AM44" i="1"/>
  <c r="HV44" i="1" s="1"/>
  <c r="AR117" i="1"/>
  <c r="HJ117" i="1" s="1"/>
  <c r="AN117" i="1"/>
  <c r="ER117" i="1" s="1"/>
  <c r="AQ117" i="1"/>
  <c r="IT117" i="1" s="1"/>
  <c r="AM117" i="1"/>
  <c r="HV117" i="1" s="1"/>
  <c r="AR166" i="1"/>
  <c r="HJ166" i="1" s="1"/>
  <c r="AN166" i="1"/>
  <c r="ER166" i="1" s="1"/>
  <c r="AQ166" i="1"/>
  <c r="IT166" i="1" s="1"/>
  <c r="AM166" i="1"/>
  <c r="HV166" i="1" s="1"/>
  <c r="AR231" i="1"/>
  <c r="HJ231" i="1" s="1"/>
  <c r="AN231" i="1"/>
  <c r="ER231" i="1" s="1"/>
  <c r="AQ231" i="1"/>
  <c r="IT231" i="1" s="1"/>
  <c r="AM231" i="1"/>
  <c r="HV231" i="1" s="1"/>
  <c r="AQ246" i="1"/>
  <c r="IT246" i="1" s="1"/>
  <c r="AM246" i="1"/>
  <c r="HV246" i="1" s="1"/>
  <c r="AS246" i="1"/>
  <c r="AO246" i="1"/>
  <c r="EX246" i="1" s="1"/>
  <c r="AT246" i="1"/>
  <c r="AR246" i="1"/>
  <c r="HJ246" i="1" s="1"/>
  <c r="AQ285" i="1"/>
  <c r="IT285" i="1" s="1"/>
  <c r="AM285" i="1"/>
  <c r="HV285" i="1" s="1"/>
  <c r="AS285" i="1"/>
  <c r="AO285" i="1"/>
  <c r="EX285" i="1" s="1"/>
  <c r="AT285" i="1"/>
  <c r="AR285" i="1"/>
  <c r="HJ285" i="1" s="1"/>
  <c r="AQ25" i="1"/>
  <c r="IT25" i="1" s="1"/>
  <c r="AM25" i="1"/>
  <c r="HV25" i="1" s="1"/>
  <c r="AS25" i="1"/>
  <c r="AO25" i="1"/>
  <c r="EX25" i="1" s="1"/>
  <c r="AT25" i="1"/>
  <c r="AR25" i="1"/>
  <c r="HJ25" i="1" s="1"/>
  <c r="AQ96" i="1"/>
  <c r="IT96" i="1" s="1"/>
  <c r="AM96" i="1"/>
  <c r="HV96" i="1" s="1"/>
  <c r="AS96" i="1"/>
  <c r="AO96" i="1"/>
  <c r="EX96" i="1" s="1"/>
  <c r="AT96" i="1"/>
  <c r="AR96" i="1"/>
  <c r="HJ96" i="1" s="1"/>
  <c r="AQ219" i="1"/>
  <c r="IT219" i="1" s="1"/>
  <c r="AM219" i="1"/>
  <c r="HV219" i="1" s="1"/>
  <c r="AS219" i="1"/>
  <c r="AO219" i="1"/>
  <c r="EX219" i="1" s="1"/>
  <c r="AT219" i="1"/>
  <c r="AR219" i="1"/>
  <c r="HJ219" i="1" s="1"/>
  <c r="AQ280" i="1"/>
  <c r="IT280" i="1" s="1"/>
  <c r="AM280" i="1"/>
  <c r="HV280" i="1" s="1"/>
  <c r="AS280" i="1"/>
  <c r="AO280" i="1"/>
  <c r="EX280" i="1" s="1"/>
  <c r="AT280" i="1"/>
  <c r="AR280" i="1"/>
  <c r="HJ280" i="1" s="1"/>
  <c r="AQ20" i="1"/>
  <c r="IT20" i="1" s="1"/>
  <c r="AM20" i="1"/>
  <c r="HV20" i="1" s="1"/>
  <c r="AS20" i="1"/>
  <c r="AO20" i="1"/>
  <c r="EX20" i="1" s="1"/>
  <c r="AT20" i="1"/>
  <c r="AR20" i="1"/>
  <c r="HJ20" i="1" s="1"/>
  <c r="AQ99" i="1"/>
  <c r="IT99" i="1" s="1"/>
  <c r="AM99" i="1"/>
  <c r="HV99" i="1" s="1"/>
  <c r="AS99" i="1"/>
  <c r="AO99" i="1"/>
  <c r="EX99" i="1" s="1"/>
  <c r="AT99" i="1"/>
  <c r="AR99" i="1"/>
  <c r="HJ99" i="1" s="1"/>
  <c r="AQ119" i="1"/>
  <c r="IT119" i="1" s="1"/>
  <c r="AM119" i="1"/>
  <c r="HV119" i="1" s="1"/>
  <c r="AS119" i="1"/>
  <c r="AO119" i="1"/>
  <c r="EX119" i="1" s="1"/>
  <c r="AT119" i="1"/>
  <c r="AR119" i="1"/>
  <c r="HJ119" i="1" s="1"/>
  <c r="AQ188" i="1"/>
  <c r="IT188" i="1" s="1"/>
  <c r="AM188" i="1"/>
  <c r="HV188" i="1" s="1"/>
  <c r="AS188" i="1"/>
  <c r="AO188" i="1"/>
  <c r="EX188" i="1" s="1"/>
  <c r="AT188" i="1"/>
  <c r="AR188" i="1"/>
  <c r="HJ188" i="1" s="1"/>
  <c r="AQ222" i="1"/>
  <c r="IT222" i="1" s="1"/>
  <c r="AM222" i="1"/>
  <c r="HV222" i="1" s="1"/>
  <c r="AS222" i="1"/>
  <c r="AO222" i="1"/>
  <c r="EX222" i="1" s="1"/>
  <c r="AT222" i="1"/>
  <c r="AR222" i="1"/>
  <c r="HJ222" i="1" s="1"/>
  <c r="AQ265" i="1"/>
  <c r="IT265" i="1" s="1"/>
  <c r="AM265" i="1"/>
  <c r="HV265" i="1" s="1"/>
  <c r="AS265" i="1"/>
  <c r="AO265" i="1"/>
  <c r="EX265" i="1" s="1"/>
  <c r="AT265" i="1"/>
  <c r="AR265" i="1"/>
  <c r="HJ265" i="1" s="1"/>
  <c r="AQ14" i="1"/>
  <c r="IT14" i="1" s="1"/>
  <c r="AM14" i="1"/>
  <c r="HV14" i="1" s="1"/>
  <c r="AS14" i="1"/>
  <c r="AO14" i="1"/>
  <c r="EX14" i="1" s="1"/>
  <c r="AT14" i="1"/>
  <c r="AR14" i="1"/>
  <c r="HJ14" i="1" s="1"/>
  <c r="AQ72" i="1"/>
  <c r="IT72" i="1" s="1"/>
  <c r="AM72" i="1"/>
  <c r="HV72" i="1" s="1"/>
  <c r="AS72" i="1"/>
  <c r="AO72" i="1"/>
  <c r="EX72" i="1" s="1"/>
  <c r="AU72" i="1"/>
  <c r="AP72" i="1"/>
  <c r="AN72" i="1"/>
  <c r="ER72" i="1" s="1"/>
  <c r="AT72" i="1"/>
  <c r="AR72" i="1"/>
  <c r="HJ72" i="1" s="1"/>
  <c r="AR102" i="1"/>
  <c r="HJ102" i="1" s="1"/>
  <c r="AN102" i="1"/>
  <c r="ER102" i="1" s="1"/>
  <c r="AQ102" i="1"/>
  <c r="IT102" i="1" s="1"/>
  <c r="AM102" i="1"/>
  <c r="HV102" i="1" s="1"/>
  <c r="AU102" i="1"/>
  <c r="AT102" i="1"/>
  <c r="AP102" i="1"/>
  <c r="AS102" i="1"/>
  <c r="AO102" i="1"/>
  <c r="EX102" i="1" s="1"/>
  <c r="AR160" i="1"/>
  <c r="HJ160" i="1" s="1"/>
  <c r="AN160" i="1"/>
  <c r="ER160" i="1" s="1"/>
  <c r="AQ160" i="1"/>
  <c r="IT160" i="1" s="1"/>
  <c r="AM160" i="1"/>
  <c r="HV160" i="1" s="1"/>
  <c r="AU160" i="1"/>
  <c r="AT160" i="1"/>
  <c r="AP160" i="1"/>
  <c r="AS160" i="1"/>
  <c r="AO160" i="1"/>
  <c r="EX160" i="1" s="1"/>
  <c r="AR186" i="1"/>
  <c r="HJ186" i="1" s="1"/>
  <c r="AN186" i="1"/>
  <c r="ER186" i="1" s="1"/>
  <c r="AQ186" i="1"/>
  <c r="IT186" i="1" s="1"/>
  <c r="AM186" i="1"/>
  <c r="HV186" i="1" s="1"/>
  <c r="AU186" i="1"/>
  <c r="AT186" i="1"/>
  <c r="AP186" i="1"/>
  <c r="AS186" i="1"/>
  <c r="AO186" i="1"/>
  <c r="EX186" i="1" s="1"/>
  <c r="AR243" i="1"/>
  <c r="HJ243" i="1" s="1"/>
  <c r="AN243" i="1"/>
  <c r="ER243" i="1" s="1"/>
  <c r="AQ243" i="1"/>
  <c r="IT243" i="1" s="1"/>
  <c r="AM243" i="1"/>
  <c r="HV243" i="1" s="1"/>
  <c r="AU243" i="1"/>
  <c r="AT243" i="1"/>
  <c r="AP243" i="1"/>
  <c r="AS243" i="1"/>
  <c r="AO243" i="1"/>
  <c r="EX243" i="1" s="1"/>
  <c r="AR286" i="1"/>
  <c r="HJ286" i="1" s="1"/>
  <c r="AN286" i="1"/>
  <c r="ER286" i="1" s="1"/>
  <c r="AQ286" i="1"/>
  <c r="IT286" i="1" s="1"/>
  <c r="AM286" i="1"/>
  <c r="HV286" i="1" s="1"/>
  <c r="AU286" i="1"/>
  <c r="AT286" i="1"/>
  <c r="AP286" i="1"/>
  <c r="AS286" i="1"/>
  <c r="AO286" i="1"/>
  <c r="EX286" i="1" s="1"/>
  <c r="AR143" i="1"/>
  <c r="HJ143" i="1" s="1"/>
  <c r="AN143" i="1"/>
  <c r="ER143" i="1" s="1"/>
  <c r="AQ143" i="1"/>
  <c r="IT143" i="1" s="1"/>
  <c r="AM143" i="1"/>
  <c r="HV143" i="1" s="1"/>
  <c r="AU143" i="1"/>
  <c r="AT143" i="1"/>
  <c r="AP143" i="1"/>
  <c r="AS143" i="1"/>
  <c r="AO143" i="1"/>
  <c r="EX143" i="1" s="1"/>
  <c r="AU276" i="1"/>
  <c r="AT276" i="1"/>
  <c r="AP276" i="1"/>
  <c r="AR276" i="1"/>
  <c r="HJ276" i="1" s="1"/>
  <c r="AN276" i="1"/>
  <c r="ER276" i="1" s="1"/>
  <c r="AO276" i="1"/>
  <c r="EX276" i="1" s="1"/>
  <c r="AM276" i="1"/>
  <c r="HV276" i="1" s="1"/>
  <c r="AS276" i="1"/>
  <c r="AQ276" i="1"/>
  <c r="IT276" i="1" s="1"/>
  <c r="AU22" i="1"/>
  <c r="AT22" i="1"/>
  <c r="AP22" i="1"/>
  <c r="AR22" i="1"/>
  <c r="HJ22" i="1" s="1"/>
  <c r="AN22" i="1"/>
  <c r="ER22" i="1" s="1"/>
  <c r="AO22" i="1"/>
  <c r="EX22" i="1" s="1"/>
  <c r="AM22" i="1"/>
  <c r="HV22" i="1" s="1"/>
  <c r="AS22" i="1"/>
  <c r="AQ22" i="1"/>
  <c r="IT22" i="1" s="1"/>
  <c r="AU37" i="1"/>
  <c r="AT37" i="1"/>
  <c r="AP37" i="1"/>
  <c r="AR37" i="1"/>
  <c r="HJ37" i="1" s="1"/>
  <c r="AN37" i="1"/>
  <c r="ER37" i="1" s="1"/>
  <c r="AO37" i="1"/>
  <c r="EX37" i="1" s="1"/>
  <c r="AM37" i="1"/>
  <c r="HV37" i="1" s="1"/>
  <c r="AS37" i="1"/>
  <c r="AQ37" i="1"/>
  <c r="IT37" i="1" s="1"/>
  <c r="AU85" i="1"/>
  <c r="AT85" i="1"/>
  <c r="AP85" i="1"/>
  <c r="AR85" i="1"/>
  <c r="HJ85" i="1" s="1"/>
  <c r="AN85" i="1"/>
  <c r="ER85" i="1" s="1"/>
  <c r="AO85" i="1"/>
  <c r="EX85" i="1" s="1"/>
  <c r="AM85" i="1"/>
  <c r="HV85" i="1" s="1"/>
  <c r="AS85" i="1"/>
  <c r="AQ85" i="1"/>
  <c r="IT85" i="1" s="1"/>
  <c r="AU118" i="1"/>
  <c r="AT118" i="1"/>
  <c r="AP118" i="1"/>
  <c r="AR118" i="1"/>
  <c r="HJ118" i="1" s="1"/>
  <c r="AN118" i="1"/>
  <c r="ER118" i="1" s="1"/>
  <c r="AO118" i="1"/>
  <c r="EX118" i="1" s="1"/>
  <c r="AM118" i="1"/>
  <c r="HV118" i="1" s="1"/>
  <c r="AS118" i="1"/>
  <c r="AQ118" i="1"/>
  <c r="IT118" i="1" s="1"/>
  <c r="AU150" i="1"/>
  <c r="AT150" i="1"/>
  <c r="AP150" i="1"/>
  <c r="AR150" i="1"/>
  <c r="HJ150" i="1" s="1"/>
  <c r="AN150" i="1"/>
  <c r="ER150" i="1" s="1"/>
  <c r="AO150" i="1"/>
  <c r="EX150" i="1" s="1"/>
  <c r="AM150" i="1"/>
  <c r="HV150" i="1" s="1"/>
  <c r="AS150" i="1"/>
  <c r="AQ150" i="1"/>
  <c r="IT150" i="1" s="1"/>
  <c r="AU229" i="1"/>
  <c r="AT229" i="1"/>
  <c r="AP229" i="1"/>
  <c r="AR229" i="1"/>
  <c r="HJ229" i="1" s="1"/>
  <c r="AN229" i="1"/>
  <c r="ER229" i="1" s="1"/>
  <c r="AO229" i="1"/>
  <c r="EX229" i="1" s="1"/>
  <c r="AM229" i="1"/>
  <c r="HV229" i="1" s="1"/>
  <c r="AS229" i="1"/>
  <c r="AQ229" i="1"/>
  <c r="IT229" i="1" s="1"/>
  <c r="AU295" i="1"/>
  <c r="AT295" i="1"/>
  <c r="AP295" i="1"/>
  <c r="AR295" i="1"/>
  <c r="HJ295" i="1" s="1"/>
  <c r="AN295" i="1"/>
  <c r="ER295" i="1" s="1"/>
  <c r="AO295" i="1"/>
  <c r="EX295" i="1" s="1"/>
  <c r="AM295" i="1"/>
  <c r="HV295" i="1" s="1"/>
  <c r="AS295" i="1"/>
  <c r="AQ295" i="1"/>
  <c r="IT295" i="1" s="1"/>
  <c r="AU81" i="1"/>
  <c r="AT81" i="1"/>
  <c r="AP81" i="1"/>
  <c r="AR81" i="1"/>
  <c r="HJ81" i="1" s="1"/>
  <c r="AN81" i="1"/>
  <c r="ER81" i="1" s="1"/>
  <c r="AO81" i="1"/>
  <c r="EX81" i="1" s="1"/>
  <c r="AM81" i="1"/>
  <c r="HV81" i="1" s="1"/>
  <c r="AS81" i="1"/>
  <c r="AQ81" i="1"/>
  <c r="IT81" i="1" s="1"/>
  <c r="AU49" i="1"/>
  <c r="AT49" i="1"/>
  <c r="AP49" i="1"/>
  <c r="AR49" i="1"/>
  <c r="HJ49" i="1" s="1"/>
  <c r="AN49" i="1"/>
  <c r="ER49" i="1" s="1"/>
  <c r="AO49" i="1"/>
  <c r="EX49" i="1" s="1"/>
  <c r="AM49" i="1"/>
  <c r="HV49" i="1" s="1"/>
  <c r="AS49" i="1"/>
  <c r="AQ49" i="1"/>
  <c r="IT49" i="1" s="1"/>
  <c r="AU287" i="1"/>
  <c r="AT287" i="1"/>
  <c r="AP287" i="1"/>
  <c r="AR287" i="1"/>
  <c r="HJ287" i="1" s="1"/>
  <c r="AN287" i="1"/>
  <c r="ER287" i="1" s="1"/>
  <c r="AO287" i="1"/>
  <c r="EX287" i="1" s="1"/>
  <c r="AM287" i="1"/>
  <c r="HV287" i="1" s="1"/>
  <c r="AS287" i="1"/>
  <c r="AQ287" i="1"/>
  <c r="IT287" i="1" s="1"/>
  <c r="AU116" i="1"/>
  <c r="AT116" i="1"/>
  <c r="AP116" i="1"/>
  <c r="AR116" i="1"/>
  <c r="HJ116" i="1" s="1"/>
  <c r="AN116" i="1"/>
  <c r="ER116" i="1" s="1"/>
  <c r="AO116" i="1"/>
  <c r="EX116" i="1" s="1"/>
  <c r="AM116" i="1"/>
  <c r="HV116" i="1" s="1"/>
  <c r="AS116" i="1"/>
  <c r="AQ116" i="1"/>
  <c r="IT116" i="1" s="1"/>
  <c r="AU121" i="1"/>
  <c r="AT121" i="1"/>
  <c r="AP121" i="1"/>
  <c r="AR121" i="1"/>
  <c r="HJ121" i="1" s="1"/>
  <c r="AN121" i="1"/>
  <c r="ER121" i="1" s="1"/>
  <c r="AO121" i="1"/>
  <c r="EX121" i="1" s="1"/>
  <c r="AM121" i="1"/>
  <c r="HV121" i="1" s="1"/>
  <c r="AS121" i="1"/>
  <c r="AQ121" i="1"/>
  <c r="IT121" i="1" s="1"/>
  <c r="AU293" i="1"/>
  <c r="AT293" i="1"/>
  <c r="AP293" i="1"/>
  <c r="AR293" i="1"/>
  <c r="HJ293" i="1" s="1"/>
  <c r="AN293" i="1"/>
  <c r="ER293" i="1" s="1"/>
  <c r="AO293" i="1"/>
  <c r="EX293" i="1" s="1"/>
  <c r="AM293" i="1"/>
  <c r="HV293" i="1" s="1"/>
  <c r="AS293" i="1"/>
  <c r="AQ293" i="1"/>
  <c r="IT293" i="1" s="1"/>
  <c r="AU10" i="1"/>
  <c r="AT10" i="1"/>
  <c r="AP10" i="1"/>
  <c r="AR10" i="1"/>
  <c r="HJ10" i="1" s="1"/>
  <c r="AN10" i="1"/>
  <c r="ER10" i="1" s="1"/>
  <c r="AO10" i="1"/>
  <c r="EX10" i="1" s="1"/>
  <c r="AM10" i="1"/>
  <c r="HV10" i="1" s="1"/>
  <c r="AS10" i="1"/>
  <c r="AQ10" i="1"/>
  <c r="IT10" i="1" s="1"/>
  <c r="AU142" i="1"/>
  <c r="AT142" i="1"/>
  <c r="AP142" i="1"/>
  <c r="AR142" i="1"/>
  <c r="HJ142" i="1" s="1"/>
  <c r="AN142" i="1"/>
  <c r="ER142" i="1" s="1"/>
  <c r="AO142" i="1"/>
  <c r="EX142" i="1" s="1"/>
  <c r="AM142" i="1"/>
  <c r="HV142" i="1" s="1"/>
  <c r="AS142" i="1"/>
  <c r="AQ142" i="1"/>
  <c r="IT142" i="1" s="1"/>
  <c r="AQ269" i="1"/>
  <c r="IT269" i="1" s="1"/>
  <c r="AM269" i="1"/>
  <c r="HV269" i="1" s="1"/>
  <c r="AU269" i="1"/>
  <c r="AT269" i="1"/>
  <c r="AP269" i="1"/>
  <c r="AS269" i="1"/>
  <c r="AO269" i="1"/>
  <c r="EX269" i="1" s="1"/>
  <c r="AR269" i="1"/>
  <c r="HJ269" i="1" s="1"/>
  <c r="AN269" i="1"/>
  <c r="ER269" i="1" s="1"/>
  <c r="AQ45" i="1"/>
  <c r="IT45" i="1" s="1"/>
  <c r="AM45" i="1"/>
  <c r="HV45" i="1" s="1"/>
  <c r="AU45" i="1"/>
  <c r="AT45" i="1"/>
  <c r="AP45" i="1"/>
  <c r="AS45" i="1"/>
  <c r="AO45" i="1"/>
  <c r="EX45" i="1" s="1"/>
  <c r="AR45" i="1"/>
  <c r="HJ45" i="1" s="1"/>
  <c r="AN45" i="1"/>
  <c r="ER45" i="1" s="1"/>
  <c r="AQ203" i="1"/>
  <c r="IT203" i="1" s="1"/>
  <c r="AM203" i="1"/>
  <c r="HV203" i="1" s="1"/>
  <c r="AU203" i="1"/>
  <c r="AT203" i="1"/>
  <c r="AP203" i="1"/>
  <c r="AS203" i="1"/>
  <c r="AO203" i="1"/>
  <c r="EX203" i="1" s="1"/>
  <c r="AR203" i="1"/>
  <c r="HJ203" i="1" s="1"/>
  <c r="AN203" i="1"/>
  <c r="ER203" i="1" s="1"/>
  <c r="AQ122" i="1"/>
  <c r="IT122" i="1" s="1"/>
  <c r="AM122" i="1"/>
  <c r="HV122" i="1" s="1"/>
  <c r="AU122" i="1"/>
  <c r="AT122" i="1"/>
  <c r="AP122" i="1"/>
  <c r="AS122" i="1"/>
  <c r="AO122" i="1"/>
  <c r="EX122" i="1" s="1"/>
  <c r="AR122" i="1"/>
  <c r="HJ122" i="1" s="1"/>
  <c r="AN122" i="1"/>
  <c r="ER122" i="1" s="1"/>
  <c r="AQ194" i="1"/>
  <c r="IT194" i="1" s="1"/>
  <c r="AM194" i="1"/>
  <c r="HV194" i="1" s="1"/>
  <c r="AU194" i="1"/>
  <c r="AT194" i="1"/>
  <c r="AP194" i="1"/>
  <c r="AS194" i="1"/>
  <c r="AO194" i="1"/>
  <c r="EX194" i="1" s="1"/>
  <c r="AR194" i="1"/>
  <c r="HJ194" i="1" s="1"/>
  <c r="AN194" i="1"/>
  <c r="ER194" i="1" s="1"/>
  <c r="AQ190" i="1"/>
  <c r="IT190" i="1" s="1"/>
  <c r="AM190" i="1"/>
  <c r="HV190" i="1" s="1"/>
  <c r="AU190" i="1"/>
  <c r="AT190" i="1"/>
  <c r="AP190" i="1"/>
  <c r="AS190" i="1"/>
  <c r="AO190" i="1"/>
  <c r="EX190" i="1" s="1"/>
  <c r="AR190" i="1"/>
  <c r="HJ190" i="1" s="1"/>
  <c r="AN190" i="1"/>
  <c r="ER190" i="1" s="1"/>
  <c r="AQ254" i="1"/>
  <c r="IT254" i="1" s="1"/>
  <c r="AM254" i="1"/>
  <c r="HV254" i="1" s="1"/>
  <c r="AS254" i="1"/>
  <c r="AO254" i="1"/>
  <c r="EX254" i="1" s="1"/>
  <c r="AN254" i="1"/>
  <c r="ER254" i="1" s="1"/>
  <c r="AT254" i="1"/>
  <c r="AR254" i="1"/>
  <c r="HJ254" i="1" s="1"/>
  <c r="AU254" i="1"/>
  <c r="AP254" i="1"/>
  <c r="AQ8" i="1"/>
  <c r="IT8" i="1" s="1"/>
  <c r="AM8" i="1"/>
  <c r="HV8" i="1" s="1"/>
  <c r="AS8" i="1"/>
  <c r="AO8" i="1"/>
  <c r="EX8" i="1" s="1"/>
  <c r="AN8" i="1"/>
  <c r="ER8" i="1" s="1"/>
  <c r="AT8" i="1"/>
  <c r="AR8" i="1"/>
  <c r="HJ8" i="1" s="1"/>
  <c r="AU8" i="1"/>
  <c r="AP8" i="1"/>
  <c r="AQ261" i="1"/>
  <c r="IT261" i="1" s="1"/>
  <c r="AM261" i="1"/>
  <c r="HV261" i="1" s="1"/>
  <c r="AS261" i="1"/>
  <c r="AO261" i="1"/>
  <c r="EX261" i="1" s="1"/>
  <c r="AN261" i="1"/>
  <c r="ER261" i="1" s="1"/>
  <c r="AT261" i="1"/>
  <c r="AR261" i="1"/>
  <c r="HJ261" i="1" s="1"/>
  <c r="AU261" i="1"/>
  <c r="AP261" i="1"/>
  <c r="AQ86" i="1"/>
  <c r="IT86" i="1" s="1"/>
  <c r="AM86" i="1"/>
  <c r="HV86" i="1" s="1"/>
  <c r="AS86" i="1"/>
  <c r="AO86" i="1"/>
  <c r="EX86" i="1" s="1"/>
  <c r="AN86" i="1"/>
  <c r="ER86" i="1" s="1"/>
  <c r="AT86" i="1"/>
  <c r="AR86" i="1"/>
  <c r="HJ86" i="1" s="1"/>
  <c r="AU86" i="1"/>
  <c r="AP86" i="1"/>
  <c r="AQ240" i="1"/>
  <c r="IT240" i="1" s="1"/>
  <c r="AM240" i="1"/>
  <c r="HV240" i="1" s="1"/>
  <c r="AS240" i="1"/>
  <c r="AO240" i="1"/>
  <c r="EX240" i="1" s="1"/>
  <c r="AN240" i="1"/>
  <c r="ER240" i="1" s="1"/>
  <c r="AT240" i="1"/>
  <c r="AR240" i="1"/>
  <c r="HJ240" i="1" s="1"/>
  <c r="AU240" i="1"/>
  <c r="AP240" i="1"/>
  <c r="AQ48" i="1"/>
  <c r="IT48" i="1" s="1"/>
  <c r="AM48" i="1"/>
  <c r="HV48" i="1" s="1"/>
  <c r="AS48" i="1"/>
  <c r="AO48" i="1"/>
  <c r="EX48" i="1" s="1"/>
  <c r="AN48" i="1"/>
  <c r="ER48" i="1" s="1"/>
  <c r="AT48" i="1"/>
  <c r="AR48" i="1"/>
  <c r="HJ48" i="1" s="1"/>
  <c r="AU48" i="1"/>
  <c r="AP48" i="1"/>
  <c r="AQ152" i="1"/>
  <c r="IT152" i="1" s="1"/>
  <c r="AM152" i="1"/>
  <c r="HV152" i="1" s="1"/>
  <c r="AS152" i="1"/>
  <c r="AO152" i="1"/>
  <c r="EX152" i="1" s="1"/>
  <c r="AN152" i="1"/>
  <c r="ER152" i="1" s="1"/>
  <c r="AT152" i="1"/>
  <c r="AR152" i="1"/>
  <c r="HJ152" i="1" s="1"/>
  <c r="AU152" i="1"/>
  <c r="AP152" i="1"/>
  <c r="AQ288" i="1"/>
  <c r="IT288" i="1" s="1"/>
  <c r="AM288" i="1"/>
  <c r="HV288" i="1" s="1"/>
  <c r="AS288" i="1"/>
  <c r="AO288" i="1"/>
  <c r="EX288" i="1" s="1"/>
  <c r="AU288" i="1"/>
  <c r="AP288" i="1"/>
  <c r="AT288" i="1"/>
  <c r="AR288" i="1"/>
  <c r="HJ288" i="1" s="1"/>
  <c r="AN288" i="1"/>
  <c r="ER288" i="1" s="1"/>
  <c r="AQ179" i="1"/>
  <c r="IT179" i="1" s="1"/>
  <c r="AM179" i="1"/>
  <c r="HV179" i="1" s="1"/>
  <c r="AS179" i="1"/>
  <c r="AO179" i="1"/>
  <c r="EX179" i="1" s="1"/>
  <c r="AU179" i="1"/>
  <c r="AP179" i="1"/>
  <c r="AT179" i="1"/>
  <c r="AR179" i="1"/>
  <c r="HJ179" i="1" s="1"/>
  <c r="AN179" i="1"/>
  <c r="ER179" i="1" s="1"/>
  <c r="AQ54" i="1"/>
  <c r="IT54" i="1" s="1"/>
  <c r="AM54" i="1"/>
  <c r="HV54" i="1" s="1"/>
  <c r="AS54" i="1"/>
  <c r="AO54" i="1"/>
  <c r="EX54" i="1" s="1"/>
  <c r="AU54" i="1"/>
  <c r="AP54" i="1"/>
  <c r="AT54" i="1"/>
  <c r="AR54" i="1"/>
  <c r="HJ54" i="1" s="1"/>
  <c r="AN54" i="1"/>
  <c r="ER54" i="1" s="1"/>
  <c r="AQ73" i="1"/>
  <c r="IT73" i="1" s="1"/>
  <c r="AM73" i="1"/>
  <c r="HV73" i="1" s="1"/>
  <c r="AS73" i="1"/>
  <c r="AO73" i="1"/>
  <c r="EX73" i="1" s="1"/>
  <c r="AU73" i="1"/>
  <c r="AP73" i="1"/>
  <c r="AT73" i="1"/>
  <c r="AR73" i="1"/>
  <c r="HJ73" i="1" s="1"/>
  <c r="AN73" i="1"/>
  <c r="ER73" i="1" s="1"/>
  <c r="AQ163" i="1"/>
  <c r="IT163" i="1" s="1"/>
  <c r="AM163" i="1"/>
  <c r="HV163" i="1" s="1"/>
  <c r="AS163" i="1"/>
  <c r="AO163" i="1"/>
  <c r="EX163" i="1" s="1"/>
  <c r="AU163" i="1"/>
  <c r="AP163" i="1"/>
  <c r="AT163" i="1"/>
  <c r="AR163" i="1"/>
  <c r="HJ163" i="1" s="1"/>
  <c r="AN163" i="1"/>
  <c r="ER163" i="1" s="1"/>
  <c r="AQ196" i="1"/>
  <c r="IT196" i="1" s="1"/>
  <c r="AM196" i="1"/>
  <c r="HV196" i="1" s="1"/>
  <c r="AS196" i="1"/>
  <c r="AO196" i="1"/>
  <c r="EX196" i="1" s="1"/>
  <c r="AU196" i="1"/>
  <c r="AP196" i="1"/>
  <c r="AT196" i="1"/>
  <c r="AR196" i="1"/>
  <c r="HJ196" i="1" s="1"/>
  <c r="AN196" i="1"/>
  <c r="ER196" i="1" s="1"/>
  <c r="AQ145" i="1"/>
  <c r="IT145" i="1" s="1"/>
  <c r="AM145" i="1"/>
  <c r="HV145" i="1" s="1"/>
  <c r="AS145" i="1"/>
  <c r="AO145" i="1"/>
  <c r="EX145" i="1" s="1"/>
  <c r="AU145" i="1"/>
  <c r="AP145" i="1"/>
  <c r="AT145" i="1"/>
  <c r="AR145" i="1"/>
  <c r="HJ145" i="1" s="1"/>
  <c r="AN145" i="1"/>
  <c r="ER145" i="1" s="1"/>
  <c r="AQ42" i="1"/>
  <c r="IT42" i="1" s="1"/>
  <c r="AM42" i="1"/>
  <c r="HV42" i="1" s="1"/>
  <c r="AS42" i="1"/>
  <c r="AO42" i="1"/>
  <c r="EX42" i="1" s="1"/>
  <c r="AU42" i="1"/>
  <c r="AP42" i="1"/>
  <c r="AT42" i="1"/>
  <c r="AR42" i="1"/>
  <c r="HJ42" i="1" s="1"/>
  <c r="AN42" i="1"/>
  <c r="ER42" i="1" s="1"/>
  <c r="AQ162" i="1"/>
  <c r="IT162" i="1" s="1"/>
  <c r="AM162" i="1"/>
  <c r="HV162" i="1" s="1"/>
  <c r="AS162" i="1"/>
  <c r="AO162" i="1"/>
  <c r="EX162" i="1" s="1"/>
  <c r="AU162" i="1"/>
  <c r="AP162" i="1"/>
  <c r="AT162" i="1"/>
  <c r="AR162" i="1"/>
  <c r="HJ162" i="1" s="1"/>
  <c r="AN162" i="1"/>
  <c r="ER162" i="1" s="1"/>
  <c r="AU144" i="1"/>
  <c r="AT144" i="1"/>
  <c r="AP144" i="1"/>
  <c r="AR144" i="1"/>
  <c r="HJ144" i="1" s="1"/>
  <c r="AS144" i="1"/>
  <c r="AM144" i="1"/>
  <c r="HV144" i="1" s="1"/>
  <c r="AO144" i="1"/>
  <c r="EX144" i="1" s="1"/>
  <c r="AQ144" i="1"/>
  <c r="IT144" i="1" s="1"/>
  <c r="AN144" i="1"/>
  <c r="ER144" i="1" s="1"/>
  <c r="AU249" i="1"/>
  <c r="AT249" i="1"/>
  <c r="AP249" i="1"/>
  <c r="AR249" i="1"/>
  <c r="HJ249" i="1" s="1"/>
  <c r="AN249" i="1"/>
  <c r="ER249" i="1" s="1"/>
  <c r="AS249" i="1"/>
  <c r="AO249" i="1"/>
  <c r="EX249" i="1" s="1"/>
  <c r="AQ249" i="1"/>
  <c r="IT249" i="1" s="1"/>
  <c r="AM249" i="1"/>
  <c r="HV249" i="1" s="1"/>
  <c r="AP9" i="1"/>
  <c r="AU9" i="1"/>
  <c r="AT34" i="1"/>
  <c r="AP43" i="1"/>
  <c r="AU43" i="1"/>
  <c r="AT44" i="1"/>
  <c r="AP97" i="1"/>
  <c r="AU97" i="1"/>
  <c r="AT117" i="1"/>
  <c r="AP137" i="1"/>
  <c r="AU137" i="1"/>
  <c r="AT166" i="1"/>
  <c r="AP221" i="1"/>
  <c r="AU221" i="1"/>
  <c r="AT231" i="1"/>
  <c r="AP246" i="1"/>
  <c r="AP285" i="1"/>
  <c r="AP25" i="1"/>
  <c r="AP96" i="1"/>
  <c r="AP219" i="1"/>
  <c r="AP280" i="1"/>
  <c r="AP20" i="1"/>
  <c r="AP99" i="1"/>
  <c r="AP119" i="1"/>
  <c r="AP188" i="1"/>
  <c r="AP222" i="1"/>
  <c r="AP265" i="1"/>
  <c r="AP14" i="1"/>
  <c r="AR126" i="1"/>
  <c r="HJ126" i="1" s="1"/>
  <c r="AN126" i="1"/>
  <c r="ER126" i="1" s="1"/>
  <c r="AQ126" i="1"/>
  <c r="IT126" i="1" s="1"/>
  <c r="AM126" i="1"/>
  <c r="HV126" i="1" s="1"/>
  <c r="AU126" i="1"/>
  <c r="AT126" i="1"/>
  <c r="AP126" i="1"/>
  <c r="AS126" i="1"/>
  <c r="AO126" i="1"/>
  <c r="EX126" i="1" s="1"/>
  <c r="AR178" i="1"/>
  <c r="HJ178" i="1" s="1"/>
  <c r="AN178" i="1"/>
  <c r="ER178" i="1" s="1"/>
  <c r="AQ178" i="1"/>
  <c r="IT178" i="1" s="1"/>
  <c r="AM178" i="1"/>
  <c r="HV178" i="1" s="1"/>
  <c r="AU178" i="1"/>
  <c r="AT178" i="1"/>
  <c r="AP178" i="1"/>
  <c r="AS178" i="1"/>
  <c r="AO178" i="1"/>
  <c r="EX178" i="1" s="1"/>
  <c r="AR213" i="1"/>
  <c r="HJ213" i="1" s="1"/>
  <c r="AN213" i="1"/>
  <c r="ER213" i="1" s="1"/>
  <c r="AQ213" i="1"/>
  <c r="IT213" i="1" s="1"/>
  <c r="AM213" i="1"/>
  <c r="HV213" i="1" s="1"/>
  <c r="AU213" i="1"/>
  <c r="AT213" i="1"/>
  <c r="AP213" i="1"/>
  <c r="AS213" i="1"/>
  <c r="AO213" i="1"/>
  <c r="EX213" i="1" s="1"/>
  <c r="AR251" i="1"/>
  <c r="HJ251" i="1" s="1"/>
  <c r="AN251" i="1"/>
  <c r="ER251" i="1" s="1"/>
  <c r="AQ251" i="1"/>
  <c r="IT251" i="1" s="1"/>
  <c r="AM251" i="1"/>
  <c r="HV251" i="1" s="1"/>
  <c r="AU251" i="1"/>
  <c r="AT251" i="1"/>
  <c r="AP251" i="1"/>
  <c r="AS251" i="1"/>
  <c r="AO251" i="1"/>
  <c r="EX251" i="1" s="1"/>
  <c r="AR228" i="1"/>
  <c r="HJ228" i="1" s="1"/>
  <c r="AN228" i="1"/>
  <c r="ER228" i="1" s="1"/>
  <c r="AQ228" i="1"/>
  <c r="IT228" i="1" s="1"/>
  <c r="AM228" i="1"/>
  <c r="HV228" i="1" s="1"/>
  <c r="AU228" i="1"/>
  <c r="AT228" i="1"/>
  <c r="AP228" i="1"/>
  <c r="AS228" i="1"/>
  <c r="AO228" i="1"/>
  <c r="EX228" i="1" s="1"/>
  <c r="AR236" i="1"/>
  <c r="HJ236" i="1" s="1"/>
  <c r="AN236" i="1"/>
  <c r="ER236" i="1" s="1"/>
  <c r="AQ236" i="1"/>
  <c r="IT236" i="1" s="1"/>
  <c r="AM236" i="1"/>
  <c r="HV236" i="1" s="1"/>
  <c r="AU236" i="1"/>
  <c r="AT236" i="1"/>
  <c r="AP236" i="1"/>
  <c r="AS236" i="1"/>
  <c r="AO236" i="1"/>
  <c r="EX236" i="1" s="1"/>
  <c r="AU6" i="1"/>
  <c r="AT6" i="1"/>
  <c r="AP6" i="1"/>
  <c r="AR6" i="1"/>
  <c r="HJ6" i="1" s="1"/>
  <c r="AN6" i="1"/>
  <c r="ER6" i="1" s="1"/>
  <c r="AO6" i="1"/>
  <c r="EX6" i="1" s="1"/>
  <c r="AM6" i="1"/>
  <c r="HV6" i="1" s="1"/>
  <c r="AS6" i="1"/>
  <c r="AQ6" i="1"/>
  <c r="IT6" i="1" s="1"/>
  <c r="AU27" i="1"/>
  <c r="AT27" i="1"/>
  <c r="AP27" i="1"/>
  <c r="AR27" i="1"/>
  <c r="HJ27" i="1" s="1"/>
  <c r="AN27" i="1"/>
  <c r="ER27" i="1" s="1"/>
  <c r="AO27" i="1"/>
  <c r="EX27" i="1" s="1"/>
  <c r="AM27" i="1"/>
  <c r="HV27" i="1" s="1"/>
  <c r="AS27" i="1"/>
  <c r="AQ27" i="1"/>
  <c r="IT27" i="1" s="1"/>
  <c r="AU61" i="1"/>
  <c r="AT61" i="1"/>
  <c r="AP61" i="1"/>
  <c r="AR61" i="1"/>
  <c r="HJ61" i="1" s="1"/>
  <c r="AN61" i="1"/>
  <c r="ER61" i="1" s="1"/>
  <c r="AO61" i="1"/>
  <c r="EX61" i="1" s="1"/>
  <c r="AM61" i="1"/>
  <c r="HV61" i="1" s="1"/>
  <c r="AS61" i="1"/>
  <c r="AQ61" i="1"/>
  <c r="IT61" i="1" s="1"/>
  <c r="AU108" i="1"/>
  <c r="AT108" i="1"/>
  <c r="AP108" i="1"/>
  <c r="AR108" i="1"/>
  <c r="HJ108" i="1" s="1"/>
  <c r="AN108" i="1"/>
  <c r="ER108" i="1" s="1"/>
  <c r="AO108" i="1"/>
  <c r="EX108" i="1" s="1"/>
  <c r="AM108" i="1"/>
  <c r="HV108" i="1" s="1"/>
  <c r="AS108" i="1"/>
  <c r="AQ108" i="1"/>
  <c r="IT108" i="1" s="1"/>
  <c r="AU139" i="1"/>
  <c r="AT139" i="1"/>
  <c r="AP139" i="1"/>
  <c r="AR139" i="1"/>
  <c r="HJ139" i="1" s="1"/>
  <c r="AN139" i="1"/>
  <c r="ER139" i="1" s="1"/>
  <c r="AO139" i="1"/>
  <c r="EX139" i="1" s="1"/>
  <c r="AM139" i="1"/>
  <c r="HV139" i="1" s="1"/>
  <c r="AS139" i="1"/>
  <c r="AQ139" i="1"/>
  <c r="IT139" i="1" s="1"/>
  <c r="AU173" i="1"/>
  <c r="AT173" i="1"/>
  <c r="AP173" i="1"/>
  <c r="AR173" i="1"/>
  <c r="HJ173" i="1" s="1"/>
  <c r="AN173" i="1"/>
  <c r="ER173" i="1" s="1"/>
  <c r="AO173" i="1"/>
  <c r="EX173" i="1" s="1"/>
  <c r="AM173" i="1"/>
  <c r="HV173" i="1" s="1"/>
  <c r="AS173" i="1"/>
  <c r="AQ173" i="1"/>
  <c r="IT173" i="1" s="1"/>
  <c r="AU256" i="1"/>
  <c r="AT256" i="1"/>
  <c r="AP256" i="1"/>
  <c r="AR256" i="1"/>
  <c r="HJ256" i="1" s="1"/>
  <c r="AN256" i="1"/>
  <c r="ER256" i="1" s="1"/>
  <c r="AO256" i="1"/>
  <c r="EX256" i="1" s="1"/>
  <c r="AM256" i="1"/>
  <c r="HV256" i="1" s="1"/>
  <c r="AS256" i="1"/>
  <c r="AQ256" i="1"/>
  <c r="IT256" i="1" s="1"/>
  <c r="AU233" i="1"/>
  <c r="AT233" i="1"/>
  <c r="AP233" i="1"/>
  <c r="AR233" i="1"/>
  <c r="HJ233" i="1" s="1"/>
  <c r="AN233" i="1"/>
  <c r="ER233" i="1" s="1"/>
  <c r="AO233" i="1"/>
  <c r="EX233" i="1" s="1"/>
  <c r="AM233" i="1"/>
  <c r="HV233" i="1" s="1"/>
  <c r="AS233" i="1"/>
  <c r="AQ233" i="1"/>
  <c r="IT233" i="1" s="1"/>
  <c r="AU32" i="1"/>
  <c r="AT32" i="1"/>
  <c r="AP32" i="1"/>
  <c r="AR32" i="1"/>
  <c r="HJ32" i="1" s="1"/>
  <c r="AN32" i="1"/>
  <c r="ER32" i="1" s="1"/>
  <c r="AO32" i="1"/>
  <c r="EX32" i="1" s="1"/>
  <c r="AM32" i="1"/>
  <c r="HV32" i="1" s="1"/>
  <c r="AS32" i="1"/>
  <c r="AQ32" i="1"/>
  <c r="IT32" i="1" s="1"/>
  <c r="AU205" i="1"/>
  <c r="AT205" i="1"/>
  <c r="AP205" i="1"/>
  <c r="AR205" i="1"/>
  <c r="HJ205" i="1" s="1"/>
  <c r="AN205" i="1"/>
  <c r="ER205" i="1" s="1"/>
  <c r="AO205" i="1"/>
  <c r="EX205" i="1" s="1"/>
  <c r="AM205" i="1"/>
  <c r="HV205" i="1" s="1"/>
  <c r="AS205" i="1"/>
  <c r="AQ205" i="1"/>
  <c r="IT205" i="1" s="1"/>
  <c r="AU134" i="1"/>
  <c r="AT134" i="1"/>
  <c r="AP134" i="1"/>
  <c r="AR134" i="1"/>
  <c r="HJ134" i="1" s="1"/>
  <c r="AN134" i="1"/>
  <c r="ER134" i="1" s="1"/>
  <c r="AO134" i="1"/>
  <c r="EX134" i="1" s="1"/>
  <c r="AM134" i="1"/>
  <c r="HV134" i="1" s="1"/>
  <c r="AS134" i="1"/>
  <c r="AQ134" i="1"/>
  <c r="IT134" i="1" s="1"/>
  <c r="AU138" i="1"/>
  <c r="AT138" i="1"/>
  <c r="AP138" i="1"/>
  <c r="AR138" i="1"/>
  <c r="HJ138" i="1" s="1"/>
  <c r="AN138" i="1"/>
  <c r="ER138" i="1" s="1"/>
  <c r="AO138" i="1"/>
  <c r="EX138" i="1" s="1"/>
  <c r="AM138" i="1"/>
  <c r="HV138" i="1" s="1"/>
  <c r="AS138" i="1"/>
  <c r="AQ138" i="1"/>
  <c r="IT138" i="1" s="1"/>
  <c r="AU218" i="1"/>
  <c r="AT218" i="1"/>
  <c r="AP218" i="1"/>
  <c r="AR218" i="1"/>
  <c r="HJ218" i="1" s="1"/>
  <c r="AN218" i="1"/>
  <c r="ER218" i="1" s="1"/>
  <c r="AO218" i="1"/>
  <c r="EX218" i="1" s="1"/>
  <c r="AM218" i="1"/>
  <c r="HV218" i="1" s="1"/>
  <c r="AS218" i="1"/>
  <c r="AQ218" i="1"/>
  <c r="IT218" i="1" s="1"/>
  <c r="AU151" i="1"/>
  <c r="AT151" i="1"/>
  <c r="AP151" i="1"/>
  <c r="AR151" i="1"/>
  <c r="HJ151" i="1" s="1"/>
  <c r="AN151" i="1"/>
  <c r="ER151" i="1" s="1"/>
  <c r="AO151" i="1"/>
  <c r="EX151" i="1" s="1"/>
  <c r="AM151" i="1"/>
  <c r="HV151" i="1" s="1"/>
  <c r="AS151" i="1"/>
  <c r="AQ151" i="1"/>
  <c r="IT151" i="1" s="1"/>
  <c r="AU53" i="1"/>
  <c r="AT53" i="1"/>
  <c r="AP53" i="1"/>
  <c r="AR53" i="1"/>
  <c r="HJ53" i="1" s="1"/>
  <c r="AN53" i="1"/>
  <c r="ER53" i="1" s="1"/>
  <c r="AO53" i="1"/>
  <c r="EX53" i="1" s="1"/>
  <c r="AM53" i="1"/>
  <c r="HV53" i="1" s="1"/>
  <c r="AS53" i="1"/>
  <c r="AQ53" i="1"/>
  <c r="IT53" i="1" s="1"/>
  <c r="AQ155" i="1"/>
  <c r="IT155" i="1" s="1"/>
  <c r="AM155" i="1"/>
  <c r="HV155" i="1" s="1"/>
  <c r="AU155" i="1"/>
  <c r="AT155" i="1"/>
  <c r="AP155" i="1"/>
  <c r="AS155" i="1"/>
  <c r="AO155" i="1"/>
  <c r="EX155" i="1" s="1"/>
  <c r="AR155" i="1"/>
  <c r="HJ155" i="1" s="1"/>
  <c r="AN155" i="1"/>
  <c r="ER155" i="1" s="1"/>
  <c r="AQ300" i="1"/>
  <c r="IT300" i="1" s="1"/>
  <c r="AM300" i="1"/>
  <c r="HV300" i="1" s="1"/>
  <c r="AU300" i="1"/>
  <c r="AT300" i="1"/>
  <c r="AP300" i="1"/>
  <c r="AS300" i="1"/>
  <c r="AO300" i="1"/>
  <c r="EX300" i="1" s="1"/>
  <c r="AR300" i="1"/>
  <c r="HJ300" i="1" s="1"/>
  <c r="AN300" i="1"/>
  <c r="ER300" i="1" s="1"/>
  <c r="AQ120" i="1"/>
  <c r="IT120" i="1" s="1"/>
  <c r="AM120" i="1"/>
  <c r="HV120" i="1" s="1"/>
  <c r="AU120" i="1"/>
  <c r="AT120" i="1"/>
  <c r="AP120" i="1"/>
  <c r="AS120" i="1"/>
  <c r="AO120" i="1"/>
  <c r="EX120" i="1" s="1"/>
  <c r="AR120" i="1"/>
  <c r="HJ120" i="1" s="1"/>
  <c r="AN120" i="1"/>
  <c r="ER120" i="1" s="1"/>
  <c r="AQ50" i="1"/>
  <c r="IT50" i="1" s="1"/>
  <c r="AM50" i="1"/>
  <c r="HV50" i="1" s="1"/>
  <c r="AU50" i="1"/>
  <c r="AT50" i="1"/>
  <c r="AP50" i="1"/>
  <c r="AS50" i="1"/>
  <c r="AO50" i="1"/>
  <c r="EX50" i="1" s="1"/>
  <c r="AR50" i="1"/>
  <c r="HJ50" i="1" s="1"/>
  <c r="AN50" i="1"/>
  <c r="ER50" i="1" s="1"/>
  <c r="AQ154" i="1"/>
  <c r="IT154" i="1" s="1"/>
  <c r="AM154" i="1"/>
  <c r="HV154" i="1" s="1"/>
  <c r="AU154" i="1"/>
  <c r="AT154" i="1"/>
  <c r="AP154" i="1"/>
  <c r="AS154" i="1"/>
  <c r="AO154" i="1"/>
  <c r="EX154" i="1" s="1"/>
  <c r="AR154" i="1"/>
  <c r="HJ154" i="1" s="1"/>
  <c r="AN154" i="1"/>
  <c r="ER154" i="1" s="1"/>
  <c r="AQ247" i="1"/>
  <c r="IT247" i="1" s="1"/>
  <c r="AM247" i="1"/>
  <c r="HV247" i="1" s="1"/>
  <c r="AU247" i="1"/>
  <c r="AT247" i="1"/>
  <c r="AP247" i="1"/>
  <c r="AS247" i="1"/>
  <c r="AO247" i="1"/>
  <c r="EX247" i="1" s="1"/>
  <c r="AR247" i="1"/>
  <c r="HJ247" i="1" s="1"/>
  <c r="AN247" i="1"/>
  <c r="ER247" i="1" s="1"/>
  <c r="AQ217" i="1"/>
  <c r="IT217" i="1" s="1"/>
  <c r="AM217" i="1"/>
  <c r="HV217" i="1" s="1"/>
  <c r="AS217" i="1"/>
  <c r="AO217" i="1"/>
  <c r="EX217" i="1" s="1"/>
  <c r="AN217" i="1"/>
  <c r="ER217" i="1" s="1"/>
  <c r="AT217" i="1"/>
  <c r="AR217" i="1"/>
  <c r="HJ217" i="1" s="1"/>
  <c r="AU217" i="1"/>
  <c r="AP217" i="1"/>
  <c r="AQ281" i="1"/>
  <c r="IT281" i="1" s="1"/>
  <c r="AM281" i="1"/>
  <c r="HV281" i="1" s="1"/>
  <c r="AS281" i="1"/>
  <c r="AO281" i="1"/>
  <c r="EX281" i="1" s="1"/>
  <c r="AN281" i="1"/>
  <c r="ER281" i="1" s="1"/>
  <c r="AT281" i="1"/>
  <c r="AR281" i="1"/>
  <c r="HJ281" i="1" s="1"/>
  <c r="AU281" i="1"/>
  <c r="AP281" i="1"/>
  <c r="AQ136" i="1"/>
  <c r="IT136" i="1" s="1"/>
  <c r="AM136" i="1"/>
  <c r="HV136" i="1" s="1"/>
  <c r="AS136" i="1"/>
  <c r="AO136" i="1"/>
  <c r="EX136" i="1" s="1"/>
  <c r="AN136" i="1"/>
  <c r="ER136" i="1" s="1"/>
  <c r="AT136" i="1"/>
  <c r="AR136" i="1"/>
  <c r="HJ136" i="1" s="1"/>
  <c r="AU136" i="1"/>
  <c r="AP136" i="1"/>
  <c r="AQ55" i="1"/>
  <c r="IT55" i="1" s="1"/>
  <c r="AM55" i="1"/>
  <c r="HV55" i="1" s="1"/>
  <c r="AS55" i="1"/>
  <c r="AO55" i="1"/>
  <c r="EX55" i="1" s="1"/>
  <c r="AN55" i="1"/>
  <c r="ER55" i="1" s="1"/>
  <c r="AT55" i="1"/>
  <c r="AR55" i="1"/>
  <c r="HJ55" i="1" s="1"/>
  <c r="AU55" i="1"/>
  <c r="AP55" i="1"/>
  <c r="AQ153" i="1"/>
  <c r="IT153" i="1" s="1"/>
  <c r="AM153" i="1"/>
  <c r="HV153" i="1" s="1"/>
  <c r="AS153" i="1"/>
  <c r="AO153" i="1"/>
  <c r="EX153" i="1" s="1"/>
  <c r="AN153" i="1"/>
  <c r="ER153" i="1" s="1"/>
  <c r="AT153" i="1"/>
  <c r="AR153" i="1"/>
  <c r="HJ153" i="1" s="1"/>
  <c r="AU153" i="1"/>
  <c r="AP153" i="1"/>
  <c r="AQ69" i="1"/>
  <c r="IT69" i="1" s="1"/>
  <c r="AM69" i="1"/>
  <c r="HV69" i="1" s="1"/>
  <c r="AS69" i="1"/>
  <c r="AO69" i="1"/>
  <c r="EX69" i="1" s="1"/>
  <c r="AN69" i="1"/>
  <c r="ER69" i="1" s="1"/>
  <c r="AT69" i="1"/>
  <c r="AR69" i="1"/>
  <c r="HJ69" i="1" s="1"/>
  <c r="AU69" i="1"/>
  <c r="AP69" i="1"/>
  <c r="AQ90" i="1"/>
  <c r="IT90" i="1" s="1"/>
  <c r="AM90" i="1"/>
  <c r="HV90" i="1" s="1"/>
  <c r="AS90" i="1"/>
  <c r="AO90" i="1"/>
  <c r="EX90" i="1" s="1"/>
  <c r="AN90" i="1"/>
  <c r="ER90" i="1" s="1"/>
  <c r="AT90" i="1"/>
  <c r="AR90" i="1"/>
  <c r="HJ90" i="1" s="1"/>
  <c r="AU90" i="1"/>
  <c r="AP90" i="1"/>
  <c r="AQ274" i="1"/>
  <c r="IT274" i="1" s="1"/>
  <c r="AM274" i="1"/>
  <c r="HV274" i="1" s="1"/>
  <c r="AS274" i="1"/>
  <c r="AO274" i="1"/>
  <c r="EX274" i="1" s="1"/>
  <c r="AU274" i="1"/>
  <c r="AP274" i="1"/>
  <c r="AT274" i="1"/>
  <c r="AR274" i="1"/>
  <c r="HJ274" i="1" s="1"/>
  <c r="AN274" i="1"/>
  <c r="ER274" i="1" s="1"/>
  <c r="AQ68" i="1"/>
  <c r="IT68" i="1" s="1"/>
  <c r="AM68" i="1"/>
  <c r="HV68" i="1" s="1"/>
  <c r="AS68" i="1"/>
  <c r="AO68" i="1"/>
  <c r="EX68" i="1" s="1"/>
  <c r="AU68" i="1"/>
  <c r="AP68" i="1"/>
  <c r="AT68" i="1"/>
  <c r="AR68" i="1"/>
  <c r="HJ68" i="1" s="1"/>
  <c r="AN68" i="1"/>
  <c r="ER68" i="1" s="1"/>
  <c r="AQ289" i="1"/>
  <c r="IT289" i="1" s="1"/>
  <c r="AM289" i="1"/>
  <c r="HV289" i="1" s="1"/>
  <c r="AS289" i="1"/>
  <c r="AO289" i="1"/>
  <c r="EX289" i="1" s="1"/>
  <c r="AU289" i="1"/>
  <c r="AP289" i="1"/>
  <c r="AT289" i="1"/>
  <c r="AR289" i="1"/>
  <c r="HJ289" i="1" s="1"/>
  <c r="AN289" i="1"/>
  <c r="ER289" i="1" s="1"/>
  <c r="AQ59" i="1"/>
  <c r="IT59" i="1" s="1"/>
  <c r="AM59" i="1"/>
  <c r="HV59" i="1" s="1"/>
  <c r="AS59" i="1"/>
  <c r="AO59" i="1"/>
  <c r="EX59" i="1" s="1"/>
  <c r="AU59" i="1"/>
  <c r="AP59" i="1"/>
  <c r="AT59" i="1"/>
  <c r="AR59" i="1"/>
  <c r="HJ59" i="1" s="1"/>
  <c r="AN59" i="1"/>
  <c r="ER59" i="1" s="1"/>
  <c r="AQ187" i="1"/>
  <c r="IT187" i="1" s="1"/>
  <c r="AM187" i="1"/>
  <c r="HV187" i="1" s="1"/>
  <c r="AS187" i="1"/>
  <c r="AO187" i="1"/>
  <c r="EX187" i="1" s="1"/>
  <c r="AU187" i="1"/>
  <c r="AP187" i="1"/>
  <c r="AT187" i="1"/>
  <c r="AR187" i="1"/>
  <c r="HJ187" i="1" s="1"/>
  <c r="AN187" i="1"/>
  <c r="ER187" i="1" s="1"/>
  <c r="AQ204" i="1"/>
  <c r="IT204" i="1" s="1"/>
  <c r="AM204" i="1"/>
  <c r="HV204" i="1" s="1"/>
  <c r="AS204" i="1"/>
  <c r="AO204" i="1"/>
  <c r="EX204" i="1" s="1"/>
  <c r="AU204" i="1"/>
  <c r="AP204" i="1"/>
  <c r="AT204" i="1"/>
  <c r="AR204" i="1"/>
  <c r="HJ204" i="1" s="1"/>
  <c r="AN204" i="1"/>
  <c r="ER204" i="1" s="1"/>
  <c r="AQ227" i="1"/>
  <c r="IT227" i="1" s="1"/>
  <c r="AM227" i="1"/>
  <c r="HV227" i="1" s="1"/>
  <c r="AS227" i="1"/>
  <c r="AO227" i="1"/>
  <c r="EX227" i="1" s="1"/>
  <c r="AU227" i="1"/>
  <c r="AP227" i="1"/>
  <c r="AT227" i="1"/>
  <c r="AR227" i="1"/>
  <c r="HJ227" i="1" s="1"/>
  <c r="AN227" i="1"/>
  <c r="ER227" i="1" s="1"/>
  <c r="AQ283" i="1"/>
  <c r="IT283" i="1" s="1"/>
  <c r="AM283" i="1"/>
  <c r="HV283" i="1" s="1"/>
  <c r="AS283" i="1"/>
  <c r="AO283" i="1"/>
  <c r="EX283" i="1" s="1"/>
  <c r="AU283" i="1"/>
  <c r="AP283" i="1"/>
  <c r="AT283" i="1"/>
  <c r="AR283" i="1"/>
  <c r="HJ283" i="1" s="1"/>
  <c r="AN283" i="1"/>
  <c r="ER283" i="1" s="1"/>
  <c r="AQ299" i="1"/>
  <c r="IT299" i="1" s="1"/>
  <c r="AM299" i="1"/>
  <c r="HV299" i="1" s="1"/>
  <c r="AS299" i="1"/>
  <c r="AO299" i="1"/>
  <c r="EX299" i="1" s="1"/>
  <c r="AU299" i="1"/>
  <c r="AP299" i="1"/>
  <c r="AT299" i="1"/>
  <c r="AR299" i="1"/>
  <c r="HJ299" i="1" s="1"/>
  <c r="AN299" i="1"/>
  <c r="ER299" i="1" s="1"/>
  <c r="AU237" i="1"/>
  <c r="AT237" i="1"/>
  <c r="AP237" i="1"/>
  <c r="AR237" i="1"/>
  <c r="HJ237" i="1" s="1"/>
  <c r="AN237" i="1"/>
  <c r="ER237" i="1" s="1"/>
  <c r="AS237" i="1"/>
  <c r="AO237" i="1"/>
  <c r="EX237" i="1" s="1"/>
  <c r="AQ237" i="1"/>
  <c r="IT237" i="1" s="1"/>
  <c r="AM237" i="1"/>
  <c r="HV237" i="1" s="1"/>
  <c r="AU13" i="1"/>
  <c r="AT13" i="1"/>
  <c r="AP13" i="1"/>
  <c r="AR13" i="1"/>
  <c r="HJ13" i="1" s="1"/>
  <c r="AN13" i="1"/>
  <c r="ER13" i="1" s="1"/>
  <c r="AS13" i="1"/>
  <c r="AO13" i="1"/>
  <c r="EX13" i="1" s="1"/>
  <c r="AQ13" i="1"/>
  <c r="IT13" i="1" s="1"/>
  <c r="AM13" i="1"/>
  <c r="HV13" i="1" s="1"/>
  <c r="AR183" i="1"/>
  <c r="HJ183" i="1" s="1"/>
  <c r="AN183" i="1"/>
  <c r="ER183" i="1" s="1"/>
  <c r="AQ183" i="1"/>
  <c r="IT183" i="1" s="1"/>
  <c r="AM183" i="1"/>
  <c r="HV183" i="1" s="1"/>
  <c r="AU183" i="1"/>
  <c r="AT183" i="1"/>
  <c r="AP183" i="1"/>
  <c r="AS183" i="1"/>
  <c r="AO183" i="1"/>
  <c r="EX183" i="1" s="1"/>
  <c r="AR216" i="1"/>
  <c r="HJ216" i="1" s="1"/>
  <c r="AN216" i="1"/>
  <c r="ER216" i="1" s="1"/>
  <c r="AQ216" i="1"/>
  <c r="IT216" i="1" s="1"/>
  <c r="AM216" i="1"/>
  <c r="HV216" i="1" s="1"/>
  <c r="AU216" i="1"/>
  <c r="AT216" i="1"/>
  <c r="AP216" i="1"/>
  <c r="AS216" i="1"/>
  <c r="AO216" i="1"/>
  <c r="EX216" i="1" s="1"/>
  <c r="AR65" i="1"/>
  <c r="HJ65" i="1" s="1"/>
  <c r="AN65" i="1"/>
  <c r="ER65" i="1" s="1"/>
  <c r="AQ65" i="1"/>
  <c r="IT65" i="1" s="1"/>
  <c r="AM65" i="1"/>
  <c r="HV65" i="1" s="1"/>
  <c r="AU65" i="1"/>
  <c r="AT65" i="1"/>
  <c r="AP65" i="1"/>
  <c r="AS65" i="1"/>
  <c r="AO65" i="1"/>
  <c r="EX65" i="1" s="1"/>
  <c r="AR271" i="1"/>
  <c r="HJ271" i="1" s="1"/>
  <c r="AN271" i="1"/>
  <c r="ER271" i="1" s="1"/>
  <c r="AQ271" i="1"/>
  <c r="IT271" i="1" s="1"/>
  <c r="AM271" i="1"/>
  <c r="HV271" i="1" s="1"/>
  <c r="AU271" i="1"/>
  <c r="AT271" i="1"/>
  <c r="AP271" i="1"/>
  <c r="AS271" i="1"/>
  <c r="AO271" i="1"/>
  <c r="EX271" i="1" s="1"/>
  <c r="AU4" i="1"/>
  <c r="AT4" i="1"/>
  <c r="AP4" i="1"/>
  <c r="AR4" i="1"/>
  <c r="HJ4" i="1" s="1"/>
  <c r="AN4" i="1"/>
  <c r="ER4" i="1" s="1"/>
  <c r="AS4" i="1"/>
  <c r="AQ4" i="1"/>
  <c r="IT4" i="1" s="1"/>
  <c r="AO4" i="1"/>
  <c r="EX4" i="1" s="1"/>
  <c r="AM4" i="1"/>
  <c r="HV4" i="1" s="1"/>
  <c r="AU30" i="1"/>
  <c r="AT30" i="1"/>
  <c r="AP30" i="1"/>
  <c r="AR30" i="1"/>
  <c r="HJ30" i="1" s="1"/>
  <c r="AN30" i="1"/>
  <c r="ER30" i="1" s="1"/>
  <c r="AS30" i="1"/>
  <c r="AQ30" i="1"/>
  <c r="IT30" i="1" s="1"/>
  <c r="AO30" i="1"/>
  <c r="EX30" i="1" s="1"/>
  <c r="AM30" i="1"/>
  <c r="HV30" i="1" s="1"/>
  <c r="AU75" i="1"/>
  <c r="AT75" i="1"/>
  <c r="AP75" i="1"/>
  <c r="AR75" i="1"/>
  <c r="HJ75" i="1" s="1"/>
  <c r="AN75" i="1"/>
  <c r="ER75" i="1" s="1"/>
  <c r="AS75" i="1"/>
  <c r="AQ75" i="1"/>
  <c r="IT75" i="1" s="1"/>
  <c r="AO75" i="1"/>
  <c r="EX75" i="1" s="1"/>
  <c r="AM75" i="1"/>
  <c r="HV75" i="1" s="1"/>
  <c r="AU111" i="1"/>
  <c r="AT111" i="1"/>
  <c r="AP111" i="1"/>
  <c r="AR111" i="1"/>
  <c r="HJ111" i="1" s="1"/>
  <c r="AN111" i="1"/>
  <c r="ER111" i="1" s="1"/>
  <c r="AS111" i="1"/>
  <c r="AQ111" i="1"/>
  <c r="IT111" i="1" s="1"/>
  <c r="AO111" i="1"/>
  <c r="EX111" i="1" s="1"/>
  <c r="AM111" i="1"/>
  <c r="HV111" i="1" s="1"/>
  <c r="AU140" i="1"/>
  <c r="AT140" i="1"/>
  <c r="AP140" i="1"/>
  <c r="AR140" i="1"/>
  <c r="HJ140" i="1" s="1"/>
  <c r="AN140" i="1"/>
  <c r="ER140" i="1" s="1"/>
  <c r="AS140" i="1"/>
  <c r="AQ140" i="1"/>
  <c r="IT140" i="1" s="1"/>
  <c r="AO140" i="1"/>
  <c r="EX140" i="1" s="1"/>
  <c r="AM140" i="1"/>
  <c r="HV140" i="1" s="1"/>
  <c r="AU210" i="1"/>
  <c r="AT210" i="1"/>
  <c r="AP210" i="1"/>
  <c r="AR210" i="1"/>
  <c r="HJ210" i="1" s="1"/>
  <c r="AN210" i="1"/>
  <c r="ER210" i="1" s="1"/>
  <c r="AS210" i="1"/>
  <c r="AQ210" i="1"/>
  <c r="IT210" i="1" s="1"/>
  <c r="AO210" i="1"/>
  <c r="EX210" i="1" s="1"/>
  <c r="AM210" i="1"/>
  <c r="HV210" i="1" s="1"/>
  <c r="AU259" i="1"/>
  <c r="AT259" i="1"/>
  <c r="AP259" i="1"/>
  <c r="AR259" i="1"/>
  <c r="HJ259" i="1" s="1"/>
  <c r="AN259" i="1"/>
  <c r="ER259" i="1" s="1"/>
  <c r="AS259" i="1"/>
  <c r="AQ259" i="1"/>
  <c r="IT259" i="1" s="1"/>
  <c r="AO259" i="1"/>
  <c r="EX259" i="1" s="1"/>
  <c r="AM259" i="1"/>
  <c r="HV259" i="1" s="1"/>
  <c r="AU255" i="1"/>
  <c r="AT255" i="1"/>
  <c r="AP255" i="1"/>
  <c r="AR255" i="1"/>
  <c r="HJ255" i="1" s="1"/>
  <c r="AN255" i="1"/>
  <c r="ER255" i="1" s="1"/>
  <c r="AS255" i="1"/>
  <c r="AQ255" i="1"/>
  <c r="IT255" i="1" s="1"/>
  <c r="AO255" i="1"/>
  <c r="EX255" i="1" s="1"/>
  <c r="AM255" i="1"/>
  <c r="HV255" i="1" s="1"/>
  <c r="AU47" i="1"/>
  <c r="AT47" i="1"/>
  <c r="AP47" i="1"/>
  <c r="AR47" i="1"/>
  <c r="HJ47" i="1" s="1"/>
  <c r="AN47" i="1"/>
  <c r="ER47" i="1" s="1"/>
  <c r="AS47" i="1"/>
  <c r="AQ47" i="1"/>
  <c r="IT47" i="1" s="1"/>
  <c r="AO47" i="1"/>
  <c r="EX47" i="1" s="1"/>
  <c r="AM47" i="1"/>
  <c r="HV47" i="1" s="1"/>
  <c r="AU258" i="1"/>
  <c r="AT258" i="1"/>
  <c r="AP258" i="1"/>
  <c r="AR258" i="1"/>
  <c r="HJ258" i="1" s="1"/>
  <c r="AN258" i="1"/>
  <c r="ER258" i="1" s="1"/>
  <c r="AS258" i="1"/>
  <c r="AQ258" i="1"/>
  <c r="IT258" i="1" s="1"/>
  <c r="AO258" i="1"/>
  <c r="EX258" i="1" s="1"/>
  <c r="AM258" i="1"/>
  <c r="HV258" i="1" s="1"/>
  <c r="AU62" i="1"/>
  <c r="AT62" i="1"/>
  <c r="AP62" i="1"/>
  <c r="AR62" i="1"/>
  <c r="HJ62" i="1" s="1"/>
  <c r="AN62" i="1"/>
  <c r="ER62" i="1" s="1"/>
  <c r="AS62" i="1"/>
  <c r="AQ62" i="1"/>
  <c r="IT62" i="1" s="1"/>
  <c r="AO62" i="1"/>
  <c r="EX62" i="1" s="1"/>
  <c r="AM62" i="1"/>
  <c r="HV62" i="1" s="1"/>
  <c r="AU172" i="1"/>
  <c r="AT172" i="1"/>
  <c r="AP172" i="1"/>
  <c r="AR172" i="1"/>
  <c r="HJ172" i="1" s="1"/>
  <c r="AN172" i="1"/>
  <c r="ER172" i="1" s="1"/>
  <c r="AS172" i="1"/>
  <c r="AQ172" i="1"/>
  <c r="IT172" i="1" s="1"/>
  <c r="AO172" i="1"/>
  <c r="EX172" i="1" s="1"/>
  <c r="AM172" i="1"/>
  <c r="HV172" i="1" s="1"/>
  <c r="AU272" i="1"/>
  <c r="AT272" i="1"/>
  <c r="AP272" i="1"/>
  <c r="AR272" i="1"/>
  <c r="HJ272" i="1" s="1"/>
  <c r="AN272" i="1"/>
  <c r="ER272" i="1" s="1"/>
  <c r="AS272" i="1"/>
  <c r="AQ272" i="1"/>
  <c r="IT272" i="1" s="1"/>
  <c r="AO272" i="1"/>
  <c r="EX272" i="1" s="1"/>
  <c r="AM272" i="1"/>
  <c r="HV272" i="1" s="1"/>
  <c r="AU263" i="1"/>
  <c r="AT263" i="1"/>
  <c r="AP263" i="1"/>
  <c r="AR263" i="1"/>
  <c r="HJ263" i="1" s="1"/>
  <c r="AN263" i="1"/>
  <c r="ER263" i="1" s="1"/>
  <c r="AS263" i="1"/>
  <c r="AQ263" i="1"/>
  <c r="IT263" i="1" s="1"/>
  <c r="AO263" i="1"/>
  <c r="EX263" i="1" s="1"/>
  <c r="AM263" i="1"/>
  <c r="HV263" i="1" s="1"/>
  <c r="AU92" i="1"/>
  <c r="AT92" i="1"/>
  <c r="AP92" i="1"/>
  <c r="AR92" i="1"/>
  <c r="HJ92" i="1" s="1"/>
  <c r="AN92" i="1"/>
  <c r="ER92" i="1" s="1"/>
  <c r="AS92" i="1"/>
  <c r="AQ92" i="1"/>
  <c r="IT92" i="1" s="1"/>
  <c r="AO92" i="1"/>
  <c r="EX92" i="1" s="1"/>
  <c r="AM92" i="1"/>
  <c r="HV92" i="1" s="1"/>
  <c r="AQ185" i="1"/>
  <c r="IT185" i="1" s="1"/>
  <c r="AM185" i="1"/>
  <c r="HV185" i="1" s="1"/>
  <c r="AU185" i="1"/>
  <c r="AT185" i="1"/>
  <c r="AP185" i="1"/>
  <c r="AS185" i="1"/>
  <c r="AO185" i="1"/>
  <c r="EX185" i="1" s="1"/>
  <c r="AR185" i="1"/>
  <c r="HJ185" i="1" s="1"/>
  <c r="AN185" i="1"/>
  <c r="ER185" i="1" s="1"/>
  <c r="AQ245" i="1"/>
  <c r="IT245" i="1" s="1"/>
  <c r="AM245" i="1"/>
  <c r="HV245" i="1" s="1"/>
  <c r="AU245" i="1"/>
  <c r="AT245" i="1"/>
  <c r="AP245" i="1"/>
  <c r="AS245" i="1"/>
  <c r="AO245" i="1"/>
  <c r="EX245" i="1" s="1"/>
  <c r="AR245" i="1"/>
  <c r="HJ245" i="1" s="1"/>
  <c r="AN245" i="1"/>
  <c r="ER245" i="1" s="1"/>
  <c r="AQ191" i="1"/>
  <c r="IT191" i="1" s="1"/>
  <c r="AM191" i="1"/>
  <c r="HV191" i="1" s="1"/>
  <c r="AU191" i="1"/>
  <c r="AT191" i="1"/>
  <c r="AP191" i="1"/>
  <c r="AS191" i="1"/>
  <c r="AO191" i="1"/>
  <c r="EX191" i="1" s="1"/>
  <c r="AR191" i="1"/>
  <c r="HJ191" i="1" s="1"/>
  <c r="AN191" i="1"/>
  <c r="ER191" i="1" s="1"/>
  <c r="AQ112" i="1"/>
  <c r="IT112" i="1" s="1"/>
  <c r="AM112" i="1"/>
  <c r="HV112" i="1" s="1"/>
  <c r="AU112" i="1"/>
  <c r="AT112" i="1"/>
  <c r="AP112" i="1"/>
  <c r="AS112" i="1"/>
  <c r="AO112" i="1"/>
  <c r="EX112" i="1" s="1"/>
  <c r="AR112" i="1"/>
  <c r="HJ112" i="1" s="1"/>
  <c r="AN112" i="1"/>
  <c r="ER112" i="1" s="1"/>
  <c r="AQ159" i="1"/>
  <c r="IT159" i="1" s="1"/>
  <c r="AM159" i="1"/>
  <c r="HV159" i="1" s="1"/>
  <c r="AU159" i="1"/>
  <c r="AT159" i="1"/>
  <c r="AP159" i="1"/>
  <c r="AS159" i="1"/>
  <c r="AO159" i="1"/>
  <c r="EX159" i="1" s="1"/>
  <c r="AR159" i="1"/>
  <c r="HJ159" i="1" s="1"/>
  <c r="AN159" i="1"/>
  <c r="ER159" i="1" s="1"/>
  <c r="AQ57" i="1"/>
  <c r="IT57" i="1" s="1"/>
  <c r="AM57" i="1"/>
  <c r="HV57" i="1" s="1"/>
  <c r="AU57" i="1"/>
  <c r="AT57" i="1"/>
  <c r="AP57" i="1"/>
  <c r="AS57" i="1"/>
  <c r="AO57" i="1"/>
  <c r="EX57" i="1" s="1"/>
  <c r="AR57" i="1"/>
  <c r="HJ57" i="1" s="1"/>
  <c r="AN57" i="1"/>
  <c r="ER57" i="1" s="1"/>
  <c r="AQ230" i="1"/>
  <c r="IT230" i="1" s="1"/>
  <c r="AM230" i="1"/>
  <c r="HV230" i="1" s="1"/>
  <c r="AS230" i="1"/>
  <c r="AO230" i="1"/>
  <c r="EX230" i="1" s="1"/>
  <c r="AR230" i="1"/>
  <c r="HJ230" i="1" s="1"/>
  <c r="AU230" i="1"/>
  <c r="AP230" i="1"/>
  <c r="AN230" i="1"/>
  <c r="ER230" i="1" s="1"/>
  <c r="AT230" i="1"/>
  <c r="AQ11" i="1"/>
  <c r="IT11" i="1" s="1"/>
  <c r="AM11" i="1"/>
  <c r="HV11" i="1" s="1"/>
  <c r="AS11" i="1"/>
  <c r="AO11" i="1"/>
  <c r="EX11" i="1" s="1"/>
  <c r="AR11" i="1"/>
  <c r="HJ11" i="1" s="1"/>
  <c r="AU11" i="1"/>
  <c r="AP11" i="1"/>
  <c r="AN11" i="1"/>
  <c r="ER11" i="1" s="1"/>
  <c r="AT11" i="1"/>
  <c r="AQ199" i="1"/>
  <c r="IT199" i="1" s="1"/>
  <c r="AM199" i="1"/>
  <c r="HV199" i="1" s="1"/>
  <c r="AS199" i="1"/>
  <c r="AO199" i="1"/>
  <c r="EX199" i="1" s="1"/>
  <c r="AR199" i="1"/>
  <c r="HJ199" i="1" s="1"/>
  <c r="AU199" i="1"/>
  <c r="AP199" i="1"/>
  <c r="AN199" i="1"/>
  <c r="ER199" i="1" s="1"/>
  <c r="AT199" i="1"/>
  <c r="AQ78" i="1"/>
  <c r="IT78" i="1" s="1"/>
  <c r="AM78" i="1"/>
  <c r="HV78" i="1" s="1"/>
  <c r="AS78" i="1"/>
  <c r="AO78" i="1"/>
  <c r="EX78" i="1" s="1"/>
  <c r="AR78" i="1"/>
  <c r="HJ78" i="1" s="1"/>
  <c r="AU78" i="1"/>
  <c r="AP78" i="1"/>
  <c r="AN78" i="1"/>
  <c r="ER78" i="1" s="1"/>
  <c r="AT78" i="1"/>
  <c r="AQ201" i="1"/>
  <c r="IT201" i="1" s="1"/>
  <c r="AM201" i="1"/>
  <c r="HV201" i="1" s="1"/>
  <c r="AS201" i="1"/>
  <c r="AO201" i="1"/>
  <c r="EX201" i="1" s="1"/>
  <c r="AR201" i="1"/>
  <c r="HJ201" i="1" s="1"/>
  <c r="AU201" i="1"/>
  <c r="AP201" i="1"/>
  <c r="AN201" i="1"/>
  <c r="ER201" i="1" s="1"/>
  <c r="AT201" i="1"/>
  <c r="AQ26" i="1"/>
  <c r="IT26" i="1" s="1"/>
  <c r="AM26" i="1"/>
  <c r="HV26" i="1" s="1"/>
  <c r="AS26" i="1"/>
  <c r="AO26" i="1"/>
  <c r="EX26" i="1" s="1"/>
  <c r="AR26" i="1"/>
  <c r="HJ26" i="1" s="1"/>
  <c r="AU26" i="1"/>
  <c r="AP26" i="1"/>
  <c r="AN26" i="1"/>
  <c r="ER26" i="1" s="1"/>
  <c r="AT26" i="1"/>
  <c r="AQ148" i="1"/>
  <c r="IT148" i="1" s="1"/>
  <c r="AM148" i="1"/>
  <c r="HV148" i="1" s="1"/>
  <c r="AS148" i="1"/>
  <c r="AO148" i="1"/>
  <c r="EX148" i="1" s="1"/>
  <c r="AR148" i="1"/>
  <c r="HJ148" i="1" s="1"/>
  <c r="AU148" i="1"/>
  <c r="AP148" i="1"/>
  <c r="AN148" i="1"/>
  <c r="ER148" i="1" s="1"/>
  <c r="AT148" i="1"/>
  <c r="AQ277" i="1"/>
  <c r="IT277" i="1" s="1"/>
  <c r="AM277" i="1"/>
  <c r="HV277" i="1" s="1"/>
  <c r="AS277" i="1"/>
  <c r="AO277" i="1"/>
  <c r="EX277" i="1" s="1"/>
  <c r="AT277" i="1"/>
  <c r="AU277" i="1"/>
  <c r="AP277" i="1"/>
  <c r="AR277" i="1"/>
  <c r="HJ277" i="1" s="1"/>
  <c r="AN277" i="1"/>
  <c r="ER277" i="1" s="1"/>
  <c r="AQ129" i="1"/>
  <c r="IT129" i="1" s="1"/>
  <c r="AM129" i="1"/>
  <c r="HV129" i="1" s="1"/>
  <c r="AS129" i="1"/>
  <c r="AO129" i="1"/>
  <c r="EX129" i="1" s="1"/>
  <c r="AT129" i="1"/>
  <c r="AU129" i="1"/>
  <c r="AP129" i="1"/>
  <c r="AR129" i="1"/>
  <c r="HJ129" i="1" s="1"/>
  <c r="AN129" i="1"/>
  <c r="ER129" i="1" s="1"/>
  <c r="AQ3" i="1"/>
  <c r="IT3" i="1" s="1"/>
  <c r="AM3" i="1"/>
  <c r="HV3" i="1" s="1"/>
  <c r="AS3" i="1"/>
  <c r="AO3" i="1"/>
  <c r="EX3" i="1" s="1"/>
  <c r="AT3" i="1"/>
  <c r="AU3" i="1"/>
  <c r="AP3" i="1"/>
  <c r="AR3" i="1"/>
  <c r="HJ3" i="1" s="1"/>
  <c r="AN3" i="1"/>
  <c r="ER3" i="1" s="1"/>
  <c r="AQ71" i="1"/>
  <c r="IT71" i="1" s="1"/>
  <c r="AM71" i="1"/>
  <c r="HV71" i="1" s="1"/>
  <c r="AS71" i="1"/>
  <c r="AO71" i="1"/>
  <c r="EX71" i="1" s="1"/>
  <c r="AT71" i="1"/>
  <c r="AU71" i="1"/>
  <c r="AP71" i="1"/>
  <c r="AR71" i="1"/>
  <c r="HJ71" i="1" s="1"/>
  <c r="AN71" i="1"/>
  <c r="ER71" i="1" s="1"/>
  <c r="AQ168" i="1"/>
  <c r="IT168" i="1" s="1"/>
  <c r="AM168" i="1"/>
  <c r="HV168" i="1" s="1"/>
  <c r="AS168" i="1"/>
  <c r="AO168" i="1"/>
  <c r="EX168" i="1" s="1"/>
  <c r="AT168" i="1"/>
  <c r="AU168" i="1"/>
  <c r="AP168" i="1"/>
  <c r="AR168" i="1"/>
  <c r="HJ168" i="1" s="1"/>
  <c r="AN168" i="1"/>
  <c r="ER168" i="1" s="1"/>
  <c r="AQ192" i="1"/>
  <c r="IT192" i="1" s="1"/>
  <c r="AM192" i="1"/>
  <c r="HV192" i="1" s="1"/>
  <c r="AS192" i="1"/>
  <c r="AO192" i="1"/>
  <c r="EX192" i="1" s="1"/>
  <c r="AT192" i="1"/>
  <c r="AU192" i="1"/>
  <c r="AP192" i="1"/>
  <c r="AR192" i="1"/>
  <c r="HJ192" i="1" s="1"/>
  <c r="AN192" i="1"/>
  <c r="ER192" i="1" s="1"/>
  <c r="AQ241" i="1"/>
  <c r="IT241" i="1" s="1"/>
  <c r="AM241" i="1"/>
  <c r="HV241" i="1" s="1"/>
  <c r="AS241" i="1"/>
  <c r="AO241" i="1"/>
  <c r="EX241" i="1" s="1"/>
  <c r="AT241" i="1"/>
  <c r="AU241" i="1"/>
  <c r="AP241" i="1"/>
  <c r="AR241" i="1"/>
  <c r="HJ241" i="1" s="1"/>
  <c r="AN241" i="1"/>
  <c r="ER241" i="1" s="1"/>
  <c r="AQ297" i="1"/>
  <c r="IT297" i="1" s="1"/>
  <c r="AM297" i="1"/>
  <c r="HV297" i="1" s="1"/>
  <c r="AS297" i="1"/>
  <c r="AO297" i="1"/>
  <c r="EX297" i="1" s="1"/>
  <c r="AT297" i="1"/>
  <c r="AU297" i="1"/>
  <c r="AP297" i="1"/>
  <c r="AR297" i="1"/>
  <c r="HJ297" i="1" s="1"/>
  <c r="AN297" i="1"/>
  <c r="ER297" i="1" s="1"/>
  <c r="AQ114" i="1"/>
  <c r="IT114" i="1" s="1"/>
  <c r="AM114" i="1"/>
  <c r="HV114" i="1" s="1"/>
  <c r="AS114" i="1"/>
  <c r="AO114" i="1"/>
  <c r="EX114" i="1" s="1"/>
  <c r="AT114" i="1"/>
  <c r="AU114" i="1"/>
  <c r="AP114" i="1"/>
  <c r="AR114" i="1"/>
  <c r="HJ114" i="1" s="1"/>
  <c r="AN114" i="1"/>
  <c r="ER114" i="1" s="1"/>
  <c r="AQ29" i="1"/>
  <c r="IT29" i="1" s="1"/>
  <c r="AM29" i="1"/>
  <c r="HV29" i="1" s="1"/>
  <c r="AS29" i="1"/>
  <c r="AO29" i="1"/>
  <c r="EX29" i="1" s="1"/>
  <c r="AT29" i="1"/>
  <c r="AU29" i="1"/>
  <c r="AP29" i="1"/>
  <c r="AR29" i="1"/>
  <c r="HJ29" i="1" s="1"/>
  <c r="AN29" i="1"/>
  <c r="ER29" i="1" s="1"/>
  <c r="AU242" i="1"/>
  <c r="AT242" i="1"/>
  <c r="AP242" i="1"/>
  <c r="AR242" i="1"/>
  <c r="HJ242" i="1" s="1"/>
  <c r="AN242" i="1"/>
  <c r="ER242" i="1" s="1"/>
  <c r="AO242" i="1"/>
  <c r="EX242" i="1" s="1"/>
  <c r="AS242" i="1"/>
  <c r="AM242" i="1"/>
  <c r="HV242" i="1" s="1"/>
  <c r="AQ242" i="1"/>
  <c r="IT242" i="1" s="1"/>
  <c r="KA303" i="1" l="1"/>
  <c r="KB303" i="1"/>
  <c r="KK303" i="1"/>
  <c r="KL303" i="1"/>
  <c r="IZ110" i="1"/>
  <c r="IZ170" i="1"/>
  <c r="JB211" i="1"/>
  <c r="JB292" i="1"/>
  <c r="JB141" i="1"/>
  <c r="JB38" i="1"/>
  <c r="IZ64" i="1"/>
  <c r="IZ106" i="1"/>
  <c r="IZ157" i="1"/>
  <c r="MI110" i="1"/>
  <c r="NG110" i="1" s="1"/>
  <c r="LS110" i="1"/>
  <c r="MQ110" i="1" s="1"/>
  <c r="MI91" i="1"/>
  <c r="NG91" i="1" s="1"/>
  <c r="LS91" i="1"/>
  <c r="MQ91" i="1" s="1"/>
  <c r="MI89" i="1"/>
  <c r="NG89" i="1" s="1"/>
  <c r="LS89" i="1"/>
  <c r="MQ89" i="1" s="1"/>
  <c r="MI60" i="1"/>
  <c r="NG60" i="1" s="1"/>
  <c r="LS60" i="1"/>
  <c r="MQ60" i="1" s="1"/>
  <c r="MG264" i="1"/>
  <c r="NE264" i="1" s="1"/>
  <c r="LQ264" i="1"/>
  <c r="MO264" i="1" s="1"/>
  <c r="MF270" i="1"/>
  <c r="ND270" i="1" s="1"/>
  <c r="LP270" i="1"/>
  <c r="MN270" i="1" s="1"/>
  <c r="MI224" i="1"/>
  <c r="NG224" i="1" s="1"/>
  <c r="LS224" i="1"/>
  <c r="MQ224" i="1" s="1"/>
  <c r="MH141" i="1"/>
  <c r="NF141" i="1" s="1"/>
  <c r="LR141" i="1"/>
  <c r="MP141" i="1" s="1"/>
  <c r="MH38" i="1"/>
  <c r="NF38" i="1" s="1"/>
  <c r="LR38" i="1"/>
  <c r="MP38" i="1" s="1"/>
  <c r="MK64" i="1"/>
  <c r="NI64" i="1" s="1"/>
  <c r="LU64" i="1"/>
  <c r="MS64" i="1" s="1"/>
  <c r="MG115" i="1"/>
  <c r="NE115" i="1" s="1"/>
  <c r="LQ115" i="1"/>
  <c r="MO115" i="1" s="1"/>
  <c r="MF91" i="1"/>
  <c r="ND91" i="1" s="1"/>
  <c r="LP91" i="1"/>
  <c r="MN91" i="1" s="1"/>
  <c r="MG214" i="1"/>
  <c r="NE214" i="1" s="1"/>
  <c r="LQ214" i="1"/>
  <c r="MO214" i="1" s="1"/>
  <c r="MF176" i="1"/>
  <c r="ND176" i="1" s="1"/>
  <c r="LP176" i="1"/>
  <c r="MN176" i="1" s="1"/>
  <c r="MK170" i="1"/>
  <c r="NI170" i="1" s="1"/>
  <c r="LU170" i="1"/>
  <c r="MS170" i="1" s="1"/>
  <c r="MG132" i="1"/>
  <c r="NE132" i="1" s="1"/>
  <c r="LQ132" i="1"/>
  <c r="MO132" i="1" s="1"/>
  <c r="MF33" i="1"/>
  <c r="ND33" i="1" s="1"/>
  <c r="LP33" i="1"/>
  <c r="MN33" i="1" s="1"/>
  <c r="MK106" i="1"/>
  <c r="NI106" i="1" s="1"/>
  <c r="LU106" i="1"/>
  <c r="MS106" i="1" s="1"/>
  <c r="MG89" i="1"/>
  <c r="NE89" i="1" s="1"/>
  <c r="LQ89" i="1"/>
  <c r="MO89" i="1" s="1"/>
  <c r="MH292" i="1"/>
  <c r="NF292" i="1" s="1"/>
  <c r="LR292" i="1"/>
  <c r="MP292" i="1" s="1"/>
  <c r="MF244" i="1"/>
  <c r="ND244" i="1" s="1"/>
  <c r="LP244" i="1"/>
  <c r="MN244" i="1" s="1"/>
  <c r="MK211" i="1"/>
  <c r="NI211" i="1" s="1"/>
  <c r="LU211" i="1"/>
  <c r="MS211" i="1" s="1"/>
  <c r="MG198" i="1"/>
  <c r="NE198" i="1" s="1"/>
  <c r="LQ198" i="1"/>
  <c r="MO198" i="1" s="1"/>
  <c r="MH157" i="1"/>
  <c r="NF157" i="1" s="1"/>
  <c r="LR157" i="1"/>
  <c r="MP157" i="1" s="1"/>
  <c r="MF93" i="1"/>
  <c r="ND93" i="1" s="1"/>
  <c r="LP93" i="1"/>
  <c r="MN93" i="1" s="1"/>
  <c r="MG87" i="1"/>
  <c r="NE87" i="1" s="1"/>
  <c r="LQ87" i="1"/>
  <c r="MO87" i="1" s="1"/>
  <c r="MF76" i="1"/>
  <c r="ND76" i="1" s="1"/>
  <c r="LP76" i="1"/>
  <c r="MN76" i="1" s="1"/>
  <c r="MG13" i="1"/>
  <c r="NE13" i="1" s="1"/>
  <c r="LQ13" i="1"/>
  <c r="MO13" i="1" s="1"/>
  <c r="MH249" i="1"/>
  <c r="NF249" i="1" s="1"/>
  <c r="LR249" i="1"/>
  <c r="MP249" i="1" s="1"/>
  <c r="MG237" i="1"/>
  <c r="NE237" i="1" s="1"/>
  <c r="LQ237" i="1"/>
  <c r="MO237" i="1" s="1"/>
  <c r="MH144" i="1"/>
  <c r="NF144" i="1" s="1"/>
  <c r="LR144" i="1"/>
  <c r="MP144" i="1" s="1"/>
  <c r="MG299" i="1"/>
  <c r="NE299" i="1" s="1"/>
  <c r="LQ299" i="1"/>
  <c r="MO299" i="1" s="1"/>
  <c r="MH162" i="1"/>
  <c r="NF162" i="1" s="1"/>
  <c r="LR162" i="1"/>
  <c r="MP162" i="1" s="1"/>
  <c r="MG283" i="1"/>
  <c r="NE283" i="1" s="1"/>
  <c r="LQ283" i="1"/>
  <c r="MO283" i="1" s="1"/>
  <c r="MH42" i="1"/>
  <c r="NF42" i="1" s="1"/>
  <c r="LR42" i="1"/>
  <c r="MP42" i="1" s="1"/>
  <c r="MG208" i="1"/>
  <c r="NE208" i="1" s="1"/>
  <c r="LQ208" i="1"/>
  <c r="MO208" i="1" s="1"/>
  <c r="MH297" i="1"/>
  <c r="NF297" i="1" s="1"/>
  <c r="LR297" i="1"/>
  <c r="MP297" i="1" s="1"/>
  <c r="MG241" i="1"/>
  <c r="NE241" i="1" s="1"/>
  <c r="LQ241" i="1"/>
  <c r="MO241" i="1" s="1"/>
  <c r="MH196" i="1"/>
  <c r="NF196" i="1" s="1"/>
  <c r="LR196" i="1"/>
  <c r="MP196" i="1" s="1"/>
  <c r="MG187" i="1"/>
  <c r="NE187" i="1" s="1"/>
  <c r="LQ187" i="1"/>
  <c r="MO187" i="1" s="1"/>
  <c r="MH163" i="1"/>
  <c r="NF163" i="1" s="1"/>
  <c r="LR163" i="1"/>
  <c r="MP163" i="1" s="1"/>
  <c r="MG77" i="1"/>
  <c r="NE77" i="1" s="1"/>
  <c r="LQ77" i="1"/>
  <c r="MO77" i="1" s="1"/>
  <c r="MH71" i="1"/>
  <c r="NF71" i="1" s="1"/>
  <c r="LR71" i="1"/>
  <c r="MP71" i="1" s="1"/>
  <c r="MG52" i="1"/>
  <c r="NE52" i="1" s="1"/>
  <c r="LQ52" i="1"/>
  <c r="MO52" i="1" s="1"/>
  <c r="MH3" i="1"/>
  <c r="NF3" i="1" s="1"/>
  <c r="LR3" i="1"/>
  <c r="MP3" i="1" s="1"/>
  <c r="MG239" i="1"/>
  <c r="NE239" i="1" s="1"/>
  <c r="LQ239" i="1"/>
  <c r="MO239" i="1" s="1"/>
  <c r="MH129" i="1"/>
  <c r="NF129" i="1" s="1"/>
  <c r="LR129" i="1"/>
  <c r="MP129" i="1" s="1"/>
  <c r="MG15" i="1"/>
  <c r="NE15" i="1" s="1"/>
  <c r="LQ15" i="1"/>
  <c r="MO15" i="1" s="1"/>
  <c r="MH277" i="1"/>
  <c r="NF277" i="1" s="1"/>
  <c r="LR277" i="1"/>
  <c r="MP277" i="1" s="1"/>
  <c r="MG267" i="1"/>
  <c r="NE267" i="1" s="1"/>
  <c r="LQ267" i="1"/>
  <c r="MO267" i="1" s="1"/>
  <c r="MH148" i="1"/>
  <c r="NF148" i="1" s="1"/>
  <c r="LR148" i="1"/>
  <c r="MP148" i="1" s="1"/>
  <c r="MG56" i="1"/>
  <c r="NE56" i="1" s="1"/>
  <c r="LQ56" i="1"/>
  <c r="MO56" i="1" s="1"/>
  <c r="MH26" i="1"/>
  <c r="NF26" i="1" s="1"/>
  <c r="LR26" i="1"/>
  <c r="MP26" i="1" s="1"/>
  <c r="MG294" i="1"/>
  <c r="NE294" i="1" s="1"/>
  <c r="LQ294" i="1"/>
  <c r="MO294" i="1" s="1"/>
  <c r="MH201" i="1"/>
  <c r="NF201" i="1" s="1"/>
  <c r="LR201" i="1"/>
  <c r="MP201" i="1" s="1"/>
  <c r="MG105" i="1"/>
  <c r="NE105" i="1" s="1"/>
  <c r="LQ105" i="1"/>
  <c r="MO105" i="1" s="1"/>
  <c r="MH78" i="1"/>
  <c r="NF78" i="1" s="1"/>
  <c r="LR78" i="1"/>
  <c r="MP78" i="1" s="1"/>
  <c r="MG2" i="1"/>
  <c r="NE2" i="1" s="1"/>
  <c r="LQ2" i="1"/>
  <c r="MO2" i="1" s="1"/>
  <c r="MH199" i="1"/>
  <c r="NF199" i="1" s="1"/>
  <c r="LR199" i="1"/>
  <c r="MP199" i="1" s="1"/>
  <c r="MG51" i="1"/>
  <c r="NE51" i="1" s="1"/>
  <c r="LQ51" i="1"/>
  <c r="MO51" i="1" s="1"/>
  <c r="MH11" i="1"/>
  <c r="NF11" i="1" s="1"/>
  <c r="LR11" i="1"/>
  <c r="MP11" i="1" s="1"/>
  <c r="MG278" i="1"/>
  <c r="NE278" i="1" s="1"/>
  <c r="LQ278" i="1"/>
  <c r="MO278" i="1" s="1"/>
  <c r="MH230" i="1"/>
  <c r="NF230" i="1" s="1"/>
  <c r="LR230" i="1"/>
  <c r="MP230" i="1" s="1"/>
  <c r="MG206" i="1"/>
  <c r="NE206" i="1" s="1"/>
  <c r="LQ206" i="1"/>
  <c r="MO206" i="1" s="1"/>
  <c r="MH57" i="1"/>
  <c r="NF57" i="1" s="1"/>
  <c r="LR57" i="1"/>
  <c r="MP57" i="1" s="1"/>
  <c r="MG226" i="1"/>
  <c r="NE226" i="1" s="1"/>
  <c r="LQ226" i="1"/>
  <c r="MO226" i="1" s="1"/>
  <c r="MH159" i="1"/>
  <c r="NF159" i="1" s="1"/>
  <c r="LR159" i="1"/>
  <c r="MP159" i="1" s="1"/>
  <c r="MG123" i="1"/>
  <c r="NE123" i="1" s="1"/>
  <c r="LQ123" i="1"/>
  <c r="MO123" i="1" s="1"/>
  <c r="MH112" i="1"/>
  <c r="NF112" i="1" s="1"/>
  <c r="LR112" i="1"/>
  <c r="MP112" i="1" s="1"/>
  <c r="MG209" i="1"/>
  <c r="NE209" i="1" s="1"/>
  <c r="LQ209" i="1"/>
  <c r="MO209" i="1" s="1"/>
  <c r="MH191" i="1"/>
  <c r="NF191" i="1" s="1"/>
  <c r="LR191" i="1"/>
  <c r="MP191" i="1" s="1"/>
  <c r="MG80" i="1"/>
  <c r="NE80" i="1" s="1"/>
  <c r="LQ80" i="1"/>
  <c r="MO80" i="1" s="1"/>
  <c r="MH245" i="1"/>
  <c r="NF245" i="1" s="1"/>
  <c r="LR245" i="1"/>
  <c r="MP245" i="1" s="1"/>
  <c r="MG275" i="1"/>
  <c r="NE275" i="1" s="1"/>
  <c r="LQ275" i="1"/>
  <c r="MO275" i="1" s="1"/>
  <c r="MH185" i="1"/>
  <c r="NF185" i="1" s="1"/>
  <c r="LR185" i="1"/>
  <c r="MP185" i="1" s="1"/>
  <c r="MG146" i="1"/>
  <c r="NE146" i="1" s="1"/>
  <c r="LQ146" i="1"/>
  <c r="MO146" i="1" s="1"/>
  <c r="MH92" i="1"/>
  <c r="NF92" i="1" s="1"/>
  <c r="LR92" i="1"/>
  <c r="MP92" i="1" s="1"/>
  <c r="MG16" i="1"/>
  <c r="NE16" i="1" s="1"/>
  <c r="LQ16" i="1"/>
  <c r="MO16" i="1" s="1"/>
  <c r="MH263" i="1"/>
  <c r="NF263" i="1" s="1"/>
  <c r="LR263" i="1"/>
  <c r="MP263" i="1" s="1"/>
  <c r="MG107" i="1"/>
  <c r="NE107" i="1" s="1"/>
  <c r="LQ107" i="1"/>
  <c r="MO107" i="1" s="1"/>
  <c r="MH272" i="1"/>
  <c r="NF272" i="1" s="1"/>
  <c r="LR272" i="1"/>
  <c r="MP272" i="1" s="1"/>
  <c r="MG189" i="1"/>
  <c r="NE189" i="1" s="1"/>
  <c r="LQ189" i="1"/>
  <c r="MO189" i="1" s="1"/>
  <c r="MH172" i="1"/>
  <c r="NF172" i="1" s="1"/>
  <c r="LR172" i="1"/>
  <c r="MP172" i="1" s="1"/>
  <c r="MG135" i="1"/>
  <c r="NE135" i="1" s="1"/>
  <c r="LQ135" i="1"/>
  <c r="MO135" i="1" s="1"/>
  <c r="MH62" i="1"/>
  <c r="NF62" i="1" s="1"/>
  <c r="LR62" i="1"/>
  <c r="MP62" i="1" s="1"/>
  <c r="MG296" i="1"/>
  <c r="NE296" i="1" s="1"/>
  <c r="LQ296" i="1"/>
  <c r="MO296" i="1" s="1"/>
  <c r="MH258" i="1"/>
  <c r="NF258" i="1" s="1"/>
  <c r="LR258" i="1"/>
  <c r="MP258" i="1" s="1"/>
  <c r="MG124" i="1"/>
  <c r="NE124" i="1" s="1"/>
  <c r="LQ124" i="1"/>
  <c r="MO124" i="1" s="1"/>
  <c r="MH47" i="1"/>
  <c r="NF47" i="1" s="1"/>
  <c r="LR47" i="1"/>
  <c r="MP47" i="1" s="1"/>
  <c r="MG19" i="1"/>
  <c r="NE19" i="1" s="1"/>
  <c r="LQ19" i="1"/>
  <c r="MO19" i="1" s="1"/>
  <c r="MH255" i="1"/>
  <c r="NF255" i="1" s="1"/>
  <c r="LR255" i="1"/>
  <c r="MP255" i="1" s="1"/>
  <c r="MG167" i="1"/>
  <c r="NE167" i="1" s="1"/>
  <c r="LQ167" i="1"/>
  <c r="MO167" i="1" s="1"/>
  <c r="MH259" i="1"/>
  <c r="NF259" i="1" s="1"/>
  <c r="LR259" i="1"/>
  <c r="MP259" i="1" s="1"/>
  <c r="MG252" i="1"/>
  <c r="NE252" i="1" s="1"/>
  <c r="LQ252" i="1"/>
  <c r="MO252" i="1" s="1"/>
  <c r="MH210" i="1"/>
  <c r="NF210" i="1" s="1"/>
  <c r="LR210" i="1"/>
  <c r="MP210" i="1" s="1"/>
  <c r="MG158" i="1"/>
  <c r="NE158" i="1" s="1"/>
  <c r="LQ158" i="1"/>
  <c r="MO158" i="1" s="1"/>
  <c r="MH140" i="1"/>
  <c r="NF140" i="1" s="1"/>
  <c r="LR140" i="1"/>
  <c r="MP140" i="1" s="1"/>
  <c r="MG131" i="1"/>
  <c r="NE131" i="1" s="1"/>
  <c r="LQ131" i="1"/>
  <c r="MO131" i="1" s="1"/>
  <c r="MH111" i="1"/>
  <c r="NF111" i="1" s="1"/>
  <c r="LR111" i="1"/>
  <c r="MP111" i="1" s="1"/>
  <c r="MG98" i="1"/>
  <c r="NE98" i="1" s="1"/>
  <c r="LQ98" i="1"/>
  <c r="MO98" i="1" s="1"/>
  <c r="MH75" i="1"/>
  <c r="NF75" i="1" s="1"/>
  <c r="LR75" i="1"/>
  <c r="MP75" i="1" s="1"/>
  <c r="MG41" i="1"/>
  <c r="NE41" i="1" s="1"/>
  <c r="LQ41" i="1"/>
  <c r="MO41" i="1" s="1"/>
  <c r="MH30" i="1"/>
  <c r="NF30" i="1" s="1"/>
  <c r="LR30" i="1"/>
  <c r="MP30" i="1" s="1"/>
  <c r="MG23" i="1"/>
  <c r="NE23" i="1" s="1"/>
  <c r="LQ23" i="1"/>
  <c r="MO23" i="1" s="1"/>
  <c r="MH4" i="1"/>
  <c r="NF4" i="1" s="1"/>
  <c r="LR4" i="1"/>
  <c r="MP4" i="1" s="1"/>
  <c r="MG156" i="1"/>
  <c r="NE156" i="1" s="1"/>
  <c r="LQ156" i="1"/>
  <c r="MO156" i="1" s="1"/>
  <c r="MH271" i="1"/>
  <c r="NF271" i="1" s="1"/>
  <c r="LR271" i="1"/>
  <c r="MP271" i="1" s="1"/>
  <c r="MG165" i="1"/>
  <c r="NE165" i="1" s="1"/>
  <c r="LQ165" i="1"/>
  <c r="MO165" i="1" s="1"/>
  <c r="MH65" i="1"/>
  <c r="NF65" i="1" s="1"/>
  <c r="LR65" i="1"/>
  <c r="MP65" i="1" s="1"/>
  <c r="MG290" i="1"/>
  <c r="NE290" i="1" s="1"/>
  <c r="LQ290" i="1"/>
  <c r="MO290" i="1" s="1"/>
  <c r="MH251" i="1"/>
  <c r="NF251" i="1" s="1"/>
  <c r="LR251" i="1"/>
  <c r="MP251" i="1" s="1"/>
  <c r="MG243" i="1"/>
  <c r="NE243" i="1" s="1"/>
  <c r="LQ243" i="1"/>
  <c r="MO243" i="1" s="1"/>
  <c r="MH213" i="1"/>
  <c r="NF213" i="1" s="1"/>
  <c r="LR213" i="1"/>
  <c r="MP213" i="1" s="1"/>
  <c r="MG186" i="1"/>
  <c r="NE186" i="1" s="1"/>
  <c r="LQ186" i="1"/>
  <c r="MO186" i="1" s="1"/>
  <c r="MH178" i="1"/>
  <c r="NF178" i="1" s="1"/>
  <c r="LR178" i="1"/>
  <c r="MP178" i="1" s="1"/>
  <c r="MG160" i="1"/>
  <c r="NE160" i="1" s="1"/>
  <c r="LQ160" i="1"/>
  <c r="MO160" i="1" s="1"/>
  <c r="MH126" i="1"/>
  <c r="NF126" i="1" s="1"/>
  <c r="LR126" i="1"/>
  <c r="MP126" i="1" s="1"/>
  <c r="MG102" i="1"/>
  <c r="NE102" i="1" s="1"/>
  <c r="LQ102" i="1"/>
  <c r="MO102" i="1" s="1"/>
  <c r="MH83" i="1"/>
  <c r="NF83" i="1" s="1"/>
  <c r="LR83" i="1"/>
  <c r="MP83" i="1" s="1"/>
  <c r="MG72" i="1"/>
  <c r="NE72" i="1" s="1"/>
  <c r="LQ72" i="1"/>
  <c r="MO72" i="1" s="1"/>
  <c r="MH28" i="1"/>
  <c r="NF28" i="1" s="1"/>
  <c r="LR28" i="1"/>
  <c r="MP28" i="1" s="1"/>
  <c r="MG14" i="1"/>
  <c r="NE14" i="1" s="1"/>
  <c r="LQ14" i="1"/>
  <c r="MO14" i="1" s="1"/>
  <c r="MH273" i="1"/>
  <c r="NF273" i="1" s="1"/>
  <c r="LR273" i="1"/>
  <c r="MP273" i="1" s="1"/>
  <c r="MG265" i="1"/>
  <c r="NE265" i="1" s="1"/>
  <c r="LQ265" i="1"/>
  <c r="MO265" i="1" s="1"/>
  <c r="MH225" i="1"/>
  <c r="NF225" i="1" s="1"/>
  <c r="LR225" i="1"/>
  <c r="MP225" i="1" s="1"/>
  <c r="MG222" i="1"/>
  <c r="NE222" i="1" s="1"/>
  <c r="LQ222" i="1"/>
  <c r="MO222" i="1" s="1"/>
  <c r="MH202" i="1"/>
  <c r="NF202" i="1" s="1"/>
  <c r="LR202" i="1"/>
  <c r="MP202" i="1" s="1"/>
  <c r="MG188" i="1"/>
  <c r="NE188" i="1" s="1"/>
  <c r="LQ188" i="1"/>
  <c r="MO188" i="1" s="1"/>
  <c r="MH164" i="1"/>
  <c r="NF164" i="1" s="1"/>
  <c r="LR164" i="1"/>
  <c r="MP164" i="1" s="1"/>
  <c r="MG119" i="1"/>
  <c r="NE119" i="1" s="1"/>
  <c r="LQ119" i="1"/>
  <c r="MO119" i="1" s="1"/>
  <c r="MI64" i="1"/>
  <c r="NG64" i="1" s="1"/>
  <c r="LS64" i="1"/>
  <c r="MQ64" i="1" s="1"/>
  <c r="MI46" i="1"/>
  <c r="NG46" i="1" s="1"/>
  <c r="LS46" i="1"/>
  <c r="MQ46" i="1" s="1"/>
  <c r="MI157" i="1"/>
  <c r="NG157" i="1" s="1"/>
  <c r="LS157" i="1"/>
  <c r="MQ157" i="1" s="1"/>
  <c r="MK264" i="1"/>
  <c r="NI264" i="1" s="1"/>
  <c r="LU264" i="1"/>
  <c r="MS264" i="1" s="1"/>
  <c r="MG177" i="1"/>
  <c r="NE177" i="1" s="1"/>
  <c r="LQ177" i="1"/>
  <c r="MO177" i="1" s="1"/>
  <c r="MH257" i="1"/>
  <c r="NF257" i="1" s="1"/>
  <c r="LR257" i="1"/>
  <c r="MP257" i="1" s="1"/>
  <c r="MH110" i="1"/>
  <c r="NF110" i="1" s="1"/>
  <c r="LR110" i="1"/>
  <c r="MP110" i="1" s="1"/>
  <c r="MH31" i="1"/>
  <c r="NF31" i="1" s="1"/>
  <c r="LR31" i="1"/>
  <c r="MP31" i="1" s="1"/>
  <c r="MF64" i="1"/>
  <c r="ND64" i="1" s="1"/>
  <c r="LP64" i="1"/>
  <c r="MN64" i="1" s="1"/>
  <c r="MK115" i="1"/>
  <c r="NI115" i="1" s="1"/>
  <c r="LU115" i="1"/>
  <c r="MS115" i="1" s="1"/>
  <c r="MG94" i="1"/>
  <c r="NE94" i="1" s="1"/>
  <c r="LQ94" i="1"/>
  <c r="MO94" i="1" s="1"/>
  <c r="MF214" i="1"/>
  <c r="ND214" i="1" s="1"/>
  <c r="LP214" i="1"/>
  <c r="MN214" i="1" s="1"/>
  <c r="MH132" i="1"/>
  <c r="NF132" i="1" s="1"/>
  <c r="LR132" i="1"/>
  <c r="MP132" i="1" s="1"/>
  <c r="MH89" i="1"/>
  <c r="NF89" i="1" s="1"/>
  <c r="LR89" i="1"/>
  <c r="MP89" i="1" s="1"/>
  <c r="MF292" i="1"/>
  <c r="ND292" i="1" s="1"/>
  <c r="LP292" i="1"/>
  <c r="MN292" i="1" s="1"/>
  <c r="MG253" i="1"/>
  <c r="NE253" i="1" s="1"/>
  <c r="LQ253" i="1"/>
  <c r="MO253" i="1" s="1"/>
  <c r="MF211" i="1"/>
  <c r="ND211" i="1" s="1"/>
  <c r="LP211" i="1"/>
  <c r="MN211" i="1" s="1"/>
  <c r="MK198" i="1"/>
  <c r="NI198" i="1" s="1"/>
  <c r="LU198" i="1"/>
  <c r="MS198" i="1" s="1"/>
  <c r="MI174" i="1"/>
  <c r="NG174" i="1" s="1"/>
  <c r="LS174" i="1"/>
  <c r="MQ174" i="1" s="1"/>
  <c r="MH101" i="1"/>
  <c r="NF101" i="1" s="1"/>
  <c r="LR101" i="1"/>
  <c r="MP101" i="1" s="1"/>
  <c r="MK87" i="1"/>
  <c r="NI87" i="1" s="1"/>
  <c r="LU87" i="1"/>
  <c r="MS87" i="1" s="1"/>
  <c r="MG79" i="1"/>
  <c r="NE79" i="1" s="1"/>
  <c r="LQ79" i="1"/>
  <c r="MO79" i="1" s="1"/>
  <c r="MH60" i="1"/>
  <c r="NF60" i="1" s="1"/>
  <c r="LR60" i="1"/>
  <c r="MP60" i="1" s="1"/>
  <c r="MF13" i="1"/>
  <c r="ND13" i="1" s="1"/>
  <c r="LP13" i="1"/>
  <c r="MN13" i="1" s="1"/>
  <c r="MF249" i="1"/>
  <c r="ND249" i="1" s="1"/>
  <c r="LP249" i="1"/>
  <c r="MN249" i="1" s="1"/>
  <c r="MF237" i="1"/>
  <c r="ND237" i="1" s="1"/>
  <c r="LP237" i="1"/>
  <c r="MN237" i="1" s="1"/>
  <c r="MF144" i="1"/>
  <c r="ND144" i="1" s="1"/>
  <c r="LP144" i="1"/>
  <c r="MN144" i="1" s="1"/>
  <c r="MF299" i="1"/>
  <c r="ND299" i="1" s="1"/>
  <c r="LP299" i="1"/>
  <c r="MN299" i="1" s="1"/>
  <c r="MF162" i="1"/>
  <c r="ND162" i="1" s="1"/>
  <c r="LP162" i="1"/>
  <c r="MN162" i="1" s="1"/>
  <c r="MF283" i="1"/>
  <c r="ND283" i="1" s="1"/>
  <c r="LP283" i="1"/>
  <c r="MN283" i="1" s="1"/>
  <c r="MF42" i="1"/>
  <c r="ND42" i="1" s="1"/>
  <c r="LP42" i="1"/>
  <c r="MN42" i="1" s="1"/>
  <c r="MF208" i="1"/>
  <c r="ND208" i="1" s="1"/>
  <c r="LP208" i="1"/>
  <c r="MN208" i="1" s="1"/>
  <c r="MF297" i="1"/>
  <c r="ND297" i="1" s="1"/>
  <c r="LP297" i="1"/>
  <c r="MN297" i="1" s="1"/>
  <c r="MF241" i="1"/>
  <c r="ND241" i="1" s="1"/>
  <c r="LP241" i="1"/>
  <c r="MN241" i="1" s="1"/>
  <c r="MF196" i="1"/>
  <c r="ND196" i="1" s="1"/>
  <c r="LP196" i="1"/>
  <c r="MN196" i="1" s="1"/>
  <c r="MF187" i="1"/>
  <c r="ND187" i="1" s="1"/>
  <c r="LP187" i="1"/>
  <c r="MN187" i="1" s="1"/>
  <c r="MF163" i="1"/>
  <c r="ND163" i="1" s="1"/>
  <c r="LP163" i="1"/>
  <c r="MN163" i="1" s="1"/>
  <c r="MF77" i="1"/>
  <c r="ND77" i="1" s="1"/>
  <c r="LP77" i="1"/>
  <c r="MN77" i="1" s="1"/>
  <c r="MF71" i="1"/>
  <c r="ND71" i="1" s="1"/>
  <c r="LP71" i="1"/>
  <c r="MN71" i="1" s="1"/>
  <c r="MF52" i="1"/>
  <c r="ND52" i="1" s="1"/>
  <c r="LP52" i="1"/>
  <c r="MN52" i="1" s="1"/>
  <c r="MF3" i="1"/>
  <c r="ND3" i="1" s="1"/>
  <c r="LP3" i="1"/>
  <c r="MN3" i="1" s="1"/>
  <c r="MF239" i="1"/>
  <c r="ND239" i="1" s="1"/>
  <c r="LP239" i="1"/>
  <c r="MN239" i="1" s="1"/>
  <c r="MF129" i="1"/>
  <c r="ND129" i="1" s="1"/>
  <c r="LP129" i="1"/>
  <c r="MN129" i="1" s="1"/>
  <c r="MF15" i="1"/>
  <c r="ND15" i="1" s="1"/>
  <c r="LP15" i="1"/>
  <c r="MN15" i="1" s="1"/>
  <c r="MF277" i="1"/>
  <c r="ND277" i="1" s="1"/>
  <c r="LP277" i="1"/>
  <c r="MN277" i="1" s="1"/>
  <c r="MF267" i="1"/>
  <c r="ND267" i="1" s="1"/>
  <c r="LP267" i="1"/>
  <c r="MN267" i="1" s="1"/>
  <c r="MF148" i="1"/>
  <c r="ND148" i="1" s="1"/>
  <c r="LP148" i="1"/>
  <c r="MN148" i="1" s="1"/>
  <c r="MF56" i="1"/>
  <c r="ND56" i="1" s="1"/>
  <c r="LP56" i="1"/>
  <c r="MN56" i="1" s="1"/>
  <c r="MF26" i="1"/>
  <c r="ND26" i="1" s="1"/>
  <c r="LP26" i="1"/>
  <c r="MN26" i="1" s="1"/>
  <c r="MF294" i="1"/>
  <c r="ND294" i="1" s="1"/>
  <c r="LP294" i="1"/>
  <c r="MN294" i="1" s="1"/>
  <c r="MF201" i="1"/>
  <c r="ND201" i="1" s="1"/>
  <c r="LP201" i="1"/>
  <c r="MN201" i="1" s="1"/>
  <c r="MF105" i="1"/>
  <c r="ND105" i="1" s="1"/>
  <c r="LP105" i="1"/>
  <c r="MN105" i="1" s="1"/>
  <c r="MF78" i="1"/>
  <c r="ND78" i="1" s="1"/>
  <c r="LP78" i="1"/>
  <c r="MN78" i="1" s="1"/>
  <c r="MF2" i="1"/>
  <c r="ND2" i="1" s="1"/>
  <c r="LP2" i="1"/>
  <c r="MN2" i="1" s="1"/>
  <c r="MF199" i="1"/>
  <c r="ND199" i="1" s="1"/>
  <c r="LP199" i="1"/>
  <c r="MN199" i="1" s="1"/>
  <c r="MF51" i="1"/>
  <c r="ND51" i="1" s="1"/>
  <c r="LP51" i="1"/>
  <c r="MN51" i="1" s="1"/>
  <c r="MF11" i="1"/>
  <c r="ND11" i="1" s="1"/>
  <c r="LP11" i="1"/>
  <c r="MN11" i="1" s="1"/>
  <c r="MF278" i="1"/>
  <c r="ND278" i="1" s="1"/>
  <c r="LP278" i="1"/>
  <c r="MN278" i="1" s="1"/>
  <c r="MF230" i="1"/>
  <c r="ND230" i="1" s="1"/>
  <c r="LP230" i="1"/>
  <c r="MN230" i="1" s="1"/>
  <c r="MF206" i="1"/>
  <c r="ND206" i="1" s="1"/>
  <c r="LP206" i="1"/>
  <c r="MN206" i="1" s="1"/>
  <c r="MF57" i="1"/>
  <c r="ND57" i="1" s="1"/>
  <c r="LP57" i="1"/>
  <c r="MN57" i="1" s="1"/>
  <c r="MF226" i="1"/>
  <c r="ND226" i="1" s="1"/>
  <c r="LP226" i="1"/>
  <c r="MN226" i="1" s="1"/>
  <c r="MF159" i="1"/>
  <c r="ND159" i="1" s="1"/>
  <c r="LP159" i="1"/>
  <c r="MN159" i="1" s="1"/>
  <c r="MF123" i="1"/>
  <c r="ND123" i="1" s="1"/>
  <c r="LP123" i="1"/>
  <c r="MN123" i="1" s="1"/>
  <c r="MF112" i="1"/>
  <c r="ND112" i="1" s="1"/>
  <c r="LP112" i="1"/>
  <c r="MN112" i="1" s="1"/>
  <c r="MF209" i="1"/>
  <c r="ND209" i="1" s="1"/>
  <c r="LP209" i="1"/>
  <c r="MN209" i="1" s="1"/>
  <c r="MF191" i="1"/>
  <c r="ND191" i="1" s="1"/>
  <c r="LP191" i="1"/>
  <c r="MN191" i="1" s="1"/>
  <c r="MF80" i="1"/>
  <c r="ND80" i="1" s="1"/>
  <c r="LP80" i="1"/>
  <c r="MN80" i="1" s="1"/>
  <c r="MF245" i="1"/>
  <c r="ND245" i="1" s="1"/>
  <c r="LP245" i="1"/>
  <c r="MN245" i="1" s="1"/>
  <c r="MF275" i="1"/>
  <c r="ND275" i="1" s="1"/>
  <c r="LP275" i="1"/>
  <c r="MN275" i="1" s="1"/>
  <c r="MF185" i="1"/>
  <c r="ND185" i="1" s="1"/>
  <c r="LP185" i="1"/>
  <c r="MN185" i="1" s="1"/>
  <c r="MF146" i="1"/>
  <c r="ND146" i="1" s="1"/>
  <c r="LP146" i="1"/>
  <c r="MN146" i="1" s="1"/>
  <c r="MF92" i="1"/>
  <c r="ND92" i="1" s="1"/>
  <c r="LP92" i="1"/>
  <c r="MN92" i="1" s="1"/>
  <c r="MF16" i="1"/>
  <c r="ND16" i="1" s="1"/>
  <c r="LP16" i="1"/>
  <c r="MN16" i="1" s="1"/>
  <c r="MF263" i="1"/>
  <c r="ND263" i="1" s="1"/>
  <c r="LP263" i="1"/>
  <c r="MN263" i="1" s="1"/>
  <c r="MF107" i="1"/>
  <c r="ND107" i="1" s="1"/>
  <c r="LP107" i="1"/>
  <c r="MN107" i="1" s="1"/>
  <c r="MF272" i="1"/>
  <c r="ND272" i="1" s="1"/>
  <c r="LP272" i="1"/>
  <c r="MN272" i="1" s="1"/>
  <c r="MF189" i="1"/>
  <c r="ND189" i="1" s="1"/>
  <c r="LP189" i="1"/>
  <c r="MN189" i="1" s="1"/>
  <c r="MF172" i="1"/>
  <c r="ND172" i="1" s="1"/>
  <c r="LP172" i="1"/>
  <c r="MN172" i="1" s="1"/>
  <c r="MF135" i="1"/>
  <c r="ND135" i="1" s="1"/>
  <c r="LP135" i="1"/>
  <c r="MN135" i="1" s="1"/>
  <c r="MF62" i="1"/>
  <c r="ND62" i="1" s="1"/>
  <c r="LP62" i="1"/>
  <c r="MN62" i="1" s="1"/>
  <c r="MF296" i="1"/>
  <c r="ND296" i="1" s="1"/>
  <c r="LP296" i="1"/>
  <c r="MN296" i="1" s="1"/>
  <c r="MF258" i="1"/>
  <c r="ND258" i="1" s="1"/>
  <c r="LP258" i="1"/>
  <c r="MN258" i="1" s="1"/>
  <c r="MF124" i="1"/>
  <c r="ND124" i="1" s="1"/>
  <c r="LP124" i="1"/>
  <c r="MN124" i="1" s="1"/>
  <c r="MF47" i="1"/>
  <c r="ND47" i="1" s="1"/>
  <c r="LP47" i="1"/>
  <c r="MN47" i="1" s="1"/>
  <c r="MF19" i="1"/>
  <c r="ND19" i="1" s="1"/>
  <c r="LP19" i="1"/>
  <c r="MN19" i="1" s="1"/>
  <c r="MF255" i="1"/>
  <c r="ND255" i="1" s="1"/>
  <c r="LP255" i="1"/>
  <c r="MN255" i="1" s="1"/>
  <c r="MF167" i="1"/>
  <c r="ND167" i="1" s="1"/>
  <c r="LP167" i="1"/>
  <c r="MN167" i="1" s="1"/>
  <c r="MF259" i="1"/>
  <c r="ND259" i="1" s="1"/>
  <c r="LP259" i="1"/>
  <c r="MN259" i="1" s="1"/>
  <c r="MF252" i="1"/>
  <c r="ND252" i="1" s="1"/>
  <c r="LP252" i="1"/>
  <c r="MN252" i="1" s="1"/>
  <c r="MF210" i="1"/>
  <c r="ND210" i="1" s="1"/>
  <c r="LP210" i="1"/>
  <c r="MN210" i="1" s="1"/>
  <c r="MF158" i="1"/>
  <c r="ND158" i="1" s="1"/>
  <c r="LP158" i="1"/>
  <c r="MN158" i="1" s="1"/>
  <c r="MF140" i="1"/>
  <c r="ND140" i="1" s="1"/>
  <c r="LP140" i="1"/>
  <c r="MN140" i="1" s="1"/>
  <c r="MF131" i="1"/>
  <c r="ND131" i="1" s="1"/>
  <c r="LP131" i="1"/>
  <c r="MN131" i="1" s="1"/>
  <c r="MF111" i="1"/>
  <c r="ND111" i="1" s="1"/>
  <c r="LP111" i="1"/>
  <c r="MN111" i="1" s="1"/>
  <c r="MF98" i="1"/>
  <c r="ND98" i="1" s="1"/>
  <c r="LP98" i="1"/>
  <c r="MN98" i="1" s="1"/>
  <c r="MF75" i="1"/>
  <c r="ND75" i="1" s="1"/>
  <c r="LP75" i="1"/>
  <c r="MN75" i="1" s="1"/>
  <c r="MF41" i="1"/>
  <c r="ND41" i="1" s="1"/>
  <c r="LP41" i="1"/>
  <c r="MN41" i="1" s="1"/>
  <c r="MF30" i="1"/>
  <c r="ND30" i="1" s="1"/>
  <c r="LP30" i="1"/>
  <c r="MN30" i="1" s="1"/>
  <c r="MF23" i="1"/>
  <c r="ND23" i="1" s="1"/>
  <c r="LP23" i="1"/>
  <c r="MN23" i="1" s="1"/>
  <c r="MF4" i="1"/>
  <c r="ND4" i="1" s="1"/>
  <c r="LP4" i="1"/>
  <c r="MN4" i="1" s="1"/>
  <c r="MF156" i="1"/>
  <c r="ND156" i="1" s="1"/>
  <c r="LP156" i="1"/>
  <c r="MN156" i="1" s="1"/>
  <c r="MF271" i="1"/>
  <c r="ND271" i="1" s="1"/>
  <c r="LP271" i="1"/>
  <c r="MN271" i="1" s="1"/>
  <c r="MF165" i="1"/>
  <c r="ND165" i="1" s="1"/>
  <c r="LP165" i="1"/>
  <c r="MN165" i="1" s="1"/>
  <c r="MF65" i="1"/>
  <c r="ND65" i="1" s="1"/>
  <c r="LP65" i="1"/>
  <c r="MN65" i="1" s="1"/>
  <c r="MF290" i="1"/>
  <c r="ND290" i="1" s="1"/>
  <c r="LP290" i="1"/>
  <c r="MN290" i="1" s="1"/>
  <c r="MF251" i="1"/>
  <c r="ND251" i="1" s="1"/>
  <c r="LP251" i="1"/>
  <c r="MN251" i="1" s="1"/>
  <c r="MF243" i="1"/>
  <c r="ND243" i="1" s="1"/>
  <c r="LP243" i="1"/>
  <c r="MN243" i="1" s="1"/>
  <c r="MF213" i="1"/>
  <c r="ND213" i="1" s="1"/>
  <c r="LP213" i="1"/>
  <c r="MN213" i="1" s="1"/>
  <c r="MF186" i="1"/>
  <c r="ND186" i="1" s="1"/>
  <c r="LP186" i="1"/>
  <c r="MN186" i="1" s="1"/>
  <c r="MF178" i="1"/>
  <c r="ND178" i="1" s="1"/>
  <c r="LP178" i="1"/>
  <c r="MN178" i="1" s="1"/>
  <c r="MF160" i="1"/>
  <c r="ND160" i="1" s="1"/>
  <c r="LP160" i="1"/>
  <c r="MN160" i="1" s="1"/>
  <c r="MF126" i="1"/>
  <c r="ND126" i="1" s="1"/>
  <c r="LP126" i="1"/>
  <c r="MN126" i="1" s="1"/>
  <c r="MF102" i="1"/>
  <c r="ND102" i="1" s="1"/>
  <c r="LP102" i="1"/>
  <c r="MN102" i="1" s="1"/>
  <c r="MF83" i="1"/>
  <c r="ND83" i="1" s="1"/>
  <c r="LP83" i="1"/>
  <c r="MN83" i="1" s="1"/>
  <c r="MF72" i="1"/>
  <c r="ND72" i="1" s="1"/>
  <c r="LP72" i="1"/>
  <c r="MN72" i="1" s="1"/>
  <c r="MF28" i="1"/>
  <c r="ND28" i="1" s="1"/>
  <c r="LP28" i="1"/>
  <c r="MN28" i="1" s="1"/>
  <c r="MF14" i="1"/>
  <c r="ND14" i="1" s="1"/>
  <c r="LP14" i="1"/>
  <c r="MN14" i="1" s="1"/>
  <c r="MF273" i="1"/>
  <c r="ND273" i="1" s="1"/>
  <c r="LP273" i="1"/>
  <c r="MN273" i="1" s="1"/>
  <c r="MF265" i="1"/>
  <c r="ND265" i="1" s="1"/>
  <c r="LP265" i="1"/>
  <c r="MN265" i="1" s="1"/>
  <c r="MF225" i="1"/>
  <c r="ND225" i="1" s="1"/>
  <c r="LP225" i="1"/>
  <c r="MN225" i="1" s="1"/>
  <c r="MF222" i="1"/>
  <c r="ND222" i="1" s="1"/>
  <c r="LP222" i="1"/>
  <c r="MN222" i="1" s="1"/>
  <c r="MF202" i="1"/>
  <c r="ND202" i="1" s="1"/>
  <c r="LP202" i="1"/>
  <c r="MN202" i="1" s="1"/>
  <c r="MF188" i="1"/>
  <c r="ND188" i="1" s="1"/>
  <c r="LP188" i="1"/>
  <c r="MN188" i="1" s="1"/>
  <c r="MF164" i="1"/>
  <c r="ND164" i="1" s="1"/>
  <c r="LP164" i="1"/>
  <c r="MN164" i="1" s="1"/>
  <c r="MF119" i="1"/>
  <c r="ND119" i="1" s="1"/>
  <c r="LP119" i="1"/>
  <c r="MN119" i="1" s="1"/>
  <c r="MI264" i="1"/>
  <c r="NG264" i="1" s="1"/>
  <c r="LS264" i="1"/>
  <c r="MQ264" i="1" s="1"/>
  <c r="MI95" i="1"/>
  <c r="NG95" i="1" s="1"/>
  <c r="LS95" i="1"/>
  <c r="MQ95" i="1" s="1"/>
  <c r="MI176" i="1"/>
  <c r="NG176" i="1" s="1"/>
  <c r="LS176" i="1"/>
  <c r="MQ176" i="1" s="1"/>
  <c r="MI244" i="1"/>
  <c r="NG244" i="1" s="1"/>
  <c r="LS244" i="1"/>
  <c r="MQ244" i="1" s="1"/>
  <c r="MF264" i="1"/>
  <c r="ND264" i="1" s="1"/>
  <c r="LP264" i="1"/>
  <c r="MN264" i="1" s="1"/>
  <c r="MK177" i="1"/>
  <c r="NI177" i="1" s="1"/>
  <c r="LU177" i="1"/>
  <c r="MS177" i="1" s="1"/>
  <c r="MI270" i="1"/>
  <c r="NG270" i="1" s="1"/>
  <c r="LS270" i="1"/>
  <c r="MQ270" i="1" s="1"/>
  <c r="MH224" i="1"/>
  <c r="NF224" i="1" s="1"/>
  <c r="LR224" i="1"/>
  <c r="MP224" i="1" s="1"/>
  <c r="MI141" i="1"/>
  <c r="NG141" i="1" s="1"/>
  <c r="LS141" i="1"/>
  <c r="MQ141" i="1" s="1"/>
  <c r="MH104" i="1"/>
  <c r="NF104" i="1" s="1"/>
  <c r="LR104" i="1"/>
  <c r="MP104" i="1" s="1"/>
  <c r="MH7" i="1"/>
  <c r="NF7" i="1" s="1"/>
  <c r="LR7" i="1"/>
  <c r="MP7" i="1" s="1"/>
  <c r="MH94" i="1"/>
  <c r="NF94" i="1" s="1"/>
  <c r="LR94" i="1"/>
  <c r="MP94" i="1" s="1"/>
  <c r="MK215" i="1"/>
  <c r="NI215" i="1" s="1"/>
  <c r="LU215" i="1"/>
  <c r="MS215" i="1" s="1"/>
  <c r="MG176" i="1"/>
  <c r="NE176" i="1" s="1"/>
  <c r="LQ176" i="1"/>
  <c r="MO176" i="1" s="1"/>
  <c r="MF132" i="1"/>
  <c r="ND132" i="1" s="1"/>
  <c r="LP132" i="1"/>
  <c r="MN132" i="1" s="1"/>
  <c r="MK46" i="1"/>
  <c r="NI46" i="1" s="1"/>
  <c r="LU46" i="1"/>
  <c r="MS46" i="1" s="1"/>
  <c r="MG33" i="1"/>
  <c r="NE33" i="1" s="1"/>
  <c r="LQ33" i="1"/>
  <c r="MO33" i="1" s="1"/>
  <c r="MF89" i="1"/>
  <c r="ND89" i="1" s="1"/>
  <c r="LP89" i="1"/>
  <c r="MN89" i="1" s="1"/>
  <c r="MG298" i="1"/>
  <c r="NE298" i="1" s="1"/>
  <c r="LQ298" i="1"/>
  <c r="MO298" i="1" s="1"/>
  <c r="MF253" i="1"/>
  <c r="ND253" i="1" s="1"/>
  <c r="LP253" i="1"/>
  <c r="MN253" i="1" s="1"/>
  <c r="MI211" i="1"/>
  <c r="NG211" i="1" s="1"/>
  <c r="LS211" i="1"/>
  <c r="MQ211" i="1" s="1"/>
  <c r="MH174" i="1"/>
  <c r="NF174" i="1" s="1"/>
  <c r="LR174" i="1"/>
  <c r="MP174" i="1" s="1"/>
  <c r="MK101" i="1"/>
  <c r="NI101" i="1" s="1"/>
  <c r="LU101" i="1"/>
  <c r="MS101" i="1" s="1"/>
  <c r="MG93" i="1"/>
  <c r="NE93" i="1" s="1"/>
  <c r="LQ93" i="1"/>
  <c r="MO93" i="1" s="1"/>
  <c r="MH79" i="1"/>
  <c r="NF79" i="1" s="1"/>
  <c r="LR79" i="1"/>
  <c r="MP79" i="1" s="1"/>
  <c r="MF60" i="1"/>
  <c r="ND60" i="1" s="1"/>
  <c r="LP60" i="1"/>
  <c r="MN60" i="1" s="1"/>
  <c r="MG24" i="1"/>
  <c r="NE24" i="1" s="1"/>
  <c r="LQ24" i="1"/>
  <c r="MO24" i="1" s="1"/>
  <c r="MH250" i="1"/>
  <c r="NF250" i="1" s="1"/>
  <c r="LR250" i="1"/>
  <c r="MP250" i="1" s="1"/>
  <c r="MG242" i="1"/>
  <c r="NE242" i="1" s="1"/>
  <c r="LQ242" i="1"/>
  <c r="MO242" i="1" s="1"/>
  <c r="MH169" i="1"/>
  <c r="NF169" i="1" s="1"/>
  <c r="LR169" i="1"/>
  <c r="MP169" i="1" s="1"/>
  <c r="MG29" i="1"/>
  <c r="NE29" i="1" s="1"/>
  <c r="LQ29" i="1"/>
  <c r="MO29" i="1" s="1"/>
  <c r="MH175" i="1"/>
  <c r="NF175" i="1" s="1"/>
  <c r="LR175" i="1"/>
  <c r="MP175" i="1" s="1"/>
  <c r="MG114" i="1"/>
  <c r="NE114" i="1" s="1"/>
  <c r="LQ114" i="1"/>
  <c r="MO114" i="1" s="1"/>
  <c r="MH133" i="1"/>
  <c r="NF133" i="1" s="1"/>
  <c r="LR133" i="1"/>
  <c r="MP133" i="1" s="1"/>
  <c r="MG227" i="1"/>
  <c r="NE227" i="1" s="1"/>
  <c r="LQ227" i="1"/>
  <c r="MO227" i="1" s="1"/>
  <c r="MH145" i="1"/>
  <c r="NF145" i="1" s="1"/>
  <c r="LR145" i="1"/>
  <c r="MP145" i="1" s="1"/>
  <c r="MG268" i="1"/>
  <c r="NE268" i="1" s="1"/>
  <c r="LQ268" i="1"/>
  <c r="MO268" i="1" s="1"/>
  <c r="MH204" i="1"/>
  <c r="NF204" i="1" s="1"/>
  <c r="LR204" i="1"/>
  <c r="MP204" i="1" s="1"/>
  <c r="MG192" i="1"/>
  <c r="NE192" i="1" s="1"/>
  <c r="LQ192" i="1"/>
  <c r="MO192" i="1" s="1"/>
  <c r="MH184" i="1"/>
  <c r="NF184" i="1" s="1"/>
  <c r="LR184" i="1"/>
  <c r="MP184" i="1" s="1"/>
  <c r="MG168" i="1"/>
  <c r="NE168" i="1" s="1"/>
  <c r="LQ168" i="1"/>
  <c r="MO168" i="1" s="1"/>
  <c r="MH73" i="1"/>
  <c r="NF73" i="1" s="1"/>
  <c r="LR73" i="1"/>
  <c r="MP73" i="1" s="1"/>
  <c r="MG59" i="1"/>
  <c r="NE59" i="1" s="1"/>
  <c r="LQ59" i="1"/>
  <c r="MO59" i="1" s="1"/>
  <c r="MH54" i="1"/>
  <c r="NF54" i="1" s="1"/>
  <c r="LR54" i="1"/>
  <c r="MP54" i="1" s="1"/>
  <c r="MG289" i="1"/>
  <c r="NE289" i="1" s="1"/>
  <c r="LQ289" i="1"/>
  <c r="MO289" i="1" s="1"/>
  <c r="MH179" i="1"/>
  <c r="NF179" i="1" s="1"/>
  <c r="LR179" i="1"/>
  <c r="MP179" i="1" s="1"/>
  <c r="MG68" i="1"/>
  <c r="NE68" i="1" s="1"/>
  <c r="LQ68" i="1"/>
  <c r="MO68" i="1" s="1"/>
  <c r="MH288" i="1"/>
  <c r="NF288" i="1" s="1"/>
  <c r="LR288" i="1"/>
  <c r="MP288" i="1" s="1"/>
  <c r="MG274" i="1"/>
  <c r="NE274" i="1" s="1"/>
  <c r="LQ274" i="1"/>
  <c r="MO274" i="1" s="1"/>
  <c r="MH152" i="1"/>
  <c r="NF152" i="1" s="1"/>
  <c r="LR152" i="1"/>
  <c r="MP152" i="1" s="1"/>
  <c r="MG90" i="1"/>
  <c r="NE90" i="1" s="1"/>
  <c r="LQ90" i="1"/>
  <c r="MO90" i="1" s="1"/>
  <c r="MH48" i="1"/>
  <c r="NF48" i="1" s="1"/>
  <c r="LR48" i="1"/>
  <c r="MP48" i="1" s="1"/>
  <c r="MG69" i="1"/>
  <c r="NE69" i="1" s="1"/>
  <c r="LQ69" i="1"/>
  <c r="MO69" i="1" s="1"/>
  <c r="MH240" i="1"/>
  <c r="NF240" i="1" s="1"/>
  <c r="LR240" i="1"/>
  <c r="MP240" i="1" s="1"/>
  <c r="MG153" i="1"/>
  <c r="NE153" i="1" s="1"/>
  <c r="LQ153" i="1"/>
  <c r="MO153" i="1" s="1"/>
  <c r="MH86" i="1"/>
  <c r="NF86" i="1" s="1"/>
  <c r="LR86" i="1"/>
  <c r="MP86" i="1" s="1"/>
  <c r="MG55" i="1"/>
  <c r="NE55" i="1" s="1"/>
  <c r="LQ55" i="1"/>
  <c r="MO55" i="1" s="1"/>
  <c r="MH261" i="1"/>
  <c r="NF261" i="1" s="1"/>
  <c r="LR261" i="1"/>
  <c r="MP261" i="1" s="1"/>
  <c r="MG136" i="1"/>
  <c r="NE136" i="1" s="1"/>
  <c r="LQ136" i="1"/>
  <c r="MO136" i="1" s="1"/>
  <c r="MH8" i="1"/>
  <c r="NF8" i="1" s="1"/>
  <c r="LR8" i="1"/>
  <c r="MP8" i="1" s="1"/>
  <c r="MG281" i="1"/>
  <c r="NE281" i="1" s="1"/>
  <c r="LQ281" i="1"/>
  <c r="MO281" i="1" s="1"/>
  <c r="MH254" i="1"/>
  <c r="NF254" i="1" s="1"/>
  <c r="LR254" i="1"/>
  <c r="MP254" i="1" s="1"/>
  <c r="MG217" i="1"/>
  <c r="NE217" i="1" s="1"/>
  <c r="LQ217" i="1"/>
  <c r="MO217" i="1" s="1"/>
  <c r="MH190" i="1"/>
  <c r="NF190" i="1" s="1"/>
  <c r="LR190" i="1"/>
  <c r="MP190" i="1" s="1"/>
  <c r="MG247" i="1"/>
  <c r="NE247" i="1" s="1"/>
  <c r="LQ247" i="1"/>
  <c r="MO247" i="1" s="1"/>
  <c r="MH194" i="1"/>
  <c r="NF194" i="1" s="1"/>
  <c r="LR194" i="1"/>
  <c r="MP194" i="1" s="1"/>
  <c r="MG154" i="1"/>
  <c r="NE154" i="1" s="1"/>
  <c r="LQ154" i="1"/>
  <c r="MO154" i="1" s="1"/>
  <c r="MH122" i="1"/>
  <c r="NF122" i="1" s="1"/>
  <c r="LR122" i="1"/>
  <c r="MP122" i="1" s="1"/>
  <c r="MG50" i="1"/>
  <c r="NE50" i="1" s="1"/>
  <c r="LQ50" i="1"/>
  <c r="MO50" i="1" s="1"/>
  <c r="MH203" i="1"/>
  <c r="NF203" i="1" s="1"/>
  <c r="LR203" i="1"/>
  <c r="MP203" i="1" s="1"/>
  <c r="MG120" i="1"/>
  <c r="NE120" i="1" s="1"/>
  <c r="LQ120" i="1"/>
  <c r="MO120" i="1" s="1"/>
  <c r="MH45" i="1"/>
  <c r="NF45" i="1" s="1"/>
  <c r="LR45" i="1"/>
  <c r="MP45" i="1" s="1"/>
  <c r="MG300" i="1"/>
  <c r="NE300" i="1" s="1"/>
  <c r="LQ300" i="1"/>
  <c r="MO300" i="1" s="1"/>
  <c r="MH269" i="1"/>
  <c r="NF269" i="1" s="1"/>
  <c r="LR269" i="1"/>
  <c r="MP269" i="1" s="1"/>
  <c r="MG155" i="1"/>
  <c r="NE155" i="1" s="1"/>
  <c r="LQ155" i="1"/>
  <c r="MO155" i="1" s="1"/>
  <c r="MH142" i="1"/>
  <c r="NF142" i="1" s="1"/>
  <c r="LR142" i="1"/>
  <c r="MP142" i="1" s="1"/>
  <c r="MG53" i="1"/>
  <c r="NE53" i="1" s="1"/>
  <c r="LQ53" i="1"/>
  <c r="MO53" i="1" s="1"/>
  <c r="MH10" i="1"/>
  <c r="NF10" i="1" s="1"/>
  <c r="LR10" i="1"/>
  <c r="MP10" i="1" s="1"/>
  <c r="MG151" i="1"/>
  <c r="NE151" i="1" s="1"/>
  <c r="LQ151" i="1"/>
  <c r="MO151" i="1" s="1"/>
  <c r="MH293" i="1"/>
  <c r="NF293" i="1" s="1"/>
  <c r="LR293" i="1"/>
  <c r="MP293" i="1" s="1"/>
  <c r="MG218" i="1"/>
  <c r="NE218" i="1" s="1"/>
  <c r="LQ218" i="1"/>
  <c r="MO218" i="1" s="1"/>
  <c r="MH121" i="1"/>
  <c r="NF121" i="1" s="1"/>
  <c r="LR121" i="1"/>
  <c r="MP121" i="1" s="1"/>
  <c r="MG138" i="1"/>
  <c r="NE138" i="1" s="1"/>
  <c r="LQ138" i="1"/>
  <c r="MO138" i="1" s="1"/>
  <c r="MH116" i="1"/>
  <c r="NF116" i="1" s="1"/>
  <c r="LR116" i="1"/>
  <c r="MP116" i="1" s="1"/>
  <c r="MG134" i="1"/>
  <c r="NE134" i="1" s="1"/>
  <c r="LQ134" i="1"/>
  <c r="MO134" i="1" s="1"/>
  <c r="MH287" i="1"/>
  <c r="NF287" i="1" s="1"/>
  <c r="LR287" i="1"/>
  <c r="MP287" i="1" s="1"/>
  <c r="MG205" i="1"/>
  <c r="NE205" i="1" s="1"/>
  <c r="LQ205" i="1"/>
  <c r="MO205" i="1" s="1"/>
  <c r="MH49" i="1"/>
  <c r="NF49" i="1" s="1"/>
  <c r="LR49" i="1"/>
  <c r="MP49" i="1" s="1"/>
  <c r="MG32" i="1"/>
  <c r="NE32" i="1" s="1"/>
  <c r="LQ32" i="1"/>
  <c r="MO32" i="1" s="1"/>
  <c r="MH81" i="1"/>
  <c r="NF81" i="1" s="1"/>
  <c r="LR81" i="1"/>
  <c r="MP81" i="1" s="1"/>
  <c r="MG233" i="1"/>
  <c r="NE233" i="1" s="1"/>
  <c r="LQ233" i="1"/>
  <c r="MO233" i="1" s="1"/>
  <c r="MH295" i="1"/>
  <c r="NF295" i="1" s="1"/>
  <c r="LR295" i="1"/>
  <c r="MP295" i="1" s="1"/>
  <c r="MG256" i="1"/>
  <c r="NE256" i="1" s="1"/>
  <c r="LQ256" i="1"/>
  <c r="MO256" i="1" s="1"/>
  <c r="MH229" i="1"/>
  <c r="NF229" i="1" s="1"/>
  <c r="LR229" i="1"/>
  <c r="MP229" i="1" s="1"/>
  <c r="MG173" i="1"/>
  <c r="NE173" i="1" s="1"/>
  <c r="LQ173" i="1"/>
  <c r="MO173" i="1" s="1"/>
  <c r="MH150" i="1"/>
  <c r="NF150" i="1" s="1"/>
  <c r="LR150" i="1"/>
  <c r="MP150" i="1" s="1"/>
  <c r="MG139" i="1"/>
  <c r="NE139" i="1" s="1"/>
  <c r="LQ139" i="1"/>
  <c r="MO139" i="1" s="1"/>
  <c r="MH118" i="1"/>
  <c r="NF118" i="1" s="1"/>
  <c r="LR118" i="1"/>
  <c r="MP118" i="1" s="1"/>
  <c r="MG108" i="1"/>
  <c r="NE108" i="1" s="1"/>
  <c r="LQ108" i="1"/>
  <c r="MO108" i="1" s="1"/>
  <c r="MH85" i="1"/>
  <c r="NF85" i="1" s="1"/>
  <c r="LR85" i="1"/>
  <c r="MP85" i="1" s="1"/>
  <c r="MG61" i="1"/>
  <c r="NE61" i="1" s="1"/>
  <c r="LQ61" i="1"/>
  <c r="MO61" i="1" s="1"/>
  <c r="MH37" i="1"/>
  <c r="NF37" i="1" s="1"/>
  <c r="LR37" i="1"/>
  <c r="MP37" i="1" s="1"/>
  <c r="MG27" i="1"/>
  <c r="NE27" i="1" s="1"/>
  <c r="LQ27" i="1"/>
  <c r="MO27" i="1" s="1"/>
  <c r="MH22" i="1"/>
  <c r="NF22" i="1" s="1"/>
  <c r="LR22" i="1"/>
  <c r="MP22" i="1" s="1"/>
  <c r="MG6" i="1"/>
  <c r="NE6" i="1" s="1"/>
  <c r="LQ6" i="1"/>
  <c r="MO6" i="1" s="1"/>
  <c r="MH276" i="1"/>
  <c r="NF276" i="1" s="1"/>
  <c r="LR276" i="1"/>
  <c r="MP276" i="1" s="1"/>
  <c r="MG236" i="1"/>
  <c r="NE236" i="1" s="1"/>
  <c r="LQ236" i="1"/>
  <c r="MO236" i="1" s="1"/>
  <c r="MH143" i="1"/>
  <c r="NF143" i="1" s="1"/>
  <c r="LR143" i="1"/>
  <c r="MP143" i="1" s="1"/>
  <c r="MG228" i="1"/>
  <c r="NE228" i="1" s="1"/>
  <c r="LQ228" i="1"/>
  <c r="MO228" i="1" s="1"/>
  <c r="MH286" i="1"/>
  <c r="NF286" i="1" s="1"/>
  <c r="LR286" i="1"/>
  <c r="MP286" i="1" s="1"/>
  <c r="MG248" i="1"/>
  <c r="NE248" i="1" s="1"/>
  <c r="LQ248" i="1"/>
  <c r="MO248" i="1" s="1"/>
  <c r="MH216" i="1"/>
  <c r="NF216" i="1" s="1"/>
  <c r="LR216" i="1"/>
  <c r="MP216" i="1" s="1"/>
  <c r="MG207" i="1"/>
  <c r="NE207" i="1" s="1"/>
  <c r="LQ207" i="1"/>
  <c r="MO207" i="1" s="1"/>
  <c r="MH183" i="1"/>
  <c r="NF183" i="1" s="1"/>
  <c r="LR183" i="1"/>
  <c r="MP183" i="1" s="1"/>
  <c r="MG171" i="1"/>
  <c r="NE171" i="1" s="1"/>
  <c r="LQ171" i="1"/>
  <c r="MO171" i="1" s="1"/>
  <c r="MH128" i="1"/>
  <c r="NF128" i="1" s="1"/>
  <c r="LR128" i="1"/>
  <c r="MP128" i="1" s="1"/>
  <c r="MG109" i="1"/>
  <c r="NE109" i="1" s="1"/>
  <c r="LQ109" i="1"/>
  <c r="MO109" i="1" s="1"/>
  <c r="MH88" i="1"/>
  <c r="NF88" i="1" s="1"/>
  <c r="LR88" i="1"/>
  <c r="MP88" i="1" s="1"/>
  <c r="MG82" i="1"/>
  <c r="NE82" i="1" s="1"/>
  <c r="LQ82" i="1"/>
  <c r="MO82" i="1" s="1"/>
  <c r="MH63" i="1"/>
  <c r="NF63" i="1" s="1"/>
  <c r="LR63" i="1"/>
  <c r="MP63" i="1" s="1"/>
  <c r="MG21" i="1"/>
  <c r="NE21" i="1" s="1"/>
  <c r="LQ21" i="1"/>
  <c r="MO21" i="1" s="1"/>
  <c r="MH147" i="1"/>
  <c r="NF147" i="1" s="1"/>
  <c r="LR147" i="1"/>
  <c r="MP147" i="1" s="1"/>
  <c r="MG266" i="1"/>
  <c r="NE266" i="1" s="1"/>
  <c r="LQ266" i="1"/>
  <c r="MO266" i="1" s="1"/>
  <c r="MH260" i="1"/>
  <c r="NF260" i="1" s="1"/>
  <c r="LR260" i="1"/>
  <c r="MP260" i="1" s="1"/>
  <c r="MG223" i="1"/>
  <c r="NE223" i="1" s="1"/>
  <c r="LQ223" i="1"/>
  <c r="MO223" i="1" s="1"/>
  <c r="MH212" i="1"/>
  <c r="NF212" i="1" s="1"/>
  <c r="LR212" i="1"/>
  <c r="MP212" i="1" s="1"/>
  <c r="MG193" i="1"/>
  <c r="NE193" i="1" s="1"/>
  <c r="LQ193" i="1"/>
  <c r="MO193" i="1" s="1"/>
  <c r="MH182" i="1"/>
  <c r="NF182" i="1" s="1"/>
  <c r="LR182" i="1"/>
  <c r="MP182" i="1" s="1"/>
  <c r="MG130" i="1"/>
  <c r="NE130" i="1" s="1"/>
  <c r="LQ130" i="1"/>
  <c r="MO130" i="1" s="1"/>
  <c r="MH113" i="1"/>
  <c r="NF113" i="1" s="1"/>
  <c r="LR113" i="1"/>
  <c r="MP113" i="1" s="1"/>
  <c r="MG100" i="1"/>
  <c r="NE100" i="1" s="1"/>
  <c r="LQ100" i="1"/>
  <c r="MO100" i="1" s="1"/>
  <c r="MH84" i="1"/>
  <c r="NF84" i="1" s="1"/>
  <c r="LR84" i="1"/>
  <c r="MP84" i="1" s="1"/>
  <c r="MG58" i="1"/>
  <c r="NE58" i="1" s="1"/>
  <c r="LQ58" i="1"/>
  <c r="MO58" i="1" s="1"/>
  <c r="MH18" i="1"/>
  <c r="NF18" i="1" s="1"/>
  <c r="LR18" i="1"/>
  <c r="MP18" i="1" s="1"/>
  <c r="MG12" i="1"/>
  <c r="NE12" i="1" s="1"/>
  <c r="LQ12" i="1"/>
  <c r="MO12" i="1" s="1"/>
  <c r="MH238" i="1"/>
  <c r="NF238" i="1" s="1"/>
  <c r="LR238" i="1"/>
  <c r="MP238" i="1" s="1"/>
  <c r="MG219" i="1"/>
  <c r="NE219" i="1" s="1"/>
  <c r="LQ219" i="1"/>
  <c r="MO219" i="1" s="1"/>
  <c r="MH181" i="1"/>
  <c r="NF181" i="1" s="1"/>
  <c r="LR181" i="1"/>
  <c r="MP181" i="1" s="1"/>
  <c r="MI177" i="1"/>
  <c r="NG177" i="1" s="1"/>
  <c r="LS177" i="1"/>
  <c r="MQ177" i="1" s="1"/>
  <c r="MI38" i="1"/>
  <c r="NG38" i="1" s="1"/>
  <c r="LS38" i="1"/>
  <c r="MQ38" i="1" s="1"/>
  <c r="MH270" i="1"/>
  <c r="NF270" i="1" s="1"/>
  <c r="LR270" i="1"/>
  <c r="MP270" i="1" s="1"/>
  <c r="MH149" i="1"/>
  <c r="NF149" i="1" s="1"/>
  <c r="LR149" i="1"/>
  <c r="MP149" i="1" s="1"/>
  <c r="MH95" i="1"/>
  <c r="NF95" i="1" s="1"/>
  <c r="LR95" i="1"/>
  <c r="MP95" i="1" s="1"/>
  <c r="MK7" i="1"/>
  <c r="NI7" i="1" s="1"/>
  <c r="LU7" i="1"/>
  <c r="MS7" i="1" s="1"/>
  <c r="MG64" i="1"/>
  <c r="NE64" i="1" s="1"/>
  <c r="LQ64" i="1"/>
  <c r="MO64" i="1" s="1"/>
  <c r="MF94" i="1"/>
  <c r="ND94" i="1" s="1"/>
  <c r="LP94" i="1"/>
  <c r="MN94" i="1" s="1"/>
  <c r="MK91" i="1"/>
  <c r="NI91" i="1" s="1"/>
  <c r="LU91" i="1"/>
  <c r="MS91" i="1" s="1"/>
  <c r="MI214" i="1"/>
  <c r="NG214" i="1" s="1"/>
  <c r="LS214" i="1"/>
  <c r="MQ214" i="1" s="1"/>
  <c r="MH176" i="1"/>
  <c r="NF176" i="1" s="1"/>
  <c r="LR176" i="1"/>
  <c r="MP176" i="1" s="1"/>
  <c r="MH33" i="1"/>
  <c r="NF33" i="1" s="1"/>
  <c r="LR33" i="1"/>
  <c r="MP33" i="1" s="1"/>
  <c r="MK298" i="1"/>
  <c r="NI298" i="1" s="1"/>
  <c r="LU298" i="1"/>
  <c r="MS298" i="1" s="1"/>
  <c r="MG292" i="1"/>
  <c r="NE292" i="1" s="1"/>
  <c r="LQ292" i="1"/>
  <c r="MO292" i="1" s="1"/>
  <c r="MH244" i="1"/>
  <c r="NF244" i="1" s="1"/>
  <c r="LR244" i="1"/>
  <c r="MP244" i="1" s="1"/>
  <c r="MK174" i="1"/>
  <c r="NI174" i="1" s="1"/>
  <c r="LU174" i="1"/>
  <c r="MS174" i="1" s="1"/>
  <c r="MG157" i="1"/>
  <c r="NE157" i="1" s="1"/>
  <c r="LQ157" i="1"/>
  <c r="MO157" i="1" s="1"/>
  <c r="MH93" i="1"/>
  <c r="NF93" i="1" s="1"/>
  <c r="LR93" i="1"/>
  <c r="MP93" i="1" s="1"/>
  <c r="MF79" i="1"/>
  <c r="ND79" i="1" s="1"/>
  <c r="LP79" i="1"/>
  <c r="MN79" i="1" s="1"/>
  <c r="MG76" i="1"/>
  <c r="NE76" i="1" s="1"/>
  <c r="LQ76" i="1"/>
  <c r="MO76" i="1" s="1"/>
  <c r="MF24" i="1"/>
  <c r="ND24" i="1" s="1"/>
  <c r="LP24" i="1"/>
  <c r="MN24" i="1" s="1"/>
  <c r="MF250" i="1"/>
  <c r="ND250" i="1" s="1"/>
  <c r="LP250" i="1"/>
  <c r="MN250" i="1" s="1"/>
  <c r="MF242" i="1"/>
  <c r="ND242" i="1" s="1"/>
  <c r="LP242" i="1"/>
  <c r="MN242" i="1" s="1"/>
  <c r="MF169" i="1"/>
  <c r="ND169" i="1" s="1"/>
  <c r="LP169" i="1"/>
  <c r="MN169" i="1" s="1"/>
  <c r="MF29" i="1"/>
  <c r="ND29" i="1" s="1"/>
  <c r="LP29" i="1"/>
  <c r="MN29" i="1" s="1"/>
  <c r="MF175" i="1"/>
  <c r="ND175" i="1" s="1"/>
  <c r="LP175" i="1"/>
  <c r="MN175" i="1" s="1"/>
  <c r="MF114" i="1"/>
  <c r="ND114" i="1" s="1"/>
  <c r="LP114" i="1"/>
  <c r="MN114" i="1" s="1"/>
  <c r="MF133" i="1"/>
  <c r="ND133" i="1" s="1"/>
  <c r="LP133" i="1"/>
  <c r="MN133" i="1" s="1"/>
  <c r="MF227" i="1"/>
  <c r="ND227" i="1" s="1"/>
  <c r="LP227" i="1"/>
  <c r="MN227" i="1" s="1"/>
  <c r="MF145" i="1"/>
  <c r="ND145" i="1" s="1"/>
  <c r="LP145" i="1"/>
  <c r="MN145" i="1" s="1"/>
  <c r="MF268" i="1"/>
  <c r="ND268" i="1" s="1"/>
  <c r="LP268" i="1"/>
  <c r="MN268" i="1" s="1"/>
  <c r="MF204" i="1"/>
  <c r="ND204" i="1" s="1"/>
  <c r="LP204" i="1"/>
  <c r="MN204" i="1" s="1"/>
  <c r="MF192" i="1"/>
  <c r="ND192" i="1" s="1"/>
  <c r="LP192" i="1"/>
  <c r="MN192" i="1" s="1"/>
  <c r="MF184" i="1"/>
  <c r="ND184" i="1" s="1"/>
  <c r="LP184" i="1"/>
  <c r="MN184" i="1" s="1"/>
  <c r="MF168" i="1"/>
  <c r="ND168" i="1" s="1"/>
  <c r="LP168" i="1"/>
  <c r="MN168" i="1" s="1"/>
  <c r="MF73" i="1"/>
  <c r="ND73" i="1" s="1"/>
  <c r="LP73" i="1"/>
  <c r="MN73" i="1" s="1"/>
  <c r="MF59" i="1"/>
  <c r="ND59" i="1" s="1"/>
  <c r="LP59" i="1"/>
  <c r="MN59" i="1" s="1"/>
  <c r="MF54" i="1"/>
  <c r="ND54" i="1" s="1"/>
  <c r="LP54" i="1"/>
  <c r="MN54" i="1" s="1"/>
  <c r="MF289" i="1"/>
  <c r="ND289" i="1" s="1"/>
  <c r="LP289" i="1"/>
  <c r="MN289" i="1" s="1"/>
  <c r="MF179" i="1"/>
  <c r="ND179" i="1" s="1"/>
  <c r="LP179" i="1"/>
  <c r="MN179" i="1" s="1"/>
  <c r="MF68" i="1"/>
  <c r="ND68" i="1" s="1"/>
  <c r="LP68" i="1"/>
  <c r="MN68" i="1" s="1"/>
  <c r="MF288" i="1"/>
  <c r="ND288" i="1" s="1"/>
  <c r="LP288" i="1"/>
  <c r="MN288" i="1" s="1"/>
  <c r="MF274" i="1"/>
  <c r="ND274" i="1" s="1"/>
  <c r="LP274" i="1"/>
  <c r="MN274" i="1" s="1"/>
  <c r="MF152" i="1"/>
  <c r="ND152" i="1" s="1"/>
  <c r="LP152" i="1"/>
  <c r="MN152" i="1" s="1"/>
  <c r="MF90" i="1"/>
  <c r="ND90" i="1" s="1"/>
  <c r="LP90" i="1"/>
  <c r="MN90" i="1" s="1"/>
  <c r="MF48" i="1"/>
  <c r="ND48" i="1" s="1"/>
  <c r="LP48" i="1"/>
  <c r="MN48" i="1" s="1"/>
  <c r="MF69" i="1"/>
  <c r="ND69" i="1" s="1"/>
  <c r="LP69" i="1"/>
  <c r="MN69" i="1" s="1"/>
  <c r="MF240" i="1"/>
  <c r="ND240" i="1" s="1"/>
  <c r="LP240" i="1"/>
  <c r="MN240" i="1" s="1"/>
  <c r="MF153" i="1"/>
  <c r="ND153" i="1" s="1"/>
  <c r="LP153" i="1"/>
  <c r="MN153" i="1" s="1"/>
  <c r="MF86" i="1"/>
  <c r="ND86" i="1" s="1"/>
  <c r="LP86" i="1"/>
  <c r="MN86" i="1" s="1"/>
  <c r="MF55" i="1"/>
  <c r="ND55" i="1" s="1"/>
  <c r="LP55" i="1"/>
  <c r="MN55" i="1" s="1"/>
  <c r="MF261" i="1"/>
  <c r="ND261" i="1" s="1"/>
  <c r="LP261" i="1"/>
  <c r="MN261" i="1" s="1"/>
  <c r="MF136" i="1"/>
  <c r="ND136" i="1" s="1"/>
  <c r="LP136" i="1"/>
  <c r="MN136" i="1" s="1"/>
  <c r="MF8" i="1"/>
  <c r="ND8" i="1" s="1"/>
  <c r="LP8" i="1"/>
  <c r="MN8" i="1" s="1"/>
  <c r="MF281" i="1"/>
  <c r="ND281" i="1" s="1"/>
  <c r="LP281" i="1"/>
  <c r="MN281" i="1" s="1"/>
  <c r="MF254" i="1"/>
  <c r="ND254" i="1" s="1"/>
  <c r="LP254" i="1"/>
  <c r="MN254" i="1" s="1"/>
  <c r="MF217" i="1"/>
  <c r="ND217" i="1" s="1"/>
  <c r="LP217" i="1"/>
  <c r="MN217" i="1" s="1"/>
  <c r="MF190" i="1"/>
  <c r="ND190" i="1" s="1"/>
  <c r="LP190" i="1"/>
  <c r="MN190" i="1" s="1"/>
  <c r="MF247" i="1"/>
  <c r="ND247" i="1" s="1"/>
  <c r="LP247" i="1"/>
  <c r="MN247" i="1" s="1"/>
  <c r="MF194" i="1"/>
  <c r="ND194" i="1" s="1"/>
  <c r="LP194" i="1"/>
  <c r="MN194" i="1" s="1"/>
  <c r="MF154" i="1"/>
  <c r="ND154" i="1" s="1"/>
  <c r="LP154" i="1"/>
  <c r="MN154" i="1" s="1"/>
  <c r="MF122" i="1"/>
  <c r="ND122" i="1" s="1"/>
  <c r="LP122" i="1"/>
  <c r="MN122" i="1" s="1"/>
  <c r="MF50" i="1"/>
  <c r="ND50" i="1" s="1"/>
  <c r="LP50" i="1"/>
  <c r="MN50" i="1" s="1"/>
  <c r="MF203" i="1"/>
  <c r="ND203" i="1" s="1"/>
  <c r="LP203" i="1"/>
  <c r="MN203" i="1" s="1"/>
  <c r="MF120" i="1"/>
  <c r="ND120" i="1" s="1"/>
  <c r="LP120" i="1"/>
  <c r="MN120" i="1" s="1"/>
  <c r="MF45" i="1"/>
  <c r="ND45" i="1" s="1"/>
  <c r="LP45" i="1"/>
  <c r="MN45" i="1" s="1"/>
  <c r="MF300" i="1"/>
  <c r="ND300" i="1" s="1"/>
  <c r="LP300" i="1"/>
  <c r="MN300" i="1" s="1"/>
  <c r="MF269" i="1"/>
  <c r="ND269" i="1" s="1"/>
  <c r="LP269" i="1"/>
  <c r="MN269" i="1" s="1"/>
  <c r="MF155" i="1"/>
  <c r="ND155" i="1" s="1"/>
  <c r="LP155" i="1"/>
  <c r="MN155" i="1" s="1"/>
  <c r="MF142" i="1"/>
  <c r="ND142" i="1" s="1"/>
  <c r="LP142" i="1"/>
  <c r="MN142" i="1" s="1"/>
  <c r="MF53" i="1"/>
  <c r="ND53" i="1" s="1"/>
  <c r="LP53" i="1"/>
  <c r="MN53" i="1" s="1"/>
  <c r="MF10" i="1"/>
  <c r="ND10" i="1" s="1"/>
  <c r="LP10" i="1"/>
  <c r="MN10" i="1" s="1"/>
  <c r="MF151" i="1"/>
  <c r="ND151" i="1" s="1"/>
  <c r="LP151" i="1"/>
  <c r="MN151" i="1" s="1"/>
  <c r="MF293" i="1"/>
  <c r="ND293" i="1" s="1"/>
  <c r="LP293" i="1"/>
  <c r="MN293" i="1" s="1"/>
  <c r="MF218" i="1"/>
  <c r="ND218" i="1" s="1"/>
  <c r="LP218" i="1"/>
  <c r="MN218" i="1" s="1"/>
  <c r="MF121" i="1"/>
  <c r="ND121" i="1" s="1"/>
  <c r="LP121" i="1"/>
  <c r="MN121" i="1" s="1"/>
  <c r="MF138" i="1"/>
  <c r="ND138" i="1" s="1"/>
  <c r="LP138" i="1"/>
  <c r="MN138" i="1" s="1"/>
  <c r="MF116" i="1"/>
  <c r="ND116" i="1" s="1"/>
  <c r="LP116" i="1"/>
  <c r="MN116" i="1" s="1"/>
  <c r="MF134" i="1"/>
  <c r="ND134" i="1" s="1"/>
  <c r="LP134" i="1"/>
  <c r="MN134" i="1" s="1"/>
  <c r="MF287" i="1"/>
  <c r="ND287" i="1" s="1"/>
  <c r="LP287" i="1"/>
  <c r="MN287" i="1" s="1"/>
  <c r="MF205" i="1"/>
  <c r="ND205" i="1" s="1"/>
  <c r="LP205" i="1"/>
  <c r="MN205" i="1" s="1"/>
  <c r="MF49" i="1"/>
  <c r="ND49" i="1" s="1"/>
  <c r="LP49" i="1"/>
  <c r="MN49" i="1" s="1"/>
  <c r="MF32" i="1"/>
  <c r="ND32" i="1" s="1"/>
  <c r="LP32" i="1"/>
  <c r="MN32" i="1" s="1"/>
  <c r="MF81" i="1"/>
  <c r="ND81" i="1" s="1"/>
  <c r="LP81" i="1"/>
  <c r="MN81" i="1" s="1"/>
  <c r="MF233" i="1"/>
  <c r="ND233" i="1" s="1"/>
  <c r="LP233" i="1"/>
  <c r="MN233" i="1" s="1"/>
  <c r="MF295" i="1"/>
  <c r="ND295" i="1" s="1"/>
  <c r="LP295" i="1"/>
  <c r="MN295" i="1" s="1"/>
  <c r="MF256" i="1"/>
  <c r="ND256" i="1" s="1"/>
  <c r="LP256" i="1"/>
  <c r="MN256" i="1" s="1"/>
  <c r="MF229" i="1"/>
  <c r="ND229" i="1" s="1"/>
  <c r="LP229" i="1"/>
  <c r="MN229" i="1" s="1"/>
  <c r="MF173" i="1"/>
  <c r="ND173" i="1" s="1"/>
  <c r="LP173" i="1"/>
  <c r="MN173" i="1" s="1"/>
  <c r="MF150" i="1"/>
  <c r="ND150" i="1" s="1"/>
  <c r="LP150" i="1"/>
  <c r="MN150" i="1" s="1"/>
  <c r="MF139" i="1"/>
  <c r="ND139" i="1" s="1"/>
  <c r="LP139" i="1"/>
  <c r="MN139" i="1" s="1"/>
  <c r="MF118" i="1"/>
  <c r="ND118" i="1" s="1"/>
  <c r="LP118" i="1"/>
  <c r="MN118" i="1" s="1"/>
  <c r="MF108" i="1"/>
  <c r="ND108" i="1" s="1"/>
  <c r="LP108" i="1"/>
  <c r="MN108" i="1" s="1"/>
  <c r="MF85" i="1"/>
  <c r="ND85" i="1" s="1"/>
  <c r="LP85" i="1"/>
  <c r="MN85" i="1" s="1"/>
  <c r="MF61" i="1"/>
  <c r="ND61" i="1" s="1"/>
  <c r="LP61" i="1"/>
  <c r="MN61" i="1" s="1"/>
  <c r="MF37" i="1"/>
  <c r="ND37" i="1" s="1"/>
  <c r="LP37" i="1"/>
  <c r="MN37" i="1" s="1"/>
  <c r="MF27" i="1"/>
  <c r="ND27" i="1" s="1"/>
  <c r="LP27" i="1"/>
  <c r="MN27" i="1" s="1"/>
  <c r="MF22" i="1"/>
  <c r="ND22" i="1" s="1"/>
  <c r="LP22" i="1"/>
  <c r="MN22" i="1" s="1"/>
  <c r="MF6" i="1"/>
  <c r="ND6" i="1" s="1"/>
  <c r="LP6" i="1"/>
  <c r="MN6" i="1" s="1"/>
  <c r="MF276" i="1"/>
  <c r="ND276" i="1" s="1"/>
  <c r="LP276" i="1"/>
  <c r="MN276" i="1" s="1"/>
  <c r="MF236" i="1"/>
  <c r="ND236" i="1" s="1"/>
  <c r="LP236" i="1"/>
  <c r="MN236" i="1" s="1"/>
  <c r="MF143" i="1"/>
  <c r="ND143" i="1" s="1"/>
  <c r="LP143" i="1"/>
  <c r="MN143" i="1" s="1"/>
  <c r="MF228" i="1"/>
  <c r="ND228" i="1" s="1"/>
  <c r="LP228" i="1"/>
  <c r="MN228" i="1" s="1"/>
  <c r="MF286" i="1"/>
  <c r="ND286" i="1" s="1"/>
  <c r="LP286" i="1"/>
  <c r="MN286" i="1" s="1"/>
  <c r="MF248" i="1"/>
  <c r="ND248" i="1" s="1"/>
  <c r="LP248" i="1"/>
  <c r="MN248" i="1" s="1"/>
  <c r="MF216" i="1"/>
  <c r="ND216" i="1" s="1"/>
  <c r="LP216" i="1"/>
  <c r="MN216" i="1" s="1"/>
  <c r="MF207" i="1"/>
  <c r="ND207" i="1" s="1"/>
  <c r="LP207" i="1"/>
  <c r="MN207" i="1" s="1"/>
  <c r="MF183" i="1"/>
  <c r="ND183" i="1" s="1"/>
  <c r="LP183" i="1"/>
  <c r="MN183" i="1" s="1"/>
  <c r="MF171" i="1"/>
  <c r="ND171" i="1" s="1"/>
  <c r="LP171" i="1"/>
  <c r="MN171" i="1" s="1"/>
  <c r="MF128" i="1"/>
  <c r="ND128" i="1" s="1"/>
  <c r="LP128" i="1"/>
  <c r="MN128" i="1" s="1"/>
  <c r="MF109" i="1"/>
  <c r="ND109" i="1" s="1"/>
  <c r="LP109" i="1"/>
  <c r="MN109" i="1" s="1"/>
  <c r="MF88" i="1"/>
  <c r="ND88" i="1" s="1"/>
  <c r="LP88" i="1"/>
  <c r="MN88" i="1" s="1"/>
  <c r="MF82" i="1"/>
  <c r="ND82" i="1" s="1"/>
  <c r="LP82" i="1"/>
  <c r="MN82" i="1" s="1"/>
  <c r="MF63" i="1"/>
  <c r="ND63" i="1" s="1"/>
  <c r="LP63" i="1"/>
  <c r="MN63" i="1" s="1"/>
  <c r="MF21" i="1"/>
  <c r="ND21" i="1" s="1"/>
  <c r="LP21" i="1"/>
  <c r="MN21" i="1" s="1"/>
  <c r="MF147" i="1"/>
  <c r="ND147" i="1" s="1"/>
  <c r="LP147" i="1"/>
  <c r="MN147" i="1" s="1"/>
  <c r="MF266" i="1"/>
  <c r="ND266" i="1" s="1"/>
  <c r="LP266" i="1"/>
  <c r="MN266" i="1" s="1"/>
  <c r="MF260" i="1"/>
  <c r="ND260" i="1" s="1"/>
  <c r="LP260" i="1"/>
  <c r="MN260" i="1" s="1"/>
  <c r="MF223" i="1"/>
  <c r="ND223" i="1" s="1"/>
  <c r="LP223" i="1"/>
  <c r="MN223" i="1" s="1"/>
  <c r="MF212" i="1"/>
  <c r="ND212" i="1" s="1"/>
  <c r="LP212" i="1"/>
  <c r="MN212" i="1" s="1"/>
  <c r="MF193" i="1"/>
  <c r="ND193" i="1" s="1"/>
  <c r="LP193" i="1"/>
  <c r="MN193" i="1" s="1"/>
  <c r="MF182" i="1"/>
  <c r="ND182" i="1" s="1"/>
  <c r="LP182" i="1"/>
  <c r="MN182" i="1" s="1"/>
  <c r="MF130" i="1"/>
  <c r="ND130" i="1" s="1"/>
  <c r="LP130" i="1"/>
  <c r="MN130" i="1" s="1"/>
  <c r="MF113" i="1"/>
  <c r="ND113" i="1" s="1"/>
  <c r="LP113" i="1"/>
  <c r="MN113" i="1" s="1"/>
  <c r="MF100" i="1"/>
  <c r="ND100" i="1" s="1"/>
  <c r="LP100" i="1"/>
  <c r="MN100" i="1" s="1"/>
  <c r="MF84" i="1"/>
  <c r="ND84" i="1" s="1"/>
  <c r="LP84" i="1"/>
  <c r="MN84" i="1" s="1"/>
  <c r="MF58" i="1"/>
  <c r="ND58" i="1" s="1"/>
  <c r="LP58" i="1"/>
  <c r="MN58" i="1" s="1"/>
  <c r="MF18" i="1"/>
  <c r="ND18" i="1" s="1"/>
  <c r="LP18" i="1"/>
  <c r="MN18" i="1" s="1"/>
  <c r="MF12" i="1"/>
  <c r="ND12" i="1" s="1"/>
  <c r="LP12" i="1"/>
  <c r="MN12" i="1" s="1"/>
  <c r="MF238" i="1"/>
  <c r="ND238" i="1" s="1"/>
  <c r="LP238" i="1"/>
  <c r="MN238" i="1" s="1"/>
  <c r="MF219" i="1"/>
  <c r="ND219" i="1" s="1"/>
  <c r="LP219" i="1"/>
  <c r="MN219" i="1" s="1"/>
  <c r="MF181" i="1"/>
  <c r="ND181" i="1" s="1"/>
  <c r="LP181" i="1"/>
  <c r="MN181" i="1" s="1"/>
  <c r="MG96" i="1"/>
  <c r="NE96" i="1" s="1"/>
  <c r="LQ96" i="1"/>
  <c r="MO96" i="1" s="1"/>
  <c r="MH39" i="1"/>
  <c r="NF39" i="1" s="1"/>
  <c r="LR39" i="1"/>
  <c r="MP39" i="1" s="1"/>
  <c r="MG25" i="1"/>
  <c r="NE25" i="1" s="1"/>
  <c r="LQ25" i="1"/>
  <c r="MO25" i="1" s="1"/>
  <c r="MH301" i="1"/>
  <c r="NF301" i="1" s="1"/>
  <c r="LR301" i="1"/>
  <c r="MP301" i="1" s="1"/>
  <c r="MG285" i="1"/>
  <c r="NE285" i="1" s="1"/>
  <c r="LQ285" i="1"/>
  <c r="MO285" i="1" s="1"/>
  <c r="MH282" i="1"/>
  <c r="NF282" i="1" s="1"/>
  <c r="LR282" i="1"/>
  <c r="MP282" i="1" s="1"/>
  <c r="MG246" i="1"/>
  <c r="NE246" i="1" s="1"/>
  <c r="LQ246" i="1"/>
  <c r="MO246" i="1" s="1"/>
  <c r="MH234" i="1"/>
  <c r="NF234" i="1" s="1"/>
  <c r="LR234" i="1"/>
  <c r="MP234" i="1" s="1"/>
  <c r="MG231" i="1"/>
  <c r="NE231" i="1" s="1"/>
  <c r="LQ231" i="1"/>
  <c r="MO231" i="1" s="1"/>
  <c r="MH197" i="1"/>
  <c r="NF197" i="1" s="1"/>
  <c r="LR197" i="1"/>
  <c r="MP197" i="1" s="1"/>
  <c r="MG166" i="1"/>
  <c r="NE166" i="1" s="1"/>
  <c r="LQ166" i="1"/>
  <c r="MO166" i="1" s="1"/>
  <c r="MH127" i="1"/>
  <c r="NF127" i="1" s="1"/>
  <c r="LR127" i="1"/>
  <c r="MP127" i="1" s="1"/>
  <c r="MG117" i="1"/>
  <c r="NE117" i="1" s="1"/>
  <c r="LQ117" i="1"/>
  <c r="MO117" i="1" s="1"/>
  <c r="MH70" i="1"/>
  <c r="NF70" i="1" s="1"/>
  <c r="LR70" i="1"/>
  <c r="MP70" i="1" s="1"/>
  <c r="MG44" i="1"/>
  <c r="NE44" i="1" s="1"/>
  <c r="LQ44" i="1"/>
  <c r="MO44" i="1" s="1"/>
  <c r="MH40" i="1"/>
  <c r="NF40" i="1" s="1"/>
  <c r="LR40" i="1"/>
  <c r="MP40" i="1" s="1"/>
  <c r="MG34" i="1"/>
  <c r="NE34" i="1" s="1"/>
  <c r="LQ34" i="1"/>
  <c r="MO34" i="1" s="1"/>
  <c r="MF5" i="1"/>
  <c r="ND5" i="1" s="1"/>
  <c r="LP5" i="1"/>
  <c r="MN5" i="1" s="1"/>
  <c r="MF96" i="1"/>
  <c r="ND96" i="1" s="1"/>
  <c r="LP96" i="1"/>
  <c r="MN96" i="1" s="1"/>
  <c r="MF39" i="1"/>
  <c r="ND39" i="1" s="1"/>
  <c r="LP39" i="1"/>
  <c r="MN39" i="1" s="1"/>
  <c r="MF25" i="1"/>
  <c r="ND25" i="1" s="1"/>
  <c r="LP25" i="1"/>
  <c r="MN25" i="1" s="1"/>
  <c r="MF301" i="1"/>
  <c r="ND301" i="1" s="1"/>
  <c r="LP301" i="1"/>
  <c r="MN301" i="1" s="1"/>
  <c r="MF285" i="1"/>
  <c r="ND285" i="1" s="1"/>
  <c r="LP285" i="1"/>
  <c r="MN285" i="1" s="1"/>
  <c r="MF282" i="1"/>
  <c r="ND282" i="1" s="1"/>
  <c r="LP282" i="1"/>
  <c r="MN282" i="1" s="1"/>
  <c r="MF246" i="1"/>
  <c r="ND246" i="1" s="1"/>
  <c r="LP246" i="1"/>
  <c r="MN246" i="1" s="1"/>
  <c r="MF234" i="1"/>
  <c r="ND234" i="1" s="1"/>
  <c r="LP234" i="1"/>
  <c r="MN234" i="1" s="1"/>
  <c r="MF231" i="1"/>
  <c r="ND231" i="1" s="1"/>
  <c r="LP231" i="1"/>
  <c r="MN231" i="1" s="1"/>
  <c r="MF197" i="1"/>
  <c r="ND197" i="1" s="1"/>
  <c r="LP197" i="1"/>
  <c r="MN197" i="1" s="1"/>
  <c r="MF166" i="1"/>
  <c r="ND166" i="1" s="1"/>
  <c r="LP166" i="1"/>
  <c r="MN166" i="1" s="1"/>
  <c r="MF127" i="1"/>
  <c r="ND127" i="1" s="1"/>
  <c r="LP127" i="1"/>
  <c r="MN127" i="1" s="1"/>
  <c r="MF117" i="1"/>
  <c r="ND117" i="1" s="1"/>
  <c r="LP117" i="1"/>
  <c r="MN117" i="1" s="1"/>
  <c r="MF70" i="1"/>
  <c r="ND70" i="1" s="1"/>
  <c r="LP70" i="1"/>
  <c r="MN70" i="1" s="1"/>
  <c r="MF44" i="1"/>
  <c r="ND44" i="1" s="1"/>
  <c r="LP44" i="1"/>
  <c r="MN44" i="1" s="1"/>
  <c r="MF40" i="1"/>
  <c r="ND40" i="1" s="1"/>
  <c r="LP40" i="1"/>
  <c r="MN40" i="1" s="1"/>
  <c r="MF34" i="1"/>
  <c r="ND34" i="1" s="1"/>
  <c r="LP34" i="1"/>
  <c r="MN34" i="1" s="1"/>
  <c r="MG103" i="1"/>
  <c r="NE103" i="1" s="1"/>
  <c r="LQ103" i="1"/>
  <c r="MO103" i="1" s="1"/>
  <c r="MH99" i="1"/>
  <c r="NF99" i="1" s="1"/>
  <c r="LR99" i="1"/>
  <c r="MP99" i="1" s="1"/>
  <c r="MG74" i="1"/>
  <c r="NE74" i="1" s="1"/>
  <c r="LQ74" i="1"/>
  <c r="MO74" i="1" s="1"/>
  <c r="MH20" i="1"/>
  <c r="NF20" i="1" s="1"/>
  <c r="LR20" i="1"/>
  <c r="MP20" i="1" s="1"/>
  <c r="MG17" i="1"/>
  <c r="NE17" i="1" s="1"/>
  <c r="LQ17" i="1"/>
  <c r="MO17" i="1" s="1"/>
  <c r="MH280" i="1"/>
  <c r="NF280" i="1" s="1"/>
  <c r="LR280" i="1"/>
  <c r="MP280" i="1" s="1"/>
  <c r="MG220" i="1"/>
  <c r="NE220" i="1" s="1"/>
  <c r="LQ220" i="1"/>
  <c r="MO220" i="1" s="1"/>
  <c r="MH200" i="1"/>
  <c r="NF200" i="1" s="1"/>
  <c r="LR200" i="1"/>
  <c r="MP200" i="1" s="1"/>
  <c r="MG161" i="1"/>
  <c r="NE161" i="1" s="1"/>
  <c r="LQ161" i="1"/>
  <c r="MO161" i="1" s="1"/>
  <c r="MH66" i="1"/>
  <c r="NF66" i="1" s="1"/>
  <c r="LR66" i="1"/>
  <c r="MP66" i="1" s="1"/>
  <c r="MG35" i="1"/>
  <c r="NE35" i="1" s="1"/>
  <c r="LQ35" i="1"/>
  <c r="MO35" i="1" s="1"/>
  <c r="MH180" i="1"/>
  <c r="NF180" i="1" s="1"/>
  <c r="LR180" i="1"/>
  <c r="MP180" i="1" s="1"/>
  <c r="MG291" i="1"/>
  <c r="NE291" i="1" s="1"/>
  <c r="LQ291" i="1"/>
  <c r="MO291" i="1" s="1"/>
  <c r="MH284" i="1"/>
  <c r="NF284" i="1" s="1"/>
  <c r="LR284" i="1"/>
  <c r="MP284" i="1" s="1"/>
  <c r="MG279" i="1"/>
  <c r="NE279" i="1" s="1"/>
  <c r="LQ279" i="1"/>
  <c r="MO279" i="1" s="1"/>
  <c r="MH235" i="1"/>
  <c r="NF235" i="1" s="1"/>
  <c r="LR235" i="1"/>
  <c r="MP235" i="1" s="1"/>
  <c r="MG232" i="1"/>
  <c r="NE232" i="1" s="1"/>
  <c r="LQ232" i="1"/>
  <c r="MO232" i="1" s="1"/>
  <c r="MH221" i="1"/>
  <c r="NF221" i="1" s="1"/>
  <c r="LR221" i="1"/>
  <c r="MP221" i="1" s="1"/>
  <c r="MG195" i="1"/>
  <c r="NE195" i="1" s="1"/>
  <c r="LQ195" i="1"/>
  <c r="MO195" i="1" s="1"/>
  <c r="MH137" i="1"/>
  <c r="NF137" i="1" s="1"/>
  <c r="LR137" i="1"/>
  <c r="MP137" i="1" s="1"/>
  <c r="MG125" i="1"/>
  <c r="NE125" i="1" s="1"/>
  <c r="LQ125" i="1"/>
  <c r="MO125" i="1" s="1"/>
  <c r="MH97" i="1"/>
  <c r="NF97" i="1" s="1"/>
  <c r="LR97" i="1"/>
  <c r="MP97" i="1" s="1"/>
  <c r="MG67" i="1"/>
  <c r="NE67" i="1" s="1"/>
  <c r="LQ67" i="1"/>
  <c r="MO67" i="1" s="1"/>
  <c r="MH43" i="1"/>
  <c r="NF43" i="1" s="1"/>
  <c r="LR43" i="1"/>
  <c r="MP43" i="1" s="1"/>
  <c r="MG36" i="1"/>
  <c r="NE36" i="1" s="1"/>
  <c r="LQ36" i="1"/>
  <c r="MO36" i="1" s="1"/>
  <c r="MH9" i="1"/>
  <c r="NF9" i="1" s="1"/>
  <c r="LR9" i="1"/>
  <c r="MP9" i="1" s="1"/>
  <c r="MF103" i="1"/>
  <c r="ND103" i="1" s="1"/>
  <c r="LP103" i="1"/>
  <c r="MN103" i="1" s="1"/>
  <c r="MF99" i="1"/>
  <c r="ND99" i="1" s="1"/>
  <c r="LP99" i="1"/>
  <c r="MN99" i="1" s="1"/>
  <c r="MF74" i="1"/>
  <c r="ND74" i="1" s="1"/>
  <c r="LP74" i="1"/>
  <c r="MN74" i="1" s="1"/>
  <c r="MF20" i="1"/>
  <c r="ND20" i="1" s="1"/>
  <c r="LP20" i="1"/>
  <c r="MN20" i="1" s="1"/>
  <c r="MF17" i="1"/>
  <c r="ND17" i="1" s="1"/>
  <c r="LP17" i="1"/>
  <c r="MN17" i="1" s="1"/>
  <c r="MF280" i="1"/>
  <c r="ND280" i="1" s="1"/>
  <c r="LP280" i="1"/>
  <c r="MN280" i="1" s="1"/>
  <c r="MF220" i="1"/>
  <c r="ND220" i="1" s="1"/>
  <c r="LP220" i="1"/>
  <c r="MN220" i="1" s="1"/>
  <c r="MF200" i="1"/>
  <c r="ND200" i="1" s="1"/>
  <c r="LP200" i="1"/>
  <c r="MN200" i="1" s="1"/>
  <c r="MF161" i="1"/>
  <c r="ND161" i="1" s="1"/>
  <c r="LP161" i="1"/>
  <c r="MN161" i="1" s="1"/>
  <c r="MF66" i="1"/>
  <c r="ND66" i="1" s="1"/>
  <c r="LP66" i="1"/>
  <c r="MN66" i="1" s="1"/>
  <c r="MF35" i="1"/>
  <c r="ND35" i="1" s="1"/>
  <c r="LP35" i="1"/>
  <c r="MN35" i="1" s="1"/>
  <c r="MF180" i="1"/>
  <c r="ND180" i="1" s="1"/>
  <c r="LP180" i="1"/>
  <c r="MN180" i="1" s="1"/>
  <c r="MF291" i="1"/>
  <c r="ND291" i="1" s="1"/>
  <c r="LP291" i="1"/>
  <c r="MN291" i="1" s="1"/>
  <c r="MF284" i="1"/>
  <c r="ND284" i="1" s="1"/>
  <c r="LP284" i="1"/>
  <c r="MN284" i="1" s="1"/>
  <c r="MF279" i="1"/>
  <c r="ND279" i="1" s="1"/>
  <c r="LP279" i="1"/>
  <c r="MN279" i="1" s="1"/>
  <c r="MF235" i="1"/>
  <c r="ND235" i="1" s="1"/>
  <c r="LP235" i="1"/>
  <c r="MN235" i="1" s="1"/>
  <c r="MF232" i="1"/>
  <c r="ND232" i="1" s="1"/>
  <c r="LP232" i="1"/>
  <c r="MN232" i="1" s="1"/>
  <c r="MF221" i="1"/>
  <c r="ND221" i="1" s="1"/>
  <c r="LP221" i="1"/>
  <c r="MN221" i="1" s="1"/>
  <c r="MF195" i="1"/>
  <c r="ND195" i="1" s="1"/>
  <c r="LP195" i="1"/>
  <c r="MN195" i="1" s="1"/>
  <c r="MF137" i="1"/>
  <c r="ND137" i="1" s="1"/>
  <c r="LP137" i="1"/>
  <c r="MN137" i="1" s="1"/>
  <c r="MF125" i="1"/>
  <c r="ND125" i="1" s="1"/>
  <c r="LP125" i="1"/>
  <c r="MN125" i="1" s="1"/>
  <c r="MF97" i="1"/>
  <c r="ND97" i="1" s="1"/>
  <c r="LP97" i="1"/>
  <c r="MN97" i="1" s="1"/>
  <c r="MF67" i="1"/>
  <c r="ND67" i="1" s="1"/>
  <c r="LP67" i="1"/>
  <c r="MN67" i="1" s="1"/>
  <c r="MF43" i="1"/>
  <c r="ND43" i="1" s="1"/>
  <c r="LP43" i="1"/>
  <c r="MN43" i="1" s="1"/>
  <c r="MF36" i="1"/>
  <c r="ND36" i="1" s="1"/>
  <c r="LP36" i="1"/>
  <c r="MN36" i="1" s="1"/>
  <c r="MF9" i="1"/>
  <c r="ND9" i="1" s="1"/>
  <c r="LP9" i="1"/>
  <c r="MN9" i="1" s="1"/>
  <c r="MH5" i="1"/>
  <c r="NF5" i="1" s="1"/>
  <c r="LR5" i="1"/>
  <c r="MP5" i="1" s="1"/>
  <c r="MI257" i="1"/>
  <c r="NG257" i="1" s="1"/>
  <c r="LS257" i="1"/>
  <c r="MQ257" i="1" s="1"/>
  <c r="MI31" i="1"/>
  <c r="NG31" i="1" s="1"/>
  <c r="LS31" i="1"/>
  <c r="MQ31" i="1" s="1"/>
  <c r="MI132" i="1"/>
  <c r="NG132" i="1" s="1"/>
  <c r="LS132" i="1"/>
  <c r="MQ132" i="1" s="1"/>
  <c r="MI198" i="1"/>
  <c r="NG198" i="1" s="1"/>
  <c r="LS198" i="1"/>
  <c r="MQ198" i="1" s="1"/>
  <c r="MK270" i="1"/>
  <c r="NI270" i="1" s="1"/>
  <c r="LU270" i="1"/>
  <c r="MS270" i="1" s="1"/>
  <c r="MG257" i="1"/>
  <c r="NE257" i="1" s="1"/>
  <c r="LQ257" i="1"/>
  <c r="MO257" i="1" s="1"/>
  <c r="MF149" i="1"/>
  <c r="ND149" i="1" s="1"/>
  <c r="LP149" i="1"/>
  <c r="MN149" i="1" s="1"/>
  <c r="MK141" i="1"/>
  <c r="NI141" i="1" s="1"/>
  <c r="LU141" i="1"/>
  <c r="MS141" i="1" s="1"/>
  <c r="MG110" i="1"/>
  <c r="NE110" i="1" s="1"/>
  <c r="LQ110" i="1"/>
  <c r="MO110" i="1" s="1"/>
  <c r="MF95" i="1"/>
  <c r="ND95" i="1" s="1"/>
  <c r="LP95" i="1"/>
  <c r="MN95" i="1" s="1"/>
  <c r="MK38" i="1"/>
  <c r="NI38" i="1" s="1"/>
  <c r="LU38" i="1"/>
  <c r="MS38" i="1" s="1"/>
  <c r="MG31" i="1"/>
  <c r="NE31" i="1" s="1"/>
  <c r="LQ31" i="1"/>
  <c r="MO31" i="1" s="1"/>
  <c r="MH64" i="1"/>
  <c r="NF64" i="1" s="1"/>
  <c r="LR64" i="1"/>
  <c r="MP64" i="1" s="1"/>
  <c r="MH214" i="1"/>
  <c r="NF214" i="1" s="1"/>
  <c r="LR214" i="1"/>
  <c r="MP214" i="1" s="1"/>
  <c r="MI215" i="1"/>
  <c r="NG215" i="1" s="1"/>
  <c r="LS215" i="1"/>
  <c r="MQ215" i="1" s="1"/>
  <c r="MH170" i="1"/>
  <c r="NF170" i="1" s="1"/>
  <c r="LR170" i="1"/>
  <c r="MP170" i="1" s="1"/>
  <c r="MH106" i="1"/>
  <c r="NF106" i="1" s="1"/>
  <c r="LR106" i="1"/>
  <c r="MP106" i="1" s="1"/>
  <c r="MK292" i="1"/>
  <c r="NI292" i="1" s="1"/>
  <c r="LU292" i="1"/>
  <c r="MS292" i="1" s="1"/>
  <c r="MI253" i="1"/>
  <c r="NG253" i="1" s="1"/>
  <c r="LS253" i="1"/>
  <c r="MQ253" i="1" s="1"/>
  <c r="MH211" i="1"/>
  <c r="NF211" i="1" s="1"/>
  <c r="LR211" i="1"/>
  <c r="MP211" i="1" s="1"/>
  <c r="MK157" i="1"/>
  <c r="NI157" i="1" s="1"/>
  <c r="LU157" i="1"/>
  <c r="MS157" i="1" s="1"/>
  <c r="MI101" i="1"/>
  <c r="NG101" i="1" s="1"/>
  <c r="LS101" i="1"/>
  <c r="MQ101" i="1" s="1"/>
  <c r="MH87" i="1"/>
  <c r="NF87" i="1" s="1"/>
  <c r="LR87" i="1"/>
  <c r="MP87" i="1" s="1"/>
  <c r="MK76" i="1"/>
  <c r="NI76" i="1" s="1"/>
  <c r="LU76" i="1"/>
  <c r="MS76" i="1" s="1"/>
  <c r="MG60" i="1"/>
  <c r="NE60" i="1" s="1"/>
  <c r="LQ60" i="1"/>
  <c r="MO60" i="1" s="1"/>
  <c r="MH13" i="1"/>
  <c r="NF13" i="1" s="1"/>
  <c r="LR13" i="1"/>
  <c r="MP13" i="1" s="1"/>
  <c r="MG249" i="1"/>
  <c r="NE249" i="1" s="1"/>
  <c r="LQ249" i="1"/>
  <c r="MO249" i="1" s="1"/>
  <c r="MH237" i="1"/>
  <c r="NF237" i="1" s="1"/>
  <c r="LR237" i="1"/>
  <c r="MP237" i="1" s="1"/>
  <c r="MG144" i="1"/>
  <c r="NE144" i="1" s="1"/>
  <c r="LQ144" i="1"/>
  <c r="MO144" i="1" s="1"/>
  <c r="MH299" i="1"/>
  <c r="NF299" i="1" s="1"/>
  <c r="LR299" i="1"/>
  <c r="MP299" i="1" s="1"/>
  <c r="MG162" i="1"/>
  <c r="NE162" i="1" s="1"/>
  <c r="LQ162" i="1"/>
  <c r="MO162" i="1" s="1"/>
  <c r="MH283" i="1"/>
  <c r="NF283" i="1" s="1"/>
  <c r="LR283" i="1"/>
  <c r="MP283" i="1" s="1"/>
  <c r="MG42" i="1"/>
  <c r="NE42" i="1" s="1"/>
  <c r="LQ42" i="1"/>
  <c r="MO42" i="1" s="1"/>
  <c r="MH208" i="1"/>
  <c r="NF208" i="1" s="1"/>
  <c r="LR208" i="1"/>
  <c r="MP208" i="1" s="1"/>
  <c r="MG297" i="1"/>
  <c r="NE297" i="1" s="1"/>
  <c r="LQ297" i="1"/>
  <c r="MO297" i="1" s="1"/>
  <c r="MH241" i="1"/>
  <c r="NF241" i="1" s="1"/>
  <c r="LR241" i="1"/>
  <c r="MP241" i="1" s="1"/>
  <c r="MG196" i="1"/>
  <c r="NE196" i="1" s="1"/>
  <c r="LQ196" i="1"/>
  <c r="MO196" i="1" s="1"/>
  <c r="MH187" i="1"/>
  <c r="NF187" i="1" s="1"/>
  <c r="LR187" i="1"/>
  <c r="MP187" i="1" s="1"/>
  <c r="MG163" i="1"/>
  <c r="NE163" i="1" s="1"/>
  <c r="LQ163" i="1"/>
  <c r="MO163" i="1" s="1"/>
  <c r="MH77" i="1"/>
  <c r="NF77" i="1" s="1"/>
  <c r="LR77" i="1"/>
  <c r="MP77" i="1" s="1"/>
  <c r="MG71" i="1"/>
  <c r="NE71" i="1" s="1"/>
  <c r="LQ71" i="1"/>
  <c r="MO71" i="1" s="1"/>
  <c r="MH52" i="1"/>
  <c r="NF52" i="1" s="1"/>
  <c r="LR52" i="1"/>
  <c r="MP52" i="1" s="1"/>
  <c r="MG3" i="1"/>
  <c r="NE3" i="1" s="1"/>
  <c r="LQ3" i="1"/>
  <c r="MO3" i="1" s="1"/>
  <c r="MH239" i="1"/>
  <c r="NF239" i="1" s="1"/>
  <c r="LR239" i="1"/>
  <c r="MP239" i="1" s="1"/>
  <c r="MG129" i="1"/>
  <c r="NE129" i="1" s="1"/>
  <c r="LQ129" i="1"/>
  <c r="MO129" i="1" s="1"/>
  <c r="MH15" i="1"/>
  <c r="NF15" i="1" s="1"/>
  <c r="LR15" i="1"/>
  <c r="MP15" i="1" s="1"/>
  <c r="MG277" i="1"/>
  <c r="NE277" i="1" s="1"/>
  <c r="LQ277" i="1"/>
  <c r="MO277" i="1" s="1"/>
  <c r="MH267" i="1"/>
  <c r="NF267" i="1" s="1"/>
  <c r="LR267" i="1"/>
  <c r="MP267" i="1" s="1"/>
  <c r="MG148" i="1"/>
  <c r="NE148" i="1" s="1"/>
  <c r="LQ148" i="1"/>
  <c r="MO148" i="1" s="1"/>
  <c r="MH56" i="1"/>
  <c r="NF56" i="1" s="1"/>
  <c r="LR56" i="1"/>
  <c r="MP56" i="1" s="1"/>
  <c r="MG26" i="1"/>
  <c r="NE26" i="1" s="1"/>
  <c r="LQ26" i="1"/>
  <c r="MO26" i="1" s="1"/>
  <c r="MH294" i="1"/>
  <c r="NF294" i="1" s="1"/>
  <c r="LR294" i="1"/>
  <c r="MP294" i="1" s="1"/>
  <c r="MG201" i="1"/>
  <c r="NE201" i="1" s="1"/>
  <c r="LQ201" i="1"/>
  <c r="MO201" i="1" s="1"/>
  <c r="MH105" i="1"/>
  <c r="NF105" i="1" s="1"/>
  <c r="LR105" i="1"/>
  <c r="MP105" i="1" s="1"/>
  <c r="MG78" i="1"/>
  <c r="NE78" i="1" s="1"/>
  <c r="LQ78" i="1"/>
  <c r="MO78" i="1" s="1"/>
  <c r="MH2" i="1"/>
  <c r="NF2" i="1" s="1"/>
  <c r="LR2" i="1"/>
  <c r="MP2" i="1" s="1"/>
  <c r="MG199" i="1"/>
  <c r="NE199" i="1" s="1"/>
  <c r="LQ199" i="1"/>
  <c r="MO199" i="1" s="1"/>
  <c r="MH51" i="1"/>
  <c r="NF51" i="1" s="1"/>
  <c r="LR51" i="1"/>
  <c r="MP51" i="1" s="1"/>
  <c r="MG11" i="1"/>
  <c r="NE11" i="1" s="1"/>
  <c r="LQ11" i="1"/>
  <c r="MO11" i="1" s="1"/>
  <c r="MH278" i="1"/>
  <c r="NF278" i="1" s="1"/>
  <c r="LR278" i="1"/>
  <c r="MP278" i="1" s="1"/>
  <c r="MG230" i="1"/>
  <c r="NE230" i="1" s="1"/>
  <c r="LQ230" i="1"/>
  <c r="MO230" i="1" s="1"/>
  <c r="MH206" i="1"/>
  <c r="NF206" i="1" s="1"/>
  <c r="LR206" i="1"/>
  <c r="MP206" i="1" s="1"/>
  <c r="MG57" i="1"/>
  <c r="NE57" i="1" s="1"/>
  <c r="LQ57" i="1"/>
  <c r="MO57" i="1" s="1"/>
  <c r="MH226" i="1"/>
  <c r="NF226" i="1" s="1"/>
  <c r="LR226" i="1"/>
  <c r="MP226" i="1" s="1"/>
  <c r="MG159" i="1"/>
  <c r="NE159" i="1" s="1"/>
  <c r="LQ159" i="1"/>
  <c r="MO159" i="1" s="1"/>
  <c r="MH123" i="1"/>
  <c r="NF123" i="1" s="1"/>
  <c r="LR123" i="1"/>
  <c r="MP123" i="1" s="1"/>
  <c r="MG112" i="1"/>
  <c r="NE112" i="1" s="1"/>
  <c r="LQ112" i="1"/>
  <c r="MO112" i="1" s="1"/>
  <c r="MH209" i="1"/>
  <c r="NF209" i="1" s="1"/>
  <c r="LR209" i="1"/>
  <c r="MP209" i="1" s="1"/>
  <c r="MG191" i="1"/>
  <c r="NE191" i="1" s="1"/>
  <c r="LQ191" i="1"/>
  <c r="MO191" i="1" s="1"/>
  <c r="MH80" i="1"/>
  <c r="NF80" i="1" s="1"/>
  <c r="LR80" i="1"/>
  <c r="MP80" i="1" s="1"/>
  <c r="MG245" i="1"/>
  <c r="NE245" i="1" s="1"/>
  <c r="LQ245" i="1"/>
  <c r="MO245" i="1" s="1"/>
  <c r="MH275" i="1"/>
  <c r="NF275" i="1" s="1"/>
  <c r="LR275" i="1"/>
  <c r="MP275" i="1" s="1"/>
  <c r="MG185" i="1"/>
  <c r="NE185" i="1" s="1"/>
  <c r="LQ185" i="1"/>
  <c r="MO185" i="1" s="1"/>
  <c r="MH146" i="1"/>
  <c r="NF146" i="1" s="1"/>
  <c r="LR146" i="1"/>
  <c r="MP146" i="1" s="1"/>
  <c r="MG92" i="1"/>
  <c r="NE92" i="1" s="1"/>
  <c r="LQ92" i="1"/>
  <c r="MO92" i="1" s="1"/>
  <c r="MH16" i="1"/>
  <c r="NF16" i="1" s="1"/>
  <c r="LR16" i="1"/>
  <c r="MP16" i="1" s="1"/>
  <c r="MG263" i="1"/>
  <c r="NE263" i="1" s="1"/>
  <c r="LQ263" i="1"/>
  <c r="MO263" i="1" s="1"/>
  <c r="MH107" i="1"/>
  <c r="NF107" i="1" s="1"/>
  <c r="LR107" i="1"/>
  <c r="MP107" i="1" s="1"/>
  <c r="MG272" i="1"/>
  <c r="NE272" i="1" s="1"/>
  <c r="LQ272" i="1"/>
  <c r="MO272" i="1" s="1"/>
  <c r="MH189" i="1"/>
  <c r="NF189" i="1" s="1"/>
  <c r="LR189" i="1"/>
  <c r="MP189" i="1" s="1"/>
  <c r="MG172" i="1"/>
  <c r="NE172" i="1" s="1"/>
  <c r="LQ172" i="1"/>
  <c r="MO172" i="1" s="1"/>
  <c r="MH135" i="1"/>
  <c r="NF135" i="1" s="1"/>
  <c r="LR135" i="1"/>
  <c r="MP135" i="1" s="1"/>
  <c r="MG62" i="1"/>
  <c r="NE62" i="1" s="1"/>
  <c r="LQ62" i="1"/>
  <c r="MO62" i="1" s="1"/>
  <c r="MH296" i="1"/>
  <c r="NF296" i="1" s="1"/>
  <c r="LR296" i="1"/>
  <c r="MP296" i="1" s="1"/>
  <c r="MG258" i="1"/>
  <c r="NE258" i="1" s="1"/>
  <c r="LQ258" i="1"/>
  <c r="MO258" i="1" s="1"/>
  <c r="MH124" i="1"/>
  <c r="NF124" i="1" s="1"/>
  <c r="LR124" i="1"/>
  <c r="MP124" i="1" s="1"/>
  <c r="MG47" i="1"/>
  <c r="NE47" i="1" s="1"/>
  <c r="LQ47" i="1"/>
  <c r="MO47" i="1" s="1"/>
  <c r="MH19" i="1"/>
  <c r="NF19" i="1" s="1"/>
  <c r="LR19" i="1"/>
  <c r="MP19" i="1" s="1"/>
  <c r="MG255" i="1"/>
  <c r="NE255" i="1" s="1"/>
  <c r="LQ255" i="1"/>
  <c r="MO255" i="1" s="1"/>
  <c r="MH167" i="1"/>
  <c r="NF167" i="1" s="1"/>
  <c r="LR167" i="1"/>
  <c r="MP167" i="1" s="1"/>
  <c r="MG259" i="1"/>
  <c r="NE259" i="1" s="1"/>
  <c r="LQ259" i="1"/>
  <c r="MO259" i="1" s="1"/>
  <c r="MH252" i="1"/>
  <c r="NF252" i="1" s="1"/>
  <c r="LR252" i="1"/>
  <c r="MP252" i="1" s="1"/>
  <c r="MG210" i="1"/>
  <c r="NE210" i="1" s="1"/>
  <c r="LQ210" i="1"/>
  <c r="MO210" i="1" s="1"/>
  <c r="MH158" i="1"/>
  <c r="NF158" i="1" s="1"/>
  <c r="LR158" i="1"/>
  <c r="MP158" i="1" s="1"/>
  <c r="MG140" i="1"/>
  <c r="NE140" i="1" s="1"/>
  <c r="LQ140" i="1"/>
  <c r="MO140" i="1" s="1"/>
  <c r="MH131" i="1"/>
  <c r="NF131" i="1" s="1"/>
  <c r="LR131" i="1"/>
  <c r="MP131" i="1" s="1"/>
  <c r="MG111" i="1"/>
  <c r="NE111" i="1" s="1"/>
  <c r="LQ111" i="1"/>
  <c r="MO111" i="1" s="1"/>
  <c r="MH98" i="1"/>
  <c r="NF98" i="1" s="1"/>
  <c r="LR98" i="1"/>
  <c r="MP98" i="1" s="1"/>
  <c r="MG75" i="1"/>
  <c r="NE75" i="1" s="1"/>
  <c r="LQ75" i="1"/>
  <c r="MO75" i="1" s="1"/>
  <c r="MH41" i="1"/>
  <c r="NF41" i="1" s="1"/>
  <c r="LR41" i="1"/>
  <c r="MP41" i="1" s="1"/>
  <c r="MG30" i="1"/>
  <c r="NE30" i="1" s="1"/>
  <c r="LQ30" i="1"/>
  <c r="MO30" i="1" s="1"/>
  <c r="MH23" i="1"/>
  <c r="NF23" i="1" s="1"/>
  <c r="LR23" i="1"/>
  <c r="MP23" i="1" s="1"/>
  <c r="MG4" i="1"/>
  <c r="NE4" i="1" s="1"/>
  <c r="LQ4" i="1"/>
  <c r="MO4" i="1" s="1"/>
  <c r="MH156" i="1"/>
  <c r="NF156" i="1" s="1"/>
  <c r="LR156" i="1"/>
  <c r="MP156" i="1" s="1"/>
  <c r="MG271" i="1"/>
  <c r="NE271" i="1" s="1"/>
  <c r="LQ271" i="1"/>
  <c r="MO271" i="1" s="1"/>
  <c r="MH165" i="1"/>
  <c r="NF165" i="1" s="1"/>
  <c r="LR165" i="1"/>
  <c r="MP165" i="1" s="1"/>
  <c r="MG65" i="1"/>
  <c r="NE65" i="1" s="1"/>
  <c r="LQ65" i="1"/>
  <c r="MO65" i="1" s="1"/>
  <c r="MH290" i="1"/>
  <c r="NF290" i="1" s="1"/>
  <c r="LR290" i="1"/>
  <c r="MP290" i="1" s="1"/>
  <c r="MG251" i="1"/>
  <c r="NE251" i="1" s="1"/>
  <c r="LQ251" i="1"/>
  <c r="MO251" i="1" s="1"/>
  <c r="MH243" i="1"/>
  <c r="NF243" i="1" s="1"/>
  <c r="LR243" i="1"/>
  <c r="MP243" i="1" s="1"/>
  <c r="MG213" i="1"/>
  <c r="NE213" i="1" s="1"/>
  <c r="LQ213" i="1"/>
  <c r="MO213" i="1" s="1"/>
  <c r="MH186" i="1"/>
  <c r="NF186" i="1" s="1"/>
  <c r="LR186" i="1"/>
  <c r="MP186" i="1" s="1"/>
  <c r="MG178" i="1"/>
  <c r="NE178" i="1" s="1"/>
  <c r="LQ178" i="1"/>
  <c r="MO178" i="1" s="1"/>
  <c r="MH160" i="1"/>
  <c r="NF160" i="1" s="1"/>
  <c r="LR160" i="1"/>
  <c r="MP160" i="1" s="1"/>
  <c r="MG126" i="1"/>
  <c r="NE126" i="1" s="1"/>
  <c r="LQ126" i="1"/>
  <c r="MO126" i="1" s="1"/>
  <c r="MH102" i="1"/>
  <c r="NF102" i="1" s="1"/>
  <c r="LR102" i="1"/>
  <c r="MP102" i="1" s="1"/>
  <c r="MG83" i="1"/>
  <c r="NE83" i="1" s="1"/>
  <c r="LQ83" i="1"/>
  <c r="MO83" i="1" s="1"/>
  <c r="MH72" i="1"/>
  <c r="NF72" i="1" s="1"/>
  <c r="LR72" i="1"/>
  <c r="MP72" i="1" s="1"/>
  <c r="MG28" i="1"/>
  <c r="NE28" i="1" s="1"/>
  <c r="LQ28" i="1"/>
  <c r="MO28" i="1" s="1"/>
  <c r="MH14" i="1"/>
  <c r="NF14" i="1" s="1"/>
  <c r="LR14" i="1"/>
  <c r="MP14" i="1" s="1"/>
  <c r="MG273" i="1"/>
  <c r="NE273" i="1" s="1"/>
  <c r="LQ273" i="1"/>
  <c r="MO273" i="1" s="1"/>
  <c r="MH265" i="1"/>
  <c r="NF265" i="1" s="1"/>
  <c r="LR265" i="1"/>
  <c r="MP265" i="1" s="1"/>
  <c r="MG225" i="1"/>
  <c r="NE225" i="1" s="1"/>
  <c r="LQ225" i="1"/>
  <c r="MO225" i="1" s="1"/>
  <c r="MH222" i="1"/>
  <c r="NF222" i="1" s="1"/>
  <c r="LR222" i="1"/>
  <c r="MP222" i="1" s="1"/>
  <c r="MG202" i="1"/>
  <c r="NE202" i="1" s="1"/>
  <c r="LQ202" i="1"/>
  <c r="MO202" i="1" s="1"/>
  <c r="MH188" i="1"/>
  <c r="NF188" i="1" s="1"/>
  <c r="LR188" i="1"/>
  <c r="MP188" i="1" s="1"/>
  <c r="MG164" i="1"/>
  <c r="NE164" i="1" s="1"/>
  <c r="LQ164" i="1"/>
  <c r="MO164" i="1" s="1"/>
  <c r="MH119" i="1"/>
  <c r="NF119" i="1" s="1"/>
  <c r="LR119" i="1"/>
  <c r="MP119" i="1" s="1"/>
  <c r="MI104" i="1"/>
  <c r="NG104" i="1" s="1"/>
  <c r="LS104" i="1"/>
  <c r="MQ104" i="1" s="1"/>
  <c r="MI292" i="1"/>
  <c r="NG292" i="1" s="1"/>
  <c r="LS292" i="1"/>
  <c r="MQ292" i="1" s="1"/>
  <c r="MH264" i="1"/>
  <c r="NF264" i="1" s="1"/>
  <c r="LR264" i="1"/>
  <c r="MP264" i="1" s="1"/>
  <c r="MK257" i="1"/>
  <c r="NI257" i="1" s="1"/>
  <c r="LU257" i="1"/>
  <c r="MS257" i="1" s="1"/>
  <c r="MG224" i="1"/>
  <c r="NE224" i="1" s="1"/>
  <c r="LQ224" i="1"/>
  <c r="MO224" i="1" s="1"/>
  <c r="MF141" i="1"/>
  <c r="ND141" i="1" s="1"/>
  <c r="LP141" i="1"/>
  <c r="MN141" i="1" s="1"/>
  <c r="MK110" i="1"/>
  <c r="NI110" i="1" s="1"/>
  <c r="LU110" i="1"/>
  <c r="MS110" i="1" s="1"/>
  <c r="MG104" i="1"/>
  <c r="NE104" i="1" s="1"/>
  <c r="LQ104" i="1"/>
  <c r="MO104" i="1" s="1"/>
  <c r="MF38" i="1"/>
  <c r="ND38" i="1" s="1"/>
  <c r="LP38" i="1"/>
  <c r="MN38" i="1" s="1"/>
  <c r="MK31" i="1"/>
  <c r="NI31" i="1" s="1"/>
  <c r="LU31" i="1"/>
  <c r="MS31" i="1" s="1"/>
  <c r="MI7" i="1"/>
  <c r="NG7" i="1" s="1"/>
  <c r="LS7" i="1"/>
  <c r="MQ7" i="1" s="1"/>
  <c r="MH115" i="1"/>
  <c r="NF115" i="1" s="1"/>
  <c r="LR115" i="1"/>
  <c r="MP115" i="1" s="1"/>
  <c r="MK214" i="1"/>
  <c r="NI214" i="1" s="1"/>
  <c r="LU214" i="1"/>
  <c r="MS214" i="1" s="1"/>
  <c r="MG215" i="1"/>
  <c r="NE215" i="1" s="1"/>
  <c r="LQ215" i="1"/>
  <c r="MO215" i="1" s="1"/>
  <c r="MF170" i="1"/>
  <c r="ND170" i="1" s="1"/>
  <c r="LP170" i="1"/>
  <c r="MN170" i="1" s="1"/>
  <c r="MK132" i="1"/>
  <c r="NI132" i="1" s="1"/>
  <c r="LU132" i="1"/>
  <c r="MS132" i="1" s="1"/>
  <c r="MG46" i="1"/>
  <c r="NE46" i="1" s="1"/>
  <c r="LQ46" i="1"/>
  <c r="MO46" i="1" s="1"/>
  <c r="MF106" i="1"/>
  <c r="ND106" i="1" s="1"/>
  <c r="LP106" i="1"/>
  <c r="MN106" i="1" s="1"/>
  <c r="MK89" i="1"/>
  <c r="NI89" i="1" s="1"/>
  <c r="LU89" i="1"/>
  <c r="MS89" i="1" s="1"/>
  <c r="MI298" i="1"/>
  <c r="NG298" i="1" s="1"/>
  <c r="LS298" i="1"/>
  <c r="MQ298" i="1" s="1"/>
  <c r="MH253" i="1"/>
  <c r="NF253" i="1" s="1"/>
  <c r="LR253" i="1"/>
  <c r="MP253" i="1" s="1"/>
  <c r="MH198" i="1"/>
  <c r="NF198" i="1" s="1"/>
  <c r="LR198" i="1"/>
  <c r="MP198" i="1" s="1"/>
  <c r="MF157" i="1"/>
  <c r="ND157" i="1" s="1"/>
  <c r="LP157" i="1"/>
  <c r="MN157" i="1" s="1"/>
  <c r="MG101" i="1"/>
  <c r="NE101" i="1" s="1"/>
  <c r="LQ101" i="1"/>
  <c r="MO101" i="1" s="1"/>
  <c r="MF87" i="1"/>
  <c r="ND87" i="1" s="1"/>
  <c r="LP87" i="1"/>
  <c r="MN87" i="1" s="1"/>
  <c r="MK60" i="1"/>
  <c r="NI60" i="1" s="1"/>
  <c r="LU60" i="1"/>
  <c r="MS60" i="1" s="1"/>
  <c r="MI24" i="1"/>
  <c r="NG24" i="1" s="1"/>
  <c r="LS24" i="1"/>
  <c r="MQ24" i="1" s="1"/>
  <c r="MK13" i="1"/>
  <c r="NI13" i="1" s="1"/>
  <c r="LU13" i="1"/>
  <c r="MS13" i="1" s="1"/>
  <c r="MI250" i="1"/>
  <c r="NG250" i="1" s="1"/>
  <c r="LS250" i="1"/>
  <c r="MQ250" i="1" s="1"/>
  <c r="MK249" i="1"/>
  <c r="NI249" i="1" s="1"/>
  <c r="LU249" i="1"/>
  <c r="MS249" i="1" s="1"/>
  <c r="MI242" i="1"/>
  <c r="NG242" i="1" s="1"/>
  <c r="LS242" i="1"/>
  <c r="MQ242" i="1" s="1"/>
  <c r="MK237" i="1"/>
  <c r="NI237" i="1" s="1"/>
  <c r="LU237" i="1"/>
  <c r="MS237" i="1" s="1"/>
  <c r="MI169" i="1"/>
  <c r="NG169" i="1" s="1"/>
  <c r="LS169" i="1"/>
  <c r="MQ169" i="1" s="1"/>
  <c r="MK144" i="1"/>
  <c r="NI144" i="1" s="1"/>
  <c r="LU144" i="1"/>
  <c r="MS144" i="1" s="1"/>
  <c r="MI29" i="1"/>
  <c r="NG29" i="1" s="1"/>
  <c r="LS29" i="1"/>
  <c r="MQ29" i="1" s="1"/>
  <c r="MK299" i="1"/>
  <c r="NI299" i="1" s="1"/>
  <c r="LU299" i="1"/>
  <c r="MS299" i="1" s="1"/>
  <c r="MI175" i="1"/>
  <c r="NG175" i="1" s="1"/>
  <c r="LS175" i="1"/>
  <c r="MQ175" i="1" s="1"/>
  <c r="MK162" i="1"/>
  <c r="NI162" i="1" s="1"/>
  <c r="LU162" i="1"/>
  <c r="MS162" i="1" s="1"/>
  <c r="MI114" i="1"/>
  <c r="NG114" i="1" s="1"/>
  <c r="LS114" i="1"/>
  <c r="MQ114" i="1" s="1"/>
  <c r="MK283" i="1"/>
  <c r="NI283" i="1" s="1"/>
  <c r="LU283" i="1"/>
  <c r="MS283" i="1" s="1"/>
  <c r="MI133" i="1"/>
  <c r="NG133" i="1" s="1"/>
  <c r="LS133" i="1"/>
  <c r="MQ133" i="1" s="1"/>
  <c r="MK42" i="1"/>
  <c r="NI42" i="1" s="1"/>
  <c r="LU42" i="1"/>
  <c r="MS42" i="1" s="1"/>
  <c r="MI227" i="1"/>
  <c r="NG227" i="1" s="1"/>
  <c r="LS227" i="1"/>
  <c r="MQ227" i="1" s="1"/>
  <c r="MK208" i="1"/>
  <c r="NI208" i="1" s="1"/>
  <c r="LU208" i="1"/>
  <c r="MS208" i="1" s="1"/>
  <c r="MI145" i="1"/>
  <c r="NG145" i="1" s="1"/>
  <c r="LS145" i="1"/>
  <c r="MQ145" i="1" s="1"/>
  <c r="MK297" i="1"/>
  <c r="NI297" i="1" s="1"/>
  <c r="LU297" i="1"/>
  <c r="MS297" i="1" s="1"/>
  <c r="MI268" i="1"/>
  <c r="NG268" i="1" s="1"/>
  <c r="LS268" i="1"/>
  <c r="MQ268" i="1" s="1"/>
  <c r="MK241" i="1"/>
  <c r="NI241" i="1" s="1"/>
  <c r="LU241" i="1"/>
  <c r="MS241" i="1" s="1"/>
  <c r="MI204" i="1"/>
  <c r="NG204" i="1" s="1"/>
  <c r="LS204" i="1"/>
  <c r="MQ204" i="1" s="1"/>
  <c r="MK196" i="1"/>
  <c r="NI196" i="1" s="1"/>
  <c r="LU196" i="1"/>
  <c r="MS196" i="1" s="1"/>
  <c r="MI192" i="1"/>
  <c r="NG192" i="1" s="1"/>
  <c r="LS192" i="1"/>
  <c r="MQ192" i="1" s="1"/>
  <c r="MK187" i="1"/>
  <c r="NI187" i="1" s="1"/>
  <c r="LU187" i="1"/>
  <c r="MS187" i="1" s="1"/>
  <c r="MI184" i="1"/>
  <c r="NG184" i="1" s="1"/>
  <c r="LS184" i="1"/>
  <c r="MQ184" i="1" s="1"/>
  <c r="MK163" i="1"/>
  <c r="NI163" i="1" s="1"/>
  <c r="LU163" i="1"/>
  <c r="MS163" i="1" s="1"/>
  <c r="MI168" i="1"/>
  <c r="NG168" i="1" s="1"/>
  <c r="LS168" i="1"/>
  <c r="MQ168" i="1" s="1"/>
  <c r="MK77" i="1"/>
  <c r="NI77" i="1" s="1"/>
  <c r="LU77" i="1"/>
  <c r="MS77" i="1" s="1"/>
  <c r="MI73" i="1"/>
  <c r="NG73" i="1" s="1"/>
  <c r="LS73" i="1"/>
  <c r="MQ73" i="1" s="1"/>
  <c r="MK71" i="1"/>
  <c r="NI71" i="1" s="1"/>
  <c r="LU71" i="1"/>
  <c r="MS71" i="1" s="1"/>
  <c r="MI59" i="1"/>
  <c r="NG59" i="1" s="1"/>
  <c r="LS59" i="1"/>
  <c r="MQ59" i="1" s="1"/>
  <c r="MK52" i="1"/>
  <c r="NI52" i="1" s="1"/>
  <c r="LU52" i="1"/>
  <c r="MS52" i="1" s="1"/>
  <c r="MI54" i="1"/>
  <c r="NG54" i="1" s="1"/>
  <c r="LS54" i="1"/>
  <c r="MQ54" i="1" s="1"/>
  <c r="MK3" i="1"/>
  <c r="NI3" i="1" s="1"/>
  <c r="LU3" i="1"/>
  <c r="MS3" i="1" s="1"/>
  <c r="MI289" i="1"/>
  <c r="NG289" i="1" s="1"/>
  <c r="LS289" i="1"/>
  <c r="MQ289" i="1" s="1"/>
  <c r="MK239" i="1"/>
  <c r="NI239" i="1" s="1"/>
  <c r="LU239" i="1"/>
  <c r="MS239" i="1" s="1"/>
  <c r="MI179" i="1"/>
  <c r="NG179" i="1" s="1"/>
  <c r="LS179" i="1"/>
  <c r="MQ179" i="1" s="1"/>
  <c r="MK129" i="1"/>
  <c r="NI129" i="1" s="1"/>
  <c r="LU129" i="1"/>
  <c r="MS129" i="1" s="1"/>
  <c r="MI68" i="1"/>
  <c r="NG68" i="1" s="1"/>
  <c r="LS68" i="1"/>
  <c r="MQ68" i="1" s="1"/>
  <c r="MK15" i="1"/>
  <c r="NI15" i="1" s="1"/>
  <c r="LU15" i="1"/>
  <c r="MS15" i="1" s="1"/>
  <c r="MI288" i="1"/>
  <c r="NG288" i="1" s="1"/>
  <c r="LS288" i="1"/>
  <c r="MQ288" i="1" s="1"/>
  <c r="MK277" i="1"/>
  <c r="NI277" i="1" s="1"/>
  <c r="LU277" i="1"/>
  <c r="MS277" i="1" s="1"/>
  <c r="MI274" i="1"/>
  <c r="NG274" i="1" s="1"/>
  <c r="LS274" i="1"/>
  <c r="MQ274" i="1" s="1"/>
  <c r="MK267" i="1"/>
  <c r="NI267" i="1" s="1"/>
  <c r="LU267" i="1"/>
  <c r="MS267" i="1" s="1"/>
  <c r="MI152" i="1"/>
  <c r="NG152" i="1" s="1"/>
  <c r="LS152" i="1"/>
  <c r="MQ152" i="1" s="1"/>
  <c r="MK148" i="1"/>
  <c r="NI148" i="1" s="1"/>
  <c r="LU148" i="1"/>
  <c r="MS148" i="1" s="1"/>
  <c r="MI90" i="1"/>
  <c r="NG90" i="1" s="1"/>
  <c r="LS90" i="1"/>
  <c r="MQ90" i="1" s="1"/>
  <c r="MK56" i="1"/>
  <c r="NI56" i="1" s="1"/>
  <c r="LU56" i="1"/>
  <c r="MS56" i="1" s="1"/>
  <c r="MI48" i="1"/>
  <c r="NG48" i="1" s="1"/>
  <c r="LS48" i="1"/>
  <c r="MQ48" i="1" s="1"/>
  <c r="MK26" i="1"/>
  <c r="NI26" i="1" s="1"/>
  <c r="LU26" i="1"/>
  <c r="MS26" i="1" s="1"/>
  <c r="MI69" i="1"/>
  <c r="NG69" i="1" s="1"/>
  <c r="LS69" i="1"/>
  <c r="MQ69" i="1" s="1"/>
  <c r="MK294" i="1"/>
  <c r="NI294" i="1" s="1"/>
  <c r="LU294" i="1"/>
  <c r="MS294" i="1" s="1"/>
  <c r="MI240" i="1"/>
  <c r="NG240" i="1" s="1"/>
  <c r="LS240" i="1"/>
  <c r="MQ240" i="1" s="1"/>
  <c r="MK201" i="1"/>
  <c r="NI201" i="1" s="1"/>
  <c r="LU201" i="1"/>
  <c r="MS201" i="1" s="1"/>
  <c r="MI153" i="1"/>
  <c r="NG153" i="1" s="1"/>
  <c r="LS153" i="1"/>
  <c r="MQ153" i="1" s="1"/>
  <c r="MK105" i="1"/>
  <c r="NI105" i="1" s="1"/>
  <c r="LU105" i="1"/>
  <c r="MS105" i="1" s="1"/>
  <c r="MI86" i="1"/>
  <c r="NG86" i="1" s="1"/>
  <c r="LS86" i="1"/>
  <c r="MQ86" i="1" s="1"/>
  <c r="MK78" i="1"/>
  <c r="NI78" i="1" s="1"/>
  <c r="LU78" i="1"/>
  <c r="MS78" i="1" s="1"/>
  <c r="MI55" i="1"/>
  <c r="NG55" i="1" s="1"/>
  <c r="LS55" i="1"/>
  <c r="MQ55" i="1" s="1"/>
  <c r="MK2" i="1"/>
  <c r="NI2" i="1" s="1"/>
  <c r="LU2" i="1"/>
  <c r="MS2" i="1" s="1"/>
  <c r="MI261" i="1"/>
  <c r="NG261" i="1" s="1"/>
  <c r="LS261" i="1"/>
  <c r="MQ261" i="1" s="1"/>
  <c r="MK199" i="1"/>
  <c r="NI199" i="1" s="1"/>
  <c r="LU199" i="1"/>
  <c r="MS199" i="1" s="1"/>
  <c r="MI136" i="1"/>
  <c r="NG136" i="1" s="1"/>
  <c r="LS136" i="1"/>
  <c r="MQ136" i="1" s="1"/>
  <c r="MK51" i="1"/>
  <c r="NI51" i="1" s="1"/>
  <c r="LU51" i="1"/>
  <c r="MS51" i="1" s="1"/>
  <c r="MI8" i="1"/>
  <c r="NG8" i="1" s="1"/>
  <c r="LS8" i="1"/>
  <c r="MQ8" i="1" s="1"/>
  <c r="MK11" i="1"/>
  <c r="NI11" i="1" s="1"/>
  <c r="LU11" i="1"/>
  <c r="MS11" i="1" s="1"/>
  <c r="MI281" i="1"/>
  <c r="NG281" i="1" s="1"/>
  <c r="LS281" i="1"/>
  <c r="MQ281" i="1" s="1"/>
  <c r="MK278" i="1"/>
  <c r="NI278" i="1" s="1"/>
  <c r="LU278" i="1"/>
  <c r="MS278" i="1" s="1"/>
  <c r="MI254" i="1"/>
  <c r="NG254" i="1" s="1"/>
  <c r="LS254" i="1"/>
  <c r="MQ254" i="1" s="1"/>
  <c r="MK230" i="1"/>
  <c r="NI230" i="1" s="1"/>
  <c r="LU230" i="1"/>
  <c r="MS230" i="1" s="1"/>
  <c r="MI217" i="1"/>
  <c r="NG217" i="1" s="1"/>
  <c r="LS217" i="1"/>
  <c r="MQ217" i="1" s="1"/>
  <c r="MK206" i="1"/>
  <c r="NI206" i="1" s="1"/>
  <c r="LU206" i="1"/>
  <c r="MS206" i="1" s="1"/>
  <c r="MI190" i="1"/>
  <c r="NG190" i="1" s="1"/>
  <c r="LS190" i="1"/>
  <c r="MQ190" i="1" s="1"/>
  <c r="MK57" i="1"/>
  <c r="NI57" i="1" s="1"/>
  <c r="LU57" i="1"/>
  <c r="MS57" i="1" s="1"/>
  <c r="MI247" i="1"/>
  <c r="NG247" i="1" s="1"/>
  <c r="LS247" i="1"/>
  <c r="MQ247" i="1" s="1"/>
  <c r="MK226" i="1"/>
  <c r="NI226" i="1" s="1"/>
  <c r="LU226" i="1"/>
  <c r="MS226" i="1" s="1"/>
  <c r="MI194" i="1"/>
  <c r="NG194" i="1" s="1"/>
  <c r="LS194" i="1"/>
  <c r="MQ194" i="1" s="1"/>
  <c r="MK159" i="1"/>
  <c r="NI159" i="1" s="1"/>
  <c r="LU159" i="1"/>
  <c r="MS159" i="1" s="1"/>
  <c r="MI154" i="1"/>
  <c r="NG154" i="1" s="1"/>
  <c r="LS154" i="1"/>
  <c r="MQ154" i="1" s="1"/>
  <c r="MK123" i="1"/>
  <c r="NI123" i="1" s="1"/>
  <c r="LU123" i="1"/>
  <c r="MS123" i="1" s="1"/>
  <c r="MI122" i="1"/>
  <c r="NG122" i="1" s="1"/>
  <c r="LS122" i="1"/>
  <c r="MQ122" i="1" s="1"/>
  <c r="MK112" i="1"/>
  <c r="NI112" i="1" s="1"/>
  <c r="LU112" i="1"/>
  <c r="MS112" i="1" s="1"/>
  <c r="MI50" i="1"/>
  <c r="NG50" i="1" s="1"/>
  <c r="LS50" i="1"/>
  <c r="MQ50" i="1" s="1"/>
  <c r="MK209" i="1"/>
  <c r="NI209" i="1" s="1"/>
  <c r="LU209" i="1"/>
  <c r="MS209" i="1" s="1"/>
  <c r="MI203" i="1"/>
  <c r="NG203" i="1" s="1"/>
  <c r="LS203" i="1"/>
  <c r="MQ203" i="1" s="1"/>
  <c r="MK191" i="1"/>
  <c r="NI191" i="1" s="1"/>
  <c r="LU191" i="1"/>
  <c r="MS191" i="1" s="1"/>
  <c r="MI120" i="1"/>
  <c r="NG120" i="1" s="1"/>
  <c r="LS120" i="1"/>
  <c r="MQ120" i="1" s="1"/>
  <c r="MK80" i="1"/>
  <c r="NI80" i="1" s="1"/>
  <c r="LU80" i="1"/>
  <c r="MS80" i="1" s="1"/>
  <c r="MI45" i="1"/>
  <c r="NG45" i="1" s="1"/>
  <c r="LS45" i="1"/>
  <c r="MQ45" i="1" s="1"/>
  <c r="MK245" i="1"/>
  <c r="NI245" i="1" s="1"/>
  <c r="LU245" i="1"/>
  <c r="MS245" i="1" s="1"/>
  <c r="MI300" i="1"/>
  <c r="NG300" i="1" s="1"/>
  <c r="LS300" i="1"/>
  <c r="MQ300" i="1" s="1"/>
  <c r="MK275" i="1"/>
  <c r="NI275" i="1" s="1"/>
  <c r="LU275" i="1"/>
  <c r="MS275" i="1" s="1"/>
  <c r="MI269" i="1"/>
  <c r="NG269" i="1" s="1"/>
  <c r="LS269" i="1"/>
  <c r="MQ269" i="1" s="1"/>
  <c r="MK185" i="1"/>
  <c r="NI185" i="1" s="1"/>
  <c r="LU185" i="1"/>
  <c r="MS185" i="1" s="1"/>
  <c r="MI155" i="1"/>
  <c r="NG155" i="1" s="1"/>
  <c r="LS155" i="1"/>
  <c r="MQ155" i="1" s="1"/>
  <c r="MK146" i="1"/>
  <c r="NI146" i="1" s="1"/>
  <c r="LU146" i="1"/>
  <c r="MS146" i="1" s="1"/>
  <c r="MI142" i="1"/>
  <c r="NG142" i="1" s="1"/>
  <c r="LS142" i="1"/>
  <c r="MQ142" i="1" s="1"/>
  <c r="MK92" i="1"/>
  <c r="NI92" i="1" s="1"/>
  <c r="LU92" i="1"/>
  <c r="MS92" i="1" s="1"/>
  <c r="MI53" i="1"/>
  <c r="NG53" i="1" s="1"/>
  <c r="LS53" i="1"/>
  <c r="MQ53" i="1" s="1"/>
  <c r="MK16" i="1"/>
  <c r="NI16" i="1" s="1"/>
  <c r="LU16" i="1"/>
  <c r="MS16" i="1" s="1"/>
  <c r="MI10" i="1"/>
  <c r="NG10" i="1" s="1"/>
  <c r="LS10" i="1"/>
  <c r="MQ10" i="1" s="1"/>
  <c r="MK263" i="1"/>
  <c r="NI263" i="1" s="1"/>
  <c r="LU263" i="1"/>
  <c r="MS263" i="1" s="1"/>
  <c r="MI151" i="1"/>
  <c r="NG151" i="1" s="1"/>
  <c r="LS151" i="1"/>
  <c r="MQ151" i="1" s="1"/>
  <c r="MK107" i="1"/>
  <c r="NI107" i="1" s="1"/>
  <c r="LU107" i="1"/>
  <c r="MS107" i="1" s="1"/>
  <c r="MI293" i="1"/>
  <c r="NG293" i="1" s="1"/>
  <c r="LS293" i="1"/>
  <c r="MQ293" i="1" s="1"/>
  <c r="MK272" i="1"/>
  <c r="NI272" i="1" s="1"/>
  <c r="LU272" i="1"/>
  <c r="MS272" i="1" s="1"/>
  <c r="MI218" i="1"/>
  <c r="NG218" i="1" s="1"/>
  <c r="LS218" i="1"/>
  <c r="MQ218" i="1" s="1"/>
  <c r="MK189" i="1"/>
  <c r="NI189" i="1" s="1"/>
  <c r="LU189" i="1"/>
  <c r="MS189" i="1" s="1"/>
  <c r="MI121" i="1"/>
  <c r="NG121" i="1" s="1"/>
  <c r="LS121" i="1"/>
  <c r="MQ121" i="1" s="1"/>
  <c r="MK172" i="1"/>
  <c r="NI172" i="1" s="1"/>
  <c r="LU172" i="1"/>
  <c r="MS172" i="1" s="1"/>
  <c r="MI138" i="1"/>
  <c r="NG138" i="1" s="1"/>
  <c r="LS138" i="1"/>
  <c r="MQ138" i="1" s="1"/>
  <c r="MK135" i="1"/>
  <c r="NI135" i="1" s="1"/>
  <c r="LU135" i="1"/>
  <c r="MS135" i="1" s="1"/>
  <c r="MI116" i="1"/>
  <c r="NG116" i="1" s="1"/>
  <c r="LS116" i="1"/>
  <c r="MQ116" i="1" s="1"/>
  <c r="MK62" i="1"/>
  <c r="NI62" i="1" s="1"/>
  <c r="LU62" i="1"/>
  <c r="MS62" i="1" s="1"/>
  <c r="MI134" i="1"/>
  <c r="NG134" i="1" s="1"/>
  <c r="LS134" i="1"/>
  <c r="MQ134" i="1" s="1"/>
  <c r="MK296" i="1"/>
  <c r="NI296" i="1" s="1"/>
  <c r="LU296" i="1"/>
  <c r="MS296" i="1" s="1"/>
  <c r="MI287" i="1"/>
  <c r="NG287" i="1" s="1"/>
  <c r="LS287" i="1"/>
  <c r="MQ287" i="1" s="1"/>
  <c r="MK258" i="1"/>
  <c r="NI258" i="1" s="1"/>
  <c r="LU258" i="1"/>
  <c r="MS258" i="1" s="1"/>
  <c r="MI205" i="1"/>
  <c r="NG205" i="1" s="1"/>
  <c r="LS205" i="1"/>
  <c r="MQ205" i="1" s="1"/>
  <c r="MK124" i="1"/>
  <c r="NI124" i="1" s="1"/>
  <c r="LU124" i="1"/>
  <c r="MS124" i="1" s="1"/>
  <c r="MI49" i="1"/>
  <c r="NG49" i="1" s="1"/>
  <c r="LS49" i="1"/>
  <c r="MQ49" i="1" s="1"/>
  <c r="MK47" i="1"/>
  <c r="NI47" i="1" s="1"/>
  <c r="LU47" i="1"/>
  <c r="MS47" i="1" s="1"/>
  <c r="MI32" i="1"/>
  <c r="NG32" i="1" s="1"/>
  <c r="LS32" i="1"/>
  <c r="MQ32" i="1" s="1"/>
  <c r="MK19" i="1"/>
  <c r="NI19" i="1" s="1"/>
  <c r="LU19" i="1"/>
  <c r="MS19" i="1" s="1"/>
  <c r="MI81" i="1"/>
  <c r="NG81" i="1" s="1"/>
  <c r="LS81" i="1"/>
  <c r="MQ81" i="1" s="1"/>
  <c r="MK255" i="1"/>
  <c r="NI255" i="1" s="1"/>
  <c r="LU255" i="1"/>
  <c r="MS255" i="1" s="1"/>
  <c r="MI233" i="1"/>
  <c r="NG233" i="1" s="1"/>
  <c r="LS233" i="1"/>
  <c r="MQ233" i="1" s="1"/>
  <c r="MK167" i="1"/>
  <c r="NI167" i="1" s="1"/>
  <c r="LU167" i="1"/>
  <c r="MS167" i="1" s="1"/>
  <c r="MI295" i="1"/>
  <c r="NG295" i="1" s="1"/>
  <c r="LS295" i="1"/>
  <c r="MQ295" i="1" s="1"/>
  <c r="MK259" i="1"/>
  <c r="NI259" i="1" s="1"/>
  <c r="LU259" i="1"/>
  <c r="MS259" i="1" s="1"/>
  <c r="MI256" i="1"/>
  <c r="NG256" i="1" s="1"/>
  <c r="LS256" i="1"/>
  <c r="MQ256" i="1" s="1"/>
  <c r="MK252" i="1"/>
  <c r="NI252" i="1" s="1"/>
  <c r="LU252" i="1"/>
  <c r="MS252" i="1" s="1"/>
  <c r="MI229" i="1"/>
  <c r="NG229" i="1" s="1"/>
  <c r="LS229" i="1"/>
  <c r="MQ229" i="1" s="1"/>
  <c r="MK210" i="1"/>
  <c r="NI210" i="1" s="1"/>
  <c r="LU210" i="1"/>
  <c r="MS210" i="1" s="1"/>
  <c r="MI173" i="1"/>
  <c r="NG173" i="1" s="1"/>
  <c r="LS173" i="1"/>
  <c r="MQ173" i="1" s="1"/>
  <c r="MK158" i="1"/>
  <c r="NI158" i="1" s="1"/>
  <c r="LU158" i="1"/>
  <c r="MS158" i="1" s="1"/>
  <c r="MI150" i="1"/>
  <c r="NG150" i="1" s="1"/>
  <c r="LS150" i="1"/>
  <c r="MQ150" i="1" s="1"/>
  <c r="MK140" i="1"/>
  <c r="NI140" i="1" s="1"/>
  <c r="LU140" i="1"/>
  <c r="MS140" i="1" s="1"/>
  <c r="MI139" i="1"/>
  <c r="NG139" i="1" s="1"/>
  <c r="LS139" i="1"/>
  <c r="MQ139" i="1" s="1"/>
  <c r="MK131" i="1"/>
  <c r="NI131" i="1" s="1"/>
  <c r="LU131" i="1"/>
  <c r="MS131" i="1" s="1"/>
  <c r="MI118" i="1"/>
  <c r="NG118" i="1" s="1"/>
  <c r="LS118" i="1"/>
  <c r="MQ118" i="1" s="1"/>
  <c r="MK111" i="1"/>
  <c r="NI111" i="1" s="1"/>
  <c r="LU111" i="1"/>
  <c r="MS111" i="1" s="1"/>
  <c r="MI108" i="1"/>
  <c r="NG108" i="1" s="1"/>
  <c r="LS108" i="1"/>
  <c r="MQ108" i="1" s="1"/>
  <c r="MK98" i="1"/>
  <c r="NI98" i="1" s="1"/>
  <c r="LU98" i="1"/>
  <c r="MS98" i="1" s="1"/>
  <c r="MI85" i="1"/>
  <c r="NG85" i="1" s="1"/>
  <c r="LS85" i="1"/>
  <c r="MQ85" i="1" s="1"/>
  <c r="MK75" i="1"/>
  <c r="NI75" i="1" s="1"/>
  <c r="LU75" i="1"/>
  <c r="MS75" i="1" s="1"/>
  <c r="MI61" i="1"/>
  <c r="NG61" i="1" s="1"/>
  <c r="LS61" i="1"/>
  <c r="MQ61" i="1" s="1"/>
  <c r="MK41" i="1"/>
  <c r="NI41" i="1" s="1"/>
  <c r="LU41" i="1"/>
  <c r="MS41" i="1" s="1"/>
  <c r="MI37" i="1"/>
  <c r="NG37" i="1" s="1"/>
  <c r="LS37" i="1"/>
  <c r="MQ37" i="1" s="1"/>
  <c r="MK30" i="1"/>
  <c r="NI30" i="1" s="1"/>
  <c r="LU30" i="1"/>
  <c r="MS30" i="1" s="1"/>
  <c r="MI27" i="1"/>
  <c r="NG27" i="1" s="1"/>
  <c r="LS27" i="1"/>
  <c r="MQ27" i="1" s="1"/>
  <c r="MK23" i="1"/>
  <c r="NI23" i="1" s="1"/>
  <c r="LU23" i="1"/>
  <c r="MS23" i="1" s="1"/>
  <c r="MI22" i="1"/>
  <c r="NG22" i="1" s="1"/>
  <c r="LS22" i="1"/>
  <c r="MQ22" i="1" s="1"/>
  <c r="MK4" i="1"/>
  <c r="NI4" i="1" s="1"/>
  <c r="LU4" i="1"/>
  <c r="MS4" i="1" s="1"/>
  <c r="MI6" i="1"/>
  <c r="NG6" i="1" s="1"/>
  <c r="LS6" i="1"/>
  <c r="MQ6" i="1" s="1"/>
  <c r="MK156" i="1"/>
  <c r="NI156" i="1" s="1"/>
  <c r="LU156" i="1"/>
  <c r="MS156" i="1" s="1"/>
  <c r="MI276" i="1"/>
  <c r="NG276" i="1" s="1"/>
  <c r="LS276" i="1"/>
  <c r="MQ276" i="1" s="1"/>
  <c r="MK271" i="1"/>
  <c r="NI271" i="1" s="1"/>
  <c r="LU271" i="1"/>
  <c r="MS271" i="1" s="1"/>
  <c r="MI236" i="1"/>
  <c r="NG236" i="1" s="1"/>
  <c r="LS236" i="1"/>
  <c r="MQ236" i="1" s="1"/>
  <c r="MK165" i="1"/>
  <c r="NI165" i="1" s="1"/>
  <c r="LU165" i="1"/>
  <c r="MS165" i="1" s="1"/>
  <c r="MI143" i="1"/>
  <c r="NG143" i="1" s="1"/>
  <c r="LS143" i="1"/>
  <c r="MQ143" i="1" s="1"/>
  <c r="MK65" i="1"/>
  <c r="NI65" i="1" s="1"/>
  <c r="LU65" i="1"/>
  <c r="MS65" i="1" s="1"/>
  <c r="MI228" i="1"/>
  <c r="NG228" i="1" s="1"/>
  <c r="LS228" i="1"/>
  <c r="MQ228" i="1" s="1"/>
  <c r="MK290" i="1"/>
  <c r="NI290" i="1" s="1"/>
  <c r="LU290" i="1"/>
  <c r="MS290" i="1" s="1"/>
  <c r="MI286" i="1"/>
  <c r="NG286" i="1" s="1"/>
  <c r="LS286" i="1"/>
  <c r="MQ286" i="1" s="1"/>
  <c r="MK251" i="1"/>
  <c r="NI251" i="1" s="1"/>
  <c r="LU251" i="1"/>
  <c r="MS251" i="1" s="1"/>
  <c r="MI248" i="1"/>
  <c r="NG248" i="1" s="1"/>
  <c r="LS248" i="1"/>
  <c r="MQ248" i="1" s="1"/>
  <c r="MK243" i="1"/>
  <c r="NI243" i="1" s="1"/>
  <c r="LU243" i="1"/>
  <c r="MS243" i="1" s="1"/>
  <c r="MI216" i="1"/>
  <c r="NG216" i="1" s="1"/>
  <c r="LS216" i="1"/>
  <c r="MQ216" i="1" s="1"/>
  <c r="MK213" i="1"/>
  <c r="NI213" i="1" s="1"/>
  <c r="LU213" i="1"/>
  <c r="MS213" i="1" s="1"/>
  <c r="MI207" i="1"/>
  <c r="NG207" i="1" s="1"/>
  <c r="LS207" i="1"/>
  <c r="MQ207" i="1" s="1"/>
  <c r="MK186" i="1"/>
  <c r="NI186" i="1" s="1"/>
  <c r="LU186" i="1"/>
  <c r="MS186" i="1" s="1"/>
  <c r="MI183" i="1"/>
  <c r="NG183" i="1" s="1"/>
  <c r="LS183" i="1"/>
  <c r="MQ183" i="1" s="1"/>
  <c r="MK178" i="1"/>
  <c r="NI178" i="1" s="1"/>
  <c r="LU178" i="1"/>
  <c r="MS178" i="1" s="1"/>
  <c r="MI171" i="1"/>
  <c r="NG171" i="1" s="1"/>
  <c r="LS171" i="1"/>
  <c r="MQ171" i="1" s="1"/>
  <c r="MK160" i="1"/>
  <c r="NI160" i="1" s="1"/>
  <c r="LU160" i="1"/>
  <c r="MS160" i="1" s="1"/>
  <c r="MI128" i="1"/>
  <c r="NG128" i="1" s="1"/>
  <c r="LS128" i="1"/>
  <c r="MQ128" i="1" s="1"/>
  <c r="MK126" i="1"/>
  <c r="NI126" i="1" s="1"/>
  <c r="LU126" i="1"/>
  <c r="MS126" i="1" s="1"/>
  <c r="MI109" i="1"/>
  <c r="NG109" i="1" s="1"/>
  <c r="LS109" i="1"/>
  <c r="MQ109" i="1" s="1"/>
  <c r="MK102" i="1"/>
  <c r="NI102" i="1" s="1"/>
  <c r="LU102" i="1"/>
  <c r="MS102" i="1" s="1"/>
  <c r="MI88" i="1"/>
  <c r="NG88" i="1" s="1"/>
  <c r="LS88" i="1"/>
  <c r="MQ88" i="1" s="1"/>
  <c r="MK83" i="1"/>
  <c r="NI83" i="1" s="1"/>
  <c r="LU83" i="1"/>
  <c r="MS83" i="1" s="1"/>
  <c r="MI82" i="1"/>
  <c r="NG82" i="1" s="1"/>
  <c r="LS82" i="1"/>
  <c r="MQ82" i="1" s="1"/>
  <c r="MK72" i="1"/>
  <c r="NI72" i="1" s="1"/>
  <c r="LU72" i="1"/>
  <c r="MS72" i="1" s="1"/>
  <c r="MI63" i="1"/>
  <c r="NG63" i="1" s="1"/>
  <c r="LS63" i="1"/>
  <c r="MQ63" i="1" s="1"/>
  <c r="MK28" i="1"/>
  <c r="NI28" i="1" s="1"/>
  <c r="LU28" i="1"/>
  <c r="MS28" i="1" s="1"/>
  <c r="MI21" i="1"/>
  <c r="NG21" i="1" s="1"/>
  <c r="LS21" i="1"/>
  <c r="MQ21" i="1" s="1"/>
  <c r="MK14" i="1"/>
  <c r="NI14" i="1" s="1"/>
  <c r="LU14" i="1"/>
  <c r="MS14" i="1" s="1"/>
  <c r="MI147" i="1"/>
  <c r="NG147" i="1" s="1"/>
  <c r="LS147" i="1"/>
  <c r="MQ147" i="1" s="1"/>
  <c r="MK273" i="1"/>
  <c r="NI273" i="1" s="1"/>
  <c r="LU273" i="1"/>
  <c r="MS273" i="1" s="1"/>
  <c r="MI266" i="1"/>
  <c r="NG266" i="1" s="1"/>
  <c r="LS266" i="1"/>
  <c r="MQ266" i="1" s="1"/>
  <c r="MK265" i="1"/>
  <c r="NI265" i="1" s="1"/>
  <c r="LU265" i="1"/>
  <c r="MS265" i="1" s="1"/>
  <c r="MI260" i="1"/>
  <c r="NG260" i="1" s="1"/>
  <c r="LS260" i="1"/>
  <c r="MQ260" i="1" s="1"/>
  <c r="MK225" i="1"/>
  <c r="NI225" i="1" s="1"/>
  <c r="LU225" i="1"/>
  <c r="MS225" i="1" s="1"/>
  <c r="MI223" i="1"/>
  <c r="NG223" i="1" s="1"/>
  <c r="LS223" i="1"/>
  <c r="MQ223" i="1" s="1"/>
  <c r="MK222" i="1"/>
  <c r="NI222" i="1" s="1"/>
  <c r="LU222" i="1"/>
  <c r="MS222" i="1" s="1"/>
  <c r="MI212" i="1"/>
  <c r="NG212" i="1" s="1"/>
  <c r="LS212" i="1"/>
  <c r="MQ212" i="1" s="1"/>
  <c r="MK202" i="1"/>
  <c r="NI202" i="1" s="1"/>
  <c r="LU202" i="1"/>
  <c r="MS202" i="1" s="1"/>
  <c r="MI193" i="1"/>
  <c r="NG193" i="1" s="1"/>
  <c r="LS193" i="1"/>
  <c r="MQ193" i="1" s="1"/>
  <c r="MK188" i="1"/>
  <c r="NI188" i="1" s="1"/>
  <c r="LU188" i="1"/>
  <c r="MS188" i="1" s="1"/>
  <c r="MI182" i="1"/>
  <c r="NG182" i="1" s="1"/>
  <c r="LS182" i="1"/>
  <c r="MQ182" i="1" s="1"/>
  <c r="MK164" i="1"/>
  <c r="NI164" i="1" s="1"/>
  <c r="LU164" i="1"/>
  <c r="MS164" i="1" s="1"/>
  <c r="MI130" i="1"/>
  <c r="NG130" i="1" s="1"/>
  <c r="LS130" i="1"/>
  <c r="MQ130" i="1" s="1"/>
  <c r="MK119" i="1"/>
  <c r="NI119" i="1" s="1"/>
  <c r="LU119" i="1"/>
  <c r="MS119" i="1" s="1"/>
  <c r="MI113" i="1"/>
  <c r="NG113" i="1" s="1"/>
  <c r="LS113" i="1"/>
  <c r="MQ113" i="1" s="1"/>
  <c r="MI149" i="1"/>
  <c r="NG149" i="1" s="1"/>
  <c r="LS149" i="1"/>
  <c r="MQ149" i="1" s="1"/>
  <c r="MI115" i="1"/>
  <c r="NG115" i="1" s="1"/>
  <c r="LS115" i="1"/>
  <c r="MQ115" i="1" s="1"/>
  <c r="MI33" i="1"/>
  <c r="NG33" i="1" s="1"/>
  <c r="LS33" i="1"/>
  <c r="MQ33" i="1" s="1"/>
  <c r="MI93" i="1"/>
  <c r="NG93" i="1" s="1"/>
  <c r="LS93" i="1"/>
  <c r="MQ93" i="1" s="1"/>
  <c r="MH177" i="1"/>
  <c r="NF177" i="1" s="1"/>
  <c r="LR177" i="1"/>
  <c r="MP177" i="1" s="1"/>
  <c r="MF257" i="1"/>
  <c r="ND257" i="1" s="1"/>
  <c r="LP257" i="1"/>
  <c r="MN257" i="1" s="1"/>
  <c r="MK224" i="1"/>
  <c r="NI224" i="1" s="1"/>
  <c r="LU224" i="1"/>
  <c r="MS224" i="1" s="1"/>
  <c r="MG149" i="1"/>
  <c r="NE149" i="1" s="1"/>
  <c r="LQ149" i="1"/>
  <c r="MO149" i="1" s="1"/>
  <c r="MF110" i="1"/>
  <c r="ND110" i="1" s="1"/>
  <c r="LP110" i="1"/>
  <c r="MN110" i="1" s="1"/>
  <c r="MK104" i="1"/>
  <c r="NI104" i="1" s="1"/>
  <c r="LU104" i="1"/>
  <c r="MS104" i="1" s="1"/>
  <c r="MG95" i="1"/>
  <c r="NE95" i="1" s="1"/>
  <c r="LQ95" i="1"/>
  <c r="MO95" i="1" s="1"/>
  <c r="MF31" i="1"/>
  <c r="ND31" i="1" s="1"/>
  <c r="LP31" i="1"/>
  <c r="MN31" i="1" s="1"/>
  <c r="MG7" i="1"/>
  <c r="NE7" i="1" s="1"/>
  <c r="LQ7" i="1"/>
  <c r="MO7" i="1" s="1"/>
  <c r="MF115" i="1"/>
  <c r="ND115" i="1" s="1"/>
  <c r="LP115" i="1"/>
  <c r="MN115" i="1" s="1"/>
  <c r="MK94" i="1"/>
  <c r="NI94" i="1" s="1"/>
  <c r="LU94" i="1"/>
  <c r="MS94" i="1" s="1"/>
  <c r="MG91" i="1"/>
  <c r="NE91" i="1" s="1"/>
  <c r="LQ91" i="1"/>
  <c r="MO91" i="1" s="1"/>
  <c r="MH215" i="1"/>
  <c r="NF215" i="1" s="1"/>
  <c r="LR215" i="1"/>
  <c r="MP215" i="1" s="1"/>
  <c r="MI170" i="1"/>
  <c r="NG170" i="1" s="1"/>
  <c r="LS170" i="1"/>
  <c r="MQ170" i="1" s="1"/>
  <c r="MH46" i="1"/>
  <c r="NF46" i="1" s="1"/>
  <c r="LR46" i="1"/>
  <c r="MP46" i="1" s="1"/>
  <c r="MH298" i="1"/>
  <c r="NF298" i="1" s="1"/>
  <c r="LR298" i="1"/>
  <c r="MP298" i="1" s="1"/>
  <c r="MK253" i="1"/>
  <c r="NI253" i="1" s="1"/>
  <c r="LU253" i="1"/>
  <c r="MS253" i="1" s="1"/>
  <c r="MG244" i="1"/>
  <c r="NE244" i="1" s="1"/>
  <c r="LQ244" i="1"/>
  <c r="MO244" i="1" s="1"/>
  <c r="MF198" i="1"/>
  <c r="ND198" i="1" s="1"/>
  <c r="LP198" i="1"/>
  <c r="MN198" i="1" s="1"/>
  <c r="MG174" i="1"/>
  <c r="NE174" i="1" s="1"/>
  <c r="LQ174" i="1"/>
  <c r="MO174" i="1" s="1"/>
  <c r="MF101" i="1"/>
  <c r="ND101" i="1" s="1"/>
  <c r="LP101" i="1"/>
  <c r="MN101" i="1" s="1"/>
  <c r="MK79" i="1"/>
  <c r="NI79" i="1" s="1"/>
  <c r="LU79" i="1"/>
  <c r="MS79" i="1" s="1"/>
  <c r="MI76" i="1"/>
  <c r="NG76" i="1" s="1"/>
  <c r="LS76" i="1"/>
  <c r="MQ76" i="1" s="1"/>
  <c r="MH24" i="1"/>
  <c r="NF24" i="1" s="1"/>
  <c r="LR24" i="1"/>
  <c r="MP24" i="1" s="1"/>
  <c r="MG250" i="1"/>
  <c r="NE250" i="1" s="1"/>
  <c r="LQ250" i="1"/>
  <c r="MO250" i="1" s="1"/>
  <c r="MH242" i="1"/>
  <c r="NF242" i="1" s="1"/>
  <c r="LR242" i="1"/>
  <c r="MP242" i="1" s="1"/>
  <c r="MG169" i="1"/>
  <c r="NE169" i="1" s="1"/>
  <c r="LQ169" i="1"/>
  <c r="MO169" i="1" s="1"/>
  <c r="MH29" i="1"/>
  <c r="NF29" i="1" s="1"/>
  <c r="LR29" i="1"/>
  <c r="MP29" i="1" s="1"/>
  <c r="MG175" i="1"/>
  <c r="NE175" i="1" s="1"/>
  <c r="LQ175" i="1"/>
  <c r="MO175" i="1" s="1"/>
  <c r="MH114" i="1"/>
  <c r="NF114" i="1" s="1"/>
  <c r="LR114" i="1"/>
  <c r="MP114" i="1" s="1"/>
  <c r="MG133" i="1"/>
  <c r="NE133" i="1" s="1"/>
  <c r="LQ133" i="1"/>
  <c r="MO133" i="1" s="1"/>
  <c r="MH227" i="1"/>
  <c r="NF227" i="1" s="1"/>
  <c r="LR227" i="1"/>
  <c r="MP227" i="1" s="1"/>
  <c r="MG145" i="1"/>
  <c r="NE145" i="1" s="1"/>
  <c r="LQ145" i="1"/>
  <c r="MO145" i="1" s="1"/>
  <c r="MH268" i="1"/>
  <c r="NF268" i="1" s="1"/>
  <c r="LR268" i="1"/>
  <c r="MP268" i="1" s="1"/>
  <c r="MG204" i="1"/>
  <c r="NE204" i="1" s="1"/>
  <c r="LQ204" i="1"/>
  <c r="MO204" i="1" s="1"/>
  <c r="MH192" i="1"/>
  <c r="NF192" i="1" s="1"/>
  <c r="LR192" i="1"/>
  <c r="MP192" i="1" s="1"/>
  <c r="MG184" i="1"/>
  <c r="NE184" i="1" s="1"/>
  <c r="LQ184" i="1"/>
  <c r="MO184" i="1" s="1"/>
  <c r="MH168" i="1"/>
  <c r="NF168" i="1" s="1"/>
  <c r="LR168" i="1"/>
  <c r="MP168" i="1" s="1"/>
  <c r="MG73" i="1"/>
  <c r="NE73" i="1" s="1"/>
  <c r="LQ73" i="1"/>
  <c r="MO73" i="1" s="1"/>
  <c r="MH59" i="1"/>
  <c r="NF59" i="1" s="1"/>
  <c r="LR59" i="1"/>
  <c r="MP59" i="1" s="1"/>
  <c r="MG54" i="1"/>
  <c r="NE54" i="1" s="1"/>
  <c r="LQ54" i="1"/>
  <c r="MO54" i="1" s="1"/>
  <c r="MH289" i="1"/>
  <c r="NF289" i="1" s="1"/>
  <c r="LR289" i="1"/>
  <c r="MP289" i="1" s="1"/>
  <c r="MG179" i="1"/>
  <c r="NE179" i="1" s="1"/>
  <c r="LQ179" i="1"/>
  <c r="MO179" i="1" s="1"/>
  <c r="MH68" i="1"/>
  <c r="NF68" i="1" s="1"/>
  <c r="LR68" i="1"/>
  <c r="MP68" i="1" s="1"/>
  <c r="MG288" i="1"/>
  <c r="NE288" i="1" s="1"/>
  <c r="LQ288" i="1"/>
  <c r="MO288" i="1" s="1"/>
  <c r="MH274" i="1"/>
  <c r="NF274" i="1" s="1"/>
  <c r="LR274" i="1"/>
  <c r="MP274" i="1" s="1"/>
  <c r="MG152" i="1"/>
  <c r="NE152" i="1" s="1"/>
  <c r="LQ152" i="1"/>
  <c r="MO152" i="1" s="1"/>
  <c r="MH90" i="1"/>
  <c r="NF90" i="1" s="1"/>
  <c r="LR90" i="1"/>
  <c r="MP90" i="1" s="1"/>
  <c r="MG48" i="1"/>
  <c r="NE48" i="1" s="1"/>
  <c r="LQ48" i="1"/>
  <c r="MO48" i="1" s="1"/>
  <c r="MH69" i="1"/>
  <c r="NF69" i="1" s="1"/>
  <c r="LR69" i="1"/>
  <c r="MP69" i="1" s="1"/>
  <c r="MG240" i="1"/>
  <c r="NE240" i="1" s="1"/>
  <c r="LQ240" i="1"/>
  <c r="MO240" i="1" s="1"/>
  <c r="MH153" i="1"/>
  <c r="NF153" i="1" s="1"/>
  <c r="LR153" i="1"/>
  <c r="MP153" i="1" s="1"/>
  <c r="MG86" i="1"/>
  <c r="NE86" i="1" s="1"/>
  <c r="LQ86" i="1"/>
  <c r="MO86" i="1" s="1"/>
  <c r="MH55" i="1"/>
  <c r="NF55" i="1" s="1"/>
  <c r="LR55" i="1"/>
  <c r="MP55" i="1" s="1"/>
  <c r="MG261" i="1"/>
  <c r="NE261" i="1" s="1"/>
  <c r="LQ261" i="1"/>
  <c r="MO261" i="1" s="1"/>
  <c r="MH136" i="1"/>
  <c r="NF136" i="1" s="1"/>
  <c r="LR136" i="1"/>
  <c r="MP136" i="1" s="1"/>
  <c r="MG8" i="1"/>
  <c r="NE8" i="1" s="1"/>
  <c r="LQ8" i="1"/>
  <c r="MO8" i="1" s="1"/>
  <c r="MH281" i="1"/>
  <c r="NF281" i="1" s="1"/>
  <c r="LR281" i="1"/>
  <c r="MP281" i="1" s="1"/>
  <c r="MG254" i="1"/>
  <c r="NE254" i="1" s="1"/>
  <c r="LQ254" i="1"/>
  <c r="MO254" i="1" s="1"/>
  <c r="MH217" i="1"/>
  <c r="NF217" i="1" s="1"/>
  <c r="LR217" i="1"/>
  <c r="MP217" i="1" s="1"/>
  <c r="MG190" i="1"/>
  <c r="NE190" i="1" s="1"/>
  <c r="LQ190" i="1"/>
  <c r="MO190" i="1" s="1"/>
  <c r="MH247" i="1"/>
  <c r="NF247" i="1" s="1"/>
  <c r="LR247" i="1"/>
  <c r="MP247" i="1" s="1"/>
  <c r="MG194" i="1"/>
  <c r="NE194" i="1" s="1"/>
  <c r="LQ194" i="1"/>
  <c r="MO194" i="1" s="1"/>
  <c r="MH154" i="1"/>
  <c r="NF154" i="1" s="1"/>
  <c r="LR154" i="1"/>
  <c r="MP154" i="1" s="1"/>
  <c r="MG122" i="1"/>
  <c r="NE122" i="1" s="1"/>
  <c r="LQ122" i="1"/>
  <c r="MO122" i="1" s="1"/>
  <c r="MH50" i="1"/>
  <c r="NF50" i="1" s="1"/>
  <c r="LR50" i="1"/>
  <c r="MP50" i="1" s="1"/>
  <c r="MG203" i="1"/>
  <c r="NE203" i="1" s="1"/>
  <c r="LQ203" i="1"/>
  <c r="MO203" i="1" s="1"/>
  <c r="MH120" i="1"/>
  <c r="NF120" i="1" s="1"/>
  <c r="LR120" i="1"/>
  <c r="MP120" i="1" s="1"/>
  <c r="MG45" i="1"/>
  <c r="NE45" i="1" s="1"/>
  <c r="LQ45" i="1"/>
  <c r="MO45" i="1" s="1"/>
  <c r="MH300" i="1"/>
  <c r="NF300" i="1" s="1"/>
  <c r="LR300" i="1"/>
  <c r="MP300" i="1" s="1"/>
  <c r="MG269" i="1"/>
  <c r="NE269" i="1" s="1"/>
  <c r="LQ269" i="1"/>
  <c r="MO269" i="1" s="1"/>
  <c r="MH155" i="1"/>
  <c r="NF155" i="1" s="1"/>
  <c r="LR155" i="1"/>
  <c r="MP155" i="1" s="1"/>
  <c r="MG142" i="1"/>
  <c r="NE142" i="1" s="1"/>
  <c r="LQ142" i="1"/>
  <c r="MO142" i="1" s="1"/>
  <c r="MH53" i="1"/>
  <c r="NF53" i="1" s="1"/>
  <c r="LR53" i="1"/>
  <c r="MP53" i="1" s="1"/>
  <c r="MG10" i="1"/>
  <c r="NE10" i="1" s="1"/>
  <c r="LQ10" i="1"/>
  <c r="MO10" i="1" s="1"/>
  <c r="MH151" i="1"/>
  <c r="NF151" i="1" s="1"/>
  <c r="LR151" i="1"/>
  <c r="MP151" i="1" s="1"/>
  <c r="MG293" i="1"/>
  <c r="NE293" i="1" s="1"/>
  <c r="LQ293" i="1"/>
  <c r="MO293" i="1" s="1"/>
  <c r="MH218" i="1"/>
  <c r="NF218" i="1" s="1"/>
  <c r="LR218" i="1"/>
  <c r="MP218" i="1" s="1"/>
  <c r="MG121" i="1"/>
  <c r="NE121" i="1" s="1"/>
  <c r="LQ121" i="1"/>
  <c r="MO121" i="1" s="1"/>
  <c r="MH138" i="1"/>
  <c r="NF138" i="1" s="1"/>
  <c r="LR138" i="1"/>
  <c r="MP138" i="1" s="1"/>
  <c r="MG116" i="1"/>
  <c r="NE116" i="1" s="1"/>
  <c r="LQ116" i="1"/>
  <c r="MO116" i="1" s="1"/>
  <c r="MH134" i="1"/>
  <c r="NF134" i="1" s="1"/>
  <c r="LR134" i="1"/>
  <c r="MP134" i="1" s="1"/>
  <c r="MG287" i="1"/>
  <c r="NE287" i="1" s="1"/>
  <c r="LQ287" i="1"/>
  <c r="MO287" i="1" s="1"/>
  <c r="MH205" i="1"/>
  <c r="NF205" i="1" s="1"/>
  <c r="LR205" i="1"/>
  <c r="MP205" i="1" s="1"/>
  <c r="MG49" i="1"/>
  <c r="NE49" i="1" s="1"/>
  <c r="LQ49" i="1"/>
  <c r="MO49" i="1" s="1"/>
  <c r="MH32" i="1"/>
  <c r="NF32" i="1" s="1"/>
  <c r="LR32" i="1"/>
  <c r="MP32" i="1" s="1"/>
  <c r="MG81" i="1"/>
  <c r="NE81" i="1" s="1"/>
  <c r="LQ81" i="1"/>
  <c r="MO81" i="1" s="1"/>
  <c r="MH233" i="1"/>
  <c r="NF233" i="1" s="1"/>
  <c r="LR233" i="1"/>
  <c r="MP233" i="1" s="1"/>
  <c r="MG295" i="1"/>
  <c r="NE295" i="1" s="1"/>
  <c r="LQ295" i="1"/>
  <c r="MO295" i="1" s="1"/>
  <c r="MH256" i="1"/>
  <c r="NF256" i="1" s="1"/>
  <c r="LR256" i="1"/>
  <c r="MP256" i="1" s="1"/>
  <c r="MG229" i="1"/>
  <c r="NE229" i="1" s="1"/>
  <c r="LQ229" i="1"/>
  <c r="MO229" i="1" s="1"/>
  <c r="MH173" i="1"/>
  <c r="NF173" i="1" s="1"/>
  <c r="LR173" i="1"/>
  <c r="MP173" i="1" s="1"/>
  <c r="MG150" i="1"/>
  <c r="NE150" i="1" s="1"/>
  <c r="LQ150" i="1"/>
  <c r="MO150" i="1" s="1"/>
  <c r="MH139" i="1"/>
  <c r="NF139" i="1" s="1"/>
  <c r="LR139" i="1"/>
  <c r="MP139" i="1" s="1"/>
  <c r="MG118" i="1"/>
  <c r="NE118" i="1" s="1"/>
  <c r="LQ118" i="1"/>
  <c r="MO118" i="1" s="1"/>
  <c r="MH108" i="1"/>
  <c r="NF108" i="1" s="1"/>
  <c r="LR108" i="1"/>
  <c r="MP108" i="1" s="1"/>
  <c r="MG85" i="1"/>
  <c r="NE85" i="1" s="1"/>
  <c r="LQ85" i="1"/>
  <c r="MO85" i="1" s="1"/>
  <c r="MH61" i="1"/>
  <c r="NF61" i="1" s="1"/>
  <c r="LR61" i="1"/>
  <c r="MP61" i="1" s="1"/>
  <c r="MG37" i="1"/>
  <c r="NE37" i="1" s="1"/>
  <c r="LQ37" i="1"/>
  <c r="MO37" i="1" s="1"/>
  <c r="MH27" i="1"/>
  <c r="NF27" i="1" s="1"/>
  <c r="LR27" i="1"/>
  <c r="MP27" i="1" s="1"/>
  <c r="MG22" i="1"/>
  <c r="NE22" i="1" s="1"/>
  <c r="LQ22" i="1"/>
  <c r="MO22" i="1" s="1"/>
  <c r="MH6" i="1"/>
  <c r="NF6" i="1" s="1"/>
  <c r="LR6" i="1"/>
  <c r="MP6" i="1" s="1"/>
  <c r="MG276" i="1"/>
  <c r="NE276" i="1" s="1"/>
  <c r="LQ276" i="1"/>
  <c r="MO276" i="1" s="1"/>
  <c r="MH236" i="1"/>
  <c r="NF236" i="1" s="1"/>
  <c r="LR236" i="1"/>
  <c r="MP236" i="1" s="1"/>
  <c r="MG143" i="1"/>
  <c r="NE143" i="1" s="1"/>
  <c r="LQ143" i="1"/>
  <c r="MO143" i="1" s="1"/>
  <c r="MH228" i="1"/>
  <c r="NF228" i="1" s="1"/>
  <c r="LR228" i="1"/>
  <c r="MP228" i="1" s="1"/>
  <c r="MG286" i="1"/>
  <c r="NE286" i="1" s="1"/>
  <c r="LQ286" i="1"/>
  <c r="MO286" i="1" s="1"/>
  <c r="MH248" i="1"/>
  <c r="NF248" i="1" s="1"/>
  <c r="LR248" i="1"/>
  <c r="MP248" i="1" s="1"/>
  <c r="MG216" i="1"/>
  <c r="NE216" i="1" s="1"/>
  <c r="LQ216" i="1"/>
  <c r="MO216" i="1" s="1"/>
  <c r="MH207" i="1"/>
  <c r="NF207" i="1" s="1"/>
  <c r="LR207" i="1"/>
  <c r="MP207" i="1" s="1"/>
  <c r="MG183" i="1"/>
  <c r="NE183" i="1" s="1"/>
  <c r="LQ183" i="1"/>
  <c r="MO183" i="1" s="1"/>
  <c r="MH171" i="1"/>
  <c r="NF171" i="1" s="1"/>
  <c r="LR171" i="1"/>
  <c r="MP171" i="1" s="1"/>
  <c r="MG128" i="1"/>
  <c r="NE128" i="1" s="1"/>
  <c r="LQ128" i="1"/>
  <c r="MO128" i="1" s="1"/>
  <c r="MH109" i="1"/>
  <c r="NF109" i="1" s="1"/>
  <c r="LR109" i="1"/>
  <c r="MP109" i="1" s="1"/>
  <c r="MG88" i="1"/>
  <c r="NE88" i="1" s="1"/>
  <c r="LQ88" i="1"/>
  <c r="MO88" i="1" s="1"/>
  <c r="MH82" i="1"/>
  <c r="NF82" i="1" s="1"/>
  <c r="LR82" i="1"/>
  <c r="MP82" i="1" s="1"/>
  <c r="MG63" i="1"/>
  <c r="NE63" i="1" s="1"/>
  <c r="LQ63" i="1"/>
  <c r="MO63" i="1" s="1"/>
  <c r="MH21" i="1"/>
  <c r="NF21" i="1" s="1"/>
  <c r="LR21" i="1"/>
  <c r="MP21" i="1" s="1"/>
  <c r="MG147" i="1"/>
  <c r="NE147" i="1" s="1"/>
  <c r="LQ147" i="1"/>
  <c r="MO147" i="1" s="1"/>
  <c r="MH266" i="1"/>
  <c r="NF266" i="1" s="1"/>
  <c r="LR266" i="1"/>
  <c r="MP266" i="1" s="1"/>
  <c r="MG260" i="1"/>
  <c r="NE260" i="1" s="1"/>
  <c r="LQ260" i="1"/>
  <c r="MO260" i="1" s="1"/>
  <c r="MH223" i="1"/>
  <c r="NF223" i="1" s="1"/>
  <c r="LR223" i="1"/>
  <c r="MP223" i="1" s="1"/>
  <c r="MG212" i="1"/>
  <c r="NE212" i="1" s="1"/>
  <c r="LQ212" i="1"/>
  <c r="MO212" i="1" s="1"/>
  <c r="MH193" i="1"/>
  <c r="NF193" i="1" s="1"/>
  <c r="LR193" i="1"/>
  <c r="MP193" i="1" s="1"/>
  <c r="MG182" i="1"/>
  <c r="NE182" i="1" s="1"/>
  <c r="LQ182" i="1"/>
  <c r="MO182" i="1" s="1"/>
  <c r="MH130" i="1"/>
  <c r="NF130" i="1" s="1"/>
  <c r="LR130" i="1"/>
  <c r="MP130" i="1" s="1"/>
  <c r="MG113" i="1"/>
  <c r="NE113" i="1" s="1"/>
  <c r="LQ113" i="1"/>
  <c r="MO113" i="1" s="1"/>
  <c r="MH100" i="1"/>
  <c r="NF100" i="1" s="1"/>
  <c r="LR100" i="1"/>
  <c r="MP100" i="1" s="1"/>
  <c r="MG84" i="1"/>
  <c r="NE84" i="1" s="1"/>
  <c r="LQ84" i="1"/>
  <c r="MO84" i="1" s="1"/>
  <c r="MH58" i="1"/>
  <c r="NF58" i="1" s="1"/>
  <c r="LR58" i="1"/>
  <c r="MP58" i="1" s="1"/>
  <c r="MG18" i="1"/>
  <c r="NE18" i="1" s="1"/>
  <c r="LQ18" i="1"/>
  <c r="MO18" i="1" s="1"/>
  <c r="MH12" i="1"/>
  <c r="NF12" i="1" s="1"/>
  <c r="LR12" i="1"/>
  <c r="MP12" i="1" s="1"/>
  <c r="MG238" i="1"/>
  <c r="NE238" i="1" s="1"/>
  <c r="LQ238" i="1"/>
  <c r="MO238" i="1" s="1"/>
  <c r="MH219" i="1"/>
  <c r="NF219" i="1" s="1"/>
  <c r="LR219" i="1"/>
  <c r="MP219" i="1" s="1"/>
  <c r="MG181" i="1"/>
  <c r="NE181" i="1" s="1"/>
  <c r="LQ181" i="1"/>
  <c r="MO181" i="1" s="1"/>
  <c r="MI94" i="1"/>
  <c r="NG94" i="1" s="1"/>
  <c r="LS94" i="1"/>
  <c r="MQ94" i="1" s="1"/>
  <c r="MI106" i="1"/>
  <c r="NG106" i="1" s="1"/>
  <c r="LS106" i="1"/>
  <c r="MQ106" i="1" s="1"/>
  <c r="MI79" i="1"/>
  <c r="NG79" i="1" s="1"/>
  <c r="LS79" i="1"/>
  <c r="MQ79" i="1" s="1"/>
  <c r="MF177" i="1"/>
  <c r="ND177" i="1" s="1"/>
  <c r="LP177" i="1"/>
  <c r="MN177" i="1" s="1"/>
  <c r="MG270" i="1"/>
  <c r="NE270" i="1" s="1"/>
  <c r="LQ270" i="1"/>
  <c r="MO270" i="1" s="1"/>
  <c r="MF224" i="1"/>
  <c r="ND224" i="1" s="1"/>
  <c r="LP224" i="1"/>
  <c r="MN224" i="1" s="1"/>
  <c r="MK149" i="1"/>
  <c r="NI149" i="1" s="1"/>
  <c r="LU149" i="1"/>
  <c r="MS149" i="1" s="1"/>
  <c r="MG141" i="1"/>
  <c r="NE141" i="1" s="1"/>
  <c r="LQ141" i="1"/>
  <c r="MO141" i="1" s="1"/>
  <c r="MF104" i="1"/>
  <c r="ND104" i="1" s="1"/>
  <c r="LP104" i="1"/>
  <c r="MN104" i="1" s="1"/>
  <c r="MK95" i="1"/>
  <c r="NI95" i="1" s="1"/>
  <c r="LU95" i="1"/>
  <c r="MS95" i="1" s="1"/>
  <c r="MG38" i="1"/>
  <c r="NE38" i="1" s="1"/>
  <c r="LQ38" i="1"/>
  <c r="MO38" i="1" s="1"/>
  <c r="MF7" i="1"/>
  <c r="ND7" i="1" s="1"/>
  <c r="LP7" i="1"/>
  <c r="MN7" i="1" s="1"/>
  <c r="MH91" i="1"/>
  <c r="NF91" i="1" s="1"/>
  <c r="LR91" i="1"/>
  <c r="MP91" i="1" s="1"/>
  <c r="MF215" i="1"/>
  <c r="ND215" i="1" s="1"/>
  <c r="LP215" i="1"/>
  <c r="MN215" i="1" s="1"/>
  <c r="MK176" i="1"/>
  <c r="NI176" i="1" s="1"/>
  <c r="LU176" i="1"/>
  <c r="MS176" i="1" s="1"/>
  <c r="MG170" i="1"/>
  <c r="NE170" i="1" s="1"/>
  <c r="LQ170" i="1"/>
  <c r="MO170" i="1" s="1"/>
  <c r="MF46" i="1"/>
  <c r="ND46" i="1" s="1"/>
  <c r="LP46" i="1"/>
  <c r="MN46" i="1" s="1"/>
  <c r="MK33" i="1"/>
  <c r="NI33" i="1" s="1"/>
  <c r="LU33" i="1"/>
  <c r="MS33" i="1" s="1"/>
  <c r="MG106" i="1"/>
  <c r="NE106" i="1" s="1"/>
  <c r="LQ106" i="1"/>
  <c r="MO106" i="1" s="1"/>
  <c r="MF298" i="1"/>
  <c r="ND298" i="1" s="1"/>
  <c r="LP298" i="1"/>
  <c r="MN298" i="1" s="1"/>
  <c r="MK244" i="1"/>
  <c r="NI244" i="1" s="1"/>
  <c r="LU244" i="1"/>
  <c r="MS244" i="1" s="1"/>
  <c r="MG211" i="1"/>
  <c r="NE211" i="1" s="1"/>
  <c r="LQ211" i="1"/>
  <c r="MO211" i="1" s="1"/>
  <c r="MF174" i="1"/>
  <c r="ND174" i="1" s="1"/>
  <c r="LP174" i="1"/>
  <c r="MN174" i="1" s="1"/>
  <c r="MK93" i="1"/>
  <c r="NI93" i="1" s="1"/>
  <c r="LU93" i="1"/>
  <c r="MS93" i="1" s="1"/>
  <c r="MI87" i="1"/>
  <c r="NG87" i="1" s="1"/>
  <c r="LS87" i="1"/>
  <c r="MQ87" i="1" s="1"/>
  <c r="MH76" i="1"/>
  <c r="NF76" i="1" s="1"/>
  <c r="LR76" i="1"/>
  <c r="MP76" i="1" s="1"/>
  <c r="MK24" i="1"/>
  <c r="NI24" i="1" s="1"/>
  <c r="LU24" i="1"/>
  <c r="MS24" i="1" s="1"/>
  <c r="MI13" i="1"/>
  <c r="NG13" i="1" s="1"/>
  <c r="LS13" i="1"/>
  <c r="MQ13" i="1" s="1"/>
  <c r="MK250" i="1"/>
  <c r="NI250" i="1" s="1"/>
  <c r="LU250" i="1"/>
  <c r="MS250" i="1" s="1"/>
  <c r="MI249" i="1"/>
  <c r="NG249" i="1" s="1"/>
  <c r="LS249" i="1"/>
  <c r="MQ249" i="1" s="1"/>
  <c r="MK242" i="1"/>
  <c r="NI242" i="1" s="1"/>
  <c r="LU242" i="1"/>
  <c r="MS242" i="1" s="1"/>
  <c r="MI237" i="1"/>
  <c r="NG237" i="1" s="1"/>
  <c r="LS237" i="1"/>
  <c r="MQ237" i="1" s="1"/>
  <c r="MK169" i="1"/>
  <c r="NI169" i="1" s="1"/>
  <c r="LU169" i="1"/>
  <c r="MS169" i="1" s="1"/>
  <c r="MI144" i="1"/>
  <c r="NG144" i="1" s="1"/>
  <c r="LS144" i="1"/>
  <c r="MQ144" i="1" s="1"/>
  <c r="MK29" i="1"/>
  <c r="NI29" i="1" s="1"/>
  <c r="LU29" i="1"/>
  <c r="MS29" i="1" s="1"/>
  <c r="MI299" i="1"/>
  <c r="NG299" i="1" s="1"/>
  <c r="LS299" i="1"/>
  <c r="MQ299" i="1" s="1"/>
  <c r="MK175" i="1"/>
  <c r="NI175" i="1" s="1"/>
  <c r="LU175" i="1"/>
  <c r="MS175" i="1" s="1"/>
  <c r="MI162" i="1"/>
  <c r="NG162" i="1" s="1"/>
  <c r="LS162" i="1"/>
  <c r="MQ162" i="1" s="1"/>
  <c r="MK114" i="1"/>
  <c r="NI114" i="1" s="1"/>
  <c r="LU114" i="1"/>
  <c r="MS114" i="1" s="1"/>
  <c r="MI283" i="1"/>
  <c r="NG283" i="1" s="1"/>
  <c r="LS283" i="1"/>
  <c r="MQ283" i="1" s="1"/>
  <c r="MK133" i="1"/>
  <c r="NI133" i="1" s="1"/>
  <c r="LU133" i="1"/>
  <c r="MS133" i="1" s="1"/>
  <c r="MI42" i="1"/>
  <c r="NG42" i="1" s="1"/>
  <c r="LS42" i="1"/>
  <c r="MQ42" i="1" s="1"/>
  <c r="MK227" i="1"/>
  <c r="NI227" i="1" s="1"/>
  <c r="LU227" i="1"/>
  <c r="MS227" i="1" s="1"/>
  <c r="MI208" i="1"/>
  <c r="NG208" i="1" s="1"/>
  <c r="LS208" i="1"/>
  <c r="MQ208" i="1" s="1"/>
  <c r="MK145" i="1"/>
  <c r="NI145" i="1" s="1"/>
  <c r="LU145" i="1"/>
  <c r="MS145" i="1" s="1"/>
  <c r="MI297" i="1"/>
  <c r="NG297" i="1" s="1"/>
  <c r="LS297" i="1"/>
  <c r="MQ297" i="1" s="1"/>
  <c r="MK268" i="1"/>
  <c r="NI268" i="1" s="1"/>
  <c r="LU268" i="1"/>
  <c r="MS268" i="1" s="1"/>
  <c r="MI241" i="1"/>
  <c r="NG241" i="1" s="1"/>
  <c r="LS241" i="1"/>
  <c r="MQ241" i="1" s="1"/>
  <c r="MK204" i="1"/>
  <c r="NI204" i="1" s="1"/>
  <c r="LU204" i="1"/>
  <c r="MS204" i="1" s="1"/>
  <c r="MI196" i="1"/>
  <c r="NG196" i="1" s="1"/>
  <c r="LS196" i="1"/>
  <c r="MQ196" i="1" s="1"/>
  <c r="MK192" i="1"/>
  <c r="NI192" i="1" s="1"/>
  <c r="LU192" i="1"/>
  <c r="MS192" i="1" s="1"/>
  <c r="MI187" i="1"/>
  <c r="NG187" i="1" s="1"/>
  <c r="LS187" i="1"/>
  <c r="MQ187" i="1" s="1"/>
  <c r="MK184" i="1"/>
  <c r="NI184" i="1" s="1"/>
  <c r="LU184" i="1"/>
  <c r="MS184" i="1" s="1"/>
  <c r="MI163" i="1"/>
  <c r="NG163" i="1" s="1"/>
  <c r="LS163" i="1"/>
  <c r="MQ163" i="1" s="1"/>
  <c r="MK168" i="1"/>
  <c r="NI168" i="1" s="1"/>
  <c r="LU168" i="1"/>
  <c r="MS168" i="1" s="1"/>
  <c r="MI77" i="1"/>
  <c r="NG77" i="1" s="1"/>
  <c r="LS77" i="1"/>
  <c r="MQ77" i="1" s="1"/>
  <c r="MK73" i="1"/>
  <c r="NI73" i="1" s="1"/>
  <c r="LU73" i="1"/>
  <c r="MS73" i="1" s="1"/>
  <c r="MI71" i="1"/>
  <c r="NG71" i="1" s="1"/>
  <c r="LS71" i="1"/>
  <c r="MQ71" i="1" s="1"/>
  <c r="MK59" i="1"/>
  <c r="NI59" i="1" s="1"/>
  <c r="LU59" i="1"/>
  <c r="MS59" i="1" s="1"/>
  <c r="MI52" i="1"/>
  <c r="NG52" i="1" s="1"/>
  <c r="LS52" i="1"/>
  <c r="MQ52" i="1" s="1"/>
  <c r="MK54" i="1"/>
  <c r="NI54" i="1" s="1"/>
  <c r="LU54" i="1"/>
  <c r="MS54" i="1" s="1"/>
  <c r="MI3" i="1"/>
  <c r="NG3" i="1" s="1"/>
  <c r="LS3" i="1"/>
  <c r="MQ3" i="1" s="1"/>
  <c r="MK289" i="1"/>
  <c r="NI289" i="1" s="1"/>
  <c r="LU289" i="1"/>
  <c r="MS289" i="1" s="1"/>
  <c r="MI239" i="1"/>
  <c r="NG239" i="1" s="1"/>
  <c r="LS239" i="1"/>
  <c r="MQ239" i="1" s="1"/>
  <c r="MK179" i="1"/>
  <c r="NI179" i="1" s="1"/>
  <c r="LU179" i="1"/>
  <c r="MS179" i="1" s="1"/>
  <c r="MI129" i="1"/>
  <c r="NG129" i="1" s="1"/>
  <c r="LS129" i="1"/>
  <c r="MQ129" i="1" s="1"/>
  <c r="MK68" i="1"/>
  <c r="NI68" i="1" s="1"/>
  <c r="LU68" i="1"/>
  <c r="MS68" i="1" s="1"/>
  <c r="MI15" i="1"/>
  <c r="NG15" i="1" s="1"/>
  <c r="LS15" i="1"/>
  <c r="MQ15" i="1" s="1"/>
  <c r="MK288" i="1"/>
  <c r="NI288" i="1" s="1"/>
  <c r="LU288" i="1"/>
  <c r="MS288" i="1" s="1"/>
  <c r="MI277" i="1"/>
  <c r="NG277" i="1" s="1"/>
  <c r="LS277" i="1"/>
  <c r="MQ277" i="1" s="1"/>
  <c r="MK274" i="1"/>
  <c r="NI274" i="1" s="1"/>
  <c r="LU274" i="1"/>
  <c r="MS274" i="1" s="1"/>
  <c r="MI267" i="1"/>
  <c r="NG267" i="1" s="1"/>
  <c r="LS267" i="1"/>
  <c r="MQ267" i="1" s="1"/>
  <c r="MK152" i="1"/>
  <c r="NI152" i="1" s="1"/>
  <c r="LU152" i="1"/>
  <c r="MS152" i="1" s="1"/>
  <c r="MI148" i="1"/>
  <c r="NG148" i="1" s="1"/>
  <c r="LS148" i="1"/>
  <c r="MQ148" i="1" s="1"/>
  <c r="MK90" i="1"/>
  <c r="NI90" i="1" s="1"/>
  <c r="LU90" i="1"/>
  <c r="MS90" i="1" s="1"/>
  <c r="MI56" i="1"/>
  <c r="NG56" i="1" s="1"/>
  <c r="LS56" i="1"/>
  <c r="MQ56" i="1" s="1"/>
  <c r="MK48" i="1"/>
  <c r="NI48" i="1" s="1"/>
  <c r="LU48" i="1"/>
  <c r="MS48" i="1" s="1"/>
  <c r="MI26" i="1"/>
  <c r="NG26" i="1" s="1"/>
  <c r="LS26" i="1"/>
  <c r="MQ26" i="1" s="1"/>
  <c r="MK69" i="1"/>
  <c r="NI69" i="1" s="1"/>
  <c r="LU69" i="1"/>
  <c r="MS69" i="1" s="1"/>
  <c r="MI294" i="1"/>
  <c r="NG294" i="1" s="1"/>
  <c r="LS294" i="1"/>
  <c r="MQ294" i="1" s="1"/>
  <c r="MK240" i="1"/>
  <c r="NI240" i="1" s="1"/>
  <c r="LU240" i="1"/>
  <c r="MS240" i="1" s="1"/>
  <c r="MI201" i="1"/>
  <c r="NG201" i="1" s="1"/>
  <c r="LS201" i="1"/>
  <c r="MQ201" i="1" s="1"/>
  <c r="MK153" i="1"/>
  <c r="NI153" i="1" s="1"/>
  <c r="LU153" i="1"/>
  <c r="MS153" i="1" s="1"/>
  <c r="MI105" i="1"/>
  <c r="NG105" i="1" s="1"/>
  <c r="LS105" i="1"/>
  <c r="MQ105" i="1" s="1"/>
  <c r="MK86" i="1"/>
  <c r="NI86" i="1" s="1"/>
  <c r="LU86" i="1"/>
  <c r="MS86" i="1" s="1"/>
  <c r="MI78" i="1"/>
  <c r="NG78" i="1" s="1"/>
  <c r="LS78" i="1"/>
  <c r="MQ78" i="1" s="1"/>
  <c r="MK55" i="1"/>
  <c r="NI55" i="1" s="1"/>
  <c r="LU55" i="1"/>
  <c r="MS55" i="1" s="1"/>
  <c r="MI2" i="1"/>
  <c r="NG2" i="1" s="1"/>
  <c r="LS2" i="1"/>
  <c r="MQ2" i="1" s="1"/>
  <c r="MK261" i="1"/>
  <c r="NI261" i="1" s="1"/>
  <c r="LU261" i="1"/>
  <c r="MS261" i="1" s="1"/>
  <c r="MI199" i="1"/>
  <c r="NG199" i="1" s="1"/>
  <c r="LS199" i="1"/>
  <c r="MQ199" i="1" s="1"/>
  <c r="MK136" i="1"/>
  <c r="NI136" i="1" s="1"/>
  <c r="LU136" i="1"/>
  <c r="MS136" i="1" s="1"/>
  <c r="MI51" i="1"/>
  <c r="NG51" i="1" s="1"/>
  <c r="LS51" i="1"/>
  <c r="MQ51" i="1" s="1"/>
  <c r="MK8" i="1"/>
  <c r="NI8" i="1" s="1"/>
  <c r="LU8" i="1"/>
  <c r="MS8" i="1" s="1"/>
  <c r="MI11" i="1"/>
  <c r="NG11" i="1" s="1"/>
  <c r="LS11" i="1"/>
  <c r="MQ11" i="1" s="1"/>
  <c r="MK281" i="1"/>
  <c r="NI281" i="1" s="1"/>
  <c r="LU281" i="1"/>
  <c r="MS281" i="1" s="1"/>
  <c r="MI278" i="1"/>
  <c r="NG278" i="1" s="1"/>
  <c r="LS278" i="1"/>
  <c r="MQ278" i="1" s="1"/>
  <c r="MK254" i="1"/>
  <c r="NI254" i="1" s="1"/>
  <c r="LU254" i="1"/>
  <c r="MS254" i="1" s="1"/>
  <c r="MI230" i="1"/>
  <c r="NG230" i="1" s="1"/>
  <c r="LS230" i="1"/>
  <c r="MQ230" i="1" s="1"/>
  <c r="MK217" i="1"/>
  <c r="NI217" i="1" s="1"/>
  <c r="LU217" i="1"/>
  <c r="MS217" i="1" s="1"/>
  <c r="MI206" i="1"/>
  <c r="NG206" i="1" s="1"/>
  <c r="LS206" i="1"/>
  <c r="MQ206" i="1" s="1"/>
  <c r="MK190" i="1"/>
  <c r="NI190" i="1" s="1"/>
  <c r="LU190" i="1"/>
  <c r="MS190" i="1" s="1"/>
  <c r="MI57" i="1"/>
  <c r="NG57" i="1" s="1"/>
  <c r="LS57" i="1"/>
  <c r="MQ57" i="1" s="1"/>
  <c r="MK247" i="1"/>
  <c r="NI247" i="1" s="1"/>
  <c r="LU247" i="1"/>
  <c r="MS247" i="1" s="1"/>
  <c r="MI226" i="1"/>
  <c r="NG226" i="1" s="1"/>
  <c r="LS226" i="1"/>
  <c r="MQ226" i="1" s="1"/>
  <c r="MK194" i="1"/>
  <c r="NI194" i="1" s="1"/>
  <c r="LU194" i="1"/>
  <c r="MS194" i="1" s="1"/>
  <c r="MI159" i="1"/>
  <c r="NG159" i="1" s="1"/>
  <c r="LS159" i="1"/>
  <c r="MQ159" i="1" s="1"/>
  <c r="MK154" i="1"/>
  <c r="NI154" i="1" s="1"/>
  <c r="LU154" i="1"/>
  <c r="MS154" i="1" s="1"/>
  <c r="MI123" i="1"/>
  <c r="NG123" i="1" s="1"/>
  <c r="LS123" i="1"/>
  <c r="MQ123" i="1" s="1"/>
  <c r="MK122" i="1"/>
  <c r="NI122" i="1" s="1"/>
  <c r="LU122" i="1"/>
  <c r="MS122" i="1" s="1"/>
  <c r="MI112" i="1"/>
  <c r="NG112" i="1" s="1"/>
  <c r="LS112" i="1"/>
  <c r="MQ112" i="1" s="1"/>
  <c r="MK50" i="1"/>
  <c r="NI50" i="1" s="1"/>
  <c r="LU50" i="1"/>
  <c r="MS50" i="1" s="1"/>
  <c r="MI209" i="1"/>
  <c r="NG209" i="1" s="1"/>
  <c r="LS209" i="1"/>
  <c r="MQ209" i="1" s="1"/>
  <c r="MK203" i="1"/>
  <c r="NI203" i="1" s="1"/>
  <c r="LU203" i="1"/>
  <c r="MS203" i="1" s="1"/>
  <c r="MI191" i="1"/>
  <c r="NG191" i="1" s="1"/>
  <c r="LS191" i="1"/>
  <c r="MQ191" i="1" s="1"/>
  <c r="MK120" i="1"/>
  <c r="NI120" i="1" s="1"/>
  <c r="LU120" i="1"/>
  <c r="MS120" i="1" s="1"/>
  <c r="MI80" i="1"/>
  <c r="NG80" i="1" s="1"/>
  <c r="LS80" i="1"/>
  <c r="MQ80" i="1" s="1"/>
  <c r="MK45" i="1"/>
  <c r="NI45" i="1" s="1"/>
  <c r="LU45" i="1"/>
  <c r="MS45" i="1" s="1"/>
  <c r="MI245" i="1"/>
  <c r="NG245" i="1" s="1"/>
  <c r="LS245" i="1"/>
  <c r="MQ245" i="1" s="1"/>
  <c r="MK300" i="1"/>
  <c r="NI300" i="1" s="1"/>
  <c r="LU300" i="1"/>
  <c r="MS300" i="1" s="1"/>
  <c r="MI275" i="1"/>
  <c r="NG275" i="1" s="1"/>
  <c r="LS275" i="1"/>
  <c r="MQ275" i="1" s="1"/>
  <c r="MK269" i="1"/>
  <c r="NI269" i="1" s="1"/>
  <c r="LU269" i="1"/>
  <c r="MS269" i="1" s="1"/>
  <c r="MI185" i="1"/>
  <c r="NG185" i="1" s="1"/>
  <c r="LS185" i="1"/>
  <c r="MQ185" i="1" s="1"/>
  <c r="MK155" i="1"/>
  <c r="NI155" i="1" s="1"/>
  <c r="LU155" i="1"/>
  <c r="MS155" i="1" s="1"/>
  <c r="MI146" i="1"/>
  <c r="NG146" i="1" s="1"/>
  <c r="LS146" i="1"/>
  <c r="MQ146" i="1" s="1"/>
  <c r="MK142" i="1"/>
  <c r="NI142" i="1" s="1"/>
  <c r="LU142" i="1"/>
  <c r="MS142" i="1" s="1"/>
  <c r="MI92" i="1"/>
  <c r="NG92" i="1" s="1"/>
  <c r="LS92" i="1"/>
  <c r="MQ92" i="1" s="1"/>
  <c r="MK53" i="1"/>
  <c r="NI53" i="1" s="1"/>
  <c r="LU53" i="1"/>
  <c r="MS53" i="1" s="1"/>
  <c r="MI16" i="1"/>
  <c r="NG16" i="1" s="1"/>
  <c r="LS16" i="1"/>
  <c r="MQ16" i="1" s="1"/>
  <c r="MK10" i="1"/>
  <c r="NI10" i="1" s="1"/>
  <c r="LU10" i="1"/>
  <c r="MS10" i="1" s="1"/>
  <c r="MI263" i="1"/>
  <c r="NG263" i="1" s="1"/>
  <c r="LS263" i="1"/>
  <c r="MQ263" i="1" s="1"/>
  <c r="MK151" i="1"/>
  <c r="NI151" i="1" s="1"/>
  <c r="LU151" i="1"/>
  <c r="MS151" i="1" s="1"/>
  <c r="MI107" i="1"/>
  <c r="NG107" i="1" s="1"/>
  <c r="LS107" i="1"/>
  <c r="MQ107" i="1" s="1"/>
  <c r="MK293" i="1"/>
  <c r="NI293" i="1" s="1"/>
  <c r="LU293" i="1"/>
  <c r="MS293" i="1" s="1"/>
  <c r="MI272" i="1"/>
  <c r="NG272" i="1" s="1"/>
  <c r="LS272" i="1"/>
  <c r="MQ272" i="1" s="1"/>
  <c r="MK218" i="1"/>
  <c r="NI218" i="1" s="1"/>
  <c r="LU218" i="1"/>
  <c r="MS218" i="1" s="1"/>
  <c r="MI189" i="1"/>
  <c r="NG189" i="1" s="1"/>
  <c r="LS189" i="1"/>
  <c r="MQ189" i="1" s="1"/>
  <c r="MK121" i="1"/>
  <c r="NI121" i="1" s="1"/>
  <c r="LU121" i="1"/>
  <c r="MS121" i="1" s="1"/>
  <c r="MI172" i="1"/>
  <c r="NG172" i="1" s="1"/>
  <c r="LS172" i="1"/>
  <c r="MQ172" i="1" s="1"/>
  <c r="MK138" i="1"/>
  <c r="NI138" i="1" s="1"/>
  <c r="LU138" i="1"/>
  <c r="MS138" i="1" s="1"/>
  <c r="MI135" i="1"/>
  <c r="NG135" i="1" s="1"/>
  <c r="LS135" i="1"/>
  <c r="MQ135" i="1" s="1"/>
  <c r="MK116" i="1"/>
  <c r="NI116" i="1" s="1"/>
  <c r="LU116" i="1"/>
  <c r="MS116" i="1" s="1"/>
  <c r="MI62" i="1"/>
  <c r="NG62" i="1" s="1"/>
  <c r="LS62" i="1"/>
  <c r="MQ62" i="1" s="1"/>
  <c r="MK134" i="1"/>
  <c r="NI134" i="1" s="1"/>
  <c r="LU134" i="1"/>
  <c r="MS134" i="1" s="1"/>
  <c r="MI296" i="1"/>
  <c r="NG296" i="1" s="1"/>
  <c r="LS296" i="1"/>
  <c r="MQ296" i="1" s="1"/>
  <c r="MK287" i="1"/>
  <c r="NI287" i="1" s="1"/>
  <c r="LU287" i="1"/>
  <c r="MS287" i="1" s="1"/>
  <c r="MI258" i="1"/>
  <c r="NG258" i="1" s="1"/>
  <c r="LS258" i="1"/>
  <c r="MQ258" i="1" s="1"/>
  <c r="MK205" i="1"/>
  <c r="NI205" i="1" s="1"/>
  <c r="LU205" i="1"/>
  <c r="MS205" i="1" s="1"/>
  <c r="MI124" i="1"/>
  <c r="NG124" i="1" s="1"/>
  <c r="LS124" i="1"/>
  <c r="MQ124" i="1" s="1"/>
  <c r="MK49" i="1"/>
  <c r="NI49" i="1" s="1"/>
  <c r="LU49" i="1"/>
  <c r="MS49" i="1" s="1"/>
  <c r="MI47" i="1"/>
  <c r="NG47" i="1" s="1"/>
  <c r="LS47" i="1"/>
  <c r="MQ47" i="1" s="1"/>
  <c r="MK32" i="1"/>
  <c r="NI32" i="1" s="1"/>
  <c r="LU32" i="1"/>
  <c r="MS32" i="1" s="1"/>
  <c r="MI19" i="1"/>
  <c r="NG19" i="1" s="1"/>
  <c r="LS19" i="1"/>
  <c r="MQ19" i="1" s="1"/>
  <c r="MK81" i="1"/>
  <c r="NI81" i="1" s="1"/>
  <c r="LU81" i="1"/>
  <c r="MS81" i="1" s="1"/>
  <c r="MI255" i="1"/>
  <c r="NG255" i="1" s="1"/>
  <c r="LS255" i="1"/>
  <c r="MQ255" i="1" s="1"/>
  <c r="MK233" i="1"/>
  <c r="NI233" i="1" s="1"/>
  <c r="LU233" i="1"/>
  <c r="MS233" i="1" s="1"/>
  <c r="MI167" i="1"/>
  <c r="NG167" i="1" s="1"/>
  <c r="LS167" i="1"/>
  <c r="MQ167" i="1" s="1"/>
  <c r="MK295" i="1"/>
  <c r="NI295" i="1" s="1"/>
  <c r="LU295" i="1"/>
  <c r="MS295" i="1" s="1"/>
  <c r="MI259" i="1"/>
  <c r="NG259" i="1" s="1"/>
  <c r="LS259" i="1"/>
  <c r="MQ259" i="1" s="1"/>
  <c r="MK256" i="1"/>
  <c r="NI256" i="1" s="1"/>
  <c r="LU256" i="1"/>
  <c r="MS256" i="1" s="1"/>
  <c r="MI252" i="1"/>
  <c r="NG252" i="1" s="1"/>
  <c r="LS252" i="1"/>
  <c r="MQ252" i="1" s="1"/>
  <c r="MK229" i="1"/>
  <c r="NI229" i="1" s="1"/>
  <c r="LU229" i="1"/>
  <c r="MS229" i="1" s="1"/>
  <c r="MI210" i="1"/>
  <c r="NG210" i="1" s="1"/>
  <c r="LS210" i="1"/>
  <c r="MQ210" i="1" s="1"/>
  <c r="MK173" i="1"/>
  <c r="NI173" i="1" s="1"/>
  <c r="LU173" i="1"/>
  <c r="MS173" i="1" s="1"/>
  <c r="MI158" i="1"/>
  <c r="NG158" i="1" s="1"/>
  <c r="LS158" i="1"/>
  <c r="MQ158" i="1" s="1"/>
  <c r="MK150" i="1"/>
  <c r="NI150" i="1" s="1"/>
  <c r="LU150" i="1"/>
  <c r="MS150" i="1" s="1"/>
  <c r="MI140" i="1"/>
  <c r="NG140" i="1" s="1"/>
  <c r="LS140" i="1"/>
  <c r="MQ140" i="1" s="1"/>
  <c r="MK139" i="1"/>
  <c r="NI139" i="1" s="1"/>
  <c r="LU139" i="1"/>
  <c r="MS139" i="1" s="1"/>
  <c r="MI131" i="1"/>
  <c r="NG131" i="1" s="1"/>
  <c r="LS131" i="1"/>
  <c r="MQ131" i="1" s="1"/>
  <c r="MK118" i="1"/>
  <c r="NI118" i="1" s="1"/>
  <c r="LU118" i="1"/>
  <c r="MS118" i="1" s="1"/>
  <c r="MI111" i="1"/>
  <c r="NG111" i="1" s="1"/>
  <c r="LS111" i="1"/>
  <c r="MQ111" i="1" s="1"/>
  <c r="MK108" i="1"/>
  <c r="NI108" i="1" s="1"/>
  <c r="LU108" i="1"/>
  <c r="MS108" i="1" s="1"/>
  <c r="MI98" i="1"/>
  <c r="NG98" i="1" s="1"/>
  <c r="LS98" i="1"/>
  <c r="MQ98" i="1" s="1"/>
  <c r="MK85" i="1"/>
  <c r="NI85" i="1" s="1"/>
  <c r="LU85" i="1"/>
  <c r="MS85" i="1" s="1"/>
  <c r="MI75" i="1"/>
  <c r="NG75" i="1" s="1"/>
  <c r="LS75" i="1"/>
  <c r="MQ75" i="1" s="1"/>
  <c r="MK61" i="1"/>
  <c r="NI61" i="1" s="1"/>
  <c r="LU61" i="1"/>
  <c r="MS61" i="1" s="1"/>
  <c r="MI41" i="1"/>
  <c r="NG41" i="1" s="1"/>
  <c r="LS41" i="1"/>
  <c r="MQ41" i="1" s="1"/>
  <c r="MK37" i="1"/>
  <c r="NI37" i="1" s="1"/>
  <c r="LU37" i="1"/>
  <c r="MS37" i="1" s="1"/>
  <c r="MI30" i="1"/>
  <c r="NG30" i="1" s="1"/>
  <c r="LS30" i="1"/>
  <c r="MQ30" i="1" s="1"/>
  <c r="MK27" i="1"/>
  <c r="NI27" i="1" s="1"/>
  <c r="LU27" i="1"/>
  <c r="MS27" i="1" s="1"/>
  <c r="MI23" i="1"/>
  <c r="NG23" i="1" s="1"/>
  <c r="LS23" i="1"/>
  <c r="MQ23" i="1" s="1"/>
  <c r="MK22" i="1"/>
  <c r="NI22" i="1" s="1"/>
  <c r="LU22" i="1"/>
  <c r="MS22" i="1" s="1"/>
  <c r="MI4" i="1"/>
  <c r="NG4" i="1" s="1"/>
  <c r="LS4" i="1"/>
  <c r="MQ4" i="1" s="1"/>
  <c r="MK6" i="1"/>
  <c r="NI6" i="1" s="1"/>
  <c r="LU6" i="1"/>
  <c r="MS6" i="1" s="1"/>
  <c r="MI156" i="1"/>
  <c r="NG156" i="1" s="1"/>
  <c r="LS156" i="1"/>
  <c r="MQ156" i="1" s="1"/>
  <c r="MK276" i="1"/>
  <c r="NI276" i="1" s="1"/>
  <c r="LU276" i="1"/>
  <c r="MS276" i="1" s="1"/>
  <c r="MI271" i="1"/>
  <c r="NG271" i="1" s="1"/>
  <c r="LS271" i="1"/>
  <c r="MQ271" i="1" s="1"/>
  <c r="MK236" i="1"/>
  <c r="NI236" i="1" s="1"/>
  <c r="LU236" i="1"/>
  <c r="MS236" i="1" s="1"/>
  <c r="MI165" i="1"/>
  <c r="NG165" i="1" s="1"/>
  <c r="LS165" i="1"/>
  <c r="MQ165" i="1" s="1"/>
  <c r="MK143" i="1"/>
  <c r="NI143" i="1" s="1"/>
  <c r="LU143" i="1"/>
  <c r="MS143" i="1" s="1"/>
  <c r="MI65" i="1"/>
  <c r="NG65" i="1" s="1"/>
  <c r="LS65" i="1"/>
  <c r="MQ65" i="1" s="1"/>
  <c r="MK228" i="1"/>
  <c r="NI228" i="1" s="1"/>
  <c r="LU228" i="1"/>
  <c r="MS228" i="1" s="1"/>
  <c r="MI290" i="1"/>
  <c r="NG290" i="1" s="1"/>
  <c r="LS290" i="1"/>
  <c r="MQ290" i="1" s="1"/>
  <c r="MK286" i="1"/>
  <c r="NI286" i="1" s="1"/>
  <c r="LU286" i="1"/>
  <c r="MS286" i="1" s="1"/>
  <c r="MI251" i="1"/>
  <c r="NG251" i="1" s="1"/>
  <c r="LS251" i="1"/>
  <c r="MQ251" i="1" s="1"/>
  <c r="MK248" i="1"/>
  <c r="NI248" i="1" s="1"/>
  <c r="LU248" i="1"/>
  <c r="MS248" i="1" s="1"/>
  <c r="MI243" i="1"/>
  <c r="NG243" i="1" s="1"/>
  <c r="LS243" i="1"/>
  <c r="MQ243" i="1" s="1"/>
  <c r="MK216" i="1"/>
  <c r="NI216" i="1" s="1"/>
  <c r="LU216" i="1"/>
  <c r="MS216" i="1" s="1"/>
  <c r="MI213" i="1"/>
  <c r="NG213" i="1" s="1"/>
  <c r="LS213" i="1"/>
  <c r="MQ213" i="1" s="1"/>
  <c r="MK207" i="1"/>
  <c r="NI207" i="1" s="1"/>
  <c r="LU207" i="1"/>
  <c r="MS207" i="1" s="1"/>
  <c r="MI186" i="1"/>
  <c r="NG186" i="1" s="1"/>
  <c r="LS186" i="1"/>
  <c r="MQ186" i="1" s="1"/>
  <c r="MK183" i="1"/>
  <c r="NI183" i="1" s="1"/>
  <c r="LU183" i="1"/>
  <c r="MS183" i="1" s="1"/>
  <c r="MI178" i="1"/>
  <c r="NG178" i="1" s="1"/>
  <c r="LS178" i="1"/>
  <c r="MQ178" i="1" s="1"/>
  <c r="MK171" i="1"/>
  <c r="NI171" i="1" s="1"/>
  <c r="LU171" i="1"/>
  <c r="MS171" i="1" s="1"/>
  <c r="MI160" i="1"/>
  <c r="NG160" i="1" s="1"/>
  <c r="LS160" i="1"/>
  <c r="MQ160" i="1" s="1"/>
  <c r="MK128" i="1"/>
  <c r="NI128" i="1" s="1"/>
  <c r="LU128" i="1"/>
  <c r="MS128" i="1" s="1"/>
  <c r="MI126" i="1"/>
  <c r="NG126" i="1" s="1"/>
  <c r="LS126" i="1"/>
  <c r="MQ126" i="1" s="1"/>
  <c r="MK109" i="1"/>
  <c r="NI109" i="1" s="1"/>
  <c r="LU109" i="1"/>
  <c r="MS109" i="1" s="1"/>
  <c r="MI102" i="1"/>
  <c r="NG102" i="1" s="1"/>
  <c r="LS102" i="1"/>
  <c r="MQ102" i="1" s="1"/>
  <c r="MK88" i="1"/>
  <c r="NI88" i="1" s="1"/>
  <c r="LU88" i="1"/>
  <c r="MS88" i="1" s="1"/>
  <c r="MI83" i="1"/>
  <c r="NG83" i="1" s="1"/>
  <c r="LS83" i="1"/>
  <c r="MQ83" i="1" s="1"/>
  <c r="MK82" i="1"/>
  <c r="NI82" i="1" s="1"/>
  <c r="LU82" i="1"/>
  <c r="MS82" i="1" s="1"/>
  <c r="MI72" i="1"/>
  <c r="NG72" i="1" s="1"/>
  <c r="LS72" i="1"/>
  <c r="MQ72" i="1" s="1"/>
  <c r="MK63" i="1"/>
  <c r="NI63" i="1" s="1"/>
  <c r="LU63" i="1"/>
  <c r="MS63" i="1" s="1"/>
  <c r="MI28" i="1"/>
  <c r="NG28" i="1" s="1"/>
  <c r="LS28" i="1"/>
  <c r="MQ28" i="1" s="1"/>
  <c r="MK21" i="1"/>
  <c r="NI21" i="1" s="1"/>
  <c r="LU21" i="1"/>
  <c r="MS21" i="1" s="1"/>
  <c r="MI14" i="1"/>
  <c r="NG14" i="1" s="1"/>
  <c r="LS14" i="1"/>
  <c r="MQ14" i="1" s="1"/>
  <c r="MK147" i="1"/>
  <c r="NI147" i="1" s="1"/>
  <c r="LU147" i="1"/>
  <c r="MS147" i="1" s="1"/>
  <c r="MI273" i="1"/>
  <c r="NG273" i="1" s="1"/>
  <c r="LS273" i="1"/>
  <c r="MQ273" i="1" s="1"/>
  <c r="MK266" i="1"/>
  <c r="NI266" i="1" s="1"/>
  <c r="LU266" i="1"/>
  <c r="MS266" i="1" s="1"/>
  <c r="MI265" i="1"/>
  <c r="NG265" i="1" s="1"/>
  <c r="LS265" i="1"/>
  <c r="MQ265" i="1" s="1"/>
  <c r="MK260" i="1"/>
  <c r="NI260" i="1" s="1"/>
  <c r="LU260" i="1"/>
  <c r="MS260" i="1" s="1"/>
  <c r="MI225" i="1"/>
  <c r="NG225" i="1" s="1"/>
  <c r="LS225" i="1"/>
  <c r="MQ225" i="1" s="1"/>
  <c r="MK223" i="1"/>
  <c r="NI223" i="1" s="1"/>
  <c r="LU223" i="1"/>
  <c r="MS223" i="1" s="1"/>
  <c r="MI222" i="1"/>
  <c r="NG222" i="1" s="1"/>
  <c r="LS222" i="1"/>
  <c r="MQ222" i="1" s="1"/>
  <c r="MK212" i="1"/>
  <c r="NI212" i="1" s="1"/>
  <c r="LU212" i="1"/>
  <c r="MS212" i="1" s="1"/>
  <c r="MI202" i="1"/>
  <c r="NG202" i="1" s="1"/>
  <c r="LS202" i="1"/>
  <c r="MQ202" i="1" s="1"/>
  <c r="MK193" i="1"/>
  <c r="NI193" i="1" s="1"/>
  <c r="LU193" i="1"/>
  <c r="MS193" i="1" s="1"/>
  <c r="MI188" i="1"/>
  <c r="NG188" i="1" s="1"/>
  <c r="LS188" i="1"/>
  <c r="MQ188" i="1" s="1"/>
  <c r="MK182" i="1"/>
  <c r="NI182" i="1" s="1"/>
  <c r="LU182" i="1"/>
  <c r="MS182" i="1" s="1"/>
  <c r="MI164" i="1"/>
  <c r="NG164" i="1" s="1"/>
  <c r="LS164" i="1"/>
  <c r="MQ164" i="1" s="1"/>
  <c r="MK130" i="1"/>
  <c r="NI130" i="1" s="1"/>
  <c r="LU130" i="1"/>
  <c r="MS130" i="1" s="1"/>
  <c r="MI119" i="1"/>
  <c r="NG119" i="1" s="1"/>
  <c r="LS119" i="1"/>
  <c r="MQ119" i="1" s="1"/>
  <c r="MK113" i="1"/>
  <c r="NI113" i="1" s="1"/>
  <c r="LU113" i="1"/>
  <c r="MS113" i="1" s="1"/>
  <c r="MI103" i="1"/>
  <c r="NG103" i="1" s="1"/>
  <c r="LS103" i="1"/>
  <c r="MQ103" i="1" s="1"/>
  <c r="MK100" i="1"/>
  <c r="NI100" i="1" s="1"/>
  <c r="LU100" i="1"/>
  <c r="MS100" i="1" s="1"/>
  <c r="MI99" i="1"/>
  <c r="NG99" i="1" s="1"/>
  <c r="LS99" i="1"/>
  <c r="MQ99" i="1" s="1"/>
  <c r="MK84" i="1"/>
  <c r="NI84" i="1" s="1"/>
  <c r="LU84" i="1"/>
  <c r="MS84" i="1" s="1"/>
  <c r="MI74" i="1"/>
  <c r="NG74" i="1" s="1"/>
  <c r="LS74" i="1"/>
  <c r="MQ74" i="1" s="1"/>
  <c r="MK58" i="1"/>
  <c r="NI58" i="1" s="1"/>
  <c r="LU58" i="1"/>
  <c r="MS58" i="1" s="1"/>
  <c r="MI20" i="1"/>
  <c r="NG20" i="1" s="1"/>
  <c r="LS20" i="1"/>
  <c r="MQ20" i="1" s="1"/>
  <c r="MK18" i="1"/>
  <c r="NI18" i="1" s="1"/>
  <c r="LU18" i="1"/>
  <c r="MS18" i="1" s="1"/>
  <c r="MI17" i="1"/>
  <c r="NG17" i="1" s="1"/>
  <c r="LS17" i="1"/>
  <c r="MQ17" i="1" s="1"/>
  <c r="MK12" i="1"/>
  <c r="NI12" i="1" s="1"/>
  <c r="LU12" i="1"/>
  <c r="MS12" i="1" s="1"/>
  <c r="MI280" i="1"/>
  <c r="NG280" i="1" s="1"/>
  <c r="LS280" i="1"/>
  <c r="MQ280" i="1" s="1"/>
  <c r="MK238" i="1"/>
  <c r="NI238" i="1" s="1"/>
  <c r="LU238" i="1"/>
  <c r="MS238" i="1" s="1"/>
  <c r="MI220" i="1"/>
  <c r="NG220" i="1" s="1"/>
  <c r="LS220" i="1"/>
  <c r="MQ220" i="1" s="1"/>
  <c r="MK219" i="1"/>
  <c r="NI219" i="1" s="1"/>
  <c r="LU219" i="1"/>
  <c r="MS219" i="1" s="1"/>
  <c r="MI200" i="1"/>
  <c r="NG200" i="1" s="1"/>
  <c r="LS200" i="1"/>
  <c r="MQ200" i="1" s="1"/>
  <c r="MK181" i="1"/>
  <c r="NI181" i="1" s="1"/>
  <c r="LU181" i="1"/>
  <c r="MS181" i="1" s="1"/>
  <c r="MH96" i="1"/>
  <c r="NF96" i="1" s="1"/>
  <c r="LR96" i="1"/>
  <c r="MP96" i="1" s="1"/>
  <c r="MG39" i="1"/>
  <c r="NE39" i="1" s="1"/>
  <c r="LQ39" i="1"/>
  <c r="MO39" i="1" s="1"/>
  <c r="MH25" i="1"/>
  <c r="NF25" i="1" s="1"/>
  <c r="LR25" i="1"/>
  <c r="MP25" i="1" s="1"/>
  <c r="MG301" i="1"/>
  <c r="NE301" i="1" s="1"/>
  <c r="LQ301" i="1"/>
  <c r="MO301" i="1" s="1"/>
  <c r="MH285" i="1"/>
  <c r="NF285" i="1" s="1"/>
  <c r="LR285" i="1"/>
  <c r="MP285" i="1" s="1"/>
  <c r="MG282" i="1"/>
  <c r="NE282" i="1" s="1"/>
  <c r="LQ282" i="1"/>
  <c r="MO282" i="1" s="1"/>
  <c r="MH246" i="1"/>
  <c r="NF246" i="1" s="1"/>
  <c r="LR246" i="1"/>
  <c r="MP246" i="1" s="1"/>
  <c r="MG234" i="1"/>
  <c r="NE234" i="1" s="1"/>
  <c r="LQ234" i="1"/>
  <c r="MO234" i="1" s="1"/>
  <c r="MH231" i="1"/>
  <c r="NF231" i="1" s="1"/>
  <c r="LR231" i="1"/>
  <c r="MP231" i="1" s="1"/>
  <c r="MG197" i="1"/>
  <c r="NE197" i="1" s="1"/>
  <c r="LQ197" i="1"/>
  <c r="MO197" i="1" s="1"/>
  <c r="MH166" i="1"/>
  <c r="NF166" i="1" s="1"/>
  <c r="LR166" i="1"/>
  <c r="MP166" i="1" s="1"/>
  <c r="MG127" i="1"/>
  <c r="NE127" i="1" s="1"/>
  <c r="LQ127" i="1"/>
  <c r="MO127" i="1" s="1"/>
  <c r="MH117" i="1"/>
  <c r="NF117" i="1" s="1"/>
  <c r="LR117" i="1"/>
  <c r="MP117" i="1" s="1"/>
  <c r="MG70" i="1"/>
  <c r="NE70" i="1" s="1"/>
  <c r="LQ70" i="1"/>
  <c r="MO70" i="1" s="1"/>
  <c r="MH44" i="1"/>
  <c r="NF44" i="1" s="1"/>
  <c r="LR44" i="1"/>
  <c r="MP44" i="1" s="1"/>
  <c r="MG40" i="1"/>
  <c r="NE40" i="1" s="1"/>
  <c r="LQ40" i="1"/>
  <c r="MO40" i="1" s="1"/>
  <c r="MH34" i="1"/>
  <c r="NF34" i="1" s="1"/>
  <c r="LR34" i="1"/>
  <c r="MP34" i="1" s="1"/>
  <c r="MK5" i="1"/>
  <c r="NI5" i="1" s="1"/>
  <c r="LU5" i="1"/>
  <c r="MS5" i="1" s="1"/>
  <c r="MI161" i="1"/>
  <c r="NG161" i="1" s="1"/>
  <c r="LS161" i="1"/>
  <c r="MQ161" i="1" s="1"/>
  <c r="MK96" i="1"/>
  <c r="NI96" i="1" s="1"/>
  <c r="LU96" i="1"/>
  <c r="MS96" i="1" s="1"/>
  <c r="MI66" i="1"/>
  <c r="NG66" i="1" s="1"/>
  <c r="LS66" i="1"/>
  <c r="MQ66" i="1" s="1"/>
  <c r="MK39" i="1"/>
  <c r="NI39" i="1" s="1"/>
  <c r="LU39" i="1"/>
  <c r="MS39" i="1" s="1"/>
  <c r="MI35" i="1"/>
  <c r="NG35" i="1" s="1"/>
  <c r="LS35" i="1"/>
  <c r="MQ35" i="1" s="1"/>
  <c r="MK25" i="1"/>
  <c r="NI25" i="1" s="1"/>
  <c r="LU25" i="1"/>
  <c r="MS25" i="1" s="1"/>
  <c r="MI180" i="1"/>
  <c r="NG180" i="1" s="1"/>
  <c r="LS180" i="1"/>
  <c r="MQ180" i="1" s="1"/>
  <c r="MK301" i="1"/>
  <c r="NI301" i="1" s="1"/>
  <c r="LU301" i="1"/>
  <c r="MS301" i="1" s="1"/>
  <c r="MI291" i="1"/>
  <c r="NG291" i="1" s="1"/>
  <c r="LS291" i="1"/>
  <c r="MQ291" i="1" s="1"/>
  <c r="MK285" i="1"/>
  <c r="NI285" i="1" s="1"/>
  <c r="LU285" i="1"/>
  <c r="MS285" i="1" s="1"/>
  <c r="MI284" i="1"/>
  <c r="NG284" i="1" s="1"/>
  <c r="LS284" i="1"/>
  <c r="MQ284" i="1" s="1"/>
  <c r="MK282" i="1"/>
  <c r="NI282" i="1" s="1"/>
  <c r="LU282" i="1"/>
  <c r="MS282" i="1" s="1"/>
  <c r="MI279" i="1"/>
  <c r="NG279" i="1" s="1"/>
  <c r="LS279" i="1"/>
  <c r="MQ279" i="1" s="1"/>
  <c r="MK246" i="1"/>
  <c r="NI246" i="1" s="1"/>
  <c r="LU246" i="1"/>
  <c r="MS246" i="1" s="1"/>
  <c r="MI235" i="1"/>
  <c r="NG235" i="1" s="1"/>
  <c r="LS235" i="1"/>
  <c r="MQ235" i="1" s="1"/>
  <c r="MK234" i="1"/>
  <c r="NI234" i="1" s="1"/>
  <c r="LU234" i="1"/>
  <c r="MS234" i="1" s="1"/>
  <c r="MI232" i="1"/>
  <c r="NG232" i="1" s="1"/>
  <c r="LS232" i="1"/>
  <c r="MQ232" i="1" s="1"/>
  <c r="MK231" i="1"/>
  <c r="NI231" i="1" s="1"/>
  <c r="LU231" i="1"/>
  <c r="MS231" i="1" s="1"/>
  <c r="MI221" i="1"/>
  <c r="NG221" i="1" s="1"/>
  <c r="LS221" i="1"/>
  <c r="MQ221" i="1" s="1"/>
  <c r="MK197" i="1"/>
  <c r="NI197" i="1" s="1"/>
  <c r="LU197" i="1"/>
  <c r="MS197" i="1" s="1"/>
  <c r="MI195" i="1"/>
  <c r="NG195" i="1" s="1"/>
  <c r="LS195" i="1"/>
  <c r="MQ195" i="1" s="1"/>
  <c r="MK166" i="1"/>
  <c r="NI166" i="1" s="1"/>
  <c r="LU166" i="1"/>
  <c r="MS166" i="1" s="1"/>
  <c r="MI137" i="1"/>
  <c r="NG137" i="1" s="1"/>
  <c r="LS137" i="1"/>
  <c r="MQ137" i="1" s="1"/>
  <c r="MK127" i="1"/>
  <c r="NI127" i="1" s="1"/>
  <c r="LU127" i="1"/>
  <c r="MS127" i="1" s="1"/>
  <c r="MI125" i="1"/>
  <c r="NG125" i="1" s="1"/>
  <c r="LS125" i="1"/>
  <c r="MQ125" i="1" s="1"/>
  <c r="MK117" i="1"/>
  <c r="NI117" i="1" s="1"/>
  <c r="LU117" i="1"/>
  <c r="MS117" i="1" s="1"/>
  <c r="MI97" i="1"/>
  <c r="NG97" i="1" s="1"/>
  <c r="LS97" i="1"/>
  <c r="MQ97" i="1" s="1"/>
  <c r="MK70" i="1"/>
  <c r="NI70" i="1" s="1"/>
  <c r="LU70" i="1"/>
  <c r="MS70" i="1" s="1"/>
  <c r="MI67" i="1"/>
  <c r="NG67" i="1" s="1"/>
  <c r="LS67" i="1"/>
  <c r="MQ67" i="1" s="1"/>
  <c r="MK44" i="1"/>
  <c r="NI44" i="1" s="1"/>
  <c r="LU44" i="1"/>
  <c r="MS44" i="1" s="1"/>
  <c r="MI43" i="1"/>
  <c r="NG43" i="1" s="1"/>
  <c r="LS43" i="1"/>
  <c r="MQ43" i="1" s="1"/>
  <c r="MK40" i="1"/>
  <c r="NI40" i="1" s="1"/>
  <c r="LU40" i="1"/>
  <c r="MS40" i="1" s="1"/>
  <c r="MI36" i="1"/>
  <c r="NG36" i="1" s="1"/>
  <c r="LS36" i="1"/>
  <c r="MQ36" i="1" s="1"/>
  <c r="MK34" i="1"/>
  <c r="NI34" i="1" s="1"/>
  <c r="LU34" i="1"/>
  <c r="MS34" i="1" s="1"/>
  <c r="MI9" i="1"/>
  <c r="NG9" i="1" s="1"/>
  <c r="LS9" i="1"/>
  <c r="MQ9" i="1" s="1"/>
  <c r="MH103" i="1"/>
  <c r="NF103" i="1" s="1"/>
  <c r="LR103" i="1"/>
  <c r="MP103" i="1" s="1"/>
  <c r="MG99" i="1"/>
  <c r="NE99" i="1" s="1"/>
  <c r="LQ99" i="1"/>
  <c r="MO99" i="1" s="1"/>
  <c r="MH74" i="1"/>
  <c r="NF74" i="1" s="1"/>
  <c r="LR74" i="1"/>
  <c r="MP74" i="1" s="1"/>
  <c r="MG20" i="1"/>
  <c r="NE20" i="1" s="1"/>
  <c r="LQ20" i="1"/>
  <c r="MO20" i="1" s="1"/>
  <c r="MH17" i="1"/>
  <c r="NF17" i="1" s="1"/>
  <c r="LR17" i="1"/>
  <c r="MP17" i="1" s="1"/>
  <c r="MG280" i="1"/>
  <c r="NE280" i="1" s="1"/>
  <c r="LQ280" i="1"/>
  <c r="MO280" i="1" s="1"/>
  <c r="MH220" i="1"/>
  <c r="NF220" i="1" s="1"/>
  <c r="LR220" i="1"/>
  <c r="MP220" i="1" s="1"/>
  <c r="MG200" i="1"/>
  <c r="NE200" i="1" s="1"/>
  <c r="LQ200" i="1"/>
  <c r="MO200" i="1" s="1"/>
  <c r="MH161" i="1"/>
  <c r="NF161" i="1" s="1"/>
  <c r="LR161" i="1"/>
  <c r="MP161" i="1" s="1"/>
  <c r="MG66" i="1"/>
  <c r="NE66" i="1" s="1"/>
  <c r="LQ66" i="1"/>
  <c r="MO66" i="1" s="1"/>
  <c r="MH35" i="1"/>
  <c r="NF35" i="1" s="1"/>
  <c r="LR35" i="1"/>
  <c r="MP35" i="1" s="1"/>
  <c r="MG180" i="1"/>
  <c r="NE180" i="1" s="1"/>
  <c r="LQ180" i="1"/>
  <c r="MO180" i="1" s="1"/>
  <c r="MH291" i="1"/>
  <c r="NF291" i="1" s="1"/>
  <c r="LR291" i="1"/>
  <c r="MP291" i="1" s="1"/>
  <c r="MG284" i="1"/>
  <c r="NE284" i="1" s="1"/>
  <c r="LQ284" i="1"/>
  <c r="MO284" i="1" s="1"/>
  <c r="MH279" i="1"/>
  <c r="NF279" i="1" s="1"/>
  <c r="LR279" i="1"/>
  <c r="MP279" i="1" s="1"/>
  <c r="MG235" i="1"/>
  <c r="NE235" i="1" s="1"/>
  <c r="LQ235" i="1"/>
  <c r="MO235" i="1" s="1"/>
  <c r="MH232" i="1"/>
  <c r="NF232" i="1" s="1"/>
  <c r="LR232" i="1"/>
  <c r="MP232" i="1" s="1"/>
  <c r="MG221" i="1"/>
  <c r="NE221" i="1" s="1"/>
  <c r="LQ221" i="1"/>
  <c r="MO221" i="1" s="1"/>
  <c r="MH195" i="1"/>
  <c r="NF195" i="1" s="1"/>
  <c r="LR195" i="1"/>
  <c r="MP195" i="1" s="1"/>
  <c r="MG137" i="1"/>
  <c r="NE137" i="1" s="1"/>
  <c r="LQ137" i="1"/>
  <c r="MO137" i="1" s="1"/>
  <c r="MH125" i="1"/>
  <c r="NF125" i="1" s="1"/>
  <c r="LR125" i="1"/>
  <c r="MP125" i="1" s="1"/>
  <c r="MG97" i="1"/>
  <c r="NE97" i="1" s="1"/>
  <c r="LQ97" i="1"/>
  <c r="MO97" i="1" s="1"/>
  <c r="MH67" i="1"/>
  <c r="NF67" i="1" s="1"/>
  <c r="LR67" i="1"/>
  <c r="MP67" i="1" s="1"/>
  <c r="MG43" i="1"/>
  <c r="NE43" i="1" s="1"/>
  <c r="LQ43" i="1"/>
  <c r="MO43" i="1" s="1"/>
  <c r="MH36" i="1"/>
  <c r="NF36" i="1" s="1"/>
  <c r="LR36" i="1"/>
  <c r="MP36" i="1" s="1"/>
  <c r="MG9" i="1"/>
  <c r="NE9" i="1" s="1"/>
  <c r="LQ9" i="1"/>
  <c r="MO9" i="1" s="1"/>
  <c r="MI5" i="1"/>
  <c r="NG5" i="1" s="1"/>
  <c r="LS5" i="1"/>
  <c r="MQ5" i="1" s="1"/>
  <c r="MK103" i="1"/>
  <c r="NI103" i="1" s="1"/>
  <c r="LU103" i="1"/>
  <c r="MS103" i="1" s="1"/>
  <c r="MI100" i="1"/>
  <c r="NG100" i="1" s="1"/>
  <c r="LS100" i="1"/>
  <c r="MQ100" i="1" s="1"/>
  <c r="MK99" i="1"/>
  <c r="NI99" i="1" s="1"/>
  <c r="LU99" i="1"/>
  <c r="MS99" i="1" s="1"/>
  <c r="MI84" i="1"/>
  <c r="NG84" i="1" s="1"/>
  <c r="LS84" i="1"/>
  <c r="MQ84" i="1" s="1"/>
  <c r="MK74" i="1"/>
  <c r="NI74" i="1" s="1"/>
  <c r="LU74" i="1"/>
  <c r="MS74" i="1" s="1"/>
  <c r="MI58" i="1"/>
  <c r="NG58" i="1" s="1"/>
  <c r="LS58" i="1"/>
  <c r="MQ58" i="1" s="1"/>
  <c r="MK20" i="1"/>
  <c r="NI20" i="1" s="1"/>
  <c r="LU20" i="1"/>
  <c r="MS20" i="1" s="1"/>
  <c r="MI18" i="1"/>
  <c r="NG18" i="1" s="1"/>
  <c r="LS18" i="1"/>
  <c r="MQ18" i="1" s="1"/>
  <c r="MK17" i="1"/>
  <c r="NI17" i="1" s="1"/>
  <c r="LU17" i="1"/>
  <c r="MS17" i="1" s="1"/>
  <c r="MI12" i="1"/>
  <c r="NG12" i="1" s="1"/>
  <c r="LS12" i="1"/>
  <c r="MQ12" i="1" s="1"/>
  <c r="MK280" i="1"/>
  <c r="NI280" i="1" s="1"/>
  <c r="LU280" i="1"/>
  <c r="MS280" i="1" s="1"/>
  <c r="MI238" i="1"/>
  <c r="NG238" i="1" s="1"/>
  <c r="LS238" i="1"/>
  <c r="MQ238" i="1" s="1"/>
  <c r="MK220" i="1"/>
  <c r="NI220" i="1" s="1"/>
  <c r="LU220" i="1"/>
  <c r="MS220" i="1" s="1"/>
  <c r="MI219" i="1"/>
  <c r="NG219" i="1" s="1"/>
  <c r="LS219" i="1"/>
  <c r="MQ219" i="1" s="1"/>
  <c r="MK200" i="1"/>
  <c r="NI200" i="1" s="1"/>
  <c r="LU200" i="1"/>
  <c r="MS200" i="1" s="1"/>
  <c r="MI181" i="1"/>
  <c r="NG181" i="1" s="1"/>
  <c r="LS181" i="1"/>
  <c r="MQ181" i="1" s="1"/>
  <c r="MK161" i="1"/>
  <c r="NI161" i="1" s="1"/>
  <c r="LU161" i="1"/>
  <c r="MS161" i="1" s="1"/>
  <c r="MI96" i="1"/>
  <c r="NG96" i="1" s="1"/>
  <c r="LS96" i="1"/>
  <c r="MQ96" i="1" s="1"/>
  <c r="MK66" i="1"/>
  <c r="NI66" i="1" s="1"/>
  <c r="LU66" i="1"/>
  <c r="MS66" i="1" s="1"/>
  <c r="MI39" i="1"/>
  <c r="NG39" i="1" s="1"/>
  <c r="LS39" i="1"/>
  <c r="MQ39" i="1" s="1"/>
  <c r="MK35" i="1"/>
  <c r="NI35" i="1" s="1"/>
  <c r="LU35" i="1"/>
  <c r="MS35" i="1" s="1"/>
  <c r="MI25" i="1"/>
  <c r="NG25" i="1" s="1"/>
  <c r="LS25" i="1"/>
  <c r="MQ25" i="1" s="1"/>
  <c r="MK180" i="1"/>
  <c r="NI180" i="1" s="1"/>
  <c r="LU180" i="1"/>
  <c r="MS180" i="1" s="1"/>
  <c r="MI301" i="1"/>
  <c r="NG301" i="1" s="1"/>
  <c r="LS301" i="1"/>
  <c r="MQ301" i="1" s="1"/>
  <c r="MK291" i="1"/>
  <c r="NI291" i="1" s="1"/>
  <c r="LU291" i="1"/>
  <c r="MS291" i="1" s="1"/>
  <c r="MI285" i="1"/>
  <c r="NG285" i="1" s="1"/>
  <c r="LS285" i="1"/>
  <c r="MQ285" i="1" s="1"/>
  <c r="MK284" i="1"/>
  <c r="NI284" i="1" s="1"/>
  <c r="LU284" i="1"/>
  <c r="MS284" i="1" s="1"/>
  <c r="MI282" i="1"/>
  <c r="NG282" i="1" s="1"/>
  <c r="LS282" i="1"/>
  <c r="MQ282" i="1" s="1"/>
  <c r="MK279" i="1"/>
  <c r="NI279" i="1" s="1"/>
  <c r="LU279" i="1"/>
  <c r="MS279" i="1" s="1"/>
  <c r="MI246" i="1"/>
  <c r="NG246" i="1" s="1"/>
  <c r="LS246" i="1"/>
  <c r="MQ246" i="1" s="1"/>
  <c r="MK235" i="1"/>
  <c r="NI235" i="1" s="1"/>
  <c r="LU235" i="1"/>
  <c r="MS235" i="1" s="1"/>
  <c r="MI234" i="1"/>
  <c r="NG234" i="1" s="1"/>
  <c r="LS234" i="1"/>
  <c r="MQ234" i="1" s="1"/>
  <c r="MK232" i="1"/>
  <c r="NI232" i="1" s="1"/>
  <c r="LU232" i="1"/>
  <c r="MS232" i="1" s="1"/>
  <c r="MI231" i="1"/>
  <c r="NG231" i="1" s="1"/>
  <c r="LS231" i="1"/>
  <c r="MQ231" i="1" s="1"/>
  <c r="MK221" i="1"/>
  <c r="NI221" i="1" s="1"/>
  <c r="LU221" i="1"/>
  <c r="MS221" i="1" s="1"/>
  <c r="MI197" i="1"/>
  <c r="NG197" i="1" s="1"/>
  <c r="LS197" i="1"/>
  <c r="MQ197" i="1" s="1"/>
  <c r="MK195" i="1"/>
  <c r="NI195" i="1" s="1"/>
  <c r="LU195" i="1"/>
  <c r="MS195" i="1" s="1"/>
  <c r="MI166" i="1"/>
  <c r="NG166" i="1" s="1"/>
  <c r="LS166" i="1"/>
  <c r="MQ166" i="1" s="1"/>
  <c r="MK137" i="1"/>
  <c r="NI137" i="1" s="1"/>
  <c r="LU137" i="1"/>
  <c r="MS137" i="1" s="1"/>
  <c r="MI127" i="1"/>
  <c r="NG127" i="1" s="1"/>
  <c r="LS127" i="1"/>
  <c r="MQ127" i="1" s="1"/>
  <c r="MK125" i="1"/>
  <c r="NI125" i="1" s="1"/>
  <c r="LU125" i="1"/>
  <c r="MS125" i="1" s="1"/>
  <c r="MI117" i="1"/>
  <c r="NG117" i="1" s="1"/>
  <c r="LS117" i="1"/>
  <c r="MQ117" i="1" s="1"/>
  <c r="MK97" i="1"/>
  <c r="NI97" i="1" s="1"/>
  <c r="LU97" i="1"/>
  <c r="MS97" i="1" s="1"/>
  <c r="MI70" i="1"/>
  <c r="NG70" i="1" s="1"/>
  <c r="LS70" i="1"/>
  <c r="MQ70" i="1" s="1"/>
  <c r="MK67" i="1"/>
  <c r="NI67" i="1" s="1"/>
  <c r="LU67" i="1"/>
  <c r="MS67" i="1" s="1"/>
  <c r="MI44" i="1"/>
  <c r="NG44" i="1" s="1"/>
  <c r="LS44" i="1"/>
  <c r="MQ44" i="1" s="1"/>
  <c r="MK43" i="1"/>
  <c r="NI43" i="1" s="1"/>
  <c r="LU43" i="1"/>
  <c r="MS43" i="1" s="1"/>
  <c r="MI40" i="1"/>
  <c r="NG40" i="1" s="1"/>
  <c r="LS40" i="1"/>
  <c r="MQ40" i="1" s="1"/>
  <c r="MK36" i="1"/>
  <c r="NI36" i="1" s="1"/>
  <c r="LU36" i="1"/>
  <c r="MS36" i="1" s="1"/>
  <c r="MI34" i="1"/>
  <c r="NG34" i="1" s="1"/>
  <c r="LS34" i="1"/>
  <c r="MQ34" i="1" s="1"/>
  <c r="MK9" i="1"/>
  <c r="NI9" i="1" s="1"/>
  <c r="LU9" i="1"/>
  <c r="MS9" i="1" s="1"/>
  <c r="MG5" i="1"/>
  <c r="NE5" i="1" s="1"/>
  <c r="LQ5" i="1"/>
  <c r="MO5" i="1" s="1"/>
  <c r="KM264" i="1"/>
  <c r="KK264" i="1"/>
  <c r="KC257" i="1"/>
  <c r="KA257" i="1"/>
  <c r="KM110" i="1"/>
  <c r="KK110" i="1"/>
  <c r="KC31" i="1"/>
  <c r="KA31" i="1"/>
  <c r="KH94" i="1"/>
  <c r="KF94" i="1"/>
  <c r="KC89" i="1"/>
  <c r="KA89" i="1"/>
  <c r="KC253" i="1"/>
  <c r="KA253" i="1"/>
  <c r="KC198" i="1"/>
  <c r="KA198" i="1"/>
  <c r="KC101" i="1"/>
  <c r="KA101" i="1"/>
  <c r="KH24" i="1"/>
  <c r="KF24" i="1"/>
  <c r="KH242" i="1"/>
  <c r="KF242" i="1"/>
  <c r="KH29" i="1"/>
  <c r="KF29" i="1"/>
  <c r="KH114" i="1"/>
  <c r="KF114" i="1"/>
  <c r="KH227" i="1"/>
  <c r="KF227" i="1"/>
  <c r="KH268" i="1"/>
  <c r="KF268" i="1"/>
  <c r="KH196" i="1"/>
  <c r="KF196" i="1"/>
  <c r="KH163" i="1"/>
  <c r="KF163" i="1"/>
  <c r="KH71" i="1"/>
  <c r="KF71" i="1"/>
  <c r="KH3" i="1"/>
  <c r="KF3" i="1"/>
  <c r="KH129" i="1"/>
  <c r="KF129" i="1"/>
  <c r="KH277" i="1"/>
  <c r="KF277" i="1"/>
  <c r="KH148" i="1"/>
  <c r="KF148" i="1"/>
  <c r="KH26" i="1"/>
  <c r="KF26" i="1"/>
  <c r="KH201" i="1"/>
  <c r="KF201" i="1"/>
  <c r="KH78" i="1"/>
  <c r="KF78" i="1"/>
  <c r="KH199" i="1"/>
  <c r="KF199" i="1"/>
  <c r="KH11" i="1"/>
  <c r="KF11" i="1"/>
  <c r="KH230" i="1"/>
  <c r="KF230" i="1"/>
  <c r="KH57" i="1"/>
  <c r="KF57" i="1"/>
  <c r="KH159" i="1"/>
  <c r="KF159" i="1"/>
  <c r="KH112" i="1"/>
  <c r="KF112" i="1"/>
  <c r="KH191" i="1"/>
  <c r="KF191" i="1"/>
  <c r="KH245" i="1"/>
  <c r="KF245" i="1"/>
  <c r="KH185" i="1"/>
  <c r="KF185" i="1"/>
  <c r="KH92" i="1"/>
  <c r="KF92" i="1"/>
  <c r="KH263" i="1"/>
  <c r="KF263" i="1"/>
  <c r="KH272" i="1"/>
  <c r="KF272" i="1"/>
  <c r="KH172" i="1"/>
  <c r="KF172" i="1"/>
  <c r="KH62" i="1"/>
  <c r="KF62" i="1"/>
  <c r="KH258" i="1"/>
  <c r="KF258" i="1"/>
  <c r="KH47" i="1"/>
  <c r="KF47" i="1"/>
  <c r="KH255" i="1"/>
  <c r="KF255" i="1"/>
  <c r="KH259" i="1"/>
  <c r="KF259" i="1"/>
  <c r="KH210" i="1"/>
  <c r="KF210" i="1"/>
  <c r="KH140" i="1"/>
  <c r="KF140" i="1"/>
  <c r="KH111" i="1"/>
  <c r="KF111" i="1"/>
  <c r="KH75" i="1"/>
  <c r="KF75" i="1"/>
  <c r="KH30" i="1"/>
  <c r="KF30" i="1"/>
  <c r="KH4" i="1"/>
  <c r="KF4" i="1"/>
  <c r="KH271" i="1"/>
  <c r="KF271" i="1"/>
  <c r="KH65" i="1"/>
  <c r="KF65" i="1"/>
  <c r="KH251" i="1"/>
  <c r="KF251" i="1"/>
  <c r="KH213" i="1"/>
  <c r="KF213" i="1"/>
  <c r="KH178" i="1"/>
  <c r="KF178" i="1"/>
  <c r="KH126" i="1"/>
  <c r="KF126" i="1"/>
  <c r="KH83" i="1"/>
  <c r="KF83" i="1"/>
  <c r="KH28" i="1"/>
  <c r="KF28" i="1"/>
  <c r="KH273" i="1"/>
  <c r="KF273" i="1"/>
  <c r="KH222" i="1"/>
  <c r="KF222" i="1"/>
  <c r="KH188" i="1"/>
  <c r="KF188" i="1"/>
  <c r="KH220" i="1"/>
  <c r="KF220" i="1"/>
  <c r="KH161" i="1"/>
  <c r="KF161" i="1"/>
  <c r="KH180" i="1"/>
  <c r="KF180" i="1"/>
  <c r="KH279" i="1"/>
  <c r="KF279" i="1"/>
  <c r="KH224" i="1"/>
  <c r="KF224" i="1"/>
  <c r="KM177" i="1"/>
  <c r="KK177" i="1"/>
  <c r="KH149" i="1"/>
  <c r="KF149" i="1"/>
  <c r="KC7" i="1"/>
  <c r="KA7" i="1"/>
  <c r="KC215" i="1"/>
  <c r="KA215" i="1"/>
  <c r="KC46" i="1"/>
  <c r="KA46" i="1"/>
  <c r="KH244" i="1"/>
  <c r="KF244" i="1"/>
  <c r="KM79" i="1"/>
  <c r="KK79" i="1"/>
  <c r="KM24" i="1"/>
  <c r="KK24" i="1"/>
  <c r="KC250" i="1"/>
  <c r="KA250" i="1"/>
  <c r="KC29" i="1"/>
  <c r="KA29" i="1"/>
  <c r="KM175" i="1"/>
  <c r="KK175" i="1"/>
  <c r="KM227" i="1"/>
  <c r="KK227" i="1"/>
  <c r="KM145" i="1"/>
  <c r="KK145" i="1"/>
  <c r="KM196" i="1"/>
  <c r="KK196" i="1"/>
  <c r="KC187" i="1"/>
  <c r="KA187" i="1"/>
  <c r="KM71" i="1"/>
  <c r="KK71" i="1"/>
  <c r="KC52" i="1"/>
  <c r="KA52" i="1"/>
  <c r="KM129" i="1"/>
  <c r="KK129" i="1"/>
  <c r="KC15" i="1"/>
  <c r="KA15" i="1"/>
  <c r="KC148" i="1"/>
  <c r="KA148" i="1"/>
  <c r="KC56" i="1"/>
  <c r="KA56" i="1"/>
  <c r="KM201" i="1"/>
  <c r="KK201" i="1"/>
  <c r="KC105" i="1"/>
  <c r="KA105" i="1"/>
  <c r="KM199" i="1"/>
  <c r="KK199" i="1"/>
  <c r="KC51" i="1"/>
  <c r="KA51" i="1"/>
  <c r="KC230" i="1"/>
  <c r="KA230" i="1"/>
  <c r="KM206" i="1"/>
  <c r="KK206" i="1"/>
  <c r="KC159" i="1"/>
  <c r="KA159" i="1"/>
  <c r="KC123" i="1"/>
  <c r="KA123" i="1"/>
  <c r="KC191" i="1"/>
  <c r="KA191" i="1"/>
  <c r="KM80" i="1"/>
  <c r="KK80" i="1"/>
  <c r="KC185" i="1"/>
  <c r="KA185" i="1"/>
  <c r="KC146" i="1"/>
  <c r="KA146" i="1"/>
  <c r="KM263" i="1"/>
  <c r="KK263" i="1"/>
  <c r="KM107" i="1"/>
  <c r="KK107" i="1"/>
  <c r="KM172" i="1"/>
  <c r="KK172" i="1"/>
  <c r="KC135" i="1"/>
  <c r="KA135" i="1"/>
  <c r="KM258" i="1"/>
  <c r="KK258" i="1"/>
  <c r="KM124" i="1"/>
  <c r="KK124" i="1"/>
  <c r="KM255" i="1"/>
  <c r="KK255" i="1"/>
  <c r="KC167" i="1"/>
  <c r="KA167" i="1"/>
  <c r="KM210" i="1"/>
  <c r="KK210" i="1"/>
  <c r="KM158" i="1"/>
  <c r="KK158" i="1"/>
  <c r="KC111" i="1"/>
  <c r="KA111" i="1"/>
  <c r="KM98" i="1"/>
  <c r="KK98" i="1"/>
  <c r="KM30" i="1"/>
  <c r="KK30" i="1"/>
  <c r="KM23" i="1"/>
  <c r="KK23" i="1"/>
  <c r="KC271" i="1"/>
  <c r="KA271" i="1"/>
  <c r="KM165" i="1"/>
  <c r="KK165" i="1"/>
  <c r="KM251" i="1"/>
  <c r="KK251" i="1"/>
  <c r="KC243" i="1"/>
  <c r="KA243" i="1"/>
  <c r="KC178" i="1"/>
  <c r="KA178" i="1"/>
  <c r="KC160" i="1"/>
  <c r="KA160" i="1"/>
  <c r="KM83" i="1"/>
  <c r="KK83" i="1"/>
  <c r="KC72" i="1"/>
  <c r="KA72" i="1"/>
  <c r="KM273" i="1"/>
  <c r="KK273" i="1"/>
  <c r="KM265" i="1"/>
  <c r="KK265" i="1"/>
  <c r="KC202" i="1"/>
  <c r="KA202" i="1"/>
  <c r="KC188" i="1"/>
  <c r="KA188" i="1"/>
  <c r="KC103" i="1"/>
  <c r="KA103" i="1"/>
  <c r="KC99" i="1"/>
  <c r="KA99" i="1"/>
  <c r="KC17" i="1"/>
  <c r="KA17" i="1"/>
  <c r="KC280" i="1"/>
  <c r="KA280" i="1"/>
  <c r="KM161" i="1"/>
  <c r="KK161" i="1"/>
  <c r="KM66" i="1"/>
  <c r="KK66" i="1"/>
  <c r="KM291" i="1"/>
  <c r="KK291" i="1"/>
  <c r="KM284" i="1"/>
  <c r="KK284" i="1"/>
  <c r="KC232" i="1"/>
  <c r="KA232" i="1"/>
  <c r="KC221" i="1"/>
  <c r="KA221" i="1"/>
  <c r="KC125" i="1"/>
  <c r="KA125" i="1"/>
  <c r="KM97" i="1"/>
  <c r="KK97" i="1"/>
  <c r="KM36" i="1"/>
  <c r="KK36" i="1"/>
  <c r="KC9" i="1"/>
  <c r="KA9" i="1"/>
  <c r="KH231" i="1"/>
  <c r="KF231" i="1"/>
  <c r="KH70" i="1"/>
  <c r="KF70" i="1"/>
  <c r="KH221" i="1"/>
  <c r="KF221" i="1"/>
  <c r="KH43" i="1"/>
  <c r="KF43" i="1"/>
  <c r="KC270" i="1"/>
  <c r="KA270" i="1"/>
  <c r="KM149" i="1"/>
  <c r="KK149" i="1"/>
  <c r="KH214" i="1"/>
  <c r="KF214" i="1"/>
  <c r="KH106" i="1"/>
  <c r="KF106" i="1"/>
  <c r="KC244" i="1"/>
  <c r="KA244" i="1"/>
  <c r="KH87" i="1"/>
  <c r="KF87" i="1"/>
  <c r="KH125" i="1"/>
  <c r="KF125" i="1"/>
  <c r="KH141" i="1"/>
  <c r="KF141" i="1"/>
  <c r="KH211" i="1"/>
  <c r="KF211" i="1"/>
  <c r="KH257" i="1"/>
  <c r="KF257" i="1"/>
  <c r="KM38" i="1"/>
  <c r="KK38" i="1"/>
  <c r="KM64" i="1"/>
  <c r="KK64" i="1"/>
  <c r="KM170" i="1"/>
  <c r="KK170" i="1"/>
  <c r="KH89" i="1"/>
  <c r="KF89" i="1"/>
  <c r="KM211" i="1"/>
  <c r="KK211" i="1"/>
  <c r="KM157" i="1"/>
  <c r="KK157" i="1"/>
  <c r="KH60" i="1"/>
  <c r="KF60" i="1"/>
  <c r="KM237" i="1"/>
  <c r="KK237" i="1"/>
  <c r="KC144" i="1"/>
  <c r="KA144" i="1"/>
  <c r="KC283" i="1"/>
  <c r="KA283" i="1"/>
  <c r="KC42" i="1"/>
  <c r="KA42" i="1"/>
  <c r="KM241" i="1"/>
  <c r="KK241" i="1"/>
  <c r="KM192" i="1"/>
  <c r="KK192" i="1"/>
  <c r="KC73" i="1"/>
  <c r="KA73" i="1"/>
  <c r="KM59" i="1"/>
  <c r="KK59" i="1"/>
  <c r="KC179" i="1"/>
  <c r="KA179" i="1"/>
  <c r="KM68" i="1"/>
  <c r="KK68" i="1"/>
  <c r="KC152" i="1"/>
  <c r="KA152" i="1"/>
  <c r="KC90" i="1"/>
  <c r="KA90" i="1"/>
  <c r="KM240" i="1"/>
  <c r="KK240" i="1"/>
  <c r="KM153" i="1"/>
  <c r="KK153" i="1"/>
  <c r="KC261" i="1"/>
  <c r="KA261" i="1"/>
  <c r="KC136" i="1"/>
  <c r="KA136" i="1"/>
  <c r="KM254" i="1"/>
  <c r="KK254" i="1"/>
  <c r="KC217" i="1"/>
  <c r="KA217" i="1"/>
  <c r="KC194" i="1"/>
  <c r="KA194" i="1"/>
  <c r="KC154" i="1"/>
  <c r="KA154" i="1"/>
  <c r="KC203" i="1"/>
  <c r="KA203" i="1"/>
  <c r="KM120" i="1"/>
  <c r="KK120" i="1"/>
  <c r="KC269" i="1"/>
  <c r="KA269" i="1"/>
  <c r="KC155" i="1"/>
  <c r="KA155" i="1"/>
  <c r="KM10" i="1"/>
  <c r="KK10" i="1"/>
  <c r="KC151" i="1"/>
  <c r="KA151" i="1"/>
  <c r="KC121" i="1"/>
  <c r="KA121" i="1"/>
  <c r="KM138" i="1"/>
  <c r="KK138" i="1"/>
  <c r="KM287" i="1"/>
  <c r="KK287" i="1"/>
  <c r="KC205" i="1"/>
  <c r="KA205" i="1"/>
  <c r="KM81" i="1"/>
  <c r="KK81" i="1"/>
  <c r="KC233" i="1"/>
  <c r="KA233" i="1"/>
  <c r="KM229" i="1"/>
  <c r="KK229" i="1"/>
  <c r="KC173" i="1"/>
  <c r="KA173" i="1"/>
  <c r="KM118" i="1"/>
  <c r="KK118" i="1"/>
  <c r="KC108" i="1"/>
  <c r="KA108" i="1"/>
  <c r="KC37" i="1"/>
  <c r="KA37" i="1"/>
  <c r="KC27" i="1"/>
  <c r="KA27" i="1"/>
  <c r="KC276" i="1"/>
  <c r="KA276" i="1"/>
  <c r="KC236" i="1"/>
  <c r="KA236" i="1"/>
  <c r="KC286" i="1"/>
  <c r="KA286" i="1"/>
  <c r="KC248" i="1"/>
  <c r="KA248" i="1"/>
  <c r="KM183" i="1"/>
  <c r="KK183" i="1"/>
  <c r="KM171" i="1"/>
  <c r="KK171" i="1"/>
  <c r="KC88" i="1"/>
  <c r="KA88" i="1"/>
  <c r="KC82" i="1"/>
  <c r="KA82" i="1"/>
  <c r="KM147" i="1"/>
  <c r="KK147" i="1"/>
  <c r="KC266" i="1"/>
  <c r="KA266" i="1"/>
  <c r="KC212" i="1"/>
  <c r="KA212" i="1"/>
  <c r="KC193" i="1"/>
  <c r="KA193" i="1"/>
  <c r="KM113" i="1"/>
  <c r="KK113" i="1"/>
  <c r="KM100" i="1"/>
  <c r="KK100" i="1"/>
  <c r="KC18" i="1"/>
  <c r="KA18" i="1"/>
  <c r="KM12" i="1"/>
  <c r="KK12" i="1"/>
  <c r="KM181" i="1"/>
  <c r="KK181" i="1"/>
  <c r="KM96" i="1"/>
  <c r="KK96" i="1"/>
  <c r="KM301" i="1"/>
  <c r="KK301" i="1"/>
  <c r="KC285" i="1"/>
  <c r="KA285" i="1"/>
  <c r="KM234" i="1"/>
  <c r="KK234" i="1"/>
  <c r="KC231" i="1"/>
  <c r="KA231" i="1"/>
  <c r="KC127" i="1"/>
  <c r="KA127" i="1"/>
  <c r="KC117" i="1"/>
  <c r="KA117" i="1"/>
  <c r="KC40" i="1"/>
  <c r="KA40" i="1"/>
  <c r="KM34" i="1"/>
  <c r="KK34" i="1"/>
  <c r="KH164" i="1"/>
  <c r="KF164" i="1"/>
  <c r="KH103" i="1"/>
  <c r="KF103" i="1"/>
  <c r="KH74" i="1"/>
  <c r="KF74" i="1"/>
  <c r="KH17" i="1"/>
  <c r="KF17" i="1"/>
  <c r="KH291" i="1"/>
  <c r="KF291" i="1"/>
  <c r="KH137" i="1"/>
  <c r="KF137" i="1"/>
  <c r="KH36" i="1"/>
  <c r="KF36" i="1"/>
  <c r="KM257" i="1"/>
  <c r="KK257" i="1"/>
  <c r="KM31" i="1"/>
  <c r="KK31" i="1"/>
  <c r="KC115" i="1"/>
  <c r="KA115" i="1"/>
  <c r="KH46" i="1"/>
  <c r="KF46" i="1"/>
  <c r="KM253" i="1"/>
  <c r="KK253" i="1"/>
  <c r="KM101" i="1"/>
  <c r="KK101" i="1"/>
  <c r="KC60" i="1"/>
  <c r="KA60" i="1"/>
  <c r="KC177" i="1"/>
  <c r="KA177" i="1"/>
  <c r="KM224" i="1"/>
  <c r="KK224" i="1"/>
  <c r="KH95" i="1"/>
  <c r="KF95" i="1"/>
  <c r="KH91" i="1"/>
  <c r="KF91" i="1"/>
  <c r="KM46" i="1"/>
  <c r="KK46" i="1"/>
  <c r="KM298" i="1"/>
  <c r="KK298" i="1"/>
  <c r="KH93" i="1"/>
  <c r="KF93" i="1"/>
  <c r="KC24" i="1"/>
  <c r="KA24" i="1"/>
  <c r="KC169" i="1"/>
  <c r="KA169" i="1"/>
  <c r="KM29" i="1"/>
  <c r="KK29" i="1"/>
  <c r="KM133" i="1"/>
  <c r="KK133" i="1"/>
  <c r="KC227" i="1"/>
  <c r="KA227" i="1"/>
  <c r="KM204" i="1"/>
  <c r="KK204" i="1"/>
  <c r="KC196" i="1"/>
  <c r="KA196" i="1"/>
  <c r="KM77" i="1"/>
  <c r="KK77" i="1"/>
  <c r="KC71" i="1"/>
  <c r="KA71" i="1"/>
  <c r="KC239" i="1"/>
  <c r="KA239" i="1"/>
  <c r="KC129" i="1"/>
  <c r="KA129" i="1"/>
  <c r="KM267" i="1"/>
  <c r="KK267" i="1"/>
  <c r="KM148" i="1"/>
  <c r="KK148" i="1"/>
  <c r="KM294" i="1"/>
  <c r="KK294" i="1"/>
  <c r="KC201" i="1"/>
  <c r="KA201" i="1"/>
  <c r="KC2" i="1"/>
  <c r="KA2" i="1"/>
  <c r="KC199" i="1"/>
  <c r="KA199" i="1"/>
  <c r="KC278" i="1"/>
  <c r="KA278" i="1"/>
  <c r="KM230" i="1"/>
  <c r="KK230" i="1"/>
  <c r="KC226" i="1"/>
  <c r="KA226" i="1"/>
  <c r="KM159" i="1"/>
  <c r="KK159" i="1"/>
  <c r="KC209" i="1"/>
  <c r="KA209" i="1"/>
  <c r="KM191" i="1"/>
  <c r="KK191" i="1"/>
  <c r="KM275" i="1"/>
  <c r="KK275" i="1"/>
  <c r="KM185" i="1"/>
  <c r="KK185" i="1"/>
  <c r="KC16" i="1"/>
  <c r="KA16" i="1"/>
  <c r="KC263" i="1"/>
  <c r="KA263" i="1"/>
  <c r="KM189" i="1"/>
  <c r="KK189" i="1"/>
  <c r="KC172" i="1"/>
  <c r="KA172" i="1"/>
  <c r="KM296" i="1"/>
  <c r="KK296" i="1"/>
  <c r="KC258" i="1"/>
  <c r="KA258" i="1"/>
  <c r="KC19" i="1"/>
  <c r="KA19" i="1"/>
  <c r="KC255" i="1"/>
  <c r="KA255" i="1"/>
  <c r="KM252" i="1"/>
  <c r="KK252" i="1"/>
  <c r="KC210" i="1"/>
  <c r="KA210" i="1"/>
  <c r="KC131" i="1"/>
  <c r="KA131" i="1"/>
  <c r="KM111" i="1"/>
  <c r="KK111" i="1"/>
  <c r="KM41" i="1"/>
  <c r="KK41" i="1"/>
  <c r="KC30" i="1"/>
  <c r="KA30" i="1"/>
  <c r="KC156" i="1"/>
  <c r="KA156" i="1"/>
  <c r="KM271" i="1"/>
  <c r="KK271" i="1"/>
  <c r="KC290" i="1"/>
  <c r="KA290" i="1"/>
  <c r="KC251" i="1"/>
  <c r="KA251" i="1"/>
  <c r="KC186" i="1"/>
  <c r="KA186" i="1"/>
  <c r="KM178" i="1"/>
  <c r="KK178" i="1"/>
  <c r="KM102" i="1"/>
  <c r="KK102" i="1"/>
  <c r="KC83" i="1"/>
  <c r="KA83" i="1"/>
  <c r="KM14" i="1"/>
  <c r="KK14" i="1"/>
  <c r="KC273" i="1"/>
  <c r="KA273" i="1"/>
  <c r="KC222" i="1"/>
  <c r="KA222" i="1"/>
  <c r="KM202" i="1"/>
  <c r="KK202" i="1"/>
  <c r="KM119" i="1"/>
  <c r="KK119" i="1"/>
  <c r="KM103" i="1"/>
  <c r="KK103" i="1"/>
  <c r="KM20" i="1"/>
  <c r="KK20" i="1"/>
  <c r="KM17" i="1"/>
  <c r="KK17" i="1"/>
  <c r="KM200" i="1"/>
  <c r="KK200" i="1"/>
  <c r="KC161" i="1"/>
  <c r="KA161" i="1"/>
  <c r="KM180" i="1"/>
  <c r="KK180" i="1"/>
  <c r="KC291" i="1"/>
  <c r="KA291" i="1"/>
  <c r="KC235" i="1"/>
  <c r="KA235" i="1"/>
  <c r="KM232" i="1"/>
  <c r="KK232" i="1"/>
  <c r="KC137" i="1"/>
  <c r="KA137" i="1"/>
  <c r="KM125" i="1"/>
  <c r="KK125" i="1"/>
  <c r="KM43" i="1"/>
  <c r="KK43" i="1"/>
  <c r="KC36" i="1"/>
  <c r="KA36" i="1"/>
  <c r="KM270" i="1"/>
  <c r="KK270" i="1"/>
  <c r="KH38" i="1"/>
  <c r="KF38" i="1"/>
  <c r="KM91" i="1"/>
  <c r="KK91" i="1"/>
  <c r="KM33" i="1"/>
  <c r="KK33" i="1"/>
  <c r="KM244" i="1"/>
  <c r="KK244" i="1"/>
  <c r="KC93" i="1"/>
  <c r="KA93" i="1"/>
  <c r="KH13" i="1"/>
  <c r="KF13" i="1"/>
  <c r="KH237" i="1"/>
  <c r="KF237" i="1"/>
  <c r="KH299" i="1"/>
  <c r="KF299" i="1"/>
  <c r="KH283" i="1"/>
  <c r="KF283" i="1"/>
  <c r="KH208" i="1"/>
  <c r="KF208" i="1"/>
  <c r="KH241" i="1"/>
  <c r="KF241" i="1"/>
  <c r="KH184" i="1"/>
  <c r="KF184" i="1"/>
  <c r="KH73" i="1"/>
  <c r="KF73" i="1"/>
  <c r="KH54" i="1"/>
  <c r="KF54" i="1"/>
  <c r="KH179" i="1"/>
  <c r="KF179" i="1"/>
  <c r="KH288" i="1"/>
  <c r="KF288" i="1"/>
  <c r="KH152" i="1"/>
  <c r="KF152" i="1"/>
  <c r="KH48" i="1"/>
  <c r="KF48" i="1"/>
  <c r="KH240" i="1"/>
  <c r="KF240" i="1"/>
  <c r="KH86" i="1"/>
  <c r="KF86" i="1"/>
  <c r="KH261" i="1"/>
  <c r="KF261" i="1"/>
  <c r="KH8" i="1"/>
  <c r="KF8" i="1"/>
  <c r="KH254" i="1"/>
  <c r="KF254" i="1"/>
  <c r="KH190" i="1"/>
  <c r="KF190" i="1"/>
  <c r="KH194" i="1"/>
  <c r="KF194" i="1"/>
  <c r="KH122" i="1"/>
  <c r="KF122" i="1"/>
  <c r="KH203" i="1"/>
  <c r="KF203" i="1"/>
  <c r="KH45" i="1"/>
  <c r="KF45" i="1"/>
  <c r="KH269" i="1"/>
  <c r="KF269" i="1"/>
  <c r="KH142" i="1"/>
  <c r="KF142" i="1"/>
  <c r="KH10" i="1"/>
  <c r="KF10" i="1"/>
  <c r="KH293" i="1"/>
  <c r="KF293" i="1"/>
  <c r="KH121" i="1"/>
  <c r="KF121" i="1"/>
  <c r="KH116" i="1"/>
  <c r="KF116" i="1"/>
  <c r="KH287" i="1"/>
  <c r="KF287" i="1"/>
  <c r="KH49" i="1"/>
  <c r="KF49" i="1"/>
  <c r="KH81" i="1"/>
  <c r="KF81" i="1"/>
  <c r="KH295" i="1"/>
  <c r="KF295" i="1"/>
  <c r="KH229" i="1"/>
  <c r="KF229" i="1"/>
  <c r="KH150" i="1"/>
  <c r="KF150" i="1"/>
  <c r="KH118" i="1"/>
  <c r="KF118" i="1"/>
  <c r="KH85" i="1"/>
  <c r="KF85" i="1"/>
  <c r="KH37" i="1"/>
  <c r="KF37" i="1"/>
  <c r="KH22" i="1"/>
  <c r="KF22" i="1"/>
  <c r="KH276" i="1"/>
  <c r="KF276" i="1"/>
  <c r="KH143" i="1"/>
  <c r="KF143" i="1"/>
  <c r="KH286" i="1"/>
  <c r="KF286" i="1"/>
  <c r="KH216" i="1"/>
  <c r="KF216" i="1"/>
  <c r="KH183" i="1"/>
  <c r="KF183" i="1"/>
  <c r="KH128" i="1"/>
  <c r="KF128" i="1"/>
  <c r="KH88" i="1"/>
  <c r="KF88" i="1"/>
  <c r="KH63" i="1"/>
  <c r="KF63" i="1"/>
  <c r="KH147" i="1"/>
  <c r="KF147" i="1"/>
  <c r="KH260" i="1"/>
  <c r="KF260" i="1"/>
  <c r="KH212" i="1"/>
  <c r="KF212" i="1"/>
  <c r="KH182" i="1"/>
  <c r="KF182" i="1"/>
  <c r="KH113" i="1"/>
  <c r="KF113" i="1"/>
  <c r="KH84" i="1"/>
  <c r="KF84" i="1"/>
  <c r="KH18" i="1"/>
  <c r="KF18" i="1"/>
  <c r="KH238" i="1"/>
  <c r="KF238" i="1"/>
  <c r="KH181" i="1"/>
  <c r="KF181" i="1"/>
  <c r="KH39" i="1"/>
  <c r="KF39" i="1"/>
  <c r="KH301" i="1"/>
  <c r="KF301" i="1"/>
  <c r="KH282" i="1"/>
  <c r="KF282" i="1"/>
  <c r="KH234" i="1"/>
  <c r="KF234" i="1"/>
  <c r="KH127" i="1"/>
  <c r="KF127" i="1"/>
  <c r="KH44" i="1"/>
  <c r="KF44" i="1"/>
  <c r="KM5" i="1"/>
  <c r="KK5" i="1"/>
  <c r="KH110" i="1"/>
  <c r="KF110" i="1"/>
  <c r="KC64" i="1"/>
  <c r="KA64" i="1"/>
  <c r="KC214" i="1"/>
  <c r="KA214" i="1"/>
  <c r="KC170" i="1"/>
  <c r="KA170" i="1"/>
  <c r="KC106" i="1"/>
  <c r="KA106" i="1"/>
  <c r="KH253" i="1"/>
  <c r="KF253" i="1"/>
  <c r="KC157" i="1"/>
  <c r="KA157" i="1"/>
  <c r="KC87" i="1"/>
  <c r="KA87" i="1"/>
  <c r="KC249" i="1"/>
  <c r="KA249" i="1"/>
  <c r="KC237" i="1"/>
  <c r="KA237" i="1"/>
  <c r="KC162" i="1"/>
  <c r="KA162" i="1"/>
  <c r="KM283" i="1"/>
  <c r="KK283" i="1"/>
  <c r="KC297" i="1"/>
  <c r="KA297" i="1"/>
  <c r="KC241" i="1"/>
  <c r="KA241" i="1"/>
  <c r="KC168" i="1"/>
  <c r="KA168" i="1"/>
  <c r="KM73" i="1"/>
  <c r="KK73" i="1"/>
  <c r="KM289" i="1"/>
  <c r="KK289" i="1"/>
  <c r="KM179" i="1"/>
  <c r="KK179" i="1"/>
  <c r="KC274" i="1"/>
  <c r="KA274" i="1"/>
  <c r="KM152" i="1"/>
  <c r="KK152" i="1"/>
  <c r="KM69" i="1"/>
  <c r="KK69" i="1"/>
  <c r="KC240" i="1"/>
  <c r="KA240" i="1"/>
  <c r="KC55" i="1"/>
  <c r="KA55" i="1"/>
  <c r="KM261" i="1"/>
  <c r="KK261" i="1"/>
  <c r="KC281" i="1"/>
  <c r="KA281" i="1"/>
  <c r="KC254" i="1"/>
  <c r="KA254" i="1"/>
  <c r="KM247" i="1"/>
  <c r="KK247" i="1"/>
  <c r="KM194" i="1"/>
  <c r="KK194" i="1"/>
  <c r="KM50" i="1"/>
  <c r="KK50" i="1"/>
  <c r="KM203" i="1"/>
  <c r="KK203" i="1"/>
  <c r="KC300" i="1"/>
  <c r="KA300" i="1"/>
  <c r="KM269" i="1"/>
  <c r="KK269" i="1"/>
  <c r="KC53" i="1"/>
  <c r="KA53" i="1"/>
  <c r="KC10" i="1"/>
  <c r="KA10" i="1"/>
  <c r="KC218" i="1"/>
  <c r="KA218" i="1"/>
  <c r="KM121" i="1"/>
  <c r="KK121" i="1"/>
  <c r="KC134" i="1"/>
  <c r="KA134" i="1"/>
  <c r="KC287" i="1"/>
  <c r="KA287" i="1"/>
  <c r="KM32" i="1"/>
  <c r="KK32" i="1"/>
  <c r="KC81" i="1"/>
  <c r="KA81" i="1"/>
  <c r="KC256" i="1"/>
  <c r="KA256" i="1"/>
  <c r="KC229" i="1"/>
  <c r="KA229" i="1"/>
  <c r="KM139" i="1"/>
  <c r="KK139" i="1"/>
  <c r="KC118" i="1"/>
  <c r="KA118" i="1"/>
  <c r="KM61" i="1"/>
  <c r="KK61" i="1"/>
  <c r="KM37" i="1"/>
  <c r="KK37" i="1"/>
  <c r="KC6" i="1"/>
  <c r="KA6" i="1"/>
  <c r="KM276" i="1"/>
  <c r="KK276" i="1"/>
  <c r="KC228" i="1"/>
  <c r="KA228" i="1"/>
  <c r="KM286" i="1"/>
  <c r="KK286" i="1"/>
  <c r="KC207" i="1"/>
  <c r="KA207" i="1"/>
  <c r="KC183" i="1"/>
  <c r="KA183" i="1"/>
  <c r="KM109" i="1"/>
  <c r="KK109" i="1"/>
  <c r="KM88" i="1"/>
  <c r="KK88" i="1"/>
  <c r="KM21" i="1"/>
  <c r="KK21" i="1"/>
  <c r="KC147" i="1"/>
  <c r="KA147" i="1"/>
  <c r="KC223" i="1"/>
  <c r="KA223" i="1"/>
  <c r="KM212" i="1"/>
  <c r="KK212" i="1"/>
  <c r="KC130" i="1"/>
  <c r="KA130" i="1"/>
  <c r="KC113" i="1"/>
  <c r="KA113" i="1"/>
  <c r="KC58" i="1"/>
  <c r="KA58" i="1"/>
  <c r="KM18" i="1"/>
  <c r="KK18" i="1"/>
  <c r="KM219" i="1"/>
  <c r="KK219" i="1"/>
  <c r="KC181" i="1"/>
  <c r="KA181" i="1"/>
  <c r="KM25" i="1"/>
  <c r="KK25" i="1"/>
  <c r="KC301" i="1"/>
  <c r="KA301" i="1"/>
  <c r="KM246" i="1"/>
  <c r="KK246" i="1"/>
  <c r="KC234" i="1"/>
  <c r="KA234" i="1"/>
  <c r="KM166" i="1"/>
  <c r="KK166" i="1"/>
  <c r="KM127" i="1"/>
  <c r="KK127" i="1"/>
  <c r="KM44" i="1"/>
  <c r="KK44" i="1"/>
  <c r="KM40" i="1"/>
  <c r="KK40" i="1"/>
  <c r="KH177" i="1"/>
  <c r="KF177" i="1"/>
  <c r="KH104" i="1"/>
  <c r="KF104" i="1"/>
  <c r="KM115" i="1"/>
  <c r="KK115" i="1"/>
  <c r="KM132" i="1"/>
  <c r="KK132" i="1"/>
  <c r="KH298" i="1"/>
  <c r="KF298" i="1"/>
  <c r="KH174" i="1"/>
  <c r="KF174" i="1"/>
  <c r="KM60" i="1"/>
  <c r="KK60" i="1"/>
  <c r="KH250" i="1"/>
  <c r="KF250" i="1"/>
  <c r="KH169" i="1"/>
  <c r="KF169" i="1"/>
  <c r="KH175" i="1"/>
  <c r="KF175" i="1"/>
  <c r="KH133" i="1"/>
  <c r="KF133" i="1"/>
  <c r="KH145" i="1"/>
  <c r="KF145" i="1"/>
  <c r="KH204" i="1"/>
  <c r="KF204" i="1"/>
  <c r="KH187" i="1"/>
  <c r="KF187" i="1"/>
  <c r="KH77" i="1"/>
  <c r="KF77" i="1"/>
  <c r="KH52" i="1"/>
  <c r="KF52" i="1"/>
  <c r="KH239" i="1"/>
  <c r="KF239" i="1"/>
  <c r="KH15" i="1"/>
  <c r="KF15" i="1"/>
  <c r="KH267" i="1"/>
  <c r="KF267" i="1"/>
  <c r="KH56" i="1"/>
  <c r="KF56" i="1"/>
  <c r="KH294" i="1"/>
  <c r="KF294" i="1"/>
  <c r="KH105" i="1"/>
  <c r="KF105" i="1"/>
  <c r="KH2" i="1"/>
  <c r="KF2" i="1"/>
  <c r="KH51" i="1"/>
  <c r="KF51" i="1"/>
  <c r="KH278" i="1"/>
  <c r="KF278" i="1"/>
  <c r="KH206" i="1"/>
  <c r="KF206" i="1"/>
  <c r="KH226" i="1"/>
  <c r="KF226" i="1"/>
  <c r="KH123" i="1"/>
  <c r="KF123" i="1"/>
  <c r="KH209" i="1"/>
  <c r="KF209" i="1"/>
  <c r="KH80" i="1"/>
  <c r="KF80" i="1"/>
  <c r="KH275" i="1"/>
  <c r="KF275" i="1"/>
  <c r="KH146" i="1"/>
  <c r="KF146" i="1"/>
  <c r="KH16" i="1"/>
  <c r="KF16" i="1"/>
  <c r="KH107" i="1"/>
  <c r="KF107" i="1"/>
  <c r="KH189" i="1"/>
  <c r="KF189" i="1"/>
  <c r="KH135" i="1"/>
  <c r="KF135" i="1"/>
  <c r="KH296" i="1"/>
  <c r="KF296" i="1"/>
  <c r="KH124" i="1"/>
  <c r="KF124" i="1"/>
  <c r="KH19" i="1"/>
  <c r="KF19" i="1"/>
  <c r="KH167" i="1"/>
  <c r="KF167" i="1"/>
  <c r="KH252" i="1"/>
  <c r="KF252" i="1"/>
  <c r="KH158" i="1"/>
  <c r="KF158" i="1"/>
  <c r="KH131" i="1"/>
  <c r="KF131" i="1"/>
  <c r="KH98" i="1"/>
  <c r="KF98" i="1"/>
  <c r="KH41" i="1"/>
  <c r="KF41" i="1"/>
  <c r="KH23" i="1"/>
  <c r="KF23" i="1"/>
  <c r="KH156" i="1"/>
  <c r="KF156" i="1"/>
  <c r="KH165" i="1"/>
  <c r="KF165" i="1"/>
  <c r="KH290" i="1"/>
  <c r="KF290" i="1"/>
  <c r="KH243" i="1"/>
  <c r="KF243" i="1"/>
  <c r="KH186" i="1"/>
  <c r="KF186" i="1"/>
  <c r="KH160" i="1"/>
  <c r="KF160" i="1"/>
  <c r="KH102" i="1"/>
  <c r="KF102" i="1"/>
  <c r="KH72" i="1"/>
  <c r="KF72" i="1"/>
  <c r="KH14" i="1"/>
  <c r="KF14" i="1"/>
  <c r="KH265" i="1"/>
  <c r="KF265" i="1"/>
  <c r="KH202" i="1"/>
  <c r="KF202" i="1"/>
  <c r="KH280" i="1"/>
  <c r="KF280" i="1"/>
  <c r="KH200" i="1"/>
  <c r="KF200" i="1"/>
  <c r="KH66" i="1"/>
  <c r="KF66" i="1"/>
  <c r="KH284" i="1"/>
  <c r="KF284" i="1"/>
  <c r="KH235" i="1"/>
  <c r="KF235" i="1"/>
  <c r="KH215" i="1"/>
  <c r="KF215" i="1"/>
  <c r="KC224" i="1"/>
  <c r="KA224" i="1"/>
  <c r="KM104" i="1"/>
  <c r="KK104" i="1"/>
  <c r="KC94" i="1"/>
  <c r="KA94" i="1"/>
  <c r="KH176" i="1"/>
  <c r="KF176" i="1"/>
  <c r="KC298" i="1"/>
  <c r="KA298" i="1"/>
  <c r="KC174" i="1"/>
  <c r="KA174" i="1"/>
  <c r="KH76" i="1"/>
  <c r="KF76" i="1"/>
  <c r="KC242" i="1"/>
  <c r="KA242" i="1"/>
  <c r="KM169" i="1"/>
  <c r="KK169" i="1"/>
  <c r="KC114" i="1"/>
  <c r="KA114" i="1"/>
  <c r="KC133" i="1"/>
  <c r="KA133" i="1"/>
  <c r="KC268" i="1"/>
  <c r="KA268" i="1"/>
  <c r="KC204" i="1"/>
  <c r="KA204" i="1"/>
  <c r="KC163" i="1"/>
  <c r="KA163" i="1"/>
  <c r="KC77" i="1"/>
  <c r="KA77" i="1"/>
  <c r="KC3" i="1"/>
  <c r="KA3" i="1"/>
  <c r="KM239" i="1"/>
  <c r="KK239" i="1"/>
  <c r="KM277" i="1"/>
  <c r="KK277" i="1"/>
  <c r="KC267" i="1"/>
  <c r="KA267" i="1"/>
  <c r="KM26" i="1"/>
  <c r="KK26" i="1"/>
  <c r="KC294" i="1"/>
  <c r="KA294" i="1"/>
  <c r="KC78" i="1"/>
  <c r="KA78" i="1"/>
  <c r="KM2" i="1"/>
  <c r="KK2" i="1"/>
  <c r="KC11" i="1"/>
  <c r="KA11" i="1"/>
  <c r="KM278" i="1"/>
  <c r="KK278" i="1"/>
  <c r="KC57" i="1"/>
  <c r="KA57" i="1"/>
  <c r="KM226" i="1"/>
  <c r="KK226" i="1"/>
  <c r="KM112" i="1"/>
  <c r="KK112" i="1"/>
  <c r="KM209" i="1"/>
  <c r="KK209" i="1"/>
  <c r="KM245" i="1"/>
  <c r="KK245" i="1"/>
  <c r="KC275" i="1"/>
  <c r="KA275" i="1"/>
  <c r="KM92" i="1"/>
  <c r="KK92" i="1"/>
  <c r="KM16" i="1"/>
  <c r="KK16" i="1"/>
  <c r="KM272" i="1"/>
  <c r="KK272" i="1"/>
  <c r="KC189" i="1"/>
  <c r="KA189" i="1"/>
  <c r="KM62" i="1"/>
  <c r="KK62" i="1"/>
  <c r="KC296" i="1"/>
  <c r="KA296" i="1"/>
  <c r="KC47" i="1"/>
  <c r="KA47" i="1"/>
  <c r="KM19" i="1"/>
  <c r="KK19" i="1"/>
  <c r="KM259" i="1"/>
  <c r="KK259" i="1"/>
  <c r="KC252" i="1"/>
  <c r="KA252" i="1"/>
  <c r="KM140" i="1"/>
  <c r="KK140" i="1"/>
  <c r="KM131" i="1"/>
  <c r="KK131" i="1"/>
  <c r="KC75" i="1"/>
  <c r="KA75" i="1"/>
  <c r="KC41" i="1"/>
  <c r="KA41" i="1"/>
  <c r="KC4" i="1"/>
  <c r="KA4" i="1"/>
  <c r="KM156" i="1"/>
  <c r="KK156" i="1"/>
  <c r="KC65" i="1"/>
  <c r="KA65" i="1"/>
  <c r="KM290" i="1"/>
  <c r="KK290" i="1"/>
  <c r="KM213" i="1"/>
  <c r="KK213" i="1"/>
  <c r="KM186" i="1"/>
  <c r="KK186" i="1"/>
  <c r="KM126" i="1"/>
  <c r="KK126" i="1"/>
  <c r="KC102" i="1"/>
  <c r="KA102" i="1"/>
  <c r="KC28" i="1"/>
  <c r="KA28" i="1"/>
  <c r="KC14" i="1"/>
  <c r="KA14" i="1"/>
  <c r="KM225" i="1"/>
  <c r="KK225" i="1"/>
  <c r="KM222" i="1"/>
  <c r="KK222" i="1"/>
  <c r="KC164" i="1"/>
  <c r="KA164" i="1"/>
  <c r="KC119" i="1"/>
  <c r="KA119" i="1"/>
  <c r="KC74" i="1"/>
  <c r="KA74" i="1"/>
  <c r="KC20" i="1"/>
  <c r="KA20" i="1"/>
  <c r="KC220" i="1"/>
  <c r="KA220" i="1"/>
  <c r="KC200" i="1"/>
  <c r="KA200" i="1"/>
  <c r="KM35" i="1"/>
  <c r="KK35" i="1"/>
  <c r="KC180" i="1"/>
  <c r="KA180" i="1"/>
  <c r="KC279" i="1"/>
  <c r="KA279" i="1"/>
  <c r="KM235" i="1"/>
  <c r="KK235" i="1"/>
  <c r="KM195" i="1"/>
  <c r="KK195" i="1"/>
  <c r="KM137" i="1"/>
  <c r="KK137" i="1"/>
  <c r="KC67" i="1"/>
  <c r="KA67" i="1"/>
  <c r="KC43" i="1"/>
  <c r="KA43" i="1"/>
  <c r="KH5" i="1"/>
  <c r="KF5" i="1"/>
  <c r="KH166" i="1"/>
  <c r="KF166" i="1"/>
  <c r="KH40" i="1"/>
  <c r="KF40" i="1"/>
  <c r="KH195" i="1"/>
  <c r="KF195" i="1"/>
  <c r="KH9" i="1"/>
  <c r="KF9" i="1"/>
  <c r="KC95" i="1"/>
  <c r="KA95" i="1"/>
  <c r="KC91" i="1"/>
  <c r="KA91" i="1"/>
  <c r="KM176" i="1"/>
  <c r="KK176" i="1"/>
  <c r="KC33" i="1"/>
  <c r="KA33" i="1"/>
  <c r="KH292" i="1"/>
  <c r="KF292" i="1"/>
  <c r="KM93" i="1"/>
  <c r="KK93" i="1"/>
  <c r="KC76" i="1"/>
  <c r="KA76" i="1"/>
  <c r="KC5" i="1"/>
  <c r="KA5" i="1"/>
  <c r="KH97" i="1"/>
  <c r="KF97" i="1"/>
  <c r="KH170" i="1"/>
  <c r="KF170" i="1"/>
  <c r="KH264" i="1"/>
  <c r="KF264" i="1"/>
  <c r="KC141" i="1"/>
  <c r="KA141" i="1"/>
  <c r="KH31" i="1"/>
  <c r="KF31" i="1"/>
  <c r="KM214" i="1"/>
  <c r="KK214" i="1"/>
  <c r="KM106" i="1"/>
  <c r="KK106" i="1"/>
  <c r="KM292" i="1"/>
  <c r="KK292" i="1"/>
  <c r="KH198" i="1"/>
  <c r="KF198" i="1"/>
  <c r="KM87" i="1"/>
  <c r="KK87" i="1"/>
  <c r="KC13" i="1"/>
  <c r="KA13" i="1"/>
  <c r="KM249" i="1"/>
  <c r="KK249" i="1"/>
  <c r="KC299" i="1"/>
  <c r="KA299" i="1"/>
  <c r="KM162" i="1"/>
  <c r="KK162" i="1"/>
  <c r="KC208" i="1"/>
  <c r="KA208" i="1"/>
  <c r="KM297" i="1"/>
  <c r="KK297" i="1"/>
  <c r="KM184" i="1"/>
  <c r="KK184" i="1"/>
  <c r="KM168" i="1"/>
  <c r="KK168" i="1"/>
  <c r="KC54" i="1"/>
  <c r="KA54" i="1"/>
  <c r="KC289" i="1"/>
  <c r="KA289" i="1"/>
  <c r="KC288" i="1"/>
  <c r="KA288" i="1"/>
  <c r="KM274" i="1"/>
  <c r="KK274" i="1"/>
  <c r="KC48" i="1"/>
  <c r="KA48" i="1"/>
  <c r="KC69" i="1"/>
  <c r="KA69" i="1"/>
  <c r="KC86" i="1"/>
  <c r="KA86" i="1"/>
  <c r="KM55" i="1"/>
  <c r="KK55" i="1"/>
  <c r="KC8" i="1"/>
  <c r="KA8" i="1"/>
  <c r="KM281" i="1"/>
  <c r="KK281" i="1"/>
  <c r="KM190" i="1"/>
  <c r="KK190" i="1"/>
  <c r="KC247" i="1"/>
  <c r="KA247" i="1"/>
  <c r="KM122" i="1"/>
  <c r="KK122" i="1"/>
  <c r="KC50" i="1"/>
  <c r="KA50" i="1"/>
  <c r="KC45" i="1"/>
  <c r="KA45" i="1"/>
  <c r="KM300" i="1"/>
  <c r="KK300" i="1"/>
  <c r="KM142" i="1"/>
  <c r="KK142" i="1"/>
  <c r="KM53" i="1"/>
  <c r="KK53" i="1"/>
  <c r="KC293" i="1"/>
  <c r="KA293" i="1"/>
  <c r="KM218" i="1"/>
  <c r="KK218" i="1"/>
  <c r="KM116" i="1"/>
  <c r="KK116" i="1"/>
  <c r="KM134" i="1"/>
  <c r="KK134" i="1"/>
  <c r="KM49" i="1"/>
  <c r="KK49" i="1"/>
  <c r="KC32" i="1"/>
  <c r="KA32" i="1"/>
  <c r="KC295" i="1"/>
  <c r="KA295" i="1"/>
  <c r="KM256" i="1"/>
  <c r="KK256" i="1"/>
  <c r="KM150" i="1"/>
  <c r="KK150" i="1"/>
  <c r="KC139" i="1"/>
  <c r="KA139" i="1"/>
  <c r="KC85" i="1"/>
  <c r="KA85" i="1"/>
  <c r="KC61" i="1"/>
  <c r="KA61" i="1"/>
  <c r="KC22" i="1"/>
  <c r="KA22" i="1"/>
  <c r="KM6" i="1"/>
  <c r="KK6" i="1"/>
  <c r="KM143" i="1"/>
  <c r="KK143" i="1"/>
  <c r="KM228" i="1"/>
  <c r="KK228" i="1"/>
  <c r="KC216" i="1"/>
  <c r="KA216" i="1"/>
  <c r="KM207" i="1"/>
  <c r="KK207" i="1"/>
  <c r="KM128" i="1"/>
  <c r="KK128" i="1"/>
  <c r="KC109" i="1"/>
  <c r="KA109" i="1"/>
  <c r="KM63" i="1"/>
  <c r="KK63" i="1"/>
  <c r="KC21" i="1"/>
  <c r="KA21" i="1"/>
  <c r="KC260" i="1"/>
  <c r="KA260" i="1"/>
  <c r="KM223" i="1"/>
  <c r="KK223" i="1"/>
  <c r="KC182" i="1"/>
  <c r="KA182" i="1"/>
  <c r="KM130" i="1"/>
  <c r="KK130" i="1"/>
  <c r="KM84" i="1"/>
  <c r="KK84" i="1"/>
  <c r="KM58" i="1"/>
  <c r="KK58" i="1"/>
  <c r="KC238" i="1"/>
  <c r="KA238" i="1"/>
  <c r="KC219" i="1"/>
  <c r="KA219" i="1"/>
  <c r="KC39" i="1"/>
  <c r="KA39" i="1"/>
  <c r="KC25" i="1"/>
  <c r="KA25" i="1"/>
  <c r="KM282" i="1"/>
  <c r="KK282" i="1"/>
  <c r="KC246" i="1"/>
  <c r="KA246" i="1"/>
  <c r="KC197" i="1"/>
  <c r="KA197" i="1"/>
  <c r="KC166" i="1"/>
  <c r="KA166" i="1"/>
  <c r="KM70" i="1"/>
  <c r="KK70" i="1"/>
  <c r="KC44" i="1"/>
  <c r="KA44" i="1"/>
  <c r="KH225" i="1"/>
  <c r="KF225" i="1"/>
  <c r="KH119" i="1"/>
  <c r="KF119" i="1"/>
  <c r="KH99" i="1"/>
  <c r="KF99" i="1"/>
  <c r="KH20" i="1"/>
  <c r="KF20" i="1"/>
  <c r="KH35" i="1"/>
  <c r="KF35" i="1"/>
  <c r="KH232" i="1"/>
  <c r="KF232" i="1"/>
  <c r="KH67" i="1"/>
  <c r="KF67" i="1"/>
  <c r="KC264" i="1"/>
  <c r="KA264" i="1"/>
  <c r="KC110" i="1"/>
  <c r="KA110" i="1"/>
  <c r="KH7" i="1"/>
  <c r="KF7" i="1"/>
  <c r="KC132" i="1"/>
  <c r="KA132" i="1"/>
  <c r="KM89" i="1"/>
  <c r="KK89" i="1"/>
  <c r="KM198" i="1"/>
  <c r="KK198" i="1"/>
  <c r="KH79" i="1"/>
  <c r="KF79" i="1"/>
  <c r="KH270" i="1"/>
  <c r="KF270" i="1"/>
  <c r="KC104" i="1"/>
  <c r="KA104" i="1"/>
  <c r="KM7" i="1"/>
  <c r="KK7" i="1"/>
  <c r="KM94" i="1"/>
  <c r="KK94" i="1"/>
  <c r="KM215" i="1"/>
  <c r="KK215" i="1"/>
  <c r="KH33" i="1"/>
  <c r="KF33" i="1"/>
  <c r="KM174" i="1"/>
  <c r="KK174" i="1"/>
  <c r="KC79" i="1"/>
  <c r="KA79" i="1"/>
  <c r="KM250" i="1"/>
  <c r="KK250" i="1"/>
  <c r="KM242" i="1"/>
  <c r="KK242" i="1"/>
  <c r="KC175" i="1"/>
  <c r="KA175" i="1"/>
  <c r="KM114" i="1"/>
  <c r="KK114" i="1"/>
  <c r="KC145" i="1"/>
  <c r="KA145" i="1"/>
  <c r="KM268" i="1"/>
  <c r="KK268" i="1"/>
  <c r="KM187" i="1"/>
  <c r="KK187" i="1"/>
  <c r="KM163" i="1"/>
  <c r="KK163" i="1"/>
  <c r="KM52" i="1"/>
  <c r="KK52" i="1"/>
  <c r="KM3" i="1"/>
  <c r="KK3" i="1"/>
  <c r="KM15" i="1"/>
  <c r="KK15" i="1"/>
  <c r="KC277" i="1"/>
  <c r="KA277" i="1"/>
  <c r="KM56" i="1"/>
  <c r="KK56" i="1"/>
  <c r="KC26" i="1"/>
  <c r="KA26" i="1"/>
  <c r="KM105" i="1"/>
  <c r="KK105" i="1"/>
  <c r="KM78" i="1"/>
  <c r="KK78" i="1"/>
  <c r="KM51" i="1"/>
  <c r="KK51" i="1"/>
  <c r="KM11" i="1"/>
  <c r="KK11" i="1"/>
  <c r="KC206" i="1"/>
  <c r="KA206" i="1"/>
  <c r="KM57" i="1"/>
  <c r="KK57" i="1"/>
  <c r="KM123" i="1"/>
  <c r="KK123" i="1"/>
  <c r="KC112" i="1"/>
  <c r="KA112" i="1"/>
  <c r="KC80" i="1"/>
  <c r="KA80" i="1"/>
  <c r="KC245" i="1"/>
  <c r="KA245" i="1"/>
  <c r="KM146" i="1"/>
  <c r="KK146" i="1"/>
  <c r="KC92" i="1"/>
  <c r="KA92" i="1"/>
  <c r="KC107" i="1"/>
  <c r="KA107" i="1"/>
  <c r="KC272" i="1"/>
  <c r="KA272" i="1"/>
  <c r="KM135" i="1"/>
  <c r="KK135" i="1"/>
  <c r="KC62" i="1"/>
  <c r="KA62" i="1"/>
  <c r="KC124" i="1"/>
  <c r="KA124" i="1"/>
  <c r="KM47" i="1"/>
  <c r="KK47" i="1"/>
  <c r="KM167" i="1"/>
  <c r="KK167" i="1"/>
  <c r="KC259" i="1"/>
  <c r="KA259" i="1"/>
  <c r="KC158" i="1"/>
  <c r="KA158" i="1"/>
  <c r="KC140" i="1"/>
  <c r="KA140" i="1"/>
  <c r="KC98" i="1"/>
  <c r="KA98" i="1"/>
  <c r="KM75" i="1"/>
  <c r="KK75" i="1"/>
  <c r="KC23" i="1"/>
  <c r="KA23" i="1"/>
  <c r="KM4" i="1"/>
  <c r="KK4" i="1"/>
  <c r="KC165" i="1"/>
  <c r="KA165" i="1"/>
  <c r="KM65" i="1"/>
  <c r="KK65" i="1"/>
  <c r="KM243" i="1"/>
  <c r="KK243" i="1"/>
  <c r="KC213" i="1"/>
  <c r="KA213" i="1"/>
  <c r="KM160" i="1"/>
  <c r="KK160" i="1"/>
  <c r="KC126" i="1"/>
  <c r="KA126" i="1"/>
  <c r="KM72" i="1"/>
  <c r="KK72" i="1"/>
  <c r="KM28" i="1"/>
  <c r="KK28" i="1"/>
  <c r="KC265" i="1"/>
  <c r="KA265" i="1"/>
  <c r="KC225" i="1"/>
  <c r="KA225" i="1"/>
  <c r="KM188" i="1"/>
  <c r="KK188" i="1"/>
  <c r="KM164" i="1"/>
  <c r="KK164" i="1"/>
  <c r="KM99" i="1"/>
  <c r="KK99" i="1"/>
  <c r="KM74" i="1"/>
  <c r="KK74" i="1"/>
  <c r="KM280" i="1"/>
  <c r="KK280" i="1"/>
  <c r="KM220" i="1"/>
  <c r="KK220" i="1"/>
  <c r="KC66" i="1"/>
  <c r="KA66" i="1"/>
  <c r="KC35" i="1"/>
  <c r="KA35" i="1"/>
  <c r="KC284" i="1"/>
  <c r="KA284" i="1"/>
  <c r="KM279" i="1"/>
  <c r="KK279" i="1"/>
  <c r="KM221" i="1"/>
  <c r="KK221" i="1"/>
  <c r="KC195" i="1"/>
  <c r="KA195" i="1"/>
  <c r="KC97" i="1"/>
  <c r="KA97" i="1"/>
  <c r="KM67" i="1"/>
  <c r="KK67" i="1"/>
  <c r="KM9" i="1"/>
  <c r="KK9" i="1"/>
  <c r="KC149" i="1"/>
  <c r="KA149" i="1"/>
  <c r="KM95" i="1"/>
  <c r="KK95" i="1"/>
  <c r="KH64" i="1"/>
  <c r="KF64" i="1"/>
  <c r="KC176" i="1"/>
  <c r="KA176" i="1"/>
  <c r="KH157" i="1"/>
  <c r="KF157" i="1"/>
  <c r="KM76" i="1"/>
  <c r="KK76" i="1"/>
  <c r="KH249" i="1"/>
  <c r="KF249" i="1"/>
  <c r="KH144" i="1"/>
  <c r="KF144" i="1"/>
  <c r="KH162" i="1"/>
  <c r="KF162" i="1"/>
  <c r="KH42" i="1"/>
  <c r="KF42" i="1"/>
  <c r="KH297" i="1"/>
  <c r="KF297" i="1"/>
  <c r="KH192" i="1"/>
  <c r="KF192" i="1"/>
  <c r="KH168" i="1"/>
  <c r="KF168" i="1"/>
  <c r="KH59" i="1"/>
  <c r="KF59" i="1"/>
  <c r="KH289" i="1"/>
  <c r="KF289" i="1"/>
  <c r="KH68" i="1"/>
  <c r="KF68" i="1"/>
  <c r="KH274" i="1"/>
  <c r="KF274" i="1"/>
  <c r="KH90" i="1"/>
  <c r="KF90" i="1"/>
  <c r="KH69" i="1"/>
  <c r="KF69" i="1"/>
  <c r="KH153" i="1"/>
  <c r="KF153" i="1"/>
  <c r="KH55" i="1"/>
  <c r="KF55" i="1"/>
  <c r="KH136" i="1"/>
  <c r="KF136" i="1"/>
  <c r="KH281" i="1"/>
  <c r="KF281" i="1"/>
  <c r="KH217" i="1"/>
  <c r="KF217" i="1"/>
  <c r="KH247" i="1"/>
  <c r="KF247" i="1"/>
  <c r="KH154" i="1"/>
  <c r="KF154" i="1"/>
  <c r="KH50" i="1"/>
  <c r="KF50" i="1"/>
  <c r="KH120" i="1"/>
  <c r="KF120" i="1"/>
  <c r="KH300" i="1"/>
  <c r="KF300" i="1"/>
  <c r="KH155" i="1"/>
  <c r="KF155" i="1"/>
  <c r="KH53" i="1"/>
  <c r="KF53" i="1"/>
  <c r="KH151" i="1"/>
  <c r="KF151" i="1"/>
  <c r="KH218" i="1"/>
  <c r="KF218" i="1"/>
  <c r="KH138" i="1"/>
  <c r="KF138" i="1"/>
  <c r="KH134" i="1"/>
  <c r="KF134" i="1"/>
  <c r="KH205" i="1"/>
  <c r="KF205" i="1"/>
  <c r="KH32" i="1"/>
  <c r="KF32" i="1"/>
  <c r="KH233" i="1"/>
  <c r="KF233" i="1"/>
  <c r="KH256" i="1"/>
  <c r="KF256" i="1"/>
  <c r="KH173" i="1"/>
  <c r="KF173" i="1"/>
  <c r="KH139" i="1"/>
  <c r="KF139" i="1"/>
  <c r="KH108" i="1"/>
  <c r="KF108" i="1"/>
  <c r="KH61" i="1"/>
  <c r="KF61" i="1"/>
  <c r="KH27" i="1"/>
  <c r="KF27" i="1"/>
  <c r="KH6" i="1"/>
  <c r="KF6" i="1"/>
  <c r="KH236" i="1"/>
  <c r="KF236" i="1"/>
  <c r="KH228" i="1"/>
  <c r="KF228" i="1"/>
  <c r="KH248" i="1"/>
  <c r="KF248" i="1"/>
  <c r="KH207" i="1"/>
  <c r="KF207" i="1"/>
  <c r="KH171" i="1"/>
  <c r="KF171" i="1"/>
  <c r="KH109" i="1"/>
  <c r="KF109" i="1"/>
  <c r="KH82" i="1"/>
  <c r="KF82" i="1"/>
  <c r="KH21" i="1"/>
  <c r="KF21" i="1"/>
  <c r="KH266" i="1"/>
  <c r="KF266" i="1"/>
  <c r="KH223" i="1"/>
  <c r="KF223" i="1"/>
  <c r="KH193" i="1"/>
  <c r="KF193" i="1"/>
  <c r="KH130" i="1"/>
  <c r="KF130" i="1"/>
  <c r="KH100" i="1"/>
  <c r="KF100" i="1"/>
  <c r="KH58" i="1"/>
  <c r="KF58" i="1"/>
  <c r="KH12" i="1"/>
  <c r="KF12" i="1"/>
  <c r="KH219" i="1"/>
  <c r="KF219" i="1"/>
  <c r="KH96" i="1"/>
  <c r="KF96" i="1"/>
  <c r="KH25" i="1"/>
  <c r="KF25" i="1"/>
  <c r="KH285" i="1"/>
  <c r="KF285" i="1"/>
  <c r="KH246" i="1"/>
  <c r="KF246" i="1"/>
  <c r="KH197" i="1"/>
  <c r="KF197" i="1"/>
  <c r="KH117" i="1"/>
  <c r="KF117" i="1"/>
  <c r="KH34" i="1"/>
  <c r="KF34" i="1"/>
  <c r="KM141" i="1"/>
  <c r="KK141" i="1"/>
  <c r="KC38" i="1"/>
  <c r="KA38" i="1"/>
  <c r="KH115" i="1"/>
  <c r="KF115" i="1"/>
  <c r="KH132" i="1"/>
  <c r="KF132" i="1"/>
  <c r="KC292" i="1"/>
  <c r="KA292" i="1"/>
  <c r="KC211" i="1"/>
  <c r="KA211" i="1"/>
  <c r="KH101" i="1"/>
  <c r="KF101" i="1"/>
  <c r="KM13" i="1"/>
  <c r="KK13" i="1"/>
  <c r="KM144" i="1"/>
  <c r="KK144" i="1"/>
  <c r="KM299" i="1"/>
  <c r="KK299" i="1"/>
  <c r="KM42" i="1"/>
  <c r="KK42" i="1"/>
  <c r="KM208" i="1"/>
  <c r="KK208" i="1"/>
  <c r="KC192" i="1"/>
  <c r="KA192" i="1"/>
  <c r="KC184" i="1"/>
  <c r="KA184" i="1"/>
  <c r="KC59" i="1"/>
  <c r="KA59" i="1"/>
  <c r="KM54" i="1"/>
  <c r="KK54" i="1"/>
  <c r="KC68" i="1"/>
  <c r="KA68" i="1"/>
  <c r="KM288" i="1"/>
  <c r="KK288" i="1"/>
  <c r="KM90" i="1"/>
  <c r="KK90" i="1"/>
  <c r="KM48" i="1"/>
  <c r="KK48" i="1"/>
  <c r="KC153" i="1"/>
  <c r="KA153" i="1"/>
  <c r="KM86" i="1"/>
  <c r="KK86" i="1"/>
  <c r="KM136" i="1"/>
  <c r="KK136" i="1"/>
  <c r="KM8" i="1"/>
  <c r="KK8" i="1"/>
  <c r="KM217" i="1"/>
  <c r="KK217" i="1"/>
  <c r="KC190" i="1"/>
  <c r="KA190" i="1"/>
  <c r="KM154" i="1"/>
  <c r="KK154" i="1"/>
  <c r="KC122" i="1"/>
  <c r="KA122" i="1"/>
  <c r="KC120" i="1"/>
  <c r="KA120" i="1"/>
  <c r="KM45" i="1"/>
  <c r="KK45" i="1"/>
  <c r="KM155" i="1"/>
  <c r="KK155" i="1"/>
  <c r="KC142" i="1"/>
  <c r="KA142" i="1"/>
  <c r="KM151" i="1"/>
  <c r="KK151" i="1"/>
  <c r="KM293" i="1"/>
  <c r="KK293" i="1"/>
  <c r="KC138" i="1"/>
  <c r="KA138" i="1"/>
  <c r="KC116" i="1"/>
  <c r="KA116" i="1"/>
  <c r="KM205" i="1"/>
  <c r="KK205" i="1"/>
  <c r="KC49" i="1"/>
  <c r="KA49" i="1"/>
  <c r="KM233" i="1"/>
  <c r="KK233" i="1"/>
  <c r="KM295" i="1"/>
  <c r="KK295" i="1"/>
  <c r="KM173" i="1"/>
  <c r="KK173" i="1"/>
  <c r="KC150" i="1"/>
  <c r="KA150" i="1"/>
  <c r="KM108" i="1"/>
  <c r="KK108" i="1"/>
  <c r="KM85" i="1"/>
  <c r="KK85" i="1"/>
  <c r="KM27" i="1"/>
  <c r="KK27" i="1"/>
  <c r="KM22" i="1"/>
  <c r="KK22" i="1"/>
  <c r="KM236" i="1"/>
  <c r="KK236" i="1"/>
  <c r="KC143" i="1"/>
  <c r="KA143" i="1"/>
  <c r="KM248" i="1"/>
  <c r="KK248" i="1"/>
  <c r="KM216" i="1"/>
  <c r="KK216" i="1"/>
  <c r="KC171" i="1"/>
  <c r="KA171" i="1"/>
  <c r="KC128" i="1"/>
  <c r="KA128" i="1"/>
  <c r="KM82" i="1"/>
  <c r="KK82" i="1"/>
  <c r="KC63" i="1"/>
  <c r="KA63" i="1"/>
  <c r="KM266" i="1"/>
  <c r="KK266" i="1"/>
  <c r="KM260" i="1"/>
  <c r="KK260" i="1"/>
  <c r="KM193" i="1"/>
  <c r="KK193" i="1"/>
  <c r="KM182" i="1"/>
  <c r="KK182" i="1"/>
  <c r="KC100" i="1"/>
  <c r="KA100" i="1"/>
  <c r="KC84" i="1"/>
  <c r="KA84" i="1"/>
  <c r="KC12" i="1"/>
  <c r="KA12" i="1"/>
  <c r="KM238" i="1"/>
  <c r="KK238" i="1"/>
  <c r="KC96" i="1"/>
  <c r="KA96" i="1"/>
  <c r="KM39" i="1"/>
  <c r="KK39" i="1"/>
  <c r="KM285" i="1"/>
  <c r="KK285" i="1"/>
  <c r="KC282" i="1"/>
  <c r="KA282" i="1"/>
  <c r="KM231" i="1"/>
  <c r="KK231" i="1"/>
  <c r="KM197" i="1"/>
  <c r="KK197" i="1"/>
  <c r="KM117" i="1"/>
  <c r="KK117" i="1"/>
  <c r="KC70" i="1"/>
  <c r="KA70" i="1"/>
  <c r="KC34" i="1"/>
  <c r="KA34" i="1"/>
  <c r="IP177" i="1"/>
  <c r="IN177" i="1"/>
  <c r="IP104" i="1"/>
  <c r="IN104" i="1"/>
  <c r="IP7" i="1"/>
  <c r="IN7" i="1"/>
  <c r="IP94" i="1"/>
  <c r="IN94" i="1"/>
  <c r="IP46" i="1"/>
  <c r="IN46" i="1"/>
  <c r="IP298" i="1"/>
  <c r="IN298" i="1"/>
  <c r="IP174" i="1"/>
  <c r="IN174" i="1"/>
  <c r="IP79" i="1"/>
  <c r="IN79" i="1"/>
  <c r="IP24" i="1"/>
  <c r="IN24" i="1"/>
  <c r="IP250" i="1"/>
  <c r="IN250" i="1"/>
  <c r="IP242" i="1"/>
  <c r="IN242" i="1"/>
  <c r="IP169" i="1"/>
  <c r="IN169" i="1"/>
  <c r="IP29" i="1"/>
  <c r="IN29" i="1"/>
  <c r="IP175" i="1"/>
  <c r="IN175" i="1"/>
  <c r="IP114" i="1"/>
  <c r="IN114" i="1"/>
  <c r="IP133" i="1"/>
  <c r="IN133" i="1"/>
  <c r="IP227" i="1"/>
  <c r="IN227" i="1"/>
  <c r="IP145" i="1"/>
  <c r="IN145" i="1"/>
  <c r="IP268" i="1"/>
  <c r="IN268" i="1"/>
  <c r="IP204" i="1"/>
  <c r="IN204" i="1"/>
  <c r="IP196" i="1"/>
  <c r="IN196" i="1"/>
  <c r="IP187" i="1"/>
  <c r="IN187" i="1"/>
  <c r="IP163" i="1"/>
  <c r="IN163" i="1"/>
  <c r="IP77" i="1"/>
  <c r="IN77" i="1"/>
  <c r="IP71" i="1"/>
  <c r="IN71" i="1"/>
  <c r="IP52" i="1"/>
  <c r="IN52" i="1"/>
  <c r="IP3" i="1"/>
  <c r="IN3" i="1"/>
  <c r="IP239" i="1"/>
  <c r="IN239" i="1"/>
  <c r="IP129" i="1"/>
  <c r="IN129" i="1"/>
  <c r="IP15" i="1"/>
  <c r="IN15" i="1"/>
  <c r="IP277" i="1"/>
  <c r="IN277" i="1"/>
  <c r="IP267" i="1"/>
  <c r="IN267" i="1"/>
  <c r="IP148" i="1"/>
  <c r="IN148" i="1"/>
  <c r="IP56" i="1"/>
  <c r="IN56" i="1"/>
  <c r="IP26" i="1"/>
  <c r="IN26" i="1"/>
  <c r="IP294" i="1"/>
  <c r="IN294" i="1"/>
  <c r="IP201" i="1"/>
  <c r="IN201" i="1"/>
  <c r="IP105" i="1"/>
  <c r="IN105" i="1"/>
  <c r="IP78" i="1"/>
  <c r="IN78" i="1"/>
  <c r="IP2" i="1"/>
  <c r="IN2" i="1"/>
  <c r="IP199" i="1"/>
  <c r="IN199" i="1"/>
  <c r="IP51" i="1"/>
  <c r="IN51" i="1"/>
  <c r="IP11" i="1"/>
  <c r="IN11" i="1"/>
  <c r="IP278" i="1"/>
  <c r="IN278" i="1"/>
  <c r="IP230" i="1"/>
  <c r="IN230" i="1"/>
  <c r="IP206" i="1"/>
  <c r="IN206" i="1"/>
  <c r="IP57" i="1"/>
  <c r="IN57" i="1"/>
  <c r="IP226" i="1"/>
  <c r="IN226" i="1"/>
  <c r="IP159" i="1"/>
  <c r="IN159" i="1"/>
  <c r="IP123" i="1"/>
  <c r="IN123" i="1"/>
  <c r="IP112" i="1"/>
  <c r="IN112" i="1"/>
  <c r="IP209" i="1"/>
  <c r="IN209" i="1"/>
  <c r="IP191" i="1"/>
  <c r="IN191" i="1"/>
  <c r="IP80" i="1"/>
  <c r="IN80" i="1"/>
  <c r="IP245" i="1"/>
  <c r="IN245" i="1"/>
  <c r="IP275" i="1"/>
  <c r="IN275" i="1"/>
  <c r="IP185" i="1"/>
  <c r="IN185" i="1"/>
  <c r="IP146" i="1"/>
  <c r="IN146" i="1"/>
  <c r="IP92" i="1"/>
  <c r="IN92" i="1"/>
  <c r="IP16" i="1"/>
  <c r="IN16" i="1"/>
  <c r="IP263" i="1"/>
  <c r="IN263" i="1"/>
  <c r="IP107" i="1"/>
  <c r="IN107" i="1"/>
  <c r="IP272" i="1"/>
  <c r="IN272" i="1"/>
  <c r="IP189" i="1"/>
  <c r="IN189" i="1"/>
  <c r="IP172" i="1"/>
  <c r="IN172" i="1"/>
  <c r="IP135" i="1"/>
  <c r="IN135" i="1"/>
  <c r="IP62" i="1"/>
  <c r="IN62" i="1"/>
  <c r="IP296" i="1"/>
  <c r="IN296" i="1"/>
  <c r="IP258" i="1"/>
  <c r="IN258" i="1"/>
  <c r="IP124" i="1"/>
  <c r="IN124" i="1"/>
  <c r="IP47" i="1"/>
  <c r="IN47" i="1"/>
  <c r="IP19" i="1"/>
  <c r="IN19" i="1"/>
  <c r="IP255" i="1"/>
  <c r="IN255" i="1"/>
  <c r="IP167" i="1"/>
  <c r="IN167" i="1"/>
  <c r="IP259" i="1"/>
  <c r="IN259" i="1"/>
  <c r="IP252" i="1"/>
  <c r="IN252" i="1"/>
  <c r="IP210" i="1"/>
  <c r="IN210" i="1"/>
  <c r="IP158" i="1"/>
  <c r="IN158" i="1"/>
  <c r="IP140" i="1"/>
  <c r="IN140" i="1"/>
  <c r="IP131" i="1"/>
  <c r="IN131" i="1"/>
  <c r="IP111" i="1"/>
  <c r="IN111" i="1"/>
  <c r="IP98" i="1"/>
  <c r="IN98" i="1"/>
  <c r="IP75" i="1"/>
  <c r="IN75" i="1"/>
  <c r="IP41" i="1"/>
  <c r="IN41" i="1"/>
  <c r="IP30" i="1"/>
  <c r="IN30" i="1"/>
  <c r="IP23" i="1"/>
  <c r="IN23" i="1"/>
  <c r="IP4" i="1"/>
  <c r="IN4" i="1"/>
  <c r="IP156" i="1"/>
  <c r="IN156" i="1"/>
  <c r="IP271" i="1"/>
  <c r="IN271" i="1"/>
  <c r="IP165" i="1"/>
  <c r="IN165" i="1"/>
  <c r="IP65" i="1"/>
  <c r="IN65" i="1"/>
  <c r="IP290" i="1"/>
  <c r="IN290" i="1"/>
  <c r="IP251" i="1"/>
  <c r="IN251" i="1"/>
  <c r="IP243" i="1"/>
  <c r="IN243" i="1"/>
  <c r="IP213" i="1"/>
  <c r="IN213" i="1"/>
  <c r="IP186" i="1"/>
  <c r="IN186" i="1"/>
  <c r="IP178" i="1"/>
  <c r="IN178" i="1"/>
  <c r="IP160" i="1"/>
  <c r="IN160" i="1"/>
  <c r="IP126" i="1"/>
  <c r="IN126" i="1"/>
  <c r="IP102" i="1"/>
  <c r="IN102" i="1"/>
  <c r="IP83" i="1"/>
  <c r="IN83" i="1"/>
  <c r="IP72" i="1"/>
  <c r="IN72" i="1"/>
  <c r="IP28" i="1"/>
  <c r="IN28" i="1"/>
  <c r="IP14" i="1"/>
  <c r="IN14" i="1"/>
  <c r="IP273" i="1"/>
  <c r="IN273" i="1"/>
  <c r="IP265" i="1"/>
  <c r="IN265" i="1"/>
  <c r="IP222" i="1"/>
  <c r="IN222" i="1"/>
  <c r="IP202" i="1"/>
  <c r="IN202" i="1"/>
  <c r="IP188" i="1"/>
  <c r="IN188" i="1"/>
  <c r="IP280" i="1"/>
  <c r="IN280" i="1"/>
  <c r="IP220" i="1"/>
  <c r="IN220" i="1"/>
  <c r="IP200" i="1"/>
  <c r="IN200" i="1"/>
  <c r="IP161" i="1"/>
  <c r="IN161" i="1"/>
  <c r="IP66" i="1"/>
  <c r="IN66" i="1"/>
  <c r="IP180" i="1"/>
  <c r="IN180" i="1"/>
  <c r="IP284" i="1"/>
  <c r="IN284" i="1"/>
  <c r="IP279" i="1"/>
  <c r="IN279" i="1"/>
  <c r="IP235" i="1"/>
  <c r="IN235" i="1"/>
  <c r="IP224" i="1"/>
  <c r="IN224" i="1"/>
  <c r="IP215" i="1"/>
  <c r="IN215" i="1"/>
  <c r="IP270" i="1"/>
  <c r="IN270" i="1"/>
  <c r="IP149" i="1"/>
  <c r="IN149" i="1"/>
  <c r="IP95" i="1"/>
  <c r="IN95" i="1"/>
  <c r="IP91" i="1"/>
  <c r="IN91" i="1"/>
  <c r="IP176" i="1"/>
  <c r="IN176" i="1"/>
  <c r="IP33" i="1"/>
  <c r="IN33" i="1"/>
  <c r="IP244" i="1"/>
  <c r="IN244" i="1"/>
  <c r="IP93" i="1"/>
  <c r="IN93" i="1"/>
  <c r="IP76" i="1"/>
  <c r="IN76" i="1"/>
  <c r="IP5" i="1"/>
  <c r="IN5" i="1"/>
  <c r="IP231" i="1"/>
  <c r="IN231" i="1"/>
  <c r="IP166" i="1"/>
  <c r="IN166" i="1"/>
  <c r="IP70" i="1"/>
  <c r="IN70" i="1"/>
  <c r="IP40" i="1"/>
  <c r="IN40" i="1"/>
  <c r="IP221" i="1"/>
  <c r="IN221" i="1"/>
  <c r="IP195" i="1"/>
  <c r="IN195" i="1"/>
  <c r="IP43" i="1"/>
  <c r="IN43" i="1"/>
  <c r="IP9" i="1"/>
  <c r="IN9" i="1"/>
  <c r="IP38" i="1"/>
  <c r="IN38" i="1"/>
  <c r="IP64" i="1"/>
  <c r="IN64" i="1"/>
  <c r="IP214" i="1"/>
  <c r="IN214" i="1"/>
  <c r="IP106" i="1"/>
  <c r="IN106" i="1"/>
  <c r="IP292" i="1"/>
  <c r="IN292" i="1"/>
  <c r="IP157" i="1"/>
  <c r="IN157" i="1"/>
  <c r="IP87" i="1"/>
  <c r="IN87" i="1"/>
  <c r="IP13" i="1"/>
  <c r="IN13" i="1"/>
  <c r="IP249" i="1"/>
  <c r="IN249" i="1"/>
  <c r="IP237" i="1"/>
  <c r="IN237" i="1"/>
  <c r="IP144" i="1"/>
  <c r="IN144" i="1"/>
  <c r="IP299" i="1"/>
  <c r="IN299" i="1"/>
  <c r="IP162" i="1"/>
  <c r="IN162" i="1"/>
  <c r="IP283" i="1"/>
  <c r="IN283" i="1"/>
  <c r="IP42" i="1"/>
  <c r="IN42" i="1"/>
  <c r="IP208" i="1"/>
  <c r="IN208" i="1"/>
  <c r="IP297" i="1"/>
  <c r="IN297" i="1"/>
  <c r="IP241" i="1"/>
  <c r="IN241" i="1"/>
  <c r="IP192" i="1"/>
  <c r="IN192" i="1"/>
  <c r="IP184" i="1"/>
  <c r="IN184" i="1"/>
  <c r="IP168" i="1"/>
  <c r="IN168" i="1"/>
  <c r="IP73" i="1"/>
  <c r="IN73" i="1"/>
  <c r="IP59" i="1"/>
  <c r="IN59" i="1"/>
  <c r="IP54" i="1"/>
  <c r="IN54" i="1"/>
  <c r="IP289" i="1"/>
  <c r="IN289" i="1"/>
  <c r="IP179" i="1"/>
  <c r="IN179" i="1"/>
  <c r="IP68" i="1"/>
  <c r="IN68" i="1"/>
  <c r="IP288" i="1"/>
  <c r="IN288" i="1"/>
  <c r="IP274" i="1"/>
  <c r="IN274" i="1"/>
  <c r="IP152" i="1"/>
  <c r="IN152" i="1"/>
  <c r="IP90" i="1"/>
  <c r="IN90" i="1"/>
  <c r="IP48" i="1"/>
  <c r="IN48" i="1"/>
  <c r="IP69" i="1"/>
  <c r="IN69" i="1"/>
  <c r="IP240" i="1"/>
  <c r="IN240" i="1"/>
  <c r="IP153" i="1"/>
  <c r="IN153" i="1"/>
  <c r="IP86" i="1"/>
  <c r="IN86" i="1"/>
  <c r="IP55" i="1"/>
  <c r="IN55" i="1"/>
  <c r="IP261" i="1"/>
  <c r="IN261" i="1"/>
  <c r="IP136" i="1"/>
  <c r="IN136" i="1"/>
  <c r="IP8" i="1"/>
  <c r="IN8" i="1"/>
  <c r="IP281" i="1"/>
  <c r="IN281" i="1"/>
  <c r="IP254" i="1"/>
  <c r="IN254" i="1"/>
  <c r="IP217" i="1"/>
  <c r="IN217" i="1"/>
  <c r="IP190" i="1"/>
  <c r="IN190" i="1"/>
  <c r="IP247" i="1"/>
  <c r="IN247" i="1"/>
  <c r="IP194" i="1"/>
  <c r="IN194" i="1"/>
  <c r="IP154" i="1"/>
  <c r="IN154" i="1"/>
  <c r="IP122" i="1"/>
  <c r="IN122" i="1"/>
  <c r="IP50" i="1"/>
  <c r="IN50" i="1"/>
  <c r="IP203" i="1"/>
  <c r="IN203" i="1"/>
  <c r="IP120" i="1"/>
  <c r="IN120" i="1"/>
  <c r="IP45" i="1"/>
  <c r="IN45" i="1"/>
  <c r="IP300" i="1"/>
  <c r="IN300" i="1"/>
  <c r="IP269" i="1"/>
  <c r="IN269" i="1"/>
  <c r="IP155" i="1"/>
  <c r="IN155" i="1"/>
  <c r="IP142" i="1"/>
  <c r="IN142" i="1"/>
  <c r="IP53" i="1"/>
  <c r="IN53" i="1"/>
  <c r="IP10" i="1"/>
  <c r="IN10" i="1"/>
  <c r="IP151" i="1"/>
  <c r="IN151" i="1"/>
  <c r="IP293" i="1"/>
  <c r="IN293" i="1"/>
  <c r="IP218" i="1"/>
  <c r="IN218" i="1"/>
  <c r="IP121" i="1"/>
  <c r="IN121" i="1"/>
  <c r="IP138" i="1"/>
  <c r="IN138" i="1"/>
  <c r="IP116" i="1"/>
  <c r="IN116" i="1"/>
  <c r="IP134" i="1"/>
  <c r="IN134" i="1"/>
  <c r="IP287" i="1"/>
  <c r="IN287" i="1"/>
  <c r="IP205" i="1"/>
  <c r="IN205" i="1"/>
  <c r="IP49" i="1"/>
  <c r="IN49" i="1"/>
  <c r="IP32" i="1"/>
  <c r="IN32" i="1"/>
  <c r="IP81" i="1"/>
  <c r="IN81" i="1"/>
  <c r="IP233" i="1"/>
  <c r="IN233" i="1"/>
  <c r="IP295" i="1"/>
  <c r="IN295" i="1"/>
  <c r="IP256" i="1"/>
  <c r="IN256" i="1"/>
  <c r="IP229" i="1"/>
  <c r="IN229" i="1"/>
  <c r="IP173" i="1"/>
  <c r="IN173" i="1"/>
  <c r="IP150" i="1"/>
  <c r="IN150" i="1"/>
  <c r="IP139" i="1"/>
  <c r="IN139" i="1"/>
  <c r="IP118" i="1"/>
  <c r="IN118" i="1"/>
  <c r="IP108" i="1"/>
  <c r="IN108" i="1"/>
  <c r="IP85" i="1"/>
  <c r="IN85" i="1"/>
  <c r="IP61" i="1"/>
  <c r="IN61" i="1"/>
  <c r="IP37" i="1"/>
  <c r="IN37" i="1"/>
  <c r="IP27" i="1"/>
  <c r="IN27" i="1"/>
  <c r="IP22" i="1"/>
  <c r="IN22" i="1"/>
  <c r="IP6" i="1"/>
  <c r="IN6" i="1"/>
  <c r="IP276" i="1"/>
  <c r="IN276" i="1"/>
  <c r="IP236" i="1"/>
  <c r="IN236" i="1"/>
  <c r="IP143" i="1"/>
  <c r="IN143" i="1"/>
  <c r="IP228" i="1"/>
  <c r="IN228" i="1"/>
  <c r="IP286" i="1"/>
  <c r="IN286" i="1"/>
  <c r="IP248" i="1"/>
  <c r="IN248" i="1"/>
  <c r="IP216" i="1"/>
  <c r="IN216" i="1"/>
  <c r="IP207" i="1"/>
  <c r="IN207" i="1"/>
  <c r="IP183" i="1"/>
  <c r="IN183" i="1"/>
  <c r="IP171" i="1"/>
  <c r="IN171" i="1"/>
  <c r="IP128" i="1"/>
  <c r="IN128" i="1"/>
  <c r="IP109" i="1"/>
  <c r="IN109" i="1"/>
  <c r="IP88" i="1"/>
  <c r="IN88" i="1"/>
  <c r="IP82" i="1"/>
  <c r="IN82" i="1"/>
  <c r="IP63" i="1"/>
  <c r="IN63" i="1"/>
  <c r="IP21" i="1"/>
  <c r="IN21" i="1"/>
  <c r="IP147" i="1"/>
  <c r="IN147" i="1"/>
  <c r="IP266" i="1"/>
  <c r="IN266" i="1"/>
  <c r="IP260" i="1"/>
  <c r="IN260" i="1"/>
  <c r="IP223" i="1"/>
  <c r="IN223" i="1"/>
  <c r="IP212" i="1"/>
  <c r="IN212" i="1"/>
  <c r="IP193" i="1"/>
  <c r="IN193" i="1"/>
  <c r="IP182" i="1"/>
  <c r="IN182" i="1"/>
  <c r="IP130" i="1"/>
  <c r="IN130" i="1"/>
  <c r="IP113" i="1"/>
  <c r="IN113" i="1"/>
  <c r="IP100" i="1"/>
  <c r="IN100" i="1"/>
  <c r="IP84" i="1"/>
  <c r="IN84" i="1"/>
  <c r="IP58" i="1"/>
  <c r="IN58" i="1"/>
  <c r="IP18" i="1"/>
  <c r="IN18" i="1"/>
  <c r="IP12" i="1"/>
  <c r="IN12" i="1"/>
  <c r="IP238" i="1"/>
  <c r="IN238" i="1"/>
  <c r="IP219" i="1"/>
  <c r="IN219" i="1"/>
  <c r="IP181" i="1"/>
  <c r="IN181" i="1"/>
  <c r="IP96" i="1"/>
  <c r="IN96" i="1"/>
  <c r="IP39" i="1"/>
  <c r="IN39" i="1"/>
  <c r="IP25" i="1"/>
  <c r="IN25" i="1"/>
  <c r="IP301" i="1"/>
  <c r="IN301" i="1"/>
  <c r="IP285" i="1"/>
  <c r="IN285" i="1"/>
  <c r="IP282" i="1"/>
  <c r="IN282" i="1"/>
  <c r="IP246" i="1"/>
  <c r="IN246" i="1"/>
  <c r="IP234" i="1"/>
  <c r="IN234" i="1"/>
  <c r="IP197" i="1"/>
  <c r="IN197" i="1"/>
  <c r="IP127" i="1"/>
  <c r="IN127" i="1"/>
  <c r="IP117" i="1"/>
  <c r="IN117" i="1"/>
  <c r="IP44" i="1"/>
  <c r="IN44" i="1"/>
  <c r="IP34" i="1"/>
  <c r="IN34" i="1"/>
  <c r="IP125" i="1"/>
  <c r="IN125" i="1"/>
  <c r="IP97" i="1"/>
  <c r="IN97" i="1"/>
  <c r="IP141" i="1"/>
  <c r="IN141" i="1"/>
  <c r="IP170" i="1"/>
  <c r="IN170" i="1"/>
  <c r="IP211" i="1"/>
  <c r="IN211" i="1"/>
  <c r="IP264" i="1"/>
  <c r="IN264" i="1"/>
  <c r="IP257" i="1"/>
  <c r="IN257" i="1"/>
  <c r="IP110" i="1"/>
  <c r="IN110" i="1"/>
  <c r="IP31" i="1"/>
  <c r="IN31" i="1"/>
  <c r="IP115" i="1"/>
  <c r="IN115" i="1"/>
  <c r="IP132" i="1"/>
  <c r="IN132" i="1"/>
  <c r="IP89" i="1"/>
  <c r="IN89" i="1"/>
  <c r="IP253" i="1"/>
  <c r="IN253" i="1"/>
  <c r="IP198" i="1"/>
  <c r="IN198" i="1"/>
  <c r="IP101" i="1"/>
  <c r="IN101" i="1"/>
  <c r="IP60" i="1"/>
  <c r="IN60" i="1"/>
  <c r="IP225" i="1"/>
  <c r="IN225" i="1"/>
  <c r="IP164" i="1"/>
  <c r="IN164" i="1"/>
  <c r="IP119" i="1"/>
  <c r="IN119" i="1"/>
  <c r="IP103" i="1"/>
  <c r="IN103" i="1"/>
  <c r="IP99" i="1"/>
  <c r="IN99" i="1"/>
  <c r="IP74" i="1"/>
  <c r="IN74" i="1"/>
  <c r="IP20" i="1"/>
  <c r="IN20" i="1"/>
  <c r="IP17" i="1"/>
  <c r="IN17" i="1"/>
  <c r="IP35" i="1"/>
  <c r="IN35" i="1"/>
  <c r="IP291" i="1"/>
  <c r="IN291" i="1"/>
  <c r="IP232" i="1"/>
  <c r="IN232" i="1"/>
  <c r="IP137" i="1"/>
  <c r="IN137" i="1"/>
  <c r="IP67" i="1"/>
  <c r="IN67" i="1"/>
  <c r="IP36" i="1"/>
  <c r="IN36" i="1"/>
  <c r="GS110" i="1"/>
  <c r="GQ110" i="1"/>
  <c r="GS253" i="1"/>
  <c r="GQ253" i="1"/>
  <c r="GS39" i="1"/>
  <c r="GQ39" i="1"/>
  <c r="GS282" i="1"/>
  <c r="GQ282" i="1"/>
  <c r="GS34" i="1"/>
  <c r="GQ34" i="1"/>
  <c r="GS94" i="1"/>
  <c r="GQ94" i="1"/>
  <c r="GS298" i="1"/>
  <c r="GQ298" i="1"/>
  <c r="GS174" i="1"/>
  <c r="GQ174" i="1"/>
  <c r="GS250" i="1"/>
  <c r="GQ250" i="1"/>
  <c r="GS77" i="1"/>
  <c r="GQ77" i="1"/>
  <c r="GS2" i="1"/>
  <c r="GQ2" i="1"/>
  <c r="GS159" i="1"/>
  <c r="GQ159" i="1"/>
  <c r="GS112" i="1"/>
  <c r="GQ112" i="1"/>
  <c r="GS191" i="1"/>
  <c r="GQ191" i="1"/>
  <c r="GS245" i="1"/>
  <c r="GQ245" i="1"/>
  <c r="GS185" i="1"/>
  <c r="GQ185" i="1"/>
  <c r="GS92" i="1"/>
  <c r="GQ92" i="1"/>
  <c r="GS189" i="1"/>
  <c r="GQ189" i="1"/>
  <c r="GS135" i="1"/>
  <c r="GQ135" i="1"/>
  <c r="GS296" i="1"/>
  <c r="GQ296" i="1"/>
  <c r="GS124" i="1"/>
  <c r="GQ124" i="1"/>
  <c r="GS19" i="1"/>
  <c r="GQ19" i="1"/>
  <c r="GS167" i="1"/>
  <c r="GQ167" i="1"/>
  <c r="GS252" i="1"/>
  <c r="GQ252" i="1"/>
  <c r="GS158" i="1"/>
  <c r="GQ158" i="1"/>
  <c r="GS131" i="1"/>
  <c r="GQ131" i="1"/>
  <c r="GS98" i="1"/>
  <c r="GQ98" i="1"/>
  <c r="GS41" i="1"/>
  <c r="GQ41" i="1"/>
  <c r="GS23" i="1"/>
  <c r="GQ23" i="1"/>
  <c r="GS156" i="1"/>
  <c r="GQ156" i="1"/>
  <c r="GS165" i="1"/>
  <c r="GQ165" i="1"/>
  <c r="GS290" i="1"/>
  <c r="GQ290" i="1"/>
  <c r="GS243" i="1"/>
  <c r="GQ243" i="1"/>
  <c r="GS186" i="1"/>
  <c r="GQ186" i="1"/>
  <c r="GS160" i="1"/>
  <c r="GQ160" i="1"/>
  <c r="GS102" i="1"/>
  <c r="GQ102" i="1"/>
  <c r="GS72" i="1"/>
  <c r="GQ72" i="1"/>
  <c r="GS14" i="1"/>
  <c r="GQ14" i="1"/>
  <c r="GS265" i="1"/>
  <c r="GQ265" i="1"/>
  <c r="GS222" i="1"/>
  <c r="GQ222" i="1"/>
  <c r="GS188" i="1"/>
  <c r="GQ188" i="1"/>
  <c r="GS119" i="1"/>
  <c r="GQ119" i="1"/>
  <c r="GS99" i="1"/>
  <c r="GQ99" i="1"/>
  <c r="GS20" i="1"/>
  <c r="GQ20" i="1"/>
  <c r="GS280" i="1"/>
  <c r="GQ280" i="1"/>
  <c r="GS200" i="1"/>
  <c r="GQ200" i="1"/>
  <c r="GS66" i="1"/>
  <c r="GQ66" i="1"/>
  <c r="GS180" i="1"/>
  <c r="GQ180" i="1"/>
  <c r="GS284" i="1"/>
  <c r="GQ284" i="1"/>
  <c r="GS235" i="1"/>
  <c r="GQ235" i="1"/>
  <c r="GS221" i="1"/>
  <c r="GQ221" i="1"/>
  <c r="GS137" i="1"/>
  <c r="GQ137" i="1"/>
  <c r="GS97" i="1"/>
  <c r="GQ97" i="1"/>
  <c r="GS43" i="1"/>
  <c r="GQ43" i="1"/>
  <c r="GS9" i="1"/>
  <c r="GQ9" i="1"/>
  <c r="GS231" i="1"/>
  <c r="GQ231" i="1"/>
  <c r="GS149" i="1"/>
  <c r="GQ149" i="1"/>
  <c r="GS244" i="1"/>
  <c r="GQ244" i="1"/>
  <c r="GS117" i="1"/>
  <c r="GQ117" i="1"/>
  <c r="GS106" i="1"/>
  <c r="GQ106" i="1"/>
  <c r="GS144" i="1"/>
  <c r="GQ144" i="1"/>
  <c r="GS162" i="1"/>
  <c r="GQ162" i="1"/>
  <c r="GS42" i="1"/>
  <c r="GQ42" i="1"/>
  <c r="GS297" i="1"/>
  <c r="GQ297" i="1"/>
  <c r="GS192" i="1"/>
  <c r="GQ192" i="1"/>
  <c r="GS168" i="1"/>
  <c r="GQ168" i="1"/>
  <c r="GS293" i="1"/>
  <c r="GQ293" i="1"/>
  <c r="GS257" i="1"/>
  <c r="GQ257" i="1"/>
  <c r="GS89" i="1"/>
  <c r="GQ89" i="1"/>
  <c r="GS60" i="1"/>
  <c r="GQ60" i="1"/>
  <c r="GS25" i="1"/>
  <c r="GQ25" i="1"/>
  <c r="GS197" i="1"/>
  <c r="GQ197" i="1"/>
  <c r="GS7" i="1"/>
  <c r="GQ7" i="1"/>
  <c r="GS46" i="1"/>
  <c r="GQ46" i="1"/>
  <c r="GS29" i="1"/>
  <c r="GQ29" i="1"/>
  <c r="GS114" i="1"/>
  <c r="GQ114" i="1"/>
  <c r="GS227" i="1"/>
  <c r="GQ227" i="1"/>
  <c r="GS268" i="1"/>
  <c r="GQ268" i="1"/>
  <c r="GS196" i="1"/>
  <c r="GQ196" i="1"/>
  <c r="GS163" i="1"/>
  <c r="GQ163" i="1"/>
  <c r="GS52" i="1"/>
  <c r="GQ52" i="1"/>
  <c r="GS239" i="1"/>
  <c r="GQ239" i="1"/>
  <c r="GS277" i="1"/>
  <c r="GQ277" i="1"/>
  <c r="GS148" i="1"/>
  <c r="GQ148" i="1"/>
  <c r="GS26" i="1"/>
  <c r="GQ26" i="1"/>
  <c r="GS201" i="1"/>
  <c r="GQ201" i="1"/>
  <c r="GS51" i="1"/>
  <c r="GQ51" i="1"/>
  <c r="GS278" i="1"/>
  <c r="GQ278" i="1"/>
  <c r="GS206" i="1"/>
  <c r="GQ206" i="1"/>
  <c r="GS226" i="1"/>
  <c r="GQ226" i="1"/>
  <c r="GS263" i="1"/>
  <c r="GQ263" i="1"/>
  <c r="GS301" i="1"/>
  <c r="GQ301" i="1"/>
  <c r="GS270" i="1"/>
  <c r="GQ270" i="1"/>
  <c r="GS33" i="1"/>
  <c r="GQ33" i="1"/>
  <c r="GS5" i="1"/>
  <c r="GQ5" i="1"/>
  <c r="GS246" i="1"/>
  <c r="GQ246" i="1"/>
  <c r="GS166" i="1"/>
  <c r="GQ166" i="1"/>
  <c r="GS40" i="1"/>
  <c r="GQ40" i="1"/>
  <c r="GS38" i="1"/>
  <c r="GQ38" i="1"/>
  <c r="GS170" i="1"/>
  <c r="GQ170" i="1"/>
  <c r="GS211" i="1"/>
  <c r="GQ211" i="1"/>
  <c r="GS13" i="1"/>
  <c r="GQ13" i="1"/>
  <c r="GS59" i="1"/>
  <c r="GQ59" i="1"/>
  <c r="GS289" i="1"/>
  <c r="GQ289" i="1"/>
  <c r="GS68" i="1"/>
  <c r="GQ68" i="1"/>
  <c r="GS274" i="1"/>
  <c r="GQ274" i="1"/>
  <c r="GS90" i="1"/>
  <c r="GQ90" i="1"/>
  <c r="GS69" i="1"/>
  <c r="GQ69" i="1"/>
  <c r="GS153" i="1"/>
  <c r="GQ153" i="1"/>
  <c r="GS55" i="1"/>
  <c r="GQ55" i="1"/>
  <c r="GS136" i="1"/>
  <c r="GQ136" i="1"/>
  <c r="GS281" i="1"/>
  <c r="GQ281" i="1"/>
  <c r="GS217" i="1"/>
  <c r="GQ217" i="1"/>
  <c r="GS247" i="1"/>
  <c r="GQ247" i="1"/>
  <c r="GS154" i="1"/>
  <c r="GQ154" i="1"/>
  <c r="GS50" i="1"/>
  <c r="GQ50" i="1"/>
  <c r="GS120" i="1"/>
  <c r="GQ120" i="1"/>
  <c r="GS300" i="1"/>
  <c r="GQ300" i="1"/>
  <c r="GS155" i="1"/>
  <c r="GQ155" i="1"/>
  <c r="GS53" i="1"/>
  <c r="GQ53" i="1"/>
  <c r="GS151" i="1"/>
  <c r="GQ151" i="1"/>
  <c r="GS121" i="1"/>
  <c r="GQ121" i="1"/>
  <c r="GS116" i="1"/>
  <c r="GQ116" i="1"/>
  <c r="GS287" i="1"/>
  <c r="GQ287" i="1"/>
  <c r="GS49" i="1"/>
  <c r="GQ49" i="1"/>
  <c r="GS81" i="1"/>
  <c r="GQ81" i="1"/>
  <c r="GS295" i="1"/>
  <c r="GQ295" i="1"/>
  <c r="GS229" i="1"/>
  <c r="GQ229" i="1"/>
  <c r="GS150" i="1"/>
  <c r="GQ150" i="1"/>
  <c r="GS118" i="1"/>
  <c r="GQ118" i="1"/>
  <c r="GS85" i="1"/>
  <c r="GQ85" i="1"/>
  <c r="GS37" i="1"/>
  <c r="GQ37" i="1"/>
  <c r="GS22" i="1"/>
  <c r="GQ22" i="1"/>
  <c r="GS276" i="1"/>
  <c r="GQ276" i="1"/>
  <c r="GS143" i="1"/>
  <c r="GQ143" i="1"/>
  <c r="GS286" i="1"/>
  <c r="GQ286" i="1"/>
  <c r="GS216" i="1"/>
  <c r="GQ216" i="1"/>
  <c r="GS183" i="1"/>
  <c r="GQ183" i="1"/>
  <c r="GS128" i="1"/>
  <c r="GQ128" i="1"/>
  <c r="GS88" i="1"/>
  <c r="GQ88" i="1"/>
  <c r="GS63" i="1"/>
  <c r="GQ63" i="1"/>
  <c r="GS147" i="1"/>
  <c r="GQ147" i="1"/>
  <c r="GS260" i="1"/>
  <c r="GQ260" i="1"/>
  <c r="GS212" i="1"/>
  <c r="GQ212" i="1"/>
  <c r="GS182" i="1"/>
  <c r="GQ182" i="1"/>
  <c r="GS113" i="1"/>
  <c r="GQ113" i="1"/>
  <c r="GS84" i="1"/>
  <c r="GQ84" i="1"/>
  <c r="GS18" i="1"/>
  <c r="GQ18" i="1"/>
  <c r="GS238" i="1"/>
  <c r="GQ238" i="1"/>
  <c r="GS115" i="1"/>
  <c r="GQ115" i="1"/>
  <c r="GS132" i="1"/>
  <c r="GQ132" i="1"/>
  <c r="GS101" i="1"/>
  <c r="GQ101" i="1"/>
  <c r="GS219" i="1"/>
  <c r="GQ219" i="1"/>
  <c r="GS70" i="1"/>
  <c r="GQ70" i="1"/>
  <c r="GS104" i="1"/>
  <c r="GQ104" i="1"/>
  <c r="GS215" i="1"/>
  <c r="GQ215" i="1"/>
  <c r="GS24" i="1"/>
  <c r="GQ24" i="1"/>
  <c r="GS169" i="1"/>
  <c r="GQ169" i="1"/>
  <c r="GS78" i="1"/>
  <c r="GQ78" i="1"/>
  <c r="GS123" i="1"/>
  <c r="GQ123" i="1"/>
  <c r="GS209" i="1"/>
  <c r="GQ209" i="1"/>
  <c r="GS80" i="1"/>
  <c r="GQ80" i="1"/>
  <c r="GS275" i="1"/>
  <c r="GQ275" i="1"/>
  <c r="GS146" i="1"/>
  <c r="GQ146" i="1"/>
  <c r="GS16" i="1"/>
  <c r="GQ16" i="1"/>
  <c r="GS272" i="1"/>
  <c r="GQ272" i="1"/>
  <c r="GS172" i="1"/>
  <c r="GQ172" i="1"/>
  <c r="GS62" i="1"/>
  <c r="GQ62" i="1"/>
  <c r="GS258" i="1"/>
  <c r="GQ258" i="1"/>
  <c r="GS47" i="1"/>
  <c r="GQ47" i="1"/>
  <c r="GS255" i="1"/>
  <c r="GQ255" i="1"/>
  <c r="GS259" i="1"/>
  <c r="GQ259" i="1"/>
  <c r="GS210" i="1"/>
  <c r="GQ210" i="1"/>
  <c r="GS140" i="1"/>
  <c r="GQ140" i="1"/>
  <c r="GS111" i="1"/>
  <c r="GQ111" i="1"/>
  <c r="GS75" i="1"/>
  <c r="GQ75" i="1"/>
  <c r="GS30" i="1"/>
  <c r="GQ30" i="1"/>
  <c r="GS4" i="1"/>
  <c r="GQ4" i="1"/>
  <c r="GS271" i="1"/>
  <c r="GQ271" i="1"/>
  <c r="GS65" i="1"/>
  <c r="GQ65" i="1"/>
  <c r="GS251" i="1"/>
  <c r="GQ251" i="1"/>
  <c r="GS213" i="1"/>
  <c r="GQ213" i="1"/>
  <c r="GS178" i="1"/>
  <c r="GQ178" i="1"/>
  <c r="GS126" i="1"/>
  <c r="GQ126" i="1"/>
  <c r="GS83" i="1"/>
  <c r="GQ83" i="1"/>
  <c r="GS28" i="1"/>
  <c r="GQ28" i="1"/>
  <c r="GS273" i="1"/>
  <c r="GQ273" i="1"/>
  <c r="GS225" i="1"/>
  <c r="GQ225" i="1"/>
  <c r="GS202" i="1"/>
  <c r="GQ202" i="1"/>
  <c r="GS164" i="1"/>
  <c r="GQ164" i="1"/>
  <c r="GS103" i="1"/>
  <c r="GQ103" i="1"/>
  <c r="GS74" i="1"/>
  <c r="GQ74" i="1"/>
  <c r="GS17" i="1"/>
  <c r="GQ17" i="1"/>
  <c r="GS220" i="1"/>
  <c r="GQ220" i="1"/>
  <c r="GS161" i="1"/>
  <c r="GQ161" i="1"/>
  <c r="GS35" i="1"/>
  <c r="GQ35" i="1"/>
  <c r="GS291" i="1"/>
  <c r="GQ291" i="1"/>
  <c r="GS279" i="1"/>
  <c r="GQ279" i="1"/>
  <c r="GS232" i="1"/>
  <c r="GQ232" i="1"/>
  <c r="GS195" i="1"/>
  <c r="GQ195" i="1"/>
  <c r="GS125" i="1"/>
  <c r="GQ125" i="1"/>
  <c r="GS67" i="1"/>
  <c r="GQ67" i="1"/>
  <c r="GS36" i="1"/>
  <c r="GQ36" i="1"/>
  <c r="GS96" i="1"/>
  <c r="GQ96" i="1"/>
  <c r="GS176" i="1"/>
  <c r="GQ176" i="1"/>
  <c r="GS76" i="1"/>
  <c r="GQ76" i="1"/>
  <c r="GS127" i="1"/>
  <c r="GQ127" i="1"/>
  <c r="GS141" i="1"/>
  <c r="GQ141" i="1"/>
  <c r="GS214" i="1"/>
  <c r="GQ214" i="1"/>
  <c r="GS292" i="1"/>
  <c r="GQ292" i="1"/>
  <c r="GS87" i="1"/>
  <c r="GQ87" i="1"/>
  <c r="GS237" i="1"/>
  <c r="GQ237" i="1"/>
  <c r="GS299" i="1"/>
  <c r="GQ299" i="1"/>
  <c r="GS283" i="1"/>
  <c r="GQ283" i="1"/>
  <c r="GS208" i="1"/>
  <c r="GQ208" i="1"/>
  <c r="GS241" i="1"/>
  <c r="GQ241" i="1"/>
  <c r="GS184" i="1"/>
  <c r="GQ184" i="1"/>
  <c r="GS73" i="1"/>
  <c r="GQ73" i="1"/>
  <c r="GS129" i="1"/>
  <c r="GQ129" i="1"/>
  <c r="GS264" i="1"/>
  <c r="GQ264" i="1"/>
  <c r="GS31" i="1"/>
  <c r="GQ31" i="1"/>
  <c r="GS198" i="1"/>
  <c r="GQ198" i="1"/>
  <c r="GS181" i="1"/>
  <c r="GQ181" i="1"/>
  <c r="GS285" i="1"/>
  <c r="GQ285" i="1"/>
  <c r="GS44" i="1"/>
  <c r="GQ44" i="1"/>
  <c r="GS177" i="1"/>
  <c r="GQ177" i="1"/>
  <c r="GS224" i="1"/>
  <c r="GQ224" i="1"/>
  <c r="GS79" i="1"/>
  <c r="GQ79" i="1"/>
  <c r="GS242" i="1"/>
  <c r="GQ242" i="1"/>
  <c r="GS175" i="1"/>
  <c r="GQ175" i="1"/>
  <c r="GS133" i="1"/>
  <c r="GQ133" i="1"/>
  <c r="GS145" i="1"/>
  <c r="GQ145" i="1"/>
  <c r="GS204" i="1"/>
  <c r="GQ204" i="1"/>
  <c r="GS187" i="1"/>
  <c r="GQ187" i="1"/>
  <c r="GS71" i="1"/>
  <c r="GQ71" i="1"/>
  <c r="GS3" i="1"/>
  <c r="GQ3" i="1"/>
  <c r="GS15" i="1"/>
  <c r="GQ15" i="1"/>
  <c r="GS267" i="1"/>
  <c r="GQ267" i="1"/>
  <c r="GS56" i="1"/>
  <c r="GQ56" i="1"/>
  <c r="GS294" i="1"/>
  <c r="GQ294" i="1"/>
  <c r="GS105" i="1"/>
  <c r="GQ105" i="1"/>
  <c r="GS199" i="1"/>
  <c r="GQ199" i="1"/>
  <c r="GS11" i="1"/>
  <c r="GQ11" i="1"/>
  <c r="GS230" i="1"/>
  <c r="GQ230" i="1"/>
  <c r="GS57" i="1"/>
  <c r="GQ57" i="1"/>
  <c r="GS107" i="1"/>
  <c r="GQ107" i="1"/>
  <c r="GS234" i="1"/>
  <c r="GQ234" i="1"/>
  <c r="GS95" i="1"/>
  <c r="GQ95" i="1"/>
  <c r="GS91" i="1"/>
  <c r="GQ91" i="1"/>
  <c r="GS93" i="1"/>
  <c r="GQ93" i="1"/>
  <c r="GS64" i="1"/>
  <c r="GQ64" i="1"/>
  <c r="GS157" i="1"/>
  <c r="GQ157" i="1"/>
  <c r="GS249" i="1"/>
  <c r="GQ249" i="1"/>
  <c r="GS54" i="1"/>
  <c r="GQ54" i="1"/>
  <c r="GS179" i="1"/>
  <c r="GQ179" i="1"/>
  <c r="GS288" i="1"/>
  <c r="GQ288" i="1"/>
  <c r="GS152" i="1"/>
  <c r="GQ152" i="1"/>
  <c r="GS48" i="1"/>
  <c r="GQ48" i="1"/>
  <c r="GS240" i="1"/>
  <c r="GQ240" i="1"/>
  <c r="GS86" i="1"/>
  <c r="GQ86" i="1"/>
  <c r="GS261" i="1"/>
  <c r="GQ261" i="1"/>
  <c r="GS8" i="1"/>
  <c r="GQ8" i="1"/>
  <c r="GS254" i="1"/>
  <c r="GQ254" i="1"/>
  <c r="GS190" i="1"/>
  <c r="GQ190" i="1"/>
  <c r="GS194" i="1"/>
  <c r="GQ194" i="1"/>
  <c r="GS122" i="1"/>
  <c r="GQ122" i="1"/>
  <c r="GS203" i="1"/>
  <c r="GQ203" i="1"/>
  <c r="GS45" i="1"/>
  <c r="GQ45" i="1"/>
  <c r="GS269" i="1"/>
  <c r="GQ269" i="1"/>
  <c r="GS142" i="1"/>
  <c r="GQ142" i="1"/>
  <c r="GS10" i="1"/>
  <c r="GQ10" i="1"/>
  <c r="GS218" i="1"/>
  <c r="GQ218" i="1"/>
  <c r="GS138" i="1"/>
  <c r="GQ138" i="1"/>
  <c r="GS134" i="1"/>
  <c r="GQ134" i="1"/>
  <c r="GS205" i="1"/>
  <c r="GQ205" i="1"/>
  <c r="GS32" i="1"/>
  <c r="GQ32" i="1"/>
  <c r="GS233" i="1"/>
  <c r="GQ233" i="1"/>
  <c r="GS256" i="1"/>
  <c r="GQ256" i="1"/>
  <c r="GS173" i="1"/>
  <c r="GQ173" i="1"/>
  <c r="GS139" i="1"/>
  <c r="GQ139" i="1"/>
  <c r="GS108" i="1"/>
  <c r="GQ108" i="1"/>
  <c r="GS61" i="1"/>
  <c r="GQ61" i="1"/>
  <c r="GS27" i="1"/>
  <c r="GQ27" i="1"/>
  <c r="GS6" i="1"/>
  <c r="GQ6" i="1"/>
  <c r="GS236" i="1"/>
  <c r="GQ236" i="1"/>
  <c r="GS228" i="1"/>
  <c r="GQ228" i="1"/>
  <c r="GS248" i="1"/>
  <c r="GQ248" i="1"/>
  <c r="GS207" i="1"/>
  <c r="GQ207" i="1"/>
  <c r="GS171" i="1"/>
  <c r="GQ171" i="1"/>
  <c r="GS109" i="1"/>
  <c r="GQ109" i="1"/>
  <c r="GS82" i="1"/>
  <c r="GQ82" i="1"/>
  <c r="GS21" i="1"/>
  <c r="GQ21" i="1"/>
  <c r="GS266" i="1"/>
  <c r="GQ266" i="1"/>
  <c r="GS223" i="1"/>
  <c r="GQ223" i="1"/>
  <c r="GS193" i="1"/>
  <c r="GQ193" i="1"/>
  <c r="GS130" i="1"/>
  <c r="GQ130" i="1"/>
  <c r="GS100" i="1"/>
  <c r="GQ100" i="1"/>
  <c r="GS58" i="1"/>
  <c r="GQ58" i="1"/>
  <c r="GS12" i="1"/>
  <c r="GQ12" i="1"/>
  <c r="HF257" i="1"/>
  <c r="HD257" i="1"/>
  <c r="HF31" i="1"/>
  <c r="HD31" i="1"/>
  <c r="HF253" i="1"/>
  <c r="HD253" i="1"/>
  <c r="HF101" i="1"/>
  <c r="HD101" i="1"/>
  <c r="HF177" i="1"/>
  <c r="HD177" i="1"/>
  <c r="HF46" i="1"/>
  <c r="HD46" i="1"/>
  <c r="HF24" i="1"/>
  <c r="HD24" i="1"/>
  <c r="HF29" i="1"/>
  <c r="HD29" i="1"/>
  <c r="HF227" i="1"/>
  <c r="HD227" i="1"/>
  <c r="HF196" i="1"/>
  <c r="HD196" i="1"/>
  <c r="HF71" i="1"/>
  <c r="HD71" i="1"/>
  <c r="HF129" i="1"/>
  <c r="HD129" i="1"/>
  <c r="HF148" i="1"/>
  <c r="HD148" i="1"/>
  <c r="HF201" i="1"/>
  <c r="HD201" i="1"/>
  <c r="HF199" i="1"/>
  <c r="HD199" i="1"/>
  <c r="HF230" i="1"/>
  <c r="HD230" i="1"/>
  <c r="HF159" i="1"/>
  <c r="HD159" i="1"/>
  <c r="HF191" i="1"/>
  <c r="HD191" i="1"/>
  <c r="HF185" i="1"/>
  <c r="HD185" i="1"/>
  <c r="HF263" i="1"/>
  <c r="HD263" i="1"/>
  <c r="HF172" i="1"/>
  <c r="HD172" i="1"/>
  <c r="HF258" i="1"/>
  <c r="HD258" i="1"/>
  <c r="HF255" i="1"/>
  <c r="HD255" i="1"/>
  <c r="HF210" i="1"/>
  <c r="HD210" i="1"/>
  <c r="HF111" i="1"/>
  <c r="HD111" i="1"/>
  <c r="HF30" i="1"/>
  <c r="HD30" i="1"/>
  <c r="HF271" i="1"/>
  <c r="HD271" i="1"/>
  <c r="HF251" i="1"/>
  <c r="HD251" i="1"/>
  <c r="HF178" i="1"/>
  <c r="HD178" i="1"/>
  <c r="HF83" i="1"/>
  <c r="HD83" i="1"/>
  <c r="HF273" i="1"/>
  <c r="HD273" i="1"/>
  <c r="HF202" i="1"/>
  <c r="HD202" i="1"/>
  <c r="HF103" i="1"/>
  <c r="HD103" i="1"/>
  <c r="HF17" i="1"/>
  <c r="HD17" i="1"/>
  <c r="HF161" i="1"/>
  <c r="HD161" i="1"/>
  <c r="HF291" i="1"/>
  <c r="HD291" i="1"/>
  <c r="HF232" i="1"/>
  <c r="HD232" i="1"/>
  <c r="HF125" i="1"/>
  <c r="HD125" i="1"/>
  <c r="HF36" i="1"/>
  <c r="HD36" i="1"/>
  <c r="HF270" i="1"/>
  <c r="HD270" i="1"/>
  <c r="HF244" i="1"/>
  <c r="HD244" i="1"/>
  <c r="HF64" i="1"/>
  <c r="HD64" i="1"/>
  <c r="HF170" i="1"/>
  <c r="HD170" i="1"/>
  <c r="HF157" i="1"/>
  <c r="HD157" i="1"/>
  <c r="HF237" i="1"/>
  <c r="HD237" i="1"/>
  <c r="HF283" i="1"/>
  <c r="HD283" i="1"/>
  <c r="HF241" i="1"/>
  <c r="HD241" i="1"/>
  <c r="HF73" i="1"/>
  <c r="HD73" i="1"/>
  <c r="HF179" i="1"/>
  <c r="HD179" i="1"/>
  <c r="HF152" i="1"/>
  <c r="HD152" i="1"/>
  <c r="HF240" i="1"/>
  <c r="HD240" i="1"/>
  <c r="HF261" i="1"/>
  <c r="HD261" i="1"/>
  <c r="HF254" i="1"/>
  <c r="HD254" i="1"/>
  <c r="HF194" i="1"/>
  <c r="HD194" i="1"/>
  <c r="HF203" i="1"/>
  <c r="HD203" i="1"/>
  <c r="HF269" i="1"/>
  <c r="HD269" i="1"/>
  <c r="HF10" i="1"/>
  <c r="HD10" i="1"/>
  <c r="HF121" i="1"/>
  <c r="HD121" i="1"/>
  <c r="HF287" i="1"/>
  <c r="HD287" i="1"/>
  <c r="HF81" i="1"/>
  <c r="HD81" i="1"/>
  <c r="HF229" i="1"/>
  <c r="HD229" i="1"/>
  <c r="HF118" i="1"/>
  <c r="HD118" i="1"/>
  <c r="HF37" i="1"/>
  <c r="HD37" i="1"/>
  <c r="HF276" i="1"/>
  <c r="HD276" i="1"/>
  <c r="HF286" i="1"/>
  <c r="HD286" i="1"/>
  <c r="HF183" i="1"/>
  <c r="HD183" i="1"/>
  <c r="HF88" i="1"/>
  <c r="HD88" i="1"/>
  <c r="HF147" i="1"/>
  <c r="HD147" i="1"/>
  <c r="HF212" i="1"/>
  <c r="HD212" i="1"/>
  <c r="HF113" i="1"/>
  <c r="HD113" i="1"/>
  <c r="HF18" i="1"/>
  <c r="HD18" i="1"/>
  <c r="HF181" i="1"/>
  <c r="HD181" i="1"/>
  <c r="HF301" i="1"/>
  <c r="HD301" i="1"/>
  <c r="HF234" i="1"/>
  <c r="HD234" i="1"/>
  <c r="HF127" i="1"/>
  <c r="HD127" i="1"/>
  <c r="HF40" i="1"/>
  <c r="HD40" i="1"/>
  <c r="HF115" i="1"/>
  <c r="HD115" i="1"/>
  <c r="HF60" i="1"/>
  <c r="HD60" i="1"/>
  <c r="HF224" i="1"/>
  <c r="HD224" i="1"/>
  <c r="HF298" i="1"/>
  <c r="HD298" i="1"/>
  <c r="HF169" i="1"/>
  <c r="HD169" i="1"/>
  <c r="HF133" i="1"/>
  <c r="HD133" i="1"/>
  <c r="HF204" i="1"/>
  <c r="HD204" i="1"/>
  <c r="HF77" i="1"/>
  <c r="HD77" i="1"/>
  <c r="HF239" i="1"/>
  <c r="HD239" i="1"/>
  <c r="HF267" i="1"/>
  <c r="HD267" i="1"/>
  <c r="HF294" i="1"/>
  <c r="HD294" i="1"/>
  <c r="HF2" i="1"/>
  <c r="HD2" i="1"/>
  <c r="HF278" i="1"/>
  <c r="HD278" i="1"/>
  <c r="HF226" i="1"/>
  <c r="HD226" i="1"/>
  <c r="HF209" i="1"/>
  <c r="HD209" i="1"/>
  <c r="HF275" i="1"/>
  <c r="HD275" i="1"/>
  <c r="HF16" i="1"/>
  <c r="HD16" i="1"/>
  <c r="HF189" i="1"/>
  <c r="HD189" i="1"/>
  <c r="HF296" i="1"/>
  <c r="HD296" i="1"/>
  <c r="HF19" i="1"/>
  <c r="HD19" i="1"/>
  <c r="HF252" i="1"/>
  <c r="HD252" i="1"/>
  <c r="HF131" i="1"/>
  <c r="HD131" i="1"/>
  <c r="HF41" i="1"/>
  <c r="HD41" i="1"/>
  <c r="HF156" i="1"/>
  <c r="HD156" i="1"/>
  <c r="HF290" i="1"/>
  <c r="HD290" i="1"/>
  <c r="HF186" i="1"/>
  <c r="HD186" i="1"/>
  <c r="HF102" i="1"/>
  <c r="HD102" i="1"/>
  <c r="HF14" i="1"/>
  <c r="HD14" i="1"/>
  <c r="HF222" i="1"/>
  <c r="HD222" i="1"/>
  <c r="HF119" i="1"/>
  <c r="HD119" i="1"/>
  <c r="HF20" i="1"/>
  <c r="HD20" i="1"/>
  <c r="HF200" i="1"/>
  <c r="HD200" i="1"/>
  <c r="HF180" i="1"/>
  <c r="HD180" i="1"/>
  <c r="HF235" i="1"/>
  <c r="HD235" i="1"/>
  <c r="HF137" i="1"/>
  <c r="HD137" i="1"/>
  <c r="HF43" i="1"/>
  <c r="HD43" i="1"/>
  <c r="HF91" i="1"/>
  <c r="HD91" i="1"/>
  <c r="HF33" i="1"/>
  <c r="HD33" i="1"/>
  <c r="HF93" i="1"/>
  <c r="HD93" i="1"/>
  <c r="HF5" i="1"/>
  <c r="HD5" i="1"/>
  <c r="HF214" i="1"/>
  <c r="HD214" i="1"/>
  <c r="HF106" i="1"/>
  <c r="HD106" i="1"/>
  <c r="HF87" i="1"/>
  <c r="HD87" i="1"/>
  <c r="HF249" i="1"/>
  <c r="HD249" i="1"/>
  <c r="HF162" i="1"/>
  <c r="HD162" i="1"/>
  <c r="HF297" i="1"/>
  <c r="HD297" i="1"/>
  <c r="HF168" i="1"/>
  <c r="HD168" i="1"/>
  <c r="HF289" i="1"/>
  <c r="HD289" i="1"/>
  <c r="HF274" i="1"/>
  <c r="HD274" i="1"/>
  <c r="HF69" i="1"/>
  <c r="HD69" i="1"/>
  <c r="HF55" i="1"/>
  <c r="HD55" i="1"/>
  <c r="HF281" i="1"/>
  <c r="HD281" i="1"/>
  <c r="HF247" i="1"/>
  <c r="HD247" i="1"/>
  <c r="HF50" i="1"/>
  <c r="HD50" i="1"/>
  <c r="HF300" i="1"/>
  <c r="HD300" i="1"/>
  <c r="HF53" i="1"/>
  <c r="HD53" i="1"/>
  <c r="HF218" i="1"/>
  <c r="HD218" i="1"/>
  <c r="HF134" i="1"/>
  <c r="HD134" i="1"/>
  <c r="HF32" i="1"/>
  <c r="HD32" i="1"/>
  <c r="HF256" i="1"/>
  <c r="HD256" i="1"/>
  <c r="HF139" i="1"/>
  <c r="HD139" i="1"/>
  <c r="HF61" i="1"/>
  <c r="HD61" i="1"/>
  <c r="HF6" i="1"/>
  <c r="HD6" i="1"/>
  <c r="HF228" i="1"/>
  <c r="HD228" i="1"/>
  <c r="HF207" i="1"/>
  <c r="HD207" i="1"/>
  <c r="HF109" i="1"/>
  <c r="HD109" i="1"/>
  <c r="HF21" i="1"/>
  <c r="HD21" i="1"/>
  <c r="HF223" i="1"/>
  <c r="HD223" i="1"/>
  <c r="HF130" i="1"/>
  <c r="HD130" i="1"/>
  <c r="HF58" i="1"/>
  <c r="HD58" i="1"/>
  <c r="HF219" i="1"/>
  <c r="HD219" i="1"/>
  <c r="HF25" i="1"/>
  <c r="HD25" i="1"/>
  <c r="HF246" i="1"/>
  <c r="HD246" i="1"/>
  <c r="HF166" i="1"/>
  <c r="HD166" i="1"/>
  <c r="HF44" i="1"/>
  <c r="HD44" i="1"/>
  <c r="HF132" i="1"/>
  <c r="HD132" i="1"/>
  <c r="HF104" i="1"/>
  <c r="HD104" i="1"/>
  <c r="HF94" i="1"/>
  <c r="HD94" i="1"/>
  <c r="HF174" i="1"/>
  <c r="HD174" i="1"/>
  <c r="HF242" i="1"/>
  <c r="HD242" i="1"/>
  <c r="HF114" i="1"/>
  <c r="HD114" i="1"/>
  <c r="HF268" i="1"/>
  <c r="HD268" i="1"/>
  <c r="HF163" i="1"/>
  <c r="HD163" i="1"/>
  <c r="HF3" i="1"/>
  <c r="HD3" i="1"/>
  <c r="HF277" i="1"/>
  <c r="HD277" i="1"/>
  <c r="HF26" i="1"/>
  <c r="HD26" i="1"/>
  <c r="HF78" i="1"/>
  <c r="HD78" i="1"/>
  <c r="HF11" i="1"/>
  <c r="HD11" i="1"/>
  <c r="HF57" i="1"/>
  <c r="HD57" i="1"/>
  <c r="HF112" i="1"/>
  <c r="HD112" i="1"/>
  <c r="HF245" i="1"/>
  <c r="HD245" i="1"/>
  <c r="HF92" i="1"/>
  <c r="HD92" i="1"/>
  <c r="HF272" i="1"/>
  <c r="HD272" i="1"/>
  <c r="HF62" i="1"/>
  <c r="HD62" i="1"/>
  <c r="HF47" i="1"/>
  <c r="HD47" i="1"/>
  <c r="HF259" i="1"/>
  <c r="HD259" i="1"/>
  <c r="HF140" i="1"/>
  <c r="HD140" i="1"/>
  <c r="HF75" i="1"/>
  <c r="HD75" i="1"/>
  <c r="HF4" i="1"/>
  <c r="HD4" i="1"/>
  <c r="HF65" i="1"/>
  <c r="HD65" i="1"/>
  <c r="HF213" i="1"/>
  <c r="HD213" i="1"/>
  <c r="HF126" i="1"/>
  <c r="HD126" i="1"/>
  <c r="HF28" i="1"/>
  <c r="HD28" i="1"/>
  <c r="HF225" i="1"/>
  <c r="HD225" i="1"/>
  <c r="HF164" i="1"/>
  <c r="HD164" i="1"/>
  <c r="HF74" i="1"/>
  <c r="HD74" i="1"/>
  <c r="HF220" i="1"/>
  <c r="HD220" i="1"/>
  <c r="HF35" i="1"/>
  <c r="HD35" i="1"/>
  <c r="HF279" i="1"/>
  <c r="HD279" i="1"/>
  <c r="HF195" i="1"/>
  <c r="HD195" i="1"/>
  <c r="HF67" i="1"/>
  <c r="HD67" i="1"/>
  <c r="HF95" i="1"/>
  <c r="HD95" i="1"/>
  <c r="HF176" i="1"/>
  <c r="HD176" i="1"/>
  <c r="HF76" i="1"/>
  <c r="HD76" i="1"/>
  <c r="HF141" i="1"/>
  <c r="HD141" i="1"/>
  <c r="HF292" i="1"/>
  <c r="HD292" i="1"/>
  <c r="HF13" i="1"/>
  <c r="HD13" i="1"/>
  <c r="HF299" i="1"/>
  <c r="HD299" i="1"/>
  <c r="HF208" i="1"/>
  <c r="HD208" i="1"/>
  <c r="HF184" i="1"/>
  <c r="HD184" i="1"/>
  <c r="HF54" i="1"/>
  <c r="HD54" i="1"/>
  <c r="HF288" i="1"/>
  <c r="HD288" i="1"/>
  <c r="HF48" i="1"/>
  <c r="HD48" i="1"/>
  <c r="HF86" i="1"/>
  <c r="HD86" i="1"/>
  <c r="HF8" i="1"/>
  <c r="HD8" i="1"/>
  <c r="HF190" i="1"/>
  <c r="HD190" i="1"/>
  <c r="HF122" i="1"/>
  <c r="HD122" i="1"/>
  <c r="HF45" i="1"/>
  <c r="HD45" i="1"/>
  <c r="HF142" i="1"/>
  <c r="HD142" i="1"/>
  <c r="HF293" i="1"/>
  <c r="HD293" i="1"/>
  <c r="HF116" i="1"/>
  <c r="HD116" i="1"/>
  <c r="HF49" i="1"/>
  <c r="HD49" i="1"/>
  <c r="HF295" i="1"/>
  <c r="HD295" i="1"/>
  <c r="HF150" i="1"/>
  <c r="HD150" i="1"/>
  <c r="HF85" i="1"/>
  <c r="HD85" i="1"/>
  <c r="HF22" i="1"/>
  <c r="HD22" i="1"/>
  <c r="HF143" i="1"/>
  <c r="HD143" i="1"/>
  <c r="HF216" i="1"/>
  <c r="HD216" i="1"/>
  <c r="HF128" i="1"/>
  <c r="HD128" i="1"/>
  <c r="HF63" i="1"/>
  <c r="HD63" i="1"/>
  <c r="HF260" i="1"/>
  <c r="HD260" i="1"/>
  <c r="HF182" i="1"/>
  <c r="HD182" i="1"/>
  <c r="HF84" i="1"/>
  <c r="HD84" i="1"/>
  <c r="HF238" i="1"/>
  <c r="HD238" i="1"/>
  <c r="HF39" i="1"/>
  <c r="HD39" i="1"/>
  <c r="HF282" i="1"/>
  <c r="HD282" i="1"/>
  <c r="HF197" i="1"/>
  <c r="HD197" i="1"/>
  <c r="HF70" i="1"/>
  <c r="HD70" i="1"/>
  <c r="HF264" i="1"/>
  <c r="HD264" i="1"/>
  <c r="HF110" i="1"/>
  <c r="HD110" i="1"/>
  <c r="HF89" i="1"/>
  <c r="HD89" i="1"/>
  <c r="HF198" i="1"/>
  <c r="HD198" i="1"/>
  <c r="HF7" i="1"/>
  <c r="HD7" i="1"/>
  <c r="HF215" i="1"/>
  <c r="HD215" i="1"/>
  <c r="HF79" i="1"/>
  <c r="HD79" i="1"/>
  <c r="HF250" i="1"/>
  <c r="HD250" i="1"/>
  <c r="HF175" i="1"/>
  <c r="HD175" i="1"/>
  <c r="HF145" i="1"/>
  <c r="HD145" i="1"/>
  <c r="HF187" i="1"/>
  <c r="HD187" i="1"/>
  <c r="HF52" i="1"/>
  <c r="HD52" i="1"/>
  <c r="HF15" i="1"/>
  <c r="HD15" i="1"/>
  <c r="HF56" i="1"/>
  <c r="HD56" i="1"/>
  <c r="HF105" i="1"/>
  <c r="HD105" i="1"/>
  <c r="HF51" i="1"/>
  <c r="HD51" i="1"/>
  <c r="HF206" i="1"/>
  <c r="HD206" i="1"/>
  <c r="HF123" i="1"/>
  <c r="HD123" i="1"/>
  <c r="HF80" i="1"/>
  <c r="HD80" i="1"/>
  <c r="HF146" i="1"/>
  <c r="HD146" i="1"/>
  <c r="HF107" i="1"/>
  <c r="HD107" i="1"/>
  <c r="HF135" i="1"/>
  <c r="HD135" i="1"/>
  <c r="HF124" i="1"/>
  <c r="HD124" i="1"/>
  <c r="HF167" i="1"/>
  <c r="HD167" i="1"/>
  <c r="HF158" i="1"/>
  <c r="HD158" i="1"/>
  <c r="HF98" i="1"/>
  <c r="HD98" i="1"/>
  <c r="HF23" i="1"/>
  <c r="HD23" i="1"/>
  <c r="HF165" i="1"/>
  <c r="HD165" i="1"/>
  <c r="HF243" i="1"/>
  <c r="HD243" i="1"/>
  <c r="HF160" i="1"/>
  <c r="HD160" i="1"/>
  <c r="HF72" i="1"/>
  <c r="HD72" i="1"/>
  <c r="HF265" i="1"/>
  <c r="HD265" i="1"/>
  <c r="HF188" i="1"/>
  <c r="HD188" i="1"/>
  <c r="HF99" i="1"/>
  <c r="HD99" i="1"/>
  <c r="HF280" i="1"/>
  <c r="HD280" i="1"/>
  <c r="HF66" i="1"/>
  <c r="HD66" i="1"/>
  <c r="HF284" i="1"/>
  <c r="HD284" i="1"/>
  <c r="HF221" i="1"/>
  <c r="HD221" i="1"/>
  <c r="HF97" i="1"/>
  <c r="HD97" i="1"/>
  <c r="HF9" i="1"/>
  <c r="HD9" i="1"/>
  <c r="HF149" i="1"/>
  <c r="HD149" i="1"/>
  <c r="HF38" i="1"/>
  <c r="HD38" i="1"/>
  <c r="HF211" i="1"/>
  <c r="HD211" i="1"/>
  <c r="HF144" i="1"/>
  <c r="HD144" i="1"/>
  <c r="HF42" i="1"/>
  <c r="HD42" i="1"/>
  <c r="HF192" i="1"/>
  <c r="HD192" i="1"/>
  <c r="HF59" i="1"/>
  <c r="HD59" i="1"/>
  <c r="HF68" i="1"/>
  <c r="HD68" i="1"/>
  <c r="HF90" i="1"/>
  <c r="HD90" i="1"/>
  <c r="HF153" i="1"/>
  <c r="HD153" i="1"/>
  <c r="HF136" i="1"/>
  <c r="HD136" i="1"/>
  <c r="HF217" i="1"/>
  <c r="HD217" i="1"/>
  <c r="HF154" i="1"/>
  <c r="HD154" i="1"/>
  <c r="HF120" i="1"/>
  <c r="HD120" i="1"/>
  <c r="HF155" i="1"/>
  <c r="HD155" i="1"/>
  <c r="HF151" i="1"/>
  <c r="HD151" i="1"/>
  <c r="HF138" i="1"/>
  <c r="HD138" i="1"/>
  <c r="HF205" i="1"/>
  <c r="HD205" i="1"/>
  <c r="HF233" i="1"/>
  <c r="HD233" i="1"/>
  <c r="HF173" i="1"/>
  <c r="HD173" i="1"/>
  <c r="HF108" i="1"/>
  <c r="HD108" i="1"/>
  <c r="HF27" i="1"/>
  <c r="HD27" i="1"/>
  <c r="HF236" i="1"/>
  <c r="HD236" i="1"/>
  <c r="HF248" i="1"/>
  <c r="HD248" i="1"/>
  <c r="HF171" i="1"/>
  <c r="HD171" i="1"/>
  <c r="HF82" i="1"/>
  <c r="HD82" i="1"/>
  <c r="HF266" i="1"/>
  <c r="HD266" i="1"/>
  <c r="HF193" i="1"/>
  <c r="HD193" i="1"/>
  <c r="HF100" i="1"/>
  <c r="HD100" i="1"/>
  <c r="HF12" i="1"/>
  <c r="HD12" i="1"/>
  <c r="HF96" i="1"/>
  <c r="HD96" i="1"/>
  <c r="HF285" i="1"/>
  <c r="HD285" i="1"/>
  <c r="HF231" i="1"/>
  <c r="HD231" i="1"/>
  <c r="HF117" i="1"/>
  <c r="HD117" i="1"/>
  <c r="HF34" i="1"/>
  <c r="HD34" i="1"/>
  <c r="GX297" i="1"/>
  <c r="JI297" i="1"/>
  <c r="JK297" i="1"/>
  <c r="IH71" i="1"/>
  <c r="JJ71" i="1"/>
  <c r="IH148" i="1"/>
  <c r="JJ148" i="1"/>
  <c r="IH191" i="1"/>
  <c r="JJ191" i="1"/>
  <c r="GX272" i="1"/>
  <c r="JK272" i="1"/>
  <c r="JI272" i="1"/>
  <c r="IH172" i="1"/>
  <c r="JJ172" i="1"/>
  <c r="GX3" i="1"/>
  <c r="JI3" i="1"/>
  <c r="JK3" i="1"/>
  <c r="IH26" i="1"/>
  <c r="JJ26" i="1"/>
  <c r="IH11" i="1"/>
  <c r="JJ11" i="1"/>
  <c r="IH57" i="1"/>
  <c r="JJ57" i="1"/>
  <c r="IH62" i="1"/>
  <c r="JJ62" i="1"/>
  <c r="GX111" i="1"/>
  <c r="JI111" i="1"/>
  <c r="JK111" i="1"/>
  <c r="GX13" i="1"/>
  <c r="JI13" i="1"/>
  <c r="JK13" i="1"/>
  <c r="GX68" i="1"/>
  <c r="JI68" i="1"/>
  <c r="JK68" i="1"/>
  <c r="IH155" i="1"/>
  <c r="JJ155" i="1"/>
  <c r="IH173" i="1"/>
  <c r="JJ173" i="1"/>
  <c r="GX6" i="1"/>
  <c r="JK6" i="1"/>
  <c r="JI6" i="1"/>
  <c r="GX213" i="1"/>
  <c r="JI213" i="1"/>
  <c r="JK213" i="1"/>
  <c r="IH222" i="1"/>
  <c r="JJ222" i="1"/>
  <c r="IH20" i="1"/>
  <c r="JJ20" i="1"/>
  <c r="IH137" i="1"/>
  <c r="JJ137" i="1"/>
  <c r="IH249" i="1"/>
  <c r="JJ249" i="1"/>
  <c r="IH42" i="1"/>
  <c r="JJ42" i="1"/>
  <c r="GX145" i="1"/>
  <c r="JK145" i="1"/>
  <c r="JI145" i="1"/>
  <c r="GX54" i="1"/>
  <c r="JK54" i="1"/>
  <c r="JI54" i="1"/>
  <c r="GX48" i="1"/>
  <c r="JI48" i="1"/>
  <c r="JK48" i="1"/>
  <c r="IH86" i="1"/>
  <c r="JJ86" i="1"/>
  <c r="GX10" i="1"/>
  <c r="JK10" i="1"/>
  <c r="JI10" i="1"/>
  <c r="IH29" i="1"/>
  <c r="JJ29" i="1"/>
  <c r="GX29" i="1"/>
  <c r="JK29" i="1"/>
  <c r="JI29" i="1"/>
  <c r="IH192" i="1"/>
  <c r="JJ192" i="1"/>
  <c r="GX192" i="1"/>
  <c r="JI192" i="1"/>
  <c r="JK192" i="1"/>
  <c r="IH129" i="1"/>
  <c r="JJ129" i="1"/>
  <c r="GX129" i="1"/>
  <c r="JI129" i="1"/>
  <c r="JK129" i="1"/>
  <c r="IH201" i="1"/>
  <c r="JJ201" i="1"/>
  <c r="GX201" i="1"/>
  <c r="JK201" i="1"/>
  <c r="JI201" i="1"/>
  <c r="IH230" i="1"/>
  <c r="JJ230" i="1"/>
  <c r="GX230" i="1"/>
  <c r="JK230" i="1"/>
  <c r="JI230" i="1"/>
  <c r="IH159" i="1"/>
  <c r="JJ159" i="1"/>
  <c r="GX112" i="1"/>
  <c r="JK112" i="1"/>
  <c r="JI112" i="1"/>
  <c r="IH185" i="1"/>
  <c r="JJ185" i="1"/>
  <c r="GX92" i="1"/>
  <c r="JK92" i="1"/>
  <c r="JI92" i="1"/>
  <c r="IH263" i="1"/>
  <c r="JJ263" i="1"/>
  <c r="GX62" i="1"/>
  <c r="JI62" i="1"/>
  <c r="JK62" i="1"/>
  <c r="IH258" i="1"/>
  <c r="JJ258" i="1"/>
  <c r="GX259" i="1"/>
  <c r="JK259" i="1"/>
  <c r="JI259" i="1"/>
  <c r="IH210" i="1"/>
  <c r="JJ210" i="1"/>
  <c r="GX75" i="1"/>
  <c r="JI75" i="1"/>
  <c r="JK75" i="1"/>
  <c r="IH30" i="1"/>
  <c r="JJ30" i="1"/>
  <c r="IH216" i="1"/>
  <c r="JJ216" i="1"/>
  <c r="GX183" i="1"/>
  <c r="JK183" i="1"/>
  <c r="JI183" i="1"/>
  <c r="GX237" i="1"/>
  <c r="JI237" i="1"/>
  <c r="JK237" i="1"/>
  <c r="GX299" i="1"/>
  <c r="JI299" i="1"/>
  <c r="JK299" i="1"/>
  <c r="IH204" i="1"/>
  <c r="JJ204" i="1"/>
  <c r="GX187" i="1"/>
  <c r="JI187" i="1"/>
  <c r="JK187" i="1"/>
  <c r="IH68" i="1"/>
  <c r="JJ68" i="1"/>
  <c r="GX274" i="1"/>
  <c r="JK274" i="1"/>
  <c r="JI274" i="1"/>
  <c r="IH69" i="1"/>
  <c r="JJ69" i="1"/>
  <c r="GX55" i="1"/>
  <c r="JI55" i="1"/>
  <c r="JK55" i="1"/>
  <c r="IH281" i="1"/>
  <c r="JJ281" i="1"/>
  <c r="IH50" i="1"/>
  <c r="JJ50" i="1"/>
  <c r="GX120" i="1"/>
  <c r="JI120" i="1"/>
  <c r="JK120" i="1"/>
  <c r="IH218" i="1"/>
  <c r="JJ218" i="1"/>
  <c r="GX138" i="1"/>
  <c r="JI138" i="1"/>
  <c r="JK138" i="1"/>
  <c r="IH32" i="1"/>
  <c r="JJ32" i="1"/>
  <c r="GX233" i="1"/>
  <c r="JK233" i="1"/>
  <c r="JI233" i="1"/>
  <c r="IH139" i="1"/>
  <c r="JJ139" i="1"/>
  <c r="GX108" i="1"/>
  <c r="JI108" i="1"/>
  <c r="JK108" i="1"/>
  <c r="IH6" i="1"/>
  <c r="JJ6" i="1"/>
  <c r="GX236" i="1"/>
  <c r="JI236" i="1"/>
  <c r="JK236" i="1"/>
  <c r="IH213" i="1"/>
  <c r="JJ213" i="1"/>
  <c r="GX178" i="1"/>
  <c r="JK178" i="1"/>
  <c r="JI178" i="1"/>
  <c r="IH188" i="1"/>
  <c r="JJ188" i="1"/>
  <c r="IH280" i="1"/>
  <c r="JJ280" i="1"/>
  <c r="IH285" i="1"/>
  <c r="JJ285" i="1"/>
  <c r="IH221" i="1"/>
  <c r="JJ221" i="1"/>
  <c r="IH9" i="1"/>
  <c r="JJ9" i="1"/>
  <c r="GX249" i="1"/>
  <c r="JK249" i="1"/>
  <c r="JI249" i="1"/>
  <c r="IH144" i="1"/>
  <c r="JJ144" i="1"/>
  <c r="IH145" i="1"/>
  <c r="JJ145" i="1"/>
  <c r="GX196" i="1"/>
  <c r="JK196" i="1"/>
  <c r="JI196" i="1"/>
  <c r="IH54" i="1"/>
  <c r="JJ54" i="1"/>
  <c r="GX179" i="1"/>
  <c r="JI179" i="1"/>
  <c r="JK179" i="1"/>
  <c r="IH152" i="1"/>
  <c r="JJ152" i="1"/>
  <c r="GX240" i="1"/>
  <c r="JK240" i="1"/>
  <c r="JI240" i="1"/>
  <c r="IH261" i="1"/>
  <c r="JJ261" i="1"/>
  <c r="GX254" i="1"/>
  <c r="JI254" i="1"/>
  <c r="JK254" i="1"/>
  <c r="IH194" i="1"/>
  <c r="JJ194" i="1"/>
  <c r="GX122" i="1"/>
  <c r="JK122" i="1"/>
  <c r="JI122" i="1"/>
  <c r="IH269" i="1"/>
  <c r="JJ269" i="1"/>
  <c r="IH10" i="1"/>
  <c r="JJ10" i="1"/>
  <c r="GX293" i="1"/>
  <c r="JK293" i="1"/>
  <c r="JI293" i="1"/>
  <c r="IH287" i="1"/>
  <c r="JJ287" i="1"/>
  <c r="GX49" i="1"/>
  <c r="JI49" i="1"/>
  <c r="JK49" i="1"/>
  <c r="IH229" i="1"/>
  <c r="JJ229" i="1"/>
  <c r="GX150" i="1"/>
  <c r="JK150" i="1"/>
  <c r="JI150" i="1"/>
  <c r="IH37" i="1"/>
  <c r="JJ37" i="1"/>
  <c r="GX22" i="1"/>
  <c r="JI22" i="1"/>
  <c r="JK22" i="1"/>
  <c r="IH286" i="1"/>
  <c r="JJ286" i="1"/>
  <c r="GX243" i="1"/>
  <c r="JK243" i="1"/>
  <c r="JI243" i="1"/>
  <c r="IH102" i="1"/>
  <c r="JJ102" i="1"/>
  <c r="IH198" i="1"/>
  <c r="IH128" i="1"/>
  <c r="JJ128" i="1"/>
  <c r="GX88" i="1"/>
  <c r="JI88" i="1"/>
  <c r="JK88" i="1"/>
  <c r="GX260" i="1"/>
  <c r="JI260" i="1"/>
  <c r="JK260" i="1"/>
  <c r="IH212" i="1"/>
  <c r="JJ212" i="1"/>
  <c r="GX84" i="1"/>
  <c r="JK84" i="1"/>
  <c r="JI84" i="1"/>
  <c r="IH18" i="1"/>
  <c r="JJ18" i="1"/>
  <c r="GX66" i="1"/>
  <c r="JK66" i="1"/>
  <c r="JI66" i="1"/>
  <c r="IH180" i="1"/>
  <c r="JJ180" i="1"/>
  <c r="IH39" i="1"/>
  <c r="JJ39" i="1"/>
  <c r="IH282" i="1"/>
  <c r="JJ282" i="1"/>
  <c r="IH231" i="1"/>
  <c r="JJ231" i="1"/>
  <c r="IH70" i="1"/>
  <c r="JJ70" i="1"/>
  <c r="IH34" i="1"/>
  <c r="JJ34" i="1"/>
  <c r="GX273" i="1"/>
  <c r="JI273" i="1"/>
  <c r="JK273" i="1"/>
  <c r="GX202" i="1"/>
  <c r="JI202" i="1"/>
  <c r="JK202" i="1"/>
  <c r="GX103" i="1"/>
  <c r="JK103" i="1"/>
  <c r="JI103" i="1"/>
  <c r="GX17" i="1"/>
  <c r="JK17" i="1"/>
  <c r="JI17" i="1"/>
  <c r="GX39" i="1"/>
  <c r="JI39" i="1"/>
  <c r="JK39" i="1"/>
  <c r="GX282" i="1"/>
  <c r="JK282" i="1"/>
  <c r="JI282" i="1"/>
  <c r="IH292" i="1"/>
  <c r="JJ292" i="1"/>
  <c r="IH79" i="1"/>
  <c r="JJ79" i="1"/>
  <c r="GX169" i="1"/>
  <c r="JI169" i="1"/>
  <c r="JK169" i="1"/>
  <c r="IH169" i="1"/>
  <c r="JJ169" i="1"/>
  <c r="IH268" i="1"/>
  <c r="JJ268" i="1"/>
  <c r="GX268" i="1"/>
  <c r="JK268" i="1"/>
  <c r="JI268" i="1"/>
  <c r="IH52" i="1"/>
  <c r="JJ52" i="1"/>
  <c r="GX52" i="1"/>
  <c r="JK52" i="1"/>
  <c r="JI52" i="1"/>
  <c r="IH56" i="1"/>
  <c r="JJ56" i="1"/>
  <c r="GX56" i="1"/>
  <c r="JK56" i="1"/>
  <c r="JI56" i="1"/>
  <c r="IH51" i="1"/>
  <c r="JJ51" i="1"/>
  <c r="GX51" i="1"/>
  <c r="JK51" i="1"/>
  <c r="JI51" i="1"/>
  <c r="GX226" i="1"/>
  <c r="JI226" i="1"/>
  <c r="JK226" i="1"/>
  <c r="IH80" i="1"/>
  <c r="JJ80" i="1"/>
  <c r="GX275" i="1"/>
  <c r="JI275" i="1"/>
  <c r="JK275" i="1"/>
  <c r="IH146" i="1"/>
  <c r="JJ146" i="1"/>
  <c r="GX189" i="1"/>
  <c r="JK189" i="1"/>
  <c r="JI189" i="1"/>
  <c r="IH135" i="1"/>
  <c r="JJ135" i="1"/>
  <c r="GX19" i="1"/>
  <c r="JI19" i="1"/>
  <c r="JK19" i="1"/>
  <c r="IH167" i="1"/>
  <c r="JJ167" i="1"/>
  <c r="GX131" i="1"/>
  <c r="JK131" i="1"/>
  <c r="JI131" i="1"/>
  <c r="IH98" i="1"/>
  <c r="JJ98" i="1"/>
  <c r="GX156" i="1"/>
  <c r="JI156" i="1"/>
  <c r="JK156" i="1"/>
  <c r="IH165" i="1"/>
  <c r="JJ165" i="1"/>
  <c r="GX290" i="1"/>
  <c r="JI290" i="1"/>
  <c r="JK290" i="1"/>
  <c r="IH171" i="1"/>
  <c r="JJ171" i="1"/>
  <c r="GX109" i="1"/>
  <c r="JI109" i="1"/>
  <c r="JK109" i="1"/>
  <c r="GX266" i="1"/>
  <c r="JI266" i="1"/>
  <c r="JK266" i="1"/>
  <c r="IH223" i="1"/>
  <c r="JJ223" i="1"/>
  <c r="GX100" i="1"/>
  <c r="JI100" i="1"/>
  <c r="JK100" i="1"/>
  <c r="IH58" i="1"/>
  <c r="JJ58" i="1"/>
  <c r="GX161" i="1"/>
  <c r="JI161" i="1"/>
  <c r="JK161" i="1"/>
  <c r="IH35" i="1"/>
  <c r="JJ35" i="1"/>
  <c r="GX232" i="1"/>
  <c r="JK232" i="1"/>
  <c r="JI232" i="1"/>
  <c r="GX292" i="1"/>
  <c r="JI292" i="1"/>
  <c r="JK292" i="1"/>
  <c r="GX127" i="1"/>
  <c r="JK127" i="1"/>
  <c r="JI127" i="1"/>
  <c r="IH67" i="1"/>
  <c r="JJ67" i="1"/>
  <c r="GX197" i="1"/>
  <c r="JK197" i="1"/>
  <c r="JI197" i="1"/>
  <c r="IH125" i="1"/>
  <c r="JJ125" i="1"/>
  <c r="GX117" i="1"/>
  <c r="JK117" i="1"/>
  <c r="JI117" i="1"/>
  <c r="GX199" i="1"/>
  <c r="JI199" i="1"/>
  <c r="JK199" i="1"/>
  <c r="GX159" i="1"/>
  <c r="JK159" i="1"/>
  <c r="JI159" i="1"/>
  <c r="IH245" i="1"/>
  <c r="JJ245" i="1"/>
  <c r="GX185" i="1"/>
  <c r="JK185" i="1"/>
  <c r="JI185" i="1"/>
  <c r="IH92" i="1"/>
  <c r="JJ92" i="1"/>
  <c r="GX172" i="1"/>
  <c r="JI172" i="1"/>
  <c r="JK172" i="1"/>
  <c r="IH259" i="1"/>
  <c r="JJ259" i="1"/>
  <c r="IH75" i="1"/>
  <c r="JJ75" i="1"/>
  <c r="IH237" i="1"/>
  <c r="JJ237" i="1"/>
  <c r="GX204" i="1"/>
  <c r="JI204" i="1"/>
  <c r="JK204" i="1"/>
  <c r="IH289" i="1"/>
  <c r="JJ289" i="1"/>
  <c r="IH136" i="1"/>
  <c r="JJ136" i="1"/>
  <c r="GX217" i="1"/>
  <c r="JK217" i="1"/>
  <c r="JI217" i="1"/>
  <c r="IH151" i="1"/>
  <c r="JJ151" i="1"/>
  <c r="GX218" i="1"/>
  <c r="JI218" i="1"/>
  <c r="JK218" i="1"/>
  <c r="GX32" i="1"/>
  <c r="JK32" i="1"/>
  <c r="JI32" i="1"/>
  <c r="IH27" i="1"/>
  <c r="JJ27" i="1"/>
  <c r="IH114" i="1"/>
  <c r="JJ114" i="1"/>
  <c r="GX114" i="1"/>
  <c r="JI114" i="1"/>
  <c r="JK114" i="1"/>
  <c r="IH168" i="1"/>
  <c r="JJ168" i="1"/>
  <c r="GX168" i="1"/>
  <c r="JI168" i="1"/>
  <c r="JK168" i="1"/>
  <c r="IH277" i="1"/>
  <c r="JJ277" i="1"/>
  <c r="GX277" i="1"/>
  <c r="JK277" i="1"/>
  <c r="JI277" i="1"/>
  <c r="IH78" i="1"/>
  <c r="JJ78" i="1"/>
  <c r="GX78" i="1"/>
  <c r="JK78" i="1"/>
  <c r="JI78" i="1"/>
  <c r="IH112" i="1"/>
  <c r="JJ112" i="1"/>
  <c r="GX191" i="1"/>
  <c r="JI191" i="1"/>
  <c r="JK191" i="1"/>
  <c r="GX263" i="1"/>
  <c r="JI263" i="1"/>
  <c r="JK263" i="1"/>
  <c r="IH272" i="1"/>
  <c r="JJ272" i="1"/>
  <c r="GX258" i="1"/>
  <c r="JK258" i="1"/>
  <c r="JI258" i="1"/>
  <c r="IH47" i="1"/>
  <c r="JJ47" i="1"/>
  <c r="GX210" i="1"/>
  <c r="JK210" i="1"/>
  <c r="JI210" i="1"/>
  <c r="IH140" i="1"/>
  <c r="JJ140" i="1"/>
  <c r="GX30" i="1"/>
  <c r="JI30" i="1"/>
  <c r="JK30" i="1"/>
  <c r="IH4" i="1"/>
  <c r="JJ4" i="1"/>
  <c r="GX271" i="1"/>
  <c r="JI271" i="1"/>
  <c r="JK271" i="1"/>
  <c r="IH183" i="1"/>
  <c r="JJ183" i="1"/>
  <c r="IH299" i="1"/>
  <c r="JJ299" i="1"/>
  <c r="GX283" i="1"/>
  <c r="JI283" i="1"/>
  <c r="JK283" i="1"/>
  <c r="IH187" i="1"/>
  <c r="JJ187" i="1"/>
  <c r="GX59" i="1"/>
  <c r="JI59" i="1"/>
  <c r="JK59" i="1"/>
  <c r="IH274" i="1"/>
  <c r="JJ274" i="1"/>
  <c r="GX90" i="1"/>
  <c r="JI90" i="1"/>
  <c r="JK90" i="1"/>
  <c r="IH153" i="1"/>
  <c r="JJ153" i="1"/>
  <c r="GX136" i="1"/>
  <c r="JK136" i="1"/>
  <c r="JI136" i="1"/>
  <c r="IH217" i="1"/>
  <c r="JJ217" i="1"/>
  <c r="GX247" i="1"/>
  <c r="JI247" i="1"/>
  <c r="JK247" i="1"/>
  <c r="IH120" i="1"/>
  <c r="JJ120" i="1"/>
  <c r="GX300" i="1"/>
  <c r="JK300" i="1"/>
  <c r="JI300" i="1"/>
  <c r="GX53" i="1"/>
  <c r="JK53" i="1"/>
  <c r="JI53" i="1"/>
  <c r="IH138" i="1"/>
  <c r="JJ138" i="1"/>
  <c r="GX134" i="1"/>
  <c r="JI134" i="1"/>
  <c r="JK134" i="1"/>
  <c r="IH233" i="1"/>
  <c r="JJ233" i="1"/>
  <c r="GX256" i="1"/>
  <c r="JI256" i="1"/>
  <c r="JK256" i="1"/>
  <c r="IH108" i="1"/>
  <c r="JJ108" i="1"/>
  <c r="GX61" i="1"/>
  <c r="JI61" i="1"/>
  <c r="JK61" i="1"/>
  <c r="IH236" i="1"/>
  <c r="JJ236" i="1"/>
  <c r="GX228" i="1"/>
  <c r="JK228" i="1"/>
  <c r="JI228" i="1"/>
  <c r="IH178" i="1"/>
  <c r="JJ178" i="1"/>
  <c r="GX126" i="1"/>
  <c r="JK126" i="1"/>
  <c r="JI126" i="1"/>
  <c r="IH14" i="1"/>
  <c r="JJ14" i="1"/>
  <c r="IH119" i="1"/>
  <c r="JJ119" i="1"/>
  <c r="IH219" i="1"/>
  <c r="JJ219" i="1"/>
  <c r="IH246" i="1"/>
  <c r="JJ246" i="1"/>
  <c r="IH43" i="1"/>
  <c r="JJ43" i="1"/>
  <c r="GX162" i="1"/>
  <c r="JK162" i="1"/>
  <c r="JI162" i="1"/>
  <c r="IH196" i="1"/>
  <c r="JJ196" i="1"/>
  <c r="GX163" i="1"/>
  <c r="JK163" i="1"/>
  <c r="JI163" i="1"/>
  <c r="IH179" i="1"/>
  <c r="JJ179" i="1"/>
  <c r="GX288" i="1"/>
  <c r="JI288" i="1"/>
  <c r="JK288" i="1"/>
  <c r="IH48" i="1"/>
  <c r="JJ48" i="1"/>
  <c r="GX86" i="1"/>
  <c r="JK86" i="1"/>
  <c r="JI86" i="1"/>
  <c r="IH8" i="1"/>
  <c r="JJ8" i="1"/>
  <c r="IH122" i="1"/>
  <c r="JJ122" i="1"/>
  <c r="GX203" i="1"/>
  <c r="JI203" i="1"/>
  <c r="JK203" i="1"/>
  <c r="IH293" i="1"/>
  <c r="JJ293" i="1"/>
  <c r="GX121" i="1"/>
  <c r="JI121" i="1"/>
  <c r="JK121" i="1"/>
  <c r="IH49" i="1"/>
  <c r="JJ49" i="1"/>
  <c r="GX81" i="1"/>
  <c r="JI81" i="1"/>
  <c r="JK81" i="1"/>
  <c r="IH150" i="1"/>
  <c r="JJ150" i="1"/>
  <c r="GX118" i="1"/>
  <c r="JI118" i="1"/>
  <c r="JK118" i="1"/>
  <c r="IH22" i="1"/>
  <c r="JJ22" i="1"/>
  <c r="GX276" i="1"/>
  <c r="JI276" i="1"/>
  <c r="JK276" i="1"/>
  <c r="IH243" i="1"/>
  <c r="JJ243" i="1"/>
  <c r="GX186" i="1"/>
  <c r="JK186" i="1"/>
  <c r="JI186" i="1"/>
  <c r="GX72" i="1"/>
  <c r="JK72" i="1"/>
  <c r="JI72" i="1"/>
  <c r="GX265" i="1"/>
  <c r="JK265" i="1"/>
  <c r="JI265" i="1"/>
  <c r="GX188" i="1"/>
  <c r="JI188" i="1"/>
  <c r="JK188" i="1"/>
  <c r="GX99" i="1"/>
  <c r="JK99" i="1"/>
  <c r="JI99" i="1"/>
  <c r="GX280" i="1"/>
  <c r="JK280" i="1"/>
  <c r="JI280" i="1"/>
  <c r="GX96" i="1"/>
  <c r="JK96" i="1"/>
  <c r="JI96" i="1"/>
  <c r="GX285" i="1"/>
  <c r="JI285" i="1"/>
  <c r="JK285" i="1"/>
  <c r="IH88" i="1"/>
  <c r="JJ88" i="1"/>
  <c r="IH63" i="1"/>
  <c r="JJ63" i="1"/>
  <c r="GX147" i="1"/>
  <c r="JI147" i="1"/>
  <c r="JK147" i="1"/>
  <c r="IH260" i="1"/>
  <c r="JJ260" i="1"/>
  <c r="GX113" i="1"/>
  <c r="JK113" i="1"/>
  <c r="JI113" i="1"/>
  <c r="IH84" i="1"/>
  <c r="JJ84" i="1"/>
  <c r="GX200" i="1"/>
  <c r="JK200" i="1"/>
  <c r="JI200" i="1"/>
  <c r="IH66" i="1"/>
  <c r="JJ66" i="1"/>
  <c r="GX235" i="1"/>
  <c r="JI235" i="1"/>
  <c r="JK235" i="1"/>
  <c r="IH225" i="1"/>
  <c r="JJ225" i="1"/>
  <c r="IH164" i="1"/>
  <c r="JJ164" i="1"/>
  <c r="IH74" i="1"/>
  <c r="JJ74" i="1"/>
  <c r="IH166" i="1"/>
  <c r="JJ166" i="1"/>
  <c r="IH40" i="1"/>
  <c r="JJ40" i="1"/>
  <c r="GX83" i="1"/>
  <c r="JK83" i="1"/>
  <c r="JI83" i="1"/>
  <c r="IH115" i="1"/>
  <c r="JJ115" i="1"/>
  <c r="IH244" i="1"/>
  <c r="GX195" i="1"/>
  <c r="JK195" i="1"/>
  <c r="JI195" i="1"/>
  <c r="GX125" i="1"/>
  <c r="JI125" i="1"/>
  <c r="JK125" i="1"/>
  <c r="GX67" i="1"/>
  <c r="JI67" i="1"/>
  <c r="JK67" i="1"/>
  <c r="GX36" i="1"/>
  <c r="JK36" i="1"/>
  <c r="JI36" i="1"/>
  <c r="IH175" i="1"/>
  <c r="JJ175" i="1"/>
  <c r="GX175" i="1"/>
  <c r="JK175" i="1"/>
  <c r="JI175" i="1"/>
  <c r="IH239" i="1"/>
  <c r="JJ239" i="1"/>
  <c r="GX239" i="1"/>
  <c r="JK239" i="1"/>
  <c r="JI239" i="1"/>
  <c r="IH294" i="1"/>
  <c r="JJ294" i="1"/>
  <c r="GX294" i="1"/>
  <c r="JI294" i="1"/>
  <c r="JK294" i="1"/>
  <c r="IH278" i="1"/>
  <c r="JJ278" i="1"/>
  <c r="GX278" i="1"/>
  <c r="JI278" i="1"/>
  <c r="JK278" i="1"/>
  <c r="IH226" i="1"/>
  <c r="JJ226" i="1"/>
  <c r="GX123" i="1"/>
  <c r="JK123" i="1"/>
  <c r="JI123" i="1"/>
  <c r="IH275" i="1"/>
  <c r="JJ275" i="1"/>
  <c r="GX146" i="1"/>
  <c r="JI146" i="1"/>
  <c r="JK146" i="1"/>
  <c r="IH16" i="1"/>
  <c r="JJ16" i="1"/>
  <c r="GX135" i="1"/>
  <c r="JK135" i="1"/>
  <c r="JI135" i="1"/>
  <c r="IH296" i="1"/>
  <c r="JJ296" i="1"/>
  <c r="GX167" i="1"/>
  <c r="JK167" i="1"/>
  <c r="JI167" i="1"/>
  <c r="IH252" i="1"/>
  <c r="JJ252" i="1"/>
  <c r="GX98" i="1"/>
  <c r="JK98" i="1"/>
  <c r="JI98" i="1"/>
  <c r="IH41" i="1"/>
  <c r="JJ41" i="1"/>
  <c r="IH290" i="1"/>
  <c r="JJ290" i="1"/>
  <c r="GX248" i="1"/>
  <c r="JK248" i="1"/>
  <c r="JI248" i="1"/>
  <c r="IH109" i="1"/>
  <c r="JJ109" i="1"/>
  <c r="IH82" i="1"/>
  <c r="JJ82" i="1"/>
  <c r="GX21" i="1"/>
  <c r="JK21" i="1"/>
  <c r="JI21" i="1"/>
  <c r="IH266" i="1"/>
  <c r="JJ266" i="1"/>
  <c r="GX130" i="1"/>
  <c r="JK130" i="1"/>
  <c r="JI130" i="1"/>
  <c r="IH100" i="1"/>
  <c r="JJ100" i="1"/>
  <c r="GX220" i="1"/>
  <c r="JI220" i="1"/>
  <c r="JK220" i="1"/>
  <c r="IH161" i="1"/>
  <c r="JJ161" i="1"/>
  <c r="GX279" i="1"/>
  <c r="JK279" i="1"/>
  <c r="JI279" i="1"/>
  <c r="IH232" i="1"/>
  <c r="JJ232" i="1"/>
  <c r="IH195" i="1"/>
  <c r="JJ195" i="1"/>
  <c r="IH46" i="1"/>
  <c r="GX5" i="1"/>
  <c r="JI5" i="1"/>
  <c r="JK5" i="1"/>
  <c r="GX166" i="1"/>
  <c r="JK166" i="1"/>
  <c r="JI166" i="1"/>
  <c r="IH36" i="1"/>
  <c r="JJ36" i="1"/>
  <c r="IH297" i="1"/>
  <c r="JJ297" i="1"/>
  <c r="IH199" i="1"/>
  <c r="JJ199" i="1"/>
  <c r="GX57" i="1"/>
  <c r="JK57" i="1"/>
  <c r="JI57" i="1"/>
  <c r="GX47" i="1"/>
  <c r="JI47" i="1"/>
  <c r="JK47" i="1"/>
  <c r="IH111" i="1"/>
  <c r="JJ111" i="1"/>
  <c r="GX4" i="1"/>
  <c r="JK4" i="1"/>
  <c r="JI4" i="1"/>
  <c r="IH271" i="1"/>
  <c r="JJ271" i="1"/>
  <c r="GX65" i="1"/>
  <c r="JK65" i="1"/>
  <c r="JI65" i="1"/>
  <c r="IH13" i="1"/>
  <c r="JJ13" i="1"/>
  <c r="IH283" i="1"/>
  <c r="JJ283" i="1"/>
  <c r="GX227" i="1"/>
  <c r="JI227" i="1"/>
  <c r="JK227" i="1"/>
  <c r="IH59" i="1"/>
  <c r="JJ59" i="1"/>
  <c r="GX289" i="1"/>
  <c r="JK289" i="1"/>
  <c r="JI289" i="1"/>
  <c r="GX69" i="1"/>
  <c r="JI69" i="1"/>
  <c r="JK69" i="1"/>
  <c r="IH55" i="1"/>
  <c r="JJ55" i="1"/>
  <c r="GX281" i="1"/>
  <c r="JI281" i="1"/>
  <c r="JK281" i="1"/>
  <c r="IH247" i="1"/>
  <c r="JJ247" i="1"/>
  <c r="GX154" i="1"/>
  <c r="JK154" i="1"/>
  <c r="JI154" i="1"/>
  <c r="IH300" i="1"/>
  <c r="JJ300" i="1"/>
  <c r="GX155" i="1"/>
  <c r="JK155" i="1"/>
  <c r="JI155" i="1"/>
  <c r="IH53" i="1"/>
  <c r="JJ53" i="1"/>
  <c r="GX151" i="1"/>
  <c r="JK151" i="1"/>
  <c r="JI151" i="1"/>
  <c r="IH134" i="1"/>
  <c r="JJ134" i="1"/>
  <c r="GX205" i="1"/>
  <c r="JI205" i="1"/>
  <c r="JK205" i="1"/>
  <c r="IH256" i="1"/>
  <c r="JJ256" i="1"/>
  <c r="GX173" i="1"/>
  <c r="JI173" i="1"/>
  <c r="JK173" i="1"/>
  <c r="IH61" i="1"/>
  <c r="JJ61" i="1"/>
  <c r="GX27" i="1"/>
  <c r="JI27" i="1"/>
  <c r="JK27" i="1"/>
  <c r="IH228" i="1"/>
  <c r="JJ228" i="1"/>
  <c r="GX251" i="1"/>
  <c r="JI251" i="1"/>
  <c r="JK251" i="1"/>
  <c r="IH126" i="1"/>
  <c r="JJ126" i="1"/>
  <c r="IH265" i="1"/>
  <c r="JJ265" i="1"/>
  <c r="IH99" i="1"/>
  <c r="JJ99" i="1"/>
  <c r="IH96" i="1"/>
  <c r="JJ96" i="1"/>
  <c r="IH97" i="1"/>
  <c r="JJ97" i="1"/>
  <c r="GX144" i="1"/>
  <c r="JI144" i="1"/>
  <c r="JK144" i="1"/>
  <c r="IH162" i="1"/>
  <c r="JJ162" i="1"/>
  <c r="GX42" i="1"/>
  <c r="JI42" i="1"/>
  <c r="JK42" i="1"/>
  <c r="IH163" i="1"/>
  <c r="JJ163" i="1"/>
  <c r="GX73" i="1"/>
  <c r="JK73" i="1"/>
  <c r="JI73" i="1"/>
  <c r="IH288" i="1"/>
  <c r="JJ288" i="1"/>
  <c r="GX152" i="1"/>
  <c r="JI152" i="1"/>
  <c r="JK152" i="1"/>
  <c r="IH240" i="1"/>
  <c r="JJ240" i="1"/>
  <c r="GX261" i="1"/>
  <c r="JI261" i="1"/>
  <c r="JK261" i="1"/>
  <c r="IH254" i="1"/>
  <c r="JJ254" i="1"/>
  <c r="GX190" i="1"/>
  <c r="JK190" i="1"/>
  <c r="JI190" i="1"/>
  <c r="IH203" i="1"/>
  <c r="JJ203" i="1"/>
  <c r="GX45" i="1"/>
  <c r="JK45" i="1"/>
  <c r="JI45" i="1"/>
  <c r="GX142" i="1"/>
  <c r="JI142" i="1"/>
  <c r="JK142" i="1"/>
  <c r="IH121" i="1"/>
  <c r="JJ121" i="1"/>
  <c r="GX116" i="1"/>
  <c r="JK116" i="1"/>
  <c r="JI116" i="1"/>
  <c r="IH81" i="1"/>
  <c r="JJ81" i="1"/>
  <c r="GX295" i="1"/>
  <c r="JK295" i="1"/>
  <c r="JI295" i="1"/>
  <c r="IH118" i="1"/>
  <c r="JJ118" i="1"/>
  <c r="GX85" i="1"/>
  <c r="JK85" i="1"/>
  <c r="JI85" i="1"/>
  <c r="IH276" i="1"/>
  <c r="JJ276" i="1"/>
  <c r="GX143" i="1"/>
  <c r="JI143" i="1"/>
  <c r="JK143" i="1"/>
  <c r="IH186" i="1"/>
  <c r="JJ186" i="1"/>
  <c r="GX160" i="1"/>
  <c r="JI160" i="1"/>
  <c r="JK160" i="1"/>
  <c r="IH72" i="1"/>
  <c r="JJ72" i="1"/>
  <c r="GX63" i="1"/>
  <c r="JK63" i="1"/>
  <c r="JI63" i="1"/>
  <c r="IH147" i="1"/>
  <c r="JJ147" i="1"/>
  <c r="GX182" i="1"/>
  <c r="JI182" i="1"/>
  <c r="JK182" i="1"/>
  <c r="IH113" i="1"/>
  <c r="JJ113" i="1"/>
  <c r="GX238" i="1"/>
  <c r="JK238" i="1"/>
  <c r="JI238" i="1"/>
  <c r="IH200" i="1"/>
  <c r="JJ200" i="1"/>
  <c r="GX284" i="1"/>
  <c r="JK284" i="1"/>
  <c r="JI284" i="1"/>
  <c r="IH235" i="1"/>
  <c r="JJ235" i="1"/>
  <c r="IH181" i="1"/>
  <c r="JJ181" i="1"/>
  <c r="IH301" i="1"/>
  <c r="JJ301" i="1"/>
  <c r="IH234" i="1"/>
  <c r="JJ234" i="1"/>
  <c r="IH197" i="1"/>
  <c r="JJ197" i="1"/>
  <c r="IH117" i="1"/>
  <c r="JJ117" i="1"/>
  <c r="IH5" i="1"/>
  <c r="JJ5" i="1"/>
  <c r="IH83" i="1"/>
  <c r="JJ83" i="1"/>
  <c r="GX28" i="1"/>
  <c r="JK28" i="1"/>
  <c r="JI28" i="1"/>
  <c r="GX225" i="1"/>
  <c r="JK225" i="1"/>
  <c r="JI225" i="1"/>
  <c r="GX164" i="1"/>
  <c r="JI164" i="1"/>
  <c r="JK164" i="1"/>
  <c r="GX74" i="1"/>
  <c r="JK74" i="1"/>
  <c r="JI74" i="1"/>
  <c r="GX181" i="1"/>
  <c r="JK181" i="1"/>
  <c r="JI181" i="1"/>
  <c r="GX301" i="1"/>
  <c r="JI301" i="1"/>
  <c r="JK301" i="1"/>
  <c r="GX234" i="1"/>
  <c r="JK234" i="1"/>
  <c r="JI234" i="1"/>
  <c r="IH176" i="1"/>
  <c r="JJ176" i="1"/>
  <c r="IH133" i="1"/>
  <c r="JJ133" i="1"/>
  <c r="GX133" i="1"/>
  <c r="JI133" i="1"/>
  <c r="JK133" i="1"/>
  <c r="IH184" i="1"/>
  <c r="JJ184" i="1"/>
  <c r="GX184" i="1"/>
  <c r="JK184" i="1"/>
  <c r="JI184" i="1"/>
  <c r="IH15" i="1"/>
  <c r="JJ15" i="1"/>
  <c r="GX15" i="1"/>
  <c r="JI15" i="1"/>
  <c r="JK15" i="1"/>
  <c r="GX267" i="1"/>
  <c r="JI267" i="1"/>
  <c r="JK267" i="1"/>
  <c r="IH105" i="1"/>
  <c r="JJ105" i="1"/>
  <c r="GX105" i="1"/>
  <c r="JI105" i="1"/>
  <c r="JK105" i="1"/>
  <c r="IH123" i="1"/>
  <c r="JJ123" i="1"/>
  <c r="GX209" i="1"/>
  <c r="JI209" i="1"/>
  <c r="JK209" i="1"/>
  <c r="GX16" i="1"/>
  <c r="JK16" i="1"/>
  <c r="JI16" i="1"/>
  <c r="IH107" i="1"/>
  <c r="JJ107" i="1"/>
  <c r="GX296" i="1"/>
  <c r="JK296" i="1"/>
  <c r="JI296" i="1"/>
  <c r="IH124" i="1"/>
  <c r="JJ124" i="1"/>
  <c r="GX252" i="1"/>
  <c r="JI252" i="1"/>
  <c r="JK252" i="1"/>
  <c r="IH158" i="1"/>
  <c r="JJ158" i="1"/>
  <c r="GX41" i="1"/>
  <c r="JI41" i="1"/>
  <c r="JK41" i="1"/>
  <c r="IH23" i="1"/>
  <c r="JJ23" i="1"/>
  <c r="IH248" i="1"/>
  <c r="JJ248" i="1"/>
  <c r="GX207" i="1"/>
  <c r="JK207" i="1"/>
  <c r="JI207" i="1"/>
  <c r="GX82" i="1"/>
  <c r="JI82" i="1"/>
  <c r="JK82" i="1"/>
  <c r="IH21" i="1"/>
  <c r="JJ21" i="1"/>
  <c r="GX193" i="1"/>
  <c r="JI193" i="1"/>
  <c r="JK193" i="1"/>
  <c r="IH130" i="1"/>
  <c r="JJ130" i="1"/>
  <c r="GX12" i="1"/>
  <c r="JK12" i="1"/>
  <c r="JI12" i="1"/>
  <c r="IH220" i="1"/>
  <c r="JJ220" i="1"/>
  <c r="GX291" i="1"/>
  <c r="JK291" i="1"/>
  <c r="JI291" i="1"/>
  <c r="IH279" i="1"/>
  <c r="JJ279" i="1"/>
  <c r="GX40" i="1"/>
  <c r="JI40" i="1"/>
  <c r="JK40" i="1"/>
  <c r="GX34" i="1"/>
  <c r="JI34" i="1"/>
  <c r="JK34" i="1"/>
  <c r="GX231" i="1"/>
  <c r="JK231" i="1"/>
  <c r="JI231" i="1"/>
  <c r="GX71" i="1"/>
  <c r="JK71" i="1"/>
  <c r="JI71" i="1"/>
  <c r="GX148" i="1"/>
  <c r="JK148" i="1"/>
  <c r="JI148" i="1"/>
  <c r="GX245" i="1"/>
  <c r="JK245" i="1"/>
  <c r="JI245" i="1"/>
  <c r="IH255" i="1"/>
  <c r="JJ255" i="1"/>
  <c r="GX140" i="1"/>
  <c r="JK140" i="1"/>
  <c r="JI140" i="1"/>
  <c r="GX242" i="1"/>
  <c r="JI242" i="1"/>
  <c r="JK242" i="1"/>
  <c r="IH242" i="1"/>
  <c r="JJ242" i="1"/>
  <c r="IH241" i="1"/>
  <c r="JJ241" i="1"/>
  <c r="GX241" i="1"/>
  <c r="JK241" i="1"/>
  <c r="JI241" i="1"/>
  <c r="IH3" i="1"/>
  <c r="JJ3" i="1"/>
  <c r="GX26" i="1"/>
  <c r="JK26" i="1"/>
  <c r="JI26" i="1"/>
  <c r="GX11" i="1"/>
  <c r="JK11" i="1"/>
  <c r="JI11" i="1"/>
  <c r="GX255" i="1"/>
  <c r="JK255" i="1"/>
  <c r="JI255" i="1"/>
  <c r="IH65" i="1"/>
  <c r="JJ65" i="1"/>
  <c r="GX216" i="1"/>
  <c r="JI216" i="1"/>
  <c r="JK216" i="1"/>
  <c r="IH227" i="1"/>
  <c r="JJ227" i="1"/>
  <c r="IH90" i="1"/>
  <c r="JJ90" i="1"/>
  <c r="GX153" i="1"/>
  <c r="JI153" i="1"/>
  <c r="JK153" i="1"/>
  <c r="IH154" i="1"/>
  <c r="JJ154" i="1"/>
  <c r="GX50" i="1"/>
  <c r="JI50" i="1"/>
  <c r="JK50" i="1"/>
  <c r="IH205" i="1"/>
  <c r="JJ205" i="1"/>
  <c r="GX139" i="1"/>
  <c r="JK139" i="1"/>
  <c r="JI139" i="1"/>
  <c r="IH251" i="1"/>
  <c r="JJ251" i="1"/>
  <c r="IH25" i="1"/>
  <c r="JJ25" i="1"/>
  <c r="IH73" i="1"/>
  <c r="JJ73" i="1"/>
  <c r="GX8" i="1"/>
  <c r="JK8" i="1"/>
  <c r="JI8" i="1"/>
  <c r="IH190" i="1"/>
  <c r="JJ190" i="1"/>
  <c r="GX194" i="1"/>
  <c r="JI194" i="1"/>
  <c r="JK194" i="1"/>
  <c r="IH45" i="1"/>
  <c r="JJ45" i="1"/>
  <c r="GX269" i="1"/>
  <c r="JK269" i="1"/>
  <c r="JI269" i="1"/>
  <c r="IH142" i="1"/>
  <c r="JJ142" i="1"/>
  <c r="IH116" i="1"/>
  <c r="JJ116" i="1"/>
  <c r="GX287" i="1"/>
  <c r="JI287" i="1"/>
  <c r="JK287" i="1"/>
  <c r="IH295" i="1"/>
  <c r="JJ295" i="1"/>
  <c r="GX229" i="1"/>
  <c r="JI229" i="1"/>
  <c r="JK229" i="1"/>
  <c r="IH85" i="1"/>
  <c r="JJ85" i="1"/>
  <c r="GX37" i="1"/>
  <c r="JK37" i="1"/>
  <c r="JI37" i="1"/>
  <c r="IH143" i="1"/>
  <c r="JJ143" i="1"/>
  <c r="GX286" i="1"/>
  <c r="JK286" i="1"/>
  <c r="JI286" i="1"/>
  <c r="IH160" i="1"/>
  <c r="JJ160" i="1"/>
  <c r="GX102" i="1"/>
  <c r="JK102" i="1"/>
  <c r="JI102" i="1"/>
  <c r="GX14" i="1"/>
  <c r="JK14" i="1"/>
  <c r="JI14" i="1"/>
  <c r="GX222" i="1"/>
  <c r="JI222" i="1"/>
  <c r="JK222" i="1"/>
  <c r="GX119" i="1"/>
  <c r="JK119" i="1"/>
  <c r="JI119" i="1"/>
  <c r="GX20" i="1"/>
  <c r="JK20" i="1"/>
  <c r="JI20" i="1"/>
  <c r="GX219" i="1"/>
  <c r="JK219" i="1"/>
  <c r="JI219" i="1"/>
  <c r="GX25" i="1"/>
  <c r="JI25" i="1"/>
  <c r="JK25" i="1"/>
  <c r="GX246" i="1"/>
  <c r="JI246" i="1"/>
  <c r="JK246" i="1"/>
  <c r="GX128" i="1"/>
  <c r="JI128" i="1"/>
  <c r="JK128" i="1"/>
  <c r="GX212" i="1"/>
  <c r="JK212" i="1"/>
  <c r="JI212" i="1"/>
  <c r="IH182" i="1"/>
  <c r="JJ182" i="1"/>
  <c r="GX18" i="1"/>
  <c r="JI18" i="1"/>
  <c r="JK18" i="1"/>
  <c r="IH238" i="1"/>
  <c r="JJ238" i="1"/>
  <c r="GX180" i="1"/>
  <c r="JI180" i="1"/>
  <c r="JK180" i="1"/>
  <c r="IH284" i="1"/>
  <c r="JJ284" i="1"/>
  <c r="IH273" i="1"/>
  <c r="JJ273" i="1"/>
  <c r="IH202" i="1"/>
  <c r="JJ202" i="1"/>
  <c r="IH103" i="1"/>
  <c r="JJ103" i="1"/>
  <c r="IH17" i="1"/>
  <c r="JJ17" i="1"/>
  <c r="IH127" i="1"/>
  <c r="JJ127" i="1"/>
  <c r="IH44" i="1"/>
  <c r="JJ44" i="1"/>
  <c r="IH28" i="1"/>
  <c r="JJ28" i="1"/>
  <c r="IH93" i="1"/>
  <c r="JJ93" i="1"/>
  <c r="GX221" i="1"/>
  <c r="JK221" i="1"/>
  <c r="JI221" i="1"/>
  <c r="GX137" i="1"/>
  <c r="JI137" i="1"/>
  <c r="JK137" i="1"/>
  <c r="GX97" i="1"/>
  <c r="JK97" i="1"/>
  <c r="JI97" i="1"/>
  <c r="GX43" i="1"/>
  <c r="JK43" i="1"/>
  <c r="JI43" i="1"/>
  <c r="GX9" i="1"/>
  <c r="JK9" i="1"/>
  <c r="JI9" i="1"/>
  <c r="GX250" i="1"/>
  <c r="JK250" i="1"/>
  <c r="JI250" i="1"/>
  <c r="IH250" i="1"/>
  <c r="JJ250" i="1"/>
  <c r="IH208" i="1"/>
  <c r="JJ208" i="1"/>
  <c r="GX208" i="1"/>
  <c r="JI208" i="1"/>
  <c r="JK208" i="1"/>
  <c r="IH77" i="1"/>
  <c r="JJ77" i="1"/>
  <c r="GX77" i="1"/>
  <c r="JI77" i="1"/>
  <c r="JK77" i="1"/>
  <c r="IH267" i="1"/>
  <c r="JJ267" i="1"/>
  <c r="IH2" i="1"/>
  <c r="JJ2" i="1"/>
  <c r="GX2" i="1"/>
  <c r="JK2" i="1"/>
  <c r="JI2" i="1"/>
  <c r="IH206" i="1"/>
  <c r="JJ206" i="1"/>
  <c r="GX206" i="1"/>
  <c r="JK206" i="1"/>
  <c r="JI206" i="1"/>
  <c r="IH209" i="1"/>
  <c r="JJ209" i="1"/>
  <c r="GX80" i="1"/>
  <c r="JI80" i="1"/>
  <c r="JK80" i="1"/>
  <c r="GX107" i="1"/>
  <c r="JK107" i="1"/>
  <c r="JI107" i="1"/>
  <c r="IH189" i="1"/>
  <c r="JJ189" i="1"/>
  <c r="GX124" i="1"/>
  <c r="JI124" i="1"/>
  <c r="JK124" i="1"/>
  <c r="IH19" i="1"/>
  <c r="JJ19" i="1"/>
  <c r="GX158" i="1"/>
  <c r="JK158" i="1"/>
  <c r="JI158" i="1"/>
  <c r="IH131" i="1"/>
  <c r="JJ131" i="1"/>
  <c r="GX23" i="1"/>
  <c r="JK23" i="1"/>
  <c r="JI23" i="1"/>
  <c r="IH156" i="1"/>
  <c r="JJ156" i="1"/>
  <c r="GX165" i="1"/>
  <c r="JI165" i="1"/>
  <c r="JK165" i="1"/>
  <c r="IH207" i="1"/>
  <c r="JJ207" i="1"/>
  <c r="GX171" i="1"/>
  <c r="JK171" i="1"/>
  <c r="JI171" i="1"/>
  <c r="GX223" i="1"/>
  <c r="JK223" i="1"/>
  <c r="JI223" i="1"/>
  <c r="IH193" i="1"/>
  <c r="JJ193" i="1"/>
  <c r="GX58" i="1"/>
  <c r="JK58" i="1"/>
  <c r="JI58" i="1"/>
  <c r="IH12" i="1"/>
  <c r="JJ12" i="1"/>
  <c r="GX35" i="1"/>
  <c r="JK35" i="1"/>
  <c r="JI35" i="1"/>
  <c r="IH291" i="1"/>
  <c r="JJ291" i="1"/>
  <c r="GX176" i="1"/>
  <c r="JI176" i="1"/>
  <c r="JK176" i="1"/>
  <c r="GX93" i="1"/>
  <c r="JK93" i="1"/>
  <c r="JI93" i="1"/>
  <c r="GX70" i="1"/>
  <c r="JI70" i="1"/>
  <c r="JK70" i="1"/>
  <c r="IH101" i="1"/>
  <c r="GX44" i="1"/>
  <c r="JK44" i="1"/>
  <c r="JI44" i="1"/>
  <c r="FP129" i="1"/>
  <c r="FP263" i="1"/>
  <c r="FP299" i="1"/>
  <c r="FP247" i="1"/>
  <c r="FP300" i="1"/>
  <c r="FP218" i="1"/>
  <c r="FP114" i="1"/>
  <c r="FP168" i="1"/>
  <c r="FP277" i="1"/>
  <c r="FP201" i="1"/>
  <c r="FP230" i="1"/>
  <c r="FP57" i="1"/>
  <c r="FP245" i="1"/>
  <c r="FP272" i="1"/>
  <c r="FP47" i="1"/>
  <c r="FP140" i="1"/>
  <c r="FP4" i="1"/>
  <c r="FP271" i="1"/>
  <c r="FP283" i="1"/>
  <c r="FP59" i="1"/>
  <c r="FP90" i="1"/>
  <c r="FP136" i="1"/>
  <c r="FP154" i="1"/>
  <c r="FP155" i="1"/>
  <c r="FP138" i="1"/>
  <c r="FP233" i="1"/>
  <c r="FP108" i="1"/>
  <c r="FP228" i="1"/>
  <c r="FP126" i="1"/>
  <c r="FP162" i="1"/>
  <c r="FP163" i="1"/>
  <c r="FP288" i="1"/>
  <c r="FP86" i="1"/>
  <c r="FP190" i="1"/>
  <c r="FP45" i="1"/>
  <c r="FP293" i="1"/>
  <c r="FP49" i="1"/>
  <c r="FP150" i="1"/>
  <c r="FP22" i="1"/>
  <c r="FP186" i="1"/>
  <c r="FP212" i="1"/>
  <c r="FP18" i="1"/>
  <c r="FP180" i="1"/>
  <c r="FP197" i="1"/>
  <c r="FP127" i="1"/>
  <c r="FP70" i="1"/>
  <c r="FP40" i="1"/>
  <c r="FP5" i="1"/>
  <c r="FP268" i="1"/>
  <c r="FP52" i="1"/>
  <c r="FP56" i="1"/>
  <c r="FP51" i="1"/>
  <c r="FP209" i="1"/>
  <c r="FP16" i="1"/>
  <c r="FP296" i="1"/>
  <c r="FP252" i="1"/>
  <c r="FP41" i="1"/>
  <c r="FP248" i="1"/>
  <c r="FP223" i="1"/>
  <c r="FP58" i="1"/>
  <c r="FP35" i="1"/>
  <c r="FP282" i="1"/>
  <c r="FP280" i="1"/>
  <c r="FP273" i="1"/>
  <c r="FP103" i="1"/>
  <c r="FP39" i="1"/>
  <c r="FP14" i="1"/>
  <c r="FP246" i="1"/>
  <c r="FP119" i="1"/>
  <c r="FP26" i="1"/>
  <c r="FP11" i="1"/>
  <c r="FP191" i="1"/>
  <c r="FP258" i="1"/>
  <c r="FP210" i="1"/>
  <c r="FP30" i="1"/>
  <c r="FP297" i="1"/>
  <c r="FP71" i="1"/>
  <c r="FP78" i="1"/>
  <c r="FP159" i="1"/>
  <c r="FP185" i="1"/>
  <c r="FP172" i="1"/>
  <c r="FP255" i="1"/>
  <c r="FP111" i="1"/>
  <c r="FP65" i="1"/>
  <c r="FP13" i="1"/>
  <c r="FP227" i="1"/>
  <c r="FP289" i="1"/>
  <c r="FP69" i="1"/>
  <c r="FP281" i="1"/>
  <c r="FP50" i="1"/>
  <c r="FP53" i="1"/>
  <c r="FP134" i="1"/>
  <c r="FP256" i="1"/>
  <c r="FP61" i="1"/>
  <c r="FP251" i="1"/>
  <c r="FP42" i="1"/>
  <c r="FP73" i="1"/>
  <c r="FP152" i="1"/>
  <c r="FP261" i="1"/>
  <c r="FP194" i="1"/>
  <c r="FP269" i="1"/>
  <c r="FP121" i="1"/>
  <c r="FP81" i="1"/>
  <c r="FP118" i="1"/>
  <c r="FP276" i="1"/>
  <c r="FP143" i="1"/>
  <c r="FP160" i="1"/>
  <c r="FP231" i="1"/>
  <c r="FP166" i="1"/>
  <c r="FP117" i="1"/>
  <c r="FP44" i="1"/>
  <c r="FP34" i="1"/>
  <c r="FP63" i="1"/>
  <c r="FP260" i="1"/>
  <c r="FP84" i="1"/>
  <c r="FP66" i="1"/>
  <c r="FP175" i="1"/>
  <c r="FP239" i="1"/>
  <c r="FP294" i="1"/>
  <c r="FP278" i="1"/>
  <c r="FP206" i="1"/>
  <c r="FP80" i="1"/>
  <c r="FP107" i="1"/>
  <c r="FP124" i="1"/>
  <c r="FP158" i="1"/>
  <c r="FP23" i="1"/>
  <c r="FP207" i="1"/>
  <c r="FP82" i="1"/>
  <c r="FP266" i="1"/>
  <c r="FP100" i="1"/>
  <c r="FP161" i="1"/>
  <c r="FP232" i="1"/>
  <c r="FP176" i="1"/>
  <c r="FP93" i="1"/>
  <c r="FP285" i="1"/>
  <c r="FP225" i="1"/>
  <c r="FP74" i="1"/>
  <c r="FP301" i="1"/>
  <c r="FP188" i="1"/>
  <c r="FP219" i="1"/>
  <c r="FP183" i="1"/>
  <c r="FP242" i="1"/>
  <c r="FP241" i="1"/>
  <c r="FP3" i="1"/>
  <c r="FP148" i="1"/>
  <c r="FP199" i="1"/>
  <c r="FP112" i="1"/>
  <c r="FP92" i="1"/>
  <c r="FP62" i="1"/>
  <c r="FP259" i="1"/>
  <c r="FP75" i="1"/>
  <c r="FP216" i="1"/>
  <c r="FP237" i="1"/>
  <c r="FP204" i="1"/>
  <c r="FP68" i="1"/>
  <c r="FP153" i="1"/>
  <c r="FP217" i="1"/>
  <c r="FP120" i="1"/>
  <c r="FP151" i="1"/>
  <c r="FP205" i="1"/>
  <c r="FP173" i="1"/>
  <c r="FP27" i="1"/>
  <c r="FP213" i="1"/>
  <c r="FP249" i="1"/>
  <c r="FP145" i="1"/>
  <c r="FP54" i="1"/>
  <c r="FP48" i="1"/>
  <c r="FP8" i="1"/>
  <c r="FP122" i="1"/>
  <c r="FP142" i="1"/>
  <c r="FP116" i="1"/>
  <c r="FP295" i="1"/>
  <c r="FP85" i="1"/>
  <c r="FP286" i="1"/>
  <c r="FP102" i="1"/>
  <c r="FP72" i="1"/>
  <c r="FP128" i="1"/>
  <c r="FP147" i="1"/>
  <c r="FP113" i="1"/>
  <c r="FP200" i="1"/>
  <c r="FP235" i="1"/>
  <c r="FP83" i="1"/>
  <c r="FP250" i="1"/>
  <c r="FP133" i="1"/>
  <c r="FP184" i="1"/>
  <c r="FP15" i="1"/>
  <c r="FP105" i="1"/>
  <c r="FP226" i="1"/>
  <c r="FP275" i="1"/>
  <c r="FP189" i="1"/>
  <c r="FP19" i="1"/>
  <c r="FP131" i="1"/>
  <c r="FP156" i="1"/>
  <c r="FP165" i="1"/>
  <c r="FP171" i="1"/>
  <c r="FP21" i="1"/>
  <c r="FP130" i="1"/>
  <c r="FP220" i="1"/>
  <c r="FP279" i="1"/>
  <c r="FP195" i="1"/>
  <c r="FP125" i="1"/>
  <c r="FP67" i="1"/>
  <c r="FP36" i="1"/>
  <c r="FP292" i="1"/>
  <c r="FP265" i="1"/>
  <c r="FP202" i="1"/>
  <c r="FP17" i="1"/>
  <c r="FP234" i="1"/>
  <c r="FP20" i="1"/>
  <c r="FP25" i="1"/>
  <c r="FP29" i="1"/>
  <c r="FP192" i="1"/>
  <c r="FP187" i="1"/>
  <c r="FP274" i="1"/>
  <c r="FP55" i="1"/>
  <c r="FP32" i="1"/>
  <c r="FP139" i="1"/>
  <c r="FP6" i="1"/>
  <c r="FP236" i="1"/>
  <c r="FP178" i="1"/>
  <c r="FP144" i="1"/>
  <c r="FP196" i="1"/>
  <c r="FP179" i="1"/>
  <c r="FP240" i="1"/>
  <c r="FP254" i="1"/>
  <c r="FP203" i="1"/>
  <c r="FP10" i="1"/>
  <c r="FP287" i="1"/>
  <c r="FP229" i="1"/>
  <c r="FP37" i="1"/>
  <c r="FP243" i="1"/>
  <c r="FP88" i="1"/>
  <c r="FP182" i="1"/>
  <c r="FP238" i="1"/>
  <c r="FP284" i="1"/>
  <c r="FP221" i="1"/>
  <c r="FP137" i="1"/>
  <c r="FP97" i="1"/>
  <c r="FP43" i="1"/>
  <c r="FP9" i="1"/>
  <c r="FP28" i="1"/>
  <c r="FP169" i="1"/>
  <c r="FP208" i="1"/>
  <c r="FP77" i="1"/>
  <c r="FP267" i="1"/>
  <c r="FP2" i="1"/>
  <c r="FP123" i="1"/>
  <c r="FP146" i="1"/>
  <c r="FP135" i="1"/>
  <c r="FP167" i="1"/>
  <c r="FP98" i="1"/>
  <c r="FP290" i="1"/>
  <c r="FP109" i="1"/>
  <c r="FP193" i="1"/>
  <c r="FP12" i="1"/>
  <c r="FP291" i="1"/>
  <c r="FP99" i="1"/>
  <c r="FP164" i="1"/>
  <c r="FP181" i="1"/>
  <c r="FP96" i="1"/>
  <c r="FP222" i="1"/>
  <c r="AQ257" i="1"/>
  <c r="IT257" i="1" s="1"/>
  <c r="AQ31" i="1"/>
  <c r="IT31" i="1" s="1"/>
  <c r="AN224" i="1"/>
  <c r="ER224" i="1" s="1"/>
  <c r="AU7" i="1"/>
  <c r="AT215" i="1"/>
  <c r="AP298" i="1"/>
  <c r="AU101" i="1"/>
  <c r="AU64" i="1"/>
  <c r="AQ141" i="1"/>
  <c r="IT141" i="1" s="1"/>
  <c r="AQ170" i="1"/>
  <c r="IT170" i="1" s="1"/>
  <c r="AP253" i="1"/>
  <c r="AQ87" i="1"/>
  <c r="IT87" i="1" s="1"/>
  <c r="AP110" i="1"/>
  <c r="AQ264" i="1"/>
  <c r="IT264" i="1" s="1"/>
  <c r="AP94" i="1"/>
  <c r="AQ211" i="1"/>
  <c r="IT211" i="1" s="1"/>
  <c r="AP177" i="1"/>
  <c r="AQ95" i="1"/>
  <c r="IT95" i="1" s="1"/>
  <c r="AP38" i="1"/>
  <c r="AP106" i="1"/>
  <c r="AP24" i="1"/>
  <c r="AP224" i="1"/>
  <c r="AO215" i="1"/>
  <c r="EX215" i="1" s="1"/>
  <c r="AP7" i="1"/>
  <c r="AM298" i="1"/>
  <c r="HV298" i="1" s="1"/>
  <c r="AP215" i="1"/>
  <c r="AN7" i="1"/>
  <c r="ER7" i="1" s="1"/>
  <c r="AO101" i="1"/>
  <c r="EX101" i="1" s="1"/>
  <c r="AQ7" i="1"/>
  <c r="IT7" i="1" s="1"/>
  <c r="AT7" i="1"/>
  <c r="AQ215" i="1"/>
  <c r="IT215" i="1" s="1"/>
  <c r="AR224" i="1"/>
  <c r="HJ224" i="1" s="1"/>
  <c r="AR7" i="1"/>
  <c r="HJ7" i="1" s="1"/>
  <c r="AM215" i="1"/>
  <c r="HV215" i="1" s="1"/>
  <c r="AS215" i="1"/>
  <c r="AS224" i="1"/>
  <c r="AS7" i="1"/>
  <c r="AN215" i="1"/>
  <c r="ER215" i="1" s="1"/>
  <c r="AU298" i="1"/>
  <c r="AR215" i="1"/>
  <c r="HJ215" i="1" s="1"/>
  <c r="AU215" i="1"/>
  <c r="AS101" i="1"/>
  <c r="AU224" i="1"/>
  <c r="AR101" i="1"/>
  <c r="HJ101" i="1" s="1"/>
  <c r="AQ110" i="1"/>
  <c r="IT110" i="1" s="1"/>
  <c r="AP64" i="1"/>
  <c r="AQ149" i="1"/>
  <c r="IT149" i="1" s="1"/>
  <c r="AS149" i="1"/>
  <c r="AT149" i="1"/>
  <c r="AQ64" i="1"/>
  <c r="IT64" i="1" s="1"/>
  <c r="AP149" i="1"/>
  <c r="AN64" i="1"/>
  <c r="ER64" i="1" s="1"/>
  <c r="AN149" i="1"/>
  <c r="ER149" i="1" s="1"/>
  <c r="AS64" i="1"/>
  <c r="AT64" i="1"/>
  <c r="AM7" i="1"/>
  <c r="HV7" i="1" s="1"/>
  <c r="AO7" i="1"/>
  <c r="EX7" i="1" s="1"/>
  <c r="AN298" i="1"/>
  <c r="ER298" i="1" s="1"/>
  <c r="AR298" i="1"/>
  <c r="HJ298" i="1" s="1"/>
  <c r="AM149" i="1"/>
  <c r="HV149" i="1" s="1"/>
  <c r="AO149" i="1"/>
  <c r="EX149" i="1" s="1"/>
  <c r="AU149" i="1"/>
  <c r="AR64" i="1"/>
  <c r="HJ64" i="1" s="1"/>
  <c r="AR149" i="1"/>
  <c r="HJ149" i="1" s="1"/>
  <c r="AM64" i="1"/>
  <c r="HV64" i="1" s="1"/>
  <c r="AO64" i="1"/>
  <c r="EX64" i="1" s="1"/>
  <c r="AQ244" i="1"/>
  <c r="IT244" i="1" s="1"/>
  <c r="AP132" i="1"/>
  <c r="AQ298" i="1"/>
  <c r="IT298" i="1" s="1"/>
  <c r="AT224" i="1"/>
  <c r="AS298" i="1"/>
  <c r="AT298" i="1"/>
  <c r="AM101" i="1"/>
  <c r="HV101" i="1" s="1"/>
  <c r="AT101" i="1"/>
  <c r="AQ224" i="1"/>
  <c r="IT224" i="1" s="1"/>
  <c r="AQ101" i="1"/>
  <c r="IT101" i="1" s="1"/>
  <c r="AM224" i="1"/>
  <c r="HV224" i="1" s="1"/>
  <c r="AO224" i="1"/>
  <c r="EX224" i="1" s="1"/>
  <c r="AO298" i="1"/>
  <c r="EX298" i="1" s="1"/>
  <c r="AN101" i="1"/>
  <c r="ER101" i="1" s="1"/>
  <c r="AP33" i="1"/>
  <c r="AU104" i="1"/>
  <c r="AT104" i="1"/>
  <c r="AS104" i="1"/>
  <c r="AO104" i="1"/>
  <c r="EX104" i="1" s="1"/>
  <c r="AR104" i="1"/>
  <c r="HJ104" i="1" s="1"/>
  <c r="AN104" i="1"/>
  <c r="ER104" i="1" s="1"/>
  <c r="AM104" i="1"/>
  <c r="HV104" i="1" s="1"/>
  <c r="AU76" i="1"/>
  <c r="AT76" i="1"/>
  <c r="AR76" i="1"/>
  <c r="HJ76" i="1" s="1"/>
  <c r="AN76" i="1"/>
  <c r="ER76" i="1" s="1"/>
  <c r="AO76" i="1"/>
  <c r="EX76" i="1" s="1"/>
  <c r="AS76" i="1"/>
  <c r="AM76" i="1"/>
  <c r="HV76" i="1" s="1"/>
  <c r="AU270" i="1"/>
  <c r="AT270" i="1"/>
  <c r="AS270" i="1"/>
  <c r="AO270" i="1"/>
  <c r="EX270" i="1" s="1"/>
  <c r="AR270" i="1"/>
  <c r="HJ270" i="1" s="1"/>
  <c r="AN270" i="1"/>
  <c r="ER270" i="1" s="1"/>
  <c r="AM270" i="1"/>
  <c r="HV270" i="1" s="1"/>
  <c r="AP141" i="1"/>
  <c r="AU214" i="1"/>
  <c r="AT214" i="1"/>
  <c r="AS214" i="1"/>
  <c r="AO214" i="1"/>
  <c r="EX214" i="1" s="1"/>
  <c r="AR214" i="1"/>
  <c r="HJ214" i="1" s="1"/>
  <c r="AN214" i="1"/>
  <c r="ER214" i="1" s="1"/>
  <c r="AM214" i="1"/>
  <c r="HV214" i="1" s="1"/>
  <c r="AP170" i="1"/>
  <c r="AU174" i="1"/>
  <c r="AT174" i="1"/>
  <c r="AR174" i="1"/>
  <c r="HJ174" i="1" s="1"/>
  <c r="AN174" i="1"/>
  <c r="ER174" i="1" s="1"/>
  <c r="AO174" i="1"/>
  <c r="EX174" i="1" s="1"/>
  <c r="AS174" i="1"/>
  <c r="AM174" i="1"/>
  <c r="HV174" i="1" s="1"/>
  <c r="AP87" i="1"/>
  <c r="AU91" i="1"/>
  <c r="AT91" i="1"/>
  <c r="AS91" i="1"/>
  <c r="AO91" i="1"/>
  <c r="EX91" i="1" s="1"/>
  <c r="AR91" i="1"/>
  <c r="HJ91" i="1" s="1"/>
  <c r="AN91" i="1"/>
  <c r="ER91" i="1" s="1"/>
  <c r="AM91" i="1"/>
  <c r="HV91" i="1" s="1"/>
  <c r="AQ177" i="1"/>
  <c r="IT177" i="1" s="1"/>
  <c r="AQ91" i="1"/>
  <c r="IT91" i="1" s="1"/>
  <c r="AQ198" i="1"/>
  <c r="IT198" i="1" s="1"/>
  <c r="AU31" i="1"/>
  <c r="AT31" i="1"/>
  <c r="AS31" i="1"/>
  <c r="AO31" i="1"/>
  <c r="EX31" i="1" s="1"/>
  <c r="AR31" i="1"/>
  <c r="HJ31" i="1" s="1"/>
  <c r="AN31" i="1"/>
  <c r="ER31" i="1" s="1"/>
  <c r="AM31" i="1"/>
  <c r="HV31" i="1" s="1"/>
  <c r="AU89" i="1"/>
  <c r="AT89" i="1"/>
  <c r="AS89" i="1"/>
  <c r="AO89" i="1"/>
  <c r="EX89" i="1" s="1"/>
  <c r="AR89" i="1"/>
  <c r="HJ89" i="1" s="1"/>
  <c r="AN89" i="1"/>
  <c r="ER89" i="1" s="1"/>
  <c r="AM89" i="1"/>
  <c r="HV89" i="1" s="1"/>
  <c r="AU94" i="1"/>
  <c r="AT94" i="1"/>
  <c r="AS94" i="1"/>
  <c r="AO94" i="1"/>
  <c r="EX94" i="1" s="1"/>
  <c r="AR94" i="1"/>
  <c r="HJ94" i="1" s="1"/>
  <c r="AN94" i="1"/>
  <c r="ER94" i="1" s="1"/>
  <c r="AM94" i="1"/>
  <c r="HV94" i="1" s="1"/>
  <c r="AP270" i="1"/>
  <c r="AP104" i="1"/>
  <c r="AP214" i="1"/>
  <c r="AU253" i="1"/>
  <c r="AT253" i="1"/>
  <c r="AR253" i="1"/>
  <c r="HJ253" i="1" s="1"/>
  <c r="AN253" i="1"/>
  <c r="ER253" i="1" s="1"/>
  <c r="AO253" i="1"/>
  <c r="EX253" i="1" s="1"/>
  <c r="AS253" i="1"/>
  <c r="AM253" i="1"/>
  <c r="HV253" i="1" s="1"/>
  <c r="AP174" i="1"/>
  <c r="AP76" i="1"/>
  <c r="AU33" i="1"/>
  <c r="AT33" i="1"/>
  <c r="AS33" i="1"/>
  <c r="AO33" i="1"/>
  <c r="EX33" i="1" s="1"/>
  <c r="AR33" i="1"/>
  <c r="HJ33" i="1" s="1"/>
  <c r="AN33" i="1"/>
  <c r="ER33" i="1" s="1"/>
  <c r="AM33" i="1"/>
  <c r="HV33" i="1" s="1"/>
  <c r="AU110" i="1"/>
  <c r="AT110" i="1"/>
  <c r="AS110" i="1"/>
  <c r="AO110" i="1"/>
  <c r="EX110" i="1" s="1"/>
  <c r="AR110" i="1"/>
  <c r="HJ110" i="1" s="1"/>
  <c r="AN110" i="1"/>
  <c r="ER110" i="1" s="1"/>
  <c r="AM110" i="1"/>
  <c r="HV110" i="1" s="1"/>
  <c r="AP31" i="1"/>
  <c r="AP91" i="1"/>
  <c r="AU132" i="1"/>
  <c r="AT132" i="1"/>
  <c r="AS132" i="1"/>
  <c r="AO132" i="1"/>
  <c r="EX132" i="1" s="1"/>
  <c r="AR132" i="1"/>
  <c r="HJ132" i="1" s="1"/>
  <c r="AN132" i="1"/>
  <c r="ER132" i="1" s="1"/>
  <c r="AM132" i="1"/>
  <c r="HV132" i="1" s="1"/>
  <c r="AP89" i="1"/>
  <c r="AU79" i="1"/>
  <c r="AT79" i="1"/>
  <c r="AR79" i="1"/>
  <c r="HJ79" i="1" s="1"/>
  <c r="AN79" i="1"/>
  <c r="ER79" i="1" s="1"/>
  <c r="AS79" i="1"/>
  <c r="AO79" i="1"/>
  <c r="EX79" i="1" s="1"/>
  <c r="AM79" i="1"/>
  <c r="HV79" i="1" s="1"/>
  <c r="AQ253" i="1"/>
  <c r="IT253" i="1" s="1"/>
  <c r="AU46" i="1"/>
  <c r="AT46" i="1"/>
  <c r="AS46" i="1"/>
  <c r="AO46" i="1"/>
  <c r="EX46" i="1" s="1"/>
  <c r="AR46" i="1"/>
  <c r="HJ46" i="1" s="1"/>
  <c r="AN46" i="1"/>
  <c r="ER46" i="1" s="1"/>
  <c r="AM46" i="1"/>
  <c r="HV46" i="1" s="1"/>
  <c r="AU38" i="1"/>
  <c r="AT38" i="1"/>
  <c r="AS38" i="1"/>
  <c r="AO38" i="1"/>
  <c r="EX38" i="1" s="1"/>
  <c r="AR38" i="1"/>
  <c r="HJ38" i="1" s="1"/>
  <c r="AN38" i="1"/>
  <c r="ER38" i="1" s="1"/>
  <c r="AM38" i="1"/>
  <c r="HV38" i="1" s="1"/>
  <c r="AU106" i="1"/>
  <c r="AT106" i="1"/>
  <c r="AS106" i="1"/>
  <c r="AO106" i="1"/>
  <c r="EX106" i="1" s="1"/>
  <c r="AR106" i="1"/>
  <c r="HJ106" i="1" s="1"/>
  <c r="AN106" i="1"/>
  <c r="ER106" i="1" s="1"/>
  <c r="AM106" i="1"/>
  <c r="HV106" i="1" s="1"/>
  <c r="AU24" i="1"/>
  <c r="AT24" i="1"/>
  <c r="AR24" i="1"/>
  <c r="HJ24" i="1" s="1"/>
  <c r="AN24" i="1"/>
  <c r="ER24" i="1" s="1"/>
  <c r="AO24" i="1"/>
  <c r="EX24" i="1" s="1"/>
  <c r="AS24" i="1"/>
  <c r="AM24" i="1"/>
  <c r="HV24" i="1" s="1"/>
  <c r="AU177" i="1"/>
  <c r="AT177" i="1"/>
  <c r="AS177" i="1"/>
  <c r="AO177" i="1"/>
  <c r="EX177" i="1" s="1"/>
  <c r="AR177" i="1"/>
  <c r="HJ177" i="1" s="1"/>
  <c r="AN177" i="1"/>
  <c r="ER177" i="1" s="1"/>
  <c r="AM177" i="1"/>
  <c r="HV177" i="1" s="1"/>
  <c r="AU198" i="1"/>
  <c r="AT198" i="1"/>
  <c r="AR198" i="1"/>
  <c r="HJ198" i="1" s="1"/>
  <c r="AN198" i="1"/>
  <c r="ER198" i="1" s="1"/>
  <c r="AS198" i="1"/>
  <c r="AO198" i="1"/>
  <c r="EX198" i="1" s="1"/>
  <c r="AM198" i="1"/>
  <c r="HV198" i="1" s="1"/>
  <c r="AU257" i="1"/>
  <c r="AT257" i="1"/>
  <c r="AS257" i="1"/>
  <c r="AO257" i="1"/>
  <c r="EX257" i="1" s="1"/>
  <c r="AR257" i="1"/>
  <c r="HJ257" i="1" s="1"/>
  <c r="AN257" i="1"/>
  <c r="ER257" i="1" s="1"/>
  <c r="AM257" i="1"/>
  <c r="HV257" i="1" s="1"/>
  <c r="AU157" i="1"/>
  <c r="AT157" i="1"/>
  <c r="AR157" i="1"/>
  <c r="HJ157" i="1" s="1"/>
  <c r="AN157" i="1"/>
  <c r="ER157" i="1" s="1"/>
  <c r="AS157" i="1"/>
  <c r="AO157" i="1"/>
  <c r="EX157" i="1" s="1"/>
  <c r="AM157" i="1"/>
  <c r="HV157" i="1" s="1"/>
  <c r="AQ104" i="1"/>
  <c r="IT104" i="1" s="1"/>
  <c r="AQ94" i="1"/>
  <c r="IT94" i="1" s="1"/>
  <c r="AQ46" i="1"/>
  <c r="IT46" i="1" s="1"/>
  <c r="AQ76" i="1"/>
  <c r="IT76" i="1" s="1"/>
  <c r="AU264" i="1"/>
  <c r="AT264" i="1"/>
  <c r="AS264" i="1"/>
  <c r="AO264" i="1"/>
  <c r="EX264" i="1" s="1"/>
  <c r="AR264" i="1"/>
  <c r="HJ264" i="1" s="1"/>
  <c r="AN264" i="1"/>
  <c r="ER264" i="1" s="1"/>
  <c r="AM264" i="1"/>
  <c r="HV264" i="1" s="1"/>
  <c r="AU211" i="1"/>
  <c r="AT211" i="1"/>
  <c r="AR211" i="1"/>
  <c r="HJ211" i="1" s="1"/>
  <c r="AN211" i="1"/>
  <c r="ER211" i="1" s="1"/>
  <c r="AO211" i="1"/>
  <c r="EX211" i="1" s="1"/>
  <c r="AS211" i="1"/>
  <c r="AM211" i="1"/>
  <c r="HV211" i="1" s="1"/>
  <c r="AP264" i="1"/>
  <c r="AU141" i="1"/>
  <c r="AT141" i="1"/>
  <c r="AS141" i="1"/>
  <c r="AO141" i="1"/>
  <c r="EX141" i="1" s="1"/>
  <c r="AR141" i="1"/>
  <c r="HJ141" i="1" s="1"/>
  <c r="AN141" i="1"/>
  <c r="ER141" i="1" s="1"/>
  <c r="AM141" i="1"/>
  <c r="HV141" i="1" s="1"/>
  <c r="AU170" i="1"/>
  <c r="AT170" i="1"/>
  <c r="AS170" i="1"/>
  <c r="AO170" i="1"/>
  <c r="EX170" i="1" s="1"/>
  <c r="AR170" i="1"/>
  <c r="HJ170" i="1" s="1"/>
  <c r="AN170" i="1"/>
  <c r="ER170" i="1" s="1"/>
  <c r="AM170" i="1"/>
  <c r="HV170" i="1" s="1"/>
  <c r="AP211" i="1"/>
  <c r="AU87" i="1"/>
  <c r="AT87" i="1"/>
  <c r="AR87" i="1"/>
  <c r="HJ87" i="1" s="1"/>
  <c r="AN87" i="1"/>
  <c r="ER87" i="1" s="1"/>
  <c r="AO87" i="1"/>
  <c r="EX87" i="1" s="1"/>
  <c r="AS87" i="1"/>
  <c r="AM87" i="1"/>
  <c r="HV87" i="1" s="1"/>
  <c r="AU95" i="1"/>
  <c r="AT95" i="1"/>
  <c r="AS95" i="1"/>
  <c r="AO95" i="1"/>
  <c r="EX95" i="1" s="1"/>
  <c r="AR95" i="1"/>
  <c r="HJ95" i="1" s="1"/>
  <c r="AN95" i="1"/>
  <c r="ER95" i="1" s="1"/>
  <c r="AM95" i="1"/>
  <c r="HV95" i="1" s="1"/>
  <c r="AU60" i="1"/>
  <c r="AT60" i="1"/>
  <c r="AR60" i="1"/>
  <c r="HJ60" i="1" s="1"/>
  <c r="AN60" i="1"/>
  <c r="ER60" i="1" s="1"/>
  <c r="AS60" i="1"/>
  <c r="AO60" i="1"/>
  <c r="EX60" i="1" s="1"/>
  <c r="AM60" i="1"/>
  <c r="HV60" i="1" s="1"/>
  <c r="AP257" i="1"/>
  <c r="AP95" i="1"/>
  <c r="AU115" i="1"/>
  <c r="AT115" i="1"/>
  <c r="AS115" i="1"/>
  <c r="AO115" i="1"/>
  <c r="EX115" i="1" s="1"/>
  <c r="AR115" i="1"/>
  <c r="HJ115" i="1" s="1"/>
  <c r="AN115" i="1"/>
  <c r="ER115" i="1" s="1"/>
  <c r="AM115" i="1"/>
  <c r="HV115" i="1" s="1"/>
  <c r="AU244" i="1"/>
  <c r="AT244" i="1"/>
  <c r="AR244" i="1"/>
  <c r="HJ244" i="1" s="1"/>
  <c r="AN244" i="1"/>
  <c r="ER244" i="1" s="1"/>
  <c r="AS244" i="1"/>
  <c r="AO244" i="1"/>
  <c r="EX244" i="1" s="1"/>
  <c r="AM244" i="1"/>
  <c r="HV244" i="1" s="1"/>
  <c r="AP157" i="1"/>
  <c r="AP60" i="1"/>
  <c r="AQ270" i="1"/>
  <c r="IT270" i="1" s="1"/>
  <c r="AQ38" i="1"/>
  <c r="IT38" i="1" s="1"/>
  <c r="AQ214" i="1"/>
  <c r="IT214" i="1" s="1"/>
  <c r="AQ106" i="1"/>
  <c r="IT106" i="1" s="1"/>
  <c r="AQ174" i="1"/>
  <c r="IT174" i="1" s="1"/>
  <c r="AQ24" i="1"/>
  <c r="IT24" i="1" s="1"/>
  <c r="IH157" i="1" l="1"/>
  <c r="JJ157" i="1"/>
  <c r="IH257" i="1"/>
  <c r="JJ257" i="1"/>
  <c r="GX87" i="1"/>
  <c r="JI87" i="1"/>
  <c r="JK87" i="1"/>
  <c r="GX198" i="1"/>
  <c r="JI198" i="1"/>
  <c r="JK198" i="1"/>
  <c r="IH91" i="1"/>
  <c r="JJ91" i="1"/>
  <c r="GX91" i="1"/>
  <c r="JK91" i="1"/>
  <c r="JI91" i="1"/>
  <c r="GX214" i="1"/>
  <c r="JK214" i="1"/>
  <c r="JI214" i="1"/>
  <c r="GX270" i="1"/>
  <c r="JI270" i="1"/>
  <c r="JK270" i="1"/>
  <c r="GX76" i="1"/>
  <c r="JI76" i="1"/>
  <c r="JK76" i="1"/>
  <c r="GX64" i="1"/>
  <c r="JK64" i="1"/>
  <c r="JI64" i="1"/>
  <c r="IH64" i="1"/>
  <c r="JJ64" i="1"/>
  <c r="GX101" i="1"/>
  <c r="JI101" i="1"/>
  <c r="JK101" i="1"/>
  <c r="IH215" i="1"/>
  <c r="JJ215" i="1"/>
  <c r="IH224" i="1"/>
  <c r="JJ224" i="1"/>
  <c r="IH298" i="1"/>
  <c r="JJ298" i="1"/>
  <c r="IH264" i="1"/>
  <c r="JJ264" i="1"/>
  <c r="GX264" i="1"/>
  <c r="JK264" i="1"/>
  <c r="JI264" i="1"/>
  <c r="GX177" i="1"/>
  <c r="JI177" i="1"/>
  <c r="JK177" i="1"/>
  <c r="GX24" i="1"/>
  <c r="JI24" i="1"/>
  <c r="JK24" i="1"/>
  <c r="GX46" i="1"/>
  <c r="JK46" i="1"/>
  <c r="JI46" i="1"/>
  <c r="GX132" i="1"/>
  <c r="JI132" i="1"/>
  <c r="JK132" i="1"/>
  <c r="IH31" i="1"/>
  <c r="JJ31" i="1"/>
  <c r="GX33" i="1"/>
  <c r="JK33" i="1"/>
  <c r="JI33" i="1"/>
  <c r="IH174" i="1"/>
  <c r="JJ174" i="1"/>
  <c r="IH214" i="1"/>
  <c r="JJ214" i="1"/>
  <c r="GX174" i="1"/>
  <c r="JK174" i="1"/>
  <c r="JI174" i="1"/>
  <c r="IH33" i="1"/>
  <c r="JJ33" i="1"/>
  <c r="GX7" i="1"/>
  <c r="JI7" i="1"/>
  <c r="JK7" i="1"/>
  <c r="IH24" i="1"/>
  <c r="JJ24" i="1"/>
  <c r="IH177" i="1"/>
  <c r="JJ177" i="1"/>
  <c r="IH110" i="1"/>
  <c r="JJ110" i="1"/>
  <c r="JJ244" i="1"/>
  <c r="GX141" i="1"/>
  <c r="JI141" i="1"/>
  <c r="JK141" i="1"/>
  <c r="IH211" i="1"/>
  <c r="JJ211" i="1"/>
  <c r="GX157" i="1"/>
  <c r="JI157" i="1"/>
  <c r="JK157" i="1"/>
  <c r="GX38" i="1"/>
  <c r="JK38" i="1"/>
  <c r="JI38" i="1"/>
  <c r="GX110" i="1"/>
  <c r="JK110" i="1"/>
  <c r="JI110" i="1"/>
  <c r="IH104" i="1"/>
  <c r="JJ104" i="1"/>
  <c r="GX31" i="1"/>
  <c r="JI31" i="1"/>
  <c r="JK31" i="1"/>
  <c r="GX104" i="1"/>
  <c r="JI104" i="1"/>
  <c r="JK104" i="1"/>
  <c r="IH132" i="1"/>
  <c r="JJ132" i="1"/>
  <c r="GX149" i="1"/>
  <c r="JI149" i="1"/>
  <c r="JK149" i="1"/>
  <c r="GX224" i="1"/>
  <c r="JI224" i="1"/>
  <c r="JK224" i="1"/>
  <c r="IH7" i="1"/>
  <c r="JJ7" i="1"/>
  <c r="IH106" i="1"/>
  <c r="JJ106" i="1"/>
  <c r="IH60" i="1"/>
  <c r="JJ60" i="1"/>
  <c r="GX244" i="1"/>
  <c r="JI244" i="1"/>
  <c r="JK244" i="1"/>
  <c r="IH95" i="1"/>
  <c r="JJ95" i="1"/>
  <c r="GX60" i="1"/>
  <c r="JI60" i="1"/>
  <c r="JK60" i="1"/>
  <c r="GX170" i="1"/>
  <c r="JK170" i="1"/>
  <c r="JI170" i="1"/>
  <c r="GX211" i="1"/>
  <c r="JK211" i="1"/>
  <c r="JI211" i="1"/>
  <c r="GX257" i="1"/>
  <c r="JI257" i="1"/>
  <c r="JK257" i="1"/>
  <c r="GX106" i="1"/>
  <c r="JK106" i="1"/>
  <c r="JI106" i="1"/>
  <c r="GX79" i="1"/>
  <c r="JI79" i="1"/>
  <c r="JK79" i="1"/>
  <c r="GX253" i="1"/>
  <c r="JK253" i="1"/>
  <c r="JI253" i="1"/>
  <c r="IH270" i="1"/>
  <c r="JJ270" i="1"/>
  <c r="GX89" i="1"/>
  <c r="JI89" i="1"/>
  <c r="JK89" i="1"/>
  <c r="IH87" i="1"/>
  <c r="JJ87" i="1"/>
  <c r="IH170" i="1"/>
  <c r="JJ170" i="1"/>
  <c r="IH141" i="1"/>
  <c r="JJ141" i="1"/>
  <c r="GX298" i="1"/>
  <c r="JK298" i="1"/>
  <c r="JI298" i="1"/>
  <c r="IH149" i="1"/>
  <c r="JJ149" i="1"/>
  <c r="GX215" i="1"/>
  <c r="JI215" i="1"/>
  <c r="JK215" i="1"/>
  <c r="IH38" i="1"/>
  <c r="JJ38" i="1"/>
  <c r="IH94" i="1"/>
  <c r="JJ94" i="1"/>
  <c r="IH253" i="1"/>
  <c r="JJ253" i="1"/>
  <c r="GX115" i="1"/>
  <c r="JI115" i="1"/>
  <c r="JK115" i="1"/>
  <c r="GX95" i="1"/>
  <c r="JI95" i="1"/>
  <c r="JK95" i="1"/>
  <c r="IH89" i="1"/>
  <c r="JJ89" i="1"/>
  <c r="IH76" i="1"/>
  <c r="JJ76" i="1"/>
  <c r="GX94" i="1"/>
  <c r="JK94" i="1"/>
  <c r="JI94" i="1"/>
  <c r="JJ101" i="1"/>
  <c r="JJ46" i="1"/>
  <c r="JJ198" i="1"/>
  <c r="FP141" i="1"/>
  <c r="FP157" i="1"/>
  <c r="FP24" i="1"/>
  <c r="FP38" i="1"/>
  <c r="FP31" i="1"/>
  <c r="FP174" i="1"/>
  <c r="FP244" i="1"/>
  <c r="FP60" i="1"/>
  <c r="FP170" i="1"/>
  <c r="FP257" i="1"/>
  <c r="FP106" i="1"/>
  <c r="FP79" i="1"/>
  <c r="FP89" i="1"/>
  <c r="FP298" i="1"/>
  <c r="FP215" i="1"/>
  <c r="FP7" i="1"/>
  <c r="FP115" i="1"/>
  <c r="FP95" i="1"/>
  <c r="FP211" i="1"/>
  <c r="FP198" i="1"/>
  <c r="FP91" i="1"/>
  <c r="FP214" i="1"/>
  <c r="FP270" i="1"/>
  <c r="FP149" i="1"/>
  <c r="FP253" i="1"/>
  <c r="FP94" i="1"/>
  <c r="FP87" i="1"/>
  <c r="FP264" i="1"/>
  <c r="FP177" i="1"/>
  <c r="FP46" i="1"/>
  <c r="FP132" i="1"/>
  <c r="FP33" i="1"/>
  <c r="FP76" i="1"/>
  <c r="FP101" i="1"/>
  <c r="FP64" i="1"/>
  <c r="FP110" i="1"/>
  <c r="FP104" i="1"/>
  <c r="FP224" i="1"/>
  <c r="C307" i="1" l="1"/>
  <c r="C308" i="1"/>
  <c r="C303" i="1" l="1"/>
</calcChain>
</file>

<file path=xl/sharedStrings.xml><?xml version="1.0" encoding="utf-8"?>
<sst xmlns="http://schemas.openxmlformats.org/spreadsheetml/2006/main" count="1768" uniqueCount="532">
  <si>
    <t>Antw</t>
  </si>
  <si>
    <t>Aartselaar</t>
  </si>
  <si>
    <t>Gr. Sted. Rand</t>
  </si>
  <si>
    <t>Antwerpen</t>
  </si>
  <si>
    <t>Grootstad</t>
  </si>
  <si>
    <t>Boechout</t>
  </si>
  <si>
    <t>Boom</t>
  </si>
  <si>
    <t>Kl. Sted. Prov.</t>
  </si>
  <si>
    <t>Borsbeek</t>
  </si>
  <si>
    <t>Brasschaat</t>
  </si>
  <si>
    <t>Overgangsgebied</t>
  </si>
  <si>
    <t>Brecht</t>
  </si>
  <si>
    <t>Platteland</t>
  </si>
  <si>
    <t>Edegem</t>
  </si>
  <si>
    <t>Essen</t>
  </si>
  <si>
    <t>Hemiksem</t>
  </si>
  <si>
    <t>Hove</t>
  </si>
  <si>
    <t>Kalmthout</t>
  </si>
  <si>
    <t>Kapellen</t>
  </si>
  <si>
    <t>Kontich</t>
  </si>
  <si>
    <t>Lint</t>
  </si>
  <si>
    <t>Mortsel</t>
  </si>
  <si>
    <t>Niel</t>
  </si>
  <si>
    <t>Ranst</t>
  </si>
  <si>
    <t>Rumst</t>
  </si>
  <si>
    <t>Schelle</t>
  </si>
  <si>
    <t>Schilde</t>
  </si>
  <si>
    <t>Schoten</t>
  </si>
  <si>
    <t>Stabroek</t>
  </si>
  <si>
    <t>Wijnegem</t>
  </si>
  <si>
    <t>Wommelgem</t>
  </si>
  <si>
    <t>Wuustwezel</t>
  </si>
  <si>
    <t>Zandhoven</t>
  </si>
  <si>
    <t>Zoersel</t>
  </si>
  <si>
    <t>Zwijndrecht</t>
  </si>
  <si>
    <t>Malle</t>
  </si>
  <si>
    <t>Berlaar</t>
  </si>
  <si>
    <t>Bonheiden</t>
  </si>
  <si>
    <t>Bornem</t>
  </si>
  <si>
    <t>Duffel</t>
  </si>
  <si>
    <t>Heist-od-Berg</t>
  </si>
  <si>
    <t>Lier</t>
  </si>
  <si>
    <t>Strct. Ondst. Sted.</t>
  </si>
  <si>
    <t>Mechelen</t>
  </si>
  <si>
    <t>Centrumst.</t>
  </si>
  <si>
    <t>Nijlen</t>
  </si>
  <si>
    <t>Putte</t>
  </si>
  <si>
    <t>Reg. Sted. Rand</t>
  </si>
  <si>
    <t>Willebroek</t>
  </si>
  <si>
    <t>Arendonk</t>
  </si>
  <si>
    <t>Baarle-Hertog</t>
  </si>
  <si>
    <t>Balen</t>
  </si>
  <si>
    <t>Beerse</t>
  </si>
  <si>
    <t>Dessel</t>
  </si>
  <si>
    <t>Geel</t>
  </si>
  <si>
    <t>Grobbendonk</t>
  </si>
  <si>
    <t>Herentals</t>
  </si>
  <si>
    <t>Herenthout</t>
  </si>
  <si>
    <t>Herselt</t>
  </si>
  <si>
    <t>Hoogstraten</t>
  </si>
  <si>
    <t>Hulshout</t>
  </si>
  <si>
    <t>Kasterlee</t>
  </si>
  <si>
    <t>Lille</t>
  </si>
  <si>
    <t>Meerhout</t>
  </si>
  <si>
    <t>Merksplas</t>
  </si>
  <si>
    <t>Mol</t>
  </si>
  <si>
    <t>Olen</t>
  </si>
  <si>
    <t>Oud-Turnhout</t>
  </si>
  <si>
    <t>Ravels</t>
  </si>
  <si>
    <t>Retie</t>
  </si>
  <si>
    <t>Rijkevorsel</t>
  </si>
  <si>
    <t>Turnhout</t>
  </si>
  <si>
    <t>Vorselaar</t>
  </si>
  <si>
    <t>Vosselaar</t>
  </si>
  <si>
    <t>Westerlo</t>
  </si>
  <si>
    <t>Laakdal</t>
  </si>
  <si>
    <t>Vl-Br</t>
  </si>
  <si>
    <t>Asse</t>
  </si>
  <si>
    <t>Br. Rand</t>
  </si>
  <si>
    <t>Beersel</t>
  </si>
  <si>
    <t>Sted. Rond Brus.</t>
  </si>
  <si>
    <t>Bever</t>
  </si>
  <si>
    <t>Dilbeek</t>
  </si>
  <si>
    <t>Galmaarden</t>
  </si>
  <si>
    <t>Gooik</t>
  </si>
  <si>
    <t>Grimbergen</t>
  </si>
  <si>
    <t>Halle</t>
  </si>
  <si>
    <t>Herne</t>
  </si>
  <si>
    <t>Hoeilaart</t>
  </si>
  <si>
    <t>Kampenhout</t>
  </si>
  <si>
    <t>Kapelle-od-Bos</t>
  </si>
  <si>
    <t>Liedekerke</t>
  </si>
  <si>
    <t>Londerzeel</t>
  </si>
  <si>
    <t xml:space="preserve">Machelen </t>
  </si>
  <si>
    <t>Meise</t>
  </si>
  <si>
    <t>Merchtem</t>
  </si>
  <si>
    <t>Opwijk</t>
  </si>
  <si>
    <t>Overijse</t>
  </si>
  <si>
    <t>Pepingen</t>
  </si>
  <si>
    <t>Steenokkerzeel</t>
  </si>
  <si>
    <t>Ternat</t>
  </si>
  <si>
    <t>Vilvoorde</t>
  </si>
  <si>
    <t>Zaventem</t>
  </si>
  <si>
    <t>Zemst</t>
  </si>
  <si>
    <t>Roosdaal</t>
  </si>
  <si>
    <t>Drogenbos</t>
  </si>
  <si>
    <t>Kraainem</t>
  </si>
  <si>
    <t>Linkebeek</t>
  </si>
  <si>
    <t>Wemmel</t>
  </si>
  <si>
    <t>Lennik</t>
  </si>
  <si>
    <t>Affligem</t>
  </si>
  <si>
    <t>Aarschot</t>
  </si>
  <si>
    <t>Begijnendijk</t>
  </si>
  <si>
    <t>Bekkevoort</t>
  </si>
  <si>
    <t>Bertem</t>
  </si>
  <si>
    <t>Bierbeek</t>
  </si>
  <si>
    <t>Boortmeerbeek</t>
  </si>
  <si>
    <t>Boutersem</t>
  </si>
  <si>
    <t>Diest</t>
  </si>
  <si>
    <t>Geetbets</t>
  </si>
  <si>
    <t>Haacht</t>
  </si>
  <si>
    <t>Herent</t>
  </si>
  <si>
    <t>Hoegaarden</t>
  </si>
  <si>
    <t>Holsbeek</t>
  </si>
  <si>
    <t>Huldenberg</t>
  </si>
  <si>
    <t>Keerbergen</t>
  </si>
  <si>
    <t>Kortenaken</t>
  </si>
  <si>
    <t>Kortenberg</t>
  </si>
  <si>
    <t>Landen</t>
  </si>
  <si>
    <t>Leuven</t>
  </si>
  <si>
    <t>Lubbeek</t>
  </si>
  <si>
    <t>Oud-Heverlee</t>
  </si>
  <si>
    <t>Rotselaar</t>
  </si>
  <si>
    <t>Tervuren</t>
  </si>
  <si>
    <t>Tienen</t>
  </si>
  <si>
    <t>Tremelo</t>
  </si>
  <si>
    <t>Zoutleeuw</t>
  </si>
  <si>
    <t>Linter</t>
  </si>
  <si>
    <t>Tielt-Winge</t>
  </si>
  <si>
    <t>Glabbeek</t>
  </si>
  <si>
    <t>W-Vl</t>
  </si>
  <si>
    <t>Beernem</t>
  </si>
  <si>
    <t>Blankenberge</t>
  </si>
  <si>
    <t>Kust</t>
  </si>
  <si>
    <t>Brugge</t>
  </si>
  <si>
    <t>Damme</t>
  </si>
  <si>
    <t>Jabbeke</t>
  </si>
  <si>
    <t>Oostkamp</t>
  </si>
  <si>
    <t>Torhout</t>
  </si>
  <si>
    <t>Zedelgem</t>
  </si>
  <si>
    <t>Zuienkerke</t>
  </si>
  <si>
    <t>Knokke-Heist</t>
  </si>
  <si>
    <t>Diksmuide</t>
  </si>
  <si>
    <t>Houthulst</t>
  </si>
  <si>
    <t>Koekelare</t>
  </si>
  <si>
    <t>Kortemark</t>
  </si>
  <si>
    <t>Lo-Reninge</t>
  </si>
  <si>
    <t>Ieper</t>
  </si>
  <si>
    <t>Mesen</t>
  </si>
  <si>
    <t>Poperinge</t>
  </si>
  <si>
    <t>Wervik</t>
  </si>
  <si>
    <t>Zonnebeke</t>
  </si>
  <si>
    <t>Heuvelland</t>
  </si>
  <si>
    <t>Vleteren</t>
  </si>
  <si>
    <t>Anzegem</t>
  </si>
  <si>
    <t>Avelgem</t>
  </si>
  <si>
    <t>Deerlijk</t>
  </si>
  <si>
    <t>Harelbeke</t>
  </si>
  <si>
    <t>Kortrijk</t>
  </si>
  <si>
    <t>Kuurne</t>
  </si>
  <si>
    <t>Lendelede</t>
  </si>
  <si>
    <t>Menen</t>
  </si>
  <si>
    <t>Waregem</t>
  </si>
  <si>
    <t>Wevelgem</t>
  </si>
  <si>
    <t>Zwevegem</t>
  </si>
  <si>
    <t>Spiere-Helkijn</t>
  </si>
  <si>
    <t>Bredene</t>
  </si>
  <si>
    <t>Gistel</t>
  </si>
  <si>
    <t>Ichtegem</t>
  </si>
  <si>
    <t>Middelkerke</t>
  </si>
  <si>
    <t>Oostende</t>
  </si>
  <si>
    <t>Oudenburg</t>
  </si>
  <si>
    <t>De Haan</t>
  </si>
  <si>
    <t>Hooglede</t>
  </si>
  <si>
    <t>Ingelmunster</t>
  </si>
  <si>
    <t>Izegem</t>
  </si>
  <si>
    <t>Ledegem</t>
  </si>
  <si>
    <t>Lichtervelde</t>
  </si>
  <si>
    <t>Moorslede</t>
  </si>
  <si>
    <t>Roeselare</t>
  </si>
  <si>
    <t>Staden</t>
  </si>
  <si>
    <t>Dentergem</t>
  </si>
  <si>
    <t>Meulebeke</t>
  </si>
  <si>
    <t>Oostrozebeke</t>
  </si>
  <si>
    <t>Pittem</t>
  </si>
  <si>
    <t>Ruiselede</t>
  </si>
  <si>
    <t>Tielt</t>
  </si>
  <si>
    <t>Wielsbeke</t>
  </si>
  <si>
    <t>Wingene</t>
  </si>
  <si>
    <t>Ardooie</t>
  </si>
  <si>
    <t>Alveringem</t>
  </si>
  <si>
    <t>De Panne</t>
  </si>
  <si>
    <t>Koksijde</t>
  </si>
  <si>
    <t>Nieuwpoort</t>
  </si>
  <si>
    <t>Veurne</t>
  </si>
  <si>
    <t>O-Vl</t>
  </si>
  <si>
    <t>Aalst</t>
  </si>
  <si>
    <t>Denderleeuw</t>
  </si>
  <si>
    <t>Geraardsbergen</t>
  </si>
  <si>
    <t>Haaltert</t>
  </si>
  <si>
    <t>Herzele</t>
  </si>
  <si>
    <t>Lede</t>
  </si>
  <si>
    <t>Ninove</t>
  </si>
  <si>
    <t>Zottegem</t>
  </si>
  <si>
    <t>Erpe-Mere</t>
  </si>
  <si>
    <t>Berlare</t>
  </si>
  <si>
    <t>Buggenhout</t>
  </si>
  <si>
    <t>Dendermonde</t>
  </si>
  <si>
    <t xml:space="preserve">Hamme </t>
  </si>
  <si>
    <t>Laarne</t>
  </si>
  <si>
    <t>Lebbeke</t>
  </si>
  <si>
    <t>Waasmunster</t>
  </si>
  <si>
    <t>Wetteren</t>
  </si>
  <si>
    <t>Wichelen</t>
  </si>
  <si>
    <t>Zele</t>
  </si>
  <si>
    <t>Assenede</t>
  </si>
  <si>
    <t>Eeklo</t>
  </si>
  <si>
    <t>Kaprijke</t>
  </si>
  <si>
    <t>Maldegem</t>
  </si>
  <si>
    <t>Sint-Laureins</t>
  </si>
  <si>
    <t>Zelzate</t>
  </si>
  <si>
    <t>Deinze</t>
  </si>
  <si>
    <t>De Pinte</t>
  </si>
  <si>
    <t>Destelbergen</t>
  </si>
  <si>
    <t>Evergem</t>
  </si>
  <si>
    <t>Gavere</t>
  </si>
  <si>
    <t>Gent</t>
  </si>
  <si>
    <t>Lochristi</t>
  </si>
  <si>
    <t>Melle</t>
  </si>
  <si>
    <t>Merelbeke</t>
  </si>
  <si>
    <t xml:space="preserve">Moerbeke </t>
  </si>
  <si>
    <t>Nazareth</t>
  </si>
  <si>
    <t>Oosterzele</t>
  </si>
  <si>
    <t>Wachtebeke</t>
  </si>
  <si>
    <t>Zulte</t>
  </si>
  <si>
    <t>Oudenaarde</t>
  </si>
  <si>
    <t>Ronse</t>
  </si>
  <si>
    <t>Brakel</t>
  </si>
  <si>
    <t>Kluisbergen</t>
  </si>
  <si>
    <t>Horebeke</t>
  </si>
  <si>
    <t>Lierde</t>
  </si>
  <si>
    <t>Maarkedal</t>
  </si>
  <si>
    <t>Zwalm</t>
  </si>
  <si>
    <t>Beveren</t>
  </si>
  <si>
    <t>Kruibeke</t>
  </si>
  <si>
    <t>Lokeren</t>
  </si>
  <si>
    <t>Sint-Gillis-Waas</t>
  </si>
  <si>
    <t xml:space="preserve">Sint-Niklaas </t>
  </si>
  <si>
    <t>Stekene</t>
  </si>
  <si>
    <t>Temse</t>
  </si>
  <si>
    <t>Limb</t>
  </si>
  <si>
    <t>As</t>
  </si>
  <si>
    <t>Beringen</t>
  </si>
  <si>
    <t>Diepenbeek</t>
  </si>
  <si>
    <t>Genk</t>
  </si>
  <si>
    <t>Gingelom</t>
  </si>
  <si>
    <t>Halen</t>
  </si>
  <si>
    <t>Hasselt</t>
  </si>
  <si>
    <t>Herk-de-Stad</t>
  </si>
  <si>
    <t>Leopoldsburg</t>
  </si>
  <si>
    <t>Lummen</t>
  </si>
  <si>
    <t>Nieuwerkerken</t>
  </si>
  <si>
    <t>Sint-Truiden</t>
  </si>
  <si>
    <t>Tessenderlo</t>
  </si>
  <si>
    <t>Zonhoven</t>
  </si>
  <si>
    <t>Zutendaal</t>
  </si>
  <si>
    <t>Ham</t>
  </si>
  <si>
    <t>Heusden-Zolder</t>
  </si>
  <si>
    <t>Bocholt</t>
  </si>
  <si>
    <t>Bree</t>
  </si>
  <si>
    <t>Kinrooi</t>
  </si>
  <si>
    <t>Lommel</t>
  </si>
  <si>
    <t>Maaseik</t>
  </si>
  <si>
    <t>Peer</t>
  </si>
  <si>
    <t>Hamont-Achel</t>
  </si>
  <si>
    <t>Hechtel-Eksel</t>
  </si>
  <si>
    <t>Dilsen-Stokkem</t>
  </si>
  <si>
    <t>Alken</t>
  </si>
  <si>
    <t>Bilzen</t>
  </si>
  <si>
    <t>Borgloon</t>
  </si>
  <si>
    <t>Heers</t>
  </si>
  <si>
    <t>Herstappe</t>
  </si>
  <si>
    <t>Hoeselt</t>
  </si>
  <si>
    <t>Kortessem</t>
  </si>
  <si>
    <t>Lanaken</t>
  </si>
  <si>
    <t>Riemst</t>
  </si>
  <si>
    <t>Tongeren</t>
  </si>
  <si>
    <t>Wellen</t>
  </si>
  <si>
    <t>Maasmechelen</t>
  </si>
  <si>
    <t>Voeren</t>
  </si>
  <si>
    <t>NIS</t>
  </si>
  <si>
    <t>Prov.</t>
  </si>
  <si>
    <t>Woonplaats</t>
  </si>
  <si>
    <t>Andere</t>
  </si>
  <si>
    <t>Belfius-Vrind</t>
  </si>
  <si>
    <t>Stemmen</t>
  </si>
  <si>
    <t>%</t>
  </si>
  <si>
    <t>Open Vld</t>
  </si>
  <si>
    <t>N-VA</t>
  </si>
  <si>
    <t>sp.a</t>
  </si>
  <si>
    <t>Groen</t>
  </si>
  <si>
    <t>CD&amp;V</t>
  </si>
  <si>
    <t>PVDA+</t>
  </si>
  <si>
    <t>Totaal</t>
  </si>
  <si>
    <t>VB</t>
  </si>
  <si>
    <t>Vlaams Belang</t>
  </si>
  <si>
    <t>OpenVld</t>
  </si>
  <si>
    <t>R.O.S.S.E.M.</t>
  </si>
  <si>
    <t>LDD</t>
  </si>
  <si>
    <t>Kartel spa-groen</t>
  </si>
  <si>
    <t>Form.</t>
  </si>
  <si>
    <t>Vlaams gewest</t>
  </si>
  <si>
    <t>Ander</t>
  </si>
  <si>
    <t>Sp.a</t>
  </si>
  <si>
    <t>GROEN!</t>
  </si>
  <si>
    <t>PVDA+ PTB</t>
  </si>
  <si>
    <t>RER</t>
  </si>
  <si>
    <t>2010-2014</t>
  </si>
  <si>
    <t>2014-2018</t>
  </si>
  <si>
    <t>2010-2018</t>
  </si>
  <si>
    <t>Evolutie</t>
  </si>
  <si>
    <t>Totaal Stemmen</t>
  </si>
  <si>
    <t>Totaal %</t>
  </si>
  <si>
    <t>2012-2018</t>
  </si>
  <si>
    <t>Open VLD</t>
  </si>
  <si>
    <t>Totaal Ander</t>
  </si>
  <si>
    <t>PVDA</t>
  </si>
  <si>
    <t>ROSSEM</t>
  </si>
  <si>
    <t>Ander 1</t>
  </si>
  <si>
    <t>Ander 2</t>
  </si>
  <si>
    <t>Ander 3</t>
  </si>
  <si>
    <t>Ander 4</t>
  </si>
  <si>
    <t>Federaal 2010</t>
  </si>
  <si>
    <t>Provincie 2012</t>
  </si>
  <si>
    <t>Federaal 2014</t>
  </si>
  <si>
    <t>Provincie 2018</t>
  </si>
  <si>
    <t>Uitslag</t>
  </si>
  <si>
    <t>Andere Totaal</t>
  </si>
  <si>
    <t>Uitslagen Rechts Extreem-Rechts (RER)</t>
  </si>
  <si>
    <t>Uitslagen N-VA</t>
  </si>
  <si>
    <t>Uitslagen Vlaams Belang</t>
  </si>
  <si>
    <t>Uitslagen Rechts Extreem Rechts (RER)</t>
  </si>
  <si>
    <t>Evolutie Rechts Extreem-Rechts (RER)</t>
  </si>
  <si>
    <t>2010-14</t>
  </si>
  <si>
    <t>Uitslagen CD&amp;V</t>
  </si>
  <si>
    <t>Uitslagen Groen</t>
  </si>
  <si>
    <t>Uitslagen sp.a</t>
  </si>
  <si>
    <t>Uitslagen Open VLD</t>
  </si>
  <si>
    <t>Uitslagen PVDA</t>
  </si>
  <si>
    <t>Uitslagen politieke partijen 2010-2018</t>
  </si>
  <si>
    <t>Evolutie Partijen 2010-2018</t>
  </si>
  <si>
    <t xml:space="preserve">Vlaams gewest vergeleken met </t>
  </si>
  <si>
    <t>Rechts Extr. Rechts</t>
  </si>
  <si>
    <t>Rechts Extr.-Rechts</t>
  </si>
  <si>
    <t xml:space="preserve">Uitslagen sp.a Gewest en </t>
  </si>
  <si>
    <t>Uitslagen PVDA Gewest en</t>
  </si>
  <si>
    <t>Wezembeek-Oppem</t>
  </si>
  <si>
    <t>Scherpenh.-Zichem</t>
  </si>
  <si>
    <t>Wortegem-Petegem</t>
  </si>
  <si>
    <t xml:space="preserve">Uitslagen Groen Gewest en </t>
  </si>
  <si>
    <t>Centrumsteden</t>
  </si>
  <si>
    <t>Kuststeden</t>
  </si>
  <si>
    <t>Brusselse Rand</t>
  </si>
  <si>
    <t xml:space="preserve">   Gent + Antwerpen</t>
  </si>
  <si>
    <t xml:space="preserve">   Andere Centrumsted.</t>
  </si>
  <si>
    <t>Uitslagen</t>
  </si>
  <si>
    <t>% en evolutie</t>
  </si>
  <si>
    <t>Lijn copieren en plakken op de 2de rij blad RER</t>
  </si>
  <si>
    <t>Sint-Genesius-Rode</t>
  </si>
  <si>
    <t>Sint-Katel.-Waver</t>
  </si>
  <si>
    <t>Sint-Lievens-Houtem</t>
  </si>
  <si>
    <t>Sint-Martens-Latem</t>
  </si>
  <si>
    <t>Sint-Pieters-Leeuw</t>
  </si>
  <si>
    <t>Houthalen-Helchteren</t>
  </si>
  <si>
    <t>Rechts Extr. Rechts (RER)</t>
  </si>
  <si>
    <t>Uitslagen Rechts Extreem-Rechts</t>
  </si>
  <si>
    <t>Evolutie CD&amp;V</t>
  </si>
  <si>
    <t>Evolutie Groen</t>
  </si>
  <si>
    <t>Evolutie sp.a</t>
  </si>
  <si>
    <t>Evolutie Open VLD</t>
  </si>
  <si>
    <t>Evolutie PVDA</t>
  </si>
  <si>
    <t>Evoutie Rechts Extreem-Rechts</t>
  </si>
  <si>
    <t>Evolutie Vlaams Belang</t>
  </si>
  <si>
    <t>Evolutie LDD</t>
  </si>
  <si>
    <t>Voor de provincies en gewest zie onder</t>
  </si>
  <si>
    <t>Vlaams-Brabant</t>
  </si>
  <si>
    <t>West-Vlaanderen</t>
  </si>
  <si>
    <t>Oost-Vlaanderen</t>
  </si>
  <si>
    <t>Limburg</t>
  </si>
  <si>
    <t xml:space="preserve">     Uitslagen CD&amp;V Gewest en</t>
  </si>
  <si>
    <t xml:space="preserve">     Uitslagen Open VLD Gewest  en </t>
  </si>
  <si>
    <t xml:space="preserve">      Uitslagen N-VA Gewest en</t>
  </si>
  <si>
    <t>Uitslagen Vlaams Bel. Gewest en</t>
  </si>
  <si>
    <t xml:space="preserve"> Rechts Extr.-Rechts. Gewest en</t>
  </si>
  <si>
    <t>N-VA en Vlaams Belang</t>
  </si>
  <si>
    <t>sp.a en Groen</t>
  </si>
  <si>
    <t>Rood Groen</t>
  </si>
  <si>
    <t>Rood Rood Groen</t>
  </si>
  <si>
    <t>Rood Rood</t>
  </si>
  <si>
    <t>Links samen</t>
  </si>
  <si>
    <t>RR</t>
  </si>
  <si>
    <t>RRG</t>
  </si>
  <si>
    <t>RG</t>
  </si>
  <si>
    <t>PVDA en sp.a</t>
  </si>
  <si>
    <t>PVDA, sp.a en Groen</t>
  </si>
  <si>
    <t>Evolutie PVDA, sp.a en Groen (RR, RG, RRG)</t>
  </si>
  <si>
    <t>Uitslagen PVDA, sp.a, Groen (RR, RG, RRG)</t>
  </si>
  <si>
    <t xml:space="preserve"> Evolutie sp.a, Groen, PVDA, RG en RRG</t>
  </si>
  <si>
    <t>Evolutie Rood GroenG</t>
  </si>
  <si>
    <t>Evolutie Rood Rood Groen</t>
  </si>
  <si>
    <t>Evolutie Rood Rood</t>
  </si>
  <si>
    <t>Uitslagen Rood Rood Groen samen</t>
  </si>
  <si>
    <t xml:space="preserve">     Uitslagen Rood Rood Groen (PVDA+sp.a+Groen)</t>
  </si>
  <si>
    <t>Uitslagen Rood  Groen (sp.a+Groen)</t>
  </si>
  <si>
    <t xml:space="preserve">      Uitslagen Rood Rood (PVDA+sp.a)</t>
  </si>
  <si>
    <t xml:space="preserve">Uitslagen RRG Gewest en </t>
  </si>
  <si>
    <t>Langem.-Poelkapelle</t>
  </si>
  <si>
    <t>Alle basisgegevens achter de +jes bovenaan</t>
  </si>
  <si>
    <t>Federaal 2019</t>
  </si>
  <si>
    <t>Stem-plichtig</t>
  </si>
  <si>
    <t>Totaal Geldig</t>
  </si>
  <si>
    <t xml:space="preserve">Evolutie </t>
  </si>
  <si>
    <t>2014-19</t>
  </si>
  <si>
    <t>2010-19</t>
  </si>
  <si>
    <t xml:space="preserve"> Evolutie N-VA, VB, LDD en RER </t>
  </si>
  <si>
    <t>Blanco/-Ongeldig</t>
  </si>
  <si>
    <t>Niet-Uit-gebrach</t>
  </si>
  <si>
    <t>Kiezers</t>
  </si>
  <si>
    <t>Puurs-Sint-Amands</t>
  </si>
  <si>
    <t>Aalter</t>
  </si>
  <si>
    <t>Lievegem</t>
  </si>
  <si>
    <t>Kruisem</t>
  </si>
  <si>
    <t>Pelt</t>
  </si>
  <si>
    <t>Oudsbergen</t>
  </si>
  <si>
    <t>Belg-België</t>
  </si>
  <si>
    <t>Stemwijze Code 01</t>
  </si>
  <si>
    <t>Stemwijze Code 02</t>
  </si>
  <si>
    <t>Stemwijze Code 03</t>
  </si>
  <si>
    <t>Stemwijze Code 04</t>
  </si>
  <si>
    <t>Stemwijze Code 05</t>
  </si>
  <si>
    <t>Belg Bui-tenland</t>
  </si>
  <si>
    <t>Belgen Totaal</t>
  </si>
  <si>
    <t>Stem-pl. Controle</t>
  </si>
  <si>
    <t>2018-19</t>
  </si>
  <si>
    <t>Rossem</t>
  </si>
  <si>
    <t>And 1</t>
  </si>
  <si>
    <t>And 2</t>
  </si>
  <si>
    <t>And 3</t>
  </si>
  <si>
    <t>And 4</t>
  </si>
  <si>
    <t>And 5</t>
  </si>
  <si>
    <t>Défi/FDF</t>
  </si>
  <si>
    <t>Défi</t>
  </si>
  <si>
    <t>2010-2019</t>
  </si>
  <si>
    <t>2018-2019</t>
  </si>
  <si>
    <t>2014-2019</t>
  </si>
  <si>
    <t>2014-18</t>
  </si>
  <si>
    <t>Evolutie N-VA</t>
  </si>
  <si>
    <t>% R-R-G</t>
  </si>
  <si>
    <t>HGV</t>
  </si>
  <si>
    <t>Niet-Euro-pese MiA</t>
  </si>
  <si>
    <t>Geldige stemmen</t>
  </si>
  <si>
    <t>Bevol-king</t>
  </si>
  <si>
    <t>% Geldig</t>
  </si>
  <si>
    <t>% Bevol-king</t>
  </si>
  <si>
    <t>% VB-stem</t>
  </si>
  <si>
    <t>% MiA</t>
  </si>
  <si>
    <t>HGV Mia</t>
  </si>
  <si>
    <t>HGV      VB-stem</t>
  </si>
  <si>
    <t>Bevolk. 2016</t>
  </si>
  <si>
    <t>Inkomen</t>
  </si>
  <si>
    <t>% Inkomen</t>
  </si>
  <si>
    <t>% VB/Geldig</t>
  </si>
  <si>
    <t>Totaal MiA</t>
  </si>
  <si>
    <t>% MiA niet Europ.</t>
  </si>
  <si>
    <t>Stempl. Mia niet-Europ</t>
  </si>
  <si>
    <t>Stempl. Vr. Herk.</t>
  </si>
  <si>
    <t>% Stmpl. Niet-Eur.</t>
  </si>
  <si>
    <t>Stem-plicht</t>
  </si>
  <si>
    <t>HGV % Stempl. Nt-Eur.</t>
  </si>
  <si>
    <t>%Stempl. N-Eur</t>
  </si>
  <si>
    <t xml:space="preserve">Katego-rie Mia </t>
  </si>
  <si>
    <t>Kat. Stmpl. Nt EU</t>
  </si>
  <si>
    <t>HGV Hoger Opl.</t>
  </si>
  <si>
    <t>Hoger opleid</t>
  </si>
  <si>
    <t>% Hog. Opl.</t>
  </si>
  <si>
    <t>% Hog. Opl. Tot</t>
  </si>
  <si>
    <t>% Moslims</t>
  </si>
  <si>
    <t>Moslims-aantal 17</t>
  </si>
  <si>
    <t>Gemiddeld inkomen</t>
  </si>
  <si>
    <t>Geboorte KA gezin</t>
  </si>
  <si>
    <t>% 18-22 jaar</t>
  </si>
  <si>
    <t>18-22 jr Aantal</t>
  </si>
  <si>
    <t>65+ jr Aantal</t>
  </si>
  <si>
    <t>% 65+</t>
  </si>
  <si>
    <t>GW - Deficiet</t>
  </si>
  <si>
    <t>10-24 jaar</t>
  </si>
  <si>
    <t>50-64 jaar</t>
  </si>
  <si>
    <t>Blanco/ Ongel</t>
  </si>
  <si>
    <t>Niet- uit-gebracht</t>
  </si>
  <si>
    <t>Totaal B/O/NU</t>
  </si>
  <si>
    <t>Belg 1992-2018</t>
  </si>
  <si>
    <t>% Belgwor-ding</t>
  </si>
  <si>
    <t>Antwerpen (Pr)</t>
  </si>
  <si>
    <t>% NE Mia/Bev</t>
  </si>
  <si>
    <t>Open-VLD</t>
  </si>
  <si>
    <t>sp.&amp;</t>
  </si>
  <si>
    <t>Stemmen 2014</t>
  </si>
  <si>
    <t>Stemmen 2018</t>
  </si>
  <si>
    <t>Stemmen 2019</t>
  </si>
  <si>
    <t>Stemmen 2014-2018</t>
  </si>
  <si>
    <t>Stemmen 2018-2019</t>
  </si>
  <si>
    <t>Stemmen 2014-2019</t>
  </si>
  <si>
    <t>%-Stemmen 2014-2018</t>
  </si>
  <si>
    <t>%Stemmen 2018-2019</t>
  </si>
  <si>
    <t>% Stemmen 2014-2019</t>
  </si>
  <si>
    <t>% Evolutie Stemmen</t>
  </si>
  <si>
    <t>UVW -25</t>
  </si>
  <si>
    <t>UVW 25+</t>
  </si>
  <si>
    <t>Andere -25</t>
  </si>
  <si>
    <t>Andere 25+</t>
  </si>
  <si>
    <t>RVA--25</t>
  </si>
  <si>
    <t>RVA 25+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</si>
</sst>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.0"/>
  </numFmts>
  <fonts count="15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</font>
    <font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CDFFE4"/>
        <bgColor indexed="64"/>
      </patternFill>
    </fill>
    <fill>
      <patternFill patternType="solid">
        <fgColor rgb="FFFB9D8D"/>
        <bgColor indexed="64"/>
      </patternFill>
    </fill>
    <fill>
      <patternFill patternType="solid">
        <fgColor rgb="FFFFE89F"/>
        <bgColor indexed="64"/>
      </patternFill>
    </fill>
    <fill>
      <patternFill patternType="solid">
        <fgColor rgb="FFFFF1C5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4">
    <xf numFmtId="0" fontId="0" fillId="0" borderId="0" xfId="0"/>
    <xf numFmtId="0" fontId="1" fillId="2" borderId="0" xfId="0" applyFont="1" applyFill="1" applyAlignment="1">
      <alignment horizontal="center"/>
    </xf>
    <xf numFmtId="3" fontId="4" fillId="3" borderId="1" xfId="0" applyNumberFormat="1" applyFont="1" applyFill="1" applyBorder="1" applyAlignment="1">
      <alignment horizontal="right"/>
    </xf>
    <xf numFmtId="3" fontId="4" fillId="3" borderId="2" xfId="0" applyNumberFormat="1" applyFont="1" applyFill="1" applyBorder="1" applyAlignment="1">
      <alignment horizontal="right"/>
    </xf>
    <xf numFmtId="3" fontId="4" fillId="3" borderId="2" xfId="0" applyNumberFormat="1" applyFont="1" applyFill="1" applyBorder="1"/>
    <xf numFmtId="3" fontId="4" fillId="3" borderId="3" xfId="0" applyNumberFormat="1" applyFont="1" applyFill="1" applyBorder="1" applyAlignment="1">
      <alignment horizontal="right"/>
    </xf>
    <xf numFmtId="3" fontId="2" fillId="2" borderId="0" xfId="0" applyNumberFormat="1" applyFont="1" applyFill="1"/>
    <xf numFmtId="0" fontId="2" fillId="2" borderId="0" xfId="0" applyFont="1" applyFill="1" applyAlignment="1">
      <alignment vertical="top" wrapText="1"/>
    </xf>
    <xf numFmtId="3" fontId="4" fillId="3" borderId="3" xfId="0" applyNumberFormat="1" applyFont="1" applyFill="1" applyBorder="1" applyAlignment="1">
      <alignment vertical="top" wrapText="1"/>
    </xf>
    <xf numFmtId="3" fontId="2" fillId="2" borderId="10" xfId="0" applyNumberFormat="1" applyFont="1" applyFill="1" applyBorder="1" applyAlignment="1">
      <alignment vertical="top" wrapText="1"/>
    </xf>
    <xf numFmtId="3" fontId="2" fillId="2" borderId="11" xfId="0" applyNumberFormat="1" applyFont="1" applyFill="1" applyBorder="1" applyAlignment="1">
      <alignment vertical="top" wrapText="1"/>
    </xf>
    <xf numFmtId="3" fontId="2" fillId="2" borderId="3" xfId="0" applyNumberFormat="1" applyFont="1" applyFill="1" applyBorder="1" applyAlignment="1">
      <alignment vertical="top" wrapText="1"/>
    </xf>
    <xf numFmtId="10" fontId="2" fillId="2" borderId="10" xfId="0" applyNumberFormat="1" applyFont="1" applyFill="1" applyBorder="1" applyAlignment="1">
      <alignment vertical="top" wrapText="1"/>
    </xf>
    <xf numFmtId="10" fontId="2" fillId="2" borderId="11" xfId="0" applyNumberFormat="1" applyFont="1" applyFill="1" applyBorder="1" applyAlignment="1">
      <alignment vertical="top" wrapText="1"/>
    </xf>
    <xf numFmtId="10" fontId="2" fillId="2" borderId="3" xfId="0" applyNumberFormat="1" applyFont="1" applyFill="1" applyBorder="1" applyAlignment="1">
      <alignment vertical="top" wrapText="1"/>
    </xf>
    <xf numFmtId="3" fontId="2" fillId="2" borderId="0" xfId="0" applyNumberFormat="1" applyFont="1" applyFill="1" applyAlignment="1">
      <alignment vertical="top" wrapText="1"/>
    </xf>
    <xf numFmtId="0" fontId="2" fillId="2" borderId="3" xfId="0" applyFont="1" applyFill="1" applyBorder="1" applyAlignment="1">
      <alignment vertical="top" wrapText="1"/>
    </xf>
    <xf numFmtId="164" fontId="2" fillId="2" borderId="10" xfId="0" applyNumberFormat="1" applyFont="1" applyFill="1" applyBorder="1" applyAlignment="1">
      <alignment vertical="top" wrapText="1"/>
    </xf>
    <xf numFmtId="164" fontId="2" fillId="2" borderId="11" xfId="0" applyNumberFormat="1" applyFont="1" applyFill="1" applyBorder="1" applyAlignment="1">
      <alignment vertical="top" wrapText="1"/>
    </xf>
    <xf numFmtId="164" fontId="2" fillId="2" borderId="15" xfId="0" applyNumberFormat="1" applyFont="1" applyFill="1" applyBorder="1" applyAlignment="1">
      <alignment vertical="top" wrapText="1"/>
    </xf>
    <xf numFmtId="164" fontId="2" fillId="2" borderId="3" xfId="0" applyNumberFormat="1" applyFont="1" applyFill="1" applyBorder="1" applyAlignment="1">
      <alignment vertical="top" wrapText="1"/>
    </xf>
    <xf numFmtId="164" fontId="1" fillId="2" borderId="2" xfId="0" applyNumberFormat="1" applyFont="1" applyFill="1" applyBorder="1"/>
    <xf numFmtId="1" fontId="2" fillId="2" borderId="3" xfId="0" applyNumberFormat="1" applyFont="1" applyFill="1" applyBorder="1" applyAlignment="1">
      <alignment vertical="top" wrapText="1"/>
    </xf>
    <xf numFmtId="164" fontId="2" fillId="2" borderId="4" xfId="0" applyNumberFormat="1" applyFont="1" applyFill="1" applyBorder="1"/>
    <xf numFmtId="0" fontId="2" fillId="2" borderId="7" xfId="0" applyFont="1" applyFill="1" applyBorder="1" applyAlignment="1">
      <alignment vertical="top" wrapText="1"/>
    </xf>
    <xf numFmtId="3" fontId="2" fillId="2" borderId="7" xfId="0" applyNumberFormat="1" applyFont="1" applyFill="1" applyBorder="1" applyAlignment="1">
      <alignment vertical="top" wrapText="1"/>
    </xf>
    <xf numFmtId="164" fontId="2" fillId="2" borderId="2" xfId="0" applyNumberFormat="1" applyFont="1" applyFill="1" applyBorder="1"/>
    <xf numFmtId="164" fontId="2" fillId="2" borderId="1" xfId="0" applyNumberFormat="1" applyFont="1" applyFill="1" applyBorder="1"/>
    <xf numFmtId="164" fontId="2" fillId="2" borderId="6" xfId="0" applyNumberFormat="1" applyFont="1" applyFill="1" applyBorder="1"/>
    <xf numFmtId="164" fontId="1" fillId="2" borderId="4" xfId="0" applyNumberFormat="1" applyFont="1" applyFill="1" applyBorder="1"/>
    <xf numFmtId="3" fontId="4" fillId="3" borderId="1" xfId="0" applyNumberFormat="1" applyFont="1" applyFill="1" applyBorder="1"/>
    <xf numFmtId="0" fontId="4" fillId="2" borderId="11" xfId="0" applyFont="1" applyFill="1" applyBorder="1" applyAlignment="1">
      <alignment horizontal="left" vertical="top" wrapText="1"/>
    </xf>
    <xf numFmtId="164" fontId="2" fillId="2" borderId="3" xfId="0" applyNumberFormat="1" applyFont="1" applyFill="1" applyBorder="1"/>
    <xf numFmtId="1" fontId="2" fillId="2" borderId="3" xfId="0" applyNumberFormat="1" applyFont="1" applyFill="1" applyBorder="1" applyAlignment="1">
      <alignment horizontal="center" vertical="top" wrapText="1"/>
    </xf>
    <xf numFmtId="3" fontId="1" fillId="2" borderId="0" xfId="0" applyNumberFormat="1" applyFont="1" applyFill="1" applyAlignment="1">
      <alignment vertical="center" wrapText="1"/>
    </xf>
    <xf numFmtId="164" fontId="2" fillId="2" borderId="0" xfId="0" applyNumberFormat="1" applyFont="1" applyFill="1" applyBorder="1"/>
    <xf numFmtId="0" fontId="0" fillId="2" borderId="0" xfId="0" applyFill="1"/>
    <xf numFmtId="0" fontId="4" fillId="2" borderId="10" xfId="0" applyFont="1" applyFill="1" applyBorder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3" fontId="2" fillId="2" borderId="2" xfId="0" applyNumberFormat="1" applyFont="1" applyFill="1" applyBorder="1" applyAlignment="1">
      <alignment vertical="top" wrapText="1"/>
    </xf>
    <xf numFmtId="3" fontId="2" fillId="2" borderId="0" xfId="0" applyNumberFormat="1" applyFont="1" applyFill="1" applyBorder="1" applyAlignment="1">
      <alignment vertical="top" wrapText="1"/>
    </xf>
    <xf numFmtId="3" fontId="2" fillId="2" borderId="13" xfId="0" applyNumberFormat="1" applyFont="1" applyFill="1" applyBorder="1" applyAlignment="1">
      <alignment vertical="top" wrapText="1"/>
    </xf>
    <xf numFmtId="3" fontId="2" fillId="2" borderId="15" xfId="0" applyNumberFormat="1" applyFont="1" applyFill="1" applyBorder="1" applyAlignment="1">
      <alignment vertical="top" wrapText="1"/>
    </xf>
    <xf numFmtId="3" fontId="2" fillId="2" borderId="0" xfId="0" applyNumberFormat="1" applyFont="1" applyFill="1" applyBorder="1"/>
    <xf numFmtId="0" fontId="2" fillId="2" borderId="0" xfId="0" applyFont="1" applyFill="1"/>
    <xf numFmtId="3" fontId="4" fillId="3" borderId="0" xfId="0" applyNumberFormat="1" applyFont="1" applyFill="1" applyBorder="1"/>
    <xf numFmtId="164" fontId="4" fillId="3" borderId="0" xfId="0" applyNumberFormat="1" applyFont="1" applyFill="1" applyBorder="1"/>
    <xf numFmtId="10" fontId="4" fillId="3" borderId="0" xfId="0" applyNumberFormat="1" applyFont="1" applyFill="1" applyBorder="1"/>
    <xf numFmtId="3" fontId="4" fillId="3" borderId="0" xfId="0" applyNumberFormat="1" applyFont="1" applyFill="1" applyBorder="1" applyAlignment="1">
      <alignment horizontal="right"/>
    </xf>
    <xf numFmtId="0" fontId="6" fillId="2" borderId="0" xfId="0" applyFont="1" applyFill="1"/>
    <xf numFmtId="0" fontId="7" fillId="2" borderId="0" xfId="0" applyFont="1" applyFill="1"/>
    <xf numFmtId="1" fontId="2" fillId="2" borderId="4" xfId="0" applyNumberFormat="1" applyFont="1" applyFill="1" applyBorder="1" applyAlignment="1">
      <alignment horizontal="center" vertical="top" wrapText="1"/>
    </xf>
    <xf numFmtId="1" fontId="2" fillId="2" borderId="6" xfId="0" applyNumberFormat="1" applyFont="1" applyFill="1" applyBorder="1" applyAlignment="1">
      <alignment horizontal="center" vertical="top" wrapText="1"/>
    </xf>
    <xf numFmtId="1" fontId="2" fillId="2" borderId="12" xfId="0" applyNumberFormat="1" applyFont="1" applyFill="1" applyBorder="1" applyAlignment="1">
      <alignment horizontal="center" vertical="top" wrapText="1"/>
    </xf>
    <xf numFmtId="3" fontId="4" fillId="3" borderId="3" xfId="0" applyNumberFormat="1" applyFont="1" applyFill="1" applyBorder="1" applyAlignment="1">
      <alignment horizontal="center"/>
    </xf>
    <xf numFmtId="3" fontId="4" fillId="3" borderId="4" xfId="0" applyNumberFormat="1" applyFont="1" applyFill="1" applyBorder="1" applyAlignment="1">
      <alignment vertical="top" wrapText="1"/>
    </xf>
    <xf numFmtId="3" fontId="4" fillId="3" borderId="5" xfId="0" applyNumberFormat="1" applyFont="1" applyFill="1" applyBorder="1"/>
    <xf numFmtId="3" fontId="4" fillId="3" borderId="7" xfId="0" applyNumberFormat="1" applyFont="1" applyFill="1" applyBorder="1"/>
    <xf numFmtId="3" fontId="4" fillId="3" borderId="10" xfId="0" applyNumberFormat="1" applyFont="1" applyFill="1" applyBorder="1" applyAlignment="1">
      <alignment vertical="top" wrapText="1"/>
    </xf>
    <xf numFmtId="3" fontId="4" fillId="3" borderId="5" xfId="0" applyNumberFormat="1" applyFont="1" applyFill="1" applyBorder="1" applyAlignment="1">
      <alignment horizontal="center"/>
    </xf>
    <xf numFmtId="1" fontId="2" fillId="2" borderId="15" xfId="0" applyNumberFormat="1" applyFont="1" applyFill="1" applyBorder="1" applyAlignment="1">
      <alignment horizontal="center" vertical="top" wrapText="1"/>
    </xf>
    <xf numFmtId="164" fontId="2" fillId="2" borderId="12" xfId="0" applyNumberFormat="1" applyFont="1" applyFill="1" applyBorder="1"/>
    <xf numFmtId="0" fontId="8" fillId="2" borderId="0" xfId="0" applyFont="1" applyFill="1"/>
    <xf numFmtId="164" fontId="2" fillId="2" borderId="13" xfId="0" applyNumberFormat="1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164" fontId="2" fillId="2" borderId="9" xfId="0" applyNumberFormat="1" applyFont="1" applyFill="1" applyBorder="1"/>
    <xf numFmtId="164" fontId="2" fillId="2" borderId="14" xfId="0" applyNumberFormat="1" applyFont="1" applyFill="1" applyBorder="1"/>
    <xf numFmtId="0" fontId="2" fillId="2" borderId="10" xfId="0" applyFont="1" applyFill="1" applyBorder="1"/>
    <xf numFmtId="164" fontId="2" fillId="2" borderId="11" xfId="0" applyNumberFormat="1" applyFont="1" applyFill="1" applyBorder="1"/>
    <xf numFmtId="164" fontId="2" fillId="2" borderId="15" xfId="0" applyNumberFormat="1" applyFont="1" applyFill="1" applyBorder="1"/>
    <xf numFmtId="0" fontId="1" fillId="2" borderId="0" xfId="0" applyFont="1" applyFill="1" applyAlignment="1"/>
    <xf numFmtId="3" fontId="1" fillId="2" borderId="2" xfId="0" applyNumberFormat="1" applyFont="1" applyFill="1" applyBorder="1" applyAlignment="1"/>
    <xf numFmtId="3" fontId="1" fillId="2" borderId="0" xfId="0" applyNumberFormat="1" applyFont="1" applyFill="1" applyAlignment="1"/>
    <xf numFmtId="164" fontId="1" fillId="2" borderId="2" xfId="0" applyNumberFormat="1" applyFont="1" applyFill="1" applyBorder="1" applyAlignment="1"/>
    <xf numFmtId="164" fontId="1" fillId="2" borderId="7" xfId="0" applyNumberFormat="1" applyFont="1" applyFill="1" applyBorder="1" applyAlignment="1"/>
    <xf numFmtId="164" fontId="1" fillId="2" borderId="0" xfId="0" applyNumberFormat="1" applyFont="1" applyFill="1" applyBorder="1" applyAlignment="1"/>
    <xf numFmtId="164" fontId="1" fillId="2" borderId="13" xfId="0" applyNumberFormat="1" applyFont="1" applyFill="1" applyBorder="1" applyAlignment="1"/>
    <xf numFmtId="3" fontId="1" fillId="2" borderId="7" xfId="0" applyNumberFormat="1" applyFont="1" applyFill="1" applyBorder="1" applyAlignment="1"/>
    <xf numFmtId="3" fontId="1" fillId="2" borderId="0" xfId="0" applyNumberFormat="1" applyFont="1" applyFill="1" applyBorder="1" applyAlignment="1"/>
    <xf numFmtId="3" fontId="1" fillId="2" borderId="13" xfId="0" applyNumberFormat="1" applyFont="1" applyFill="1" applyBorder="1" applyAlignment="1"/>
    <xf numFmtId="0" fontId="1" fillId="2" borderId="7" xfId="0" applyFont="1" applyFill="1" applyBorder="1" applyAlignment="1"/>
    <xf numFmtId="10" fontId="1" fillId="2" borderId="7" xfId="0" applyNumberFormat="1" applyFont="1" applyFill="1" applyBorder="1" applyAlignment="1"/>
    <xf numFmtId="10" fontId="1" fillId="2" borderId="0" xfId="0" applyNumberFormat="1" applyFont="1" applyFill="1" applyBorder="1" applyAlignment="1"/>
    <xf numFmtId="10" fontId="2" fillId="2" borderId="2" xfId="0" applyNumberFormat="1" applyFont="1" applyFill="1" applyBorder="1" applyAlignment="1"/>
    <xf numFmtId="3" fontId="1" fillId="2" borderId="4" xfId="0" applyNumberFormat="1" applyFont="1" applyFill="1" applyBorder="1" applyAlignment="1"/>
    <xf numFmtId="10" fontId="1" fillId="2" borderId="0" xfId="0" applyNumberFormat="1" applyFont="1" applyFill="1" applyAlignment="1"/>
    <xf numFmtId="3" fontId="3" fillId="2" borderId="0" xfId="0" applyNumberFormat="1" applyFont="1" applyFill="1" applyAlignment="1"/>
    <xf numFmtId="3" fontId="2" fillId="2" borderId="3" xfId="0" applyNumberFormat="1" applyFont="1" applyFill="1" applyBorder="1" applyAlignment="1"/>
    <xf numFmtId="3" fontId="4" fillId="3" borderId="3" xfId="0" applyNumberFormat="1" applyFont="1" applyFill="1" applyBorder="1" applyAlignment="1"/>
    <xf numFmtId="164" fontId="4" fillId="3" borderId="10" xfId="0" applyNumberFormat="1" applyFont="1" applyFill="1" applyBorder="1" applyAlignment="1"/>
    <xf numFmtId="164" fontId="4" fillId="3" borderId="11" xfId="0" applyNumberFormat="1" applyFont="1" applyFill="1" applyBorder="1" applyAlignment="1"/>
    <xf numFmtId="10" fontId="4" fillId="3" borderId="3" xfId="0" applyNumberFormat="1" applyFont="1" applyFill="1" applyBorder="1" applyAlignment="1"/>
    <xf numFmtId="164" fontId="2" fillId="2" borderId="4" xfId="0" applyNumberFormat="1" applyFont="1" applyFill="1" applyBorder="1" applyAlignment="1"/>
    <xf numFmtId="3" fontId="2" fillId="2" borderId="6" xfId="0" applyNumberFormat="1" applyFont="1" applyFill="1" applyBorder="1" applyAlignment="1"/>
    <xf numFmtId="3" fontId="2" fillId="2" borderId="4" xfId="0" applyNumberFormat="1" applyFont="1" applyFill="1" applyBorder="1" applyAlignment="1"/>
    <xf numFmtId="164" fontId="2" fillId="2" borderId="5" xfId="0" applyNumberFormat="1" applyFont="1" applyFill="1" applyBorder="1" applyAlignment="1"/>
    <xf numFmtId="164" fontId="2" fillId="2" borderId="6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Alignment="1"/>
    <xf numFmtId="3" fontId="4" fillId="3" borderId="4" xfId="0" applyNumberFormat="1" applyFont="1" applyFill="1" applyBorder="1" applyAlignment="1"/>
    <xf numFmtId="164" fontId="2" fillId="2" borderId="3" xfId="0" applyNumberFormat="1" applyFont="1" applyFill="1" applyBorder="1" applyAlignment="1"/>
    <xf numFmtId="0" fontId="2" fillId="2" borderId="0" xfId="0" applyFont="1" applyFill="1" applyAlignment="1"/>
    <xf numFmtId="3" fontId="4" fillId="3" borderId="2" xfId="0" applyNumberFormat="1" applyFont="1" applyFill="1" applyBorder="1" applyAlignment="1"/>
    <xf numFmtId="164" fontId="5" fillId="3" borderId="7" xfId="0" applyNumberFormat="1" applyFont="1" applyFill="1" applyBorder="1" applyAlignment="1"/>
    <xf numFmtId="164" fontId="5" fillId="3" borderId="0" xfId="0" applyNumberFormat="1" applyFont="1" applyFill="1" applyBorder="1" applyAlignment="1"/>
    <xf numFmtId="164" fontId="1" fillId="2" borderId="4" xfId="0" applyNumberFormat="1" applyFont="1" applyFill="1" applyBorder="1" applyAlignment="1"/>
    <xf numFmtId="3" fontId="1" fillId="2" borderId="5" xfId="0" applyNumberFormat="1" applyFont="1" applyFill="1" applyBorder="1" applyAlignment="1"/>
    <xf numFmtId="3" fontId="1" fillId="2" borderId="6" xfId="0" applyNumberFormat="1" applyFont="1" applyFill="1" applyBorder="1" applyAlignment="1"/>
    <xf numFmtId="164" fontId="1" fillId="2" borderId="5" xfId="0" applyNumberFormat="1" applyFont="1" applyFill="1" applyBorder="1" applyAlignment="1"/>
    <xf numFmtId="164" fontId="1" fillId="2" borderId="6" xfId="0" applyNumberFormat="1" applyFont="1" applyFill="1" applyBorder="1" applyAlignment="1"/>
    <xf numFmtId="3" fontId="1" fillId="2" borderId="12" xfId="0" applyNumberFormat="1" applyFont="1" applyFill="1" applyBorder="1" applyAlignment="1"/>
    <xf numFmtId="164" fontId="2" fillId="2" borderId="2" xfId="0" applyNumberFormat="1" applyFont="1" applyFill="1" applyBorder="1" applyAlignment="1"/>
    <xf numFmtId="164" fontId="1" fillId="0" borderId="2" xfId="0" applyNumberFormat="1" applyFont="1" applyFill="1" applyBorder="1" applyAlignment="1"/>
    <xf numFmtId="3" fontId="1" fillId="2" borderId="1" xfId="0" applyNumberFormat="1" applyFont="1" applyFill="1" applyBorder="1" applyAlignment="1"/>
    <xf numFmtId="3" fontId="4" fillId="3" borderId="1" xfId="0" applyNumberFormat="1" applyFont="1" applyFill="1" applyBorder="1" applyAlignment="1"/>
    <xf numFmtId="164" fontId="5" fillId="3" borderId="8" xfId="0" applyNumberFormat="1" applyFont="1" applyFill="1" applyBorder="1" applyAlignment="1"/>
    <xf numFmtId="164" fontId="5" fillId="3" borderId="9" xfId="0" applyNumberFormat="1" applyFont="1" applyFill="1" applyBorder="1" applyAlignment="1"/>
    <xf numFmtId="10" fontId="4" fillId="3" borderId="1" xfId="0" applyNumberFormat="1" applyFont="1" applyFill="1" applyBorder="1" applyAlignment="1"/>
    <xf numFmtId="164" fontId="1" fillId="2" borderId="1" xfId="0" applyNumberFormat="1" applyFont="1" applyFill="1" applyBorder="1" applyAlignment="1"/>
    <xf numFmtId="3" fontId="1" fillId="2" borderId="8" xfId="0" applyNumberFormat="1" applyFont="1" applyFill="1" applyBorder="1" applyAlignment="1"/>
    <xf numFmtId="3" fontId="1" fillId="2" borderId="9" xfId="0" applyNumberFormat="1" applyFont="1" applyFill="1" applyBorder="1" applyAlignment="1"/>
    <xf numFmtId="164" fontId="1" fillId="2" borderId="8" xfId="0" applyNumberFormat="1" applyFont="1" applyFill="1" applyBorder="1" applyAlignment="1"/>
    <xf numFmtId="164" fontId="1" fillId="2" borderId="9" xfId="0" applyNumberFormat="1" applyFont="1" applyFill="1" applyBorder="1" applyAlignment="1"/>
    <xf numFmtId="3" fontId="1" fillId="2" borderId="14" xfId="0" applyNumberFormat="1" applyFont="1" applyFill="1" applyBorder="1" applyAlignment="1"/>
    <xf numFmtId="164" fontId="2" fillId="2" borderId="1" xfId="0" applyNumberFormat="1" applyFont="1" applyFill="1" applyBorder="1" applyAlignment="1"/>
    <xf numFmtId="164" fontId="1" fillId="2" borderId="0" xfId="0" applyNumberFormat="1" applyFont="1" applyFill="1" applyAlignment="1"/>
    <xf numFmtId="10" fontId="2" fillId="2" borderId="0" xfId="0" applyNumberFormat="1" applyFont="1" applyFill="1" applyAlignment="1"/>
    <xf numFmtId="3" fontId="0" fillId="2" borderId="0" xfId="0" applyNumberFormat="1" applyFill="1"/>
    <xf numFmtId="3" fontId="5" fillId="3" borderId="7" xfId="0" applyNumberFormat="1" applyFont="1" applyFill="1" applyBorder="1" applyAlignment="1"/>
    <xf numFmtId="3" fontId="5" fillId="3" borderId="0" xfId="0" applyNumberFormat="1" applyFont="1" applyFill="1" applyBorder="1" applyAlignment="1"/>
    <xf numFmtId="3" fontId="5" fillId="3" borderId="8" xfId="0" applyNumberFormat="1" applyFont="1" applyFill="1" applyBorder="1" applyAlignment="1"/>
    <xf numFmtId="3" fontId="5" fillId="3" borderId="9" xfId="0" applyNumberFormat="1" applyFont="1" applyFill="1" applyBorder="1" applyAlignment="1"/>
    <xf numFmtId="9" fontId="1" fillId="2" borderId="0" xfId="0" applyNumberFormat="1" applyFont="1" applyFill="1" applyAlignment="1"/>
    <xf numFmtId="3" fontId="2" fillId="2" borderId="11" xfId="0" applyNumberFormat="1" applyFont="1" applyFill="1" applyBorder="1" applyAlignment="1"/>
    <xf numFmtId="164" fontId="2" fillId="2" borderId="10" xfId="0" applyNumberFormat="1" applyFont="1" applyFill="1" applyBorder="1" applyAlignment="1"/>
    <xf numFmtId="164" fontId="2" fillId="2" borderId="11" xfId="0" applyNumberFormat="1" applyFont="1" applyFill="1" applyBorder="1" applyAlignment="1"/>
    <xf numFmtId="3" fontId="2" fillId="2" borderId="15" xfId="0" applyNumberFormat="1" applyFont="1" applyFill="1" applyBorder="1" applyAlignment="1"/>
    <xf numFmtId="164" fontId="4" fillId="3" borderId="6" xfId="0" applyNumberFormat="1" applyFont="1" applyFill="1" applyBorder="1" applyAlignment="1"/>
    <xf numFmtId="10" fontId="4" fillId="3" borderId="4" xfId="0" applyNumberFormat="1" applyFont="1" applyFill="1" applyBorder="1" applyAlignment="1"/>
    <xf numFmtId="3" fontId="2" fillId="2" borderId="12" xfId="0" applyNumberFormat="1" applyFont="1" applyFill="1" applyBorder="1" applyAlignment="1"/>
    <xf numFmtId="164" fontId="4" fillId="3" borderId="9" xfId="0" applyNumberFormat="1" applyFont="1" applyFill="1" applyBorder="1" applyAlignment="1"/>
    <xf numFmtId="3" fontId="2" fillId="2" borderId="9" xfId="0" applyNumberFormat="1" applyFont="1" applyFill="1" applyBorder="1" applyAlignment="1"/>
    <xf numFmtId="3" fontId="2" fillId="2" borderId="1" xfId="0" applyNumberFormat="1" applyFont="1" applyFill="1" applyBorder="1" applyAlignment="1"/>
    <xf numFmtId="164" fontId="2" fillId="2" borderId="9" xfId="0" applyNumberFormat="1" applyFont="1" applyFill="1" applyBorder="1" applyAlignment="1"/>
    <xf numFmtId="3" fontId="4" fillId="3" borderId="5" xfId="0" applyNumberFormat="1" applyFont="1" applyFill="1" applyBorder="1" applyAlignment="1"/>
    <xf numFmtId="3" fontId="4" fillId="3" borderId="8" xfId="0" applyNumberFormat="1" applyFont="1" applyFill="1" applyBorder="1" applyAlignment="1"/>
    <xf numFmtId="3" fontId="4" fillId="3" borderId="10" xfId="0" applyNumberFormat="1" applyFont="1" applyFill="1" applyBorder="1" applyAlignment="1"/>
    <xf numFmtId="1" fontId="2" fillId="2" borderId="2" xfId="0" applyNumberFormat="1" applyFont="1" applyFill="1" applyBorder="1" applyAlignment="1">
      <alignment vertical="top" wrapText="1"/>
    </xf>
    <xf numFmtId="0" fontId="1" fillId="2" borderId="0" xfId="0" applyFont="1" applyFill="1" applyBorder="1" applyAlignment="1"/>
    <xf numFmtId="0" fontId="1" fillId="2" borderId="13" xfId="0" applyFont="1" applyFill="1" applyBorder="1" applyAlignment="1"/>
    <xf numFmtId="0" fontId="2" fillId="2" borderId="15" xfId="0" applyFont="1" applyFill="1" applyBorder="1" applyAlignment="1">
      <alignment vertical="top" wrapText="1"/>
    </xf>
    <xf numFmtId="0" fontId="1" fillId="2" borderId="2" xfId="0" applyFont="1" applyFill="1" applyBorder="1" applyAlignment="1"/>
    <xf numFmtId="0" fontId="2" fillId="2" borderId="10" xfId="0" applyFont="1" applyFill="1" applyBorder="1" applyAlignment="1">
      <alignment vertical="top" wrapText="1"/>
    </xf>
    <xf numFmtId="0" fontId="2" fillId="2" borderId="3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/>
    </xf>
    <xf numFmtId="3" fontId="4" fillId="2" borderId="15" xfId="0" applyNumberFormat="1" applyFont="1" applyFill="1" applyBorder="1" applyAlignment="1">
      <alignment vertical="top" wrapText="1"/>
    </xf>
    <xf numFmtId="0" fontId="2" fillId="5" borderId="3" xfId="0" applyFont="1" applyFill="1" applyBorder="1" applyAlignment="1">
      <alignment vertical="top" wrapText="1"/>
    </xf>
    <xf numFmtId="0" fontId="2" fillId="4" borderId="3" xfId="0" applyFont="1" applyFill="1" applyBorder="1" applyAlignment="1">
      <alignment vertical="top" wrapText="1"/>
    </xf>
    <xf numFmtId="3" fontId="4" fillId="2" borderId="3" xfId="0" applyNumberFormat="1" applyFont="1" applyFill="1" applyBorder="1" applyAlignment="1">
      <alignment horizontal="left" vertical="top" wrapText="1"/>
    </xf>
    <xf numFmtId="3" fontId="2" fillId="2" borderId="2" xfId="0" applyNumberFormat="1" applyFont="1" applyFill="1" applyBorder="1" applyAlignment="1"/>
    <xf numFmtId="164" fontId="4" fillId="2" borderId="3" xfId="0" applyNumberFormat="1" applyFont="1" applyFill="1" applyBorder="1" applyAlignment="1">
      <alignment horizontal="left" vertical="top" wrapText="1"/>
    </xf>
    <xf numFmtId="164" fontId="2" fillId="2" borderId="0" xfId="0" applyNumberFormat="1" applyFont="1" applyFill="1" applyAlignment="1"/>
    <xf numFmtId="164" fontId="4" fillId="3" borderId="3" xfId="0" applyNumberFormat="1" applyFont="1" applyFill="1" applyBorder="1" applyAlignment="1"/>
    <xf numFmtId="164" fontId="4" fillId="3" borderId="2" xfId="0" applyNumberFormat="1" applyFont="1" applyFill="1" applyBorder="1" applyAlignment="1"/>
    <xf numFmtId="164" fontId="4" fillId="3" borderId="1" xfId="0" applyNumberFormat="1" applyFont="1" applyFill="1" applyBorder="1" applyAlignment="1"/>
    <xf numFmtId="164" fontId="4" fillId="3" borderId="4" xfId="0" applyNumberFormat="1" applyFont="1" applyFill="1" applyBorder="1" applyAlignment="1"/>
    <xf numFmtId="0" fontId="1" fillId="2" borderId="9" xfId="0" applyFont="1" applyFill="1" applyBorder="1" applyAlignment="1"/>
    <xf numFmtId="164" fontId="2" fillId="2" borderId="0" xfId="0" applyNumberFormat="1" applyFont="1" applyFill="1" applyBorder="1" applyAlignment="1"/>
    <xf numFmtId="9" fontId="1" fillId="2" borderId="4" xfId="0" applyNumberFormat="1" applyFont="1" applyFill="1" applyBorder="1" applyAlignment="1"/>
    <xf numFmtId="165" fontId="1" fillId="2" borderId="4" xfId="0" applyNumberFormat="1" applyFont="1" applyFill="1" applyBorder="1" applyAlignment="1"/>
    <xf numFmtId="0" fontId="1" fillId="2" borderId="0" xfId="0" applyFont="1" applyFill="1" applyBorder="1" applyAlignment="1">
      <alignment horizontal="center"/>
    </xf>
    <xf numFmtId="10" fontId="2" fillId="2" borderId="0" xfId="0" applyNumberFormat="1" applyFont="1" applyFill="1" applyBorder="1" applyAlignment="1"/>
    <xf numFmtId="165" fontId="1" fillId="2" borderId="0" xfId="0" applyNumberFormat="1" applyFont="1" applyFill="1" applyBorder="1" applyAlignment="1"/>
    <xf numFmtId="9" fontId="1" fillId="2" borderId="0" xfId="0" applyNumberFormat="1" applyFont="1" applyFill="1" applyBorder="1" applyAlignment="1"/>
    <xf numFmtId="3" fontId="2" fillId="2" borderId="10" xfId="0" applyNumberFormat="1" applyFont="1" applyFill="1" applyBorder="1" applyAlignment="1"/>
    <xf numFmtId="0" fontId="9" fillId="2" borderId="10" xfId="0" applyFont="1" applyFill="1" applyBorder="1" applyAlignment="1"/>
    <xf numFmtId="0" fontId="10" fillId="2" borderId="11" xfId="0" applyFont="1" applyFill="1" applyBorder="1" applyAlignment="1"/>
    <xf numFmtId="3" fontId="9" fillId="2" borderId="11" xfId="0" applyNumberFormat="1" applyFont="1" applyFill="1" applyBorder="1" applyAlignment="1"/>
    <xf numFmtId="0" fontId="10" fillId="2" borderId="15" xfId="0" applyFont="1" applyFill="1" applyBorder="1" applyAlignment="1"/>
    <xf numFmtId="0" fontId="0" fillId="2" borderId="0" xfId="0" applyFont="1" applyFill="1"/>
    <xf numFmtId="0" fontId="11" fillId="2" borderId="0" xfId="0" applyFont="1" applyFill="1"/>
    <xf numFmtId="3" fontId="7" fillId="5" borderId="0" xfId="0" applyNumberFormat="1" applyFont="1" applyFill="1"/>
    <xf numFmtId="3" fontId="7" fillId="8" borderId="0" xfId="0" applyNumberFormat="1" applyFont="1" applyFill="1"/>
    <xf numFmtId="3" fontId="7" fillId="12" borderId="0" xfId="0" applyNumberFormat="1" applyFont="1" applyFill="1"/>
    <xf numFmtId="164" fontId="12" fillId="3" borderId="0" xfId="0" applyNumberFormat="1" applyFont="1" applyFill="1" applyBorder="1"/>
    <xf numFmtId="10" fontId="12" fillId="3" borderId="0" xfId="0" applyNumberFormat="1" applyFont="1" applyFill="1" applyBorder="1"/>
    <xf numFmtId="0" fontId="9" fillId="2" borderId="0" xfId="0" applyFont="1" applyFill="1"/>
    <xf numFmtId="0" fontId="2" fillId="2" borderId="0" xfId="0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center" vertical="top" wrapText="1"/>
    </xf>
    <xf numFmtId="3" fontId="4" fillId="2" borderId="0" xfId="0" applyNumberFormat="1" applyFont="1" applyFill="1" applyBorder="1" applyAlignment="1">
      <alignment vertical="top" wrapText="1"/>
    </xf>
    <xf numFmtId="0" fontId="4" fillId="2" borderId="0" xfId="0" applyFont="1" applyFill="1" applyBorder="1" applyAlignment="1">
      <alignment horizontal="left" vertical="top" wrapText="1"/>
    </xf>
    <xf numFmtId="3" fontId="4" fillId="2" borderId="0" xfId="0" applyNumberFormat="1" applyFont="1" applyFill="1" applyBorder="1" applyAlignment="1">
      <alignment horizontal="left" vertical="top" wrapText="1"/>
    </xf>
    <xf numFmtId="164" fontId="4" fillId="2" borderId="0" xfId="0" applyNumberFormat="1" applyFont="1" applyFill="1" applyBorder="1" applyAlignment="1">
      <alignment horizontal="left" vertical="top" wrapText="1"/>
    </xf>
    <xf numFmtId="164" fontId="2" fillId="2" borderId="0" xfId="0" applyNumberFormat="1" applyFont="1" applyFill="1" applyBorder="1" applyAlignment="1">
      <alignment vertical="top" wrapText="1"/>
    </xf>
    <xf numFmtId="1" fontId="2" fillId="2" borderId="0" xfId="0" applyNumberFormat="1" applyFont="1" applyFill="1" applyBorder="1" applyAlignment="1">
      <alignment vertical="top" wrapText="1"/>
    </xf>
    <xf numFmtId="10" fontId="2" fillId="2" borderId="0" xfId="0" applyNumberFormat="1" applyFont="1" applyFill="1" applyBorder="1" applyAlignment="1">
      <alignment vertical="top" wrapText="1"/>
    </xf>
    <xf numFmtId="0" fontId="2" fillId="4" borderId="0" xfId="0" applyFont="1" applyFill="1" applyBorder="1" applyAlignment="1">
      <alignment vertical="top" wrapText="1"/>
    </xf>
    <xf numFmtId="0" fontId="2" fillId="5" borderId="0" xfId="0" applyFont="1" applyFill="1" applyBorder="1" applyAlignment="1">
      <alignment vertical="top" wrapText="1"/>
    </xf>
    <xf numFmtId="3" fontId="4" fillId="3" borderId="4" xfId="0" applyNumberFormat="1" applyFont="1" applyFill="1" applyBorder="1"/>
    <xf numFmtId="0" fontId="13" fillId="2" borderId="0" xfId="0" applyFont="1" applyFill="1"/>
    <xf numFmtId="0" fontId="2" fillId="14" borderId="3" xfId="0" applyFont="1" applyFill="1" applyBorder="1" applyAlignment="1">
      <alignment vertical="top" wrapText="1"/>
    </xf>
    <xf numFmtId="0" fontId="14" fillId="2" borderId="0" xfId="0" applyFont="1" applyFill="1"/>
    <xf numFmtId="3" fontId="6" fillId="10" borderId="0" xfId="0" applyNumberFormat="1" applyFont="1" applyFill="1" applyBorder="1" applyAlignment="1">
      <alignment horizontal="center"/>
    </xf>
    <xf numFmtId="3" fontId="6" fillId="7" borderId="0" xfId="0" applyNumberFormat="1" applyFont="1" applyFill="1" applyBorder="1"/>
    <xf numFmtId="3" fontId="6" fillId="6" borderId="0" xfId="0" applyNumberFormat="1" applyFont="1" applyFill="1" applyBorder="1"/>
    <xf numFmtId="3" fontId="6" fillId="11" borderId="0" xfId="0" applyNumberFormat="1" applyFont="1" applyFill="1"/>
    <xf numFmtId="3" fontId="6" fillId="9" borderId="0" xfId="0" applyNumberFormat="1" applyFont="1" applyFill="1"/>
    <xf numFmtId="3" fontId="6" fillId="13" borderId="0" xfId="0" applyNumberFormat="1" applyFont="1" applyFill="1"/>
    <xf numFmtId="0" fontId="2" fillId="2" borderId="11" xfId="0" applyFont="1" applyFill="1" applyBorder="1" applyAlignment="1">
      <alignment vertical="top" wrapText="1"/>
    </xf>
    <xf numFmtId="3" fontId="2" fillId="2" borderId="2" xfId="0" applyNumberFormat="1" applyFont="1" applyFill="1" applyBorder="1"/>
    <xf numFmtId="0" fontId="1" fillId="2" borderId="0" xfId="0" applyFont="1" applyFill="1"/>
    <xf numFmtId="3" fontId="2" fillId="2" borderId="7" xfId="0" applyNumberFormat="1" applyFont="1" applyFill="1" applyBorder="1"/>
    <xf numFmtId="3" fontId="1" fillId="2" borderId="0" xfId="0" applyNumberFormat="1" applyFont="1" applyFill="1"/>
    <xf numFmtId="0" fontId="2" fillId="2" borderId="2" xfId="0" applyFont="1" applyFill="1" applyBorder="1"/>
    <xf numFmtId="1" fontId="2" fillId="2" borderId="11" xfId="0" applyNumberFormat="1" applyFont="1" applyFill="1" applyBorder="1" applyAlignment="1">
      <alignment horizontal="center" vertical="top" wrapText="1"/>
    </xf>
    <xf numFmtId="3" fontId="4" fillId="3" borderId="0" xfId="0" applyNumberFormat="1" applyFont="1" applyFill="1" applyBorder="1" applyAlignment="1"/>
    <xf numFmtId="164" fontId="4" fillId="3" borderId="0" xfId="0" applyNumberFormat="1" applyFont="1" applyFill="1" applyBorder="1" applyAlignment="1"/>
    <xf numFmtId="0" fontId="1" fillId="2" borderId="5" xfId="0" applyFont="1" applyFill="1" applyBorder="1" applyAlignment="1"/>
    <xf numFmtId="164" fontId="2" fillId="2" borderId="8" xfId="0" applyNumberFormat="1" applyFont="1" applyFill="1" applyBorder="1" applyAlignment="1"/>
    <xf numFmtId="3" fontId="0" fillId="0" borderId="0" xfId="0" applyNumberFormat="1"/>
    <xf numFmtId="164" fontId="2" fillId="2" borderId="2" xfId="0" applyNumberFormat="1" applyFont="1" applyFill="1" applyBorder="1" applyAlignment="1">
      <alignment vertical="top" wrapText="1"/>
    </xf>
    <xf numFmtId="3" fontId="3" fillId="2" borderId="0" xfId="0" applyNumberFormat="1" applyFont="1" applyFill="1" applyBorder="1" applyAlignment="1"/>
    <xf numFmtId="0" fontId="2" fillId="2" borderId="0" xfId="0" applyFont="1" applyFill="1" applyBorder="1"/>
    <xf numFmtId="10" fontId="1" fillId="2" borderId="2" xfId="0" applyNumberFormat="1" applyFont="1" applyFill="1" applyBorder="1" applyAlignment="1"/>
    <xf numFmtId="3" fontId="1" fillId="2" borderId="2" xfId="0" applyNumberFormat="1" applyFont="1" applyFill="1" applyBorder="1"/>
    <xf numFmtId="3" fontId="4" fillId="3" borderId="11" xfId="0" applyNumberFormat="1" applyFont="1" applyFill="1" applyBorder="1" applyAlignment="1"/>
    <xf numFmtId="164" fontId="2" fillId="2" borderId="7" xfId="0" applyNumberFormat="1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EFDECD"/>
      <color rgb="FFFFFFB9"/>
      <color rgb="FFFF9F9F"/>
      <color rgb="FFFF6969"/>
      <color rgb="FFFF7A37"/>
      <color rgb="FFFFE1E1"/>
      <color rgb="FFFFC5C5"/>
      <color rgb="FFFFD5D5"/>
      <color rgb="FFFED686"/>
      <color rgb="FFFFC9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ABE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'Gemeente-Vgl'!$C$6:$F$6</c:f>
              <c:numCache>
                <c:formatCode>0.0%</c:formatCode>
                <c:ptCount val="4"/>
                <c:pt idx="0">
                  <c:v>0.17599999999999999</c:v>
                </c:pt>
                <c:pt idx="1">
                  <c:v>0.18658798381541122</c:v>
                </c:pt>
                <c:pt idx="2">
                  <c:v>0.19933833821096833</c:v>
                </c:pt>
                <c:pt idx="3">
                  <c:v>0.14167492790730293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D-4DD0-B1D5-656C2084F30C}"/>
            </c:ext>
          </c:extLst>
        </c:ser>
        <c:ser>
          <c:idx val="1"/>
          <c:order val="1"/>
          <c:tx>
            <c:v>Gemeente</c:v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Partijen!$C$6:$F$6</c:f>
              <c:numCache>
                <c:formatCode>0.0%</c:formatCode>
                <c:ptCount val="4"/>
                <c:pt idx="0">
                  <c:v>0</c:v>
                </c:pt>
                <c:pt idx="1">
                  <c:v>0.15084525357607281</c:v>
                </c:pt>
                <c:pt idx="2">
                  <c:v>0.11812259634251629</c:v>
                </c:pt>
                <c:pt idx="3">
                  <c:v>0.10168280679472932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D-4DD0-B1D5-656C2084F30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208835341365459E-2"/>
          <c:y val="9.4501718213058417E-2"/>
          <c:w val="0.91164658634538154"/>
          <c:h val="0.69027789052141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D08B0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'Gemeente-Vgl'!$C$13:$F$13</c:f>
              <c:numCache>
                <c:formatCode>0.0%</c:formatCode>
                <c:ptCount val="4"/>
                <c:pt idx="0">
                  <c:v>0.126</c:v>
                </c:pt>
                <c:pt idx="1">
                  <c:v>5.840495121531452E-2</c:v>
                </c:pt>
                <c:pt idx="2">
                  <c:v>0.13115476307658328</c:v>
                </c:pt>
                <c:pt idx="3">
                  <c:v>0.18644871255399523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5-4562-9D4A-F52BEE5223EE}"/>
            </c:ext>
          </c:extLst>
        </c:ser>
        <c:ser>
          <c:idx val="1"/>
          <c:order val="1"/>
          <c:spPr>
            <a:solidFill>
              <a:srgbClr val="EFDEC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Partijen!$C$13:$F$13</c:f>
              <c:numCache>
                <c:formatCode>0.0%</c:formatCode>
                <c:ptCount val="4"/>
                <c:pt idx="0">
                  <c:v>0</c:v>
                </c:pt>
                <c:pt idx="1">
                  <c:v>4.9902470741222366E-2</c:v>
                </c:pt>
                <c:pt idx="2">
                  <c:v>0.14143316851110588</c:v>
                </c:pt>
                <c:pt idx="3">
                  <c:v>0.23710112716304174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5-4562-9D4A-F52BEE5223E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RRG!$B$5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FF7A37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RRG!$C$11:$F$11</c:f>
              <c:numCache>
                <c:formatCode>0.0%</c:formatCode>
                <c:ptCount val="4"/>
                <c:pt idx="0">
                  <c:v>0</c:v>
                </c:pt>
                <c:pt idx="1">
                  <c:v>0.19513979193758127</c:v>
                </c:pt>
                <c:pt idx="2">
                  <c:v>0.20775449336786755</c:v>
                </c:pt>
                <c:pt idx="3">
                  <c:v>0.19868233052865533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E-4AF4-A469-48AF324E0B8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RRG!$B$18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FF4F4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RRG!$C$17:$F$17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RRG!$C$22:$F$22</c:f>
              <c:numCache>
                <c:formatCode>0.0%</c:formatCode>
                <c:ptCount val="4"/>
                <c:pt idx="0">
                  <c:v>0</c:v>
                </c:pt>
                <c:pt idx="1">
                  <c:v>-2.6140733574754146E-2</c:v>
                </c:pt>
                <c:pt idx="2">
                  <c:v>2.6743536855808339E-2</c:v>
                </c:pt>
                <c:pt idx="3">
                  <c:v>6.0280328105419279E-4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BF-4259-882F-1833E36563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489231029744106"/>
          <c:y val="2.2727272727272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5492142266335814E-2"/>
          <c:y val="0.26938943894389439"/>
          <c:w val="0.9090157154673284"/>
          <c:h val="0.5074120994776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RRG!$B$18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FFC5C5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RRG!$C$10:$F$10</c:f>
              <c:numCache>
                <c:formatCode>0.0%</c:formatCode>
                <c:ptCount val="4"/>
                <c:pt idx="0">
                  <c:v>0</c:v>
                </c:pt>
                <c:pt idx="1">
                  <c:v>0.17823472041612484</c:v>
                </c:pt>
                <c:pt idx="2">
                  <c:v>0.18852523349815559</c:v>
                </c:pt>
                <c:pt idx="3">
                  <c:v>0.16439117320209556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2-460D-82CD-693A9038180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489231029744106"/>
          <c:y val="2.2727272727272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RRG!$B$18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FFC5C5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RRG!$C$17:$F$17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RRG!$C$23:$F$23</c:f>
              <c:numCache>
                <c:formatCode>0.0%</c:formatCode>
                <c:ptCount val="4"/>
                <c:pt idx="0">
                  <c:v>0</c:v>
                </c:pt>
                <c:pt idx="1">
                  <c:v>1.0290513082030744E-2</c:v>
                </c:pt>
                <c:pt idx="2">
                  <c:v>-2.4134060296060023E-2</c:v>
                </c:pt>
                <c:pt idx="3">
                  <c:v>-1.3843547214029278E-2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D-44E5-92F9-DD839F5B639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42652546843556"/>
          <c:y val="4.9832495812395308E-2"/>
          <c:w val="0.81303087734380597"/>
          <c:h val="0.740922214268671"/>
        </c:manualLayout>
      </c:layout>
      <c:lineChart>
        <c:grouping val="standard"/>
        <c:varyColors val="0"/>
        <c:ser>
          <c:idx val="6"/>
          <c:order val="0"/>
          <c:tx>
            <c:v>Groen</c:v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RRG!$C$7:$F$7</c:f>
              <c:numCache>
                <c:formatCode>0.0%</c:formatCode>
                <c:ptCount val="4"/>
                <c:pt idx="0">
                  <c:v>0</c:v>
                </c:pt>
                <c:pt idx="1">
                  <c:v>5.7704811443433028E-2</c:v>
                </c:pt>
                <c:pt idx="2">
                  <c:v>9.6460246448473438E-2</c:v>
                </c:pt>
                <c:pt idx="3">
                  <c:v>6.0644546753452926E-2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8-4ED0-BF6E-406308FD70B2}"/>
            </c:ext>
          </c:extLst>
        </c:ser>
        <c:ser>
          <c:idx val="7"/>
          <c:order val="1"/>
          <c:tx>
            <c:v>sp.a</c:v>
          </c:tx>
          <c:spPr>
            <a:ln w="22225" cap="rnd" cmpd="sng" algn="ctr">
              <a:solidFill>
                <a:srgbClr val="FF8F8F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RRG!$C$6:$F$6</c:f>
              <c:numCache>
                <c:formatCode>0.0%</c:formatCode>
                <c:ptCount val="4"/>
                <c:pt idx="0">
                  <c:v>0</c:v>
                </c:pt>
                <c:pt idx="1">
                  <c:v>0.12052990897269181</c:v>
                </c:pt>
                <c:pt idx="2">
                  <c:v>9.2064987049682134E-2</c:v>
                </c:pt>
                <c:pt idx="3">
                  <c:v>0.10374662644864265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8-4ED0-BF6E-406308FD70B2}"/>
            </c:ext>
          </c:extLst>
        </c:ser>
        <c:ser>
          <c:idx val="8"/>
          <c:order val="2"/>
          <c:tx>
            <c:v>PVDA</c:v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RRG!$C$8:$F$8</c:f>
              <c:numCache>
                <c:formatCode>0.0%</c:formatCode>
                <c:ptCount val="4"/>
                <c:pt idx="0">
                  <c:v>0</c:v>
                </c:pt>
                <c:pt idx="1">
                  <c:v>1.6905071521456438E-2</c:v>
                </c:pt>
                <c:pt idx="2">
                  <c:v>1.9229259869711954E-2</c:v>
                </c:pt>
                <c:pt idx="3">
                  <c:v>3.4291157326559768E-2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8-4ED0-BF6E-406308FD70B2}"/>
            </c:ext>
          </c:extLst>
        </c:ser>
        <c:ser>
          <c:idx val="0"/>
          <c:order val="3"/>
          <c:tx>
            <c:v>RRG</c:v>
          </c:tx>
          <c:spPr>
            <a:ln w="22225" cap="rnd" cmpd="sng" algn="ctr">
              <a:solidFill>
                <a:srgbClr val="FF7A37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RRG!$C$5:$F$5</c:f>
              <c:numCache>
                <c:formatCode>0.0%</c:formatCode>
                <c:ptCount val="4"/>
                <c:pt idx="0">
                  <c:v>0</c:v>
                </c:pt>
                <c:pt idx="1">
                  <c:v>0.19513979193758127</c:v>
                </c:pt>
                <c:pt idx="2">
                  <c:v>0.20775449336786755</c:v>
                </c:pt>
                <c:pt idx="3">
                  <c:v>0.19868233052865533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38-4ED0-BF6E-406308FD70B2}"/>
            </c:ext>
          </c:extLst>
        </c:ser>
        <c:ser>
          <c:idx val="1"/>
          <c:order val="4"/>
          <c:tx>
            <c:v>RG</c:v>
          </c:tx>
          <c:spPr>
            <a:ln w="22225" cap="rnd" cmpd="sng" algn="ctr">
              <a:solidFill>
                <a:srgbClr val="FED686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RRG!$C$10:$F$10</c:f>
              <c:numCache>
                <c:formatCode>0.0%</c:formatCode>
                <c:ptCount val="4"/>
                <c:pt idx="0">
                  <c:v>0</c:v>
                </c:pt>
                <c:pt idx="1">
                  <c:v>0.17823472041612484</c:v>
                </c:pt>
                <c:pt idx="2">
                  <c:v>0.18852523349815559</c:v>
                </c:pt>
                <c:pt idx="3">
                  <c:v>0.16439117320209556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B-4B04-B10B-C4A0CDE72B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868984592084911E-2"/>
          <c:y val="8.9869321890319251E-2"/>
          <c:w val="0.9085619285120532"/>
          <c:h val="0.7054603468684062"/>
        </c:manualLayout>
      </c:layout>
      <c:barChart>
        <c:barDir val="col"/>
        <c:grouping val="clustered"/>
        <c:varyColors val="0"/>
        <c:ser>
          <c:idx val="0"/>
          <c:order val="0"/>
          <c:tx>
            <c:v>PVDA</c:v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RRG!$C$8:$F$8</c:f>
              <c:numCache>
                <c:formatCode>0.0%</c:formatCode>
                <c:ptCount val="4"/>
                <c:pt idx="0">
                  <c:v>0</c:v>
                </c:pt>
                <c:pt idx="1">
                  <c:v>1.6905071521456438E-2</c:v>
                </c:pt>
                <c:pt idx="2">
                  <c:v>1.9229259869711954E-2</c:v>
                </c:pt>
                <c:pt idx="3">
                  <c:v>3.4291157326559768E-2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B-407E-840D-D9A5072D2598}"/>
            </c:ext>
          </c:extLst>
        </c:ser>
        <c:ser>
          <c:idx val="1"/>
          <c:order val="1"/>
          <c:tx>
            <c:v>sp.a</c:v>
          </c:tx>
          <c:spPr>
            <a:solidFill>
              <a:srgbClr val="FF8F8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RRG!$C$6:$F$6</c:f>
              <c:numCache>
                <c:formatCode>0.0%</c:formatCode>
                <c:ptCount val="4"/>
                <c:pt idx="0">
                  <c:v>0</c:v>
                </c:pt>
                <c:pt idx="1">
                  <c:v>0.12052990897269181</c:v>
                </c:pt>
                <c:pt idx="2">
                  <c:v>9.2064987049682134E-2</c:v>
                </c:pt>
                <c:pt idx="3">
                  <c:v>0.10374662644864265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AB-407E-840D-D9A5072D2598}"/>
            </c:ext>
          </c:extLst>
        </c:ser>
        <c:ser>
          <c:idx val="2"/>
          <c:order val="2"/>
          <c:tx>
            <c:v>Groen</c:v>
          </c:tx>
          <c:spPr>
            <a:solidFill>
              <a:srgbClr val="36DE3E"/>
            </a:solidFill>
            <a:ln>
              <a:solidFill>
                <a:srgbClr val="D08B02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RRG!$C$7:$F$7</c:f>
              <c:numCache>
                <c:formatCode>0.0%</c:formatCode>
                <c:ptCount val="4"/>
                <c:pt idx="0">
                  <c:v>0</c:v>
                </c:pt>
                <c:pt idx="1">
                  <c:v>5.7704811443433028E-2</c:v>
                </c:pt>
                <c:pt idx="2">
                  <c:v>9.6460246448473438E-2</c:v>
                </c:pt>
                <c:pt idx="3">
                  <c:v>6.0644546753452926E-2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AB-407E-840D-D9A5072D259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431045656329999E-2"/>
          <c:y val="8.9869071598608297E-2"/>
          <c:w val="0.9085619285120532"/>
          <c:h val="0.7054603468684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RER!$K$1</c:f>
              <c:strCache>
                <c:ptCount val="1"/>
                <c:pt idx="0">
                  <c:v>Sp.a</c:v>
                </c:pt>
              </c:strCache>
            </c:strRef>
          </c:tx>
          <c:spPr>
            <a:solidFill>
              <a:srgbClr val="FF8F8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RRG!$C$6:$F$6</c:f>
              <c:numCache>
                <c:formatCode>0.0%</c:formatCode>
                <c:ptCount val="4"/>
                <c:pt idx="0">
                  <c:v>0</c:v>
                </c:pt>
                <c:pt idx="1">
                  <c:v>0.12052990897269181</c:v>
                </c:pt>
                <c:pt idx="2">
                  <c:v>9.2064987049682134E-2</c:v>
                </c:pt>
                <c:pt idx="3">
                  <c:v>0.10374662644864265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7-4957-8374-1FD21EA53EA8}"/>
            </c:ext>
          </c:extLst>
        </c:ser>
        <c:ser>
          <c:idx val="1"/>
          <c:order val="1"/>
          <c:tx>
            <c:v>Groen</c:v>
          </c:tx>
          <c:spPr>
            <a:solidFill>
              <a:srgbClr val="36DE3E"/>
            </a:solidFill>
            <a:ln>
              <a:solidFill>
                <a:srgbClr val="D08B02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RRG!$C$7:$F$7</c:f>
              <c:numCache>
                <c:formatCode>0.0%</c:formatCode>
                <c:ptCount val="4"/>
                <c:pt idx="0">
                  <c:v>0</c:v>
                </c:pt>
                <c:pt idx="1">
                  <c:v>5.7704811443433028E-2</c:v>
                </c:pt>
                <c:pt idx="2">
                  <c:v>9.6460246448473438E-2</c:v>
                </c:pt>
                <c:pt idx="3">
                  <c:v>6.0644546753452926E-2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7-4957-8374-1FD21EA53EA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5492142266335814E-2"/>
          <c:y val="0.26938943894389439"/>
          <c:w val="0.9090157154673284"/>
          <c:h val="0.5074120994776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RER!$F$2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FF4F4F"/>
            </a:solidFill>
            <a:ln>
              <a:solidFill>
                <a:srgbClr val="E62C00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RRG!$C$9:$F$9</c:f>
              <c:numCache>
                <c:formatCode>0.0%</c:formatCode>
                <c:ptCount val="4"/>
                <c:pt idx="0">
                  <c:v>0</c:v>
                </c:pt>
                <c:pt idx="1">
                  <c:v>0.13743498049414823</c:v>
                </c:pt>
                <c:pt idx="2">
                  <c:v>0.11129424691939409</c:v>
                </c:pt>
                <c:pt idx="3">
                  <c:v>0.13803778377520243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09-4CF5-8319-E547FF0CB9E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RRG!$B$5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FF7A37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RRG!$C$17:$F$17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RRG!$C$24:$F$24</c:f>
              <c:numCache>
                <c:formatCode>0.0%</c:formatCode>
                <c:ptCount val="4"/>
                <c:pt idx="0">
                  <c:v>0</c:v>
                </c:pt>
                <c:pt idx="1">
                  <c:v>1.2614701430286285E-2</c:v>
                </c:pt>
                <c:pt idx="2">
                  <c:v>-9.0721628392122222E-3</c:v>
                </c:pt>
                <c:pt idx="3">
                  <c:v>3.5425385910740625E-3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3-494F-97E7-9FB13120E5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00F26D"/>
            </a:solidFill>
            <a:ln>
              <a:solidFill>
                <a:srgbClr val="00F26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'Gemeente-Vgl'!$C$7:$F$7</c:f>
              <c:numCache>
                <c:formatCode>0.0%</c:formatCode>
                <c:ptCount val="4"/>
                <c:pt idx="0">
                  <c:v>7.0000000000000007E-2</c:v>
                </c:pt>
                <c:pt idx="1">
                  <c:v>8.6295550491510706E-2</c:v>
                </c:pt>
                <c:pt idx="2">
                  <c:v>0.1335418832392618</c:v>
                </c:pt>
                <c:pt idx="3">
                  <c:v>9.8318510646896742E-2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6-4BE4-B241-3352DC28EDD5}"/>
            </c:ext>
          </c:extLst>
        </c:ser>
        <c:ser>
          <c:idx val="1"/>
          <c:order val="1"/>
          <c:spPr>
            <a:solidFill>
              <a:schemeClr val="accent6">
                <a:lumMod val="20000"/>
                <a:lumOff val="80000"/>
              </a:schemeClr>
            </a:solidFill>
            <a:ln>
              <a:solidFill>
                <a:schemeClr val="accent6">
                  <a:lumMod val="20000"/>
                  <a:lumOff val="80000"/>
                </a:schemeClr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Partijen!$C$7:$F$7</c:f>
              <c:numCache>
                <c:formatCode>0.0%</c:formatCode>
                <c:ptCount val="4"/>
                <c:pt idx="0">
                  <c:v>0</c:v>
                </c:pt>
                <c:pt idx="1">
                  <c:v>5.7704811443433028E-2</c:v>
                </c:pt>
                <c:pt idx="2">
                  <c:v>9.6460246448473438E-2</c:v>
                </c:pt>
                <c:pt idx="3">
                  <c:v>6.0644546753452926E-2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66-4BE4-B241-3352DC28EDD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385852253905153E-2"/>
          <c:y val="9.8781703089252881E-2"/>
          <c:w val="0.9085619285120532"/>
          <c:h val="0.7054603468684062"/>
        </c:manualLayout>
      </c:layout>
      <c:barChart>
        <c:barDir val="col"/>
        <c:grouping val="clustered"/>
        <c:varyColors val="0"/>
        <c:ser>
          <c:idx val="1"/>
          <c:order val="0"/>
          <c:tx>
            <c:v>PVDA</c:v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RRG!$C$8:$F$8</c:f>
              <c:numCache>
                <c:formatCode>0.0%</c:formatCode>
                <c:ptCount val="4"/>
                <c:pt idx="0">
                  <c:v>0</c:v>
                </c:pt>
                <c:pt idx="1">
                  <c:v>1.6905071521456438E-2</c:v>
                </c:pt>
                <c:pt idx="2">
                  <c:v>1.9229259869711954E-2</c:v>
                </c:pt>
                <c:pt idx="3">
                  <c:v>3.4291157326559768E-2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2D-407B-AD75-9B6A58032037}"/>
            </c:ext>
          </c:extLst>
        </c:ser>
        <c:ser>
          <c:idx val="0"/>
          <c:order val="1"/>
          <c:tx>
            <c:v>sp.a</c:v>
          </c:tx>
          <c:spPr>
            <a:solidFill>
              <a:srgbClr val="FF8F8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RRG!$C$6:$F$6</c:f>
              <c:numCache>
                <c:formatCode>0.0%</c:formatCode>
                <c:ptCount val="4"/>
                <c:pt idx="0">
                  <c:v>0</c:v>
                </c:pt>
                <c:pt idx="1">
                  <c:v>0.12052990897269181</c:v>
                </c:pt>
                <c:pt idx="2">
                  <c:v>9.2064987049682134E-2</c:v>
                </c:pt>
                <c:pt idx="3">
                  <c:v>0.10374662644864265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2D-407B-AD75-9B6A5803203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5.7613168724279837E-2"/>
          <c:y val="0.29314720812182737"/>
          <c:w val="0.90946502057613166"/>
          <c:h val="0.494742532183477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0.194401588126357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3-41A3-B4E8-90E6EA86091C}"/>
                </c:ext>
              </c:extLst>
            </c:dLbl>
            <c:dLbl>
              <c:idx val="1"/>
              <c:layout>
                <c:manualLayout>
                  <c:x val="-4.0849673202614754E-3"/>
                  <c:y val="-5.1949151517350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13-41A3-B4E8-90E6EA86091C}"/>
                </c:ext>
              </c:extLst>
            </c:dLbl>
            <c:dLbl>
              <c:idx val="2"/>
              <c:layout>
                <c:manualLayout>
                  <c:x val="4.11522633744856E-3"/>
                  <c:y val="0.168114233182781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13-41A3-B4E8-90E6EA86091C}"/>
                </c:ext>
              </c:extLst>
            </c:dLbl>
            <c:dLbl>
              <c:idx val="3"/>
              <c:layout>
                <c:manualLayout>
                  <c:x val="-8.2304050229015484E-3"/>
                  <c:y val="7.7701174449967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3-41A3-B4E8-90E6EA8609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Evolutie!$C$30:$F$30</c:f>
              <c:numCache>
                <c:formatCode>0.0%</c:formatCode>
                <c:ptCount val="4"/>
                <c:pt idx="0">
                  <c:v>0</c:v>
                </c:pt>
                <c:pt idx="1">
                  <c:v>-3.2722657233556524E-2</c:v>
                </c:pt>
                <c:pt idx="2">
                  <c:v>-1.6439789547786965E-2</c:v>
                </c:pt>
                <c:pt idx="3">
                  <c:v>-4.9162446781343488E-2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13-41A3-B4E8-90E6EA86091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00F26D"/>
            </a:solidFill>
            <a:ln>
              <a:solidFill>
                <a:srgbClr val="00F26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Evolutie!$C$31:$F$31</c:f>
              <c:numCache>
                <c:formatCode>0.0%</c:formatCode>
                <c:ptCount val="4"/>
                <c:pt idx="0">
                  <c:v>0</c:v>
                </c:pt>
                <c:pt idx="1">
                  <c:v>3.875543500504041E-2</c:v>
                </c:pt>
                <c:pt idx="2">
                  <c:v>-3.5815699695020513E-2</c:v>
                </c:pt>
                <c:pt idx="3">
                  <c:v>2.9397353100198975E-3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4-4CCB-B984-41B42696295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4176588433692168E-2"/>
          <c:y val="0.23254790026246719"/>
          <c:w val="0.91164658634538154"/>
          <c:h val="0.60165794066317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FF7D7D"/>
            </a:solidFill>
            <a:ln>
              <a:solidFill>
                <a:srgbClr val="FF7D7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-7.44685039370071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C1-4911-A65C-B3370D9689EF}"/>
                </c:ext>
              </c:extLst>
            </c:dLbl>
            <c:dLbl>
              <c:idx val="1"/>
              <c:layout>
                <c:manualLayout>
                  <c:x val="4.0159382251130915E-3"/>
                  <c:y val="-2.08425196850393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C7-4F40-8F31-A0DBD6D29CD2}"/>
                </c:ext>
              </c:extLst>
            </c:dLbl>
            <c:dLbl>
              <c:idx val="2"/>
              <c:layout>
                <c:manualLayout>
                  <c:x val="4.0160642570281121E-3"/>
                  <c:y val="-4.55002679638867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F8-4FC4-A922-00D9FE373B4E}"/>
                </c:ext>
              </c:extLst>
            </c:dLbl>
            <c:dLbl>
              <c:idx val="3"/>
              <c:layout>
                <c:manualLayout>
                  <c:x val="8.0515297906602248E-3"/>
                  <c:y val="6.8484251968503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C1-4911-A65C-B3370D9689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Evolutie!$C$32:$F$32</c:f>
              <c:numCache>
                <c:formatCode>0.0%</c:formatCode>
                <c:ptCount val="4"/>
                <c:pt idx="0">
                  <c:v>0</c:v>
                </c:pt>
                <c:pt idx="1">
                  <c:v>-2.8464921923009673E-2</c:v>
                </c:pt>
                <c:pt idx="2">
                  <c:v>1.1681639398960511E-2</c:v>
                </c:pt>
                <c:pt idx="3">
                  <c:v>-1.6783282524049162E-2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7-4F40-8F31-A0DBD6D29CD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1050903119868636E-2"/>
          <c:y val="0.27898550724637677"/>
          <c:w val="0.909688013136289"/>
          <c:h val="0.51931035794438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Evolutie!$C$34:$F$34</c:f>
              <c:numCache>
                <c:formatCode>0.0%</c:formatCode>
                <c:ptCount val="4"/>
                <c:pt idx="0">
                  <c:v>0</c:v>
                </c:pt>
                <c:pt idx="1">
                  <c:v>2.324188348255516E-3</c:v>
                </c:pt>
                <c:pt idx="2">
                  <c:v>1.5061897456847814E-2</c:v>
                </c:pt>
                <c:pt idx="3">
                  <c:v>1.738608580510333E-2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9-4CB5-9266-477F4B780BA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Herzele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8954840309707185E-17"/>
                  <c:y val="-9.606861642294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0D-4F99-9D87-AC110E6C415E}"/>
                </c:ext>
              </c:extLst>
            </c:dLbl>
            <c:dLbl>
              <c:idx val="2"/>
              <c:layout>
                <c:manualLayout>
                  <c:x val="7.581936123882874E-17"/>
                  <c:y val="-7.77365329333831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2A-424C-90BB-1D062304A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Evolutie!$C$33:$F$33</c:f>
              <c:numCache>
                <c:formatCode>0.0%</c:formatCode>
                <c:ptCount val="4"/>
                <c:pt idx="0">
                  <c:v>0</c:v>
                </c:pt>
                <c:pt idx="1">
                  <c:v>7.6221145521114975E-2</c:v>
                </c:pt>
                <c:pt idx="2">
                  <c:v>-0.10712698418809846</c:v>
                </c:pt>
                <c:pt idx="3">
                  <c:v>-3.0905838666983487E-2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8-4891-B3E5-C94AA3948BE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2"/>
              <c:layout>
                <c:manualLayout>
                  <c:x val="0"/>
                  <c:y val="-2.90625079632036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33-495E-9BBC-E0252F37428A}"/>
                </c:ext>
              </c:extLst>
            </c:dLbl>
            <c:dLbl>
              <c:idx val="3"/>
              <c:layout>
                <c:manualLayout>
                  <c:x val="-8.1103000811030002E-3"/>
                  <c:y val="7.44744285605076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C2-4910-829F-85EE87F585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Evolutie!$C$35:$F$35</c:f>
              <c:numCache>
                <c:formatCode>0.0%</c:formatCode>
                <c:ptCount val="4"/>
                <c:pt idx="0">
                  <c:v>0</c:v>
                </c:pt>
                <c:pt idx="1">
                  <c:v>-4.6522812604710806E-2</c:v>
                </c:pt>
                <c:pt idx="2">
                  <c:v>0.11938286418265431</c:v>
                </c:pt>
                <c:pt idx="3">
                  <c:v>7.2860051577943508E-2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D-49FA-A4C4-13881894290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4176549099245795E-2"/>
          <c:y val="0.28908922616556987"/>
          <c:w val="0.91164658634538154"/>
          <c:h val="0.607817869415807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0.122036420705143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13-45B1-92E4-B88EDCB90252}"/>
                </c:ext>
              </c:extLst>
            </c:dLbl>
            <c:dLbl>
              <c:idx val="2"/>
              <c:layout>
                <c:manualLayout>
                  <c:x val="-8.0321285140562242E-3"/>
                  <c:y val="5.33078983683741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3-45B1-92E4-B88EDCB90252}"/>
                </c:ext>
              </c:extLst>
            </c:dLbl>
            <c:dLbl>
              <c:idx val="3"/>
              <c:layout>
                <c:manualLayout>
                  <c:x val="0"/>
                  <c:y val="-9.2036014828043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3C-4517-8D34-1B512ECD8B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Evolutie!$C$36:$F$36</c:f>
              <c:numCache>
                <c:formatCode>0.0%</c:formatCode>
                <c:ptCount val="4"/>
                <c:pt idx="0">
                  <c:v>0</c:v>
                </c:pt>
                <c:pt idx="1">
                  <c:v>-0.13610292519904157</c:v>
                </c:pt>
                <c:pt idx="2">
                  <c:v>2.371490553071845E-2</c:v>
                </c:pt>
                <c:pt idx="3">
                  <c:v>-0.11238801966832312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F-43F9-8F5B-B57B6B5444B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RER!$F$2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D2A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-1.2195121951219513E-2"/>
                  <c:y val="1.27364234109911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34-4C76-AD32-795A3F7003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RER!$C$18:$F$18</c:f>
              <c:numCache>
                <c:formatCode>0.0%</c:formatCode>
                <c:ptCount val="4"/>
                <c:pt idx="0">
                  <c:v>0</c:v>
                </c:pt>
                <c:pt idx="1">
                  <c:v>9.1530697769883512E-2</c:v>
                </c:pt>
                <c:pt idx="2">
                  <c:v>9.5667958651935864E-2</c:v>
                </c:pt>
                <c:pt idx="3">
                  <c:v>0.18719865642181938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4DD-9C19-AE920D43DBE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396482813749001E-2"/>
          <c:y val="0.23549107142857142"/>
          <c:w val="0.91207034372501994"/>
          <c:h val="0.5557912682789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C7A0E4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Evolutie!$C$14:$F$14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6-4228-B8B1-37333E076D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7D7D"/>
            </a:solidFill>
            <a:ln>
              <a:solidFill>
                <a:srgbClr val="FF7D7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'Gemeente-Vgl'!$C$8:$F$8</c:f>
              <c:numCache>
                <c:formatCode>0.0%</c:formatCode>
                <c:ptCount val="4"/>
                <c:pt idx="0">
                  <c:v>0.14899999999999999</c:v>
                </c:pt>
                <c:pt idx="1">
                  <c:v>0.14107208197003451</c:v>
                </c:pt>
                <c:pt idx="2">
                  <c:v>0.10455792781740439</c:v>
                </c:pt>
                <c:pt idx="3">
                  <c:v>0.10815949067965643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D-49F6-B037-F5ED09935B8A}"/>
            </c:ext>
          </c:extLst>
        </c:ser>
        <c:ser>
          <c:idx val="1"/>
          <c:order val="1"/>
          <c:spPr>
            <a:solidFill>
              <a:srgbClr val="FFE1E1"/>
            </a:solidFill>
            <a:ln>
              <a:solidFill>
                <a:srgbClr val="FFD5D5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Partijen!$C$8:$F$8</c:f>
              <c:numCache>
                <c:formatCode>0.0%</c:formatCode>
                <c:ptCount val="4"/>
                <c:pt idx="0">
                  <c:v>0</c:v>
                </c:pt>
                <c:pt idx="1">
                  <c:v>0.12052990897269181</c:v>
                </c:pt>
                <c:pt idx="2">
                  <c:v>9.2064987049682134E-2</c:v>
                </c:pt>
                <c:pt idx="3">
                  <c:v>0.10374662644864265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D-49F6-B037-F5ED09935B8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0195775776167"/>
          <c:y val="8.3333333333333329E-2"/>
          <c:w val="0.81303087734380597"/>
          <c:h val="0.740922214268671"/>
        </c:manualLayout>
      </c:layout>
      <c:lineChart>
        <c:grouping val="standard"/>
        <c:varyColors val="0"/>
        <c:ser>
          <c:idx val="0"/>
          <c:order val="0"/>
          <c:tx>
            <c:strRef>
              <c:f>Evolutie!$B$6</c:f>
              <c:strCache>
                <c:ptCount val="1"/>
                <c:pt idx="0">
                  <c:v>CD&amp;V</c:v>
                </c:pt>
              </c:strCache>
            </c:strRef>
          </c:tx>
          <c:spPr>
            <a:ln w="22225" cap="rnd" cmpd="sng" algn="ctr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Evolutie!$C$6:$F$6</c:f>
              <c:numCache>
                <c:formatCode>0.0%</c:formatCode>
                <c:ptCount val="4"/>
                <c:pt idx="0">
                  <c:v>0</c:v>
                </c:pt>
                <c:pt idx="1">
                  <c:v>0.15084525357607281</c:v>
                </c:pt>
                <c:pt idx="2">
                  <c:v>0.11812259634251629</c:v>
                </c:pt>
                <c:pt idx="3">
                  <c:v>0.10168280679472932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C-467E-A065-7E343E796B31}"/>
            </c:ext>
          </c:extLst>
        </c:ser>
        <c:ser>
          <c:idx val="1"/>
          <c:order val="1"/>
          <c:tx>
            <c:strRef>
              <c:f>Evolutie!$B$7</c:f>
              <c:strCache>
                <c:ptCount val="1"/>
                <c:pt idx="0">
                  <c:v>Groen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Evolutie!$C$7:$F$7</c:f>
              <c:numCache>
                <c:formatCode>0.0%</c:formatCode>
                <c:ptCount val="4"/>
                <c:pt idx="0">
                  <c:v>0</c:v>
                </c:pt>
                <c:pt idx="1">
                  <c:v>5.7704811443433028E-2</c:v>
                </c:pt>
                <c:pt idx="2">
                  <c:v>9.6460246448473438E-2</c:v>
                </c:pt>
                <c:pt idx="3">
                  <c:v>6.0644546753452926E-2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C-467E-A065-7E343E796B31}"/>
            </c:ext>
          </c:extLst>
        </c:ser>
        <c:ser>
          <c:idx val="2"/>
          <c:order val="2"/>
          <c:tx>
            <c:strRef>
              <c:f>Evolutie!$B$8</c:f>
              <c:strCache>
                <c:ptCount val="1"/>
                <c:pt idx="0">
                  <c:v>sp.a</c:v>
                </c:pt>
              </c:strCache>
            </c:strRef>
          </c:tx>
          <c:spPr>
            <a:ln w="22225" cap="rnd" cmpd="sng" algn="ctr">
              <a:solidFill>
                <a:srgbClr val="FF6969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Evolutie!$C$8:$F$8</c:f>
              <c:numCache>
                <c:formatCode>0.0%</c:formatCode>
                <c:ptCount val="4"/>
                <c:pt idx="0">
                  <c:v>0</c:v>
                </c:pt>
                <c:pt idx="1">
                  <c:v>0.12052990897269181</c:v>
                </c:pt>
                <c:pt idx="2">
                  <c:v>9.2064987049682134E-2</c:v>
                </c:pt>
                <c:pt idx="3">
                  <c:v>0.10374662644864265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C-467E-A065-7E343E796B31}"/>
            </c:ext>
          </c:extLst>
        </c:ser>
        <c:ser>
          <c:idx val="3"/>
          <c:order val="3"/>
          <c:tx>
            <c:strRef>
              <c:f>Evolutie!$B$9</c:f>
              <c:strCache>
                <c:ptCount val="1"/>
                <c:pt idx="0">
                  <c:v>Open VLD</c:v>
                </c:pt>
              </c:strCache>
            </c:strRef>
          </c:tx>
          <c:spPr>
            <a:ln w="22225" cap="rnd" cmpd="sng" algn="ctr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Evolutie!$C$9:$F$9</c:f>
              <c:numCache>
                <c:formatCode>0.0%</c:formatCode>
                <c:ptCount val="4"/>
                <c:pt idx="0">
                  <c:v>0</c:v>
                </c:pt>
                <c:pt idx="1">
                  <c:v>0.29031209362808841</c:v>
                </c:pt>
                <c:pt idx="2">
                  <c:v>0.36653323914920338</c:v>
                </c:pt>
                <c:pt idx="3">
                  <c:v>0.25940625496110492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FC-467E-A065-7E343E796B31}"/>
            </c:ext>
          </c:extLst>
        </c:ser>
        <c:ser>
          <c:idx val="4"/>
          <c:order val="4"/>
          <c:tx>
            <c:strRef>
              <c:f>Evolutie!$B$10</c:f>
              <c:strCache>
                <c:ptCount val="1"/>
                <c:pt idx="0">
                  <c:v>PVDA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Evolutie!$C$10:$F$10</c:f>
              <c:numCache>
                <c:formatCode>0.0%</c:formatCode>
                <c:ptCount val="4"/>
                <c:pt idx="0">
                  <c:v>0</c:v>
                </c:pt>
                <c:pt idx="1">
                  <c:v>1.6905071521456438E-2</c:v>
                </c:pt>
                <c:pt idx="2">
                  <c:v>1.9229259869711954E-2</c:v>
                </c:pt>
                <c:pt idx="3">
                  <c:v>3.4291157326559768E-2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FC-467E-A065-7E343E796B31}"/>
            </c:ext>
          </c:extLst>
        </c:ser>
        <c:ser>
          <c:idx val="6"/>
          <c:order val="5"/>
          <c:tx>
            <c:strRef>
              <c:f>Evolutie!$B$12</c:f>
              <c:strCache>
                <c:ptCount val="1"/>
                <c:pt idx="0">
                  <c:v>N-VA</c:v>
                </c:pt>
              </c:strCache>
            </c:strRef>
          </c:tx>
          <c:spPr>
            <a:ln w="22225" cap="rnd" cmpd="sng" algn="ctr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Evolutie!$C$12:$F$12</c:f>
              <c:numCache>
                <c:formatCode>0.0%</c:formatCode>
                <c:ptCount val="4"/>
                <c:pt idx="0">
                  <c:v>0</c:v>
                </c:pt>
                <c:pt idx="1">
                  <c:v>0.30225942782834853</c:v>
                </c:pt>
                <c:pt idx="2">
                  <c:v>0.16615650262930695</c:v>
                </c:pt>
                <c:pt idx="3">
                  <c:v>0.1898714081600254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FC-467E-A065-7E343E796B31}"/>
            </c:ext>
          </c:extLst>
        </c:ser>
        <c:ser>
          <c:idx val="7"/>
          <c:order val="6"/>
          <c:tx>
            <c:strRef>
              <c:f>Evolutie!$B$13</c:f>
              <c:strCache>
                <c:ptCount val="1"/>
                <c:pt idx="0">
                  <c:v>Vlaams Belang</c:v>
                </c:pt>
              </c:strCache>
            </c:strRef>
          </c:tx>
          <c:spPr>
            <a:ln w="22225" cap="rnd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Evolutie!$C$13:$F$13</c:f>
              <c:numCache>
                <c:formatCode>0.0%</c:formatCode>
                <c:ptCount val="4"/>
                <c:pt idx="0">
                  <c:v>0</c:v>
                </c:pt>
                <c:pt idx="1">
                  <c:v>4.9902470741222366E-2</c:v>
                </c:pt>
                <c:pt idx="2">
                  <c:v>0.14143316851110588</c:v>
                </c:pt>
                <c:pt idx="3">
                  <c:v>0.23710112716304174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FC-467E-A065-7E343E796B31}"/>
            </c:ext>
          </c:extLst>
        </c:ser>
        <c:ser>
          <c:idx val="8"/>
          <c:order val="7"/>
          <c:tx>
            <c:strRef>
              <c:f>Evolutie!$B$14</c:f>
              <c:strCache>
                <c:ptCount val="1"/>
                <c:pt idx="0">
                  <c:v>LDD</c:v>
                </c:pt>
              </c:strCache>
            </c:strRef>
          </c:tx>
          <c:spPr>
            <a:ln w="22225" cap="rnd" cmpd="sng" algn="ctr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Evolutie!$C$14:$F$14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FC-467E-A065-7E343E796B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Partijen!$C$6:$F$6</c:f>
              <c:numCache>
                <c:formatCode>0.0%</c:formatCode>
                <c:ptCount val="4"/>
                <c:pt idx="0">
                  <c:v>0</c:v>
                </c:pt>
                <c:pt idx="1">
                  <c:v>0.15084525357607281</c:v>
                </c:pt>
                <c:pt idx="2">
                  <c:v>0.11812259634251629</c:v>
                </c:pt>
                <c:pt idx="3">
                  <c:v>0.10168280679472932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B-421F-831C-A5C060B5714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00F26D"/>
            </a:solidFill>
            <a:ln>
              <a:solidFill>
                <a:srgbClr val="00F26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Partijen!$C$7:$F$7</c:f>
              <c:numCache>
                <c:formatCode>0.0%</c:formatCode>
                <c:ptCount val="4"/>
                <c:pt idx="0">
                  <c:v>0</c:v>
                </c:pt>
                <c:pt idx="1">
                  <c:v>5.7704811443433028E-2</c:v>
                </c:pt>
                <c:pt idx="2">
                  <c:v>9.6460246448473438E-2</c:v>
                </c:pt>
                <c:pt idx="3">
                  <c:v>6.0644546753452926E-2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7-4CAC-BD2B-480558145CB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FF7D7D"/>
            </a:solidFill>
            <a:ln>
              <a:solidFill>
                <a:srgbClr val="FF7D7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Partijen!$C$8:$F$8</c:f>
              <c:numCache>
                <c:formatCode>0.0%</c:formatCode>
                <c:ptCount val="4"/>
                <c:pt idx="0">
                  <c:v>0</c:v>
                </c:pt>
                <c:pt idx="1">
                  <c:v>0.12052990897269181</c:v>
                </c:pt>
                <c:pt idx="2">
                  <c:v>9.2064987049682134E-2</c:v>
                </c:pt>
                <c:pt idx="3">
                  <c:v>0.10374662644864265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0C6-B35C-8BA9B37F291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Partijen!$C$10:$F$10</c:f>
              <c:numCache>
                <c:formatCode>0.0%</c:formatCode>
                <c:ptCount val="4"/>
                <c:pt idx="0">
                  <c:v>0</c:v>
                </c:pt>
                <c:pt idx="1">
                  <c:v>1.6905071521456438E-2</c:v>
                </c:pt>
                <c:pt idx="2">
                  <c:v>1.9229259869711954E-2</c:v>
                </c:pt>
                <c:pt idx="3">
                  <c:v>3.4291157326559768E-2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2-4425-892E-AAC72948B8F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Herzele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Partijen!$C$9:$F$9</c:f>
              <c:numCache>
                <c:formatCode>0.0%</c:formatCode>
                <c:ptCount val="4"/>
                <c:pt idx="0">
                  <c:v>0</c:v>
                </c:pt>
                <c:pt idx="1">
                  <c:v>0.29031209362808841</c:v>
                </c:pt>
                <c:pt idx="2">
                  <c:v>0.36653323914920338</c:v>
                </c:pt>
                <c:pt idx="3">
                  <c:v>0.25940625496110492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A5-4C81-9C70-5CBC0C52890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RER!$C$7:$F$7</c:f>
              <c:numCache>
                <c:formatCode>0.0%</c:formatCode>
                <c:ptCount val="4"/>
                <c:pt idx="0">
                  <c:v>0</c:v>
                </c:pt>
                <c:pt idx="1">
                  <c:v>0.35411248374512361</c:v>
                </c:pt>
                <c:pt idx="2">
                  <c:v>0.3075896711404128</c:v>
                </c:pt>
                <c:pt idx="3">
                  <c:v>0.42697253532306711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55-4E98-AAC5-02421DFA721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8899755501222497E-2"/>
          <c:y val="0.26369863013698625"/>
          <c:w val="0.91035044824775879"/>
          <c:h val="0.545649516413188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RER!$C$8:$F$8</c:f>
              <c:numCache>
                <c:formatCode>0.0%</c:formatCode>
                <c:ptCount val="4"/>
                <c:pt idx="0">
                  <c:v>0</c:v>
                </c:pt>
                <c:pt idx="1">
                  <c:v>0.30225942782834853</c:v>
                </c:pt>
                <c:pt idx="2">
                  <c:v>0.16615650262930695</c:v>
                </c:pt>
                <c:pt idx="3">
                  <c:v>0.1898714081600254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C-46FF-ADD4-06F85F8DFE7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D09E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RER!$C$9:$F$9</c:f>
              <c:numCache>
                <c:formatCode>0.0%</c:formatCode>
                <c:ptCount val="4"/>
                <c:pt idx="0">
                  <c:v>0</c:v>
                </c:pt>
                <c:pt idx="1">
                  <c:v>4.9902470741222366E-2</c:v>
                </c:pt>
                <c:pt idx="2">
                  <c:v>0.14143316851110588</c:v>
                </c:pt>
                <c:pt idx="3">
                  <c:v>0.23710112716304174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D5-402D-938A-5AD66B75D40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29087617149596"/>
          <c:y val="8.3333333333333329E-2"/>
          <c:w val="0.81303087734380597"/>
          <c:h val="0.740922214268671"/>
        </c:manualLayout>
      </c:layout>
      <c:lineChart>
        <c:grouping val="standard"/>
        <c:varyColors val="0"/>
        <c:ser>
          <c:idx val="0"/>
          <c:order val="0"/>
          <c:tx>
            <c:strRef>
              <c:f>Partijen!$B$6</c:f>
              <c:strCache>
                <c:ptCount val="1"/>
                <c:pt idx="0">
                  <c:v>CD&amp;V</c:v>
                </c:pt>
              </c:strCache>
            </c:strRef>
          </c:tx>
          <c:spPr>
            <a:ln w="22225" cap="rnd" cmpd="sng" algn="ctr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Partijen!$C$6:$F$6</c:f>
              <c:numCache>
                <c:formatCode>0.0%</c:formatCode>
                <c:ptCount val="4"/>
                <c:pt idx="0">
                  <c:v>0</c:v>
                </c:pt>
                <c:pt idx="1">
                  <c:v>0.15084525357607281</c:v>
                </c:pt>
                <c:pt idx="2">
                  <c:v>0.11812259634251629</c:v>
                </c:pt>
                <c:pt idx="3">
                  <c:v>0.10168280679472932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3A-454A-B854-EA74612A6F57}"/>
            </c:ext>
          </c:extLst>
        </c:ser>
        <c:ser>
          <c:idx val="1"/>
          <c:order val="1"/>
          <c:tx>
            <c:strRef>
              <c:f>Partijen!$B$7</c:f>
              <c:strCache>
                <c:ptCount val="1"/>
                <c:pt idx="0">
                  <c:v>Groen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Partijen!$C$7:$F$7</c:f>
              <c:numCache>
                <c:formatCode>0.0%</c:formatCode>
                <c:ptCount val="4"/>
                <c:pt idx="0">
                  <c:v>0</c:v>
                </c:pt>
                <c:pt idx="1">
                  <c:v>5.7704811443433028E-2</c:v>
                </c:pt>
                <c:pt idx="2">
                  <c:v>9.6460246448473438E-2</c:v>
                </c:pt>
                <c:pt idx="3">
                  <c:v>6.0644546753452926E-2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3A-454A-B854-EA74612A6F57}"/>
            </c:ext>
          </c:extLst>
        </c:ser>
        <c:ser>
          <c:idx val="2"/>
          <c:order val="2"/>
          <c:tx>
            <c:strRef>
              <c:f>Partijen!$B$8</c:f>
              <c:strCache>
                <c:ptCount val="1"/>
                <c:pt idx="0">
                  <c:v>sp.a</c:v>
                </c:pt>
              </c:strCache>
            </c:strRef>
          </c:tx>
          <c:spPr>
            <a:ln w="22225" cap="rnd" cmpd="sng" algn="ctr">
              <a:solidFill>
                <a:srgbClr val="FF6969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Partijen!$C$8:$F$8</c:f>
              <c:numCache>
                <c:formatCode>0.0%</c:formatCode>
                <c:ptCount val="4"/>
                <c:pt idx="0">
                  <c:v>0</c:v>
                </c:pt>
                <c:pt idx="1">
                  <c:v>0.12052990897269181</c:v>
                </c:pt>
                <c:pt idx="2">
                  <c:v>9.2064987049682134E-2</c:v>
                </c:pt>
                <c:pt idx="3">
                  <c:v>0.10374662644864265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3A-454A-B854-EA74612A6F57}"/>
            </c:ext>
          </c:extLst>
        </c:ser>
        <c:ser>
          <c:idx val="3"/>
          <c:order val="3"/>
          <c:tx>
            <c:strRef>
              <c:f>Partijen!$B$9</c:f>
              <c:strCache>
                <c:ptCount val="1"/>
                <c:pt idx="0">
                  <c:v>Open VLD</c:v>
                </c:pt>
              </c:strCache>
            </c:strRef>
          </c:tx>
          <c:spPr>
            <a:ln w="22225" cap="rnd" cmpd="sng" algn="ctr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Partijen!$C$9:$F$9</c:f>
              <c:numCache>
                <c:formatCode>0.0%</c:formatCode>
                <c:ptCount val="4"/>
                <c:pt idx="0">
                  <c:v>0</c:v>
                </c:pt>
                <c:pt idx="1">
                  <c:v>0.29031209362808841</c:v>
                </c:pt>
                <c:pt idx="2">
                  <c:v>0.36653323914920338</c:v>
                </c:pt>
                <c:pt idx="3">
                  <c:v>0.25940625496110492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3A-454A-B854-EA74612A6F57}"/>
            </c:ext>
          </c:extLst>
        </c:ser>
        <c:ser>
          <c:idx val="4"/>
          <c:order val="4"/>
          <c:tx>
            <c:strRef>
              <c:f>Partijen!$B$10</c:f>
              <c:strCache>
                <c:ptCount val="1"/>
                <c:pt idx="0">
                  <c:v>PVDA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Partijen!$C$10:$F$10</c:f>
              <c:numCache>
                <c:formatCode>0.0%</c:formatCode>
                <c:ptCount val="4"/>
                <c:pt idx="0">
                  <c:v>0</c:v>
                </c:pt>
                <c:pt idx="1">
                  <c:v>1.6905071521456438E-2</c:v>
                </c:pt>
                <c:pt idx="2">
                  <c:v>1.9229259869711954E-2</c:v>
                </c:pt>
                <c:pt idx="3">
                  <c:v>3.4291157326559768E-2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3A-454A-B854-EA74612A6F57}"/>
            </c:ext>
          </c:extLst>
        </c:ser>
        <c:ser>
          <c:idx val="5"/>
          <c:order val="5"/>
          <c:tx>
            <c:strRef>
              <c:f>Partijen!$B$12</c:f>
              <c:strCache>
                <c:ptCount val="1"/>
                <c:pt idx="0">
                  <c:v>N-VA</c:v>
                </c:pt>
              </c:strCache>
            </c:strRef>
          </c:tx>
          <c:spPr>
            <a:ln w="22225" cap="rnd" cmpd="sng" algn="ctr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Partijen!$C$12:$F$12</c:f>
              <c:numCache>
                <c:formatCode>0.0%</c:formatCode>
                <c:ptCount val="4"/>
                <c:pt idx="0">
                  <c:v>0</c:v>
                </c:pt>
                <c:pt idx="1">
                  <c:v>0.30225942782834853</c:v>
                </c:pt>
                <c:pt idx="2">
                  <c:v>0.16615650262930695</c:v>
                </c:pt>
                <c:pt idx="3">
                  <c:v>0.1898714081600254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3A-454A-B854-EA74612A6F57}"/>
            </c:ext>
          </c:extLst>
        </c:ser>
        <c:ser>
          <c:idx val="6"/>
          <c:order val="6"/>
          <c:tx>
            <c:strRef>
              <c:f>Partijen!$B$13</c:f>
              <c:strCache>
                <c:ptCount val="1"/>
                <c:pt idx="0">
                  <c:v>Vlaams Belang</c:v>
                </c:pt>
              </c:strCache>
            </c:strRef>
          </c:tx>
          <c:spPr>
            <a:ln w="22225" cap="rnd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Partijen!$C$13:$F$13</c:f>
              <c:numCache>
                <c:formatCode>0.0%</c:formatCode>
                <c:ptCount val="4"/>
                <c:pt idx="0">
                  <c:v>0</c:v>
                </c:pt>
                <c:pt idx="1">
                  <c:v>4.9902470741222366E-2</c:v>
                </c:pt>
                <c:pt idx="2">
                  <c:v>0.14143316851110588</c:v>
                </c:pt>
                <c:pt idx="3">
                  <c:v>0.23710112716304174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3A-454A-B854-EA74612A6F57}"/>
            </c:ext>
          </c:extLst>
        </c:ser>
        <c:ser>
          <c:idx val="7"/>
          <c:order val="7"/>
          <c:tx>
            <c:strRef>
              <c:f>Partijen!$B$14</c:f>
              <c:strCache>
                <c:ptCount val="1"/>
                <c:pt idx="0">
                  <c:v>LDD</c:v>
                </c:pt>
              </c:strCache>
            </c:strRef>
          </c:tx>
          <c:spPr>
            <a:ln w="22225" cap="rnd" cmpd="sng" algn="ctr">
              <a:solidFill>
                <a:srgbClr val="B684D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Partijen!$C$14:$F$14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3A-454A-B854-EA74612A6F57}"/>
            </c:ext>
          </c:extLst>
        </c:ser>
        <c:ser>
          <c:idx val="8"/>
          <c:order val="8"/>
          <c:tx>
            <c:strRef>
              <c:f>Partijen!$B$15</c:f>
              <c:strCache>
                <c:ptCount val="1"/>
                <c:pt idx="0">
                  <c:v>ROSSEM</c:v>
                </c:pt>
              </c:strCache>
            </c:strRef>
          </c:tx>
          <c:spPr>
            <a:ln w="22225" cap="rnd" cmpd="sng" algn="ctr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Partijen!$C$15:$F$15</c:f>
              <c:numCache>
                <c:formatCode>0.0%</c:formatCode>
                <c:ptCount val="4"/>
                <c:pt idx="0">
                  <c:v>0</c:v>
                </c:pt>
                <c:pt idx="1">
                  <c:v>1.9505851755526658E-3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3A-454A-B854-EA74612A6F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'Gemeente-Vgl'!$C$10:$F$10</c:f>
              <c:numCache>
                <c:formatCode>0.0%</c:formatCode>
                <c:ptCount val="4"/>
                <c:pt idx="0">
                  <c:v>1.4E-2</c:v>
                </c:pt>
                <c:pt idx="1">
                  <c:v>2.849320668614615E-2</c:v>
                </c:pt>
                <c:pt idx="2">
                  <c:v>3.1988082405222232E-2</c:v>
                </c:pt>
                <c:pt idx="3">
                  <c:v>5.6388256913885777E-2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C6-42DB-A684-E935C0A5A13F}"/>
            </c:ext>
          </c:extLst>
        </c:ser>
        <c:ser>
          <c:idx val="1"/>
          <c:order val="1"/>
          <c:spPr>
            <a:solidFill>
              <a:srgbClr val="FF9F9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Partijen!$C$10:$F$10</c:f>
              <c:numCache>
                <c:formatCode>0.0%</c:formatCode>
                <c:ptCount val="4"/>
                <c:pt idx="0">
                  <c:v>0</c:v>
                </c:pt>
                <c:pt idx="1">
                  <c:v>1.6905071521456438E-2</c:v>
                </c:pt>
                <c:pt idx="2">
                  <c:v>1.9229259869711954E-2</c:v>
                </c:pt>
                <c:pt idx="3">
                  <c:v>3.4291157326559768E-2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C6-42DB-A684-E935C0A5A13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FF7A37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RRG!$C$11:$F$11</c:f>
              <c:numCache>
                <c:formatCode>0.0%</c:formatCode>
                <c:ptCount val="4"/>
                <c:pt idx="0">
                  <c:v>0</c:v>
                </c:pt>
                <c:pt idx="1">
                  <c:v>0.19513979193758127</c:v>
                </c:pt>
                <c:pt idx="2">
                  <c:v>0.20775449336786755</c:v>
                </c:pt>
                <c:pt idx="3">
                  <c:v>0.19868233052865533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5B-4154-8AD9-F78CA4775EC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RER!$C$7:$F$7</c:f>
              <c:numCache>
                <c:formatCode>0.0%</c:formatCode>
                <c:ptCount val="4"/>
                <c:pt idx="0">
                  <c:v>0</c:v>
                </c:pt>
                <c:pt idx="1">
                  <c:v>0.35411248374512361</c:v>
                </c:pt>
                <c:pt idx="2">
                  <c:v>0.3075896711404128</c:v>
                </c:pt>
                <c:pt idx="3">
                  <c:v>0.42697253532306711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8-48B4-8A7C-B9D4D13E31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RER!$C$8:$F$8</c:f>
              <c:numCache>
                <c:formatCode>0.0%</c:formatCode>
                <c:ptCount val="4"/>
                <c:pt idx="0">
                  <c:v>0</c:v>
                </c:pt>
                <c:pt idx="1">
                  <c:v>0.30225942782834853</c:v>
                </c:pt>
                <c:pt idx="2">
                  <c:v>0.16615650262930695</c:v>
                </c:pt>
                <c:pt idx="3">
                  <c:v>0.1898714081600254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4-423D-8FCD-91A44BEB1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D09E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RER!$C$9:$F$9</c:f>
              <c:numCache>
                <c:formatCode>0.0%</c:formatCode>
                <c:ptCount val="4"/>
                <c:pt idx="0">
                  <c:v>0</c:v>
                </c:pt>
                <c:pt idx="1">
                  <c:v>4.9902470741222366E-2</c:v>
                </c:pt>
                <c:pt idx="2">
                  <c:v>0.14143316851110588</c:v>
                </c:pt>
                <c:pt idx="3">
                  <c:v>0.23710112716304174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0-46BA-A74F-C345A558A00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489231029744106"/>
          <c:y val="2.2727272727272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RER!$B$16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8954840309707185E-17"/>
                  <c:y val="-5.4643879742304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AD3-42A2-A20B-D3C2FA4BC5E5}"/>
                </c:ext>
              </c:extLst>
            </c:dLbl>
            <c:dLbl>
              <c:idx val="1"/>
              <c:layout>
                <c:manualLayout>
                  <c:x val="3.790968061941437E-17"/>
                  <c:y val="3.57486280124075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AD3-42A2-A20B-D3C2FA4BC5E5}"/>
                </c:ext>
              </c:extLst>
            </c:dLbl>
            <c:dLbl>
              <c:idx val="2"/>
              <c:layout>
                <c:manualLayout>
                  <c:x val="-4.11522633744856E-3"/>
                  <c:y val="1.05063323395256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FAE-4D3F-B3EC-6A51EA3634CD}"/>
                </c:ext>
              </c:extLst>
            </c:dLbl>
            <c:dLbl>
              <c:idx val="3"/>
              <c:layout>
                <c:manualLayout>
                  <c:x val="0"/>
                  <c:y val="-7.22804066967349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AD3-42A2-A20B-D3C2FA4BC5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RER!$C$15:$F$15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RER!$C$17:$F$17</c:f>
              <c:numCache>
                <c:formatCode>0.0%</c:formatCode>
                <c:ptCount val="4"/>
                <c:pt idx="0">
                  <c:v>0</c:v>
                </c:pt>
                <c:pt idx="1">
                  <c:v>-0.13610292519904157</c:v>
                </c:pt>
                <c:pt idx="2">
                  <c:v>2.371490553071845E-2</c:v>
                </c:pt>
                <c:pt idx="3">
                  <c:v>-0.11238801966832312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3-42A2-A20B-D3C2FA4BC5E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D09E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8.2207554937985695E-3"/>
                  <c:y val="0.232190372755129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A90-4A2B-8F27-1092E9BBDC30}"/>
                </c:ext>
              </c:extLst>
            </c:dLbl>
            <c:dLbl>
              <c:idx val="3"/>
              <c:layout>
                <c:manualLayout>
                  <c:x val="4.0849673202614381E-3"/>
                  <c:y val="0.27065280633024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A90-4A2B-8F27-1092E9BBD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RER!$C$15:$F$15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RER!$C$18:$F$18</c:f>
              <c:numCache>
                <c:formatCode>0.0%</c:formatCode>
                <c:ptCount val="4"/>
                <c:pt idx="0">
                  <c:v>0</c:v>
                </c:pt>
                <c:pt idx="1">
                  <c:v>9.1530697769883512E-2</c:v>
                </c:pt>
                <c:pt idx="2">
                  <c:v>9.5667958651935864E-2</c:v>
                </c:pt>
                <c:pt idx="3">
                  <c:v>0.18719865642181938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C-4ED6-9B35-FA707EA1824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489231029744106"/>
          <c:y val="2.2727272727272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5492142266335814E-2"/>
          <c:y val="0.26938943894389439"/>
          <c:w val="0.9090157154673284"/>
          <c:h val="0.5074120994776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RER!$B$16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E4D2F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3.790968061941437E-17"/>
                  <c:y val="2.64442192250721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5D8-4142-870C-BAA4C0CE75B2}"/>
                </c:ext>
              </c:extLst>
            </c:dLbl>
            <c:dLbl>
              <c:idx val="2"/>
              <c:layout>
                <c:manualLayout>
                  <c:x val="4.1356492969396195E-3"/>
                  <c:y val="-7.49948026298692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935-4EA5-B350-1C58F77D62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RER!$C$15:$F$15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RER!$C$19:$F$19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9D-4D99-9591-064487BAC23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42652546843556"/>
          <c:y val="4.9832495812395308E-2"/>
          <c:w val="0.81303087734380597"/>
          <c:h val="0.740922214268671"/>
        </c:manualLayout>
      </c:layout>
      <c:lineChart>
        <c:grouping val="standard"/>
        <c:varyColors val="0"/>
        <c:ser>
          <c:idx val="6"/>
          <c:order val="0"/>
          <c:tx>
            <c:strRef>
              <c:f>Evolutie!$B$12</c:f>
              <c:strCache>
                <c:ptCount val="1"/>
                <c:pt idx="0">
                  <c:v>N-VA</c:v>
                </c:pt>
              </c:strCache>
            </c:strRef>
          </c:tx>
          <c:spPr>
            <a:ln w="22225" cap="rnd" cmpd="sng" algn="ctr">
              <a:solidFill>
                <a:srgbClr val="FFFF5D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Evolutie!$C$12:$F$12</c:f>
              <c:numCache>
                <c:formatCode>0.0%</c:formatCode>
                <c:ptCount val="4"/>
                <c:pt idx="0">
                  <c:v>0</c:v>
                </c:pt>
                <c:pt idx="1">
                  <c:v>0.30225942782834853</c:v>
                </c:pt>
                <c:pt idx="2">
                  <c:v>0.16615650262930695</c:v>
                </c:pt>
                <c:pt idx="3">
                  <c:v>0.1898714081600254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80-43BB-8720-D8331CBCDBD9}"/>
            </c:ext>
          </c:extLst>
        </c:ser>
        <c:ser>
          <c:idx val="7"/>
          <c:order val="1"/>
          <c:tx>
            <c:strRef>
              <c:f>Evolutie!$B$13</c:f>
              <c:strCache>
                <c:ptCount val="1"/>
                <c:pt idx="0">
                  <c:v>Vlaams Belang</c:v>
                </c:pt>
              </c:strCache>
            </c:strRef>
          </c:tx>
          <c:spPr>
            <a:ln w="22225" cap="rnd" cmpd="sng" algn="ctr">
              <a:solidFill>
                <a:srgbClr val="D2A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Evolutie!$C$13:$F$13</c:f>
              <c:numCache>
                <c:formatCode>0.0%</c:formatCode>
                <c:ptCount val="4"/>
                <c:pt idx="0">
                  <c:v>0</c:v>
                </c:pt>
                <c:pt idx="1">
                  <c:v>4.9902470741222366E-2</c:v>
                </c:pt>
                <c:pt idx="2">
                  <c:v>0.14143316851110588</c:v>
                </c:pt>
                <c:pt idx="3">
                  <c:v>0.23710112716304174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80-43BB-8720-D8331CBCDBD9}"/>
            </c:ext>
          </c:extLst>
        </c:ser>
        <c:ser>
          <c:idx val="8"/>
          <c:order val="2"/>
          <c:tx>
            <c:strRef>
              <c:f>Evolutie!$B$14</c:f>
              <c:strCache>
                <c:ptCount val="1"/>
                <c:pt idx="0">
                  <c:v>LDD</c:v>
                </c:pt>
              </c:strCache>
            </c:strRef>
          </c:tx>
          <c:spPr>
            <a:ln w="22225" cap="rnd" cmpd="sng" algn="ctr">
              <a:solidFill>
                <a:srgbClr val="C7A0E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Evolutie!$C$14:$F$14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80-43BB-8720-D8331CBCDBD9}"/>
            </c:ext>
          </c:extLst>
        </c:ser>
        <c:ser>
          <c:idx val="0"/>
          <c:order val="3"/>
          <c:spPr>
            <a:ln w="22225" cap="rnd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RER!$C$7:$F$7</c:f>
              <c:numCache>
                <c:formatCode>0.0%</c:formatCode>
                <c:ptCount val="4"/>
                <c:pt idx="0">
                  <c:v>0</c:v>
                </c:pt>
                <c:pt idx="1">
                  <c:v>0.35411248374512361</c:v>
                </c:pt>
                <c:pt idx="2">
                  <c:v>0.3075896711404128</c:v>
                </c:pt>
                <c:pt idx="3">
                  <c:v>0.42697253532306711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80-43BB-8720-D8331CBCDBD9}"/>
            </c:ext>
          </c:extLst>
        </c:ser>
        <c:ser>
          <c:idx val="1"/>
          <c:order val="4"/>
          <c:tx>
            <c:v>ROSSEM</c:v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RER!$C$11:$F$11</c:f>
              <c:numCache>
                <c:formatCode>0.0%</c:formatCode>
                <c:ptCount val="4"/>
                <c:pt idx="0">
                  <c:v>0</c:v>
                </c:pt>
                <c:pt idx="1">
                  <c:v>1.9505851755526658E-3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B-454E-8207-D0F6B3538C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19035743973402E-2"/>
          <c:y val="8.9869281045751634E-2"/>
          <c:w val="0.9085619285120532"/>
          <c:h val="0.7054603468684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RER!$C$8:$F$8</c:f>
              <c:numCache>
                <c:formatCode>0.0%</c:formatCode>
                <c:ptCount val="4"/>
                <c:pt idx="0">
                  <c:v>0</c:v>
                </c:pt>
                <c:pt idx="1">
                  <c:v>0.30225942782834853</c:v>
                </c:pt>
                <c:pt idx="2">
                  <c:v>0.16615650262930695</c:v>
                </c:pt>
                <c:pt idx="3">
                  <c:v>0.1898714081600254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1-44F6-A23A-CE76A3D8C3B1}"/>
            </c:ext>
          </c:extLst>
        </c:ser>
        <c:ser>
          <c:idx val="1"/>
          <c:order val="1"/>
          <c:tx>
            <c:v>Vlaams Belang</c:v>
          </c:tx>
          <c:spPr>
            <a:solidFill>
              <a:srgbClr val="D08B02"/>
            </a:solidFill>
            <a:ln>
              <a:solidFill>
                <a:srgbClr val="D08B02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RER!$C$9:$F$9</c:f>
              <c:numCache>
                <c:formatCode>0.0%</c:formatCode>
                <c:ptCount val="4"/>
                <c:pt idx="0">
                  <c:v>0</c:v>
                </c:pt>
                <c:pt idx="1">
                  <c:v>4.9902470741222366E-2</c:v>
                </c:pt>
                <c:pt idx="2">
                  <c:v>0.14143316851110588</c:v>
                </c:pt>
                <c:pt idx="3">
                  <c:v>0.23710112716304174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1-44F6-A23A-CE76A3D8C3B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E4D2F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Partijen!$C$14:$F$14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7-406F-96A1-809D27CE9F8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'Gemeente-Vgl'!$C$9:$F$9</c:f>
              <c:numCache>
                <c:formatCode>0.0%</c:formatCode>
                <c:ptCount val="4"/>
                <c:pt idx="0">
                  <c:v>0.13900000000000001</c:v>
                </c:pt>
                <c:pt idx="1">
                  <c:v>0.15545728501739606</c:v>
                </c:pt>
                <c:pt idx="2">
                  <c:v>0.13692077584406293</c:v>
                </c:pt>
                <c:pt idx="3">
                  <c:v>0.13499057386500063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4-47A1-89C9-6CDECB1A853C}"/>
            </c:ext>
          </c:extLst>
        </c:ser>
        <c:ser>
          <c:idx val="1"/>
          <c:order val="1"/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accent5">
                  <a:lumMod val="20000"/>
                  <a:lumOff val="80000"/>
                </a:schemeClr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Partijen!$C$9:$F$9</c:f>
              <c:numCache>
                <c:formatCode>0.0%</c:formatCode>
                <c:ptCount val="4"/>
                <c:pt idx="0">
                  <c:v>0</c:v>
                </c:pt>
                <c:pt idx="1">
                  <c:v>0.29031209362808841</c:v>
                </c:pt>
                <c:pt idx="2">
                  <c:v>0.36653323914920338</c:v>
                </c:pt>
                <c:pt idx="3">
                  <c:v>0.25940625496110492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4-47A1-89C9-6CDECB1A853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1.2305722814060007E-2"/>
                  <c:y val="0.232190372755129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102-46A1-9B08-BBC511C15F72}"/>
                </c:ext>
              </c:extLst>
            </c:dLbl>
            <c:dLbl>
              <c:idx val="3"/>
              <c:layout>
                <c:manualLayout>
                  <c:x val="4.0849673202614381E-3"/>
                  <c:y val="0.270652806330243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102-46A1-9B08-BBC511C15F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RER!$C$15:$F$15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RER!$C$18:$F$18</c:f>
              <c:numCache>
                <c:formatCode>0.0%</c:formatCode>
                <c:ptCount val="4"/>
                <c:pt idx="0">
                  <c:v>0</c:v>
                </c:pt>
                <c:pt idx="1">
                  <c:v>9.1530697769883512E-2</c:v>
                </c:pt>
                <c:pt idx="2">
                  <c:v>9.5667958651935864E-2</c:v>
                </c:pt>
                <c:pt idx="3">
                  <c:v>0.18719865642181938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02-46A1-9B08-BBC511C15F7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17515913959031E-2"/>
          <c:y val="0.11696937057396127"/>
          <c:w val="0.91078669910786703"/>
          <c:h val="0.71922388206147125"/>
        </c:manualLayout>
      </c:layout>
      <c:barChart>
        <c:barDir val="col"/>
        <c:grouping val="clustered"/>
        <c:varyColors val="0"/>
        <c:ser>
          <c:idx val="0"/>
          <c:order val="0"/>
          <c:tx>
            <c:v>Vlaams gewest</c:v>
          </c:tx>
          <c:spPr>
            <a:solidFill>
              <a:srgbClr val="FF5D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'Gemeente-Vgl'!$C$51:$F$51</c:f>
              <c:numCache>
                <c:formatCode>0.0%</c:formatCode>
                <c:ptCount val="4"/>
                <c:pt idx="0">
                  <c:v>0.23300000000000001</c:v>
                </c:pt>
                <c:pt idx="1">
                  <c:v>0.25586083914769137</c:v>
                </c:pt>
                <c:pt idx="2">
                  <c:v>0.27008789346188844</c:v>
                </c:pt>
                <c:pt idx="3">
                  <c:v>0.26286625824043897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3-4E6E-8B3A-C2953833DA9F}"/>
            </c:ext>
          </c:extLst>
        </c:ser>
        <c:ser>
          <c:idx val="1"/>
          <c:order val="1"/>
          <c:spPr>
            <a:solidFill>
              <a:srgbClr val="FFD5D5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RRG!$C$11:$F$11</c:f>
              <c:numCache>
                <c:formatCode>0.0%</c:formatCode>
                <c:ptCount val="4"/>
                <c:pt idx="0">
                  <c:v>0</c:v>
                </c:pt>
                <c:pt idx="1">
                  <c:v>0.19513979193758127</c:v>
                </c:pt>
                <c:pt idx="2">
                  <c:v>0.20775449336786755</c:v>
                </c:pt>
                <c:pt idx="3">
                  <c:v>0.19868233052865533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1-4A4C-B256-A2C951FA4F8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29087617149596"/>
          <c:y val="8.3333333333333329E-2"/>
          <c:w val="0.81303087734380597"/>
          <c:h val="0.740922214268671"/>
        </c:manualLayout>
      </c:layout>
      <c:lineChart>
        <c:grouping val="standard"/>
        <c:varyColors val="0"/>
        <c:ser>
          <c:idx val="0"/>
          <c:order val="0"/>
          <c:tx>
            <c:strRef>
              <c:f>'Gemeente-Vgl'!$B$6</c:f>
              <c:strCache>
                <c:ptCount val="1"/>
                <c:pt idx="0">
                  <c:v>CD&amp;V</c:v>
                </c:pt>
              </c:strCache>
            </c:strRef>
          </c:tx>
          <c:spPr>
            <a:ln w="22225" cap="rnd" cmpd="sng" algn="ctr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'Gemeente-Vgl'!$C$6:$F$6</c:f>
              <c:numCache>
                <c:formatCode>0.0%</c:formatCode>
                <c:ptCount val="4"/>
                <c:pt idx="0">
                  <c:v>0.17599999999999999</c:v>
                </c:pt>
                <c:pt idx="1">
                  <c:v>0.18658798381541122</c:v>
                </c:pt>
                <c:pt idx="2">
                  <c:v>0.19933833821096833</c:v>
                </c:pt>
                <c:pt idx="3">
                  <c:v>0.14167492790730293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C7-4F53-ABE3-7380E759B03E}"/>
            </c:ext>
          </c:extLst>
        </c:ser>
        <c:ser>
          <c:idx val="1"/>
          <c:order val="1"/>
          <c:tx>
            <c:strRef>
              <c:f>'Gemeente-Vgl'!$B$7</c:f>
              <c:strCache>
                <c:ptCount val="1"/>
                <c:pt idx="0">
                  <c:v>Groen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'Gemeente-Vgl'!$C$7:$F$7</c:f>
              <c:numCache>
                <c:formatCode>0.0%</c:formatCode>
                <c:ptCount val="4"/>
                <c:pt idx="0">
                  <c:v>7.0000000000000007E-2</c:v>
                </c:pt>
                <c:pt idx="1">
                  <c:v>8.6295550491510706E-2</c:v>
                </c:pt>
                <c:pt idx="2">
                  <c:v>0.1335418832392618</c:v>
                </c:pt>
                <c:pt idx="3">
                  <c:v>9.8318510646896742E-2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C7-4F53-ABE3-7380E759B03E}"/>
            </c:ext>
          </c:extLst>
        </c:ser>
        <c:ser>
          <c:idx val="2"/>
          <c:order val="2"/>
          <c:tx>
            <c:strRef>
              <c:f>'Gemeente-Vgl'!$B$8</c:f>
              <c:strCache>
                <c:ptCount val="1"/>
                <c:pt idx="0">
                  <c:v>sp.a</c:v>
                </c:pt>
              </c:strCache>
            </c:strRef>
          </c:tx>
          <c:spPr>
            <a:ln w="22225" cap="rnd" cmpd="sng" algn="ctr">
              <a:solidFill>
                <a:srgbClr val="FF6969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'Gemeente-Vgl'!$C$8:$F$8</c:f>
              <c:numCache>
                <c:formatCode>0.0%</c:formatCode>
                <c:ptCount val="4"/>
                <c:pt idx="0">
                  <c:v>0.14899999999999999</c:v>
                </c:pt>
                <c:pt idx="1">
                  <c:v>0.14107208197003451</c:v>
                </c:pt>
                <c:pt idx="2">
                  <c:v>0.10455792781740439</c:v>
                </c:pt>
                <c:pt idx="3">
                  <c:v>0.10815949067965643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7-4F53-ABE3-7380E759B03E}"/>
            </c:ext>
          </c:extLst>
        </c:ser>
        <c:ser>
          <c:idx val="3"/>
          <c:order val="3"/>
          <c:tx>
            <c:strRef>
              <c:f>'Gemeente-Vgl'!$B$9</c:f>
              <c:strCache>
                <c:ptCount val="1"/>
                <c:pt idx="0">
                  <c:v>Open VLD</c:v>
                </c:pt>
              </c:strCache>
            </c:strRef>
          </c:tx>
          <c:spPr>
            <a:ln w="22225" cap="rnd" cmpd="sng" algn="ctr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'Gemeente-Vgl'!$C$9:$F$9</c:f>
              <c:numCache>
                <c:formatCode>0.0%</c:formatCode>
                <c:ptCount val="4"/>
                <c:pt idx="0">
                  <c:v>0.13900000000000001</c:v>
                </c:pt>
                <c:pt idx="1">
                  <c:v>0.15545728501739606</c:v>
                </c:pt>
                <c:pt idx="2">
                  <c:v>0.13692077584406293</c:v>
                </c:pt>
                <c:pt idx="3">
                  <c:v>0.13499057386500063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C7-4F53-ABE3-7380E759B03E}"/>
            </c:ext>
          </c:extLst>
        </c:ser>
        <c:ser>
          <c:idx val="4"/>
          <c:order val="4"/>
          <c:tx>
            <c:strRef>
              <c:f>'Gemeente-Vgl'!$B$10</c:f>
              <c:strCache>
                <c:ptCount val="1"/>
                <c:pt idx="0">
                  <c:v>PVDA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'Gemeente-Vgl'!$C$10:$F$10</c:f>
              <c:numCache>
                <c:formatCode>0.0%</c:formatCode>
                <c:ptCount val="4"/>
                <c:pt idx="0">
                  <c:v>1.4E-2</c:v>
                </c:pt>
                <c:pt idx="1">
                  <c:v>2.849320668614615E-2</c:v>
                </c:pt>
                <c:pt idx="2">
                  <c:v>3.1988082405222232E-2</c:v>
                </c:pt>
                <c:pt idx="3">
                  <c:v>5.6388256913885777E-2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C7-4F53-ABE3-7380E759B03E}"/>
            </c:ext>
          </c:extLst>
        </c:ser>
        <c:ser>
          <c:idx val="5"/>
          <c:order val="5"/>
          <c:tx>
            <c:strRef>
              <c:f>'Gemeente-Vgl'!$B$12</c:f>
              <c:strCache>
                <c:ptCount val="1"/>
                <c:pt idx="0">
                  <c:v>N-VA</c:v>
                </c:pt>
              </c:strCache>
            </c:strRef>
          </c:tx>
          <c:spPr>
            <a:ln w="22225" cap="rnd" cmpd="sng" algn="ctr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'Gemeente-Vgl'!$C$12:$F$12</c:f>
              <c:numCache>
                <c:formatCode>0.0%</c:formatCode>
                <c:ptCount val="4"/>
                <c:pt idx="0">
                  <c:v>0.28299999999999997</c:v>
                </c:pt>
                <c:pt idx="1">
                  <c:v>0.32585417189930765</c:v>
                </c:pt>
                <c:pt idx="2">
                  <c:v>0.25045915390839008</c:v>
                </c:pt>
                <c:pt idx="3">
                  <c:v>0.25456602930303657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C7-4F53-ABE3-7380E759B03E}"/>
            </c:ext>
          </c:extLst>
        </c:ser>
        <c:ser>
          <c:idx val="6"/>
          <c:order val="6"/>
          <c:tx>
            <c:strRef>
              <c:f>'Gemeente-Vgl'!$B$13</c:f>
              <c:strCache>
                <c:ptCount val="1"/>
                <c:pt idx="0">
                  <c:v>Vlaams Belang</c:v>
                </c:pt>
              </c:strCache>
            </c:strRef>
          </c:tx>
          <c:spPr>
            <a:ln w="22225" cap="rnd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'Gemeente-Vgl'!$C$13:$F$13</c:f>
              <c:numCache>
                <c:formatCode>0.0%</c:formatCode>
                <c:ptCount val="4"/>
                <c:pt idx="0">
                  <c:v>0.126</c:v>
                </c:pt>
                <c:pt idx="1">
                  <c:v>5.840495121531452E-2</c:v>
                </c:pt>
                <c:pt idx="2">
                  <c:v>0.13115476307658328</c:v>
                </c:pt>
                <c:pt idx="3">
                  <c:v>0.18644871255399523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C7-4F53-ABE3-7380E759B03E}"/>
            </c:ext>
          </c:extLst>
        </c:ser>
        <c:ser>
          <c:idx val="7"/>
          <c:order val="7"/>
          <c:tx>
            <c:strRef>
              <c:f>'Gemeente-Vgl'!$B$14</c:f>
              <c:strCache>
                <c:ptCount val="1"/>
                <c:pt idx="0">
                  <c:v>LDD</c:v>
                </c:pt>
              </c:strCache>
            </c:strRef>
          </c:tx>
          <c:spPr>
            <a:ln w="22225" cap="rnd" cmpd="sng" algn="ctr">
              <a:solidFill>
                <a:srgbClr val="B684D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'Gemeente-Vgl'!$C$14:$F$14</c:f>
              <c:numCache>
                <c:formatCode>0.0%</c:formatCode>
                <c:ptCount val="4"/>
                <c:pt idx="0">
                  <c:v>3.7999999999999999E-2</c:v>
                </c:pt>
                <c:pt idx="1">
                  <c:v>6.8446560051756743E-3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C7-4F53-ABE3-7380E759B03E}"/>
            </c:ext>
          </c:extLst>
        </c:ser>
        <c:ser>
          <c:idx val="8"/>
          <c:order val="8"/>
          <c:tx>
            <c:strRef>
              <c:f>'Gemeente-Vgl'!$B$15</c:f>
              <c:strCache>
                <c:ptCount val="1"/>
                <c:pt idx="0">
                  <c:v>ROSSEM</c:v>
                </c:pt>
              </c:strCache>
            </c:strRef>
          </c:tx>
          <c:spPr>
            <a:ln w="22225" cap="rnd" cmpd="sng" algn="ctr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'Gemeente-Vgl'!$C$15:$F$15</c:f>
              <c:numCache>
                <c:formatCode>0.0%</c:formatCode>
                <c:ptCount val="4"/>
                <c:pt idx="0">
                  <c:v>0</c:v>
                </c:pt>
                <c:pt idx="1">
                  <c:v>2.8115251318625535E-3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C7-4F53-ABE3-7380E759B0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'Gemeente-Vgl'!$C$12:$F$12</c:f>
              <c:numCache>
                <c:formatCode>0.0%</c:formatCode>
                <c:ptCount val="4"/>
                <c:pt idx="0">
                  <c:v>0.28299999999999997</c:v>
                </c:pt>
                <c:pt idx="1">
                  <c:v>0.32585417189930765</c:v>
                </c:pt>
                <c:pt idx="2">
                  <c:v>0.25045915390839008</c:v>
                </c:pt>
                <c:pt idx="3">
                  <c:v>0.25456602930303657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A5-4EFD-A17C-ABDC7205E7F7}"/>
            </c:ext>
          </c:extLst>
        </c:ser>
        <c:ser>
          <c:idx val="1"/>
          <c:order val="1"/>
          <c:spPr>
            <a:solidFill>
              <a:srgbClr val="FFFFB9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Partijen!$C$12:$F$12</c:f>
              <c:numCache>
                <c:formatCode>0.0%</c:formatCode>
                <c:ptCount val="4"/>
                <c:pt idx="0">
                  <c:v>0</c:v>
                </c:pt>
                <c:pt idx="1">
                  <c:v>0.30225942782834853</c:v>
                </c:pt>
                <c:pt idx="2">
                  <c:v>0.16615650262930695</c:v>
                </c:pt>
                <c:pt idx="3">
                  <c:v>0.1898714081600254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2-42BB-892A-43A10C8B90A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176706827309238E-2"/>
          <c:y val="9.4501718213058417E-2"/>
          <c:w val="0.91164658634538154"/>
          <c:h val="0.69027789052141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Herzele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'Gemeente-Vgl'!$C$11:$F$11</c:f>
              <c:numCache>
                <c:formatCode>0.0%</c:formatCode>
                <c:ptCount val="4"/>
                <c:pt idx="0">
                  <c:v>0.44699999999999995</c:v>
                </c:pt>
                <c:pt idx="1">
                  <c:v>0.39391530425166044</c:v>
                </c:pt>
                <c:pt idx="2">
                  <c:v>0.38161391698497338</c:v>
                </c:pt>
                <c:pt idx="3">
                  <c:v>0.44101474185703182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D-434B-9A2F-3AD0A5FDBD33}"/>
            </c:ext>
          </c:extLst>
        </c:ser>
        <c:ser>
          <c:idx val="1"/>
          <c:order val="1"/>
          <c:spPr>
            <a:solidFill>
              <a:schemeClr val="bg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Partijen!$C$11:$F$11</c:f>
              <c:numCache>
                <c:formatCode>0.0%</c:formatCode>
                <c:ptCount val="4"/>
                <c:pt idx="0">
                  <c:v>0</c:v>
                </c:pt>
                <c:pt idx="1">
                  <c:v>0.35411248374512361</c:v>
                </c:pt>
                <c:pt idx="2">
                  <c:v>0.3075896711404128</c:v>
                </c:pt>
                <c:pt idx="3">
                  <c:v>0.42697253532306711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8D-434B-9A2F-3AD0A5FDBD3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10" Type="http://schemas.openxmlformats.org/officeDocument/2006/relationships/chart" Target="../charts/chart30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10" Type="http://schemas.openxmlformats.org/officeDocument/2006/relationships/chart" Target="../charts/chart40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10" Type="http://schemas.openxmlformats.org/officeDocument/2006/relationships/chart" Target="../charts/chart50.xml"/><Relationship Id="rId4" Type="http://schemas.openxmlformats.org/officeDocument/2006/relationships/chart" Target="../charts/chart44.xml"/><Relationship Id="rId9" Type="http://schemas.openxmlformats.org/officeDocument/2006/relationships/chart" Target="../charts/char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2</xdr:row>
      <xdr:rowOff>106680</xdr:rowOff>
    </xdr:from>
    <xdr:to>
      <xdr:col>11</xdr:col>
      <xdr:colOff>274320</xdr:colOff>
      <xdr:row>12</xdr:row>
      <xdr:rowOff>83820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457200</xdr:colOff>
      <xdr:row>2</xdr:row>
      <xdr:rowOff>83820</xdr:rowOff>
    </xdr:from>
    <xdr:to>
      <xdr:col>16</xdr:col>
      <xdr:colOff>198120</xdr:colOff>
      <xdr:row>12</xdr:row>
      <xdr:rowOff>99060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350520</xdr:colOff>
      <xdr:row>2</xdr:row>
      <xdr:rowOff>99060</xdr:rowOff>
    </xdr:from>
    <xdr:to>
      <xdr:col>21</xdr:col>
      <xdr:colOff>335280</xdr:colOff>
      <xdr:row>12</xdr:row>
      <xdr:rowOff>7620</xdr:rowOff>
    </xdr:to>
    <xdr:graphicFrame macro="">
      <xdr:nvGraphicFramePr>
        <xdr:cNvPr id="4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441960</xdr:colOff>
      <xdr:row>14</xdr:row>
      <xdr:rowOff>99060</xdr:rowOff>
    </xdr:from>
    <xdr:to>
      <xdr:col>16</xdr:col>
      <xdr:colOff>220980</xdr:colOff>
      <xdr:row>25</xdr:row>
      <xdr:rowOff>38100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236220</xdr:colOff>
      <xdr:row>14</xdr:row>
      <xdr:rowOff>60960</xdr:rowOff>
    </xdr:from>
    <xdr:to>
      <xdr:col>11</xdr:col>
      <xdr:colOff>274320</xdr:colOff>
      <xdr:row>25</xdr:row>
      <xdr:rowOff>53340</xdr:rowOff>
    </xdr:to>
    <xdr:graphicFrame macro="">
      <xdr:nvGraphicFramePr>
        <xdr:cNvPr id="6" name="Grafie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60960</xdr:colOff>
      <xdr:row>27</xdr:row>
      <xdr:rowOff>83820</xdr:rowOff>
    </xdr:from>
    <xdr:to>
      <xdr:col>21</xdr:col>
      <xdr:colOff>434340</xdr:colOff>
      <xdr:row>38</xdr:row>
      <xdr:rowOff>22860</xdr:rowOff>
    </xdr:to>
    <xdr:graphicFrame macro="">
      <xdr:nvGraphicFramePr>
        <xdr:cNvPr id="10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76200</xdr:colOff>
      <xdr:row>15</xdr:row>
      <xdr:rowOff>83820</xdr:rowOff>
    </xdr:from>
    <xdr:to>
      <xdr:col>6</xdr:col>
      <xdr:colOff>15240</xdr:colOff>
      <xdr:row>25</xdr:row>
      <xdr:rowOff>76200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220980</xdr:colOff>
      <xdr:row>27</xdr:row>
      <xdr:rowOff>91440</xdr:rowOff>
    </xdr:from>
    <xdr:to>
      <xdr:col>11</xdr:col>
      <xdr:colOff>304800</xdr:colOff>
      <xdr:row>38</xdr:row>
      <xdr:rowOff>45720</xdr:rowOff>
    </xdr:to>
    <xdr:graphicFrame macro="">
      <xdr:nvGraphicFramePr>
        <xdr:cNvPr id="15" name="Grafiek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388620</xdr:colOff>
      <xdr:row>14</xdr:row>
      <xdr:rowOff>114300</xdr:rowOff>
    </xdr:from>
    <xdr:to>
      <xdr:col>21</xdr:col>
      <xdr:colOff>381000</xdr:colOff>
      <xdr:row>25</xdr:row>
      <xdr:rowOff>7620</xdr:rowOff>
    </xdr:to>
    <xdr:graphicFrame macro="">
      <xdr:nvGraphicFramePr>
        <xdr:cNvPr id="12" name="Grafiek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434340</xdr:colOff>
      <xdr:row>27</xdr:row>
      <xdr:rowOff>76200</xdr:rowOff>
    </xdr:from>
    <xdr:to>
      <xdr:col>16</xdr:col>
      <xdr:colOff>251460</xdr:colOff>
      <xdr:row>38</xdr:row>
      <xdr:rowOff>30480</xdr:rowOff>
    </xdr:to>
    <xdr:graphicFrame macro="">
      <xdr:nvGraphicFramePr>
        <xdr:cNvPr id="13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137160</xdr:colOff>
      <xdr:row>2</xdr:row>
      <xdr:rowOff>91440</xdr:rowOff>
    </xdr:from>
    <xdr:to>
      <xdr:col>22</xdr:col>
      <xdr:colOff>205740</xdr:colOff>
      <xdr:row>13</xdr:row>
      <xdr:rowOff>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220980</xdr:colOff>
      <xdr:row>15</xdr:row>
      <xdr:rowOff>45720</xdr:rowOff>
    </xdr:from>
    <xdr:to>
      <xdr:col>11</xdr:col>
      <xdr:colOff>312420</xdr:colOff>
      <xdr:row>25</xdr:row>
      <xdr:rowOff>106680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487680</xdr:colOff>
      <xdr:row>2</xdr:row>
      <xdr:rowOff>76200</xdr:rowOff>
    </xdr:from>
    <xdr:to>
      <xdr:col>16</xdr:col>
      <xdr:colOff>579120</xdr:colOff>
      <xdr:row>12</xdr:row>
      <xdr:rowOff>144780</xdr:rowOff>
    </xdr:to>
    <xdr:graphicFrame macro="">
      <xdr:nvGraphicFramePr>
        <xdr:cNvPr id="8" name="Grafiek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457200</xdr:colOff>
      <xdr:row>15</xdr:row>
      <xdr:rowOff>83820</xdr:rowOff>
    </xdr:from>
    <xdr:to>
      <xdr:col>16</xdr:col>
      <xdr:colOff>586740</xdr:colOff>
      <xdr:row>25</xdr:row>
      <xdr:rowOff>144780</xdr:rowOff>
    </xdr:to>
    <xdr:graphicFrame macro="">
      <xdr:nvGraphicFramePr>
        <xdr:cNvPr id="9" name="Grafiek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114300</xdr:colOff>
      <xdr:row>27</xdr:row>
      <xdr:rowOff>0</xdr:rowOff>
    </xdr:from>
    <xdr:to>
      <xdr:col>6</xdr:col>
      <xdr:colOff>53340</xdr:colOff>
      <xdr:row>36</xdr:row>
      <xdr:rowOff>144780</xdr:rowOff>
    </xdr:to>
    <xdr:graphicFrame macro="">
      <xdr:nvGraphicFramePr>
        <xdr:cNvPr id="10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144780</xdr:colOff>
      <xdr:row>28</xdr:row>
      <xdr:rowOff>60960</xdr:rowOff>
    </xdr:from>
    <xdr:to>
      <xdr:col>22</xdr:col>
      <xdr:colOff>213360</xdr:colOff>
      <xdr:row>37</xdr:row>
      <xdr:rowOff>129540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502920</xdr:colOff>
      <xdr:row>28</xdr:row>
      <xdr:rowOff>53340</xdr:rowOff>
    </xdr:from>
    <xdr:to>
      <xdr:col>16</xdr:col>
      <xdr:colOff>594360</xdr:colOff>
      <xdr:row>37</xdr:row>
      <xdr:rowOff>106680</xdr:rowOff>
    </xdr:to>
    <xdr:graphicFrame macro="">
      <xdr:nvGraphicFramePr>
        <xdr:cNvPr id="17" name="Grafiek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190500</xdr:colOff>
      <xdr:row>2</xdr:row>
      <xdr:rowOff>76200</xdr:rowOff>
    </xdr:from>
    <xdr:to>
      <xdr:col>11</xdr:col>
      <xdr:colOff>281940</xdr:colOff>
      <xdr:row>12</xdr:row>
      <xdr:rowOff>144780</xdr:rowOff>
    </xdr:to>
    <xdr:graphicFrame macro="">
      <xdr:nvGraphicFramePr>
        <xdr:cNvPr id="15" name="Grafiek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137160</xdr:colOff>
      <xdr:row>15</xdr:row>
      <xdr:rowOff>83820</xdr:rowOff>
    </xdr:from>
    <xdr:to>
      <xdr:col>22</xdr:col>
      <xdr:colOff>220980</xdr:colOff>
      <xdr:row>25</xdr:row>
      <xdr:rowOff>114300</xdr:rowOff>
    </xdr:to>
    <xdr:graphicFrame macro="">
      <xdr:nvGraphicFramePr>
        <xdr:cNvPr id="16" name="Grafiek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205740</xdr:colOff>
      <xdr:row>28</xdr:row>
      <xdr:rowOff>7620</xdr:rowOff>
    </xdr:from>
    <xdr:to>
      <xdr:col>11</xdr:col>
      <xdr:colOff>304800</xdr:colOff>
      <xdr:row>37</xdr:row>
      <xdr:rowOff>144780</xdr:rowOff>
    </xdr:to>
    <xdr:graphicFrame macro="">
      <xdr:nvGraphicFramePr>
        <xdr:cNvPr id="18" name="Grafiek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2</xdr:row>
      <xdr:rowOff>38100</xdr:rowOff>
    </xdr:from>
    <xdr:to>
      <xdr:col>11</xdr:col>
      <xdr:colOff>281940</xdr:colOff>
      <xdr:row>12</xdr:row>
      <xdr:rowOff>114300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510540</xdr:colOff>
      <xdr:row>2</xdr:row>
      <xdr:rowOff>38100</xdr:rowOff>
    </xdr:from>
    <xdr:to>
      <xdr:col>16</xdr:col>
      <xdr:colOff>571500</xdr:colOff>
      <xdr:row>12</xdr:row>
      <xdr:rowOff>114300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114300</xdr:colOff>
      <xdr:row>2</xdr:row>
      <xdr:rowOff>45720</xdr:rowOff>
    </xdr:from>
    <xdr:to>
      <xdr:col>22</xdr:col>
      <xdr:colOff>243840</xdr:colOff>
      <xdr:row>12</xdr:row>
      <xdr:rowOff>106680</xdr:rowOff>
    </xdr:to>
    <xdr:graphicFrame macro="">
      <xdr:nvGraphicFramePr>
        <xdr:cNvPr id="4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480060</xdr:colOff>
      <xdr:row>14</xdr:row>
      <xdr:rowOff>60960</xdr:rowOff>
    </xdr:from>
    <xdr:to>
      <xdr:col>16</xdr:col>
      <xdr:colOff>556260</xdr:colOff>
      <xdr:row>25</xdr:row>
      <xdr:rowOff>76200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236220</xdr:colOff>
      <xdr:row>14</xdr:row>
      <xdr:rowOff>60960</xdr:rowOff>
    </xdr:from>
    <xdr:to>
      <xdr:col>11</xdr:col>
      <xdr:colOff>251460</xdr:colOff>
      <xdr:row>25</xdr:row>
      <xdr:rowOff>91440</xdr:rowOff>
    </xdr:to>
    <xdr:graphicFrame macro="">
      <xdr:nvGraphicFramePr>
        <xdr:cNvPr id="6" name="Grafie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121920</xdr:colOff>
      <xdr:row>14</xdr:row>
      <xdr:rowOff>91440</xdr:rowOff>
    </xdr:from>
    <xdr:to>
      <xdr:col>22</xdr:col>
      <xdr:colOff>236220</xdr:colOff>
      <xdr:row>25</xdr:row>
      <xdr:rowOff>68580</xdr:rowOff>
    </xdr:to>
    <xdr:graphicFrame macro="">
      <xdr:nvGraphicFramePr>
        <xdr:cNvPr id="7" name="Grafiek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190500</xdr:colOff>
      <xdr:row>28</xdr:row>
      <xdr:rowOff>0</xdr:rowOff>
    </xdr:from>
    <xdr:to>
      <xdr:col>11</xdr:col>
      <xdr:colOff>289560</xdr:colOff>
      <xdr:row>38</xdr:row>
      <xdr:rowOff>144780</xdr:rowOff>
    </xdr:to>
    <xdr:graphicFrame macro="">
      <xdr:nvGraphicFramePr>
        <xdr:cNvPr id="8" name="Grafiek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480060</xdr:colOff>
      <xdr:row>27</xdr:row>
      <xdr:rowOff>121920</xdr:rowOff>
    </xdr:from>
    <xdr:to>
      <xdr:col>16</xdr:col>
      <xdr:colOff>571500</xdr:colOff>
      <xdr:row>38</xdr:row>
      <xdr:rowOff>137160</xdr:rowOff>
    </xdr:to>
    <xdr:graphicFrame macro="">
      <xdr:nvGraphicFramePr>
        <xdr:cNvPr id="9" name="Grafiek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137160</xdr:colOff>
      <xdr:row>27</xdr:row>
      <xdr:rowOff>45720</xdr:rowOff>
    </xdr:from>
    <xdr:to>
      <xdr:col>22</xdr:col>
      <xdr:colOff>259080</xdr:colOff>
      <xdr:row>38</xdr:row>
      <xdr:rowOff>76200</xdr:rowOff>
    </xdr:to>
    <xdr:graphicFrame macro="">
      <xdr:nvGraphicFramePr>
        <xdr:cNvPr id="10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91440</xdr:colOff>
      <xdr:row>15</xdr:row>
      <xdr:rowOff>91440</xdr:rowOff>
    </xdr:from>
    <xdr:to>
      <xdr:col>6</xdr:col>
      <xdr:colOff>30480</xdr:colOff>
      <xdr:row>25</xdr:row>
      <xdr:rowOff>83820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2</xdr:row>
      <xdr:rowOff>106680</xdr:rowOff>
    </xdr:from>
    <xdr:to>
      <xdr:col>11</xdr:col>
      <xdr:colOff>274320</xdr:colOff>
      <xdr:row>12</xdr:row>
      <xdr:rowOff>83820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457200</xdr:colOff>
      <xdr:row>2</xdr:row>
      <xdr:rowOff>83820</xdr:rowOff>
    </xdr:from>
    <xdr:to>
      <xdr:col>16</xdr:col>
      <xdr:colOff>510540</xdr:colOff>
      <xdr:row>12</xdr:row>
      <xdr:rowOff>68580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22860</xdr:colOff>
      <xdr:row>2</xdr:row>
      <xdr:rowOff>106680</xdr:rowOff>
    </xdr:from>
    <xdr:to>
      <xdr:col>22</xdr:col>
      <xdr:colOff>129540</xdr:colOff>
      <xdr:row>12</xdr:row>
      <xdr:rowOff>38100</xdr:rowOff>
    </xdr:to>
    <xdr:graphicFrame macro="">
      <xdr:nvGraphicFramePr>
        <xdr:cNvPr id="4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495300</xdr:colOff>
      <xdr:row>14</xdr:row>
      <xdr:rowOff>99060</xdr:rowOff>
    </xdr:from>
    <xdr:to>
      <xdr:col>16</xdr:col>
      <xdr:colOff>556260</xdr:colOff>
      <xdr:row>25</xdr:row>
      <xdr:rowOff>76200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236220</xdr:colOff>
      <xdr:row>14</xdr:row>
      <xdr:rowOff>60960</xdr:rowOff>
    </xdr:from>
    <xdr:to>
      <xdr:col>11</xdr:col>
      <xdr:colOff>259080</xdr:colOff>
      <xdr:row>25</xdr:row>
      <xdr:rowOff>45720</xdr:rowOff>
    </xdr:to>
    <xdr:graphicFrame macro="">
      <xdr:nvGraphicFramePr>
        <xdr:cNvPr id="12" name="Grafiek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76200</xdr:colOff>
      <xdr:row>14</xdr:row>
      <xdr:rowOff>121920</xdr:rowOff>
    </xdr:from>
    <xdr:to>
      <xdr:col>22</xdr:col>
      <xdr:colOff>182880</xdr:colOff>
      <xdr:row>25</xdr:row>
      <xdr:rowOff>76200</xdr:rowOff>
    </xdr:to>
    <xdr:graphicFrame macro="">
      <xdr:nvGraphicFramePr>
        <xdr:cNvPr id="13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243840</xdr:colOff>
      <xdr:row>27</xdr:row>
      <xdr:rowOff>7620</xdr:rowOff>
    </xdr:from>
    <xdr:to>
      <xdr:col>11</xdr:col>
      <xdr:colOff>312420</xdr:colOff>
      <xdr:row>38</xdr:row>
      <xdr:rowOff>0</xdr:rowOff>
    </xdr:to>
    <xdr:graphicFrame macro="">
      <xdr:nvGraphicFramePr>
        <xdr:cNvPr id="14" name="Grafiek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472440</xdr:colOff>
      <xdr:row>27</xdr:row>
      <xdr:rowOff>45720</xdr:rowOff>
    </xdr:from>
    <xdr:to>
      <xdr:col>16</xdr:col>
      <xdr:colOff>601980</xdr:colOff>
      <xdr:row>38</xdr:row>
      <xdr:rowOff>22860</xdr:rowOff>
    </xdr:to>
    <xdr:graphicFrame macro="">
      <xdr:nvGraphicFramePr>
        <xdr:cNvPr id="17" name="Grafiek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91440</xdr:colOff>
      <xdr:row>15</xdr:row>
      <xdr:rowOff>68580</xdr:rowOff>
    </xdr:from>
    <xdr:to>
      <xdr:col>6</xdr:col>
      <xdr:colOff>30480</xdr:colOff>
      <xdr:row>25</xdr:row>
      <xdr:rowOff>60960</xdr:rowOff>
    </xdr:to>
    <xdr:graphicFrame macro="">
      <xdr:nvGraphicFramePr>
        <xdr:cNvPr id="20" name="Grafiek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129540</xdr:colOff>
      <xdr:row>27</xdr:row>
      <xdr:rowOff>68580</xdr:rowOff>
    </xdr:from>
    <xdr:to>
      <xdr:col>22</xdr:col>
      <xdr:colOff>251460</xdr:colOff>
      <xdr:row>38</xdr:row>
      <xdr:rowOff>45720</xdr:rowOff>
    </xdr:to>
    <xdr:graphicFrame macro="">
      <xdr:nvGraphicFramePr>
        <xdr:cNvPr id="15" name="Grafiek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</xdr:colOff>
      <xdr:row>4</xdr:row>
      <xdr:rowOff>76200</xdr:rowOff>
    </xdr:from>
    <xdr:to>
      <xdr:col>22</xdr:col>
      <xdr:colOff>38100</xdr:colOff>
      <xdr:row>14</xdr:row>
      <xdr:rowOff>114300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198120</xdr:colOff>
      <xdr:row>4</xdr:row>
      <xdr:rowOff>22860</xdr:rowOff>
    </xdr:from>
    <xdr:to>
      <xdr:col>11</xdr:col>
      <xdr:colOff>205740</xdr:colOff>
      <xdr:row>14</xdr:row>
      <xdr:rowOff>53340</xdr:rowOff>
    </xdr:to>
    <xdr:graphicFrame macro="">
      <xdr:nvGraphicFramePr>
        <xdr:cNvPr id="6" name="Grafie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426720</xdr:colOff>
      <xdr:row>4</xdr:row>
      <xdr:rowOff>53340</xdr:rowOff>
    </xdr:from>
    <xdr:to>
      <xdr:col>16</xdr:col>
      <xdr:colOff>434340</xdr:colOff>
      <xdr:row>14</xdr:row>
      <xdr:rowOff>60960</xdr:rowOff>
    </xdr:to>
    <xdr:graphicFrame macro="">
      <xdr:nvGraphicFramePr>
        <xdr:cNvPr id="8" name="Grafiek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182880</xdr:colOff>
      <xdr:row>16</xdr:row>
      <xdr:rowOff>60960</xdr:rowOff>
    </xdr:from>
    <xdr:to>
      <xdr:col>11</xdr:col>
      <xdr:colOff>205740</xdr:colOff>
      <xdr:row>26</xdr:row>
      <xdr:rowOff>99060</xdr:rowOff>
    </xdr:to>
    <xdr:graphicFrame macro="">
      <xdr:nvGraphicFramePr>
        <xdr:cNvPr id="9" name="Grafiek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426720</xdr:colOff>
      <xdr:row>16</xdr:row>
      <xdr:rowOff>76200</xdr:rowOff>
    </xdr:from>
    <xdr:to>
      <xdr:col>16</xdr:col>
      <xdr:colOff>487680</xdr:colOff>
      <xdr:row>26</xdr:row>
      <xdr:rowOff>99060</xdr:rowOff>
    </xdr:to>
    <xdr:graphicFrame macro="">
      <xdr:nvGraphicFramePr>
        <xdr:cNvPr id="10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426720</xdr:colOff>
      <xdr:row>29</xdr:row>
      <xdr:rowOff>60960</xdr:rowOff>
    </xdr:from>
    <xdr:to>
      <xdr:col>16</xdr:col>
      <xdr:colOff>449580</xdr:colOff>
      <xdr:row>39</xdr:row>
      <xdr:rowOff>76200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114300</xdr:colOff>
      <xdr:row>23</xdr:row>
      <xdr:rowOff>0</xdr:rowOff>
    </xdr:from>
    <xdr:to>
      <xdr:col>6</xdr:col>
      <xdr:colOff>53340</xdr:colOff>
      <xdr:row>32</xdr:row>
      <xdr:rowOff>144780</xdr:rowOff>
    </xdr:to>
    <xdr:graphicFrame macro="">
      <xdr:nvGraphicFramePr>
        <xdr:cNvPr id="13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106680</xdr:colOff>
      <xdr:row>28</xdr:row>
      <xdr:rowOff>7620</xdr:rowOff>
    </xdr:from>
    <xdr:to>
      <xdr:col>22</xdr:col>
      <xdr:colOff>114300</xdr:colOff>
      <xdr:row>38</xdr:row>
      <xdr:rowOff>38100</xdr:rowOff>
    </xdr:to>
    <xdr:graphicFrame macro="">
      <xdr:nvGraphicFramePr>
        <xdr:cNvPr id="14" name="Grafiek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220980</xdr:colOff>
      <xdr:row>29</xdr:row>
      <xdr:rowOff>68580</xdr:rowOff>
    </xdr:from>
    <xdr:to>
      <xdr:col>11</xdr:col>
      <xdr:colOff>266700</xdr:colOff>
      <xdr:row>39</xdr:row>
      <xdr:rowOff>91440</xdr:rowOff>
    </xdr:to>
    <xdr:graphicFrame macro="">
      <xdr:nvGraphicFramePr>
        <xdr:cNvPr id="15" name="Grafiek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60960</xdr:colOff>
      <xdr:row>16</xdr:row>
      <xdr:rowOff>68580</xdr:rowOff>
    </xdr:from>
    <xdr:to>
      <xdr:col>22</xdr:col>
      <xdr:colOff>121920</xdr:colOff>
      <xdr:row>26</xdr:row>
      <xdr:rowOff>91440</xdr:rowOff>
    </xdr:to>
    <xdr:graphicFrame macro="">
      <xdr:nvGraphicFramePr>
        <xdr:cNvPr id="17" name="Grafiek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"/>
  <sheetViews>
    <sheetView workbookViewId="0">
      <selection activeCell="M8" sqref="M8"/>
    </sheetView>
  </sheetViews>
  <sheetFormatPr defaultRowHeight="14.4" x14ac:dyDescent="0.3"/>
  <cols>
    <col min="1" max="16384" width="8.88671875" style="129"/>
  </cols>
  <sheetData>
    <row r="5" ht="12.45" customHeight="1" x14ac:dyDescent="0.3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61"/>
  <sheetViews>
    <sheetView workbookViewId="0">
      <selection activeCell="A2" sqref="A2:V39"/>
    </sheetView>
  </sheetViews>
  <sheetFormatPr defaultRowHeight="12" customHeight="1" x14ac:dyDescent="0.3"/>
  <cols>
    <col min="1" max="1" width="1.77734375" style="36" customWidth="1"/>
    <col min="2" max="2" width="16.77734375" style="36" customWidth="1"/>
    <col min="3" max="6" width="6.77734375" style="36" customWidth="1"/>
    <col min="7" max="9" width="8.88671875" style="36"/>
    <col min="10" max="10" width="6.5546875" style="36" customWidth="1"/>
    <col min="11" max="11" width="13.109375" style="36" customWidth="1"/>
    <col min="12" max="12" width="6.88671875" style="36" customWidth="1"/>
    <col min="13" max="13" width="11.109375" style="36" customWidth="1"/>
    <col min="14" max="14" width="8.88671875" style="36"/>
    <col min="15" max="15" width="11.109375" style="36" customWidth="1"/>
    <col min="16" max="16" width="15" style="36" customWidth="1"/>
    <col min="17" max="17" width="5.109375" style="36" customWidth="1"/>
    <col min="18" max="18" width="12" style="36" customWidth="1"/>
    <col min="19" max="19" width="9" style="36" customWidth="1"/>
    <col min="20" max="20" width="6.77734375" style="36" customWidth="1"/>
    <col min="21" max="21" width="15.109375" style="36" customWidth="1"/>
    <col min="22" max="22" width="8.33203125" style="36" customWidth="1"/>
    <col min="23" max="23" width="5.33203125" style="36" customWidth="1"/>
    <col min="24" max="16384" width="8.88671875" style="36"/>
  </cols>
  <sheetData>
    <row r="1" spans="1:240" s="45" customFormat="1" ht="12" customHeight="1" x14ac:dyDescent="0.25">
      <c r="A1" s="44"/>
      <c r="B1" s="44"/>
      <c r="C1" s="49"/>
      <c r="D1" s="46"/>
      <c r="E1" s="46"/>
      <c r="F1" s="46"/>
      <c r="G1" s="47"/>
      <c r="J1" s="47"/>
      <c r="K1" s="47"/>
      <c r="L1" s="47"/>
      <c r="M1" s="47"/>
      <c r="N1" s="47"/>
      <c r="P1" s="48"/>
      <c r="Q1" s="47"/>
      <c r="R1" s="47"/>
      <c r="S1" s="47"/>
      <c r="U1" s="47"/>
      <c r="V1" s="47"/>
      <c r="W1" s="47"/>
      <c r="X1" s="47"/>
      <c r="Y1" s="47"/>
      <c r="Z1" s="48"/>
      <c r="AA1" s="35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6"/>
      <c r="BL1" s="46"/>
      <c r="BM1" s="44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</row>
    <row r="2" spans="1:240" s="63" customFormat="1" ht="12" customHeight="1" x14ac:dyDescent="0.3">
      <c r="B2" s="177" t="s">
        <v>361</v>
      </c>
      <c r="C2" s="178"/>
      <c r="D2" s="178"/>
      <c r="E2" s="179" t="str">
        <f>RER!$F$2</f>
        <v>Herzele</v>
      </c>
      <c r="F2" s="180"/>
      <c r="G2" s="50" t="s">
        <v>399</v>
      </c>
      <c r="H2" s="181"/>
      <c r="I2" s="203"/>
      <c r="J2" s="181"/>
      <c r="K2" s="204" t="str">
        <f>$E$2</f>
        <v>Herzele</v>
      </c>
      <c r="L2" s="181"/>
      <c r="M2" s="50" t="s">
        <v>369</v>
      </c>
      <c r="N2" s="181"/>
      <c r="O2" s="181"/>
      <c r="P2" s="205" t="str">
        <f>$E$2</f>
        <v>Herzele</v>
      </c>
      <c r="Q2" s="181"/>
      <c r="R2" s="50" t="s">
        <v>364</v>
      </c>
      <c r="S2" s="181"/>
      <c r="T2" s="181"/>
      <c r="U2" s="206" t="str">
        <f>$E$2</f>
        <v>Herzele</v>
      </c>
      <c r="V2" s="181"/>
    </row>
    <row r="4" spans="1:240" ht="12" customHeight="1" x14ac:dyDescent="0.3">
      <c r="B4" s="60" t="s">
        <v>321</v>
      </c>
      <c r="C4" s="33"/>
      <c r="D4" s="61"/>
      <c r="E4" s="33"/>
      <c r="F4" s="33"/>
    </row>
    <row r="5" spans="1:240" ht="12" customHeight="1" x14ac:dyDescent="0.3">
      <c r="B5" s="59"/>
      <c r="C5" s="33">
        <v>2010</v>
      </c>
      <c r="D5" s="61">
        <v>2014</v>
      </c>
      <c r="E5" s="33">
        <v>2018</v>
      </c>
      <c r="F5" s="33">
        <v>2019</v>
      </c>
    </row>
    <row r="6" spans="1:240" ht="12" customHeight="1" x14ac:dyDescent="0.3">
      <c r="B6" s="57" t="s">
        <v>311</v>
      </c>
      <c r="C6" s="23">
        <v>0.17599999999999999</v>
      </c>
      <c r="D6" s="28">
        <v>0.18658798381541122</v>
      </c>
      <c r="E6" s="23">
        <v>0.19933833821096833</v>
      </c>
      <c r="F6" s="62">
        <v>0.14167492790730293</v>
      </c>
    </row>
    <row r="7" spans="1:240" ht="12" customHeight="1" x14ac:dyDescent="0.3">
      <c r="B7" s="65" t="s">
        <v>310</v>
      </c>
      <c r="C7" s="26">
        <v>7.0000000000000007E-2</v>
      </c>
      <c r="D7" s="35">
        <v>8.6295550491510706E-2</v>
      </c>
      <c r="E7" s="26">
        <v>0.1335418832392618</v>
      </c>
      <c r="F7" s="64">
        <v>9.8318510646896742E-2</v>
      </c>
    </row>
    <row r="8" spans="1:240" ht="12" customHeight="1" x14ac:dyDescent="0.3">
      <c r="B8" s="65" t="s">
        <v>309</v>
      </c>
      <c r="C8" s="26">
        <v>0.14899999999999999</v>
      </c>
      <c r="D8" s="35">
        <v>0.14107208197003451</v>
      </c>
      <c r="E8" s="26">
        <v>0.10455792781740439</v>
      </c>
      <c r="F8" s="64">
        <v>0.10815949067965643</v>
      </c>
    </row>
    <row r="9" spans="1:240" ht="12" customHeight="1" x14ac:dyDescent="0.3">
      <c r="B9" s="65" t="s">
        <v>334</v>
      </c>
      <c r="C9" s="26">
        <v>0.13900000000000001</v>
      </c>
      <c r="D9" s="35">
        <v>0.15545728501739606</v>
      </c>
      <c r="E9" s="26">
        <v>0.13692077584406293</v>
      </c>
      <c r="F9" s="64">
        <v>0.13499057386500063</v>
      </c>
    </row>
    <row r="10" spans="1:240" ht="12" customHeight="1" x14ac:dyDescent="0.3">
      <c r="B10" s="65" t="s">
        <v>336</v>
      </c>
      <c r="C10" s="26">
        <v>1.4E-2</v>
      </c>
      <c r="D10" s="35">
        <v>2.849320668614615E-2</v>
      </c>
      <c r="E10" s="26">
        <v>3.1988082405222232E-2</v>
      </c>
      <c r="F10" s="64">
        <v>5.6388256913885777E-2</v>
      </c>
    </row>
    <row r="11" spans="1:240" ht="12" customHeight="1" x14ac:dyDescent="0.3">
      <c r="B11" s="69" t="s">
        <v>363</v>
      </c>
      <c r="C11" s="32">
        <v>0.44699999999999995</v>
      </c>
      <c r="D11" s="70">
        <v>0.39391530425166044</v>
      </c>
      <c r="E11" s="32">
        <v>0.38161391698497338</v>
      </c>
      <c r="F11" s="71">
        <v>0.44101474185703182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</row>
    <row r="12" spans="1:240" ht="12" customHeight="1" x14ac:dyDescent="0.3">
      <c r="B12" s="57" t="s">
        <v>308</v>
      </c>
      <c r="C12" s="23">
        <v>0.28299999999999997</v>
      </c>
      <c r="D12" s="28">
        <v>0.32585417189930765</v>
      </c>
      <c r="E12" s="23">
        <v>0.25045915390839008</v>
      </c>
      <c r="F12" s="62">
        <v>0.25456602930303657</v>
      </c>
      <c r="O12" s="50"/>
      <c r="P12" s="50"/>
      <c r="Q12" s="50"/>
      <c r="R12" s="50"/>
      <c r="S12" s="50"/>
      <c r="U12" s="50"/>
      <c r="V12" s="50"/>
    </row>
    <row r="13" spans="1:240" ht="12" customHeight="1" x14ac:dyDescent="0.3">
      <c r="B13" s="58" t="s">
        <v>315</v>
      </c>
      <c r="C13" s="26">
        <v>0.126</v>
      </c>
      <c r="D13" s="35">
        <v>5.840495121531452E-2</v>
      </c>
      <c r="E13" s="26">
        <v>0.13115476307658328</v>
      </c>
      <c r="F13" s="64">
        <v>0.18644871255399523</v>
      </c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</row>
    <row r="14" spans="1:240" ht="12" customHeight="1" x14ac:dyDescent="0.3">
      <c r="B14" s="58" t="s">
        <v>318</v>
      </c>
      <c r="C14" s="26">
        <v>3.7999999999999999E-2</v>
      </c>
      <c r="D14" s="35">
        <v>6.8446560051756743E-3</v>
      </c>
      <c r="E14" s="26">
        <v>0</v>
      </c>
      <c r="F14" s="64">
        <v>0</v>
      </c>
      <c r="G14" s="51" t="s">
        <v>400</v>
      </c>
      <c r="I14" s="51"/>
      <c r="J14" s="51"/>
      <c r="K14" s="183" t="str">
        <f>$K$2</f>
        <v>Herzele</v>
      </c>
      <c r="L14" s="51"/>
      <c r="M14" s="51" t="s">
        <v>365</v>
      </c>
      <c r="N14" s="51"/>
      <c r="O14" s="51"/>
      <c r="P14" s="184" t="str">
        <f>$K$2</f>
        <v>Herzele</v>
      </c>
      <c r="Q14" s="51"/>
      <c r="R14" s="51" t="s">
        <v>403</v>
      </c>
      <c r="S14" s="182"/>
      <c r="T14" s="51"/>
      <c r="U14" s="185" t="str">
        <f>$K$2</f>
        <v>Herzele</v>
      </c>
      <c r="W14" s="182"/>
    </row>
    <row r="15" spans="1:240" ht="12" customHeight="1" x14ac:dyDescent="0.3">
      <c r="B15" s="66" t="s">
        <v>337</v>
      </c>
      <c r="C15" s="27">
        <v>0</v>
      </c>
      <c r="D15" s="67">
        <v>2.8115251318625535E-3</v>
      </c>
      <c r="E15" s="27">
        <v>0</v>
      </c>
      <c r="F15" s="68">
        <v>0</v>
      </c>
    </row>
    <row r="23" spans="2:21" ht="12" customHeight="1" x14ac:dyDescent="0.3">
      <c r="T23" s="50"/>
    </row>
    <row r="24" spans="2:21" ht="12" customHeight="1" x14ac:dyDescent="0.3">
      <c r="J24" s="50"/>
      <c r="K24" s="50"/>
      <c r="L24" s="50"/>
      <c r="M24" s="50"/>
    </row>
    <row r="27" spans="2:21" ht="12" customHeight="1" x14ac:dyDescent="0.3">
      <c r="B27" s="229" t="s">
        <v>360</v>
      </c>
      <c r="C27" s="230"/>
      <c r="D27" s="230"/>
      <c r="E27" s="230"/>
      <c r="F27" s="230"/>
      <c r="G27" s="50" t="s">
        <v>401</v>
      </c>
      <c r="H27" s="181"/>
      <c r="I27" s="181"/>
      <c r="J27" s="181"/>
      <c r="K27" s="207" t="str">
        <f>$K$2</f>
        <v>Herzele</v>
      </c>
      <c r="L27" s="181"/>
      <c r="M27" s="50" t="s">
        <v>402</v>
      </c>
      <c r="N27" s="181"/>
      <c r="O27" s="181"/>
      <c r="P27" s="208" t="str">
        <f>$P$14</f>
        <v>Herzele</v>
      </c>
      <c r="Q27" s="181"/>
      <c r="R27" s="50" t="s">
        <v>425</v>
      </c>
      <c r="S27" s="181"/>
      <c r="T27" s="181"/>
      <c r="U27" s="209" t="str">
        <f>$U$14</f>
        <v>Herzele</v>
      </c>
    </row>
    <row r="29" spans="2:21" ht="12" customHeight="1" x14ac:dyDescent="0.3">
      <c r="B29" s="60" t="s">
        <v>321</v>
      </c>
      <c r="C29" s="33" t="s">
        <v>433</v>
      </c>
      <c r="D29" s="33" t="s">
        <v>465</v>
      </c>
      <c r="E29" s="216" t="s">
        <v>453</v>
      </c>
      <c r="F29" s="33" t="s">
        <v>432</v>
      </c>
    </row>
    <row r="30" spans="2:21" ht="12" customHeight="1" x14ac:dyDescent="0.3">
      <c r="B30" s="57" t="s">
        <v>311</v>
      </c>
      <c r="C30" s="23">
        <v>-3.4325072092697057E-2</v>
      </c>
      <c r="D30" s="28">
        <v>1.2750354395557106E-2</v>
      </c>
      <c r="E30" s="23">
        <v>-5.7663410303665397E-2</v>
      </c>
      <c r="F30" s="62">
        <v>-4.491305590810829E-2</v>
      </c>
    </row>
    <row r="31" spans="2:21" ht="12" customHeight="1" x14ac:dyDescent="0.3">
      <c r="B31" s="65" t="s">
        <v>310</v>
      </c>
      <c r="C31" s="26">
        <v>2.8318510646896736E-2</v>
      </c>
      <c r="D31" s="35">
        <v>4.7246332747751099E-2</v>
      </c>
      <c r="E31" s="26">
        <v>-3.5223372592365063E-2</v>
      </c>
      <c r="F31" s="64">
        <v>1.2022960155386037E-2</v>
      </c>
    </row>
    <row r="32" spans="2:21" ht="12" customHeight="1" x14ac:dyDescent="0.3">
      <c r="B32" s="65" t="s">
        <v>309</v>
      </c>
      <c r="C32" s="26">
        <v>-4.0840509320343568E-2</v>
      </c>
      <c r="D32" s="35">
        <v>-3.6514154152630124E-2</v>
      </c>
      <c r="E32" s="26">
        <v>3.6015628622520363E-3</v>
      </c>
      <c r="F32" s="64">
        <v>-3.2912591290378088E-2</v>
      </c>
    </row>
    <row r="33" spans="2:6" ht="12" customHeight="1" x14ac:dyDescent="0.3">
      <c r="B33" s="65" t="s">
        <v>334</v>
      </c>
      <c r="C33" s="26">
        <v>-4.0094261349993832E-3</v>
      </c>
      <c r="D33" s="35">
        <v>-1.8536509173333132E-2</v>
      </c>
      <c r="E33" s="26">
        <v>-1.930201979062296E-3</v>
      </c>
      <c r="F33" s="64">
        <v>-2.0466711152395428E-2</v>
      </c>
    </row>
    <row r="34" spans="2:6" ht="12" customHeight="1" x14ac:dyDescent="0.3">
      <c r="B34" s="65" t="s">
        <v>336</v>
      </c>
      <c r="C34" s="26">
        <v>4.2388256913885779E-2</v>
      </c>
      <c r="D34" s="35">
        <v>3.4948757190760814E-3</v>
      </c>
      <c r="E34" s="26">
        <v>2.4400174508663545E-2</v>
      </c>
      <c r="F34" s="64">
        <v>2.7895050227739627E-2</v>
      </c>
    </row>
    <row r="35" spans="2:6" ht="12" customHeight="1" x14ac:dyDescent="0.3">
      <c r="B35" s="69" t="s">
        <v>362</v>
      </c>
      <c r="C35" s="32">
        <v>-5.9852581429681306E-3</v>
      </c>
      <c r="D35" s="70">
        <v>-1.2301387266687058E-2</v>
      </c>
      <c r="E35" s="32">
        <v>5.9400824872058444E-2</v>
      </c>
      <c r="F35" s="71">
        <v>4.7099437605371386E-2</v>
      </c>
    </row>
    <row r="36" spans="2:6" ht="12" customHeight="1" x14ac:dyDescent="0.3">
      <c r="B36" s="57" t="s">
        <v>308</v>
      </c>
      <c r="C36" s="23">
        <v>-2.8433970696963407E-2</v>
      </c>
      <c r="D36" s="28">
        <v>-7.5395017990917579E-2</v>
      </c>
      <c r="E36" s="23">
        <v>4.106875394646492E-3</v>
      </c>
      <c r="F36" s="62">
        <v>-7.1288142596271087E-2</v>
      </c>
    </row>
    <row r="37" spans="2:6" ht="12" customHeight="1" x14ac:dyDescent="0.3">
      <c r="B37" s="58" t="s">
        <v>315</v>
      </c>
      <c r="C37" s="26">
        <v>6.0448712553995226E-2</v>
      </c>
      <c r="D37" s="35">
        <v>7.2749811861268748E-2</v>
      </c>
      <c r="E37" s="26">
        <v>5.5293949477411952E-2</v>
      </c>
      <c r="F37" s="64">
        <v>0.1280437613386807</v>
      </c>
    </row>
    <row r="38" spans="2:6" ht="12" customHeight="1" x14ac:dyDescent="0.3">
      <c r="B38" s="58" t="s">
        <v>318</v>
      </c>
      <c r="C38" s="26">
        <v>-3.7999999999999999E-2</v>
      </c>
      <c r="D38" s="35">
        <v>-6.8446560051756743E-3</v>
      </c>
      <c r="E38" s="26">
        <v>0</v>
      </c>
      <c r="F38" s="64">
        <v>-6.8446560051756743E-3</v>
      </c>
    </row>
    <row r="39" spans="2:6" ht="12" customHeight="1" x14ac:dyDescent="0.3">
      <c r="B39" s="66" t="s">
        <v>337</v>
      </c>
      <c r="C39" s="27">
        <v>0</v>
      </c>
      <c r="D39" s="67">
        <v>-2.8115251318625535E-3</v>
      </c>
      <c r="E39" s="27">
        <v>0</v>
      </c>
      <c r="F39" s="68">
        <v>-2.8115251318625535E-3</v>
      </c>
    </row>
    <row r="43" spans="2:6" ht="12" customHeight="1" x14ac:dyDescent="0.3">
      <c r="B43" s="231" t="s">
        <v>416</v>
      </c>
      <c r="C43" s="232"/>
      <c r="D43" s="232"/>
      <c r="E43" s="232"/>
      <c r="F43" s="232"/>
    </row>
    <row r="44" spans="2:6" ht="12" customHeight="1" x14ac:dyDescent="0.3">
      <c r="B44" s="8"/>
      <c r="C44" s="33">
        <v>2010</v>
      </c>
      <c r="D44" s="61">
        <v>2014</v>
      </c>
      <c r="E44" s="33">
        <v>2018</v>
      </c>
      <c r="F44" s="33">
        <v>2019</v>
      </c>
    </row>
    <row r="45" spans="2:6" ht="12" customHeight="1" x14ac:dyDescent="0.3">
      <c r="B45" s="55" t="s">
        <v>321</v>
      </c>
      <c r="C45" s="23"/>
      <c r="D45" s="23"/>
      <c r="E45" s="23"/>
      <c r="F45" s="23"/>
    </row>
    <row r="46" spans="2:6" ht="12" customHeight="1" x14ac:dyDescent="0.3">
      <c r="B46" s="4" t="s">
        <v>309</v>
      </c>
      <c r="C46" s="23">
        <f>C8</f>
        <v>0.14899999999999999</v>
      </c>
      <c r="D46" s="23">
        <f t="shared" ref="D46:F46" si="0">D8</f>
        <v>0.14107208197003451</v>
      </c>
      <c r="E46" s="23">
        <f t="shared" si="0"/>
        <v>0.10455792781740439</v>
      </c>
      <c r="F46" s="23">
        <f t="shared" si="0"/>
        <v>0.10815949067965643</v>
      </c>
    </row>
    <row r="47" spans="2:6" ht="12" customHeight="1" x14ac:dyDescent="0.3">
      <c r="B47" s="4" t="s">
        <v>310</v>
      </c>
      <c r="C47" s="26">
        <f>C7</f>
        <v>7.0000000000000007E-2</v>
      </c>
      <c r="D47" s="26">
        <f t="shared" ref="D47:F47" si="1">D7</f>
        <v>8.6295550491510706E-2</v>
      </c>
      <c r="E47" s="26">
        <f t="shared" si="1"/>
        <v>0.1335418832392618</v>
      </c>
      <c r="F47" s="26">
        <f t="shared" si="1"/>
        <v>9.8318510646896742E-2</v>
      </c>
    </row>
    <row r="48" spans="2:6" ht="12" customHeight="1" x14ac:dyDescent="0.3">
      <c r="B48" s="4" t="s">
        <v>336</v>
      </c>
      <c r="C48" s="26">
        <f>C10</f>
        <v>1.4E-2</v>
      </c>
      <c r="D48" s="26">
        <f t="shared" ref="D48:F48" si="2">D10</f>
        <v>2.849320668614615E-2</v>
      </c>
      <c r="E48" s="26">
        <f t="shared" si="2"/>
        <v>3.1988082405222232E-2</v>
      </c>
      <c r="F48" s="26">
        <f t="shared" si="2"/>
        <v>5.6388256913885777E-2</v>
      </c>
    </row>
    <row r="49" spans="2:6" ht="12" customHeight="1" x14ac:dyDescent="0.3">
      <c r="B49" s="200" t="s">
        <v>408</v>
      </c>
      <c r="C49" s="23">
        <f>C46+C48</f>
        <v>0.16300000000000001</v>
      </c>
      <c r="D49" s="23">
        <f t="shared" ref="D49:F49" si="3">D46+D48</f>
        <v>0.16956528865618067</v>
      </c>
      <c r="E49" s="23">
        <f t="shared" si="3"/>
        <v>0.13654601022262663</v>
      </c>
      <c r="F49" s="23">
        <f t="shared" si="3"/>
        <v>0.16454774759354221</v>
      </c>
    </row>
    <row r="50" spans="2:6" ht="12" customHeight="1" x14ac:dyDescent="0.3">
      <c r="B50" s="4" t="s">
        <v>406</v>
      </c>
      <c r="C50" s="26">
        <f>C46+C47</f>
        <v>0.219</v>
      </c>
      <c r="D50" s="26">
        <f t="shared" ref="D50:F50" si="4">D46+D47</f>
        <v>0.22736763246154523</v>
      </c>
      <c r="E50" s="26">
        <f t="shared" si="4"/>
        <v>0.23809981105666619</v>
      </c>
      <c r="F50" s="26">
        <f t="shared" si="4"/>
        <v>0.20647800132655317</v>
      </c>
    </row>
    <row r="51" spans="2:6" ht="12" customHeight="1" x14ac:dyDescent="0.3">
      <c r="B51" s="30" t="s">
        <v>407</v>
      </c>
      <c r="C51" s="27">
        <f>C46+C47+C48</f>
        <v>0.23300000000000001</v>
      </c>
      <c r="D51" s="27">
        <f t="shared" ref="D51:F51" si="5">D46+D47+D48</f>
        <v>0.25586083914769137</v>
      </c>
      <c r="E51" s="27">
        <f t="shared" si="5"/>
        <v>0.27008789346188844</v>
      </c>
      <c r="F51" s="27">
        <f t="shared" si="5"/>
        <v>0.26286625824043897</v>
      </c>
    </row>
    <row r="53" spans="2:6" ht="12" customHeight="1" x14ac:dyDescent="0.3">
      <c r="B53" s="231" t="s">
        <v>415</v>
      </c>
      <c r="C53" s="232"/>
      <c r="D53" s="232"/>
      <c r="E53" s="232"/>
      <c r="F53" s="232"/>
    </row>
    <row r="54" spans="2:6" ht="12" customHeight="1" x14ac:dyDescent="0.3">
      <c r="B54" s="56"/>
      <c r="C54" s="54" t="s">
        <v>353</v>
      </c>
      <c r="D54" s="52" t="s">
        <v>433</v>
      </c>
      <c r="E54" s="53" t="s">
        <v>432</v>
      </c>
      <c r="F54" s="52" t="s">
        <v>453</v>
      </c>
    </row>
    <row r="55" spans="2:6" ht="12" customHeight="1" x14ac:dyDescent="0.3">
      <c r="B55" s="55" t="s">
        <v>321</v>
      </c>
      <c r="C55" s="32">
        <f>D45-C45</f>
        <v>0</v>
      </c>
      <c r="D55" s="32">
        <f>F45-C45</f>
        <v>0</v>
      </c>
      <c r="E55" s="32">
        <f>F45-D45</f>
        <v>0</v>
      </c>
      <c r="F55" s="32">
        <f>F45-E45</f>
        <v>0</v>
      </c>
    </row>
    <row r="56" spans="2:6" ht="12" customHeight="1" x14ac:dyDescent="0.3">
      <c r="B56" s="4" t="s">
        <v>309</v>
      </c>
      <c r="C56" s="29">
        <f t="shared" ref="C56:C61" si="6">D46-C46</f>
        <v>-7.9279180299654806E-3</v>
      </c>
      <c r="D56" s="29">
        <f t="shared" ref="D56:D61" si="7">F46-C46</f>
        <v>-4.0840509320343568E-2</v>
      </c>
      <c r="E56" s="29">
        <f t="shared" ref="E56:E61" si="8">F46-D46</f>
        <v>-3.2912591290378088E-2</v>
      </c>
      <c r="F56" s="29">
        <f t="shared" ref="F56:F61" si="9">F46-E46</f>
        <v>3.6015628622520363E-3</v>
      </c>
    </row>
    <row r="57" spans="2:6" ht="12" customHeight="1" x14ac:dyDescent="0.3">
      <c r="B57" s="4" t="s">
        <v>310</v>
      </c>
      <c r="C57" s="21">
        <f t="shared" si="6"/>
        <v>1.6295550491510699E-2</v>
      </c>
      <c r="D57" s="21">
        <f t="shared" si="7"/>
        <v>2.8318510646896736E-2</v>
      </c>
      <c r="E57" s="21">
        <f t="shared" si="8"/>
        <v>1.2022960155386037E-2</v>
      </c>
      <c r="F57" s="21">
        <f t="shared" si="9"/>
        <v>-3.5223372592365063E-2</v>
      </c>
    </row>
    <row r="58" spans="2:6" ht="12" customHeight="1" x14ac:dyDescent="0.3">
      <c r="B58" s="4" t="s">
        <v>336</v>
      </c>
      <c r="C58" s="21">
        <f t="shared" si="6"/>
        <v>1.449320668614615E-2</v>
      </c>
      <c r="D58" s="21">
        <f t="shared" si="7"/>
        <v>4.2388256913885779E-2</v>
      </c>
      <c r="E58" s="21">
        <f t="shared" si="8"/>
        <v>2.7895050227739627E-2</v>
      </c>
      <c r="F58" s="21">
        <f t="shared" si="9"/>
        <v>2.4400174508663545E-2</v>
      </c>
    </row>
    <row r="59" spans="2:6" ht="12" customHeight="1" x14ac:dyDescent="0.3">
      <c r="B59" s="200" t="s">
        <v>408</v>
      </c>
      <c r="C59" s="23">
        <f t="shared" si="6"/>
        <v>6.5652886561806678E-3</v>
      </c>
      <c r="D59" s="23">
        <f t="shared" si="7"/>
        <v>1.5477475935422036E-3</v>
      </c>
      <c r="E59" s="23">
        <f t="shared" si="8"/>
        <v>-5.0175410626384642E-3</v>
      </c>
      <c r="F59" s="23">
        <f t="shared" si="9"/>
        <v>2.8001737370915575E-2</v>
      </c>
    </row>
    <row r="60" spans="2:6" ht="12" customHeight="1" x14ac:dyDescent="0.3">
      <c r="B60" s="4" t="s">
        <v>406</v>
      </c>
      <c r="C60" s="26">
        <f t="shared" si="6"/>
        <v>8.3676324615452324E-3</v>
      </c>
      <c r="D60" s="26">
        <f t="shared" si="7"/>
        <v>-1.2521998673446832E-2</v>
      </c>
      <c r="E60" s="26">
        <f t="shared" si="8"/>
        <v>-2.0889631134992065E-2</v>
      </c>
      <c r="F60" s="26">
        <f t="shared" si="9"/>
        <v>-3.1621809730113026E-2</v>
      </c>
    </row>
    <row r="61" spans="2:6" ht="12" customHeight="1" x14ac:dyDescent="0.3">
      <c r="B61" s="30" t="s">
        <v>407</v>
      </c>
      <c r="C61" s="27">
        <f t="shared" si="6"/>
        <v>2.2860839147691353E-2</v>
      </c>
      <c r="D61" s="27">
        <f t="shared" si="7"/>
        <v>2.9866258240438953E-2</v>
      </c>
      <c r="E61" s="27">
        <f t="shared" si="8"/>
        <v>7.0054190927476001E-3</v>
      </c>
      <c r="F61" s="27">
        <f t="shared" si="9"/>
        <v>-7.2216352214494739E-3</v>
      </c>
    </row>
  </sheetData>
  <mergeCells count="3">
    <mergeCell ref="B27:F27"/>
    <mergeCell ref="B53:F53"/>
    <mergeCell ref="B43:F43"/>
  </mergeCells>
  <pageMargins left="0.7" right="0.7" top="0.75" bottom="0.75" header="0.3" footer="0.3"/>
  <pageSetup paperSize="9" orientation="portrait" verticalDpi="0" r:id="rId1"/>
  <drawing r:id="rId2"/>
  <webPublishItems count="6">
    <webPublishItem id="19837" divId="2018-Provincies-Uitslagen-l_19837" sourceType="range" sourceRef="A1:V40" destinationFile="E:\Documents\Sites\npdata\Data\Verkiezingen\2018\Fiches\Deinze-5.htm"/>
    <webPublishItem id="5069" divId="2018-Provincies-Uitslagen-l_5069" sourceType="range" sourceRef="A1:W39" destinationFile="E:\Documents\Sites\npdata\Data\Verkiezingen\2018\Fiches\Sint-Niklaas-4.htm"/>
    <webPublishItem id="21902" divId="2018-Provincies-Uitslagen-l_21902" sourceType="range" sourceRef="A1:W40" destinationFile="E:\Documents\Sites\npdata\Data\Verkiezingen\2018\Fiches\1-P-Limburg-4.htm"/>
    <webPublishItem id="5485" divId="2010-2019-Verkiezingen-f_5485" sourceType="range" sourceRef="A2:V39" destinationFile="D:\Documents\Sites\npdata\Data\Verkiezingen\2019\Uitslagen\Fiches\Maasmechelen-5.htm"/>
    <webPublishItem id="4992" divId="2010-2019-Verkiezingen-f_4992" sourceType="range" sourceRef="A2:V40" destinationFile="D:\Documents\Sites\npdata\Data\Verkiezingen\2019\Uitslagen\Fiches\0-Vlaams-gewest-5.htm"/>
    <webPublishItem id="28329" divId="2018-Provincies-Uitslagen-l_28329" sourceType="range" sourceRef="B1:W39" destinationFile="E:\Documents\Sites\npdata\Data\Verkiezingen\2018\Fiches\Vilvoorde-4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U28"/>
  <sheetViews>
    <sheetView workbookViewId="0">
      <selection activeCell="A2" sqref="A2:W39"/>
    </sheetView>
  </sheetViews>
  <sheetFormatPr defaultRowHeight="12" customHeight="1" x14ac:dyDescent="0.3"/>
  <cols>
    <col min="1" max="1" width="1.77734375" style="36" customWidth="1"/>
    <col min="2" max="2" width="16.77734375" style="36" customWidth="1"/>
    <col min="3" max="6" width="6.77734375" style="36" customWidth="1"/>
    <col min="7" max="22" width="8.88671875" style="36"/>
    <col min="23" max="23" width="4.21875" style="36" customWidth="1"/>
    <col min="24" max="27" width="8.88671875" style="36"/>
    <col min="28" max="28" width="9.109375" style="129" bestFit="1" customWidth="1"/>
    <col min="29" max="29" width="9.77734375" style="129" bestFit="1" customWidth="1"/>
    <col min="30" max="35" width="9.109375" style="129" bestFit="1" customWidth="1"/>
    <col min="36" max="36" width="8.88671875" style="129"/>
    <col min="37" max="37" width="9.77734375" style="129" bestFit="1" customWidth="1"/>
    <col min="38" max="38" width="8.88671875" style="36"/>
    <col min="39" max="47" width="9.109375" style="36" bestFit="1" customWidth="1"/>
    <col min="48" max="49" width="8.88671875" style="36"/>
    <col min="50" max="53" width="9.109375" style="36" bestFit="1" customWidth="1"/>
    <col min="54" max="54" width="9.77734375" style="36" bestFit="1" customWidth="1"/>
    <col min="55" max="56" width="9.109375" style="36" bestFit="1" customWidth="1"/>
    <col min="57" max="57" width="8.88671875" style="36"/>
    <col min="58" max="60" width="9.109375" style="36" bestFit="1" customWidth="1"/>
    <col min="61" max="62" width="8.88671875" style="36"/>
    <col min="63" max="63" width="9.109375" style="36" bestFit="1" customWidth="1"/>
    <col min="64" max="64" width="9.77734375" style="36" bestFit="1" customWidth="1"/>
    <col min="65" max="65" width="8.88671875" style="36"/>
    <col min="66" max="80" width="9.109375" style="36" bestFit="1" customWidth="1"/>
    <col min="81" max="82" width="8.88671875" style="36"/>
    <col min="83" max="83" width="9.109375" style="36" bestFit="1" customWidth="1"/>
    <col min="84" max="84" width="9.77734375" style="36" bestFit="1" customWidth="1"/>
    <col min="85" max="87" width="9.109375" style="36" bestFit="1" customWidth="1"/>
    <col min="88" max="88" width="9.77734375" style="36" bestFit="1" customWidth="1"/>
    <col min="89" max="90" width="9.109375" style="36" bestFit="1" customWidth="1"/>
    <col min="91" max="93" width="9" style="36" bestFit="1" customWidth="1"/>
    <col min="94" max="94" width="8.88671875" style="36"/>
    <col min="95" max="95" width="9.109375" style="36" bestFit="1" customWidth="1"/>
    <col min="96" max="96" width="9.88671875" style="36" bestFit="1" customWidth="1"/>
    <col min="97" max="97" width="8.88671875" style="36"/>
    <col min="98" max="104" width="9.109375" style="36" bestFit="1" customWidth="1"/>
    <col min="105" max="108" width="8.88671875" style="36"/>
    <col min="109" max="110" width="9.109375" style="36" bestFit="1" customWidth="1"/>
    <col min="111" max="113" width="8.88671875" style="36"/>
    <col min="114" max="116" width="9.109375" style="36" bestFit="1" customWidth="1"/>
    <col min="117" max="118" width="8.88671875" style="36"/>
    <col min="119" max="121" width="9.109375" style="36" bestFit="1" customWidth="1"/>
    <col min="122" max="124" width="8.88671875" style="36"/>
    <col min="125" max="125" width="9.109375" style="36" bestFit="1" customWidth="1"/>
    <col min="126" max="129" width="8.88671875" style="36"/>
    <col min="130" max="130" width="9.109375" style="36" bestFit="1" customWidth="1"/>
    <col min="131" max="133" width="8.88671875" style="36"/>
    <col min="134" max="136" width="9.109375" style="36" bestFit="1" customWidth="1"/>
    <col min="137" max="138" width="8.88671875" style="36"/>
    <col min="139" max="144" width="9" style="36" bestFit="1" customWidth="1"/>
    <col min="145" max="145" width="8.88671875" style="36"/>
    <col min="146" max="147" width="9" style="36" bestFit="1" customWidth="1"/>
    <col min="148" max="148" width="8.88671875" style="36"/>
    <col min="149" max="150" width="9" style="36" bestFit="1" customWidth="1"/>
    <col min="151" max="158" width="8.88671875" style="36"/>
    <col min="159" max="159" width="9" style="36" bestFit="1" customWidth="1"/>
    <col min="160" max="160" width="8.88671875" style="36"/>
    <col min="161" max="161" width="9" style="36" bestFit="1" customWidth="1"/>
    <col min="162" max="165" width="8.88671875" style="36"/>
    <col min="166" max="167" width="9" style="36" bestFit="1" customWidth="1"/>
    <col min="168" max="168" width="9.109375" style="36" bestFit="1" customWidth="1"/>
    <col min="169" max="169" width="8.88671875" style="36"/>
    <col min="170" max="170" width="9.109375" style="36" bestFit="1" customWidth="1"/>
    <col min="171" max="172" width="9" style="36" bestFit="1" customWidth="1"/>
    <col min="173" max="175" width="8.88671875" style="36"/>
    <col min="176" max="176" width="9" style="36" bestFit="1" customWidth="1"/>
    <col min="177" max="178" width="9.109375" style="36" bestFit="1" customWidth="1"/>
    <col min="179" max="179" width="9" style="36" bestFit="1" customWidth="1"/>
    <col min="180" max="180" width="8.88671875" style="36"/>
    <col min="181" max="181" width="9.109375" style="36" bestFit="1" customWidth="1"/>
    <col min="182" max="182" width="8.88671875" style="36"/>
    <col min="183" max="183" width="9.109375" style="36" bestFit="1" customWidth="1"/>
    <col min="184" max="184" width="9" style="36" bestFit="1" customWidth="1"/>
    <col min="185" max="187" width="8.88671875" style="36"/>
    <col min="188" max="188" width="9" style="36" bestFit="1" customWidth="1"/>
    <col min="189" max="190" width="9.109375" style="36" bestFit="1" customWidth="1"/>
    <col min="191" max="192" width="9" style="36" bestFit="1" customWidth="1"/>
    <col min="193" max="193" width="8.88671875" style="36"/>
    <col min="194" max="194" width="9.109375" style="36" bestFit="1" customWidth="1"/>
    <col min="195" max="195" width="8.88671875" style="36"/>
    <col min="196" max="197" width="9" style="36" bestFit="1" customWidth="1"/>
    <col min="198" max="198" width="8.88671875" style="36"/>
    <col min="199" max="202" width="9" style="36" bestFit="1" customWidth="1"/>
    <col min="203" max="203" width="9.109375" style="36" bestFit="1" customWidth="1"/>
    <col min="204" max="205" width="9" style="36" bestFit="1" customWidth="1"/>
    <col min="206" max="206" width="8.88671875" style="36"/>
    <col min="207" max="207" width="9" style="36" bestFit="1" customWidth="1"/>
    <col min="208" max="208" width="8.88671875" style="36"/>
    <col min="209" max="209" width="9" style="36" bestFit="1" customWidth="1"/>
    <col min="210" max="210" width="9.109375" style="36" bestFit="1" customWidth="1"/>
    <col min="211" max="212" width="9" style="36" bestFit="1" customWidth="1"/>
    <col min="213" max="213" width="8.88671875" style="36"/>
    <col min="214" max="215" width="9" style="36" bestFit="1" customWidth="1"/>
    <col min="216" max="216" width="9.109375" style="36" bestFit="1" customWidth="1"/>
    <col min="217" max="217" width="9" style="36" bestFit="1" customWidth="1"/>
    <col min="218" max="219" width="8.88671875" style="36"/>
    <col min="220" max="220" width="9" style="36" bestFit="1" customWidth="1"/>
    <col min="221" max="221" width="8.88671875" style="36"/>
    <col min="222" max="223" width="9" style="36" bestFit="1" customWidth="1"/>
    <col min="224" max="227" width="8.88671875" style="36"/>
    <col min="228" max="230" width="9" style="36" bestFit="1" customWidth="1"/>
    <col min="231" max="232" width="8.88671875" style="36"/>
    <col min="233" max="233" width="9" style="36" bestFit="1" customWidth="1"/>
    <col min="234" max="234" width="8.88671875" style="36"/>
    <col min="235" max="236" width="9" style="36" bestFit="1" customWidth="1"/>
    <col min="237" max="16384" width="8.88671875" style="36"/>
  </cols>
  <sheetData>
    <row r="1" spans="1:307" s="189" customFormat="1" ht="11.4" customHeight="1" x14ac:dyDescent="0.3">
      <c r="D1" s="190"/>
      <c r="E1" s="190"/>
      <c r="F1" s="191"/>
      <c r="G1" s="192"/>
      <c r="H1" s="192"/>
      <c r="I1" s="192"/>
      <c r="J1" s="192"/>
      <c r="K1" s="192"/>
      <c r="L1" s="192"/>
      <c r="M1" s="192"/>
      <c r="N1" s="192"/>
      <c r="O1" s="192"/>
      <c r="P1" s="193"/>
      <c r="Q1" s="192"/>
      <c r="R1" s="192"/>
      <c r="S1" s="192"/>
      <c r="T1" s="192"/>
      <c r="U1" s="192"/>
      <c r="V1" s="192"/>
      <c r="W1" s="192"/>
      <c r="X1" s="192"/>
      <c r="Y1" s="192"/>
      <c r="Z1" s="194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6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N1" s="197"/>
      <c r="BO1" s="197"/>
      <c r="BP1" s="197"/>
      <c r="BQ1" s="197"/>
      <c r="BR1" s="197"/>
      <c r="BS1" s="197"/>
      <c r="BT1" s="197"/>
      <c r="BU1" s="197"/>
      <c r="BV1" s="197"/>
      <c r="BW1" s="41"/>
      <c r="BX1" s="41"/>
      <c r="BY1" s="41"/>
      <c r="BZ1" s="41"/>
      <c r="CA1" s="41"/>
      <c r="CB1" s="197"/>
      <c r="CC1" s="196"/>
      <c r="CD1" s="196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195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195"/>
      <c r="DF1" s="195"/>
      <c r="DG1" s="195"/>
      <c r="DH1" s="196"/>
      <c r="DI1" s="196"/>
      <c r="DJ1" s="196"/>
      <c r="DK1" s="196"/>
      <c r="DL1" s="196"/>
      <c r="DM1" s="196"/>
      <c r="DN1" s="196"/>
      <c r="DO1" s="196"/>
      <c r="DP1" s="196"/>
      <c r="DQ1" s="196"/>
      <c r="DR1" s="196"/>
      <c r="DS1" s="196"/>
      <c r="DT1" s="196"/>
      <c r="DU1" s="196"/>
      <c r="DV1" s="196"/>
      <c r="DW1" s="196"/>
      <c r="DX1" s="196"/>
      <c r="DY1" s="196"/>
      <c r="DZ1" s="196"/>
      <c r="EA1" s="196"/>
      <c r="EB1" s="196"/>
      <c r="EC1" s="196"/>
      <c r="ED1" s="196"/>
      <c r="EE1" s="196"/>
      <c r="EF1" s="196"/>
      <c r="EG1" s="196"/>
      <c r="EH1" s="196"/>
      <c r="EI1" s="196"/>
      <c r="EJ1" s="196"/>
      <c r="EK1" s="196"/>
      <c r="EL1" s="196"/>
      <c r="EM1" s="196"/>
      <c r="EN1" s="196"/>
      <c r="EO1" s="196"/>
      <c r="EP1" s="196"/>
      <c r="EQ1" s="196"/>
      <c r="ER1" s="196"/>
      <c r="ES1" s="196"/>
      <c r="ET1" s="196"/>
      <c r="EU1" s="196"/>
      <c r="EV1" s="196"/>
      <c r="EW1" s="196"/>
      <c r="EX1" s="196"/>
      <c r="EY1" s="196"/>
      <c r="EZ1" s="196"/>
      <c r="FA1" s="196"/>
      <c r="FB1" s="196"/>
      <c r="FC1" s="196"/>
      <c r="FD1" s="196"/>
      <c r="FE1" s="196"/>
      <c r="FF1" s="196"/>
      <c r="FG1" s="196"/>
      <c r="FH1" s="196"/>
      <c r="FI1" s="196"/>
      <c r="FJ1" s="196"/>
      <c r="FK1" s="196"/>
      <c r="FL1" s="196"/>
      <c r="FM1" s="196"/>
      <c r="FN1" s="196"/>
      <c r="FO1" s="196"/>
      <c r="FP1" s="196"/>
      <c r="FQ1" s="196"/>
      <c r="FR1" s="196"/>
      <c r="FS1" s="196"/>
      <c r="FT1" s="196"/>
      <c r="FU1" s="196"/>
      <c r="FV1" s="196"/>
      <c r="FW1" s="196"/>
      <c r="FX1" s="196"/>
      <c r="FY1" s="196"/>
      <c r="FZ1" s="196"/>
      <c r="GA1" s="196"/>
      <c r="GB1" s="196"/>
      <c r="GC1" s="196"/>
      <c r="GD1" s="196"/>
      <c r="GE1" s="196"/>
      <c r="GF1" s="196"/>
      <c r="GG1" s="196"/>
      <c r="GH1" s="196"/>
      <c r="GI1" s="196"/>
      <c r="GJ1" s="196"/>
      <c r="GK1" s="196"/>
      <c r="GL1" s="196"/>
      <c r="GM1" s="196"/>
      <c r="GN1" s="196"/>
      <c r="GO1" s="196"/>
      <c r="GP1" s="196"/>
      <c r="GQ1" s="196"/>
      <c r="GR1" s="196"/>
      <c r="GS1" s="196"/>
      <c r="GT1" s="196"/>
      <c r="GU1" s="196"/>
      <c r="GV1" s="196"/>
      <c r="GW1" s="196"/>
      <c r="GX1" s="196"/>
      <c r="GY1" s="196"/>
      <c r="GZ1" s="196"/>
      <c r="HA1" s="196"/>
      <c r="HB1" s="196"/>
      <c r="HC1" s="196"/>
      <c r="HD1" s="196"/>
      <c r="HE1" s="196"/>
      <c r="HF1" s="196"/>
      <c r="HG1" s="196"/>
      <c r="HH1" s="196"/>
      <c r="HI1" s="196"/>
      <c r="HJ1" s="196"/>
      <c r="HK1" s="196"/>
      <c r="HL1" s="196"/>
      <c r="HM1" s="196"/>
      <c r="HN1" s="196"/>
      <c r="HO1" s="198"/>
      <c r="HP1" s="199"/>
    </row>
    <row r="2" spans="1:307" s="150" customFormat="1" ht="15.6" x14ac:dyDescent="0.3">
      <c r="B2" s="231" t="s">
        <v>416</v>
      </c>
      <c r="C2" s="232"/>
      <c r="D2" s="232"/>
      <c r="E2" s="232"/>
      <c r="F2" s="232"/>
      <c r="G2" s="51" t="s">
        <v>424</v>
      </c>
      <c r="H2" s="36"/>
      <c r="I2" s="182"/>
      <c r="J2" s="182"/>
      <c r="K2" s="182"/>
      <c r="L2" s="36"/>
      <c r="M2" s="51" t="s">
        <v>423</v>
      </c>
      <c r="N2" s="36"/>
      <c r="O2" s="182"/>
      <c r="P2" s="36"/>
      <c r="Q2" s="51"/>
      <c r="R2" s="51" t="s">
        <v>422</v>
      </c>
      <c r="T2" s="36"/>
      <c r="U2" s="51"/>
      <c r="V2" s="36"/>
      <c r="W2" s="77"/>
      <c r="X2" s="77"/>
      <c r="Y2" s="77"/>
      <c r="Z2" s="169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77"/>
      <c r="CB2" s="173"/>
      <c r="CC2" s="77"/>
      <c r="CD2" s="77"/>
      <c r="CE2" s="80"/>
      <c r="CF2" s="80"/>
      <c r="CG2" s="80"/>
      <c r="CH2" s="80"/>
      <c r="CI2" s="80"/>
      <c r="CJ2" s="80"/>
      <c r="CN2" s="80"/>
      <c r="CO2" s="80"/>
      <c r="CP2" s="80"/>
      <c r="CQ2" s="80"/>
      <c r="CR2" s="80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174"/>
      <c r="HP2" s="174"/>
      <c r="HQ2" s="175"/>
      <c r="HR2" s="77"/>
      <c r="HS2" s="80"/>
      <c r="HT2" s="80"/>
      <c r="HU2" s="80"/>
      <c r="HV2" s="77"/>
      <c r="HW2" s="77"/>
      <c r="HX2" s="80"/>
      <c r="HY2" s="80"/>
      <c r="HZ2" s="80"/>
      <c r="IA2" s="175"/>
      <c r="IB2" s="80"/>
      <c r="IC2" s="80"/>
      <c r="ID2" s="175"/>
      <c r="IE2" s="80"/>
      <c r="IF2" s="80"/>
      <c r="IG2" s="175"/>
      <c r="IH2" s="175"/>
      <c r="II2" s="80"/>
      <c r="IJ2" s="80"/>
      <c r="IK2" s="77"/>
      <c r="IL2" s="175"/>
      <c r="IM2" s="175"/>
      <c r="IN2" s="175"/>
      <c r="IO2" s="175"/>
      <c r="IP2" s="175"/>
      <c r="IQ2" s="175"/>
      <c r="IR2" s="175"/>
      <c r="IS2" s="175"/>
      <c r="IT2" s="175"/>
      <c r="IU2" s="175"/>
      <c r="IV2" s="175"/>
      <c r="IW2" s="175"/>
      <c r="IX2" s="175"/>
      <c r="IY2" s="80"/>
      <c r="IZ2" s="80"/>
      <c r="JA2" s="80"/>
      <c r="JB2" s="80"/>
      <c r="JC2" s="77"/>
      <c r="JD2" s="77"/>
      <c r="JE2" s="175"/>
      <c r="JF2" s="175"/>
      <c r="JG2" s="175"/>
      <c r="JH2" s="80"/>
      <c r="JI2" s="80"/>
      <c r="JJ2" s="175"/>
      <c r="JK2" s="80"/>
      <c r="JL2" s="80"/>
      <c r="JM2" s="175"/>
      <c r="JN2" s="80"/>
      <c r="JO2" s="80"/>
      <c r="JP2" s="175"/>
      <c r="JQ2" s="80"/>
      <c r="JR2" s="80"/>
      <c r="JS2" s="175"/>
      <c r="JT2" s="80"/>
      <c r="JU2" s="80"/>
      <c r="JV2" s="175"/>
      <c r="JW2" s="80"/>
      <c r="JX2" s="80"/>
      <c r="JY2" s="175"/>
      <c r="JZ2" s="80"/>
      <c r="KA2" s="80"/>
      <c r="KB2" s="175"/>
      <c r="KC2" s="80"/>
      <c r="KD2" s="80"/>
      <c r="KE2" s="175"/>
      <c r="KF2" s="175"/>
      <c r="KG2" s="80"/>
      <c r="KH2" s="80"/>
      <c r="KI2" s="175"/>
      <c r="KJ2" s="80"/>
      <c r="KK2" s="80"/>
      <c r="KL2" s="175"/>
      <c r="KM2" s="175"/>
      <c r="KN2" s="80"/>
      <c r="KO2" s="80"/>
      <c r="KP2" s="80"/>
      <c r="KQ2" s="80"/>
      <c r="KR2" s="80"/>
      <c r="KS2" s="80"/>
      <c r="KT2" s="80"/>
      <c r="KU2" s="80"/>
    </row>
    <row r="3" spans="1:307" s="45" customFormat="1" ht="12" customHeight="1" x14ac:dyDescent="0.3">
      <c r="A3" s="44"/>
      <c r="B3" s="44"/>
      <c r="C3" s="49"/>
      <c r="D3" s="46"/>
      <c r="E3" s="46"/>
      <c r="F3" s="46"/>
      <c r="G3" s="47"/>
      <c r="H3" s="186"/>
      <c r="I3" s="186"/>
      <c r="J3" s="186"/>
      <c r="K3" s="186"/>
      <c r="L3" s="186"/>
      <c r="M3" s="186"/>
      <c r="N3" s="186"/>
      <c r="O3" s="186"/>
      <c r="P3" s="187"/>
      <c r="Q3" s="186"/>
      <c r="R3" s="186"/>
      <c r="S3" s="186"/>
      <c r="T3" s="186"/>
      <c r="U3" s="186"/>
      <c r="V3" s="47"/>
      <c r="W3" s="47"/>
      <c r="X3" s="47"/>
      <c r="Y3" s="47"/>
      <c r="Z3" s="48"/>
      <c r="AA3" s="35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6"/>
      <c r="BL3" s="46"/>
      <c r="BM3" s="44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</row>
    <row r="4" spans="1:307" ht="12" customHeight="1" x14ac:dyDescent="0.3">
      <c r="B4" s="8"/>
      <c r="C4" s="33">
        <v>2010</v>
      </c>
      <c r="D4" s="33">
        <v>2014</v>
      </c>
      <c r="E4" s="33">
        <v>2018</v>
      </c>
      <c r="F4" s="33">
        <v>2019</v>
      </c>
    </row>
    <row r="5" spans="1:307" ht="12" customHeight="1" x14ac:dyDescent="0.3">
      <c r="B5" s="55" t="str">
        <f>RER!$F$2</f>
        <v>Herzele</v>
      </c>
      <c r="C5" s="23">
        <f>C6+C7+C8</f>
        <v>0</v>
      </c>
      <c r="D5" s="23">
        <f>D6+D7+D8</f>
        <v>0.19513979193758127</v>
      </c>
      <c r="E5" s="23">
        <f>E6+E7+E8</f>
        <v>0.20775449336786755</v>
      </c>
      <c r="F5" s="23">
        <f>F6+F7+F8</f>
        <v>0.19868233052865533</v>
      </c>
    </row>
    <row r="6" spans="1:307" ht="12" customHeight="1" x14ac:dyDescent="0.3">
      <c r="B6" s="4" t="str">
        <f>Partijen!B8</f>
        <v>sp.a</v>
      </c>
      <c r="C6" s="23">
        <f>Partijen!C8</f>
        <v>0</v>
      </c>
      <c r="D6" s="23">
        <f>Partijen!D8</f>
        <v>0.12052990897269181</v>
      </c>
      <c r="E6" s="23">
        <f>Partijen!E8</f>
        <v>9.2064987049682134E-2</v>
      </c>
      <c r="F6" s="23">
        <f>Partijen!F8</f>
        <v>0.10374662644864265</v>
      </c>
    </row>
    <row r="7" spans="1:307" ht="12" customHeight="1" x14ac:dyDescent="0.3">
      <c r="B7" s="4" t="str">
        <f>Partijen!B7</f>
        <v>Groen</v>
      </c>
      <c r="C7" s="26">
        <f>Partijen!C7</f>
        <v>0</v>
      </c>
      <c r="D7" s="26">
        <f>Partijen!D7</f>
        <v>5.7704811443433028E-2</v>
      </c>
      <c r="E7" s="26">
        <f>Partijen!E7</f>
        <v>9.6460246448473438E-2</v>
      </c>
      <c r="F7" s="26">
        <f>Partijen!F7</f>
        <v>6.0644546753452926E-2</v>
      </c>
    </row>
    <row r="8" spans="1:307" ht="12" customHeight="1" x14ac:dyDescent="0.3">
      <c r="B8" s="4" t="str">
        <f>Partijen!B10</f>
        <v>PVDA</v>
      </c>
      <c r="C8" s="26">
        <f>Partijen!C10</f>
        <v>0</v>
      </c>
      <c r="D8" s="26">
        <f>Partijen!D10</f>
        <v>1.6905071521456438E-2</v>
      </c>
      <c r="E8" s="26">
        <f>Partijen!E10</f>
        <v>1.9229259869711954E-2</v>
      </c>
      <c r="F8" s="26">
        <f>Partijen!F10</f>
        <v>3.4291157326559768E-2</v>
      </c>
    </row>
    <row r="9" spans="1:307" ht="12" customHeight="1" x14ac:dyDescent="0.3">
      <c r="B9" s="200" t="s">
        <v>408</v>
      </c>
      <c r="C9" s="23">
        <f>C6+C8</f>
        <v>0</v>
      </c>
      <c r="D9" s="23">
        <f>D6+D8</f>
        <v>0.13743498049414823</v>
      </c>
      <c r="E9" s="23">
        <f>E6+E8</f>
        <v>0.11129424691939409</v>
      </c>
      <c r="F9" s="23">
        <f>F6+F8</f>
        <v>0.13803778377520243</v>
      </c>
    </row>
    <row r="10" spans="1:307" ht="12" customHeight="1" x14ac:dyDescent="0.3">
      <c r="B10" s="4" t="s">
        <v>406</v>
      </c>
      <c r="C10" s="26">
        <f>C7+C6</f>
        <v>0</v>
      </c>
      <c r="D10" s="26">
        <f>D7+D6</f>
        <v>0.17823472041612484</v>
      </c>
      <c r="E10" s="26">
        <f>E7+E6</f>
        <v>0.18852523349815559</v>
      </c>
      <c r="F10" s="26">
        <f>F7+F6</f>
        <v>0.16439117320209556</v>
      </c>
    </row>
    <row r="11" spans="1:307" ht="12" customHeight="1" x14ac:dyDescent="0.3">
      <c r="B11" s="30" t="s">
        <v>407</v>
      </c>
      <c r="C11" s="27">
        <f>C6+C7+C8</f>
        <v>0</v>
      </c>
      <c r="D11" s="27">
        <f>D6+D7+D8</f>
        <v>0.19513979193758127</v>
      </c>
      <c r="E11" s="27">
        <f>E6+E7+E8</f>
        <v>0.20775449336786755</v>
      </c>
      <c r="F11" s="27">
        <f>F6+F7+F8</f>
        <v>0.19868233052865533</v>
      </c>
    </row>
    <row r="15" spans="1:307" ht="12" customHeight="1" x14ac:dyDescent="0.3">
      <c r="B15" s="231" t="s">
        <v>415</v>
      </c>
      <c r="C15" s="232"/>
      <c r="D15" s="232"/>
      <c r="E15" s="232"/>
      <c r="F15" s="232"/>
      <c r="I15" s="51" t="s">
        <v>420</v>
      </c>
      <c r="N15" s="51" t="s">
        <v>418</v>
      </c>
      <c r="T15" s="51" t="s">
        <v>419</v>
      </c>
    </row>
    <row r="16" spans="1:307" ht="12" customHeight="1" x14ac:dyDescent="0.3">
      <c r="J16" s="51"/>
      <c r="K16" s="51"/>
      <c r="L16" s="51"/>
      <c r="O16" s="51"/>
      <c r="P16" s="51"/>
      <c r="Q16" s="51"/>
      <c r="R16" s="51"/>
      <c r="S16" s="51"/>
      <c r="U16" s="51"/>
    </row>
    <row r="17" spans="2:21" ht="12" customHeight="1" x14ac:dyDescent="0.3">
      <c r="B17" s="56"/>
      <c r="C17" s="54" t="s">
        <v>433</v>
      </c>
      <c r="D17" s="52" t="s">
        <v>465</v>
      </c>
      <c r="E17" s="53" t="s">
        <v>453</v>
      </c>
      <c r="F17" s="52" t="s">
        <v>432</v>
      </c>
    </row>
    <row r="18" spans="2:21" ht="12" customHeight="1" x14ac:dyDescent="0.3">
      <c r="B18" s="55" t="str">
        <f>RER!$F$2</f>
        <v>Herzele</v>
      </c>
      <c r="C18" s="32">
        <f>SUM(C19:C21)</f>
        <v>0</v>
      </c>
      <c r="D18" s="32">
        <f t="shared" ref="D18:E24" si="0">E5-D5</f>
        <v>1.2614701430286285E-2</v>
      </c>
      <c r="E18" s="32">
        <f t="shared" si="0"/>
        <v>-9.0721628392122222E-3</v>
      </c>
      <c r="F18" s="32">
        <f>F5-D5</f>
        <v>3.5425385910740625E-3</v>
      </c>
    </row>
    <row r="19" spans="2:21" ht="12" customHeight="1" x14ac:dyDescent="0.3">
      <c r="B19" s="4" t="str">
        <f>B6</f>
        <v>sp.a</v>
      </c>
      <c r="C19" s="29">
        <f>Partijen!$C$32</f>
        <v>0</v>
      </c>
      <c r="D19" s="29">
        <f t="shared" si="0"/>
        <v>-2.8464921923009673E-2</v>
      </c>
      <c r="E19" s="29">
        <f t="shared" si="0"/>
        <v>1.1681639398960511E-2</v>
      </c>
      <c r="F19" s="29">
        <f t="shared" ref="F19:F24" si="1">F6-D6</f>
        <v>-1.6783282524049162E-2</v>
      </c>
    </row>
    <row r="20" spans="2:21" ht="12" customHeight="1" x14ac:dyDescent="0.3">
      <c r="B20" s="4" t="str">
        <f>B7</f>
        <v>Groen</v>
      </c>
      <c r="C20" s="21">
        <f>Partijen!$C$31</f>
        <v>0</v>
      </c>
      <c r="D20" s="21">
        <f t="shared" si="0"/>
        <v>3.875543500504041E-2</v>
      </c>
      <c r="E20" s="21">
        <f t="shared" si="0"/>
        <v>-3.5815699695020513E-2</v>
      </c>
      <c r="F20" s="21">
        <f t="shared" si="1"/>
        <v>2.9397353100198975E-3</v>
      </c>
    </row>
    <row r="21" spans="2:21" ht="12" customHeight="1" x14ac:dyDescent="0.3">
      <c r="B21" s="4" t="str">
        <f>B8</f>
        <v>PVDA</v>
      </c>
      <c r="C21" s="21">
        <f>Partijen!$C$34</f>
        <v>0</v>
      </c>
      <c r="D21" s="21">
        <f t="shared" si="0"/>
        <v>2.324188348255516E-3</v>
      </c>
      <c r="E21" s="21">
        <f t="shared" si="0"/>
        <v>1.5061897456847814E-2</v>
      </c>
      <c r="F21" s="21">
        <f t="shared" si="1"/>
        <v>1.738608580510333E-2</v>
      </c>
    </row>
    <row r="22" spans="2:21" ht="12" customHeight="1" x14ac:dyDescent="0.3">
      <c r="B22" s="200" t="s">
        <v>408</v>
      </c>
      <c r="C22" s="23">
        <f>RER!$JZ$2</f>
        <v>0</v>
      </c>
      <c r="D22" s="23">
        <f t="shared" si="0"/>
        <v>-2.6140733574754146E-2</v>
      </c>
      <c r="E22" s="23">
        <f t="shared" si="0"/>
        <v>2.6743536855808339E-2</v>
      </c>
      <c r="F22" s="23">
        <f t="shared" si="1"/>
        <v>6.0280328105419279E-4</v>
      </c>
    </row>
    <row r="23" spans="2:21" ht="12" customHeight="1" x14ac:dyDescent="0.3">
      <c r="B23" s="4" t="s">
        <v>406</v>
      </c>
      <c r="C23" s="26">
        <f>RER!$KE$2</f>
        <v>0</v>
      </c>
      <c r="D23" s="26">
        <f t="shared" si="0"/>
        <v>1.0290513082030744E-2</v>
      </c>
      <c r="E23" s="26">
        <f t="shared" si="0"/>
        <v>-2.4134060296060023E-2</v>
      </c>
      <c r="F23" s="26">
        <f t="shared" si="1"/>
        <v>-1.3843547214029278E-2</v>
      </c>
    </row>
    <row r="24" spans="2:21" ht="12" customHeight="1" x14ac:dyDescent="0.3">
      <c r="B24" s="30" t="s">
        <v>407</v>
      </c>
      <c r="C24" s="27">
        <f>RER!$KJ$2</f>
        <v>0</v>
      </c>
      <c r="D24" s="27">
        <f t="shared" si="0"/>
        <v>1.2614701430286285E-2</v>
      </c>
      <c r="E24" s="27">
        <f t="shared" si="0"/>
        <v>-9.0721628392122222E-3</v>
      </c>
      <c r="F24" s="27">
        <f t="shared" si="1"/>
        <v>3.5425385910740625E-3</v>
      </c>
    </row>
    <row r="26" spans="2:21" ht="12" customHeight="1" x14ac:dyDescent="0.3">
      <c r="B26" s="188" t="s">
        <v>417</v>
      </c>
    </row>
    <row r="28" spans="2:21" ht="12" customHeight="1" x14ac:dyDescent="0.3">
      <c r="I28" s="51" t="s">
        <v>413</v>
      </c>
      <c r="J28" s="182"/>
      <c r="K28" s="182"/>
      <c r="L28" s="182"/>
      <c r="M28" s="201"/>
      <c r="N28" s="201" t="s">
        <v>405</v>
      </c>
      <c r="O28" s="201"/>
      <c r="P28" s="201"/>
      <c r="Q28" s="201"/>
      <c r="R28" s="201"/>
      <c r="S28" s="201"/>
      <c r="T28" s="201" t="s">
        <v>414</v>
      </c>
      <c r="U28" s="51"/>
    </row>
  </sheetData>
  <mergeCells count="2">
    <mergeCell ref="B2:F2"/>
    <mergeCell ref="B15:F15"/>
  </mergeCells>
  <pageMargins left="0.7" right="0.7" top="0.75" bottom="0.75" header="0.3" footer="0.3"/>
  <pageSetup paperSize="9" orientation="portrait" verticalDpi="0" r:id="rId1"/>
  <drawing r:id="rId2"/>
  <webPublishItems count="2">
    <webPublishItem id="21091" divId="2010-2018-Verkiezingen-b_21091" sourceType="range" sourceRef="A1:X39" destinationFile="E:\Documents\Sites\npdata\Data\Verkiezingen\2018\Fiches\Deinze-2.htm"/>
    <webPublishItem id="1020" divId="0-Vlaams-gewest-1_1020" sourceType="range" sourceRef="A2:W39" destinationFile="D:\Documents\Sites\npdata\Data\Verkiezingen\2019\Uitslagen\Fiches\Maasmechelen-4.htm"/>
  </webPublishItem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39"/>
  <sheetViews>
    <sheetView workbookViewId="0">
      <selection activeCell="A2" sqref="A2:W39"/>
    </sheetView>
  </sheetViews>
  <sheetFormatPr defaultRowHeight="12" customHeight="1" x14ac:dyDescent="0.3"/>
  <cols>
    <col min="1" max="1" width="1.77734375" style="36" customWidth="1"/>
    <col min="2" max="2" width="16.77734375" style="36" customWidth="1"/>
    <col min="3" max="6" width="6.77734375" style="36" customWidth="1"/>
    <col min="7" max="18" width="8.88671875" style="36"/>
    <col min="19" max="19" width="9" style="36" customWidth="1"/>
    <col min="20" max="22" width="8.88671875" style="36"/>
    <col min="23" max="23" width="5.77734375" style="36" customWidth="1"/>
    <col min="24" max="16384" width="8.88671875" style="36"/>
  </cols>
  <sheetData>
    <row r="1" spans="1:240" s="45" customFormat="1" ht="12" customHeight="1" x14ac:dyDescent="0.25">
      <c r="A1" s="44"/>
      <c r="B1" s="44"/>
      <c r="C1" s="49"/>
      <c r="D1" s="46"/>
      <c r="E1" s="46"/>
      <c r="F1" s="46"/>
      <c r="G1" s="47"/>
      <c r="J1" s="47"/>
      <c r="K1" s="47"/>
      <c r="L1" s="47"/>
      <c r="M1" s="47"/>
      <c r="N1" s="47"/>
      <c r="P1" s="48"/>
      <c r="Q1" s="47"/>
      <c r="R1" s="47"/>
      <c r="S1" s="47"/>
      <c r="U1" s="47"/>
      <c r="V1" s="47"/>
      <c r="W1" s="47"/>
      <c r="X1" s="47"/>
      <c r="Y1" s="47"/>
      <c r="Z1" s="48"/>
      <c r="AA1" s="35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6"/>
      <c r="BL1" s="46"/>
      <c r="BM1" s="44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</row>
    <row r="2" spans="1:240" s="63" customFormat="1" ht="12" customHeight="1" x14ac:dyDescent="0.3">
      <c r="B2" s="231" t="s">
        <v>359</v>
      </c>
      <c r="C2" s="233"/>
      <c r="D2" s="233"/>
      <c r="E2" s="233"/>
      <c r="F2" s="233"/>
      <c r="I2" s="51" t="s">
        <v>386</v>
      </c>
      <c r="J2" s="182"/>
      <c r="K2" s="182"/>
      <c r="L2" s="182"/>
      <c r="M2" s="182"/>
      <c r="N2" s="182"/>
      <c r="O2" s="51" t="s">
        <v>387</v>
      </c>
      <c r="P2" s="182"/>
      <c r="Q2" s="182"/>
      <c r="R2" s="182"/>
      <c r="S2" s="182"/>
      <c r="T2" s="51" t="s">
        <v>388</v>
      </c>
      <c r="U2" s="182"/>
    </row>
    <row r="4" spans="1:240" ht="12" customHeight="1" x14ac:dyDescent="0.3">
      <c r="B4" s="60" t="str">
        <f>RER!$F$2</f>
        <v>Herzele</v>
      </c>
      <c r="C4" s="33"/>
      <c r="D4" s="61"/>
      <c r="E4" s="33"/>
      <c r="F4" s="33"/>
    </row>
    <row r="5" spans="1:240" ht="12" customHeight="1" x14ac:dyDescent="0.3">
      <c r="B5" s="59"/>
      <c r="C5" s="33">
        <v>2010</v>
      </c>
      <c r="D5" s="61">
        <v>2014</v>
      </c>
      <c r="E5" s="33">
        <v>2018</v>
      </c>
      <c r="F5" s="33">
        <v>2019</v>
      </c>
    </row>
    <row r="6" spans="1:240" ht="12" customHeight="1" x14ac:dyDescent="0.3">
      <c r="B6" s="57" t="s">
        <v>311</v>
      </c>
      <c r="C6" s="23">
        <f>Partijen!C6</f>
        <v>0</v>
      </c>
      <c r="D6" s="28">
        <f>Partijen!D6</f>
        <v>0.15084525357607281</v>
      </c>
      <c r="E6" s="23">
        <f>Partijen!E6</f>
        <v>0.11812259634251629</v>
      </c>
      <c r="F6" s="62">
        <f>Partijen!F6</f>
        <v>0.10168280679472932</v>
      </c>
    </row>
    <row r="7" spans="1:240" ht="12" customHeight="1" x14ac:dyDescent="0.3">
      <c r="B7" s="65" t="s">
        <v>310</v>
      </c>
      <c r="C7" s="26">
        <f>Partijen!C7</f>
        <v>0</v>
      </c>
      <c r="D7" s="35">
        <f>Partijen!D7</f>
        <v>5.7704811443433028E-2</v>
      </c>
      <c r="E7" s="26">
        <f>Partijen!E7</f>
        <v>9.6460246448473438E-2</v>
      </c>
      <c r="F7" s="64">
        <f>Partijen!F7</f>
        <v>6.0644546753452926E-2</v>
      </c>
    </row>
    <row r="8" spans="1:240" ht="12" customHeight="1" x14ac:dyDescent="0.3">
      <c r="B8" s="65" t="s">
        <v>309</v>
      </c>
      <c r="C8" s="26">
        <f>Partijen!C8</f>
        <v>0</v>
      </c>
      <c r="D8" s="35">
        <f>Partijen!D8</f>
        <v>0.12052990897269181</v>
      </c>
      <c r="E8" s="26">
        <f>Partijen!E8</f>
        <v>9.2064987049682134E-2</v>
      </c>
      <c r="F8" s="64">
        <f>Partijen!F8</f>
        <v>0.10374662644864265</v>
      </c>
    </row>
    <row r="9" spans="1:240" ht="12" customHeight="1" x14ac:dyDescent="0.3">
      <c r="B9" s="65" t="s">
        <v>334</v>
      </c>
      <c r="C9" s="26">
        <f>Partijen!C9</f>
        <v>0</v>
      </c>
      <c r="D9" s="35">
        <f>Partijen!D9</f>
        <v>0.29031209362808841</v>
      </c>
      <c r="E9" s="26">
        <f>Partijen!E9</f>
        <v>0.36653323914920338</v>
      </c>
      <c r="F9" s="64">
        <f>Partijen!F9</f>
        <v>0.25940625496110492</v>
      </c>
    </row>
    <row r="10" spans="1:240" ht="12" customHeight="1" x14ac:dyDescent="0.3">
      <c r="B10" s="65" t="s">
        <v>336</v>
      </c>
      <c r="C10" s="26">
        <f>Partijen!C10</f>
        <v>0</v>
      </c>
      <c r="D10" s="35">
        <f>Partijen!D10</f>
        <v>1.6905071521456438E-2</v>
      </c>
      <c r="E10" s="26">
        <f>Partijen!E10</f>
        <v>1.9229259869711954E-2</v>
      </c>
      <c r="F10" s="64">
        <f>Partijen!F10</f>
        <v>3.4291157326559768E-2</v>
      </c>
    </row>
    <row r="11" spans="1:240" ht="12" customHeight="1" x14ac:dyDescent="0.3">
      <c r="B11" s="69" t="s">
        <v>363</v>
      </c>
      <c r="C11" s="32">
        <f>Partijen!C11</f>
        <v>0</v>
      </c>
      <c r="D11" s="70">
        <f>Partijen!D11</f>
        <v>0.35411248374512361</v>
      </c>
      <c r="E11" s="32">
        <f>Partijen!E11</f>
        <v>0.3075896711404128</v>
      </c>
      <c r="F11" s="71">
        <f>Partijen!F11</f>
        <v>0.42697253532306711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</row>
    <row r="12" spans="1:240" ht="12" customHeight="1" x14ac:dyDescent="0.3">
      <c r="B12" s="57" t="s">
        <v>308</v>
      </c>
      <c r="C12" s="23">
        <f>Partijen!C12</f>
        <v>0</v>
      </c>
      <c r="D12" s="28">
        <f>Partijen!D12</f>
        <v>0.30225942782834853</v>
      </c>
      <c r="E12" s="23">
        <f>Partijen!E12</f>
        <v>0.16615650262930695</v>
      </c>
      <c r="F12" s="62">
        <f>Partijen!F12</f>
        <v>0.1898714081600254</v>
      </c>
      <c r="O12" s="50"/>
      <c r="P12" s="50"/>
      <c r="Q12" s="50"/>
      <c r="R12" s="50"/>
      <c r="S12" s="50"/>
      <c r="U12" s="50"/>
      <c r="V12" s="50"/>
    </row>
    <row r="13" spans="1:240" ht="12" customHeight="1" x14ac:dyDescent="0.3">
      <c r="B13" s="58" t="s">
        <v>315</v>
      </c>
      <c r="C13" s="26">
        <f>Partijen!C13</f>
        <v>0</v>
      </c>
      <c r="D13" s="35">
        <f>Partijen!D13</f>
        <v>4.9902470741222366E-2</v>
      </c>
      <c r="E13" s="26">
        <f>Partijen!E13</f>
        <v>0.14143316851110588</v>
      </c>
      <c r="F13" s="64">
        <f>Partijen!F13</f>
        <v>0.23710112716304174</v>
      </c>
      <c r="J13" s="50"/>
      <c r="K13" s="50"/>
      <c r="L13" s="50"/>
      <c r="M13" s="50"/>
    </row>
    <row r="14" spans="1:240" ht="12" customHeight="1" x14ac:dyDescent="0.3">
      <c r="B14" s="58" t="s">
        <v>318</v>
      </c>
      <c r="C14" s="26">
        <f>Partijen!C14</f>
        <v>0</v>
      </c>
      <c r="D14" s="35">
        <f>Partijen!D14</f>
        <v>0</v>
      </c>
      <c r="E14" s="26">
        <f>Partijen!E14</f>
        <v>0</v>
      </c>
      <c r="F14" s="64">
        <f>Partijen!F14</f>
        <v>0</v>
      </c>
      <c r="I14" s="51" t="s">
        <v>389</v>
      </c>
      <c r="J14" s="182"/>
      <c r="K14" s="182"/>
      <c r="L14" s="182"/>
      <c r="M14" s="182"/>
      <c r="N14" s="51" t="s">
        <v>390</v>
      </c>
      <c r="O14" s="182"/>
      <c r="P14" s="182"/>
      <c r="Q14" s="182"/>
      <c r="R14" s="182"/>
      <c r="S14" s="51" t="s">
        <v>391</v>
      </c>
      <c r="T14" s="182"/>
      <c r="U14" s="182"/>
    </row>
    <row r="15" spans="1:240" ht="12" customHeight="1" x14ac:dyDescent="0.3">
      <c r="B15" s="66" t="s">
        <v>337</v>
      </c>
      <c r="C15" s="27">
        <f>Partijen!C15</f>
        <v>0</v>
      </c>
      <c r="D15" s="67">
        <f>Partijen!D15</f>
        <v>1.9505851755526658E-3</v>
      </c>
      <c r="E15" s="27">
        <f>Partijen!E15</f>
        <v>0</v>
      </c>
      <c r="F15" s="68">
        <f>Partijen!F15</f>
        <v>0</v>
      </c>
    </row>
    <row r="23" spans="2:20" ht="12" customHeight="1" x14ac:dyDescent="0.3">
      <c r="T23" s="50"/>
    </row>
    <row r="24" spans="2:20" ht="12" customHeight="1" x14ac:dyDescent="0.3">
      <c r="J24" s="50"/>
      <c r="K24" s="50"/>
      <c r="L24" s="50"/>
      <c r="M24" s="50"/>
    </row>
    <row r="26" spans="2:20" ht="12" customHeight="1" x14ac:dyDescent="0.3"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</row>
    <row r="27" spans="2:20" ht="12" customHeight="1" x14ac:dyDescent="0.3">
      <c r="B27" s="229" t="s">
        <v>360</v>
      </c>
      <c r="C27" s="230"/>
      <c r="D27" s="230"/>
      <c r="E27" s="230"/>
      <c r="F27" s="230"/>
      <c r="I27" s="51" t="s">
        <v>466</v>
      </c>
      <c r="J27" s="182"/>
      <c r="K27" s="182"/>
      <c r="L27" s="182"/>
      <c r="M27" s="182"/>
      <c r="N27" s="51" t="s">
        <v>392</v>
      </c>
      <c r="O27" s="182"/>
      <c r="P27" s="182"/>
      <c r="Q27" s="182"/>
      <c r="R27" s="182"/>
      <c r="S27" s="182"/>
      <c r="T27" s="51" t="s">
        <v>393</v>
      </c>
    </row>
    <row r="29" spans="2:20" ht="12" customHeight="1" x14ac:dyDescent="0.3">
      <c r="B29" s="56"/>
      <c r="C29" s="54" t="s">
        <v>433</v>
      </c>
      <c r="D29" s="52" t="s">
        <v>465</v>
      </c>
      <c r="E29" s="53" t="s">
        <v>453</v>
      </c>
      <c r="F29" s="52" t="s">
        <v>432</v>
      </c>
    </row>
    <row r="30" spans="2:20" ht="12" customHeight="1" x14ac:dyDescent="0.3">
      <c r="B30" s="57" t="s">
        <v>311</v>
      </c>
      <c r="C30" s="23">
        <f>Partijen!C30</f>
        <v>0</v>
      </c>
      <c r="D30" s="28">
        <f>Partijen!D30</f>
        <v>-3.2722657233556524E-2</v>
      </c>
      <c r="E30" s="23">
        <f>Partijen!E30</f>
        <v>-1.6439789547786965E-2</v>
      </c>
      <c r="F30" s="62">
        <f>Partijen!F30</f>
        <v>-4.9162446781343488E-2</v>
      </c>
    </row>
    <row r="31" spans="2:20" ht="12" customHeight="1" x14ac:dyDescent="0.3">
      <c r="B31" s="65" t="s">
        <v>310</v>
      </c>
      <c r="C31" s="26">
        <f>Partijen!C31</f>
        <v>0</v>
      </c>
      <c r="D31" s="35">
        <f>Partijen!D31</f>
        <v>3.875543500504041E-2</v>
      </c>
      <c r="E31" s="26">
        <f>Partijen!E31</f>
        <v>-3.5815699695020513E-2</v>
      </c>
      <c r="F31" s="64">
        <f>Partijen!F31</f>
        <v>2.9397353100198975E-3</v>
      </c>
    </row>
    <row r="32" spans="2:20" ht="12" customHeight="1" x14ac:dyDescent="0.3">
      <c r="B32" s="65" t="s">
        <v>309</v>
      </c>
      <c r="C32" s="26">
        <f>Partijen!C32</f>
        <v>0</v>
      </c>
      <c r="D32" s="35">
        <f>Partijen!D32</f>
        <v>-2.8464921923009673E-2</v>
      </c>
      <c r="E32" s="26">
        <f>Partijen!E32</f>
        <v>1.1681639398960511E-2</v>
      </c>
      <c r="F32" s="64">
        <f>Partijen!F32</f>
        <v>-1.6783282524049162E-2</v>
      </c>
    </row>
    <row r="33" spans="2:7" ht="12" customHeight="1" x14ac:dyDescent="0.3">
      <c r="B33" s="65" t="s">
        <v>334</v>
      </c>
      <c r="C33" s="26">
        <f>Partijen!C33</f>
        <v>0</v>
      </c>
      <c r="D33" s="35">
        <f>Partijen!D33</f>
        <v>7.6221145521114975E-2</v>
      </c>
      <c r="E33" s="26">
        <f>Partijen!E33</f>
        <v>-0.10712698418809846</v>
      </c>
      <c r="F33" s="64">
        <f>Partijen!F33</f>
        <v>-3.0905838666983487E-2</v>
      </c>
    </row>
    <row r="34" spans="2:7" ht="12" customHeight="1" x14ac:dyDescent="0.3">
      <c r="B34" s="66" t="s">
        <v>336</v>
      </c>
      <c r="C34" s="27">
        <f>Partijen!C34</f>
        <v>0</v>
      </c>
      <c r="D34" s="67">
        <f>Partijen!D34</f>
        <v>2.324188348255516E-3</v>
      </c>
      <c r="E34" s="27">
        <f>Partijen!E34</f>
        <v>1.5061897456847814E-2</v>
      </c>
      <c r="F34" s="68">
        <f>Partijen!F34</f>
        <v>1.738608580510333E-2</v>
      </c>
    </row>
    <row r="35" spans="2:7" ht="12" customHeight="1" x14ac:dyDescent="0.3">
      <c r="B35" s="69" t="s">
        <v>363</v>
      </c>
      <c r="C35" s="26">
        <f>Partijen!C35</f>
        <v>0</v>
      </c>
      <c r="D35" s="35">
        <f>Partijen!D35</f>
        <v>-4.6522812604710806E-2</v>
      </c>
      <c r="E35" s="26">
        <f>Partijen!E35</f>
        <v>0.11938286418265431</v>
      </c>
      <c r="F35" s="64">
        <f>Partijen!F35</f>
        <v>7.2860051577943508E-2</v>
      </c>
      <c r="G35" s="36">
        <f>RER!FH2</f>
        <v>0</v>
      </c>
    </row>
    <row r="36" spans="2:7" ht="12" customHeight="1" x14ac:dyDescent="0.3">
      <c r="B36" s="57" t="s">
        <v>308</v>
      </c>
      <c r="C36" s="23">
        <f>Partijen!C36</f>
        <v>0</v>
      </c>
      <c r="D36" s="28">
        <f>Partijen!D36</f>
        <v>-0.13610292519904157</v>
      </c>
      <c r="E36" s="23">
        <f>Partijen!E36</f>
        <v>2.371490553071845E-2</v>
      </c>
      <c r="F36" s="62">
        <f>Partijen!F36</f>
        <v>-0.11238801966832312</v>
      </c>
    </row>
    <row r="37" spans="2:7" ht="12" customHeight="1" x14ac:dyDescent="0.3">
      <c r="B37" s="58" t="s">
        <v>315</v>
      </c>
      <c r="C37" s="26">
        <f>Partijen!C37</f>
        <v>0</v>
      </c>
      <c r="D37" s="35">
        <f>Partijen!D37</f>
        <v>9.1530697769883512E-2</v>
      </c>
      <c r="E37" s="26">
        <f>Partijen!E37</f>
        <v>9.5667958651935864E-2</v>
      </c>
      <c r="F37" s="64">
        <f>Partijen!F37</f>
        <v>0.18719865642181938</v>
      </c>
    </row>
    <row r="38" spans="2:7" ht="12" customHeight="1" x14ac:dyDescent="0.3">
      <c r="B38" s="58" t="s">
        <v>318</v>
      </c>
      <c r="C38" s="26">
        <f>Partijen!C38</f>
        <v>0</v>
      </c>
      <c r="D38" s="35">
        <f>Partijen!D38</f>
        <v>0</v>
      </c>
      <c r="E38" s="26">
        <f>Partijen!E38</f>
        <v>0</v>
      </c>
      <c r="F38" s="64">
        <f>Partijen!F38</f>
        <v>0</v>
      </c>
    </row>
    <row r="39" spans="2:7" ht="12" customHeight="1" x14ac:dyDescent="0.3">
      <c r="B39" s="66" t="s">
        <v>337</v>
      </c>
      <c r="C39" s="27">
        <v>0</v>
      </c>
      <c r="D39" s="67">
        <f>Partijen!D39</f>
        <v>-1.9505851755526658E-3</v>
      </c>
      <c r="E39" s="27">
        <f>Partijen!E39</f>
        <v>0</v>
      </c>
      <c r="F39" s="68">
        <f>Partijen!F39</f>
        <v>-1.9505851755526658E-3</v>
      </c>
    </row>
  </sheetData>
  <mergeCells count="2">
    <mergeCell ref="B2:F2"/>
    <mergeCell ref="B27:F27"/>
  </mergeCells>
  <pageMargins left="0.7" right="0.7" top="0.75" bottom="0.75" header="0.3" footer="0.3"/>
  <pageSetup paperSize="9" orientation="portrait" verticalDpi="0" r:id="rId1"/>
  <drawing r:id="rId2"/>
  <webPublishItems count="6">
    <webPublishItem id="9815" divId="2018-Provincies-Uitslagen-l_9815" sourceType="range" sourceRef="A1:W39" destinationFile="E:\Documents\Sites\npdata\Data\Verkiezingen\2018\Fiches\Nieuwpoort-3.htm"/>
    <webPublishItem id="15177" divId="2018-Provincies-Uitslagen-l_15177" sourceType="range" sourceRef="A1:W40" destinationFile="E:\Documents\Sites\npdata\Data\Verkiezingen\2018\Fiches\Lokeren-3.htm"/>
    <webPublishItem id="24989" divId="2010-2018-Verkiezingen-b_24989" sourceType="range" sourceRef="A1:X40" destinationFile="E:\Documents\Sites\npdata\Data\Verkiezingen\2018\Fiches\Deinze-4.htm"/>
    <webPublishItem id="7008" divId="2010-2019-Verkiezingen-f_7008" sourceType="range" sourceRef="A2:W39" destinationFile="D:\Documents\Sites\npdata\Data\Verkiezingen\2019\Uitslagen\Fiches\Maasmechelen-2.htm"/>
    <webPublishItem id="26108" divId="2018-Provincies-Uitslagen-l_26108" sourceType="range" sourceRef="B1:W39" destinationFile="E:\Documents\Sites\npdata\Data\Verkiezingen\2018\Fiches\Sint-Niklaas-3.htm"/>
    <webPublishItem id="26791" divId="0-Vlaams-gewest-1_26791" sourceType="range" sourceRef="B2:W39" destinationFile="D:\Documents\Sites\npdata\Data\Verkiezingen\2019\Uitslagen\Fiches\0-Vlaams-gewest-3.htm"/>
  </webPublishItem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39"/>
  <sheetViews>
    <sheetView tabSelected="1" workbookViewId="0">
      <selection activeCell="X3" sqref="X3"/>
    </sheetView>
  </sheetViews>
  <sheetFormatPr defaultRowHeight="12" customHeight="1" x14ac:dyDescent="0.3"/>
  <cols>
    <col min="1" max="1" width="1.77734375" style="36" customWidth="1"/>
    <col min="2" max="2" width="16.77734375" style="36" customWidth="1"/>
    <col min="3" max="6" width="6.77734375" style="36" customWidth="1"/>
    <col min="7" max="18" width="8.88671875" style="36"/>
    <col min="19" max="19" width="9" style="36" customWidth="1"/>
    <col min="20" max="22" width="8.88671875" style="36"/>
    <col min="23" max="23" width="5.88671875" style="36" customWidth="1"/>
    <col min="24" max="16384" width="8.88671875" style="36"/>
  </cols>
  <sheetData>
    <row r="1" spans="1:240" s="45" customFormat="1" ht="12" customHeight="1" x14ac:dyDescent="0.25">
      <c r="A1" s="44"/>
      <c r="B1" s="44"/>
      <c r="C1" s="49"/>
      <c r="D1" s="46"/>
      <c r="E1" s="46"/>
      <c r="F1" s="46"/>
      <c r="G1" s="47"/>
      <c r="J1" s="47"/>
      <c r="K1" s="47"/>
      <c r="L1" s="47"/>
      <c r="M1" s="47"/>
      <c r="N1" s="47"/>
      <c r="P1" s="48"/>
      <c r="Q1" s="47"/>
      <c r="R1" s="47"/>
      <c r="S1" s="47"/>
      <c r="U1" s="47"/>
      <c r="V1" s="47"/>
      <c r="W1" s="47"/>
      <c r="X1" s="47"/>
      <c r="Y1" s="47"/>
      <c r="Z1" s="48"/>
      <c r="AA1" s="35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6"/>
      <c r="BL1" s="46"/>
      <c r="BM1" s="44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</row>
    <row r="2" spans="1:240" s="63" customFormat="1" ht="12" customHeight="1" x14ac:dyDescent="0.3">
      <c r="B2" s="231" t="s">
        <v>359</v>
      </c>
      <c r="C2" s="233"/>
      <c r="D2" s="233"/>
      <c r="E2" s="233"/>
      <c r="F2" s="233"/>
      <c r="I2" s="51" t="s">
        <v>354</v>
      </c>
      <c r="O2" s="51" t="s">
        <v>355</v>
      </c>
      <c r="T2" s="51" t="s">
        <v>356</v>
      </c>
    </row>
    <row r="4" spans="1:240" ht="12" customHeight="1" x14ac:dyDescent="0.3">
      <c r="B4" s="60" t="str">
        <f>RER!$F$2</f>
        <v>Herzele</v>
      </c>
      <c r="C4" s="33"/>
      <c r="D4" s="61"/>
      <c r="E4" s="33"/>
      <c r="F4" s="33"/>
    </row>
    <row r="5" spans="1:240" ht="12" customHeight="1" x14ac:dyDescent="0.3">
      <c r="B5" s="59"/>
      <c r="C5" s="33">
        <v>2010</v>
      </c>
      <c r="D5" s="61">
        <v>2014</v>
      </c>
      <c r="E5" s="33">
        <v>2018</v>
      </c>
      <c r="F5" s="33">
        <v>2019</v>
      </c>
    </row>
    <row r="6" spans="1:240" ht="12" customHeight="1" x14ac:dyDescent="0.3">
      <c r="B6" s="57" t="s">
        <v>311</v>
      </c>
      <c r="C6" s="23">
        <f>RER!HI2</f>
        <v>0</v>
      </c>
      <c r="D6" s="28">
        <f>RER!HK2</f>
        <v>0.15084525357607281</v>
      </c>
      <c r="E6" s="23">
        <f>RER!HL2</f>
        <v>0.11812259634251629</v>
      </c>
      <c r="F6" s="62">
        <f>RER!HM2</f>
        <v>0.10168280679472932</v>
      </c>
    </row>
    <row r="7" spans="1:240" ht="12" customHeight="1" x14ac:dyDescent="0.3">
      <c r="B7" s="65" t="s">
        <v>310</v>
      </c>
      <c r="C7" s="26">
        <f>RER!IS2</f>
        <v>0</v>
      </c>
      <c r="D7" s="35">
        <f>RER!IU2</f>
        <v>5.7704811443433028E-2</v>
      </c>
      <c r="E7" s="26">
        <f>RER!IV2</f>
        <v>9.6460246448473438E-2</v>
      </c>
      <c r="F7" s="64">
        <f>RER!IW2</f>
        <v>6.0644546753452926E-2</v>
      </c>
    </row>
    <row r="8" spans="1:240" ht="12" customHeight="1" x14ac:dyDescent="0.3">
      <c r="B8" s="65" t="s">
        <v>309</v>
      </c>
      <c r="C8" s="26">
        <f>RER!IG2</f>
        <v>0</v>
      </c>
      <c r="D8" s="35">
        <f>RER!II2</f>
        <v>0.12052990897269181</v>
      </c>
      <c r="E8" s="26">
        <f>RER!IJ2</f>
        <v>9.2064987049682134E-2</v>
      </c>
      <c r="F8" s="64">
        <f>RER!IK2</f>
        <v>0.10374662644864265</v>
      </c>
    </row>
    <row r="9" spans="1:240" ht="12" customHeight="1" x14ac:dyDescent="0.3">
      <c r="B9" s="65" t="s">
        <v>334</v>
      </c>
      <c r="C9" s="26">
        <f>RER!HU2</f>
        <v>0</v>
      </c>
      <c r="D9" s="35">
        <f>RER!HW2</f>
        <v>0.29031209362808841</v>
      </c>
      <c r="E9" s="26">
        <f>RER!HX2</f>
        <v>0.36653323914920338</v>
      </c>
      <c r="F9" s="64">
        <f>RER!HY2</f>
        <v>0.25940625496110492</v>
      </c>
    </row>
    <row r="10" spans="1:240" ht="12" customHeight="1" x14ac:dyDescent="0.3">
      <c r="B10" s="65" t="s">
        <v>336</v>
      </c>
      <c r="C10" s="26">
        <f>RER!GW2</f>
        <v>0</v>
      </c>
      <c r="D10" s="35">
        <f>RER!GY2</f>
        <v>1.6905071521456438E-2</v>
      </c>
      <c r="E10" s="26">
        <f>RER!GZ2</f>
        <v>1.9229259869711954E-2</v>
      </c>
      <c r="F10" s="64">
        <f>RER!HA2</f>
        <v>3.4291157326559768E-2</v>
      </c>
    </row>
    <row r="11" spans="1:240" ht="12" customHeight="1" x14ac:dyDescent="0.3">
      <c r="B11" s="69" t="s">
        <v>363</v>
      </c>
      <c r="C11" s="32">
        <f>RER!C7</f>
        <v>0</v>
      </c>
      <c r="D11" s="70">
        <f>RER!D7</f>
        <v>0.35411248374512361</v>
      </c>
      <c r="E11" s="32">
        <f>RER!E7</f>
        <v>0.3075896711404128</v>
      </c>
      <c r="F11" s="71">
        <f>RER!F7</f>
        <v>0.42697253532306711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</row>
    <row r="12" spans="1:240" ht="12" customHeight="1" x14ac:dyDescent="0.3">
      <c r="B12" s="57" t="s">
        <v>308</v>
      </c>
      <c r="C12" s="23">
        <f>RER!C8</f>
        <v>0</v>
      </c>
      <c r="D12" s="28">
        <f>RER!D8</f>
        <v>0.30225942782834853</v>
      </c>
      <c r="E12" s="23">
        <f>RER!E8</f>
        <v>0.16615650262930695</v>
      </c>
      <c r="F12" s="62">
        <f>RER!F8</f>
        <v>0.1898714081600254</v>
      </c>
      <c r="O12" s="50"/>
      <c r="P12" s="50"/>
      <c r="Q12" s="50"/>
      <c r="R12" s="50"/>
      <c r="S12" s="50"/>
      <c r="U12" s="50"/>
      <c r="V12" s="50"/>
    </row>
    <row r="13" spans="1:240" ht="12" customHeight="1" x14ac:dyDescent="0.3">
      <c r="B13" s="58" t="s">
        <v>315</v>
      </c>
      <c r="C13" s="26">
        <f>RER!C9</f>
        <v>0</v>
      </c>
      <c r="D13" s="35">
        <f>RER!D9</f>
        <v>4.9902470741222366E-2</v>
      </c>
      <c r="E13" s="26">
        <f>RER!E9</f>
        <v>0.14143316851110588</v>
      </c>
      <c r="F13" s="64">
        <f>RER!F9</f>
        <v>0.23710112716304174</v>
      </c>
      <c r="J13" s="50"/>
      <c r="K13" s="50"/>
      <c r="L13" s="50"/>
      <c r="M13" s="50"/>
    </row>
    <row r="14" spans="1:240" ht="12" customHeight="1" x14ac:dyDescent="0.3">
      <c r="B14" s="58" t="s">
        <v>318</v>
      </c>
      <c r="C14" s="26">
        <f>RER!C10</f>
        <v>0</v>
      </c>
      <c r="D14" s="35">
        <f>RER!D10</f>
        <v>0</v>
      </c>
      <c r="E14" s="26">
        <f>RER!E10</f>
        <v>0</v>
      </c>
      <c r="F14" s="64">
        <f>RER!F10</f>
        <v>0</v>
      </c>
      <c r="I14" s="51" t="s">
        <v>357</v>
      </c>
      <c r="N14" s="51" t="s">
        <v>358</v>
      </c>
      <c r="S14" s="51" t="s">
        <v>385</v>
      </c>
    </row>
    <row r="15" spans="1:240" ht="12" customHeight="1" x14ac:dyDescent="0.3">
      <c r="B15" s="66" t="s">
        <v>337</v>
      </c>
      <c r="C15" s="27">
        <f>RER!C11</f>
        <v>0</v>
      </c>
      <c r="D15" s="67">
        <f>RER!D11</f>
        <v>1.9505851755526658E-3</v>
      </c>
      <c r="E15" s="27">
        <f>RER!E11</f>
        <v>0</v>
      </c>
      <c r="F15" s="68">
        <f>RER!F11</f>
        <v>0</v>
      </c>
    </row>
    <row r="23" spans="2:20" ht="12" customHeight="1" x14ac:dyDescent="0.3">
      <c r="T23" s="50"/>
    </row>
    <row r="24" spans="2:20" ht="12" customHeight="1" x14ac:dyDescent="0.3">
      <c r="J24" s="50"/>
      <c r="K24" s="50"/>
      <c r="L24" s="50"/>
      <c r="M24" s="50"/>
    </row>
    <row r="27" spans="2:20" ht="12" customHeight="1" x14ac:dyDescent="0.3">
      <c r="B27" s="229" t="s">
        <v>360</v>
      </c>
      <c r="C27" s="230"/>
      <c r="D27" s="230"/>
      <c r="E27" s="230"/>
      <c r="F27" s="230"/>
      <c r="I27" s="51" t="s">
        <v>349</v>
      </c>
      <c r="N27" s="51" t="s">
        <v>350</v>
      </c>
      <c r="S27" s="51" t="s">
        <v>421</v>
      </c>
    </row>
    <row r="29" spans="2:20" ht="12" customHeight="1" x14ac:dyDescent="0.3">
      <c r="B29" s="56"/>
      <c r="C29" s="54" t="s">
        <v>433</v>
      </c>
      <c r="D29" s="52" t="s">
        <v>465</v>
      </c>
      <c r="E29" s="53" t="s">
        <v>453</v>
      </c>
      <c r="F29" s="52" t="s">
        <v>432</v>
      </c>
    </row>
    <row r="30" spans="2:20" ht="12" customHeight="1" x14ac:dyDescent="0.3">
      <c r="B30" s="57" t="s">
        <v>311</v>
      </c>
      <c r="C30" s="23">
        <f>RER!$HO$2</f>
        <v>0</v>
      </c>
      <c r="D30" s="28">
        <f t="shared" ref="D30:E39" si="0">E6-D6</f>
        <v>-3.2722657233556524E-2</v>
      </c>
      <c r="E30" s="23">
        <f t="shared" si="0"/>
        <v>-1.6439789547786965E-2</v>
      </c>
      <c r="F30" s="62">
        <f>F6-D6</f>
        <v>-4.9162446781343488E-2</v>
      </c>
    </row>
    <row r="31" spans="2:20" ht="12" customHeight="1" x14ac:dyDescent="0.3">
      <c r="B31" s="65" t="s">
        <v>310</v>
      </c>
      <c r="C31" s="26">
        <f>RER!$IY$2</f>
        <v>0</v>
      </c>
      <c r="D31" s="35">
        <f t="shared" si="0"/>
        <v>3.875543500504041E-2</v>
      </c>
      <c r="E31" s="26">
        <f t="shared" si="0"/>
        <v>-3.5815699695020513E-2</v>
      </c>
      <c r="F31" s="64">
        <f t="shared" ref="F31:F39" si="1">F7-D7</f>
        <v>2.9397353100198975E-3</v>
      </c>
    </row>
    <row r="32" spans="2:20" ht="12" customHeight="1" x14ac:dyDescent="0.3">
      <c r="B32" s="65" t="s">
        <v>309</v>
      </c>
      <c r="C32" s="26">
        <f>RER!$IM$2</f>
        <v>0</v>
      </c>
      <c r="D32" s="35">
        <f t="shared" si="0"/>
        <v>-2.8464921923009673E-2</v>
      </c>
      <c r="E32" s="26">
        <f t="shared" si="0"/>
        <v>1.1681639398960511E-2</v>
      </c>
      <c r="F32" s="64">
        <f t="shared" si="1"/>
        <v>-1.6783282524049162E-2</v>
      </c>
    </row>
    <row r="33" spans="2:6" ht="12" customHeight="1" x14ac:dyDescent="0.3">
      <c r="B33" s="65" t="s">
        <v>334</v>
      </c>
      <c r="C33" s="26">
        <f>RER!$IA$2</f>
        <v>0</v>
      </c>
      <c r="D33" s="35">
        <f t="shared" si="0"/>
        <v>7.6221145521114975E-2</v>
      </c>
      <c r="E33" s="26">
        <f t="shared" si="0"/>
        <v>-0.10712698418809846</v>
      </c>
      <c r="F33" s="64">
        <f t="shared" si="1"/>
        <v>-3.0905838666983487E-2</v>
      </c>
    </row>
    <row r="34" spans="2:6" ht="12" customHeight="1" x14ac:dyDescent="0.3">
      <c r="B34" s="66" t="s">
        <v>336</v>
      </c>
      <c r="C34" s="27">
        <f>RER!$HC$2</f>
        <v>0</v>
      </c>
      <c r="D34" s="67">
        <f t="shared" si="0"/>
        <v>2.324188348255516E-3</v>
      </c>
      <c r="E34" s="27">
        <f t="shared" si="0"/>
        <v>1.5061897456847814E-2</v>
      </c>
      <c r="F34" s="68">
        <f t="shared" si="1"/>
        <v>1.738608580510333E-2</v>
      </c>
    </row>
    <row r="35" spans="2:6" ht="12" customHeight="1" x14ac:dyDescent="0.3">
      <c r="B35" s="69" t="s">
        <v>363</v>
      </c>
      <c r="C35" s="26">
        <f>RER!C16</f>
        <v>0</v>
      </c>
      <c r="D35" s="35">
        <f t="shared" si="0"/>
        <v>-4.6522812604710806E-2</v>
      </c>
      <c r="E35" s="26">
        <f t="shared" si="0"/>
        <v>0.11938286418265431</v>
      </c>
      <c r="F35" s="64">
        <f t="shared" si="1"/>
        <v>7.2860051577943508E-2</v>
      </c>
    </row>
    <row r="36" spans="2:6" ht="12" customHeight="1" x14ac:dyDescent="0.3">
      <c r="B36" s="57" t="s">
        <v>308</v>
      </c>
      <c r="C36" s="23">
        <f>RER!C17</f>
        <v>0</v>
      </c>
      <c r="D36" s="28">
        <f t="shared" si="0"/>
        <v>-0.13610292519904157</v>
      </c>
      <c r="E36" s="23">
        <f t="shared" si="0"/>
        <v>2.371490553071845E-2</v>
      </c>
      <c r="F36" s="62">
        <f t="shared" si="1"/>
        <v>-0.11238801966832312</v>
      </c>
    </row>
    <row r="37" spans="2:6" ht="12" customHeight="1" x14ac:dyDescent="0.3">
      <c r="B37" s="58" t="s">
        <v>315</v>
      </c>
      <c r="C37" s="26">
        <f>RER!C18</f>
        <v>0</v>
      </c>
      <c r="D37" s="35">
        <f t="shared" si="0"/>
        <v>9.1530697769883512E-2</v>
      </c>
      <c r="E37" s="26">
        <f t="shared" si="0"/>
        <v>9.5667958651935864E-2</v>
      </c>
      <c r="F37" s="64">
        <f t="shared" si="1"/>
        <v>0.18719865642181938</v>
      </c>
    </row>
    <row r="38" spans="2:6" ht="12" customHeight="1" x14ac:dyDescent="0.3">
      <c r="B38" s="58" t="s">
        <v>318</v>
      </c>
      <c r="C38" s="26">
        <f>RER!C19</f>
        <v>0</v>
      </c>
      <c r="D38" s="35">
        <f t="shared" si="0"/>
        <v>0</v>
      </c>
      <c r="E38" s="26">
        <f t="shared" si="0"/>
        <v>0</v>
      </c>
      <c r="F38" s="64">
        <f t="shared" si="1"/>
        <v>0</v>
      </c>
    </row>
    <row r="39" spans="2:6" ht="12" customHeight="1" x14ac:dyDescent="0.3">
      <c r="B39" s="66" t="s">
        <v>337</v>
      </c>
      <c r="C39" s="27">
        <v>0</v>
      </c>
      <c r="D39" s="67">
        <f t="shared" si="0"/>
        <v>-1.9505851755526658E-3</v>
      </c>
      <c r="E39" s="27">
        <f t="shared" si="0"/>
        <v>0</v>
      </c>
      <c r="F39" s="68">
        <f t="shared" si="1"/>
        <v>-1.9505851755526658E-3</v>
      </c>
    </row>
  </sheetData>
  <mergeCells count="2">
    <mergeCell ref="B2:F2"/>
    <mergeCell ref="B27:F27"/>
  </mergeCells>
  <pageMargins left="0.7" right="0.7" top="0.75" bottom="0.75" header="0.3" footer="0.3"/>
  <pageSetup paperSize="9" orientation="portrait" verticalDpi="0" r:id="rId1"/>
  <drawing r:id="rId2"/>
  <webPublishItems count="7">
    <webPublishItem id="15885" divId="2018-Provincies-Uitslagen-l_15885" sourceType="range" sourceRef="A1:W39" destinationFile="E:\Documents\Sites\npdata\Data\Verkiezingen\2018\Fiches\Sint-Niklaas-2.htm"/>
    <webPublishItem id="13710" divId="2018-Provincies-Uitslagen-l_13710" sourceType="range" sourceRef="A1:W40" destinationFile="E:\Documents\Sites\npdata\Data\Verkiezingen\2018\Fiches\Deinze-3.htm"/>
    <webPublishItem id="23117" divId="2010-2018-Verkiezingen-b_23117" sourceType="range" sourceRef="A1:X40" destinationFile="E:\Documents\Sites\npdata\Data\Verkiezingen\2018\Fiches\Edegem-3.htm"/>
    <webPublishItem id="13415" divId="2010-2019-Verkiezingen-f_13415" sourceType="range" sourceRef="A2:W39" destinationFile="D:\Documents\Sites\npdata\Data\Verkiezingen\2019\Uitslagen\Fiches\Maasmechelen-1.htm"/>
    <webPublishItem id="23424" divId="2018-Provincies-Uitslagen-l_23424" sourceType="range" sourceRef="B1:W39" destinationFile="E:\Documents\Sites\npdata\Data\Verkiezingen\2018\Fiches\Gingelom-2.htm"/>
    <webPublishItem id="22627" divId="2018-Provincies-Uitslagen-l_22627" sourceType="range" sourceRef="B1:W40" destinationFile="E:\Documents\Sites\npdata\Data\Verkiezingen\2018\Fiches\1-P-Limburg-2.htm"/>
    <webPublishItem id="24574" divId="0-Vlaams-gewest-1_24574" sourceType="range" sourceRef="B2:W39" destinationFile="D:\Documents\Sites\npdata\Data\Verkiezingen\2019\Uitslagen\Fiches\Houthulst-2.htm"/>
  </webPublishItem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V28"/>
  <sheetViews>
    <sheetView workbookViewId="0">
      <selection activeCell="A2" sqref="A2:XFD2"/>
    </sheetView>
  </sheetViews>
  <sheetFormatPr defaultRowHeight="12" customHeight="1" x14ac:dyDescent="0.3"/>
  <cols>
    <col min="1" max="1" width="1.77734375" style="36" customWidth="1"/>
    <col min="2" max="2" width="16.77734375" style="36" customWidth="1"/>
    <col min="3" max="6" width="6.77734375" style="36" customWidth="1"/>
    <col min="7" max="22" width="8.88671875" style="36"/>
    <col min="23" max="23" width="4.21875" style="36" customWidth="1"/>
    <col min="24" max="27" width="8.88671875" style="36"/>
    <col min="28" max="28" width="9.109375" style="129" bestFit="1" customWidth="1"/>
    <col min="29" max="29" width="9.77734375" style="129" bestFit="1" customWidth="1"/>
    <col min="30" max="35" width="9.109375" style="129" bestFit="1" customWidth="1"/>
    <col min="36" max="36" width="8.88671875" style="129"/>
    <col min="37" max="37" width="9.77734375" style="129" bestFit="1" customWidth="1"/>
    <col min="38" max="38" width="8.88671875" style="36"/>
    <col min="39" max="47" width="9.109375" style="36" bestFit="1" customWidth="1"/>
    <col min="48" max="49" width="8.88671875" style="36"/>
    <col min="50" max="53" width="9.109375" style="36" bestFit="1" customWidth="1"/>
    <col min="54" max="54" width="9.77734375" style="36" bestFit="1" customWidth="1"/>
    <col min="55" max="56" width="9.109375" style="36" bestFit="1" customWidth="1"/>
    <col min="57" max="57" width="8.88671875" style="36"/>
    <col min="58" max="60" width="9.109375" style="36" bestFit="1" customWidth="1"/>
    <col min="61" max="62" width="8.88671875" style="36"/>
    <col min="63" max="63" width="9.109375" style="36" bestFit="1" customWidth="1"/>
    <col min="64" max="64" width="9.77734375" style="36" bestFit="1" customWidth="1"/>
    <col min="65" max="65" width="8.88671875" style="36"/>
    <col min="66" max="80" width="9.109375" style="36" bestFit="1" customWidth="1"/>
    <col min="81" max="82" width="8.88671875" style="36"/>
    <col min="83" max="83" width="9.109375" style="36" bestFit="1" customWidth="1"/>
    <col min="84" max="84" width="9.77734375" style="36" bestFit="1" customWidth="1"/>
    <col min="85" max="87" width="9.109375" style="36" bestFit="1" customWidth="1"/>
    <col min="88" max="88" width="9.77734375" style="36" bestFit="1" customWidth="1"/>
    <col min="89" max="90" width="9.109375" style="36" bestFit="1" customWidth="1"/>
    <col min="91" max="93" width="9" style="36" bestFit="1" customWidth="1"/>
    <col min="94" max="94" width="8.88671875" style="36"/>
    <col min="95" max="95" width="9.109375" style="36" bestFit="1" customWidth="1"/>
    <col min="96" max="96" width="9.88671875" style="36" bestFit="1" customWidth="1"/>
    <col min="97" max="97" width="8.88671875" style="36"/>
    <col min="98" max="104" width="9.109375" style="36" bestFit="1" customWidth="1"/>
    <col min="105" max="108" width="8.88671875" style="36"/>
    <col min="109" max="110" width="9.109375" style="36" bestFit="1" customWidth="1"/>
    <col min="111" max="113" width="8.88671875" style="36"/>
    <col min="114" max="116" width="9.109375" style="36" bestFit="1" customWidth="1"/>
    <col min="117" max="118" width="8.88671875" style="36"/>
    <col min="119" max="121" width="9.109375" style="36" bestFit="1" customWidth="1"/>
    <col min="122" max="124" width="8.88671875" style="36"/>
    <col min="125" max="125" width="9.109375" style="36" bestFit="1" customWidth="1"/>
    <col min="126" max="129" width="8.88671875" style="36"/>
    <col min="130" max="130" width="9.109375" style="36" bestFit="1" customWidth="1"/>
    <col min="131" max="133" width="8.88671875" style="36"/>
    <col min="134" max="136" width="9.109375" style="36" bestFit="1" customWidth="1"/>
    <col min="137" max="138" width="8.88671875" style="36"/>
    <col min="139" max="144" width="9" style="36" bestFit="1" customWidth="1"/>
    <col min="145" max="145" width="8.88671875" style="36"/>
    <col min="146" max="147" width="9" style="36" bestFit="1" customWidth="1"/>
    <col min="148" max="148" width="8.88671875" style="36"/>
    <col min="149" max="150" width="9" style="36" bestFit="1" customWidth="1"/>
    <col min="151" max="158" width="8.88671875" style="36"/>
    <col min="159" max="159" width="9" style="36" bestFit="1" customWidth="1"/>
    <col min="160" max="160" width="8.88671875" style="36"/>
    <col min="161" max="161" width="9" style="36" bestFit="1" customWidth="1"/>
    <col min="162" max="165" width="8.88671875" style="36"/>
    <col min="166" max="167" width="9" style="36" bestFit="1" customWidth="1"/>
    <col min="168" max="168" width="9.109375" style="36" bestFit="1" customWidth="1"/>
    <col min="169" max="169" width="8.88671875" style="36"/>
    <col min="170" max="170" width="9.109375" style="36" bestFit="1" customWidth="1"/>
    <col min="171" max="172" width="9" style="36" bestFit="1" customWidth="1"/>
    <col min="173" max="175" width="8.88671875" style="36"/>
    <col min="176" max="176" width="9" style="36" bestFit="1" customWidth="1"/>
    <col min="177" max="178" width="9.109375" style="36" bestFit="1" customWidth="1"/>
    <col min="179" max="179" width="9" style="36" bestFit="1" customWidth="1"/>
    <col min="180" max="180" width="8.88671875" style="36"/>
    <col min="181" max="181" width="9.109375" style="36" bestFit="1" customWidth="1"/>
    <col min="182" max="182" width="8.88671875" style="36"/>
    <col min="183" max="183" width="9.109375" style="36" bestFit="1" customWidth="1"/>
    <col min="184" max="184" width="9" style="36" bestFit="1" customWidth="1"/>
    <col min="185" max="187" width="8.88671875" style="36"/>
    <col min="188" max="188" width="9" style="36" bestFit="1" customWidth="1"/>
    <col min="189" max="190" width="9.109375" style="36" bestFit="1" customWidth="1"/>
    <col min="191" max="192" width="9" style="36" bestFit="1" customWidth="1"/>
    <col min="193" max="193" width="8.88671875" style="36"/>
    <col min="194" max="194" width="9.109375" style="36" bestFit="1" customWidth="1"/>
    <col min="195" max="195" width="8.88671875" style="36"/>
    <col min="196" max="197" width="9" style="36" bestFit="1" customWidth="1"/>
    <col min="198" max="198" width="8.88671875" style="36"/>
    <col min="199" max="202" width="9" style="36" bestFit="1" customWidth="1"/>
    <col min="203" max="203" width="9.109375" style="36" bestFit="1" customWidth="1"/>
    <col min="204" max="205" width="9" style="36" bestFit="1" customWidth="1"/>
    <col min="206" max="206" width="8.88671875" style="36"/>
    <col min="207" max="207" width="9" style="36" bestFit="1" customWidth="1"/>
    <col min="208" max="208" width="8.88671875" style="36"/>
    <col min="209" max="209" width="9" style="36" bestFit="1" customWidth="1"/>
    <col min="210" max="210" width="9.109375" style="36" bestFit="1" customWidth="1"/>
    <col min="211" max="212" width="9" style="36" bestFit="1" customWidth="1"/>
    <col min="213" max="213" width="8.88671875" style="36"/>
    <col min="214" max="215" width="9" style="36" bestFit="1" customWidth="1"/>
    <col min="216" max="216" width="9.109375" style="36" bestFit="1" customWidth="1"/>
    <col min="217" max="217" width="9" style="36" bestFit="1" customWidth="1"/>
    <col min="218" max="219" width="8.88671875" style="36"/>
    <col min="220" max="220" width="9" style="36" bestFit="1" customWidth="1"/>
    <col min="221" max="221" width="8.88671875" style="36"/>
    <col min="222" max="223" width="9" style="36" bestFit="1" customWidth="1"/>
    <col min="224" max="227" width="8.88671875" style="36"/>
    <col min="228" max="230" width="9" style="36" bestFit="1" customWidth="1"/>
    <col min="231" max="232" width="8.88671875" style="36"/>
    <col min="233" max="233" width="9" style="36" bestFit="1" customWidth="1"/>
    <col min="234" max="234" width="8.88671875" style="36"/>
    <col min="235" max="236" width="9" style="36" bestFit="1" customWidth="1"/>
    <col min="237" max="16384" width="8.88671875" style="36"/>
  </cols>
  <sheetData>
    <row r="1" spans="1:438" s="7" customFormat="1" ht="11.4" customHeight="1" x14ac:dyDescent="0.3">
      <c r="A1" s="154" t="s">
        <v>303</v>
      </c>
      <c r="B1" s="16" t="s">
        <v>304</v>
      </c>
      <c r="C1" s="152" t="s">
        <v>320</v>
      </c>
      <c r="D1" s="155" t="s">
        <v>300</v>
      </c>
      <c r="E1" s="155" t="s">
        <v>301</v>
      </c>
      <c r="F1" s="157" t="s">
        <v>302</v>
      </c>
      <c r="G1" s="37" t="s">
        <v>315</v>
      </c>
      <c r="H1" s="31" t="s">
        <v>308</v>
      </c>
      <c r="I1" s="38" t="s">
        <v>318</v>
      </c>
      <c r="J1" s="31" t="s">
        <v>307</v>
      </c>
      <c r="K1" s="31" t="s">
        <v>323</v>
      </c>
      <c r="L1" s="31" t="s">
        <v>311</v>
      </c>
      <c r="M1" s="31" t="s">
        <v>324</v>
      </c>
      <c r="N1" s="31" t="s">
        <v>325</v>
      </c>
      <c r="O1" s="37" t="s">
        <v>303</v>
      </c>
      <c r="P1" s="160" t="s">
        <v>331</v>
      </c>
      <c r="Q1" s="31" t="s">
        <v>315</v>
      </c>
      <c r="R1" s="31" t="s">
        <v>308</v>
      </c>
      <c r="S1" s="38" t="s">
        <v>318</v>
      </c>
      <c r="T1" s="31" t="s">
        <v>307</v>
      </c>
      <c r="U1" s="31" t="s">
        <v>323</v>
      </c>
      <c r="V1" s="31" t="s">
        <v>311</v>
      </c>
      <c r="W1" s="31" t="s">
        <v>324</v>
      </c>
      <c r="X1" s="31" t="s">
        <v>325</v>
      </c>
      <c r="Y1" s="39" t="s">
        <v>303</v>
      </c>
      <c r="Z1" s="162" t="s">
        <v>332</v>
      </c>
      <c r="AA1" s="11" t="s">
        <v>342</v>
      </c>
      <c r="AB1" s="9" t="s">
        <v>307</v>
      </c>
      <c r="AC1" s="10" t="s">
        <v>308</v>
      </c>
      <c r="AD1" s="10" t="s">
        <v>314</v>
      </c>
      <c r="AE1" s="10" t="s">
        <v>309</v>
      </c>
      <c r="AF1" s="10" t="s">
        <v>310</v>
      </c>
      <c r="AG1" s="10" t="s">
        <v>311</v>
      </c>
      <c r="AH1" s="10" t="s">
        <v>312</v>
      </c>
      <c r="AI1" s="10" t="s">
        <v>322</v>
      </c>
      <c r="AJ1" s="10" t="s">
        <v>319</v>
      </c>
      <c r="AK1" s="11" t="s">
        <v>313</v>
      </c>
      <c r="AL1" s="20" t="s">
        <v>305</v>
      </c>
      <c r="AM1" s="17" t="s">
        <v>307</v>
      </c>
      <c r="AN1" s="18" t="s">
        <v>308</v>
      </c>
      <c r="AO1" s="18" t="s">
        <v>314</v>
      </c>
      <c r="AP1" s="18" t="s">
        <v>309</v>
      </c>
      <c r="AQ1" s="18" t="s">
        <v>310</v>
      </c>
      <c r="AR1" s="18" t="s">
        <v>311</v>
      </c>
      <c r="AS1" s="18" t="s">
        <v>312</v>
      </c>
      <c r="AT1" s="19" t="s">
        <v>322</v>
      </c>
      <c r="AU1" s="20" t="s">
        <v>313</v>
      </c>
      <c r="AV1" s="17" t="s">
        <v>306</v>
      </c>
      <c r="AW1" s="22" t="s">
        <v>343</v>
      </c>
      <c r="AX1" s="15" t="s">
        <v>310</v>
      </c>
      <c r="AY1" s="15" t="s">
        <v>315</v>
      </c>
      <c r="AZ1" s="15" t="s">
        <v>316</v>
      </c>
      <c r="BA1" s="15" t="s">
        <v>309</v>
      </c>
      <c r="BB1" s="15" t="s">
        <v>308</v>
      </c>
      <c r="BC1" s="15" t="s">
        <v>311</v>
      </c>
      <c r="BD1" s="15" t="s">
        <v>312</v>
      </c>
      <c r="BE1" s="15" t="s">
        <v>318</v>
      </c>
      <c r="BF1" s="15" t="s">
        <v>317</v>
      </c>
      <c r="BG1" s="25" t="s">
        <v>338</v>
      </c>
      <c r="BH1" s="41" t="s">
        <v>339</v>
      </c>
      <c r="BI1" s="41" t="s">
        <v>340</v>
      </c>
      <c r="BJ1" s="42" t="s">
        <v>341</v>
      </c>
      <c r="BK1" s="40" t="s">
        <v>347</v>
      </c>
      <c r="BL1" s="25" t="s">
        <v>313</v>
      </c>
      <c r="BM1" s="24" t="s">
        <v>305</v>
      </c>
      <c r="BN1" s="12" t="s">
        <v>310</v>
      </c>
      <c r="BO1" s="13" t="s">
        <v>315</v>
      </c>
      <c r="BP1" s="13" t="s">
        <v>316</v>
      </c>
      <c r="BQ1" s="13" t="s">
        <v>309</v>
      </c>
      <c r="BR1" s="13" t="s">
        <v>308</v>
      </c>
      <c r="BS1" s="13" t="s">
        <v>311</v>
      </c>
      <c r="BT1" s="13" t="s">
        <v>312</v>
      </c>
      <c r="BU1" s="13" t="s">
        <v>318</v>
      </c>
      <c r="BV1" s="13" t="s">
        <v>317</v>
      </c>
      <c r="BW1" s="9" t="s">
        <v>338</v>
      </c>
      <c r="BX1" s="10" t="s">
        <v>339</v>
      </c>
      <c r="BY1" s="10" t="s">
        <v>340</v>
      </c>
      <c r="BZ1" s="43" t="s">
        <v>341</v>
      </c>
      <c r="CA1" s="11" t="s">
        <v>347</v>
      </c>
      <c r="CB1" s="14" t="s">
        <v>313</v>
      </c>
      <c r="CC1" s="22" t="s">
        <v>306</v>
      </c>
      <c r="CD1" s="22" t="s">
        <v>344</v>
      </c>
      <c r="CE1" s="9" t="s">
        <v>323</v>
      </c>
      <c r="CF1" s="10" t="s">
        <v>308</v>
      </c>
      <c r="CG1" s="10" t="s">
        <v>311</v>
      </c>
      <c r="CH1" s="10" t="s">
        <v>310</v>
      </c>
      <c r="CI1" s="10" t="s">
        <v>315</v>
      </c>
      <c r="CJ1" s="10" t="s">
        <v>334</v>
      </c>
      <c r="CK1" s="10" t="s">
        <v>336</v>
      </c>
      <c r="CL1" s="10" t="s">
        <v>338</v>
      </c>
      <c r="CM1" s="10" t="s">
        <v>339</v>
      </c>
      <c r="CN1" s="10" t="s">
        <v>340</v>
      </c>
      <c r="CO1" s="10" t="s">
        <v>341</v>
      </c>
      <c r="CP1" s="10" t="s">
        <v>335</v>
      </c>
      <c r="CQ1" s="11" t="s">
        <v>313</v>
      </c>
      <c r="CR1" s="11" t="s">
        <v>305</v>
      </c>
      <c r="CS1" s="20" t="s">
        <v>323</v>
      </c>
      <c r="CT1" s="9" t="s">
        <v>308</v>
      </c>
      <c r="CU1" s="10" t="s">
        <v>311</v>
      </c>
      <c r="CV1" s="10" t="s">
        <v>310</v>
      </c>
      <c r="CW1" s="10" t="s">
        <v>315</v>
      </c>
      <c r="CX1" s="10" t="s">
        <v>334</v>
      </c>
      <c r="CY1" s="10" t="s">
        <v>312</v>
      </c>
      <c r="CZ1" s="10" t="s">
        <v>322</v>
      </c>
      <c r="DA1" s="10" t="s">
        <v>322</v>
      </c>
      <c r="DB1" s="10" t="s">
        <v>322</v>
      </c>
      <c r="DC1" s="10" t="s">
        <v>322</v>
      </c>
      <c r="DD1" s="10" t="s">
        <v>335</v>
      </c>
      <c r="DE1" s="19" t="s">
        <v>313</v>
      </c>
      <c r="DF1" s="20" t="s">
        <v>306</v>
      </c>
      <c r="DG1" s="17" t="s">
        <v>345</v>
      </c>
      <c r="DH1" s="22" t="s">
        <v>334</v>
      </c>
      <c r="DI1" s="22" t="s">
        <v>308</v>
      </c>
      <c r="DJ1" s="22" t="s">
        <v>315</v>
      </c>
      <c r="DK1" s="22" t="s">
        <v>311</v>
      </c>
      <c r="DL1" s="22" t="s">
        <v>461</v>
      </c>
      <c r="DM1" s="22" t="s">
        <v>336</v>
      </c>
      <c r="DN1" s="22" t="s">
        <v>310</v>
      </c>
      <c r="DO1" s="22" t="s">
        <v>309</v>
      </c>
      <c r="DP1" s="22" t="s">
        <v>455</v>
      </c>
      <c r="DQ1" s="22" t="s">
        <v>456</v>
      </c>
      <c r="DR1" s="22" t="s">
        <v>457</v>
      </c>
      <c r="DS1" s="22" t="s">
        <v>458</v>
      </c>
      <c r="DT1" s="22" t="s">
        <v>459</v>
      </c>
      <c r="DU1" s="22" t="s">
        <v>335</v>
      </c>
      <c r="DV1" s="22" t="s">
        <v>430</v>
      </c>
      <c r="DW1" s="22" t="s">
        <v>334</v>
      </c>
      <c r="DX1" s="22" t="s">
        <v>308</v>
      </c>
      <c r="DY1" s="22" t="s">
        <v>315</v>
      </c>
      <c r="DZ1" s="22" t="s">
        <v>311</v>
      </c>
      <c r="EA1" s="22" t="s">
        <v>460</v>
      </c>
      <c r="EB1" s="22" t="s">
        <v>336</v>
      </c>
      <c r="EC1" s="22" t="s">
        <v>310</v>
      </c>
      <c r="ED1" s="22" t="s">
        <v>309</v>
      </c>
      <c r="EE1" s="22" t="s">
        <v>455</v>
      </c>
      <c r="EF1" s="22" t="s">
        <v>456</v>
      </c>
      <c r="EG1" s="22" t="s">
        <v>457</v>
      </c>
      <c r="EH1" s="22" t="s">
        <v>458</v>
      </c>
      <c r="EI1" s="22" t="s">
        <v>459</v>
      </c>
      <c r="EJ1" s="22" t="s">
        <v>335</v>
      </c>
      <c r="EK1" s="22" t="s">
        <v>430</v>
      </c>
      <c r="EL1" s="22" t="s">
        <v>435</v>
      </c>
      <c r="EM1" s="22" t="s">
        <v>436</v>
      </c>
      <c r="EN1" s="22" t="s">
        <v>429</v>
      </c>
      <c r="EO1" s="22" t="s">
        <v>428</v>
      </c>
      <c r="EP1" s="22" t="s">
        <v>375</v>
      </c>
      <c r="EQ1" s="22">
        <v>2010</v>
      </c>
      <c r="ER1" s="22">
        <v>2012</v>
      </c>
      <c r="ES1" s="22">
        <v>2014</v>
      </c>
      <c r="ET1" s="22">
        <v>2018</v>
      </c>
      <c r="EU1" s="22">
        <v>2019</v>
      </c>
      <c r="EV1" s="22" t="s">
        <v>308</v>
      </c>
      <c r="EW1" s="22">
        <v>2010</v>
      </c>
      <c r="EX1" s="22">
        <v>2012</v>
      </c>
      <c r="EY1" s="22">
        <v>2014</v>
      </c>
      <c r="EZ1" s="22">
        <v>2018</v>
      </c>
      <c r="FA1" s="22">
        <v>2019</v>
      </c>
      <c r="FB1" s="22" t="s">
        <v>314</v>
      </c>
      <c r="FC1" s="22">
        <v>2010</v>
      </c>
      <c r="FD1" s="22">
        <v>2012</v>
      </c>
      <c r="FE1" s="22">
        <v>2014</v>
      </c>
      <c r="FF1" s="22">
        <v>2018</v>
      </c>
      <c r="FG1" s="22">
        <v>2019</v>
      </c>
      <c r="FH1" s="22" t="s">
        <v>318</v>
      </c>
      <c r="FI1" s="22">
        <v>2010</v>
      </c>
      <c r="FJ1" s="22">
        <v>2012</v>
      </c>
      <c r="FK1" s="22">
        <v>2014</v>
      </c>
      <c r="FL1" s="22">
        <v>2018</v>
      </c>
      <c r="FM1" s="22">
        <v>2019</v>
      </c>
      <c r="FN1" s="22" t="s">
        <v>337</v>
      </c>
      <c r="FO1" s="22">
        <v>2010</v>
      </c>
      <c r="FP1" s="22">
        <v>2012</v>
      </c>
      <c r="FQ1" s="22">
        <v>2014</v>
      </c>
      <c r="FR1" s="22">
        <v>2018</v>
      </c>
      <c r="FS1" s="22">
        <v>2019</v>
      </c>
      <c r="FT1" s="22" t="s">
        <v>326</v>
      </c>
      <c r="FU1" s="22" t="s">
        <v>346</v>
      </c>
      <c r="FV1" s="22" t="s">
        <v>462</v>
      </c>
      <c r="FW1" s="22" t="s">
        <v>328</v>
      </c>
      <c r="FX1" s="22" t="s">
        <v>463</v>
      </c>
      <c r="FY1" s="22" t="s">
        <v>464</v>
      </c>
      <c r="FZ1" s="22" t="s">
        <v>308</v>
      </c>
      <c r="GA1" s="22" t="s">
        <v>462</v>
      </c>
      <c r="GB1" s="22" t="s">
        <v>328</v>
      </c>
      <c r="GC1" s="22" t="s">
        <v>463</v>
      </c>
      <c r="GD1" s="22" t="s">
        <v>464</v>
      </c>
      <c r="GE1" s="22" t="s">
        <v>314</v>
      </c>
      <c r="GF1" s="22" t="s">
        <v>333</v>
      </c>
      <c r="GG1" s="22" t="s">
        <v>327</v>
      </c>
      <c r="GH1" s="22" t="s">
        <v>328</v>
      </c>
      <c r="GI1" s="22" t="s">
        <v>329</v>
      </c>
      <c r="GJ1" s="22" t="s">
        <v>318</v>
      </c>
      <c r="GK1" s="22" t="s">
        <v>333</v>
      </c>
      <c r="GL1" s="22" t="s">
        <v>327</v>
      </c>
      <c r="GM1" s="22" t="s">
        <v>328</v>
      </c>
      <c r="GN1" s="22" t="s">
        <v>329</v>
      </c>
      <c r="GO1" s="22" t="s">
        <v>337</v>
      </c>
      <c r="GP1" s="22" t="s">
        <v>462</v>
      </c>
      <c r="GQ1" s="22" t="s">
        <v>328</v>
      </c>
      <c r="GR1" s="22" t="s">
        <v>463</v>
      </c>
      <c r="GS1" s="22" t="s">
        <v>464</v>
      </c>
      <c r="GT1" s="22" t="s">
        <v>326</v>
      </c>
      <c r="GU1" s="22" t="s">
        <v>431</v>
      </c>
      <c r="GV1" s="22" t="s">
        <v>384</v>
      </c>
      <c r="GW1" s="22">
        <v>2010</v>
      </c>
      <c r="GX1" s="22">
        <v>2012</v>
      </c>
      <c r="GY1" s="22">
        <v>2014</v>
      </c>
      <c r="GZ1" s="22">
        <v>2018</v>
      </c>
      <c r="HA1" s="22">
        <v>2019</v>
      </c>
      <c r="HB1" s="22" t="s">
        <v>346</v>
      </c>
      <c r="HC1" s="22" t="s">
        <v>462</v>
      </c>
      <c r="HD1" s="22" t="s">
        <v>328</v>
      </c>
      <c r="HE1" s="22" t="s">
        <v>463</v>
      </c>
      <c r="HF1" s="22" t="s">
        <v>464</v>
      </c>
      <c r="HG1" s="22" t="s">
        <v>330</v>
      </c>
      <c r="HH1" s="22" t="s">
        <v>336</v>
      </c>
      <c r="HI1" s="22">
        <v>2010</v>
      </c>
      <c r="HJ1" s="22">
        <v>2012</v>
      </c>
      <c r="HK1" s="22">
        <v>2014</v>
      </c>
      <c r="HL1" s="22">
        <v>2018</v>
      </c>
      <c r="HM1" s="22">
        <v>2019</v>
      </c>
      <c r="HN1" s="149" t="s">
        <v>346</v>
      </c>
      <c r="HO1" s="159" t="s">
        <v>462</v>
      </c>
      <c r="HP1" s="158" t="s">
        <v>328</v>
      </c>
      <c r="HQ1" s="7" t="s">
        <v>463</v>
      </c>
      <c r="HR1" s="7" t="s">
        <v>464</v>
      </c>
      <c r="HS1" s="7" t="s">
        <v>330</v>
      </c>
      <c r="HT1" s="7" t="s">
        <v>311</v>
      </c>
      <c r="HU1" s="7">
        <v>2010</v>
      </c>
      <c r="HV1" s="7">
        <v>2012</v>
      </c>
      <c r="HW1" s="7">
        <v>2014</v>
      </c>
      <c r="HX1" s="7">
        <v>2018</v>
      </c>
      <c r="HY1" s="7">
        <v>2019</v>
      </c>
      <c r="HZ1" s="7" t="s">
        <v>346</v>
      </c>
      <c r="IA1" s="7" t="s">
        <v>462</v>
      </c>
      <c r="IB1" s="7" t="s">
        <v>328</v>
      </c>
      <c r="IC1" s="7" t="s">
        <v>463</v>
      </c>
      <c r="ID1" s="7" t="s">
        <v>464</v>
      </c>
      <c r="IE1" s="7" t="s">
        <v>330</v>
      </c>
      <c r="IF1" s="7" t="s">
        <v>334</v>
      </c>
      <c r="IG1" s="7">
        <v>2010</v>
      </c>
      <c r="IH1" s="7">
        <v>2012</v>
      </c>
      <c r="II1" s="7">
        <v>2014</v>
      </c>
      <c r="IJ1" s="7">
        <v>2018</v>
      </c>
      <c r="IK1" s="7">
        <v>2019</v>
      </c>
      <c r="IL1" s="7" t="s">
        <v>346</v>
      </c>
      <c r="IM1" s="7" t="s">
        <v>462</v>
      </c>
      <c r="IN1" s="7" t="s">
        <v>328</v>
      </c>
      <c r="IO1" s="7" t="s">
        <v>463</v>
      </c>
      <c r="IP1" s="7" t="s">
        <v>464</v>
      </c>
      <c r="IQ1" s="7" t="s">
        <v>330</v>
      </c>
      <c r="IR1" s="7" t="s">
        <v>309</v>
      </c>
      <c r="IS1" s="7">
        <v>2010</v>
      </c>
      <c r="IT1" s="7">
        <v>2012</v>
      </c>
      <c r="IU1" s="7">
        <v>2014</v>
      </c>
      <c r="IV1" s="7">
        <v>2018</v>
      </c>
      <c r="IW1" s="7">
        <v>2019</v>
      </c>
      <c r="IX1" s="7" t="s">
        <v>346</v>
      </c>
      <c r="IY1" s="7" t="s">
        <v>462</v>
      </c>
      <c r="IZ1" s="7" t="s">
        <v>328</v>
      </c>
      <c r="JA1" s="7" t="s">
        <v>463</v>
      </c>
      <c r="JB1" s="7" t="s">
        <v>464</v>
      </c>
      <c r="JC1" s="7" t="s">
        <v>330</v>
      </c>
      <c r="JD1" s="7" t="s">
        <v>310</v>
      </c>
      <c r="JE1" s="7" t="s">
        <v>408</v>
      </c>
      <c r="JF1" s="7" t="s">
        <v>406</v>
      </c>
      <c r="JG1" s="7" t="s">
        <v>407</v>
      </c>
      <c r="JH1" s="7">
        <v>2010</v>
      </c>
      <c r="JI1" s="7" t="s">
        <v>408</v>
      </c>
      <c r="JJ1" s="7" t="s">
        <v>406</v>
      </c>
      <c r="JK1" s="7" t="s">
        <v>407</v>
      </c>
      <c r="JL1" s="7">
        <v>2012</v>
      </c>
      <c r="JM1" s="7" t="s">
        <v>408</v>
      </c>
      <c r="JN1" s="7" t="s">
        <v>406</v>
      </c>
      <c r="JO1" s="7" t="s">
        <v>407</v>
      </c>
      <c r="JP1" s="7">
        <v>2014</v>
      </c>
      <c r="JQ1" s="7" t="s">
        <v>408</v>
      </c>
      <c r="JR1" s="7" t="s">
        <v>406</v>
      </c>
      <c r="JS1" s="7" t="s">
        <v>407</v>
      </c>
      <c r="JT1" s="7">
        <v>2018</v>
      </c>
      <c r="JU1" s="7" t="s">
        <v>408</v>
      </c>
      <c r="JV1" s="7" t="s">
        <v>406</v>
      </c>
      <c r="JW1" s="7" t="s">
        <v>407</v>
      </c>
      <c r="JX1" s="7">
        <v>2019</v>
      </c>
      <c r="JY1" s="7" t="s">
        <v>467</v>
      </c>
      <c r="JZ1" s="7" t="s">
        <v>462</v>
      </c>
      <c r="KA1" s="7" t="s">
        <v>328</v>
      </c>
      <c r="KB1" s="7" t="s">
        <v>463</v>
      </c>
      <c r="KC1" s="7" t="s">
        <v>464</v>
      </c>
      <c r="KD1" s="7" t="s">
        <v>410</v>
      </c>
      <c r="KE1" s="7" t="s">
        <v>462</v>
      </c>
      <c r="KF1" s="7" t="s">
        <v>328</v>
      </c>
      <c r="KG1" s="7" t="s">
        <v>463</v>
      </c>
      <c r="KH1" s="7" t="s">
        <v>464</v>
      </c>
      <c r="KI1" s="7" t="s">
        <v>412</v>
      </c>
      <c r="KJ1" s="7" t="s">
        <v>462</v>
      </c>
      <c r="KK1" s="7" t="s">
        <v>328</v>
      </c>
      <c r="KL1" s="7" t="s">
        <v>463</v>
      </c>
      <c r="KM1" s="7" t="s">
        <v>464</v>
      </c>
      <c r="KN1" s="7" t="s">
        <v>411</v>
      </c>
      <c r="KO1" s="7" t="s">
        <v>330</v>
      </c>
      <c r="KP1" s="7" t="s">
        <v>409</v>
      </c>
      <c r="KQ1" s="7" t="s">
        <v>376</v>
      </c>
      <c r="KR1" s="7" t="s">
        <v>430</v>
      </c>
      <c r="KS1" s="7" t="s">
        <v>435</v>
      </c>
      <c r="KT1" s="7" t="s">
        <v>436</v>
      </c>
      <c r="KU1" s="7" t="s">
        <v>452</v>
      </c>
      <c r="KV1" s="7" t="s">
        <v>444</v>
      </c>
      <c r="KW1" s="7" t="s">
        <v>445</v>
      </c>
      <c r="KX1" s="7" t="s">
        <v>446</v>
      </c>
      <c r="KY1" s="7" t="s">
        <v>447</v>
      </c>
      <c r="KZ1" s="7" t="s">
        <v>448</v>
      </c>
      <c r="LA1" s="7" t="s">
        <v>449</v>
      </c>
      <c r="LB1" s="7" t="s">
        <v>450</v>
      </c>
      <c r="LC1" s="7" t="s">
        <v>451</v>
      </c>
      <c r="LD1" s="7" t="s">
        <v>428</v>
      </c>
      <c r="LE1" s="7" t="s">
        <v>437</v>
      </c>
      <c r="LF1" s="7" t="s">
        <v>394</v>
      </c>
      <c r="LG1" s="7" t="s">
        <v>377</v>
      </c>
      <c r="LH1" s="7" t="s">
        <v>427</v>
      </c>
    </row>
    <row r="2" spans="1:438" s="72" customFormat="1" x14ac:dyDescent="0.25">
      <c r="A2" s="73"/>
      <c r="B2" s="73" t="s">
        <v>12</v>
      </c>
      <c r="C2" s="3"/>
      <c r="D2" s="104">
        <v>41027</v>
      </c>
      <c r="E2" s="104" t="s">
        <v>205</v>
      </c>
      <c r="F2" s="104" t="s">
        <v>210</v>
      </c>
      <c r="G2" s="130"/>
      <c r="H2" s="131"/>
      <c r="I2" s="131"/>
      <c r="J2" s="131"/>
      <c r="K2" s="131"/>
      <c r="L2" s="131"/>
      <c r="M2" s="131"/>
      <c r="N2" s="131"/>
      <c r="O2" s="131"/>
      <c r="P2" s="104"/>
      <c r="Q2" s="105"/>
      <c r="R2" s="106"/>
      <c r="S2" s="106"/>
      <c r="T2" s="106"/>
      <c r="U2" s="106"/>
      <c r="V2" s="106"/>
      <c r="W2" s="106"/>
      <c r="X2" s="106"/>
      <c r="Y2" s="106"/>
      <c r="Z2" s="165"/>
      <c r="AA2" s="107"/>
      <c r="AB2" s="108">
        <v>3955</v>
      </c>
      <c r="AC2" s="109">
        <v>2914</v>
      </c>
      <c r="AD2" s="109">
        <v>828</v>
      </c>
      <c r="AE2" s="109">
        <v>1269</v>
      </c>
      <c r="AF2" s="109">
        <v>718</v>
      </c>
      <c r="AG2" s="109">
        <v>2367</v>
      </c>
      <c r="AH2" s="109">
        <v>100</v>
      </c>
      <c r="AI2" s="109">
        <v>187</v>
      </c>
      <c r="AJ2" s="109"/>
      <c r="AK2" s="86">
        <v>12338</v>
      </c>
      <c r="AL2" s="107"/>
      <c r="AM2" s="110">
        <v>0.32055438482736259</v>
      </c>
      <c r="AN2" s="111">
        <v>0.23618090452261306</v>
      </c>
      <c r="AO2" s="111">
        <v>6.7109742259685523E-2</v>
      </c>
      <c r="AP2" s="111">
        <v>0.1028529745501702</v>
      </c>
      <c r="AQ2" s="111">
        <v>5.8194196790403628E-2</v>
      </c>
      <c r="AR2" s="111">
        <v>0.19184632841627491</v>
      </c>
      <c r="AS2" s="111">
        <v>8.1050413357108119E-3</v>
      </c>
      <c r="AT2" s="111">
        <v>1.5156427297779218E-2</v>
      </c>
      <c r="AU2" s="107">
        <v>1</v>
      </c>
      <c r="AV2" s="107"/>
      <c r="AW2" s="107"/>
      <c r="AX2" s="108">
        <v>710</v>
      </c>
      <c r="AY2" s="109">
        <v>614</v>
      </c>
      <c r="AZ2" s="109">
        <v>3572</v>
      </c>
      <c r="BA2" s="109">
        <v>1483</v>
      </c>
      <c r="BB2" s="109">
        <v>3719</v>
      </c>
      <c r="BC2" s="109">
        <v>1856</v>
      </c>
      <c r="BD2" s="109">
        <v>208</v>
      </c>
      <c r="BE2" s="112"/>
      <c r="BF2" s="109">
        <v>24</v>
      </c>
      <c r="BG2" s="109">
        <v>13</v>
      </c>
      <c r="BH2" s="109">
        <v>76</v>
      </c>
      <c r="BI2" s="109">
        <v>16</v>
      </c>
      <c r="BJ2" s="109">
        <v>13</v>
      </c>
      <c r="BK2" s="86">
        <v>118</v>
      </c>
      <c r="BL2" s="101">
        <v>12304</v>
      </c>
      <c r="BM2" s="86"/>
      <c r="BN2" s="110">
        <v>5.7704811443433028E-2</v>
      </c>
      <c r="BO2" s="111">
        <v>4.9902470741222366E-2</v>
      </c>
      <c r="BP2" s="111">
        <v>0.29031209362808841</v>
      </c>
      <c r="BQ2" s="111">
        <v>0.12052990897269181</v>
      </c>
      <c r="BR2" s="111">
        <v>0.30225942782834853</v>
      </c>
      <c r="BS2" s="111">
        <v>0.15084525357607281</v>
      </c>
      <c r="BT2" s="111">
        <v>1.6905071521456438E-2</v>
      </c>
      <c r="BU2" s="111">
        <v>0</v>
      </c>
      <c r="BV2" s="111">
        <v>1.9505851755526658E-3</v>
      </c>
      <c r="BW2" s="111">
        <v>1.0565669700910274E-3</v>
      </c>
      <c r="BX2" s="111">
        <v>6.1768530559167751E-3</v>
      </c>
      <c r="BY2" s="111">
        <v>1.3003901170351106E-3</v>
      </c>
      <c r="BZ2" s="111">
        <v>1.0565669700910274E-3</v>
      </c>
      <c r="CA2" s="107">
        <v>9.5903771131339403E-3</v>
      </c>
      <c r="CB2" s="94">
        <v>1</v>
      </c>
      <c r="CC2" s="107"/>
      <c r="CD2" s="107"/>
      <c r="CE2" s="108">
        <v>1173</v>
      </c>
      <c r="CF2" s="109">
        <v>2117</v>
      </c>
      <c r="CG2" s="109">
        <v>1505</v>
      </c>
      <c r="CH2" s="109">
        <v>1229</v>
      </c>
      <c r="CI2" s="109">
        <v>1802</v>
      </c>
      <c r="CJ2" s="109">
        <v>4670</v>
      </c>
      <c r="CK2" s="109">
        <v>245</v>
      </c>
      <c r="CL2" s="109"/>
      <c r="CM2" s="109"/>
      <c r="CN2" s="109"/>
      <c r="CO2" s="109"/>
      <c r="CP2" s="109">
        <v>0</v>
      </c>
      <c r="CQ2" s="86">
        <v>12741</v>
      </c>
      <c r="CR2" s="86"/>
      <c r="CS2" s="107">
        <v>9.2064987049682134E-2</v>
      </c>
      <c r="CT2" s="110">
        <v>0.16615650262930695</v>
      </c>
      <c r="CU2" s="111">
        <v>0.11812259634251629</v>
      </c>
      <c r="CV2" s="111">
        <v>9.6460246448473438E-2</v>
      </c>
      <c r="CW2" s="111">
        <v>0.14143316851110588</v>
      </c>
      <c r="CX2" s="111">
        <v>0.36653323914920338</v>
      </c>
      <c r="CY2" s="111">
        <v>1.9229259869711954E-2</v>
      </c>
      <c r="CZ2" s="111"/>
      <c r="DA2" s="111"/>
      <c r="DB2" s="111"/>
      <c r="DC2" s="111"/>
      <c r="DD2" s="111">
        <v>0</v>
      </c>
      <c r="DE2" s="111">
        <v>1</v>
      </c>
      <c r="DF2" s="107"/>
      <c r="DG2" s="107"/>
      <c r="DH2" s="107">
        <v>3268</v>
      </c>
      <c r="DI2" s="107">
        <v>2392</v>
      </c>
      <c r="DJ2" s="107">
        <v>2987</v>
      </c>
      <c r="DK2" s="107">
        <v>1281</v>
      </c>
      <c r="DL2" s="107"/>
      <c r="DM2" s="107">
        <v>432</v>
      </c>
      <c r="DN2" s="107">
        <v>764</v>
      </c>
      <c r="DO2" s="107">
        <v>1307</v>
      </c>
      <c r="DP2" s="107">
        <v>135</v>
      </c>
      <c r="DQ2" s="107">
        <v>20</v>
      </c>
      <c r="DR2" s="107">
        <v>12</v>
      </c>
      <c r="DS2" s="107"/>
      <c r="DT2" s="107"/>
      <c r="DU2" s="107">
        <v>167</v>
      </c>
      <c r="DV2" s="107">
        <v>12598</v>
      </c>
      <c r="DW2" s="107">
        <v>0.25940625496110492</v>
      </c>
      <c r="DX2" s="107">
        <v>0.1898714081600254</v>
      </c>
      <c r="DY2" s="107">
        <v>0.23710112716304174</v>
      </c>
      <c r="DZ2" s="107">
        <v>0.10168280679472932</v>
      </c>
      <c r="EA2" s="107">
        <v>0</v>
      </c>
      <c r="EB2" s="107">
        <v>3.4291157326559768E-2</v>
      </c>
      <c r="EC2" s="107">
        <v>6.0644546753452926E-2</v>
      </c>
      <c r="ED2" s="107">
        <v>0.10374662644864265</v>
      </c>
      <c r="EE2" s="107">
        <v>1.0715986664549929E-2</v>
      </c>
      <c r="EF2" s="107">
        <v>1.5875535799333227E-3</v>
      </c>
      <c r="EG2" s="107">
        <v>9.5253214795999362E-4</v>
      </c>
      <c r="EH2" s="107">
        <v>0</v>
      </c>
      <c r="EI2" s="107">
        <v>0</v>
      </c>
      <c r="EJ2" s="107">
        <v>1.3256072392443245E-2</v>
      </c>
      <c r="EK2" s="107">
        <v>1</v>
      </c>
      <c r="EL2" s="107"/>
      <c r="EM2" s="107"/>
      <c r="EN2" s="107"/>
      <c r="EO2" s="107"/>
      <c r="EP2" s="107"/>
      <c r="EQ2" s="107"/>
      <c r="ER2" s="107">
        <v>0.23618090452261306</v>
      </c>
      <c r="ES2" s="107">
        <v>0.30225942782834853</v>
      </c>
      <c r="ET2" s="107">
        <v>0.16615650262930695</v>
      </c>
      <c r="EU2" s="107">
        <v>0.1898714081600254</v>
      </c>
      <c r="EV2" s="107"/>
      <c r="EW2" s="107"/>
      <c r="EX2" s="107">
        <v>6.7109742259685523E-2</v>
      </c>
      <c r="EY2" s="107">
        <v>4.9902470741222366E-2</v>
      </c>
      <c r="EZ2" s="107">
        <v>0.14143316851110588</v>
      </c>
      <c r="FA2" s="107">
        <v>0.23710112716304174</v>
      </c>
      <c r="FB2" s="107"/>
      <c r="FC2" s="107"/>
      <c r="FD2" s="107"/>
      <c r="FE2" s="107">
        <v>0</v>
      </c>
      <c r="FF2" s="107"/>
      <c r="FG2" s="107"/>
      <c r="FH2" s="107"/>
      <c r="FI2" s="107"/>
      <c r="FJ2" s="107"/>
      <c r="FK2" s="107">
        <v>1.9505851755526658E-3</v>
      </c>
      <c r="FL2" s="107"/>
      <c r="FM2" s="107"/>
      <c r="FN2" s="107"/>
      <c r="FO2" s="107"/>
      <c r="FP2" s="107">
        <v>0.30329064678229856</v>
      </c>
      <c r="FQ2" s="107">
        <v>0.35411248374512361</v>
      </c>
      <c r="FR2" s="107">
        <v>0.3075896711404128</v>
      </c>
      <c r="FS2" s="107">
        <v>0.42697253532306711</v>
      </c>
      <c r="FT2" s="107"/>
      <c r="FU2" s="107"/>
      <c r="FV2" s="107"/>
      <c r="FW2" s="107">
        <v>-0.13610292519904157</v>
      </c>
      <c r="FX2" s="107">
        <v>2.371490553071845E-2</v>
      </c>
      <c r="FY2" s="107">
        <v>-0.11238801966832312</v>
      </c>
      <c r="FZ2" s="107"/>
      <c r="GA2" s="107"/>
      <c r="GB2" s="107">
        <v>9.1530697769883512E-2</v>
      </c>
      <c r="GC2" s="107">
        <v>9.5667958651935864E-2</v>
      </c>
      <c r="GD2" s="107">
        <v>0.18719865642181938</v>
      </c>
      <c r="GE2" s="107"/>
      <c r="GF2" s="107"/>
      <c r="GG2" s="107"/>
      <c r="GH2" s="107"/>
      <c r="GI2" s="107"/>
      <c r="GJ2" s="107"/>
      <c r="GK2" s="107"/>
      <c r="GL2" s="107"/>
      <c r="GM2" s="107"/>
      <c r="GN2" s="107"/>
      <c r="GO2" s="107"/>
      <c r="GP2" s="107"/>
      <c r="GQ2" s="107">
        <v>-4.6522812604710806E-2</v>
      </c>
      <c r="GR2" s="107">
        <v>0.11938286418265431</v>
      </c>
      <c r="GS2" s="107">
        <v>7.2860051577943508E-2</v>
      </c>
      <c r="GT2" s="107"/>
      <c r="GU2" s="107"/>
      <c r="GV2" s="107"/>
      <c r="GW2" s="107"/>
      <c r="GX2" s="107">
        <v>8.1050413357108119E-3</v>
      </c>
      <c r="GY2" s="107">
        <v>1.6905071521456438E-2</v>
      </c>
      <c r="GZ2" s="107">
        <v>1.9229259869711954E-2</v>
      </c>
      <c r="HA2" s="107">
        <v>3.4291157326559768E-2</v>
      </c>
      <c r="HB2" s="107"/>
      <c r="HC2" s="107"/>
      <c r="HD2" s="107">
        <v>2.324188348255516E-3</v>
      </c>
      <c r="HE2" s="107">
        <v>1.5061897456847814E-2</v>
      </c>
      <c r="HF2" s="107">
        <v>1.738608580510333E-2</v>
      </c>
      <c r="HG2" s="107"/>
      <c r="HH2" s="107"/>
      <c r="HI2" s="107"/>
      <c r="HJ2" s="107">
        <v>0.19184632841627491</v>
      </c>
      <c r="HK2" s="107">
        <v>0.15084525357607281</v>
      </c>
      <c r="HL2" s="107">
        <v>0.11812259634251629</v>
      </c>
      <c r="HM2" s="107">
        <v>0.10168280679472932</v>
      </c>
      <c r="HN2" s="107"/>
      <c r="HO2" s="107"/>
      <c r="HP2" s="107">
        <v>-3.2722657233556524E-2</v>
      </c>
      <c r="HQ2" s="107">
        <v>-0.12336651959480724</v>
      </c>
      <c r="HR2" s="107">
        <v>-4.9162446781343488E-2</v>
      </c>
      <c r="HS2" s="107"/>
      <c r="HT2" s="107"/>
      <c r="HU2" s="107"/>
      <c r="HV2" s="107">
        <v>0.32055438482736259</v>
      </c>
      <c r="HW2" s="107">
        <v>0.29031209362808841</v>
      </c>
      <c r="HX2" s="107">
        <v>0.36653323914920338</v>
      </c>
      <c r="HY2" s="107">
        <v>0.25940625496110492</v>
      </c>
      <c r="HZ2" s="107"/>
      <c r="IA2" s="107"/>
      <c r="IB2" s="107">
        <v>7.6221145521114975E-2</v>
      </c>
      <c r="IC2" s="107">
        <v>-0.10712698418809846</v>
      </c>
      <c r="ID2" s="107">
        <v>-3.0905838666983487E-2</v>
      </c>
      <c r="IE2" s="107"/>
      <c r="IF2" s="107"/>
      <c r="IG2" s="107"/>
      <c r="IH2" s="107">
        <v>0.1028529745501702</v>
      </c>
      <c r="II2" s="107">
        <v>0.12052990897269181</v>
      </c>
      <c r="IJ2" s="107">
        <v>9.2064987049682134E-2</v>
      </c>
      <c r="IK2" s="107">
        <v>0.10374662644864265</v>
      </c>
      <c r="IL2" s="107"/>
      <c r="IM2" s="107"/>
      <c r="IN2" s="107">
        <v>-2.8464921923009673E-2</v>
      </c>
      <c r="IO2" s="107">
        <v>1.1681639398960511E-2</v>
      </c>
      <c r="IP2" s="107">
        <v>-1.6783282524049162E-2</v>
      </c>
      <c r="IQ2" s="107"/>
      <c r="IR2" s="107"/>
      <c r="IS2" s="107"/>
      <c r="IT2" s="107">
        <v>5.8194196790403628E-2</v>
      </c>
      <c r="IU2" s="107">
        <v>5.7704811443433028E-2</v>
      </c>
      <c r="IV2" s="107">
        <v>9.6460246448473438E-2</v>
      </c>
      <c r="IW2" s="107">
        <v>6.0644546753452926E-2</v>
      </c>
      <c r="IX2" s="171"/>
      <c r="IY2" s="107"/>
      <c r="IZ2" s="107">
        <v>3.875543500504041E-2</v>
      </c>
      <c r="JA2" s="107">
        <v>-3.5815699695020513E-2</v>
      </c>
      <c r="JB2" s="107">
        <v>2.9397353100198975E-3</v>
      </c>
      <c r="JC2" s="86"/>
      <c r="JD2" s="86"/>
      <c r="JE2" s="107"/>
      <c r="JF2" s="107"/>
      <c r="JG2" s="107"/>
      <c r="JH2" s="107"/>
      <c r="JI2" s="107">
        <v>0.11095801588588101</v>
      </c>
      <c r="JJ2" s="107">
        <v>0.16104717134057384</v>
      </c>
      <c r="JK2" s="107">
        <v>0.16915221267628464</v>
      </c>
      <c r="JL2" s="107"/>
      <c r="JM2" s="107">
        <v>0.13743498049414823</v>
      </c>
      <c r="JN2" s="107">
        <v>0.17823472041612484</v>
      </c>
      <c r="JO2" s="107">
        <v>0.19513979193758127</v>
      </c>
      <c r="JP2" s="107"/>
      <c r="JQ2" s="107">
        <v>0.11129424691939409</v>
      </c>
      <c r="JR2" s="107">
        <v>0.18852523349815559</v>
      </c>
      <c r="JS2" s="107">
        <v>0.20775449336786753</v>
      </c>
      <c r="JT2" s="107"/>
      <c r="JU2" s="107">
        <v>0.13803778377520243</v>
      </c>
      <c r="JV2" s="107">
        <v>0.16439117320209556</v>
      </c>
      <c r="JW2" s="107">
        <v>0.19868233052865536</v>
      </c>
      <c r="JX2" s="107"/>
      <c r="JY2" s="107"/>
      <c r="JZ2" s="107"/>
      <c r="KA2" s="107">
        <v>-2.6140733574754146E-2</v>
      </c>
      <c r="KB2" s="107">
        <v>2.6743536855808339E-2</v>
      </c>
      <c r="KC2" s="107">
        <v>6.0280328105419279E-4</v>
      </c>
      <c r="KD2" s="107"/>
      <c r="KE2" s="107"/>
      <c r="KF2" s="107">
        <v>1.0290513082030744E-2</v>
      </c>
      <c r="KG2" s="107">
        <v>-2.4134060296060023E-2</v>
      </c>
      <c r="KH2" s="107">
        <v>-1.3843547214029278E-2</v>
      </c>
      <c r="KI2" s="107"/>
      <c r="KJ2" s="107"/>
      <c r="KK2" s="107">
        <v>1.2614701430286257E-2</v>
      </c>
      <c r="KL2" s="107">
        <v>-9.0721628392121667E-3</v>
      </c>
      <c r="KM2" s="107">
        <v>3.5425385910740903E-3</v>
      </c>
      <c r="KN2" s="170"/>
      <c r="KO2" s="170"/>
      <c r="KP2" s="170"/>
      <c r="KQ2" s="86"/>
      <c r="KR2" s="86">
        <v>3807.8642717815346</v>
      </c>
      <c r="KS2" s="170">
        <v>628.67132639791942</v>
      </c>
      <c r="KT2" s="86">
        <v>1900.3485045513653</v>
      </c>
      <c r="KU2" s="86">
        <v>3657.3517555266576</v>
      </c>
      <c r="KV2" s="170">
        <v>1518.4357932379714</v>
      </c>
      <c r="KW2" s="86">
        <v>726.96521456436926</v>
      </c>
      <c r="KX2" s="86">
        <v>212.9700910273082</v>
      </c>
      <c r="KY2" s="170"/>
      <c r="KZ2" s="86">
        <v>2093.239620124009</v>
      </c>
      <c r="LA2" s="86">
        <v>1781.775056902912</v>
      </c>
      <c r="LB2" s="170">
        <v>1488.1084687230202</v>
      </c>
      <c r="LC2" s="86">
        <v>4617.5857468016638</v>
      </c>
      <c r="LD2" s="86">
        <v>1159.8347068518956</v>
      </c>
      <c r="LE2" s="170">
        <v>1215.2061847578684</v>
      </c>
      <c r="LF2" s="86">
        <v>242.25021583863119</v>
      </c>
      <c r="LG2" s="86"/>
      <c r="LH2" s="170">
        <v>2392</v>
      </c>
      <c r="LI2" s="86">
        <v>2987</v>
      </c>
      <c r="LJ2" s="86">
        <v>1281</v>
      </c>
      <c r="LK2" s="170">
        <v>3268</v>
      </c>
      <c r="LL2" s="86">
        <v>1307</v>
      </c>
      <c r="LM2" s="86">
        <v>764</v>
      </c>
      <c r="LN2" s="170">
        <v>432</v>
      </c>
      <c r="LO2" s="170"/>
      <c r="LP2" s="86">
        <v>-1714.6246516575256</v>
      </c>
      <c r="LQ2" s="86">
        <v>1153.1037305049927</v>
      </c>
      <c r="LR2" s="170">
        <v>-412.24003582834507</v>
      </c>
      <c r="LS2" s="86">
        <v>960.23399127500625</v>
      </c>
      <c r="LT2" s="86">
        <v>-358.60108638607585</v>
      </c>
      <c r="LU2" s="170">
        <v>488.24097019349915</v>
      </c>
      <c r="LV2" s="170">
        <v>29.280124811322992</v>
      </c>
      <c r="LW2" s="86"/>
      <c r="LX2" s="86">
        <v>298.76037987599102</v>
      </c>
      <c r="LY2" s="86">
        <v>1205.224943097088</v>
      </c>
      <c r="LZ2" s="86">
        <v>-207.10846872302022</v>
      </c>
      <c r="MA2" s="86">
        <v>-1349.5857468016638</v>
      </c>
      <c r="MB2" s="86">
        <v>147.16529314810441</v>
      </c>
      <c r="MC2" s="86">
        <v>-451.20618475786841</v>
      </c>
      <c r="MD2" s="86">
        <v>189.74978416136881</v>
      </c>
      <c r="MF2" s="72">
        <v>-1415.8642717815346</v>
      </c>
      <c r="MG2" s="72">
        <v>2358.3286736020805</v>
      </c>
      <c r="MH2" s="72">
        <v>-619.34850455136529</v>
      </c>
      <c r="MI2" s="72">
        <v>-389.3517555266576</v>
      </c>
      <c r="MJ2" s="72">
        <v>-211.43579323797144</v>
      </c>
      <c r="MK2" s="72">
        <v>37.034785435630738</v>
      </c>
      <c r="ML2" s="72">
        <v>219.0299089726918</v>
      </c>
      <c r="MN2" s="72">
        <v>-0.45028512816590677</v>
      </c>
      <c r="MO2" s="72">
        <v>1.83419170254177</v>
      </c>
      <c r="MP2" s="72">
        <v>-0.21692865010866352</v>
      </c>
      <c r="MQ2" s="72">
        <v>0.26254898502010038</v>
      </c>
      <c r="MR2" s="72">
        <v>-0.23616480063432974</v>
      </c>
      <c r="MS2" s="72">
        <v>0.67161531310143285</v>
      </c>
      <c r="MT2" s="72">
        <v>0.13748467998526859</v>
      </c>
      <c r="MV2" s="72">
        <v>0.14272631618652989</v>
      </c>
      <c r="MW2" s="72">
        <v>0.67641812496354869</v>
      </c>
      <c r="MX2" s="72">
        <v>-0.13917565357365697</v>
      </c>
      <c r="MY2" s="72">
        <v>-0.29227085771746508</v>
      </c>
      <c r="MZ2" s="72">
        <v>0.12688471234625384</v>
      </c>
      <c r="NA2" s="72">
        <v>-0.37130010562592053</v>
      </c>
      <c r="NB2" s="72">
        <v>0.78328014488856346</v>
      </c>
      <c r="ND2" s="72">
        <v>-0.37182634955607624</v>
      </c>
      <c r="NE2" s="72">
        <v>3.7512903397623214</v>
      </c>
      <c r="NF2" s="72">
        <v>-0.32591311702459608</v>
      </c>
      <c r="NG2" s="72">
        <v>-0.10645728974203933</v>
      </c>
      <c r="NH2" s="72">
        <v>-0.13924579108287322</v>
      </c>
      <c r="NI2" s="72">
        <v>5.0944370780964629E-2</v>
      </c>
      <c r="NJ2" s="72">
        <v>1.028453844932651</v>
      </c>
      <c r="NM2" s="72">
        <v>14308</v>
      </c>
      <c r="NN2" s="72">
        <v>0</v>
      </c>
      <c r="NO2" s="72">
        <v>8</v>
      </c>
      <c r="NP2" s="72">
        <v>2</v>
      </c>
      <c r="NQ2" s="72">
        <v>0</v>
      </c>
      <c r="NR2" s="72">
        <v>9</v>
      </c>
      <c r="NS2" s="72">
        <v>19</v>
      </c>
      <c r="NT2" s="72">
        <v>14327</v>
      </c>
      <c r="NW2" s="72">
        <v>12598</v>
      </c>
      <c r="NX2" s="72">
        <v>2987</v>
      </c>
      <c r="NY2" s="72">
        <v>0.23710112716304174</v>
      </c>
      <c r="NZ2" s="72">
        <v>3.000105258495337E-3</v>
      </c>
      <c r="OA2" s="72">
        <v>3.8111594115988368E-3</v>
      </c>
      <c r="OB2" s="72">
        <v>17723</v>
      </c>
      <c r="OC2" s="72">
        <v>14327</v>
      </c>
      <c r="OD2" s="72">
        <v>791.48428247066863</v>
      </c>
      <c r="OE2" s="72">
        <v>414.41667726415051</v>
      </c>
      <c r="OF2" s="72">
        <v>2.3382986924569797E-2</v>
      </c>
      <c r="OG2" s="72">
        <v>0.52359432327641742</v>
      </c>
      <c r="OH2" s="72">
        <v>362</v>
      </c>
      <c r="OI2" s="72">
        <v>189.54114502606311</v>
      </c>
      <c r="OJ2" s="72">
        <v>1.3229646473515957E-2</v>
      </c>
      <c r="OK2" s="72">
        <v>2.7043647039435535E-3</v>
      </c>
      <c r="OL2" s="72">
        <v>6.0456470986814553E-4</v>
      </c>
      <c r="OM2" s="72">
        <v>17605</v>
      </c>
      <c r="ON2" s="72">
        <v>360075914</v>
      </c>
      <c r="OO2" s="72">
        <v>20453.048224936098</v>
      </c>
      <c r="OP2" s="72">
        <v>2.7016790770493398E-3</v>
      </c>
      <c r="OQ2" s="72">
        <v>2.8915630356833835E-3</v>
      </c>
      <c r="OR2" s="72">
        <v>6.1105694988870167E-4</v>
      </c>
      <c r="OS2" s="72">
        <v>3176.1468332859986</v>
      </c>
      <c r="OT2" s="72">
        <v>0.17921045157625676</v>
      </c>
      <c r="OU2" s="72">
        <v>2.6176494080150355E-3</v>
      </c>
      <c r="OV2" s="72">
        <v>156.18924996091391</v>
      </c>
      <c r="OW2" s="72">
        <v>8.8718687850561726E-3</v>
      </c>
      <c r="OX2" s="72">
        <v>4.518664047151278E-2</v>
      </c>
      <c r="OY2" s="72">
        <v>938</v>
      </c>
      <c r="OZ2" s="72">
        <v>5.2925576933927666E-2</v>
      </c>
      <c r="PA2" s="72">
        <v>3447</v>
      </c>
      <c r="PB2" s="72">
        <v>0.19449303165378323</v>
      </c>
      <c r="PC2" s="72">
        <v>2795</v>
      </c>
      <c r="PD2" s="72">
        <v>3790</v>
      </c>
      <c r="PE2" s="72">
        <v>-0.26253298153034299</v>
      </c>
      <c r="PF2" s="72">
        <v>4.0047776294526806E-2</v>
      </c>
      <c r="PG2" s="72">
        <v>4.630085013700555E-2</v>
      </c>
      <c r="PH2" s="72">
        <v>8.6348626431532349E-2</v>
      </c>
      <c r="PP2" s="72">
        <v>0</v>
      </c>
      <c r="PQ2" s="72">
        <v>127.03418991073244</v>
      </c>
      <c r="PS2" s="72">
        <v>22.617673397244221</v>
      </c>
      <c r="PT2" s="72">
        <v>2</v>
      </c>
      <c r="PU2" s="72">
        <v>22.355147180650537</v>
      </c>
      <c r="PV2" s="72">
        <v>2</v>
      </c>
    </row>
    <row r="3" spans="1:438" s="45" customFormat="1" ht="12" customHeight="1" x14ac:dyDescent="0.3">
      <c r="A3" s="44"/>
      <c r="B3" s="44"/>
      <c r="C3" s="49"/>
      <c r="D3" s="46"/>
      <c r="E3" s="46"/>
      <c r="F3" s="46"/>
      <c r="G3" s="47"/>
      <c r="H3" s="186"/>
      <c r="I3" s="186"/>
      <c r="J3" s="186"/>
      <c r="K3" s="186"/>
      <c r="L3" s="186"/>
      <c r="M3" s="186"/>
      <c r="N3" s="186"/>
      <c r="O3" s="186"/>
      <c r="P3" s="187"/>
      <c r="Q3" s="186"/>
      <c r="R3" s="186"/>
      <c r="S3" s="186"/>
      <c r="T3" s="186"/>
      <c r="U3" s="186"/>
      <c r="V3" s="47"/>
      <c r="W3" s="47"/>
      <c r="X3" s="47"/>
      <c r="Y3" s="47"/>
      <c r="Z3" s="48"/>
      <c r="AA3" s="35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6"/>
      <c r="BL3" s="46"/>
      <c r="BM3" s="44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</row>
    <row r="4" spans="1:438" ht="12" customHeight="1" x14ac:dyDescent="0.3">
      <c r="B4" s="231" t="s">
        <v>348</v>
      </c>
      <c r="C4" s="233"/>
      <c r="D4" s="233"/>
      <c r="E4" s="233"/>
      <c r="F4" s="233"/>
      <c r="I4" s="51" t="s">
        <v>349</v>
      </c>
      <c r="J4" s="182"/>
      <c r="K4" s="182"/>
      <c r="L4" s="182"/>
      <c r="M4" s="182"/>
      <c r="N4" s="51" t="s">
        <v>350</v>
      </c>
      <c r="O4" s="182"/>
      <c r="P4" s="182"/>
      <c r="Q4" s="182"/>
      <c r="R4" s="182"/>
      <c r="S4" s="51" t="s">
        <v>351</v>
      </c>
      <c r="T4" s="182"/>
      <c r="U4" s="182"/>
    </row>
    <row r="6" spans="1:438" ht="12" customHeight="1" x14ac:dyDescent="0.3">
      <c r="B6" s="8"/>
      <c r="C6" s="33">
        <v>2010</v>
      </c>
      <c r="D6" s="33">
        <v>2014</v>
      </c>
      <c r="E6" s="33">
        <v>2018</v>
      </c>
      <c r="F6" s="33">
        <v>2019</v>
      </c>
    </row>
    <row r="7" spans="1:438" ht="12" customHeight="1" x14ac:dyDescent="0.3">
      <c r="B7" s="55" t="str">
        <f>$F$2</f>
        <v>Herzele</v>
      </c>
      <c r="C7" s="23">
        <f>SUM(C8:C11)</f>
        <v>0</v>
      </c>
      <c r="D7" s="23">
        <f>SUM(D8:D11)</f>
        <v>0.35411248374512361</v>
      </c>
      <c r="E7" s="23">
        <f>SUM(E8:E11)</f>
        <v>0.3075896711404128</v>
      </c>
      <c r="F7" s="23">
        <f>SUM(F8:F11)</f>
        <v>0.42697253532306711</v>
      </c>
    </row>
    <row r="8" spans="1:438" ht="12" customHeight="1" x14ac:dyDescent="0.3">
      <c r="B8" s="4" t="s">
        <v>308</v>
      </c>
      <c r="C8" s="23">
        <f>EQ2</f>
        <v>0</v>
      </c>
      <c r="D8" s="23">
        <f>ES2</f>
        <v>0.30225942782834853</v>
      </c>
      <c r="E8" s="23">
        <f>ET2</f>
        <v>0.16615650262930695</v>
      </c>
      <c r="F8" s="23">
        <f>EU2</f>
        <v>0.1898714081600254</v>
      </c>
    </row>
    <row r="9" spans="1:438" ht="12" customHeight="1" x14ac:dyDescent="0.3">
      <c r="B9" s="4" t="s">
        <v>315</v>
      </c>
      <c r="C9" s="26">
        <f>EW2</f>
        <v>0</v>
      </c>
      <c r="D9" s="26">
        <f>EY2</f>
        <v>4.9902470741222366E-2</v>
      </c>
      <c r="E9" s="26">
        <f>EZ2</f>
        <v>0.14143316851110588</v>
      </c>
      <c r="F9" s="26">
        <f>FA2</f>
        <v>0.23710112716304174</v>
      </c>
    </row>
    <row r="10" spans="1:438" ht="12" customHeight="1" x14ac:dyDescent="0.3">
      <c r="B10" s="4" t="s">
        <v>318</v>
      </c>
      <c r="C10" s="26">
        <f>FC2</f>
        <v>0</v>
      </c>
      <c r="D10" s="26">
        <f>FE2</f>
        <v>0</v>
      </c>
      <c r="E10" s="26">
        <f>FF2</f>
        <v>0</v>
      </c>
      <c r="F10" s="26">
        <f>FG2</f>
        <v>0</v>
      </c>
    </row>
    <row r="11" spans="1:438" ht="12" customHeight="1" x14ac:dyDescent="0.3">
      <c r="B11" s="30" t="s">
        <v>454</v>
      </c>
      <c r="C11" s="27">
        <f>FI2</f>
        <v>0</v>
      </c>
      <c r="D11" s="27">
        <f>FK2</f>
        <v>1.9505851755526658E-3</v>
      </c>
      <c r="E11" s="27">
        <f>FL2</f>
        <v>0</v>
      </c>
      <c r="F11" s="27">
        <f>FM2</f>
        <v>0</v>
      </c>
    </row>
    <row r="13" spans="1:438" ht="12" customHeight="1" x14ac:dyDescent="0.3">
      <c r="B13" s="231" t="s">
        <v>352</v>
      </c>
      <c r="C13" s="233"/>
      <c r="D13" s="233"/>
      <c r="E13" s="233"/>
      <c r="F13" s="233"/>
    </row>
    <row r="15" spans="1:438" ht="12" customHeight="1" x14ac:dyDescent="0.3">
      <c r="B15" s="56"/>
      <c r="C15" s="54" t="s">
        <v>433</v>
      </c>
      <c r="D15" s="52" t="s">
        <v>465</v>
      </c>
      <c r="E15" s="53" t="s">
        <v>453</v>
      </c>
      <c r="F15" s="52" t="s">
        <v>432</v>
      </c>
    </row>
    <row r="16" spans="1:438" ht="12" customHeight="1" x14ac:dyDescent="0.3">
      <c r="B16" s="55" t="str">
        <f>$F$2</f>
        <v>Herzele</v>
      </c>
      <c r="C16" s="32">
        <f>$GP$2</f>
        <v>0</v>
      </c>
      <c r="D16" s="32">
        <f t="shared" ref="D16:E20" si="0">E7-D7</f>
        <v>-4.6522812604710806E-2</v>
      </c>
      <c r="E16" s="32">
        <f t="shared" si="0"/>
        <v>0.11938286418265431</v>
      </c>
      <c r="F16" s="32">
        <f>F7-D7</f>
        <v>7.2860051577943508E-2</v>
      </c>
      <c r="I16" s="51" t="s">
        <v>330</v>
      </c>
      <c r="J16" s="51"/>
      <c r="K16" s="51"/>
      <c r="L16" s="51"/>
      <c r="M16" s="51"/>
      <c r="N16" s="51" t="s">
        <v>330</v>
      </c>
      <c r="O16" s="51"/>
      <c r="P16" s="51"/>
      <c r="Q16" s="51"/>
      <c r="R16" s="51"/>
      <c r="S16" s="51"/>
      <c r="T16" s="51" t="s">
        <v>330</v>
      </c>
    </row>
    <row r="17" spans="2:21" ht="12" customHeight="1" x14ac:dyDescent="0.3">
      <c r="B17" s="4" t="str">
        <f>B8</f>
        <v>N-VA</v>
      </c>
      <c r="C17" s="23">
        <f>$FV$2</f>
        <v>0</v>
      </c>
      <c r="D17" s="23">
        <f t="shared" si="0"/>
        <v>-0.13610292519904157</v>
      </c>
      <c r="E17" s="23">
        <f t="shared" si="0"/>
        <v>2.371490553071845E-2</v>
      </c>
      <c r="F17" s="23">
        <f>F8-D8</f>
        <v>-0.11238801966832312</v>
      </c>
    </row>
    <row r="18" spans="2:21" ht="12" customHeight="1" x14ac:dyDescent="0.3">
      <c r="B18" s="4" t="str">
        <f>B9</f>
        <v>Vlaams Belang</v>
      </c>
      <c r="C18" s="26">
        <f>$GA$2</f>
        <v>0</v>
      </c>
      <c r="D18" s="26">
        <f t="shared" si="0"/>
        <v>9.1530697769883512E-2</v>
      </c>
      <c r="E18" s="26">
        <f t="shared" si="0"/>
        <v>9.5667958651935864E-2</v>
      </c>
      <c r="F18" s="26">
        <f>F9-D9</f>
        <v>0.18719865642181938</v>
      </c>
    </row>
    <row r="19" spans="2:21" ht="12" customHeight="1" x14ac:dyDescent="0.3">
      <c r="B19" s="4" t="str">
        <f>B10</f>
        <v>LDD</v>
      </c>
      <c r="C19" s="26">
        <f>$GF$2</f>
        <v>0</v>
      </c>
      <c r="D19" s="26">
        <f t="shared" si="0"/>
        <v>0</v>
      </c>
      <c r="E19" s="26">
        <f t="shared" si="0"/>
        <v>0</v>
      </c>
      <c r="F19" s="26">
        <f>F10-D10</f>
        <v>0</v>
      </c>
    </row>
    <row r="20" spans="2:21" ht="12" customHeight="1" x14ac:dyDescent="0.3">
      <c r="B20" s="30" t="str">
        <f>B11</f>
        <v>Rossem</v>
      </c>
      <c r="C20" s="27">
        <v>0</v>
      </c>
      <c r="D20" s="27">
        <f t="shared" si="0"/>
        <v>-1.9505851755526658E-3</v>
      </c>
      <c r="E20" s="27">
        <f t="shared" si="0"/>
        <v>0</v>
      </c>
      <c r="F20" s="27">
        <f>F11-D11</f>
        <v>-1.9505851755526658E-3</v>
      </c>
    </row>
    <row r="22" spans="2:21" ht="12" customHeight="1" x14ac:dyDescent="0.3">
      <c r="B22" s="188" t="s">
        <v>434</v>
      </c>
    </row>
    <row r="28" spans="2:21" ht="12" customHeight="1" x14ac:dyDescent="0.3">
      <c r="I28" s="51" t="s">
        <v>318</v>
      </c>
      <c r="J28" s="182"/>
      <c r="K28" s="182"/>
      <c r="L28" s="182"/>
      <c r="M28" s="182"/>
      <c r="N28" s="51" t="s">
        <v>393</v>
      </c>
      <c r="P28" s="182"/>
      <c r="Q28" s="182"/>
      <c r="R28" s="182"/>
      <c r="S28" s="182"/>
      <c r="T28" s="51" t="s">
        <v>404</v>
      </c>
      <c r="U28" s="182"/>
    </row>
  </sheetData>
  <mergeCells count="2">
    <mergeCell ref="B4:F4"/>
    <mergeCell ref="B13:F13"/>
  </mergeCells>
  <pageMargins left="0.7" right="0.7" top="0.75" bottom="0.75" header="0.3" footer="0.3"/>
  <pageSetup paperSize="9" orientation="portrait" verticalDpi="0" r:id="rId1"/>
  <drawing r:id="rId2"/>
  <webPublishItems count="9">
    <webPublishItem id="18620" divId="2010-2018-Verkiezingen-b_18620" sourceType="range" sourceRef="A2:W40" destinationFile="E:\Documents\Sites\npdata\Data\Verkiezingen\2018\Fiches\1-Oost-Vlaanderen-1.htm"/>
    <webPublishItem id="3042" divId="2010-2019-Verkiezingen-g_3042" sourceType="range" sourceRef="A2:XFD2" destinationFile="D:\Documents\Sites\npdata\Data\Verkiezingen\2019\Uitslagen\Fiches\Brakel-3.htm"/>
    <webPublishItem id="5150" divId="2018-Provincies-Uitslagen-l_5150" sourceType="range" sourceRef="A3:W39" destinationFile="E:\Documents\Sites\npdata\Data\Verkiezingen\2018\Fiches\0-Vlaams-gewest-1.htm"/>
    <webPublishItem id="27862" divId="2010-2018-Verkiezingen-a_27862" sourceType="range" sourceRef="A3:W40" destinationFile="E:\Documents\Sites\npdata\Data\Verkiezingen\2018\Fiches\Deinze-1.htm" autoRepublish="1"/>
    <webPublishItem id="23523" divId="2018-Provincies-Uitslagen-l_23523" sourceType="range" sourceRef="A3:X39" destinationFile="E:\Documents\Sites\npdata\Data\Verkiezingen\2018\Fiches\2-Centrumsteden-1.htm"/>
    <webPublishItem id="4502" divId="2010-2019-Verkiezingen-f_4502" sourceType="range" sourceRef="A4:W39" destinationFile="D:\Documents\Sites\npdata\Data\Verkiezingen\2019\Uitslagen\Fiches\Maasmechelen-3.htm"/>
    <webPublishItem id="21908" divId="0-Vlaams-gewest-1_21908" sourceType="range" sourceRef="A4:W40" destinationFile="D:\Documents\Sites\npdata\Data\Verkiezingen\2019\Uitslagen\Fiches\Gingelom-3.htm"/>
    <webPublishItem id="20649" divId="2018-Provincies-Uitslagen-l_20649" sourceType="range" sourceRef="B3:W39" destinationFile="E:\Documents\Sites\npdata\Data\Verkiezingen\2018\Fiches\Vilvoorde-1.htm"/>
    <webPublishItem id="18174" divId="2018-Provincies-Uitslagen-l_18174" sourceType="range" sourceRef="B3:X39" destinationFile="E:\Documents\Sites\npdata\Data\Verkiezingen\2018\Fiches\2-Centrumsteden.htm"/>
  </webPublishItem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QC487"/>
  <sheetViews>
    <sheetView workbookViewId="0">
      <pane xSplit="6" ySplit="1" topLeftCell="PX80" activePane="bottomRight" state="frozen"/>
      <selection activeCell="C1" sqref="C1"/>
      <selection pane="topRight" activeCell="G1" sqref="G1"/>
      <selection pane="bottomLeft" activeCell="C2" sqref="C2"/>
      <selection pane="bottomRight" activeCell="A105" sqref="A105:XFD105"/>
    </sheetView>
  </sheetViews>
  <sheetFormatPr defaultRowHeight="12" outlineLevelRow="1" outlineLevelCol="5" x14ac:dyDescent="0.25"/>
  <cols>
    <col min="1" max="1" width="7.77734375" style="72" hidden="1" customWidth="1" outlineLevel="2"/>
    <col min="2" max="2" width="14.33203125" style="72" hidden="1" customWidth="1" outlineLevel="2"/>
    <col min="3" max="3" width="5.44140625" style="72" hidden="1" customWidth="1" outlineLevel="1" collapsed="1"/>
    <col min="4" max="4" width="8.88671875" style="1" hidden="1" customWidth="1" outlineLevel="1"/>
    <col min="5" max="5" width="6" style="1" hidden="1" customWidth="1" outlineLevel="1"/>
    <col min="6" max="6" width="18.77734375" style="72" customWidth="1" collapsed="1"/>
    <col min="7" max="7" width="6.44140625" style="72" hidden="1" customWidth="1" outlineLevel="4"/>
    <col min="8" max="8" width="7.6640625" style="72" hidden="1" customWidth="1" outlineLevel="4"/>
    <col min="9" max="9" width="6.5546875" style="72" hidden="1" customWidth="1" outlineLevel="4"/>
    <col min="10" max="12" width="7.109375" style="72" hidden="1" customWidth="1" outlineLevel="4"/>
    <col min="13" max="13" width="6.77734375" style="72" hidden="1" customWidth="1" outlineLevel="4"/>
    <col min="14" max="14" width="5.44140625" style="72" hidden="1" customWidth="1" outlineLevel="4"/>
    <col min="15" max="15" width="6" style="72" hidden="1" customWidth="1" outlineLevel="4"/>
    <col min="16" max="16" width="8.5546875" style="100" hidden="1" customWidth="1" outlineLevel="2" collapsed="1"/>
    <col min="17" max="17" width="6.44140625" style="72" hidden="1" customWidth="1" outlineLevel="3"/>
    <col min="18" max="18" width="6.33203125" style="72" hidden="1" customWidth="1" outlineLevel="3"/>
    <col min="19" max="19" width="6.5546875" style="72" hidden="1" customWidth="1" outlineLevel="3"/>
    <col min="20" max="22" width="7.109375" style="72" hidden="1" customWidth="1" outlineLevel="3"/>
    <col min="23" max="23" width="5.44140625" style="72" hidden="1" customWidth="1" outlineLevel="3"/>
    <col min="24" max="24" width="6.44140625" style="72" hidden="1" customWidth="1" outlineLevel="3"/>
    <col min="25" max="25" width="6.5546875" style="72" hidden="1" customWidth="1" outlineLevel="3"/>
    <col min="26" max="26" width="8.5546875" style="163" hidden="1" customWidth="1" outlineLevel="2" collapsed="1"/>
    <col min="27" max="27" width="8.6640625" style="74" hidden="1" customWidth="1" outlineLevel="1" collapsed="1"/>
    <col min="28" max="28" width="7.33203125" style="74" hidden="1" customWidth="1" outlineLevel="3"/>
    <col min="29" max="29" width="7.88671875" style="74" hidden="1" customWidth="1" outlineLevel="3"/>
    <col min="30" max="35" width="7.33203125" style="74" hidden="1" customWidth="1" outlineLevel="3"/>
    <col min="36" max="36" width="9.77734375" style="74" hidden="1" customWidth="1" outlineLevel="4"/>
    <col min="37" max="37" width="8.77734375" style="74" hidden="1" customWidth="1" outlineLevel="3" collapsed="1"/>
    <col min="38" max="38" width="8.88671875" style="127" hidden="1" customWidth="1" outlineLevel="2" collapsed="1"/>
    <col min="39" max="39" width="6.44140625" style="127" hidden="1" customWidth="1" outlineLevel="3" collapsed="1"/>
    <col min="40" max="45" width="6.44140625" style="127" hidden="1" customWidth="1" outlineLevel="3"/>
    <col min="46" max="46" width="6.77734375" style="127" hidden="1" customWidth="1" outlineLevel="3"/>
    <col min="47" max="47" width="8.88671875" style="127" hidden="1" customWidth="1" outlineLevel="3"/>
    <col min="48" max="48" width="8.88671875" style="127" hidden="1" customWidth="1" outlineLevel="2" collapsed="1"/>
    <col min="49" max="49" width="8.88671875" style="127" hidden="1" customWidth="1" outlineLevel="1" collapsed="1"/>
    <col min="50" max="57" width="8.88671875" style="74" hidden="1" customWidth="1" outlineLevel="4"/>
    <col min="58" max="58" width="10.6640625" style="74" hidden="1" customWidth="1" outlineLevel="4"/>
    <col min="59" max="62" width="8.88671875" style="74" hidden="1" customWidth="1" outlineLevel="5"/>
    <col min="63" max="63" width="8.88671875" style="74" hidden="1" customWidth="1" outlineLevel="4" collapsed="1"/>
    <col min="64" max="64" width="9.21875" style="74" hidden="1" customWidth="1" outlineLevel="3" collapsed="1"/>
    <col min="65" max="65" width="9" style="72" hidden="1" customWidth="1" outlineLevel="2" collapsed="1"/>
    <col min="66" max="73" width="8.88671875" style="87" hidden="1" customWidth="1" outlineLevel="3"/>
    <col min="74" max="74" width="10.21875" style="87" hidden="1" customWidth="1" outlineLevel="3"/>
    <col min="75" max="78" width="8.88671875" style="87" hidden="1" customWidth="1" outlineLevel="3"/>
    <col min="79" max="79" width="7.88671875" style="127" hidden="1" customWidth="1" outlineLevel="3" collapsed="1"/>
    <col min="80" max="80" width="8.88671875" style="128" hidden="1" customWidth="1" outlineLevel="3"/>
    <col min="81" max="81" width="8.88671875" style="127" hidden="1" customWidth="1" outlineLevel="2" collapsed="1"/>
    <col min="82" max="82" width="8.88671875" style="127" hidden="1" customWidth="1" outlineLevel="1" collapsed="1"/>
    <col min="83" max="83" width="7.33203125" style="74" hidden="1" customWidth="1" outlineLevel="3"/>
    <col min="84" max="84" width="7.88671875" style="74" hidden="1" customWidth="1" outlineLevel="3"/>
    <col min="85" max="88" width="7.33203125" style="74" hidden="1" customWidth="1" outlineLevel="3"/>
    <col min="89" max="89" width="6.6640625" style="74" hidden="1" customWidth="1" outlineLevel="3"/>
    <col min="90" max="93" width="6.6640625" style="74" hidden="1" customWidth="1" outlineLevel="4"/>
    <col min="94" max="94" width="7.33203125" style="74" hidden="1" customWidth="1" outlineLevel="3" collapsed="1"/>
    <col min="95" max="95" width="8.77734375" style="74" hidden="1" customWidth="1" outlineLevel="3"/>
    <col min="96" max="96" width="8.88671875" style="74" hidden="1" customWidth="1" outlineLevel="2" collapsed="1"/>
    <col min="97" max="97" width="6.44140625" style="127" hidden="1" customWidth="1" outlineLevel="3" collapsed="1"/>
    <col min="98" max="103" width="6.44140625" style="127" hidden="1" customWidth="1" outlineLevel="3"/>
    <col min="104" max="107" width="6.77734375" style="127" hidden="1" customWidth="1" outlineLevel="4"/>
    <col min="108" max="108" width="6.77734375" style="127" hidden="1" customWidth="1" outlineLevel="3" collapsed="1"/>
    <col min="109" max="109" width="8.88671875" style="127" hidden="1" customWidth="1" outlineLevel="3"/>
    <col min="110" max="110" width="8.88671875" style="127" hidden="1" customWidth="1" outlineLevel="2" collapsed="1"/>
    <col min="111" max="111" width="9.21875" style="127" hidden="1" customWidth="1" outlineLevel="1" collapsed="1"/>
    <col min="112" max="112" width="7.33203125" style="74" hidden="1" customWidth="1" outlineLevel="3"/>
    <col min="113" max="113" width="7.88671875" style="74" hidden="1" customWidth="1" outlineLevel="3"/>
    <col min="114" max="115" width="7.33203125" style="74" hidden="1" customWidth="1" outlineLevel="3"/>
    <col min="116" max="116" width="7.6640625" style="74" hidden="1" customWidth="1" outlineLevel="3"/>
    <col min="117" max="118" width="7.33203125" style="74" hidden="1" customWidth="1" outlineLevel="3"/>
    <col min="119" max="119" width="6.6640625" style="74" hidden="1" customWidth="1" outlineLevel="3"/>
    <col min="120" max="123" width="6.6640625" style="74" hidden="1" customWidth="1" outlineLevel="4"/>
    <col min="124" max="124" width="7.5546875" style="74" hidden="1" customWidth="1" outlineLevel="4"/>
    <col min="125" max="125" width="7.33203125" style="74" hidden="1" customWidth="1" outlineLevel="3" collapsed="1"/>
    <col min="126" max="126" width="8.77734375" style="74" hidden="1" customWidth="1" outlineLevel="2" collapsed="1"/>
    <col min="127" max="130" width="6.44140625" style="127" hidden="1" customWidth="1" outlineLevel="3"/>
    <col min="131" max="131" width="7.6640625" style="127" hidden="1" customWidth="1" outlineLevel="3"/>
    <col min="132" max="134" width="6.44140625" style="127" hidden="1" customWidth="1" outlineLevel="3"/>
    <col min="135" max="139" width="6.77734375" style="127" hidden="1" customWidth="1" outlineLevel="4"/>
    <col min="140" max="140" width="8.88671875" style="127" hidden="1" customWidth="1" outlineLevel="3" collapsed="1"/>
    <col min="141" max="141" width="8.88671875" style="127" hidden="1" customWidth="1" outlineLevel="2" collapsed="1"/>
    <col min="142" max="144" width="8.88671875" style="127" hidden="1" customWidth="1" outlineLevel="2"/>
    <col min="145" max="145" width="9.21875" style="127" hidden="1" customWidth="1" outlineLevel="1" collapsed="1"/>
    <col min="146" max="146" width="8.33203125" style="127" customWidth="1" collapsed="1"/>
    <col min="147" max="148" width="5.44140625" style="127" hidden="1" customWidth="1" outlineLevel="4"/>
    <col min="149" max="149" width="6.33203125" style="127" hidden="1" customWidth="1" outlineLevel="4"/>
    <col min="150" max="151" width="5.44140625" style="127" hidden="1" customWidth="1" outlineLevel="4"/>
    <col min="152" max="152" width="6.21875" style="127" hidden="1" customWidth="1" outlineLevel="3" collapsed="1"/>
    <col min="153" max="156" width="5.44140625" style="127" hidden="1" customWidth="1" outlineLevel="4"/>
    <col min="157" max="157" width="6" style="127" hidden="1" customWidth="1" outlineLevel="4"/>
    <col min="158" max="158" width="6.6640625" style="127" hidden="1" customWidth="1" outlineLevel="3" collapsed="1"/>
    <col min="159" max="163" width="5.44140625" style="127" hidden="1" customWidth="1" outlineLevel="4"/>
    <col min="164" max="164" width="7.33203125" style="127" hidden="1" customWidth="1" outlineLevel="3" collapsed="1"/>
    <col min="165" max="169" width="5.44140625" style="127" hidden="1" customWidth="1" outlineLevel="4"/>
    <col min="170" max="170" width="8.109375" style="127" hidden="1" customWidth="1" outlineLevel="3" collapsed="1"/>
    <col min="171" max="175" width="5.44140625" style="127" hidden="1" customWidth="1" outlineLevel="4"/>
    <col min="176" max="176" width="5.44140625" style="127" hidden="1" customWidth="1" outlineLevel="3" collapsed="1"/>
    <col min="177" max="177" width="6.88671875" style="127" hidden="1" customWidth="1" outlineLevel="2" collapsed="1"/>
    <col min="178" max="181" width="6.5546875" style="127" hidden="1" customWidth="1" outlineLevel="4"/>
    <col min="182" max="182" width="7.44140625" style="127" hidden="1" customWidth="1" outlineLevel="3" collapsed="1"/>
    <col min="183" max="186" width="6" style="127" hidden="1" customWidth="1" outlineLevel="4"/>
    <col min="187" max="187" width="7.44140625" style="127" hidden="1" customWidth="1" outlineLevel="3" collapsed="1"/>
    <col min="188" max="188" width="6.44140625" style="127" hidden="1" customWidth="1" outlineLevel="4"/>
    <col min="189" max="191" width="6" style="127" hidden="1" customWidth="1" outlineLevel="4"/>
    <col min="192" max="192" width="7.44140625" style="127" hidden="1" customWidth="1" outlineLevel="3" collapsed="1"/>
    <col min="193" max="193" width="6.44140625" style="127" hidden="1" customWidth="1" outlineLevel="4"/>
    <col min="194" max="196" width="6" style="127" hidden="1" customWidth="1" outlineLevel="4"/>
    <col min="197" max="197" width="8.21875" style="127" hidden="1" customWidth="1" outlineLevel="3" collapsed="1"/>
    <col min="198" max="201" width="6" style="127" hidden="1" customWidth="1" outlineLevel="4"/>
    <col min="202" max="202" width="6" style="127" hidden="1" customWidth="1" outlineLevel="3" collapsed="1"/>
    <col min="203" max="203" width="11.21875" style="127" hidden="1" customWidth="1" outlineLevel="2" collapsed="1"/>
    <col min="204" max="204" width="11.33203125" style="127" hidden="1" customWidth="1" outlineLevel="1" collapsed="1"/>
    <col min="205" max="209" width="5.44140625" style="127" hidden="1" customWidth="1" outlineLevel="3"/>
    <col min="210" max="210" width="6" style="127" hidden="1" customWidth="1" outlineLevel="2" collapsed="1"/>
    <col min="211" max="214" width="6" style="127" hidden="1" customWidth="1" outlineLevel="3"/>
    <col min="215" max="215" width="8.88671875" style="127" hidden="1" customWidth="1" outlineLevel="2" collapsed="1"/>
    <col min="216" max="216" width="6.88671875" style="127" hidden="1" customWidth="1" outlineLevel="1" collapsed="1"/>
    <col min="217" max="220" width="5.44140625" style="127" hidden="1" customWidth="1" outlineLevel="3"/>
    <col min="221" max="221" width="6.109375" style="127" hidden="1" customWidth="1" outlineLevel="3"/>
    <col min="222" max="222" width="6.5546875" style="127" hidden="1" customWidth="1" outlineLevel="2" collapsed="1"/>
    <col min="223" max="226" width="6" style="127" hidden="1" customWidth="1" outlineLevel="3"/>
    <col min="227" max="227" width="8" style="127" hidden="1" customWidth="1" outlineLevel="2" collapsed="1"/>
    <col min="228" max="228" width="6.44140625" style="127" hidden="1" customWidth="1" outlineLevel="1" collapsed="1"/>
    <col min="229" max="233" width="5.44140625" style="127" hidden="1" customWidth="1" outlineLevel="3"/>
    <col min="234" max="234" width="6" style="127" hidden="1" customWidth="1" outlineLevel="2" collapsed="1"/>
    <col min="235" max="238" width="6" style="127" hidden="1" customWidth="1" outlineLevel="3"/>
    <col min="239" max="239" width="7.5546875" style="127" hidden="1" customWidth="1" outlineLevel="2" collapsed="1"/>
    <col min="240" max="240" width="7" style="127" hidden="1" customWidth="1" outlineLevel="1" collapsed="1"/>
    <col min="241" max="245" width="5.44140625" style="127" hidden="1" customWidth="1" outlineLevel="3"/>
    <col min="246" max="246" width="6" style="127" hidden="1" customWidth="1" outlineLevel="2" collapsed="1"/>
    <col min="247" max="250" width="6" style="127" hidden="1" customWidth="1" outlineLevel="3"/>
    <col min="251" max="251" width="8.88671875" style="127" hidden="1" customWidth="1" outlineLevel="2" collapsed="1"/>
    <col min="252" max="252" width="6.6640625" style="127" hidden="1" customWidth="1" outlineLevel="1" collapsed="1"/>
    <col min="253" max="257" width="5.44140625" style="127" hidden="1" customWidth="1" outlineLevel="3"/>
    <col min="258" max="258" width="6" style="127" hidden="1" customWidth="1" outlineLevel="2" collapsed="1"/>
    <col min="259" max="262" width="6" style="127" hidden="1" customWidth="1" outlineLevel="3"/>
    <col min="263" max="263" width="8.88671875" style="127" hidden="1" customWidth="1" outlineLevel="2" collapsed="1"/>
    <col min="264" max="264" width="7.21875" style="127" hidden="1" customWidth="1" outlineLevel="1" collapsed="1"/>
    <col min="265" max="266" width="7.21875" style="127" hidden="1" customWidth="1" outlineLevel="3"/>
    <col min="267" max="267" width="9.44140625" style="127" hidden="1" customWidth="1" outlineLevel="3"/>
    <col min="268" max="268" width="5.5546875" style="127" hidden="1" customWidth="1" outlineLevel="2" collapsed="1"/>
    <col min="269" max="270" width="7.21875" style="127" hidden="1" customWidth="1" outlineLevel="3"/>
    <col min="271" max="271" width="10" style="127" hidden="1" customWidth="1" outlineLevel="3"/>
    <col min="272" max="272" width="5.5546875" style="127" hidden="1" customWidth="1" outlineLevel="2" collapsed="1"/>
    <col min="273" max="274" width="7.21875" style="127" hidden="1" customWidth="1" outlineLevel="3"/>
    <col min="275" max="275" width="10" style="127" hidden="1" customWidth="1" outlineLevel="3"/>
    <col min="276" max="276" width="5.5546875" style="127" hidden="1" customWidth="1" outlineLevel="2" collapsed="1"/>
    <col min="277" max="277" width="8.6640625" style="127" hidden="1" customWidth="1" outlineLevel="3"/>
    <col min="278" max="278" width="7.21875" style="127" hidden="1" customWidth="1" outlineLevel="3"/>
    <col min="279" max="279" width="10.33203125" style="127" hidden="1" customWidth="1" outlineLevel="3"/>
    <col min="280" max="280" width="5.5546875" style="127" hidden="1" customWidth="1" outlineLevel="2" collapsed="1"/>
    <col min="281" max="281" width="8.6640625" style="127" hidden="1" customWidth="1" outlineLevel="3"/>
    <col min="282" max="282" width="7.21875" style="127" hidden="1" customWidth="1" outlineLevel="3"/>
    <col min="283" max="283" width="10" style="127" hidden="1" customWidth="1" outlineLevel="3"/>
    <col min="284" max="284" width="5.5546875" style="127" hidden="1" customWidth="1" outlineLevel="2" collapsed="1"/>
    <col min="285" max="285" width="7.44140625" style="127" hidden="1" customWidth="1" outlineLevel="1" collapsed="1"/>
    <col min="286" max="288" width="7.21875" style="127" hidden="1" customWidth="1" outlineLevel="3"/>
    <col min="289" max="289" width="6.5546875" style="127" hidden="1" customWidth="1" outlineLevel="3"/>
    <col min="290" max="290" width="5.5546875" style="127" hidden="1" customWidth="1" outlineLevel="2" collapsed="1"/>
    <col min="291" max="293" width="7.21875" style="127" hidden="1" customWidth="1" outlineLevel="3"/>
    <col min="294" max="294" width="6.5546875" style="127" hidden="1" customWidth="1" outlineLevel="3"/>
    <col min="295" max="295" width="5.5546875" style="127" hidden="1" customWidth="1" outlineLevel="2" collapsed="1"/>
    <col min="296" max="298" width="7.21875" style="127" hidden="1" customWidth="1" outlineLevel="3"/>
    <col min="299" max="299" width="6.77734375" style="127" hidden="1" customWidth="1" outlineLevel="3"/>
    <col min="300" max="300" width="5.5546875" style="127" hidden="1" customWidth="1" outlineLevel="2" collapsed="1"/>
    <col min="301" max="301" width="8.6640625" style="127" hidden="1" customWidth="1" outlineLevel="1" collapsed="1"/>
    <col min="302" max="302" width="7.21875" style="127" hidden="1" customWidth="1" outlineLevel="1"/>
    <col min="303" max="303" width="8.33203125" style="127" customWidth="1" collapsed="1"/>
    <col min="304" max="310" width="8.33203125" style="74" hidden="1" customWidth="1" outlineLevel="2"/>
    <col min="311" max="311" width="8.33203125" style="74" hidden="1" customWidth="1" outlineLevel="1" collapsed="1"/>
    <col min="312" max="318" width="8.33203125" style="74" hidden="1" customWidth="1" outlineLevel="2"/>
    <col min="319" max="319" width="8.33203125" style="74" hidden="1" customWidth="1" outlineLevel="1" collapsed="1"/>
    <col min="320" max="326" width="8.33203125" style="74" hidden="1" customWidth="1" outlineLevel="2"/>
    <col min="327" max="327" width="8.33203125" style="74" hidden="1" customWidth="1" outlineLevel="1" collapsed="1"/>
    <col min="328" max="334" width="8.33203125" style="74" hidden="1" customWidth="1" outlineLevel="2"/>
    <col min="335" max="335" width="9.6640625" style="74" hidden="1" customWidth="1" outlineLevel="1" collapsed="1"/>
    <col min="336" max="342" width="8.33203125" style="74" hidden="1" customWidth="1" outlineLevel="2"/>
    <col min="343" max="343" width="8.33203125" style="74" hidden="1" customWidth="1" outlineLevel="1" collapsed="1"/>
    <col min="344" max="350" width="8.33203125" style="74" hidden="1" customWidth="1" outlineLevel="2"/>
    <col min="351" max="351" width="8.33203125" style="74" hidden="1" customWidth="1" outlineLevel="1" collapsed="1"/>
    <col min="352" max="358" width="8.33203125" style="127" hidden="1" customWidth="1" outlineLevel="2"/>
    <col min="359" max="359" width="10.5546875" style="127" hidden="1" customWidth="1" outlineLevel="1" collapsed="1"/>
    <col min="360" max="366" width="8.33203125" style="127" hidden="1" customWidth="1" outlineLevel="2"/>
    <col min="367" max="367" width="9.88671875" style="127" hidden="1" customWidth="1" outlineLevel="1" collapsed="1"/>
    <col min="368" max="374" width="8.33203125" style="127" hidden="1" customWidth="1" outlineLevel="2"/>
    <col min="375" max="375" width="10.44140625" style="127" hidden="1" customWidth="1" outlineLevel="1" collapsed="1"/>
    <col min="376" max="376" width="10.44140625" style="127" customWidth="1" collapsed="1"/>
    <col min="377" max="377" width="8.5546875" style="45" hidden="1" customWidth="1" outlineLevel="2"/>
    <col min="378" max="382" width="10.109375" style="212" hidden="1" customWidth="1" outlineLevel="3"/>
    <col min="383" max="383" width="8.77734375" style="45" hidden="1" customWidth="1" outlineLevel="2" collapsed="1"/>
    <col min="384" max="384" width="8.44140625" style="45" hidden="1" customWidth="1" outlineLevel="2"/>
    <col min="385" max="385" width="8.33203125" style="127" hidden="1" customWidth="1" outlineLevel="1" collapsed="1"/>
    <col min="386" max="386" width="8.33203125" style="127" customWidth="1" collapsed="1"/>
    <col min="387" max="388" width="8.33203125" style="74" hidden="1" customWidth="1" outlineLevel="2"/>
    <col min="389" max="390" width="8.33203125" style="127" hidden="1" customWidth="1" outlineLevel="2"/>
    <col min="391" max="391" width="7.77734375" style="127" hidden="1" customWidth="1" outlineLevel="2"/>
    <col min="392" max="394" width="8.88671875" style="74" hidden="1" customWidth="1" outlineLevel="2"/>
    <col min="395" max="395" width="9" style="74" hidden="1" customWidth="1" outlineLevel="2"/>
    <col min="396" max="397" width="9" style="127" hidden="1" customWidth="1" outlineLevel="2"/>
    <col min="398" max="398" width="8.21875" style="74" hidden="1" customWidth="1" outlineLevel="2"/>
    <col min="399" max="399" width="10.5546875" style="74" hidden="1" customWidth="1" outlineLevel="2"/>
    <col min="400" max="400" width="9.44140625" style="127" hidden="1" customWidth="1" outlineLevel="2"/>
    <col min="401" max="402" width="8.33203125" style="127" hidden="1" customWidth="1" outlineLevel="2"/>
    <col min="403" max="403" width="10" style="74" hidden="1" customWidth="1" outlineLevel="2"/>
    <col min="404" max="404" width="13.109375" style="74" hidden="1" customWidth="1" outlineLevel="1" collapsed="1"/>
    <col min="405" max="405" width="10.109375" style="74" hidden="1" customWidth="1" outlineLevel="1"/>
    <col min="406" max="406" width="9.44140625" style="127" hidden="1" customWidth="1" outlineLevel="1"/>
    <col min="407" max="408" width="8.109375" style="127" hidden="1" customWidth="1" outlineLevel="1"/>
    <col min="409" max="409" width="8.109375" style="74" hidden="1" customWidth="1" outlineLevel="1"/>
    <col min="410" max="413" width="8.109375" style="127" hidden="1" customWidth="1" outlineLevel="1"/>
    <col min="414" max="415" width="8.109375" style="74" hidden="1" customWidth="1" outlineLevel="1"/>
    <col min="416" max="416" width="8.109375" style="127" hidden="1" customWidth="1" outlineLevel="1"/>
    <col min="417" max="417" width="8.109375" style="74" hidden="1" customWidth="1" outlineLevel="1"/>
    <col min="418" max="418" width="8.109375" style="127" hidden="1" customWidth="1" outlineLevel="1"/>
    <col min="419" max="420" width="8.109375" style="74" hidden="1" customWidth="1" outlineLevel="1"/>
    <col min="421" max="430" width="8.109375" style="127" hidden="1" customWidth="1" outlineLevel="1"/>
    <col min="431" max="431" width="9.77734375" style="74" hidden="1" customWidth="1" outlineLevel="1"/>
    <col min="432" max="432" width="9.77734375" style="127" hidden="1" customWidth="1" outlineLevel="1"/>
    <col min="433" max="434" width="8.88671875" style="74" hidden="1" customWidth="1" outlineLevel="1"/>
    <col min="435" max="435" width="10.109375" style="74" hidden="1" customWidth="1" outlineLevel="1"/>
    <col min="436" max="436" width="9" style="74" hidden="1" customWidth="1" outlineLevel="1"/>
    <col min="437" max="437" width="8.33203125" style="74" hidden="1" customWidth="1" outlineLevel="1"/>
    <col min="438" max="438" width="8.6640625" style="74" hidden="1" customWidth="1" outlineLevel="1"/>
    <col min="439" max="439" width="8.33203125" style="74" customWidth="1" collapsed="1"/>
    <col min="440" max="440" width="17.6640625" style="72" customWidth="1"/>
    <col min="441" max="441" width="20" style="72" customWidth="1"/>
    <col min="442" max="442" width="15.88671875" style="72" customWidth="1"/>
    <col min="443" max="16384" width="8.88671875" style="72"/>
  </cols>
  <sheetData>
    <row r="1" spans="1:442" s="7" customFormat="1" ht="24" customHeight="1" x14ac:dyDescent="0.3">
      <c r="A1" s="154" t="s">
        <v>303</v>
      </c>
      <c r="B1" s="16" t="s">
        <v>304</v>
      </c>
      <c r="C1" s="152" t="s">
        <v>320</v>
      </c>
      <c r="D1" s="155" t="s">
        <v>300</v>
      </c>
      <c r="E1" s="155" t="s">
        <v>301</v>
      </c>
      <c r="F1" s="157" t="s">
        <v>302</v>
      </c>
      <c r="G1" s="37" t="s">
        <v>315</v>
      </c>
      <c r="H1" s="31" t="s">
        <v>308</v>
      </c>
      <c r="I1" s="38" t="s">
        <v>318</v>
      </c>
      <c r="J1" s="31" t="s">
        <v>307</v>
      </c>
      <c r="K1" s="31" t="s">
        <v>323</v>
      </c>
      <c r="L1" s="31" t="s">
        <v>311</v>
      </c>
      <c r="M1" s="31" t="s">
        <v>324</v>
      </c>
      <c r="N1" s="31" t="s">
        <v>325</v>
      </c>
      <c r="O1" s="37" t="s">
        <v>303</v>
      </c>
      <c r="P1" s="160" t="s">
        <v>331</v>
      </c>
      <c r="Q1" s="31" t="s">
        <v>315</v>
      </c>
      <c r="R1" s="31" t="s">
        <v>308</v>
      </c>
      <c r="S1" s="38" t="s">
        <v>318</v>
      </c>
      <c r="T1" s="31" t="s">
        <v>307</v>
      </c>
      <c r="U1" s="31" t="s">
        <v>323</v>
      </c>
      <c r="V1" s="31" t="s">
        <v>311</v>
      </c>
      <c r="W1" s="31" t="s">
        <v>324</v>
      </c>
      <c r="X1" s="31" t="s">
        <v>325</v>
      </c>
      <c r="Y1" s="39" t="s">
        <v>303</v>
      </c>
      <c r="Z1" s="162" t="s">
        <v>332</v>
      </c>
      <c r="AA1" s="11" t="s">
        <v>342</v>
      </c>
      <c r="AB1" s="9" t="s">
        <v>307</v>
      </c>
      <c r="AC1" s="10" t="s">
        <v>308</v>
      </c>
      <c r="AD1" s="10" t="s">
        <v>314</v>
      </c>
      <c r="AE1" s="10" t="s">
        <v>309</v>
      </c>
      <c r="AF1" s="10" t="s">
        <v>310</v>
      </c>
      <c r="AG1" s="10" t="s">
        <v>311</v>
      </c>
      <c r="AH1" s="10" t="s">
        <v>312</v>
      </c>
      <c r="AI1" s="10" t="s">
        <v>322</v>
      </c>
      <c r="AJ1" s="10" t="s">
        <v>319</v>
      </c>
      <c r="AK1" s="11" t="s">
        <v>313</v>
      </c>
      <c r="AL1" s="20" t="s">
        <v>305</v>
      </c>
      <c r="AM1" s="17" t="s">
        <v>307</v>
      </c>
      <c r="AN1" s="18" t="s">
        <v>308</v>
      </c>
      <c r="AO1" s="18" t="s">
        <v>314</v>
      </c>
      <c r="AP1" s="18" t="s">
        <v>309</v>
      </c>
      <c r="AQ1" s="18" t="s">
        <v>310</v>
      </c>
      <c r="AR1" s="18" t="s">
        <v>311</v>
      </c>
      <c r="AS1" s="18" t="s">
        <v>312</v>
      </c>
      <c r="AT1" s="19" t="s">
        <v>322</v>
      </c>
      <c r="AU1" s="20" t="s">
        <v>313</v>
      </c>
      <c r="AV1" s="17" t="s">
        <v>306</v>
      </c>
      <c r="AW1" s="22" t="s">
        <v>343</v>
      </c>
      <c r="AX1" s="15" t="s">
        <v>310</v>
      </c>
      <c r="AY1" s="15" t="s">
        <v>315</v>
      </c>
      <c r="AZ1" s="15" t="s">
        <v>316</v>
      </c>
      <c r="BA1" s="15" t="s">
        <v>309</v>
      </c>
      <c r="BB1" s="15" t="s">
        <v>308</v>
      </c>
      <c r="BC1" s="15" t="s">
        <v>311</v>
      </c>
      <c r="BD1" s="15" t="s">
        <v>312</v>
      </c>
      <c r="BE1" s="15" t="s">
        <v>318</v>
      </c>
      <c r="BF1" s="15" t="s">
        <v>317</v>
      </c>
      <c r="BG1" s="25" t="s">
        <v>338</v>
      </c>
      <c r="BH1" s="41" t="s">
        <v>339</v>
      </c>
      <c r="BI1" s="41" t="s">
        <v>340</v>
      </c>
      <c r="BJ1" s="42" t="s">
        <v>341</v>
      </c>
      <c r="BK1" s="40" t="s">
        <v>347</v>
      </c>
      <c r="BL1" s="25" t="s">
        <v>313</v>
      </c>
      <c r="BM1" s="24" t="s">
        <v>305</v>
      </c>
      <c r="BN1" s="12" t="s">
        <v>310</v>
      </c>
      <c r="BO1" s="13" t="s">
        <v>315</v>
      </c>
      <c r="BP1" s="13" t="s">
        <v>316</v>
      </c>
      <c r="BQ1" s="13" t="s">
        <v>309</v>
      </c>
      <c r="BR1" s="13" t="s">
        <v>308</v>
      </c>
      <c r="BS1" s="13" t="s">
        <v>311</v>
      </c>
      <c r="BT1" s="13" t="s">
        <v>312</v>
      </c>
      <c r="BU1" s="13" t="s">
        <v>318</v>
      </c>
      <c r="BV1" s="13" t="s">
        <v>317</v>
      </c>
      <c r="BW1" s="9" t="s">
        <v>338</v>
      </c>
      <c r="BX1" s="10" t="s">
        <v>339</v>
      </c>
      <c r="BY1" s="10" t="s">
        <v>340</v>
      </c>
      <c r="BZ1" s="43" t="s">
        <v>341</v>
      </c>
      <c r="CA1" s="11" t="s">
        <v>347</v>
      </c>
      <c r="CB1" s="14" t="s">
        <v>313</v>
      </c>
      <c r="CC1" s="22" t="s">
        <v>306</v>
      </c>
      <c r="CD1" s="22" t="s">
        <v>344</v>
      </c>
      <c r="CE1" s="9" t="s">
        <v>323</v>
      </c>
      <c r="CF1" s="10" t="s">
        <v>308</v>
      </c>
      <c r="CG1" s="10" t="s">
        <v>311</v>
      </c>
      <c r="CH1" s="10" t="s">
        <v>310</v>
      </c>
      <c r="CI1" s="10" t="s">
        <v>315</v>
      </c>
      <c r="CJ1" s="10" t="s">
        <v>334</v>
      </c>
      <c r="CK1" s="10" t="s">
        <v>336</v>
      </c>
      <c r="CL1" s="10" t="s">
        <v>338</v>
      </c>
      <c r="CM1" s="10" t="s">
        <v>339</v>
      </c>
      <c r="CN1" s="10" t="s">
        <v>340</v>
      </c>
      <c r="CO1" s="10" t="s">
        <v>341</v>
      </c>
      <c r="CP1" s="11" t="s">
        <v>335</v>
      </c>
      <c r="CQ1" s="11" t="s">
        <v>313</v>
      </c>
      <c r="CR1" s="11" t="s">
        <v>305</v>
      </c>
      <c r="CS1" s="9" t="s">
        <v>323</v>
      </c>
      <c r="CT1" s="10" t="s">
        <v>308</v>
      </c>
      <c r="CU1" s="10" t="s">
        <v>311</v>
      </c>
      <c r="CV1" s="10" t="s">
        <v>310</v>
      </c>
      <c r="CW1" s="10" t="s">
        <v>315</v>
      </c>
      <c r="CX1" s="10" t="s">
        <v>334</v>
      </c>
      <c r="CY1" s="10" t="s">
        <v>312</v>
      </c>
      <c r="CZ1" s="10" t="s">
        <v>322</v>
      </c>
      <c r="DA1" s="10" t="s">
        <v>322</v>
      </c>
      <c r="DB1" s="10" t="s">
        <v>322</v>
      </c>
      <c r="DC1" s="10" t="s">
        <v>322</v>
      </c>
      <c r="DD1" s="19" t="s">
        <v>335</v>
      </c>
      <c r="DE1" s="20" t="s">
        <v>313</v>
      </c>
      <c r="DF1" s="17" t="s">
        <v>306</v>
      </c>
      <c r="DG1" s="22" t="s">
        <v>345</v>
      </c>
      <c r="DH1" s="9" t="s">
        <v>334</v>
      </c>
      <c r="DI1" s="10" t="s">
        <v>308</v>
      </c>
      <c r="DJ1" s="10" t="s">
        <v>315</v>
      </c>
      <c r="DK1" s="10" t="s">
        <v>311</v>
      </c>
      <c r="DL1" s="10" t="s">
        <v>461</v>
      </c>
      <c r="DM1" s="10" t="s">
        <v>336</v>
      </c>
      <c r="DN1" s="10" t="s">
        <v>310</v>
      </c>
      <c r="DO1" s="10" t="s">
        <v>309</v>
      </c>
      <c r="DP1" s="10" t="s">
        <v>455</v>
      </c>
      <c r="DQ1" s="10" t="s">
        <v>456</v>
      </c>
      <c r="DR1" s="10" t="s">
        <v>457</v>
      </c>
      <c r="DS1" s="10" t="s">
        <v>458</v>
      </c>
      <c r="DT1" s="10" t="s">
        <v>459</v>
      </c>
      <c r="DU1" s="11" t="s">
        <v>335</v>
      </c>
      <c r="DV1" s="11" t="s">
        <v>430</v>
      </c>
      <c r="DW1" s="9" t="s">
        <v>334</v>
      </c>
      <c r="DX1" s="10" t="s">
        <v>308</v>
      </c>
      <c r="DY1" s="10" t="s">
        <v>315</v>
      </c>
      <c r="DZ1" s="10" t="s">
        <v>311</v>
      </c>
      <c r="EA1" s="10" t="s">
        <v>460</v>
      </c>
      <c r="EB1" s="10" t="s">
        <v>336</v>
      </c>
      <c r="EC1" s="10" t="s">
        <v>310</v>
      </c>
      <c r="ED1" s="10" t="s">
        <v>309</v>
      </c>
      <c r="EE1" s="9" t="s">
        <v>455</v>
      </c>
      <c r="EF1" s="10" t="s">
        <v>456</v>
      </c>
      <c r="EG1" s="10" t="s">
        <v>457</v>
      </c>
      <c r="EH1" s="10" t="s">
        <v>458</v>
      </c>
      <c r="EI1" s="19" t="s">
        <v>459</v>
      </c>
      <c r="EJ1" s="20" t="s">
        <v>335</v>
      </c>
      <c r="EK1" s="17" t="s">
        <v>430</v>
      </c>
      <c r="EL1" s="16" t="s">
        <v>435</v>
      </c>
      <c r="EM1" s="16" t="s">
        <v>436</v>
      </c>
      <c r="EN1" s="11" t="s">
        <v>429</v>
      </c>
      <c r="EO1" s="22" t="s">
        <v>428</v>
      </c>
      <c r="EP1" s="22" t="s">
        <v>375</v>
      </c>
      <c r="EQ1" s="22">
        <v>2010</v>
      </c>
      <c r="ER1" s="22">
        <v>2012</v>
      </c>
      <c r="ES1" s="22">
        <v>2014</v>
      </c>
      <c r="ET1" s="22">
        <v>2018</v>
      </c>
      <c r="EU1" s="22">
        <v>2019</v>
      </c>
      <c r="EV1" s="22" t="s">
        <v>308</v>
      </c>
      <c r="EW1" s="22">
        <v>2010</v>
      </c>
      <c r="EX1" s="22">
        <v>2012</v>
      </c>
      <c r="EY1" s="22">
        <v>2014</v>
      </c>
      <c r="EZ1" s="22">
        <v>2018</v>
      </c>
      <c r="FA1" s="22">
        <v>2019</v>
      </c>
      <c r="FB1" s="22" t="s">
        <v>314</v>
      </c>
      <c r="FC1" s="22">
        <v>2010</v>
      </c>
      <c r="FD1" s="22">
        <v>2012</v>
      </c>
      <c r="FE1" s="22">
        <v>2014</v>
      </c>
      <c r="FF1" s="22">
        <v>2018</v>
      </c>
      <c r="FG1" s="22">
        <v>2019</v>
      </c>
      <c r="FH1" s="22" t="s">
        <v>318</v>
      </c>
      <c r="FI1" s="22">
        <v>2010</v>
      </c>
      <c r="FJ1" s="22">
        <v>2012</v>
      </c>
      <c r="FK1" s="22">
        <v>2014</v>
      </c>
      <c r="FL1" s="22">
        <v>2018</v>
      </c>
      <c r="FM1" s="22">
        <v>2019</v>
      </c>
      <c r="FN1" s="22" t="s">
        <v>337</v>
      </c>
      <c r="FO1" s="22">
        <v>2010</v>
      </c>
      <c r="FP1" s="22">
        <v>2012</v>
      </c>
      <c r="FQ1" s="22">
        <v>2014</v>
      </c>
      <c r="FR1" s="22">
        <v>2018</v>
      </c>
      <c r="FS1" s="22">
        <v>2019</v>
      </c>
      <c r="FT1" s="22" t="s">
        <v>326</v>
      </c>
      <c r="FU1" s="22" t="s">
        <v>346</v>
      </c>
      <c r="FV1" s="22" t="s">
        <v>462</v>
      </c>
      <c r="FW1" s="22" t="s">
        <v>328</v>
      </c>
      <c r="FX1" s="22" t="s">
        <v>463</v>
      </c>
      <c r="FY1" s="22" t="s">
        <v>464</v>
      </c>
      <c r="FZ1" s="22" t="s">
        <v>308</v>
      </c>
      <c r="GA1" s="22" t="s">
        <v>462</v>
      </c>
      <c r="GB1" s="22" t="s">
        <v>328</v>
      </c>
      <c r="GC1" s="22" t="s">
        <v>463</v>
      </c>
      <c r="GD1" s="22" t="s">
        <v>464</v>
      </c>
      <c r="GE1" s="22" t="s">
        <v>314</v>
      </c>
      <c r="GF1" s="22" t="s">
        <v>462</v>
      </c>
      <c r="GG1" s="22" t="s">
        <v>328</v>
      </c>
      <c r="GH1" s="22" t="s">
        <v>463</v>
      </c>
      <c r="GI1" s="22" t="s">
        <v>464</v>
      </c>
      <c r="GJ1" s="22" t="s">
        <v>318</v>
      </c>
      <c r="GK1" s="22" t="s">
        <v>462</v>
      </c>
      <c r="GL1" s="22" t="s">
        <v>328</v>
      </c>
      <c r="GM1" s="22" t="s">
        <v>463</v>
      </c>
      <c r="GN1" s="22" t="s">
        <v>464</v>
      </c>
      <c r="GO1" s="22" t="s">
        <v>337</v>
      </c>
      <c r="GP1" s="22" t="s">
        <v>462</v>
      </c>
      <c r="GQ1" s="22" t="s">
        <v>328</v>
      </c>
      <c r="GR1" s="22" t="s">
        <v>463</v>
      </c>
      <c r="GS1" s="22" t="s">
        <v>464</v>
      </c>
      <c r="GT1" s="22" t="s">
        <v>326</v>
      </c>
      <c r="GU1" s="22" t="s">
        <v>431</v>
      </c>
      <c r="GV1" s="22" t="s">
        <v>384</v>
      </c>
      <c r="GW1" s="22">
        <v>2010</v>
      </c>
      <c r="GX1" s="22">
        <v>2012</v>
      </c>
      <c r="GY1" s="22">
        <v>2014</v>
      </c>
      <c r="GZ1" s="22">
        <v>2018</v>
      </c>
      <c r="HA1" s="22">
        <v>2019</v>
      </c>
      <c r="HB1" s="22" t="s">
        <v>346</v>
      </c>
      <c r="HC1" s="22" t="s">
        <v>462</v>
      </c>
      <c r="HD1" s="22" t="s">
        <v>328</v>
      </c>
      <c r="HE1" s="22" t="s">
        <v>463</v>
      </c>
      <c r="HF1" s="22" t="s">
        <v>464</v>
      </c>
      <c r="HG1" s="22" t="s">
        <v>330</v>
      </c>
      <c r="HH1" s="22" t="s">
        <v>336</v>
      </c>
      <c r="HI1" s="22">
        <v>2010</v>
      </c>
      <c r="HJ1" s="22">
        <v>2012</v>
      </c>
      <c r="HK1" s="22">
        <v>2014</v>
      </c>
      <c r="HL1" s="22">
        <v>2018</v>
      </c>
      <c r="HM1" s="22">
        <v>2019</v>
      </c>
      <c r="HN1" s="22" t="s">
        <v>346</v>
      </c>
      <c r="HO1" s="22" t="s">
        <v>462</v>
      </c>
      <c r="HP1" s="22" t="s">
        <v>328</v>
      </c>
      <c r="HQ1" s="22" t="s">
        <v>463</v>
      </c>
      <c r="HR1" s="22" t="s">
        <v>464</v>
      </c>
      <c r="HS1" s="22" t="s">
        <v>330</v>
      </c>
      <c r="HT1" s="22" t="s">
        <v>311</v>
      </c>
      <c r="HU1" s="22">
        <v>2010</v>
      </c>
      <c r="HV1" s="22">
        <v>2012</v>
      </c>
      <c r="HW1" s="22">
        <v>2014</v>
      </c>
      <c r="HX1" s="22">
        <v>2018</v>
      </c>
      <c r="HY1" s="22">
        <v>2019</v>
      </c>
      <c r="HZ1" s="22" t="s">
        <v>346</v>
      </c>
      <c r="IA1" s="22" t="s">
        <v>462</v>
      </c>
      <c r="IB1" s="22" t="s">
        <v>328</v>
      </c>
      <c r="IC1" s="22" t="s">
        <v>463</v>
      </c>
      <c r="ID1" s="22" t="s">
        <v>464</v>
      </c>
      <c r="IE1" s="22" t="s">
        <v>330</v>
      </c>
      <c r="IF1" s="22" t="s">
        <v>334</v>
      </c>
      <c r="IG1" s="22">
        <v>2010</v>
      </c>
      <c r="IH1" s="22">
        <v>2012</v>
      </c>
      <c r="II1" s="22">
        <v>2014</v>
      </c>
      <c r="IJ1" s="22">
        <v>2018</v>
      </c>
      <c r="IK1" s="22">
        <v>2019</v>
      </c>
      <c r="IL1" s="22" t="s">
        <v>346</v>
      </c>
      <c r="IM1" s="22" t="s">
        <v>462</v>
      </c>
      <c r="IN1" s="22" t="s">
        <v>328</v>
      </c>
      <c r="IO1" s="22" t="s">
        <v>463</v>
      </c>
      <c r="IP1" s="22" t="s">
        <v>464</v>
      </c>
      <c r="IQ1" s="22" t="s">
        <v>330</v>
      </c>
      <c r="IR1" s="22" t="s">
        <v>309</v>
      </c>
      <c r="IS1" s="22">
        <v>2010</v>
      </c>
      <c r="IT1" s="22">
        <v>2012</v>
      </c>
      <c r="IU1" s="22">
        <v>2014</v>
      </c>
      <c r="IV1" s="22">
        <v>2018</v>
      </c>
      <c r="IW1" s="22">
        <v>2019</v>
      </c>
      <c r="IX1" s="22" t="s">
        <v>346</v>
      </c>
      <c r="IY1" s="22" t="s">
        <v>462</v>
      </c>
      <c r="IZ1" s="22" t="s">
        <v>328</v>
      </c>
      <c r="JA1" s="22" t="s">
        <v>463</v>
      </c>
      <c r="JB1" s="22" t="s">
        <v>464</v>
      </c>
      <c r="JC1" s="22" t="s">
        <v>330</v>
      </c>
      <c r="JD1" s="22" t="s">
        <v>310</v>
      </c>
      <c r="JE1" s="149" t="s">
        <v>408</v>
      </c>
      <c r="JF1" s="149" t="s">
        <v>406</v>
      </c>
      <c r="JG1" s="149" t="s">
        <v>407</v>
      </c>
      <c r="JH1" s="149">
        <v>2010</v>
      </c>
      <c r="JI1" s="149" t="s">
        <v>408</v>
      </c>
      <c r="JJ1" s="149" t="s">
        <v>406</v>
      </c>
      <c r="JK1" s="149" t="s">
        <v>407</v>
      </c>
      <c r="JL1" s="149">
        <v>2012</v>
      </c>
      <c r="JM1" s="149" t="s">
        <v>408</v>
      </c>
      <c r="JN1" s="149" t="s">
        <v>406</v>
      </c>
      <c r="JO1" s="149" t="s">
        <v>407</v>
      </c>
      <c r="JP1" s="149">
        <v>2014</v>
      </c>
      <c r="JQ1" s="149" t="s">
        <v>408</v>
      </c>
      <c r="JR1" s="149" t="s">
        <v>406</v>
      </c>
      <c r="JS1" s="149" t="s">
        <v>407</v>
      </c>
      <c r="JT1" s="149">
        <v>2018</v>
      </c>
      <c r="JU1" s="149" t="s">
        <v>408</v>
      </c>
      <c r="JV1" s="149" t="s">
        <v>406</v>
      </c>
      <c r="JW1" s="149" t="s">
        <v>407</v>
      </c>
      <c r="JX1" s="149">
        <v>2019</v>
      </c>
      <c r="JY1" s="149" t="s">
        <v>467</v>
      </c>
      <c r="JZ1" s="22" t="s">
        <v>462</v>
      </c>
      <c r="KA1" s="22" t="s">
        <v>328</v>
      </c>
      <c r="KB1" s="22" t="s">
        <v>463</v>
      </c>
      <c r="KC1" s="22" t="s">
        <v>464</v>
      </c>
      <c r="KD1" s="149" t="s">
        <v>410</v>
      </c>
      <c r="KE1" s="22" t="s">
        <v>462</v>
      </c>
      <c r="KF1" s="22" t="s">
        <v>328</v>
      </c>
      <c r="KG1" s="22" t="s">
        <v>463</v>
      </c>
      <c r="KH1" s="22" t="s">
        <v>464</v>
      </c>
      <c r="KI1" s="149" t="s">
        <v>412</v>
      </c>
      <c r="KJ1" s="22" t="s">
        <v>462</v>
      </c>
      <c r="KK1" s="22" t="s">
        <v>328</v>
      </c>
      <c r="KL1" s="22" t="s">
        <v>463</v>
      </c>
      <c r="KM1" s="22" t="s">
        <v>464</v>
      </c>
      <c r="KN1" s="149" t="s">
        <v>411</v>
      </c>
      <c r="KO1" s="149" t="s">
        <v>330</v>
      </c>
      <c r="KP1" s="149" t="s">
        <v>409</v>
      </c>
      <c r="KQ1" s="149" t="s">
        <v>376</v>
      </c>
      <c r="KR1" s="25" t="s">
        <v>308</v>
      </c>
      <c r="KS1" s="25" t="s">
        <v>315</v>
      </c>
      <c r="KT1" s="25" t="s">
        <v>311</v>
      </c>
      <c r="KU1" s="25" t="s">
        <v>514</v>
      </c>
      <c r="KV1" s="25" t="s">
        <v>309</v>
      </c>
      <c r="KW1" s="25" t="s">
        <v>310</v>
      </c>
      <c r="KX1" s="25" t="s">
        <v>336</v>
      </c>
      <c r="KY1" s="25" t="s">
        <v>516</v>
      </c>
      <c r="KZ1" s="25" t="s">
        <v>308</v>
      </c>
      <c r="LA1" s="25" t="s">
        <v>315</v>
      </c>
      <c r="LB1" s="25" t="s">
        <v>311</v>
      </c>
      <c r="LC1" s="25" t="s">
        <v>514</v>
      </c>
      <c r="LD1" s="25" t="s">
        <v>309</v>
      </c>
      <c r="LE1" s="25" t="s">
        <v>310</v>
      </c>
      <c r="LF1" s="25" t="s">
        <v>336</v>
      </c>
      <c r="LG1" s="25" t="s">
        <v>517</v>
      </c>
      <c r="LH1" s="25" t="s">
        <v>308</v>
      </c>
      <c r="LI1" s="25" t="s">
        <v>315</v>
      </c>
      <c r="LJ1" s="25" t="s">
        <v>311</v>
      </c>
      <c r="LK1" s="25" t="s">
        <v>514</v>
      </c>
      <c r="LL1" s="25" t="s">
        <v>309</v>
      </c>
      <c r="LM1" s="25" t="s">
        <v>310</v>
      </c>
      <c r="LN1" s="25" t="s">
        <v>336</v>
      </c>
      <c r="LO1" s="25" t="s">
        <v>518</v>
      </c>
      <c r="LP1" s="25" t="s">
        <v>308</v>
      </c>
      <c r="LQ1" s="25" t="s">
        <v>315</v>
      </c>
      <c r="LR1" s="25" t="s">
        <v>311</v>
      </c>
      <c r="LS1" s="25" t="s">
        <v>514</v>
      </c>
      <c r="LT1" s="25" t="s">
        <v>515</v>
      </c>
      <c r="LU1" s="25" t="s">
        <v>310</v>
      </c>
      <c r="LV1" s="25" t="s">
        <v>336</v>
      </c>
      <c r="LW1" s="25" t="s">
        <v>519</v>
      </c>
      <c r="LX1" s="25" t="s">
        <v>308</v>
      </c>
      <c r="LY1" s="25" t="s">
        <v>315</v>
      </c>
      <c r="LZ1" s="25" t="s">
        <v>311</v>
      </c>
      <c r="MA1" s="25" t="s">
        <v>514</v>
      </c>
      <c r="MB1" s="25" t="s">
        <v>515</v>
      </c>
      <c r="MC1" s="25" t="s">
        <v>310</v>
      </c>
      <c r="MD1" s="25" t="s">
        <v>336</v>
      </c>
      <c r="ME1" s="25" t="s">
        <v>520</v>
      </c>
      <c r="MF1" s="25" t="s">
        <v>308</v>
      </c>
      <c r="MG1" s="25" t="s">
        <v>315</v>
      </c>
      <c r="MH1" s="25" t="s">
        <v>311</v>
      </c>
      <c r="MI1" s="25" t="s">
        <v>514</v>
      </c>
      <c r="MJ1" s="25" t="s">
        <v>309</v>
      </c>
      <c r="MK1" s="25" t="s">
        <v>310</v>
      </c>
      <c r="ML1" s="25" t="s">
        <v>336</v>
      </c>
      <c r="MM1" s="25" t="s">
        <v>521</v>
      </c>
      <c r="MN1" s="228" t="s">
        <v>308</v>
      </c>
      <c r="MO1" s="228" t="s">
        <v>315</v>
      </c>
      <c r="MP1" s="228" t="s">
        <v>311</v>
      </c>
      <c r="MQ1" s="228" t="s">
        <v>514</v>
      </c>
      <c r="MR1" s="228" t="s">
        <v>515</v>
      </c>
      <c r="MS1" s="228" t="s">
        <v>310</v>
      </c>
      <c r="MT1" s="228" t="s">
        <v>336</v>
      </c>
      <c r="MU1" s="228" t="s">
        <v>522</v>
      </c>
      <c r="MV1" s="228" t="s">
        <v>308</v>
      </c>
      <c r="MW1" s="228" t="s">
        <v>315</v>
      </c>
      <c r="MX1" s="228" t="s">
        <v>311</v>
      </c>
      <c r="MY1" s="228" t="s">
        <v>514</v>
      </c>
      <c r="MZ1" s="228" t="s">
        <v>515</v>
      </c>
      <c r="NA1" s="228" t="s">
        <v>310</v>
      </c>
      <c r="NB1" s="228" t="s">
        <v>336</v>
      </c>
      <c r="NC1" s="228" t="s">
        <v>523</v>
      </c>
      <c r="ND1" s="228" t="s">
        <v>308</v>
      </c>
      <c r="NE1" s="228" t="s">
        <v>315</v>
      </c>
      <c r="NF1" s="228" t="s">
        <v>311</v>
      </c>
      <c r="NG1" s="228" t="s">
        <v>514</v>
      </c>
      <c r="NH1" s="228" t="s">
        <v>309</v>
      </c>
      <c r="NI1" s="228" t="s">
        <v>310</v>
      </c>
      <c r="NJ1" s="228" t="s">
        <v>336</v>
      </c>
      <c r="NK1" s="228" t="s">
        <v>524</v>
      </c>
      <c r="NL1" s="228" t="s">
        <v>525</v>
      </c>
      <c r="NM1" s="16" t="s">
        <v>444</v>
      </c>
      <c r="NN1" s="210" t="s">
        <v>445</v>
      </c>
      <c r="NO1" s="210" t="s">
        <v>446</v>
      </c>
      <c r="NP1" s="210" t="s">
        <v>447</v>
      </c>
      <c r="NQ1" s="210" t="s">
        <v>448</v>
      </c>
      <c r="NR1" s="210" t="s">
        <v>449</v>
      </c>
      <c r="NS1" s="16" t="s">
        <v>450</v>
      </c>
      <c r="NT1" s="16" t="s">
        <v>451</v>
      </c>
      <c r="NU1" s="149" t="s">
        <v>428</v>
      </c>
      <c r="NV1" s="149" t="s">
        <v>437</v>
      </c>
      <c r="NW1" s="40" t="s">
        <v>470</v>
      </c>
      <c r="NX1" s="40" t="s">
        <v>315</v>
      </c>
      <c r="NY1" s="222" t="s">
        <v>481</v>
      </c>
      <c r="NZ1" s="222" t="s">
        <v>472</v>
      </c>
      <c r="OA1" s="222" t="s">
        <v>474</v>
      </c>
      <c r="OB1" s="40" t="s">
        <v>471</v>
      </c>
      <c r="OC1" s="40" t="s">
        <v>487</v>
      </c>
      <c r="OD1" s="40" t="s">
        <v>482</v>
      </c>
      <c r="OE1" s="40" t="s">
        <v>469</v>
      </c>
      <c r="OF1" s="222" t="s">
        <v>513</v>
      </c>
      <c r="OG1" s="222" t="s">
        <v>483</v>
      </c>
      <c r="OH1" s="40" t="s">
        <v>485</v>
      </c>
      <c r="OI1" s="40" t="s">
        <v>484</v>
      </c>
      <c r="OJ1" s="222" t="s">
        <v>486</v>
      </c>
      <c r="OK1" s="222" t="s">
        <v>473</v>
      </c>
      <c r="OL1" s="222" t="s">
        <v>475</v>
      </c>
      <c r="OM1" s="40" t="s">
        <v>478</v>
      </c>
      <c r="ON1" s="40" t="s">
        <v>479</v>
      </c>
      <c r="OO1" s="40" t="s">
        <v>498</v>
      </c>
      <c r="OP1" s="222" t="s">
        <v>473</v>
      </c>
      <c r="OQ1" s="222" t="s">
        <v>480</v>
      </c>
      <c r="OR1" s="222" t="s">
        <v>489</v>
      </c>
      <c r="OS1" s="40" t="s">
        <v>493</v>
      </c>
      <c r="OT1" s="222" t="s">
        <v>494</v>
      </c>
      <c r="OU1" s="222" t="s">
        <v>495</v>
      </c>
      <c r="OV1" s="222" t="s">
        <v>497</v>
      </c>
      <c r="OW1" s="222" t="s">
        <v>496</v>
      </c>
      <c r="OX1" s="40" t="s">
        <v>499</v>
      </c>
      <c r="OY1" s="40" t="s">
        <v>501</v>
      </c>
      <c r="OZ1" s="222" t="s">
        <v>500</v>
      </c>
      <c r="PA1" s="40" t="s">
        <v>502</v>
      </c>
      <c r="PB1" s="222" t="s">
        <v>503</v>
      </c>
      <c r="PC1" s="40" t="s">
        <v>505</v>
      </c>
      <c r="PD1" s="40" t="s">
        <v>506</v>
      </c>
      <c r="PE1" s="222" t="s">
        <v>504</v>
      </c>
      <c r="PF1" s="222" t="s">
        <v>507</v>
      </c>
      <c r="PG1" s="222" t="s">
        <v>508</v>
      </c>
      <c r="PH1" s="222" t="s">
        <v>509</v>
      </c>
      <c r="PI1" s="222" t="s">
        <v>526</v>
      </c>
      <c r="PJ1" s="222" t="s">
        <v>527</v>
      </c>
      <c r="PK1" s="222" t="s">
        <v>528</v>
      </c>
      <c r="PL1" s="222" t="s">
        <v>529</v>
      </c>
      <c r="PM1" s="222" t="s">
        <v>530</v>
      </c>
      <c r="PN1" s="222" t="s">
        <v>531</v>
      </c>
      <c r="PO1" s="40" t="s">
        <v>510</v>
      </c>
      <c r="PP1" s="222" t="s">
        <v>511</v>
      </c>
      <c r="PQ1" s="40" t="s">
        <v>477</v>
      </c>
      <c r="PR1" s="40" t="s">
        <v>492</v>
      </c>
      <c r="PS1" s="40" t="s">
        <v>488</v>
      </c>
      <c r="PT1" s="40" t="s">
        <v>491</v>
      </c>
      <c r="PU1" s="40" t="s">
        <v>476</v>
      </c>
      <c r="PV1" s="40" t="s">
        <v>490</v>
      </c>
      <c r="PW1" s="40" t="s">
        <v>468</v>
      </c>
      <c r="PX1" s="159" t="s">
        <v>394</v>
      </c>
      <c r="PY1" s="158" t="s">
        <v>377</v>
      </c>
      <c r="PZ1" s="202" t="s">
        <v>427</v>
      </c>
    </row>
    <row r="2" spans="1:442" x14ac:dyDescent="0.25">
      <c r="A2" s="150"/>
      <c r="B2" s="153" t="s">
        <v>44</v>
      </c>
      <c r="C2" s="151"/>
      <c r="D2" s="156">
        <v>41002</v>
      </c>
      <c r="E2" s="156" t="s">
        <v>205</v>
      </c>
      <c r="F2" s="72" t="s">
        <v>206</v>
      </c>
      <c r="G2" s="219"/>
      <c r="P2" s="161"/>
      <c r="Q2" s="127"/>
      <c r="R2" s="127"/>
      <c r="S2" s="127"/>
      <c r="T2" s="127"/>
      <c r="U2" s="127"/>
      <c r="V2" s="127"/>
      <c r="W2" s="127"/>
      <c r="X2" s="127"/>
      <c r="Y2" s="127"/>
      <c r="Z2" s="113"/>
      <c r="AA2" s="73"/>
      <c r="AB2" s="74">
        <v>8752</v>
      </c>
      <c r="AC2" s="74">
        <v>17686</v>
      </c>
      <c r="AD2" s="74">
        <v>6468</v>
      </c>
      <c r="AE2" s="74">
        <v>7903</v>
      </c>
      <c r="AF2" s="74">
        <v>3435</v>
      </c>
      <c r="AG2" s="74">
        <v>8163</v>
      </c>
      <c r="AH2" s="74">
        <v>682</v>
      </c>
      <c r="AI2" s="74">
        <v>784</v>
      </c>
      <c r="AK2" s="73">
        <f t="shared" ref="AK2:AK65" si="0">SUM(AB2:AI2)</f>
        <v>53873</v>
      </c>
      <c r="AL2" s="75"/>
      <c r="AM2" s="76">
        <f t="shared" ref="AM2:AM65" si="1">AB2/$AK2</f>
        <v>0.16245614686392071</v>
      </c>
      <c r="AN2" s="77">
        <f t="shared" ref="AN2:AN65" si="2">AC2/$AK2</f>
        <v>0.32829060939617249</v>
      </c>
      <c r="AO2" s="77">
        <f t="shared" ref="AO2:AO65" si="3">AD2/$AK2</f>
        <v>0.12006014144376589</v>
      </c>
      <c r="AP2" s="77">
        <f t="shared" ref="AP2:AP65" si="4">AE2/$AK2</f>
        <v>0.14669686113637628</v>
      </c>
      <c r="AQ2" s="77">
        <f t="shared" ref="AQ2:AQ65" si="5">AF2/$AK2</f>
        <v>6.3761067696248591E-2</v>
      </c>
      <c r="AR2" s="77">
        <f t="shared" ref="AR2:AR65" si="6">AG2/$AK2</f>
        <v>0.15152302637684925</v>
      </c>
      <c r="AS2" s="77">
        <f t="shared" ref="AS2:AS65" si="7">AH2/$AK2</f>
        <v>1.2659402669240621E-2</v>
      </c>
      <c r="AT2" s="78">
        <f t="shared" ref="AT2:AT65" si="8">AI2/$AK2</f>
        <v>1.4552744417426169E-2</v>
      </c>
      <c r="AU2" s="75">
        <f t="shared" ref="AU2:AU65" si="9">AK2/$AK2</f>
        <v>1</v>
      </c>
      <c r="AV2" s="75"/>
      <c r="AW2" s="75"/>
      <c r="AX2" s="74">
        <v>3767</v>
      </c>
      <c r="AY2" s="74">
        <v>4305</v>
      </c>
      <c r="AZ2" s="74">
        <v>8596</v>
      </c>
      <c r="BA2" s="74">
        <v>6526</v>
      </c>
      <c r="BB2" s="74">
        <v>20618</v>
      </c>
      <c r="BC2" s="74">
        <v>7845</v>
      </c>
      <c r="BD2" s="74">
        <v>1081</v>
      </c>
      <c r="BF2" s="74">
        <v>147</v>
      </c>
      <c r="BG2" s="79">
        <v>87</v>
      </c>
      <c r="BH2" s="80">
        <v>468</v>
      </c>
      <c r="BI2" s="80">
        <v>1218</v>
      </c>
      <c r="BJ2" s="81">
        <v>52</v>
      </c>
      <c r="BK2" s="73">
        <f t="shared" ref="BK2:BK65" si="10">SUM(BG2:BJ2)</f>
        <v>1825</v>
      </c>
      <c r="BL2" s="79">
        <f t="shared" ref="BL2:BL65" si="11">SUM(AX2:BF2)+BK2</f>
        <v>54710</v>
      </c>
      <c r="BM2" s="82"/>
      <c r="BN2" s="83">
        <f t="shared" ref="BN2:BN65" si="12">AX2/$BL2</f>
        <v>6.8853957229025778E-2</v>
      </c>
      <c r="BO2" s="84">
        <f t="shared" ref="BO2:BO65" si="13">AY2/$BL2</f>
        <v>7.868762566258454E-2</v>
      </c>
      <c r="BP2" s="84">
        <f t="shared" ref="BP2:BP65" si="14">AZ2/$BL2</f>
        <v>0.15711935660756718</v>
      </c>
      <c r="BQ2" s="84">
        <f t="shared" ref="BQ2:BQ65" si="15">BA2/$BL2</f>
        <v>0.11928349479071468</v>
      </c>
      <c r="BR2" s="84">
        <f t="shared" ref="BR2:BR65" si="16">BB2/$BL2</f>
        <v>0.3768598062511424</v>
      </c>
      <c r="BS2" s="84">
        <f t="shared" ref="BS2:BS65" si="17">BC2/$BL2</f>
        <v>0.14339243282763664</v>
      </c>
      <c r="BT2" s="84">
        <f t="shared" ref="BT2:BT65" si="18">BD2/$BL2</f>
        <v>1.9758727837689637E-2</v>
      </c>
      <c r="BU2" s="84">
        <f t="shared" ref="BU2:BU65" si="19">BE2/$BL2</f>
        <v>0</v>
      </c>
      <c r="BV2" s="84">
        <f t="shared" ref="BV2:BV65" si="20">BF2/$BL2</f>
        <v>2.6868945348199596E-3</v>
      </c>
      <c r="BW2" s="84">
        <f t="shared" ref="BW2:BW65" si="21">BG2/$BL2</f>
        <v>1.5902028879546701E-3</v>
      </c>
      <c r="BX2" s="84">
        <f t="shared" ref="BX2:BX65" si="22">BH2/$BL2</f>
        <v>8.5541948455492602E-3</v>
      </c>
      <c r="BY2" s="84">
        <f t="shared" ref="BY2:BY65" si="23">BI2/$BL2</f>
        <v>2.226284043136538E-2</v>
      </c>
      <c r="BZ2" s="84">
        <f t="shared" ref="BZ2:BZ65" si="24">BJ2/$BL2</f>
        <v>9.504660939499178E-4</v>
      </c>
      <c r="CA2" s="75">
        <f t="shared" ref="CA2:CA65" si="25">SUM(BW2:BZ2)</f>
        <v>3.3357704258819232E-2</v>
      </c>
      <c r="CB2" s="85">
        <f t="shared" ref="CB2:CB65" si="26">BL2/$BL2</f>
        <v>1</v>
      </c>
      <c r="CC2" s="75"/>
      <c r="CD2" s="75"/>
      <c r="CE2" s="74">
        <v>5196</v>
      </c>
      <c r="CF2" s="74">
        <v>16209</v>
      </c>
      <c r="CG2" s="74">
        <v>7344</v>
      </c>
      <c r="CH2" s="74">
        <v>6387</v>
      </c>
      <c r="CI2" s="74">
        <v>10911</v>
      </c>
      <c r="CJ2" s="74">
        <v>6785</v>
      </c>
      <c r="CK2" s="74">
        <v>1364</v>
      </c>
      <c r="CP2" s="86">
        <f>SUM(CL2:CO2)</f>
        <v>0</v>
      </c>
      <c r="CQ2" s="73">
        <f>SUM(CE2:CK2)+CP2</f>
        <v>54196</v>
      </c>
      <c r="CR2" s="73"/>
      <c r="CS2" s="76">
        <f t="shared" ref="CS2:CS65" si="27">CE2/$CQ2</f>
        <v>9.5874234260831054E-2</v>
      </c>
      <c r="CT2" s="77">
        <f t="shared" ref="CT2:CT65" si="28">CF2/$CQ2</f>
        <v>0.29908111299726919</v>
      </c>
      <c r="CU2" s="77">
        <f t="shared" ref="CU2:CU65" si="29">CG2/$CQ2</f>
        <v>0.1355081555834379</v>
      </c>
      <c r="CV2" s="77">
        <f t="shared" ref="CV2:CV65" si="30">CH2/$CQ2</f>
        <v>0.11785002583216474</v>
      </c>
      <c r="CW2" s="77">
        <f t="shared" ref="CW2:CW65" si="31">CI2/$CQ2</f>
        <v>0.20132482102000149</v>
      </c>
      <c r="CX2" s="77">
        <f t="shared" ref="CX2:CX65" si="32">CJ2/$CQ2</f>
        <v>0.12519374123551555</v>
      </c>
      <c r="CY2" s="77">
        <f t="shared" ref="CY2:CY65" si="33">CK2/$CQ2</f>
        <v>2.516790907078013E-2</v>
      </c>
      <c r="CZ2" s="78"/>
      <c r="DA2" s="78"/>
      <c r="DB2" s="78"/>
      <c r="DC2" s="78"/>
      <c r="DD2" s="78">
        <f t="shared" ref="DD2:DD65" si="34">CP2/$CQ2</f>
        <v>0</v>
      </c>
      <c r="DE2" s="75">
        <f t="shared" ref="DE2:DE65" si="35">CQ2/$CQ2</f>
        <v>1</v>
      </c>
      <c r="DF2" s="75"/>
      <c r="DG2" s="75"/>
      <c r="DH2" s="74">
        <v>7333</v>
      </c>
      <c r="DI2" s="74">
        <v>14655</v>
      </c>
      <c r="DJ2" s="74">
        <v>13768</v>
      </c>
      <c r="DK2" s="74">
        <v>5285</v>
      </c>
      <c r="DM2" s="74">
        <v>2440</v>
      </c>
      <c r="DN2" s="74">
        <v>4361</v>
      </c>
      <c r="DO2" s="74">
        <v>5370</v>
      </c>
      <c r="DP2" s="74">
        <v>746</v>
      </c>
      <c r="DQ2" s="74">
        <v>121</v>
      </c>
      <c r="DR2" s="74">
        <v>51</v>
      </c>
      <c r="DU2" s="86">
        <f t="shared" ref="DU2:DU65" si="36">SUM(DP2:DT2)</f>
        <v>918</v>
      </c>
      <c r="DV2" s="73">
        <f>SUM(DH2:DO2)+DU2</f>
        <v>54130</v>
      </c>
      <c r="DW2" s="76">
        <f t="shared" ref="DW2:DW65" si="37">DH2/$DV2</f>
        <v>0.13547016441899132</v>
      </c>
      <c r="DX2" s="77">
        <f t="shared" ref="DX2:DX65" si="38">DI2/$DV2</f>
        <v>0.27073711435433218</v>
      </c>
      <c r="DY2" s="77">
        <f t="shared" ref="DY2:DY65" si="39">DJ2/$DV2</f>
        <v>0.25435063735451691</v>
      </c>
      <c r="DZ2" s="77">
        <f t="shared" ref="DZ2:DZ65" si="40">DK2/$DV2</f>
        <v>9.7635322372067249E-2</v>
      </c>
      <c r="EA2" s="77">
        <f t="shared" ref="EA2:EA65" si="41">DL2/$DV2</f>
        <v>0</v>
      </c>
      <c r="EB2" s="77">
        <f t="shared" ref="EB2:EB65" si="42">DM2/$DV2</f>
        <v>4.5076667282468133E-2</v>
      </c>
      <c r="EC2" s="77">
        <f t="shared" ref="EC2:EC65" si="43">DN2/$DV2</f>
        <v>8.0565305745427668E-2</v>
      </c>
      <c r="ED2" s="77">
        <f t="shared" ref="ED2:ED65" si="44">DO2/$DV2</f>
        <v>9.9205616109366346E-2</v>
      </c>
      <c r="EE2" s="75">
        <f t="shared" ref="EE2:EE65" si="45">DP2/$DV2</f>
        <v>1.3781636800295585E-2</v>
      </c>
      <c r="EF2" s="78">
        <f t="shared" ref="EF2:EF65" si="46">DQ2/$DV2</f>
        <v>2.235359320155182E-3</v>
      </c>
      <c r="EG2" s="78">
        <f t="shared" ref="EG2:EG65" si="47">DR2/$DV2</f>
        <v>9.4217624237945686E-4</v>
      </c>
      <c r="EH2" s="78">
        <f t="shared" ref="EH2:EH65" si="48">DS2/$DV2</f>
        <v>0</v>
      </c>
      <c r="EI2" s="78">
        <f t="shared" ref="EI2:EI65" si="49">DT2/$DV2</f>
        <v>0</v>
      </c>
      <c r="EJ2" s="75">
        <f t="shared" ref="EJ2:EJ65" si="50">DU2/$DV2</f>
        <v>1.6959172362830222E-2</v>
      </c>
      <c r="EK2" s="75">
        <f t="shared" ref="EK2:EK65" si="51">DV2/$DV2</f>
        <v>1</v>
      </c>
      <c r="EL2" s="75"/>
      <c r="EM2" s="75"/>
      <c r="EN2" s="75"/>
      <c r="EO2" s="75"/>
      <c r="EP2" s="75"/>
      <c r="EQ2" s="75"/>
      <c r="ER2" s="75">
        <f t="shared" ref="ER2:ER65" si="52">AN2</f>
        <v>0.32829060939617249</v>
      </c>
      <c r="ES2" s="75">
        <f t="shared" ref="ES2:ES65" si="53">BR2</f>
        <v>0.3768598062511424</v>
      </c>
      <c r="ET2" s="75">
        <f t="shared" ref="ET2:ET65" si="54">CT2</f>
        <v>0.29908111299726919</v>
      </c>
      <c r="EU2" s="75">
        <f t="shared" ref="EU2:EU65" si="55">DX2</f>
        <v>0.27073711435433218</v>
      </c>
      <c r="EV2" s="75"/>
      <c r="EW2" s="75"/>
      <c r="EX2" s="75">
        <f t="shared" ref="EX2:EX65" si="56">AO2</f>
        <v>0.12006014144376589</v>
      </c>
      <c r="EY2" s="75">
        <f t="shared" ref="EY2:EY65" si="57">BO2</f>
        <v>7.868762566258454E-2</v>
      </c>
      <c r="EZ2" s="75">
        <f t="shared" ref="EZ2:EZ65" si="58">CW2</f>
        <v>0.20132482102000149</v>
      </c>
      <c r="FA2" s="75">
        <f t="shared" ref="FA2:FA65" si="59">DY2</f>
        <v>0.25435063735451691</v>
      </c>
      <c r="FB2" s="75"/>
      <c r="FC2" s="75"/>
      <c r="FD2" s="75"/>
      <c r="FE2" s="75">
        <f t="shared" ref="FE2:FE65" si="60">BU2</f>
        <v>0</v>
      </c>
      <c r="FF2" s="75"/>
      <c r="FG2" s="75"/>
      <c r="FH2" s="75"/>
      <c r="FI2" s="75"/>
      <c r="FJ2" s="75"/>
      <c r="FK2" s="75">
        <f t="shared" ref="FK2:FK65" si="61">BV2</f>
        <v>2.6868945348199596E-3</v>
      </c>
      <c r="FL2" s="75"/>
      <c r="FM2" s="75"/>
      <c r="FN2" s="75"/>
      <c r="FO2" s="75"/>
      <c r="FP2" s="75">
        <f t="shared" ref="FP2:FP65" si="62">ER2+EX2+FD2+FJ2</f>
        <v>0.44835075083993836</v>
      </c>
      <c r="FQ2" s="75">
        <f t="shared" ref="FQ2:FQ65" si="63">ES2+EY2+FE2+FK2</f>
        <v>0.45823432644854689</v>
      </c>
      <c r="FR2" s="75">
        <f t="shared" ref="FR2:FR65" si="64">ET2+EZ2+FF2+FL2</f>
        <v>0.50040593401727063</v>
      </c>
      <c r="FS2" s="75">
        <f t="shared" ref="FS2:FS65" si="65">EU2+FA2</f>
        <v>0.52508775170884903</v>
      </c>
      <c r="FT2" s="75"/>
      <c r="FU2" s="75"/>
      <c r="FV2" s="75"/>
      <c r="FW2" s="75">
        <f t="shared" ref="FW2:FW65" si="66">ET2-ES2</f>
        <v>-7.777869325387321E-2</v>
      </c>
      <c r="FX2" s="75">
        <f t="shared" ref="FX2:FX65" si="67">EU2-ET2</f>
        <v>-2.8343998642937018E-2</v>
      </c>
      <c r="FY2" s="75">
        <f t="shared" ref="FY2:FY65" si="68">EU2-ES2</f>
        <v>-0.10612269189681023</v>
      </c>
      <c r="FZ2" s="75"/>
      <c r="GA2" s="75"/>
      <c r="GB2" s="75">
        <f t="shared" ref="GB2:GB65" si="69">EZ2-EY2</f>
        <v>0.12263719535741695</v>
      </c>
      <c r="GC2" s="75">
        <f t="shared" ref="GC2:GC65" si="70">FA2-EZ2</f>
        <v>5.3025816334515419E-2</v>
      </c>
      <c r="GD2" s="75">
        <f t="shared" ref="GD2:GD65" si="71">FA2-EY2</f>
        <v>0.17566301169193238</v>
      </c>
      <c r="GE2" s="75"/>
      <c r="GF2" s="75"/>
      <c r="GG2" s="75"/>
      <c r="GH2" s="75"/>
      <c r="GI2" s="75"/>
      <c r="GJ2" s="75"/>
      <c r="GK2" s="75"/>
      <c r="GL2" s="75"/>
      <c r="GM2" s="75"/>
      <c r="GN2" s="75"/>
      <c r="GO2" s="75"/>
      <c r="GP2" s="75"/>
      <c r="GQ2" s="75">
        <f t="shared" ref="GQ2:GQ65" si="72">FR2-FQ2</f>
        <v>4.2171607568723735E-2</v>
      </c>
      <c r="GR2" s="75">
        <f t="shared" ref="GR2:GR65" si="73">FS2-FR2</f>
        <v>2.46818176915784E-2</v>
      </c>
      <c r="GS2" s="75">
        <f t="shared" ref="GS2:GS65" si="74">FS2-FQ2</f>
        <v>6.6853425260302135E-2</v>
      </c>
      <c r="GT2" s="75"/>
      <c r="GU2" s="75"/>
      <c r="GV2" s="75"/>
      <c r="GW2" s="75"/>
      <c r="GX2" s="75">
        <f t="shared" ref="GX2:GX65" si="75">AS2</f>
        <v>1.2659402669240621E-2</v>
      </c>
      <c r="GY2" s="75">
        <f t="shared" ref="GY2:GY65" si="76">BT2</f>
        <v>1.9758727837689637E-2</v>
      </c>
      <c r="GZ2" s="75">
        <f t="shared" ref="GZ2:GZ65" si="77">CY2</f>
        <v>2.516790907078013E-2</v>
      </c>
      <c r="HA2" s="75">
        <f t="shared" ref="HA2:HA65" si="78">EB2</f>
        <v>4.5076667282468133E-2</v>
      </c>
      <c r="HB2" s="75"/>
      <c r="HC2" s="75"/>
      <c r="HD2" s="75">
        <f t="shared" ref="HD2:HD65" si="79">GZ2-GY2</f>
        <v>5.4091812330904938E-3</v>
      </c>
      <c r="HE2" s="75">
        <f t="shared" ref="HE2:HE65" si="80">HA2-GZ2</f>
        <v>1.9908758211688003E-2</v>
      </c>
      <c r="HF2" s="75">
        <f t="shared" ref="HF2:HF65" si="81">HA2-GY2</f>
        <v>2.5317939444778496E-2</v>
      </c>
      <c r="HG2" s="75"/>
      <c r="HH2" s="75"/>
      <c r="HI2" s="75"/>
      <c r="HJ2" s="75">
        <f t="shared" ref="HJ2:HJ65" si="82">AR2</f>
        <v>0.15152302637684925</v>
      </c>
      <c r="HK2" s="75">
        <f t="shared" ref="HK2:HK65" si="83">BS2</f>
        <v>0.14339243282763664</v>
      </c>
      <c r="HL2" s="75">
        <f t="shared" ref="HL2:HL65" si="84">CU2</f>
        <v>0.1355081555834379</v>
      </c>
      <c r="HM2" s="75">
        <f t="shared" ref="HM2:HM65" si="85">DZ2</f>
        <v>9.7635322372067249E-2</v>
      </c>
      <c r="HN2" s="75"/>
      <c r="HO2" s="75"/>
      <c r="HP2" s="75">
        <f t="shared" ref="HP2:HP65" si="86">HL2-HK2</f>
        <v>-7.8842772441987397E-3</v>
      </c>
      <c r="HQ2" s="75">
        <f>Gegevens!HM200-Gegevens!HL200</f>
        <v>-3.2811939422384168E-2</v>
      </c>
      <c r="HR2" s="75">
        <f t="shared" ref="HR2:HR65" si="87">HM2-HK2</f>
        <v>-4.5757110455569391E-2</v>
      </c>
      <c r="HS2" s="75"/>
      <c r="HT2" s="75"/>
      <c r="HU2" s="75"/>
      <c r="HV2" s="75">
        <f t="shared" ref="HV2:HV65" si="88">AM2</f>
        <v>0.16245614686392071</v>
      </c>
      <c r="HW2" s="75">
        <f t="shared" ref="HW2:HW65" si="89">BP2</f>
        <v>0.15711935660756718</v>
      </c>
      <c r="HX2" s="75">
        <f t="shared" ref="HX2:HX65" si="90">CX2</f>
        <v>0.12519374123551555</v>
      </c>
      <c r="HY2" s="75">
        <f t="shared" ref="HY2:HY65" si="91">DW2</f>
        <v>0.13547016441899132</v>
      </c>
      <c r="HZ2" s="75"/>
      <c r="IA2" s="75"/>
      <c r="IB2" s="75">
        <f t="shared" ref="IB2:IB65" si="92">HX2-HW2</f>
        <v>-3.192561537205163E-2</v>
      </c>
      <c r="IC2" s="75">
        <f t="shared" ref="IC2:IC65" si="93">HY2-HX2</f>
        <v>1.0276423183475769E-2</v>
      </c>
      <c r="ID2" s="75">
        <f t="shared" ref="ID2:ID65" si="94">HY2-HW2</f>
        <v>-2.1649192188575861E-2</v>
      </c>
      <c r="IE2" s="75"/>
      <c r="IF2" s="75"/>
      <c r="IG2" s="75"/>
      <c r="IH2" s="75">
        <f t="shared" ref="IH2:IH65" si="95">AP2</f>
        <v>0.14669686113637628</v>
      </c>
      <c r="II2" s="75">
        <f t="shared" ref="II2:II65" si="96">BQ2</f>
        <v>0.11928349479071468</v>
      </c>
      <c r="IJ2" s="75">
        <f t="shared" ref="IJ2:IJ65" si="97">CS2</f>
        <v>9.5874234260831054E-2</v>
      </c>
      <c r="IK2" s="75">
        <f t="shared" ref="IK2:IK65" si="98">ED2</f>
        <v>9.9205616109366346E-2</v>
      </c>
      <c r="IL2" s="75"/>
      <c r="IM2" s="75"/>
      <c r="IN2" s="75">
        <f t="shared" ref="IN2:IN65" si="99">IJ2-II2</f>
        <v>-2.3409260529883624E-2</v>
      </c>
      <c r="IO2" s="75">
        <f t="shared" ref="IO2:IO65" si="100">IK2-IJ2</f>
        <v>3.331381848535292E-3</v>
      </c>
      <c r="IP2" s="75">
        <f t="shared" ref="IP2:IP65" si="101">IK2-II2</f>
        <v>-2.0077878681348332E-2</v>
      </c>
      <c r="IQ2" s="75"/>
      <c r="IR2" s="75"/>
      <c r="IS2" s="75"/>
      <c r="IT2" s="75">
        <f t="shared" ref="IT2:IT65" si="102">AQ2</f>
        <v>6.3761067696248591E-2</v>
      </c>
      <c r="IU2" s="75">
        <f t="shared" ref="IU2:IU65" si="103">BN2</f>
        <v>6.8853957229025778E-2</v>
      </c>
      <c r="IV2" s="75">
        <f t="shared" ref="IV2:IV65" si="104">CV2</f>
        <v>0.11785002583216474</v>
      </c>
      <c r="IW2" s="75">
        <f t="shared" ref="IW2:IW65" si="105">EC2</f>
        <v>8.0565305745427668E-2</v>
      </c>
      <c r="IX2" s="75"/>
      <c r="IY2" s="75"/>
      <c r="IZ2" s="75">
        <f t="shared" ref="IZ2:IZ65" si="106">IV2-IU2</f>
        <v>4.8996068603138959E-2</v>
      </c>
      <c r="JA2" s="75">
        <f t="shared" ref="JA2:JA65" si="107">IW2-IV2</f>
        <v>-3.7284720086737069E-2</v>
      </c>
      <c r="JB2" s="75">
        <f t="shared" ref="JB2:JB65" si="108">IW2-IU2</f>
        <v>1.171134851640189E-2</v>
      </c>
      <c r="JC2" s="75"/>
      <c r="JD2" s="75"/>
      <c r="JE2" s="75"/>
      <c r="JF2" s="75"/>
      <c r="JG2" s="75"/>
      <c r="JH2" s="75"/>
      <c r="JI2" s="75">
        <f t="shared" ref="JI2:JI65" si="109">AS2+AP2</f>
        <v>0.1593562638056169</v>
      </c>
      <c r="JJ2" s="75">
        <f t="shared" ref="JJ2:JJ65" si="110">AP2+AQ2</f>
        <v>0.21045792883262487</v>
      </c>
      <c r="JK2" s="75">
        <f t="shared" ref="JK2:JK65" si="111">AS2+AP2+AQ2</f>
        <v>0.2231173315018655</v>
      </c>
      <c r="JL2" s="75"/>
      <c r="JM2" s="75">
        <f t="shared" ref="JM2:JM65" si="112">BT2+BQ2</f>
        <v>0.13904222262840432</v>
      </c>
      <c r="JN2" s="75">
        <f t="shared" ref="JN2:JN65" si="113">BQ2+BN2</f>
        <v>0.18813745201974047</v>
      </c>
      <c r="JO2" s="75">
        <f t="shared" ref="JO2:JO65" si="114">BT2+BQ2+BN2</f>
        <v>0.20789617985743009</v>
      </c>
      <c r="JP2" s="75"/>
      <c r="JQ2" s="75">
        <f t="shared" ref="JQ2:JQ65" si="115">CY2+CS2</f>
        <v>0.12104214333161119</v>
      </c>
      <c r="JR2" s="75">
        <f t="shared" ref="JR2:JR65" si="116">CS2+CV2</f>
        <v>0.21372426009299578</v>
      </c>
      <c r="JS2" s="75">
        <f t="shared" ref="JS2:JS65" si="117">CY2+CS2+CV2</f>
        <v>0.23889216916377592</v>
      </c>
      <c r="JT2" s="75"/>
      <c r="JU2" s="75">
        <f t="shared" ref="JU2:JU65" si="118">HA2+IK2</f>
        <v>0.14428228339183446</v>
      </c>
      <c r="JV2" s="75">
        <f t="shared" ref="JV2:JV65" si="119">IK2+IW2</f>
        <v>0.17977092185479401</v>
      </c>
      <c r="JW2" s="75">
        <f t="shared" ref="JW2:JW65" si="120">HA2+IK2+IW2</f>
        <v>0.22484758913726213</v>
      </c>
      <c r="JX2" s="75"/>
      <c r="JY2" s="75"/>
      <c r="JZ2" s="75"/>
      <c r="KA2" s="75">
        <f t="shared" ref="KA2:KA65" si="121">JQ2-JM2</f>
        <v>-1.8000079296793134E-2</v>
      </c>
      <c r="KB2" s="75">
        <f t="shared" ref="KB2:KB65" si="122">JU2-JQ2</f>
        <v>2.3240140060223277E-2</v>
      </c>
      <c r="KC2" s="75">
        <f t="shared" ref="KC2:KC65" si="123">JU2-JM2</f>
        <v>5.2400607634301433E-3</v>
      </c>
      <c r="KD2" s="75"/>
      <c r="KE2" s="75"/>
      <c r="KF2" s="75">
        <f t="shared" ref="KF2:KF65" si="124">JR2-JN2</f>
        <v>2.5586808073255307E-2</v>
      </c>
      <c r="KG2" s="75">
        <f t="shared" ref="KG2:KG65" si="125">JV2-JR2</f>
        <v>-3.3953338238201763E-2</v>
      </c>
      <c r="KH2" s="75">
        <f t="shared" ref="KH2:KH65" si="126">JV2-JN2</f>
        <v>-8.3665301649464563E-3</v>
      </c>
      <c r="KI2" s="75"/>
      <c r="KJ2" s="75"/>
      <c r="KK2" s="75">
        <f t="shared" ref="KK2:KK65" si="127">JS2-JO2</f>
        <v>3.0995989306345839E-2</v>
      </c>
      <c r="KL2" s="75">
        <f t="shared" ref="KL2:KL65" si="128">JW2-JS2</f>
        <v>-1.4044580026513792E-2</v>
      </c>
      <c r="KM2" s="75">
        <f t="shared" ref="KM2:KM65" si="129">JW2-JO2</f>
        <v>1.6951409279832047E-2</v>
      </c>
      <c r="KN2" s="75"/>
      <c r="KO2" s="75"/>
      <c r="KP2" s="75"/>
      <c r="KQ2" s="75"/>
      <c r="KR2" s="73">
        <f t="shared" ref="KR2:KR65" si="130">BR2*$DV2</f>
        <v>20399.421312374339</v>
      </c>
      <c r="KS2" s="73">
        <f t="shared" ref="KS2:KS65" si="131">BO2*$DV2</f>
        <v>4259.3611771157011</v>
      </c>
      <c r="KT2" s="73">
        <f t="shared" ref="KT2:KT65" si="132">BS2*$DV2</f>
        <v>7761.8323889599715</v>
      </c>
      <c r="KU2" s="73">
        <f t="shared" ref="KU2:KU65" si="133">BP2*$DV2</f>
        <v>8504.8707731676113</v>
      </c>
      <c r="KV2" s="73">
        <f t="shared" ref="KV2:KV65" si="134">BQ2*$DV2</f>
        <v>6456.8155730213857</v>
      </c>
      <c r="KW2" s="73">
        <f t="shared" ref="KW2:KW65" si="135">BN2*$DV2</f>
        <v>3727.0647048071655</v>
      </c>
      <c r="KX2" s="73">
        <f t="shared" ref="KX2:KX65" si="136">BT2*$DV2</f>
        <v>1069.5399378541401</v>
      </c>
      <c r="KY2" s="73"/>
      <c r="KZ2" s="73">
        <f t="shared" ref="KZ2:KZ65" si="137">CT2*$DV2</f>
        <v>16189.260646542181</v>
      </c>
      <c r="LA2" s="73">
        <f t="shared" ref="LA2:LA65" si="138">CW2*$DV2</f>
        <v>10897.712561812681</v>
      </c>
      <c r="LB2" s="73">
        <f t="shared" ref="LB2:LB65" si="139">CU2*$DV2</f>
        <v>7335.056461731494</v>
      </c>
      <c r="LC2" s="73">
        <f t="shared" ref="LC2:LC65" si="140">CX2*$DV2</f>
        <v>6776.737213078457</v>
      </c>
      <c r="LD2" s="73">
        <f t="shared" ref="LD2:LD65" si="141">CS2*$DV2</f>
        <v>5189.6723005387848</v>
      </c>
      <c r="LE2" s="73">
        <f t="shared" ref="LE2:LE65" si="142">CV2*$DV2</f>
        <v>6379.2218982950772</v>
      </c>
      <c r="LF2" s="73">
        <f t="shared" ref="LF2:LF65" si="143">CY2*$DV2</f>
        <v>1362.3389180013285</v>
      </c>
      <c r="LG2" s="73"/>
      <c r="LH2" s="73">
        <f t="shared" ref="LH2:LH65" si="144">DI2</f>
        <v>14655</v>
      </c>
      <c r="LI2" s="73">
        <f t="shared" ref="LI2:LI65" si="145">DJ2</f>
        <v>13768</v>
      </c>
      <c r="LJ2" s="73">
        <f t="shared" ref="LJ2:LJ65" si="146">DK2</f>
        <v>5285</v>
      </c>
      <c r="LK2" s="73">
        <f t="shared" ref="LK2:LK65" si="147">DH2</f>
        <v>7333</v>
      </c>
      <c r="LL2" s="73">
        <f t="shared" ref="LL2:LL65" si="148">DO2</f>
        <v>5370</v>
      </c>
      <c r="LM2" s="73">
        <f t="shared" ref="LM2:LM65" si="149">DN2</f>
        <v>4361</v>
      </c>
      <c r="LN2" s="73">
        <f t="shared" ref="LN2:LN65" si="150">DM2</f>
        <v>2440</v>
      </c>
      <c r="LO2" s="73"/>
      <c r="LP2" s="73">
        <f t="shared" ref="LP2:LP65" si="151">KZ2-KR2</f>
        <v>-4210.160665832158</v>
      </c>
      <c r="LQ2" s="73">
        <f t="shared" ref="LQ2:LQ65" si="152">LA2-KS2</f>
        <v>6638.3513846969799</v>
      </c>
      <c r="LR2" s="73">
        <f t="shared" ref="LR2:LR65" si="153">LB2-KT2</f>
        <v>-426.77592722847749</v>
      </c>
      <c r="LS2" s="73">
        <f t="shared" ref="LS2:LS65" si="154">LC2-KU2</f>
        <v>-1728.1335600891543</v>
      </c>
      <c r="LT2" s="73">
        <f t="shared" ref="LT2:LT65" si="155">LD2-KV2</f>
        <v>-1267.1432724826009</v>
      </c>
      <c r="LU2" s="73">
        <f t="shared" ref="LU2:LU65" si="156">LE2-KW2</f>
        <v>2652.1571934879116</v>
      </c>
      <c r="LV2" s="73">
        <f t="shared" ref="LV2:LV65" si="157">LF2-KX2</f>
        <v>292.79898014718833</v>
      </c>
      <c r="LW2" s="73"/>
      <c r="LX2" s="73">
        <f t="shared" ref="LX2:LX65" si="158">LH2-KZ2</f>
        <v>-1534.2606465421813</v>
      </c>
      <c r="LY2" s="73">
        <f t="shared" ref="LY2:LY65" si="159">LI2-LA2</f>
        <v>2870.2874381873189</v>
      </c>
      <c r="LZ2" s="73">
        <f t="shared" ref="LZ2:LZ65" si="160">LJ2-LB2</f>
        <v>-2050.056461731494</v>
      </c>
      <c r="MA2" s="73">
        <f t="shared" ref="MA2:MA65" si="161">LK2-LC2</f>
        <v>556.26278692154301</v>
      </c>
      <c r="MB2" s="73">
        <f t="shared" ref="MB2:MB65" si="162">LL2-LD2</f>
        <v>180.32769946121516</v>
      </c>
      <c r="MC2" s="73">
        <f t="shared" ref="MC2:MC65" si="163">LM2-LE2</f>
        <v>-2018.2218982950772</v>
      </c>
      <c r="MD2" s="73">
        <f t="shared" ref="MD2:MD65" si="164">LN2-LF2</f>
        <v>1077.6610819986715</v>
      </c>
      <c r="ME2" s="73"/>
      <c r="MF2" s="73">
        <f t="shared" ref="MF2:MF65" si="165">LH2-KR2</f>
        <v>-5744.4213123743393</v>
      </c>
      <c r="MG2" s="73">
        <f t="shared" ref="MG2:MG65" si="166">LI2-KS2</f>
        <v>9508.6388228842989</v>
      </c>
      <c r="MH2" s="73">
        <f t="shared" ref="MH2:MH65" si="167">LJ2-KT2</f>
        <v>-2476.8323889599715</v>
      </c>
      <c r="MI2" s="73">
        <f t="shared" ref="MI2:MI65" si="168">LK2-KU2</f>
        <v>-1171.8707731676113</v>
      </c>
      <c r="MJ2" s="73">
        <f t="shared" ref="MJ2:MJ65" si="169">LL2-KV2</f>
        <v>-1086.8155730213857</v>
      </c>
      <c r="MK2" s="73">
        <f t="shared" ref="MK2:MK65" si="170">LM2-KW2</f>
        <v>633.93529519283447</v>
      </c>
      <c r="ML2" s="73">
        <f t="shared" ref="ML2:ML65" si="171">LN2-KX2</f>
        <v>1370.4600621458599</v>
      </c>
      <c r="MM2" s="73"/>
      <c r="MN2" s="75">
        <f t="shared" ref="MN2:MN65" si="172">LP2/KR2</f>
        <v>-0.20638627936363391</v>
      </c>
      <c r="MO2" s="75">
        <f t="shared" ref="MO2:MO65" si="173">LQ2/KS2</f>
        <v>1.5585321621380446</v>
      </c>
      <c r="MP2" s="75">
        <f t="shared" ref="MP2:MP65" si="174">LR2/KT2</f>
        <v>-5.4983914344182629E-2</v>
      </c>
      <c r="MQ2" s="75">
        <f t="shared" ref="MQ2:MQ65" si="175">LS2/KU2</f>
        <v>-0.20319339425371619</v>
      </c>
      <c r="MR2" s="75">
        <f t="shared" ref="MR2:MR65" si="176">LT2/KV2</f>
        <v>-0.19624894937020124</v>
      </c>
      <c r="MS2" s="75">
        <f t="shared" ref="MS2:MS65" si="177">LU2/KW2</f>
        <v>0.71159408369464605</v>
      </c>
      <c r="MT2" s="75">
        <f t="shared" ref="MT2:MT65" si="178">LV2/KX2</f>
        <v>0.27376161448878888</v>
      </c>
      <c r="MU2" s="75"/>
      <c r="MV2" s="75">
        <f t="shared" ref="MV2:MV65" si="179">LX2/KZ2</f>
        <v>-9.4770272715936521E-2</v>
      </c>
      <c r="MW2" s="75">
        <f t="shared" ref="MW2:MW65" si="180">LY2/LA2</f>
        <v>0.2633843957534045</v>
      </c>
      <c r="MX2" s="75">
        <f t="shared" ref="MX2:MX65" si="181">LZ2/LB2</f>
        <v>-0.27948748212465196</v>
      </c>
      <c r="MY2" s="75">
        <f t="shared" ref="MY2:MY65" si="182">MA2/LC2</f>
        <v>8.2084160774009179E-2</v>
      </c>
      <c r="MZ2" s="75">
        <f t="shared" ref="MZ2:MZ65" si="183">MB2/LD2</f>
        <v>3.4747415447116722E-2</v>
      </c>
      <c r="NA2" s="75">
        <f t="shared" ref="NA2:NA65" si="184">MC2/LE2</f>
        <v>-0.31637430559273555</v>
      </c>
      <c r="NB2" s="75">
        <f t="shared" ref="NB2:NB65" si="185">MD2/LF2</f>
        <v>0.79103743404739224</v>
      </c>
      <c r="NC2" s="75"/>
      <c r="ND2" s="75">
        <f t="shared" ref="ND2:ND65" si="186">MF2/KR2</f>
        <v>-0.2815972680994514</v>
      </c>
      <c r="NE2" s="75">
        <f t="shared" ref="NE2:NE65" si="187">MG2/KS2</f>
        <v>2.2324096096784247</v>
      </c>
      <c r="NF2" s="75">
        <f t="shared" ref="NF2:NF65" si="188">MH2/KT2</f>
        <v>-0.31910408069142149</v>
      </c>
      <c r="NG2" s="75">
        <f t="shared" ref="NG2:NG65" si="189">MI2/KU2</f>
        <v>-0.13778819272184567</v>
      </c>
      <c r="NH2" s="75">
        <f t="shared" ref="NH2:NH65" si="190">MJ2/KV2</f>
        <v>-0.16832067769791109</v>
      </c>
      <c r="NI2" s="75">
        <f t="shared" ref="NI2:NI65" si="191">MK2/KW2</f>
        <v>0.170089694009118</v>
      </c>
      <c r="NJ2" s="75">
        <f t="shared" ref="NJ2:NJ65" si="192">ML2/KX2</f>
        <v>1.2813547336020641</v>
      </c>
      <c r="NK2" s="75"/>
      <c r="NL2" s="75"/>
      <c r="NM2" s="211">
        <v>63995</v>
      </c>
      <c r="NN2" s="212">
        <v>3</v>
      </c>
      <c r="NO2" s="212">
        <v>64</v>
      </c>
      <c r="NP2" s="212">
        <v>63</v>
      </c>
      <c r="NQ2" s="212">
        <v>6</v>
      </c>
      <c r="NR2" s="212">
        <v>140</v>
      </c>
      <c r="NS2" s="213">
        <v>276</v>
      </c>
      <c r="NT2" s="213">
        <f t="shared" ref="NT2:NT65" si="193">NM2+NS2</f>
        <v>64271</v>
      </c>
      <c r="NU2" s="75"/>
      <c r="NV2" s="75"/>
      <c r="NW2" s="73">
        <v>54130</v>
      </c>
      <c r="NX2" s="73">
        <v>13768</v>
      </c>
      <c r="NY2" s="75">
        <f t="shared" ref="NY2:NY65" si="194">NX2/NW2</f>
        <v>0.25435063735451691</v>
      </c>
      <c r="NZ2" s="75">
        <f t="shared" ref="NZ2:NZ65" si="195">NW2/NW$303</f>
        <v>1.2890593557894316E-2</v>
      </c>
      <c r="OA2" s="75">
        <f t="shared" ref="OA2:OA65" si="196">NX2/NX$303</f>
        <v>1.7566803742515159E-2</v>
      </c>
      <c r="OB2" s="73">
        <v>85715</v>
      </c>
      <c r="OC2" s="73">
        <v>64271</v>
      </c>
      <c r="OD2" s="73">
        <v>16632.811300415327</v>
      </c>
      <c r="OE2" s="73">
        <v>11288.171059868639</v>
      </c>
      <c r="OF2" s="75">
        <f t="shared" ref="OF2:OF65" si="197">OE2/OB2</f>
        <v>0.13169423157987095</v>
      </c>
      <c r="OG2" s="75">
        <f t="shared" ref="OG2:OG65" si="198">OE2/OD2</f>
        <v>0.67866885855831049</v>
      </c>
      <c r="OH2" s="73">
        <v>7718</v>
      </c>
      <c r="OI2" s="73">
        <f t="shared" ref="OI2:OI65" si="199">OG2*OH2</f>
        <v>5237.9662503530408</v>
      </c>
      <c r="OJ2" s="75">
        <f t="shared" ref="OJ2:OJ65" si="200">OI2/OC2</f>
        <v>8.1498129021690041E-2</v>
      </c>
      <c r="OK2" s="75">
        <f t="shared" ref="OK2:OK65" si="201">OB2/OB$303</f>
        <v>1.3079310534250505E-2</v>
      </c>
      <c r="OL2" s="75">
        <f t="shared" ref="OL2:OL65" si="202">OE2/OE$303</f>
        <v>1.6467556052049435E-2</v>
      </c>
      <c r="OM2" s="73">
        <v>84859</v>
      </c>
      <c r="ON2" s="73">
        <v>1627749699</v>
      </c>
      <c r="OO2" s="73">
        <f t="shared" ref="OO2:OO65" si="203">ON2/OM2</f>
        <v>19181.81570605357</v>
      </c>
      <c r="OP2" s="75">
        <f t="shared" ref="OP2:OP65" si="204">OM2/OM$303</f>
        <v>1.3022538187976707E-2</v>
      </c>
      <c r="OQ2" s="75">
        <f t="shared" ref="OQ2:OQ65" si="205">ON2/ON$303</f>
        <v>1.3071523748109277E-2</v>
      </c>
      <c r="OR2" s="75">
        <f t="shared" ref="OR2:OR65" si="206">OI2/OI$303</f>
        <v>1.6886548195752287E-2</v>
      </c>
      <c r="OS2" s="73">
        <v>15780.594221001898</v>
      </c>
      <c r="OT2" s="75">
        <f t="shared" ref="OT2:OT65" si="207">OS2/OB2</f>
        <v>0.18410539836670242</v>
      </c>
      <c r="OU2" s="75">
        <f t="shared" ref="OU2:OU65" si="208">OS2/OS$303</f>
        <v>1.3005715821391779E-2</v>
      </c>
      <c r="OV2" s="73">
        <v>4886.4953442211663</v>
      </c>
      <c r="OW2" s="75">
        <f t="shared" ref="OW2:OW65" si="209">OV2/OM2</f>
        <v>5.758370171957207E-2</v>
      </c>
      <c r="OX2" s="75">
        <v>9.4066570188133136E-2</v>
      </c>
      <c r="OY2" s="73">
        <v>4562</v>
      </c>
      <c r="OZ2" s="75">
        <f t="shared" ref="OZ2:OZ65" si="210">OY2/OB2</f>
        <v>5.3222889809251592E-2</v>
      </c>
      <c r="PA2" s="73">
        <v>16838</v>
      </c>
      <c r="PB2" s="75">
        <f t="shared" ref="PB2:PB65" si="211">PA2/OB2</f>
        <v>0.19644169631919733</v>
      </c>
      <c r="PC2" s="73">
        <v>13553</v>
      </c>
      <c r="PD2" s="73">
        <v>18061</v>
      </c>
      <c r="PE2" s="75">
        <f t="shared" ref="PE2:PE65" si="212">(PC2-PD2)/PD2</f>
        <v>-0.24959858258125242</v>
      </c>
      <c r="PF2" s="75">
        <v>2.8049637087333178E-2</v>
      </c>
      <c r="PG2" s="75">
        <v>9.2359322563021928E-2</v>
      </c>
      <c r="PH2" s="75">
        <v>0.12040895965035511</v>
      </c>
      <c r="PI2" s="75"/>
      <c r="PJ2" s="75"/>
      <c r="PK2" s="75"/>
      <c r="PL2" s="75"/>
      <c r="PM2" s="75"/>
      <c r="PN2" s="75"/>
      <c r="PO2" s="226"/>
      <c r="PP2" s="21">
        <f t="shared" ref="PP2:PP65" si="213">PO2/OB2</f>
        <v>0</v>
      </c>
      <c r="PQ2" s="73">
        <f t="shared" ref="PQ2:PQ65" si="214">OA2/NZ2*100</f>
        <v>136.27614324832305</v>
      </c>
      <c r="PR2" s="73"/>
      <c r="PS2" s="73">
        <f t="shared" ref="PS2:PS65" si="215">OR2/OP2*100</f>
        <v>129.67171185831575</v>
      </c>
      <c r="PT2" s="73">
        <v>3</v>
      </c>
      <c r="PU2" s="73">
        <f t="shared" ref="PU2:PU65" si="216">OL2/OK2*100</f>
        <v>125.9053832304555</v>
      </c>
      <c r="PV2" s="73">
        <v>3</v>
      </c>
      <c r="PW2" s="73"/>
    </row>
    <row r="3" spans="1:442" x14ac:dyDescent="0.25">
      <c r="A3" s="150"/>
      <c r="B3" s="153" t="s">
        <v>12</v>
      </c>
      <c r="C3" s="151"/>
      <c r="D3" s="156">
        <v>44084</v>
      </c>
      <c r="E3" s="156" t="s">
        <v>205</v>
      </c>
      <c r="F3" s="72" t="s">
        <v>439</v>
      </c>
      <c r="G3" s="82"/>
      <c r="P3" s="161"/>
      <c r="Q3" s="127"/>
      <c r="R3" s="127"/>
      <c r="S3" s="127"/>
      <c r="T3" s="127"/>
      <c r="U3" s="127"/>
      <c r="V3" s="127"/>
      <c r="W3" s="127"/>
      <c r="X3" s="127"/>
      <c r="Y3" s="127"/>
      <c r="Z3" s="113"/>
      <c r="AA3" s="73"/>
      <c r="AB3" s="74">
        <v>2128</v>
      </c>
      <c r="AC3" s="74">
        <v>4521</v>
      </c>
      <c r="AD3" s="74">
        <v>1467</v>
      </c>
      <c r="AE3" s="74">
        <v>1142</v>
      </c>
      <c r="AF3" s="74">
        <v>2481</v>
      </c>
      <c r="AG3" s="74">
        <v>6771</v>
      </c>
      <c r="AH3" s="74">
        <v>180</v>
      </c>
      <c r="AI3" s="74">
        <v>208</v>
      </c>
      <c r="AK3" s="73">
        <f t="shared" si="0"/>
        <v>18898</v>
      </c>
      <c r="AL3" s="75"/>
      <c r="AM3" s="76">
        <f t="shared" si="1"/>
        <v>0.11260450841358874</v>
      </c>
      <c r="AN3" s="77">
        <f t="shared" si="2"/>
        <v>0.23923166472642607</v>
      </c>
      <c r="AO3" s="77">
        <f t="shared" si="3"/>
        <v>7.7627262144142242E-2</v>
      </c>
      <c r="AP3" s="77">
        <f t="shared" si="4"/>
        <v>6.0429675097893959E-2</v>
      </c>
      <c r="AQ3" s="77">
        <f t="shared" si="5"/>
        <v>0.13128373372843688</v>
      </c>
      <c r="AR3" s="77">
        <f t="shared" si="6"/>
        <v>0.35829188273891416</v>
      </c>
      <c r="AS3" s="77">
        <f t="shared" si="7"/>
        <v>9.5248174409990477E-3</v>
      </c>
      <c r="AT3" s="78">
        <f t="shared" si="8"/>
        <v>1.1006455709598899E-2</v>
      </c>
      <c r="AU3" s="75">
        <f t="shared" si="9"/>
        <v>1</v>
      </c>
      <c r="AV3" s="75"/>
      <c r="AW3" s="75"/>
      <c r="AX3" s="74">
        <v>1930</v>
      </c>
      <c r="AY3" s="74">
        <v>810</v>
      </c>
      <c r="AZ3" s="74">
        <v>2703</v>
      </c>
      <c r="BA3" s="74">
        <v>1816</v>
      </c>
      <c r="BB3" s="74">
        <v>5618</v>
      </c>
      <c r="BC3" s="74">
        <v>5987</v>
      </c>
      <c r="BD3" s="74">
        <v>328</v>
      </c>
      <c r="BE3" s="74">
        <v>0</v>
      </c>
      <c r="BF3" s="74">
        <v>76</v>
      </c>
      <c r="BG3" s="79">
        <v>19</v>
      </c>
      <c r="BH3" s="80">
        <v>149</v>
      </c>
      <c r="BI3" s="80">
        <v>20</v>
      </c>
      <c r="BJ3" s="81">
        <v>12</v>
      </c>
      <c r="BK3" s="73">
        <f t="shared" si="10"/>
        <v>200</v>
      </c>
      <c r="BL3" s="79">
        <f t="shared" si="11"/>
        <v>19468</v>
      </c>
      <c r="BM3" s="82"/>
      <c r="BN3" s="83">
        <f t="shared" si="12"/>
        <v>9.9137045407848776E-2</v>
      </c>
      <c r="BO3" s="84">
        <f t="shared" si="13"/>
        <v>4.1606739264433944E-2</v>
      </c>
      <c r="BP3" s="84">
        <f t="shared" si="14"/>
        <v>0.1388432299157592</v>
      </c>
      <c r="BQ3" s="84">
        <f t="shared" si="15"/>
        <v>9.3281282103965482E-2</v>
      </c>
      <c r="BR3" s="84">
        <f t="shared" si="16"/>
        <v>0.28857612492295048</v>
      </c>
      <c r="BS3" s="84">
        <f t="shared" si="17"/>
        <v>0.30753030614341481</v>
      </c>
      <c r="BT3" s="84">
        <f t="shared" si="18"/>
        <v>1.6848161084857202E-2</v>
      </c>
      <c r="BU3" s="84">
        <f t="shared" si="19"/>
        <v>0</v>
      </c>
      <c r="BV3" s="84">
        <f t="shared" si="20"/>
        <v>3.9038422025888639E-3</v>
      </c>
      <c r="BW3" s="84">
        <f t="shared" si="21"/>
        <v>9.7596055064721598E-4</v>
      </c>
      <c r="BX3" s="84">
        <f t="shared" si="22"/>
        <v>7.6535853708650089E-3</v>
      </c>
      <c r="BY3" s="84">
        <f t="shared" si="23"/>
        <v>1.0273268954181221E-3</v>
      </c>
      <c r="BZ3" s="84">
        <f t="shared" si="24"/>
        <v>6.1639613725087328E-4</v>
      </c>
      <c r="CA3" s="75">
        <f t="shared" si="25"/>
        <v>1.027326895418122E-2</v>
      </c>
      <c r="CB3" s="85">
        <f t="shared" si="26"/>
        <v>1</v>
      </c>
      <c r="CC3" s="75"/>
      <c r="CD3" s="75"/>
      <c r="CE3" s="74">
        <v>1017</v>
      </c>
      <c r="CF3" s="74">
        <v>3698</v>
      </c>
      <c r="CG3" s="74">
        <v>6475</v>
      </c>
      <c r="CH3" s="74">
        <v>3586</v>
      </c>
      <c r="CI3" s="74">
        <v>2245</v>
      </c>
      <c r="CJ3" s="74">
        <v>2211</v>
      </c>
      <c r="CK3" s="74">
        <v>285</v>
      </c>
      <c r="CL3" s="74">
        <v>6</v>
      </c>
      <c r="CM3" s="74">
        <v>301</v>
      </c>
      <c r="CN3" s="74">
        <v>3</v>
      </c>
      <c r="CO3" s="74">
        <v>16</v>
      </c>
      <c r="CP3" s="73">
        <f>SUM(CL3:CO3)</f>
        <v>326</v>
      </c>
      <c r="CQ3" s="73">
        <f>SUM(CE3:CK3)+CP3</f>
        <v>19843</v>
      </c>
      <c r="CR3" s="73"/>
      <c r="CS3" s="76">
        <f t="shared" si="27"/>
        <v>5.1252330796754522E-2</v>
      </c>
      <c r="CT3" s="77">
        <f t="shared" si="28"/>
        <v>0.18636294915083404</v>
      </c>
      <c r="CU3" s="77">
        <f t="shared" si="29"/>
        <v>0.32631154563322079</v>
      </c>
      <c r="CV3" s="77">
        <f t="shared" si="30"/>
        <v>0.18071864133447563</v>
      </c>
      <c r="CW3" s="77">
        <f t="shared" si="31"/>
        <v>0.11313813435468427</v>
      </c>
      <c r="CX3" s="77">
        <f t="shared" si="32"/>
        <v>0.11142468376757547</v>
      </c>
      <c r="CY3" s="77">
        <f t="shared" si="33"/>
        <v>1.4362747568412035E-2</v>
      </c>
      <c r="CZ3" s="78"/>
      <c r="DA3" s="78"/>
      <c r="DB3" s="78"/>
      <c r="DC3" s="78"/>
      <c r="DD3" s="78">
        <f t="shared" si="34"/>
        <v>1.6428967394043238E-2</v>
      </c>
      <c r="DE3" s="75">
        <f t="shared" si="35"/>
        <v>1</v>
      </c>
      <c r="DF3" s="75"/>
      <c r="DG3" s="75"/>
      <c r="DH3" s="74">
        <v>2802</v>
      </c>
      <c r="DI3" s="74">
        <v>4387</v>
      </c>
      <c r="DJ3" s="74">
        <v>3371</v>
      </c>
      <c r="DK3" s="74">
        <v>4749</v>
      </c>
      <c r="DM3" s="74">
        <v>732</v>
      </c>
      <c r="DN3" s="74">
        <v>2211</v>
      </c>
      <c r="DO3" s="74">
        <v>1500</v>
      </c>
      <c r="DP3" s="74">
        <v>257</v>
      </c>
      <c r="DQ3" s="74">
        <v>21</v>
      </c>
      <c r="DR3" s="74">
        <v>30</v>
      </c>
      <c r="DU3" s="73">
        <f t="shared" si="36"/>
        <v>308</v>
      </c>
      <c r="DV3" s="73">
        <f>SUM(DH3:DO3)+DU3</f>
        <v>20060</v>
      </c>
      <c r="DW3" s="76">
        <f t="shared" si="37"/>
        <v>0.13968095712861417</v>
      </c>
      <c r="DX3" s="77">
        <f t="shared" si="38"/>
        <v>0.21869391824526421</v>
      </c>
      <c r="DY3" s="77">
        <f t="shared" si="39"/>
        <v>0.1680458624127617</v>
      </c>
      <c r="DZ3" s="77">
        <f t="shared" si="40"/>
        <v>0.23673978065802592</v>
      </c>
      <c r="EA3" s="77">
        <f t="shared" si="41"/>
        <v>0</v>
      </c>
      <c r="EB3" s="77">
        <f t="shared" si="42"/>
        <v>3.6490528414755731E-2</v>
      </c>
      <c r="EC3" s="77">
        <f t="shared" si="43"/>
        <v>0.11021934197407776</v>
      </c>
      <c r="ED3" s="77">
        <f t="shared" si="44"/>
        <v>7.4775672981056834E-2</v>
      </c>
      <c r="EE3" s="75">
        <f t="shared" si="45"/>
        <v>1.2811565304087736E-2</v>
      </c>
      <c r="EF3" s="78">
        <f t="shared" si="46"/>
        <v>1.0468594217347956E-3</v>
      </c>
      <c r="EG3" s="78">
        <f t="shared" si="47"/>
        <v>1.4955134596211367E-3</v>
      </c>
      <c r="EH3" s="78">
        <f t="shared" si="48"/>
        <v>0</v>
      </c>
      <c r="EI3" s="78">
        <f t="shared" si="49"/>
        <v>0</v>
      </c>
      <c r="EJ3" s="75">
        <f t="shared" si="50"/>
        <v>1.5353938185443668E-2</v>
      </c>
      <c r="EK3" s="75">
        <f t="shared" si="51"/>
        <v>1</v>
      </c>
      <c r="EL3" s="75"/>
      <c r="EM3" s="75"/>
      <c r="EN3" s="75"/>
      <c r="EO3" s="75"/>
      <c r="EP3" s="75"/>
      <c r="EQ3" s="75"/>
      <c r="ER3" s="75">
        <f t="shared" si="52"/>
        <v>0.23923166472642607</v>
      </c>
      <c r="ES3" s="75">
        <f t="shared" si="53"/>
        <v>0.28857612492295048</v>
      </c>
      <c r="ET3" s="75">
        <f t="shared" si="54"/>
        <v>0.18636294915083404</v>
      </c>
      <c r="EU3" s="75">
        <f t="shared" si="55"/>
        <v>0.21869391824526421</v>
      </c>
      <c r="EV3" s="75"/>
      <c r="EW3" s="75"/>
      <c r="EX3" s="75">
        <f t="shared" si="56"/>
        <v>7.7627262144142242E-2</v>
      </c>
      <c r="EY3" s="75">
        <f t="shared" si="57"/>
        <v>4.1606739264433944E-2</v>
      </c>
      <c r="EZ3" s="75">
        <f t="shared" si="58"/>
        <v>0.11313813435468427</v>
      </c>
      <c r="FA3" s="75">
        <f t="shared" si="59"/>
        <v>0.1680458624127617</v>
      </c>
      <c r="FB3" s="75"/>
      <c r="FC3" s="75"/>
      <c r="FD3" s="75"/>
      <c r="FE3" s="75">
        <f t="shared" si="60"/>
        <v>0</v>
      </c>
      <c r="FF3" s="75"/>
      <c r="FG3" s="75"/>
      <c r="FH3" s="75"/>
      <c r="FI3" s="75"/>
      <c r="FJ3" s="75"/>
      <c r="FK3" s="75">
        <f t="shared" si="61"/>
        <v>3.9038422025888639E-3</v>
      </c>
      <c r="FL3" s="75"/>
      <c r="FM3" s="75"/>
      <c r="FN3" s="75"/>
      <c r="FO3" s="75"/>
      <c r="FP3" s="75">
        <f t="shared" si="62"/>
        <v>0.31685892687056832</v>
      </c>
      <c r="FQ3" s="75">
        <f t="shared" si="63"/>
        <v>0.33408670638997329</v>
      </c>
      <c r="FR3" s="75">
        <f t="shared" si="64"/>
        <v>0.2995010835055183</v>
      </c>
      <c r="FS3" s="75">
        <f t="shared" si="65"/>
        <v>0.38673978065802594</v>
      </c>
      <c r="FT3" s="75"/>
      <c r="FU3" s="75"/>
      <c r="FV3" s="75"/>
      <c r="FW3" s="75">
        <f t="shared" si="66"/>
        <v>-0.10221317577211644</v>
      </c>
      <c r="FX3" s="75">
        <f t="shared" si="67"/>
        <v>3.2330969094430173E-2</v>
      </c>
      <c r="FY3" s="75">
        <f t="shared" si="68"/>
        <v>-6.988220667768627E-2</v>
      </c>
      <c r="FZ3" s="75"/>
      <c r="GA3" s="75"/>
      <c r="GB3" s="75">
        <f t="shared" si="69"/>
        <v>7.1531395090250333E-2</v>
      </c>
      <c r="GC3" s="75">
        <f t="shared" si="70"/>
        <v>5.4907728058077435E-2</v>
      </c>
      <c r="GD3" s="75">
        <f t="shared" si="71"/>
        <v>0.12643912314832775</v>
      </c>
      <c r="GE3" s="75"/>
      <c r="GF3" s="75"/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>
        <f t="shared" si="72"/>
        <v>-3.4585622884454992E-2</v>
      </c>
      <c r="GR3" s="75">
        <f t="shared" si="73"/>
        <v>8.7238697152507649E-2</v>
      </c>
      <c r="GS3" s="75">
        <f t="shared" si="74"/>
        <v>5.2653074268052658E-2</v>
      </c>
      <c r="GT3" s="75"/>
      <c r="GU3" s="75"/>
      <c r="GV3" s="75"/>
      <c r="GW3" s="75"/>
      <c r="GX3" s="75">
        <f t="shared" si="75"/>
        <v>9.5248174409990477E-3</v>
      </c>
      <c r="GY3" s="75">
        <f t="shared" si="76"/>
        <v>1.6848161084857202E-2</v>
      </c>
      <c r="GZ3" s="75">
        <f t="shared" si="77"/>
        <v>1.4362747568412035E-2</v>
      </c>
      <c r="HA3" s="75">
        <f t="shared" si="78"/>
        <v>3.6490528414755731E-2</v>
      </c>
      <c r="HB3" s="75"/>
      <c r="HC3" s="75"/>
      <c r="HD3" s="75">
        <f t="shared" si="79"/>
        <v>-2.4854135164451667E-3</v>
      </c>
      <c r="HE3" s="75">
        <f t="shared" si="80"/>
        <v>2.2127780846343696E-2</v>
      </c>
      <c r="HF3" s="75">
        <f t="shared" si="81"/>
        <v>1.9642367329898529E-2</v>
      </c>
      <c r="HG3" s="75"/>
      <c r="HH3" s="75"/>
      <c r="HI3" s="75"/>
      <c r="HJ3" s="75">
        <f t="shared" si="82"/>
        <v>0.35829188273891416</v>
      </c>
      <c r="HK3" s="75">
        <f t="shared" si="83"/>
        <v>0.30753030614341481</v>
      </c>
      <c r="HL3" s="75">
        <f t="shared" si="84"/>
        <v>0.32631154563322079</v>
      </c>
      <c r="HM3" s="75">
        <f t="shared" si="85"/>
        <v>0.23673978065802592</v>
      </c>
      <c r="HN3" s="75"/>
      <c r="HO3" s="75"/>
      <c r="HP3" s="75">
        <f t="shared" si="86"/>
        <v>1.8781239489805979E-2</v>
      </c>
      <c r="HQ3" s="75">
        <f>Gegevens!HM241-Gegevens!HL241</f>
        <v>-1.8367727134223785E-2</v>
      </c>
      <c r="HR3" s="75">
        <f t="shared" si="87"/>
        <v>-7.0790525485388889E-2</v>
      </c>
      <c r="HS3" s="75"/>
      <c r="HT3" s="75"/>
      <c r="HU3" s="75"/>
      <c r="HV3" s="75">
        <f t="shared" si="88"/>
        <v>0.11260450841358874</v>
      </c>
      <c r="HW3" s="75">
        <f t="shared" si="89"/>
        <v>0.1388432299157592</v>
      </c>
      <c r="HX3" s="75">
        <f t="shared" si="90"/>
        <v>0.11142468376757547</v>
      </c>
      <c r="HY3" s="75">
        <f t="shared" si="91"/>
        <v>0.13968095712861417</v>
      </c>
      <c r="HZ3" s="75"/>
      <c r="IA3" s="75"/>
      <c r="IB3" s="75">
        <f t="shared" si="92"/>
        <v>-2.7418546148183731E-2</v>
      </c>
      <c r="IC3" s="75">
        <f t="shared" si="93"/>
        <v>2.8256273361038697E-2</v>
      </c>
      <c r="ID3" s="75">
        <f t="shared" si="94"/>
        <v>8.3772721285496621E-4</v>
      </c>
      <c r="IE3" s="75"/>
      <c r="IF3" s="75"/>
      <c r="IG3" s="75"/>
      <c r="IH3" s="75">
        <f t="shared" si="95"/>
        <v>6.0429675097893959E-2</v>
      </c>
      <c r="II3" s="75">
        <f t="shared" si="96"/>
        <v>9.3281282103965482E-2</v>
      </c>
      <c r="IJ3" s="75">
        <f t="shared" si="97"/>
        <v>5.1252330796754522E-2</v>
      </c>
      <c r="IK3" s="75">
        <f t="shared" si="98"/>
        <v>7.4775672981056834E-2</v>
      </c>
      <c r="IL3" s="75"/>
      <c r="IM3" s="75"/>
      <c r="IN3" s="75">
        <f t="shared" si="99"/>
        <v>-4.202895130721096E-2</v>
      </c>
      <c r="IO3" s="75">
        <f t="shared" si="100"/>
        <v>2.3523342184302312E-2</v>
      </c>
      <c r="IP3" s="75">
        <f t="shared" si="101"/>
        <v>-1.8505609122908648E-2</v>
      </c>
      <c r="IQ3" s="75"/>
      <c r="IR3" s="75"/>
      <c r="IS3" s="75"/>
      <c r="IT3" s="75">
        <f t="shared" si="102"/>
        <v>0.13128373372843688</v>
      </c>
      <c r="IU3" s="75">
        <f t="shared" si="103"/>
        <v>9.9137045407848776E-2</v>
      </c>
      <c r="IV3" s="75">
        <f t="shared" si="104"/>
        <v>0.18071864133447563</v>
      </c>
      <c r="IW3" s="75">
        <f t="shared" si="105"/>
        <v>0.11021934197407776</v>
      </c>
      <c r="IX3" s="75"/>
      <c r="IY3" s="75"/>
      <c r="IZ3" s="75">
        <f t="shared" si="106"/>
        <v>8.1581595926626851E-2</v>
      </c>
      <c r="JA3" s="75">
        <f t="shared" si="107"/>
        <v>-7.0499299360397866E-2</v>
      </c>
      <c r="JB3" s="75">
        <f t="shared" si="108"/>
        <v>1.1082296566228986E-2</v>
      </c>
      <c r="JC3" s="75"/>
      <c r="JD3" s="75"/>
      <c r="JE3" s="75"/>
      <c r="JF3" s="75"/>
      <c r="JG3" s="75"/>
      <c r="JH3" s="75"/>
      <c r="JI3" s="75">
        <f t="shared" si="109"/>
        <v>6.9954492538893007E-2</v>
      </c>
      <c r="JJ3" s="75">
        <f t="shared" si="110"/>
        <v>0.19171340882633084</v>
      </c>
      <c r="JK3" s="75">
        <f t="shared" si="111"/>
        <v>0.2012382262673299</v>
      </c>
      <c r="JL3" s="75"/>
      <c r="JM3" s="75">
        <f t="shared" si="112"/>
        <v>0.11012944318882269</v>
      </c>
      <c r="JN3" s="75">
        <f t="shared" si="113"/>
        <v>0.19241832751181426</v>
      </c>
      <c r="JO3" s="75">
        <f t="shared" si="114"/>
        <v>0.20926648859667146</v>
      </c>
      <c r="JP3" s="75"/>
      <c r="JQ3" s="75">
        <f t="shared" si="115"/>
        <v>6.5615078365166557E-2</v>
      </c>
      <c r="JR3" s="75">
        <f t="shared" si="116"/>
        <v>0.23197097213123014</v>
      </c>
      <c r="JS3" s="75">
        <f t="shared" si="117"/>
        <v>0.24633371969964218</v>
      </c>
      <c r="JT3" s="75"/>
      <c r="JU3" s="75">
        <f t="shared" si="118"/>
        <v>0.11126620139581256</v>
      </c>
      <c r="JV3" s="75">
        <f t="shared" si="119"/>
        <v>0.1849950149551346</v>
      </c>
      <c r="JW3" s="75">
        <f t="shared" si="120"/>
        <v>0.22148554336989032</v>
      </c>
      <c r="JX3" s="75"/>
      <c r="JY3" s="75"/>
      <c r="JZ3" s="75"/>
      <c r="KA3" s="75">
        <f t="shared" si="121"/>
        <v>-4.451436482365613E-2</v>
      </c>
      <c r="KB3" s="75">
        <f t="shared" si="122"/>
        <v>4.5651123030646001E-2</v>
      </c>
      <c r="KC3" s="75">
        <f t="shared" si="123"/>
        <v>1.1367582069898713E-3</v>
      </c>
      <c r="KD3" s="75"/>
      <c r="KE3" s="75"/>
      <c r="KF3" s="75">
        <f t="shared" si="124"/>
        <v>3.9552644619415878E-2</v>
      </c>
      <c r="KG3" s="75">
        <f t="shared" si="125"/>
        <v>-4.697595717609554E-2</v>
      </c>
      <c r="KH3" s="75">
        <f t="shared" si="126"/>
        <v>-7.4233125566796621E-3</v>
      </c>
      <c r="KI3" s="75"/>
      <c r="KJ3" s="75"/>
      <c r="KK3" s="75">
        <f t="shared" si="127"/>
        <v>3.7067231102970721E-2</v>
      </c>
      <c r="KL3" s="75">
        <f t="shared" si="128"/>
        <v>-2.4848176329751864E-2</v>
      </c>
      <c r="KM3" s="75">
        <f t="shared" si="129"/>
        <v>1.2219054773218857E-2</v>
      </c>
      <c r="KN3" s="75"/>
      <c r="KO3" s="75"/>
      <c r="KP3" s="75"/>
      <c r="KQ3" s="75"/>
      <c r="KR3" s="73">
        <f t="shared" si="130"/>
        <v>5788.8370659543871</v>
      </c>
      <c r="KS3" s="73">
        <f t="shared" si="131"/>
        <v>834.63118964454486</v>
      </c>
      <c r="KT3" s="73">
        <f t="shared" si="132"/>
        <v>6169.0579412369007</v>
      </c>
      <c r="KU3" s="73">
        <f t="shared" si="133"/>
        <v>2785.1951921101295</v>
      </c>
      <c r="KV3" s="73">
        <f t="shared" si="134"/>
        <v>1871.2225190055476</v>
      </c>
      <c r="KW3" s="73">
        <f t="shared" si="135"/>
        <v>1988.6891308814465</v>
      </c>
      <c r="KX3" s="73">
        <f t="shared" si="136"/>
        <v>337.97411136223548</v>
      </c>
      <c r="KY3" s="73"/>
      <c r="KZ3" s="73">
        <f t="shared" si="137"/>
        <v>3738.4407599657306</v>
      </c>
      <c r="LA3" s="73">
        <f t="shared" si="138"/>
        <v>2269.5509751549666</v>
      </c>
      <c r="LB3" s="73">
        <f t="shared" si="139"/>
        <v>6545.809605402409</v>
      </c>
      <c r="LC3" s="73">
        <f t="shared" si="140"/>
        <v>2235.1791563775641</v>
      </c>
      <c r="LD3" s="73">
        <f t="shared" si="141"/>
        <v>1028.1217557828957</v>
      </c>
      <c r="LE3" s="73">
        <f t="shared" si="142"/>
        <v>3625.2159451695811</v>
      </c>
      <c r="LF3" s="73">
        <f t="shared" si="143"/>
        <v>288.11671622234542</v>
      </c>
      <c r="LG3" s="73"/>
      <c r="LH3" s="73">
        <f t="shared" si="144"/>
        <v>4387</v>
      </c>
      <c r="LI3" s="73">
        <f t="shared" si="145"/>
        <v>3371</v>
      </c>
      <c r="LJ3" s="73">
        <f t="shared" si="146"/>
        <v>4749</v>
      </c>
      <c r="LK3" s="73">
        <f t="shared" si="147"/>
        <v>2802</v>
      </c>
      <c r="LL3" s="73">
        <f t="shared" si="148"/>
        <v>1500</v>
      </c>
      <c r="LM3" s="73">
        <f t="shared" si="149"/>
        <v>2211</v>
      </c>
      <c r="LN3" s="73">
        <f t="shared" si="150"/>
        <v>732</v>
      </c>
      <c r="LO3" s="73"/>
      <c r="LP3" s="73">
        <f t="shared" si="151"/>
        <v>-2050.3963059886564</v>
      </c>
      <c r="LQ3" s="73">
        <f t="shared" si="152"/>
        <v>1434.9197855104217</v>
      </c>
      <c r="LR3" s="73">
        <f t="shared" si="153"/>
        <v>376.75166416550837</v>
      </c>
      <c r="LS3" s="73">
        <f t="shared" si="154"/>
        <v>-550.01603573256534</v>
      </c>
      <c r="LT3" s="73">
        <f t="shared" si="155"/>
        <v>-843.10076322265195</v>
      </c>
      <c r="LU3" s="73">
        <f t="shared" si="156"/>
        <v>1636.5268142881346</v>
      </c>
      <c r="LV3" s="73">
        <f t="shared" si="157"/>
        <v>-49.857395139890059</v>
      </c>
      <c r="LW3" s="73"/>
      <c r="LX3" s="73">
        <f t="shared" si="158"/>
        <v>648.55924003426935</v>
      </c>
      <c r="LY3" s="73">
        <f t="shared" si="159"/>
        <v>1101.4490248450334</v>
      </c>
      <c r="LZ3" s="73">
        <f t="shared" si="160"/>
        <v>-1796.809605402409</v>
      </c>
      <c r="MA3" s="73">
        <f t="shared" si="161"/>
        <v>566.82084362243586</v>
      </c>
      <c r="MB3" s="73">
        <f t="shared" si="162"/>
        <v>471.87824421710434</v>
      </c>
      <c r="MC3" s="73">
        <f t="shared" si="163"/>
        <v>-1414.2159451695811</v>
      </c>
      <c r="MD3" s="73">
        <f t="shared" si="164"/>
        <v>443.88328377765458</v>
      </c>
      <c r="ME3" s="73"/>
      <c r="MF3" s="73">
        <f t="shared" si="165"/>
        <v>-1401.8370659543871</v>
      </c>
      <c r="MG3" s="73">
        <f t="shared" si="166"/>
        <v>2536.368810355455</v>
      </c>
      <c r="MH3" s="73">
        <f t="shared" si="167"/>
        <v>-1420.0579412369007</v>
      </c>
      <c r="MI3" s="73">
        <f t="shared" si="168"/>
        <v>16.804807889870517</v>
      </c>
      <c r="MJ3" s="73">
        <f t="shared" si="169"/>
        <v>-371.22251900554761</v>
      </c>
      <c r="MK3" s="73">
        <f t="shared" si="170"/>
        <v>222.31086911855346</v>
      </c>
      <c r="ML3" s="73">
        <f t="shared" si="171"/>
        <v>394.02588863776452</v>
      </c>
      <c r="MM3" s="73"/>
      <c r="MN3" s="75">
        <f t="shared" si="172"/>
        <v>-0.35419831006257801</v>
      </c>
      <c r="MO3" s="75">
        <f t="shared" si="173"/>
        <v>1.7192261723666586</v>
      </c>
      <c r="MP3" s="75">
        <f t="shared" si="174"/>
        <v>6.1071182626948932E-2</v>
      </c>
      <c r="MQ3" s="75">
        <f t="shared" si="175"/>
        <v>-0.19747845224300428</v>
      </c>
      <c r="MR3" s="75">
        <f t="shared" si="176"/>
        <v>-0.45056146698721533</v>
      </c>
      <c r="MS3" s="75">
        <f t="shared" si="177"/>
        <v>0.82291736243501112</v>
      </c>
      <c r="MT3" s="75">
        <f t="shared" si="178"/>
        <v>-0.14751838517730037</v>
      </c>
      <c r="MU3" s="75"/>
      <c r="MV3" s="75">
        <f t="shared" si="179"/>
        <v>0.1734838885183283</v>
      </c>
      <c r="MW3" s="75">
        <f t="shared" si="180"/>
        <v>0.48531583423449021</v>
      </c>
      <c r="MX3" s="75">
        <f t="shared" si="181"/>
        <v>-0.27449768840197558</v>
      </c>
      <c r="MY3" s="75">
        <f t="shared" si="182"/>
        <v>0.25359078801587082</v>
      </c>
      <c r="MZ3" s="75">
        <f t="shared" si="183"/>
        <v>0.45897116908860447</v>
      </c>
      <c r="NA3" s="75">
        <f t="shared" si="184"/>
        <v>-0.39010529760412016</v>
      </c>
      <c r="NB3" s="75">
        <f t="shared" si="185"/>
        <v>1.540637036259642</v>
      </c>
      <c r="NC3" s="75"/>
      <c r="ND3" s="75">
        <f t="shared" si="186"/>
        <v>-0.24216212168052628</v>
      </c>
      <c r="NE3" s="75">
        <f t="shared" si="187"/>
        <v>3.0389096906810433</v>
      </c>
      <c r="NF3" s="75">
        <f t="shared" si="188"/>
        <v>-0.23019040423409898</v>
      </c>
      <c r="NG3" s="75">
        <f t="shared" si="189"/>
        <v>6.0336194524085755E-3</v>
      </c>
      <c r="NH3" s="75">
        <f t="shared" si="190"/>
        <v>-0.19838502114800974</v>
      </c>
      <c r="NI3" s="75">
        <f t="shared" si="191"/>
        <v>0.11178764225458336</v>
      </c>
      <c r="NJ3" s="75">
        <f t="shared" si="192"/>
        <v>1.1658463633489773</v>
      </c>
      <c r="NK3" s="75"/>
      <c r="NL3" s="75"/>
      <c r="NM3" s="211">
        <v>8352</v>
      </c>
      <c r="NN3" s="212">
        <v>0</v>
      </c>
      <c r="NO3" s="212">
        <v>28</v>
      </c>
      <c r="NP3" s="212">
        <v>8</v>
      </c>
      <c r="NQ3" s="212">
        <v>2</v>
      </c>
      <c r="NR3" s="212">
        <v>26</v>
      </c>
      <c r="NS3" s="213">
        <v>64</v>
      </c>
      <c r="NT3" s="213">
        <f t="shared" si="193"/>
        <v>8416</v>
      </c>
      <c r="NU3" s="75"/>
      <c r="NV3" s="75"/>
      <c r="NW3" s="73">
        <v>20060</v>
      </c>
      <c r="NX3" s="73">
        <v>3371</v>
      </c>
      <c r="NY3" s="75">
        <f t="shared" si="194"/>
        <v>0.1680458624127617</v>
      </c>
      <c r="NZ3" s="75">
        <f t="shared" si="195"/>
        <v>4.7771163268309621E-3</v>
      </c>
      <c r="OA3" s="75">
        <f t="shared" si="196"/>
        <v>4.301110939571369E-3</v>
      </c>
      <c r="OB3" s="73">
        <v>28784</v>
      </c>
      <c r="OC3" s="73">
        <v>22884</v>
      </c>
      <c r="OD3" s="73">
        <v>1539.9837759460618</v>
      </c>
      <c r="OE3" s="73">
        <v>611.67007624398866</v>
      </c>
      <c r="OF3" s="75">
        <f t="shared" si="197"/>
        <v>2.1250350064062975E-2</v>
      </c>
      <c r="OG3" s="75">
        <f t="shared" si="198"/>
        <v>0.39719254566056711</v>
      </c>
      <c r="OH3" s="73">
        <v>682.33333333333394</v>
      </c>
      <c r="OI3" s="73">
        <f t="shared" si="199"/>
        <v>271.01771365572722</v>
      </c>
      <c r="OJ3" s="75">
        <f t="shared" si="200"/>
        <v>1.1843109318988255E-2</v>
      </c>
      <c r="OK3" s="75">
        <f t="shared" si="201"/>
        <v>4.3921702667895531E-3</v>
      </c>
      <c r="OL3" s="75">
        <f t="shared" si="202"/>
        <v>8.9232447067704639E-4</v>
      </c>
      <c r="OM3" s="73">
        <v>28563</v>
      </c>
      <c r="ON3" s="73">
        <v>579824842</v>
      </c>
      <c r="OO3" s="73">
        <f t="shared" si="203"/>
        <v>20299.857928088786</v>
      </c>
      <c r="OP3" s="75">
        <f t="shared" si="204"/>
        <v>4.3833035772655659E-3</v>
      </c>
      <c r="OQ3" s="75">
        <f t="shared" si="205"/>
        <v>4.656240573475732E-3</v>
      </c>
      <c r="OR3" s="75">
        <f t="shared" si="206"/>
        <v>8.7372721869705995E-4</v>
      </c>
      <c r="OS3" s="73">
        <v>5329.2765797444954</v>
      </c>
      <c r="OT3" s="75">
        <f t="shared" si="207"/>
        <v>0.18514718523292439</v>
      </c>
      <c r="OU3" s="75">
        <f t="shared" si="208"/>
        <v>4.3921702667895565E-3</v>
      </c>
      <c r="OV3" s="73">
        <v>222.50833095939097</v>
      </c>
      <c r="OW3" s="75">
        <f t="shared" si="209"/>
        <v>7.7900896600283922E-3</v>
      </c>
      <c r="OX3" s="75">
        <v>2.9866824026678906E-2</v>
      </c>
      <c r="OY3" s="73">
        <v>1705</v>
      </c>
      <c r="OZ3" s="75">
        <f t="shared" si="210"/>
        <v>5.9234296831573094E-2</v>
      </c>
      <c r="PA3" s="73">
        <v>6018</v>
      </c>
      <c r="PB3" s="75">
        <f t="shared" si="211"/>
        <v>0.20907448582545859</v>
      </c>
      <c r="PC3" s="73">
        <v>4899</v>
      </c>
      <c r="PD3" s="73">
        <v>6016</v>
      </c>
      <c r="PE3" s="75">
        <f t="shared" si="212"/>
        <v>-0.18567154255319149</v>
      </c>
      <c r="PF3" s="75">
        <v>3.3502449265220433E-2</v>
      </c>
      <c r="PG3" s="75">
        <v>8.7692442267319801E-2</v>
      </c>
      <c r="PH3" s="75">
        <v>0.12119489153254023</v>
      </c>
      <c r="PI3" s="75"/>
      <c r="PJ3" s="75"/>
      <c r="PK3" s="75"/>
      <c r="PL3" s="75"/>
      <c r="PM3" s="75"/>
      <c r="PN3" s="75"/>
      <c r="PO3" s="226"/>
      <c r="PP3" s="21">
        <f t="shared" si="213"/>
        <v>0</v>
      </c>
      <c r="PQ3" s="73">
        <f t="shared" si="214"/>
        <v>90.035717058299795</v>
      </c>
      <c r="PR3" s="73"/>
      <c r="PS3" s="73">
        <f t="shared" si="215"/>
        <v>19.933075665320828</v>
      </c>
      <c r="PT3" s="73">
        <v>1</v>
      </c>
      <c r="PU3" s="73">
        <f t="shared" si="216"/>
        <v>20.316254072028244</v>
      </c>
      <c r="PV3" s="73">
        <v>1</v>
      </c>
      <c r="PW3" s="73"/>
    </row>
    <row r="4" spans="1:442" x14ac:dyDescent="0.25">
      <c r="A4" s="150"/>
      <c r="B4" s="153" t="s">
        <v>42</v>
      </c>
      <c r="C4" s="151"/>
      <c r="D4" s="156">
        <v>24001</v>
      </c>
      <c r="E4" s="156" t="s">
        <v>76</v>
      </c>
      <c r="F4" s="72" t="s">
        <v>111</v>
      </c>
      <c r="G4" s="82"/>
      <c r="P4" s="161"/>
      <c r="Q4" s="127"/>
      <c r="R4" s="127"/>
      <c r="S4" s="127"/>
      <c r="T4" s="127"/>
      <c r="U4" s="127"/>
      <c r="V4" s="127"/>
      <c r="W4" s="127"/>
      <c r="X4" s="127"/>
      <c r="Y4" s="127"/>
      <c r="Z4" s="113"/>
      <c r="AA4" s="73"/>
      <c r="AB4" s="74">
        <v>3382</v>
      </c>
      <c r="AC4" s="74">
        <v>4724</v>
      </c>
      <c r="AD4" s="74">
        <v>1934</v>
      </c>
      <c r="AE4" s="74">
        <v>2752</v>
      </c>
      <c r="AF4" s="74">
        <v>1648</v>
      </c>
      <c r="AG4" s="74">
        <v>5200</v>
      </c>
      <c r="AH4" s="74">
        <v>339</v>
      </c>
      <c r="AI4" s="74">
        <v>195</v>
      </c>
      <c r="AK4" s="73">
        <f t="shared" si="0"/>
        <v>20174</v>
      </c>
      <c r="AL4" s="75"/>
      <c r="AM4" s="76">
        <f t="shared" si="1"/>
        <v>0.16764151878655695</v>
      </c>
      <c r="AN4" s="77">
        <f t="shared" si="2"/>
        <v>0.23416278378110439</v>
      </c>
      <c r="AO4" s="77">
        <f t="shared" si="3"/>
        <v>9.5865966094973734E-2</v>
      </c>
      <c r="AP4" s="77">
        <f t="shared" si="4"/>
        <v>0.13641320511549518</v>
      </c>
      <c r="AQ4" s="77">
        <f t="shared" si="5"/>
        <v>8.1689303063348859E-2</v>
      </c>
      <c r="AR4" s="77">
        <f t="shared" si="6"/>
        <v>0.2577575096659066</v>
      </c>
      <c r="AS4" s="77">
        <f t="shared" si="7"/>
        <v>1.6803806880142758E-2</v>
      </c>
      <c r="AT4" s="78">
        <f t="shared" si="8"/>
        <v>9.6659066124714973E-3</v>
      </c>
      <c r="AU4" s="75">
        <f t="shared" si="9"/>
        <v>1</v>
      </c>
      <c r="AV4" s="75"/>
      <c r="AW4" s="75"/>
      <c r="AX4" s="74">
        <v>1543</v>
      </c>
      <c r="AY4" s="74">
        <v>1354</v>
      </c>
      <c r="AZ4" s="74">
        <v>4727</v>
      </c>
      <c r="BA4" s="74">
        <v>2510</v>
      </c>
      <c r="BB4" s="74">
        <v>5694</v>
      </c>
      <c r="BC4" s="74">
        <v>4045</v>
      </c>
      <c r="BD4" s="74">
        <v>452</v>
      </c>
      <c r="BF4" s="74">
        <v>109</v>
      </c>
      <c r="BG4" s="79">
        <v>41</v>
      </c>
      <c r="BH4" s="80"/>
      <c r="BI4" s="80"/>
      <c r="BJ4" s="81"/>
      <c r="BK4" s="73">
        <f t="shared" si="10"/>
        <v>41</v>
      </c>
      <c r="BL4" s="79">
        <f t="shared" si="11"/>
        <v>20475</v>
      </c>
      <c r="BM4" s="82"/>
      <c r="BN4" s="83">
        <f t="shared" si="12"/>
        <v>7.5360195360195364E-2</v>
      </c>
      <c r="BO4" s="84">
        <f t="shared" si="13"/>
        <v>6.6129426129426128E-2</v>
      </c>
      <c r="BP4" s="84">
        <f t="shared" si="14"/>
        <v>0.23086691086691086</v>
      </c>
      <c r="BQ4" s="84">
        <f t="shared" si="15"/>
        <v>0.12258852258852258</v>
      </c>
      <c r="BR4" s="84">
        <f t="shared" si="16"/>
        <v>0.27809523809523812</v>
      </c>
      <c r="BS4" s="84">
        <f t="shared" si="17"/>
        <v>0.19755799755799755</v>
      </c>
      <c r="BT4" s="84">
        <f t="shared" si="18"/>
        <v>2.2075702075702076E-2</v>
      </c>
      <c r="BU4" s="84">
        <f t="shared" si="19"/>
        <v>0</v>
      </c>
      <c r="BV4" s="84">
        <f t="shared" si="20"/>
        <v>5.3235653235653236E-3</v>
      </c>
      <c r="BW4" s="84">
        <f t="shared" si="21"/>
        <v>2.0024420024420024E-3</v>
      </c>
      <c r="BX4" s="84">
        <f t="shared" si="22"/>
        <v>0</v>
      </c>
      <c r="BY4" s="84">
        <f t="shared" si="23"/>
        <v>0</v>
      </c>
      <c r="BZ4" s="84">
        <f t="shared" si="24"/>
        <v>0</v>
      </c>
      <c r="CA4" s="75">
        <f t="shared" si="25"/>
        <v>2.0024420024420024E-3</v>
      </c>
      <c r="CB4" s="85">
        <f t="shared" si="26"/>
        <v>1</v>
      </c>
      <c r="CC4" s="75"/>
      <c r="CD4" s="75"/>
      <c r="CE4" s="74">
        <v>2021</v>
      </c>
      <c r="CF4" s="74">
        <v>4853</v>
      </c>
      <c r="CG4" s="74">
        <v>4374</v>
      </c>
      <c r="CH4" s="74">
        <v>2844</v>
      </c>
      <c r="CI4" s="74">
        <v>2465</v>
      </c>
      <c r="CJ4" s="74">
        <v>3860</v>
      </c>
      <c r="CK4" s="74">
        <v>504</v>
      </c>
      <c r="CP4" s="73"/>
      <c r="CQ4" s="73">
        <f>SUM(CE4:CL4)+CP4</f>
        <v>20921</v>
      </c>
      <c r="CR4" s="73"/>
      <c r="CS4" s="76">
        <f t="shared" si="27"/>
        <v>9.6601500884278949E-2</v>
      </c>
      <c r="CT4" s="77">
        <f t="shared" si="28"/>
        <v>0.23196787916447589</v>
      </c>
      <c r="CU4" s="77">
        <f t="shared" si="29"/>
        <v>0.20907222408106688</v>
      </c>
      <c r="CV4" s="77">
        <f t="shared" si="30"/>
        <v>0.13593996462884184</v>
      </c>
      <c r="CW4" s="77">
        <f t="shared" si="31"/>
        <v>0.11782419578414034</v>
      </c>
      <c r="CX4" s="77">
        <f t="shared" si="32"/>
        <v>0.18450360881411024</v>
      </c>
      <c r="CY4" s="77">
        <f t="shared" si="33"/>
        <v>2.4090626643085894E-2</v>
      </c>
      <c r="CZ4" s="78"/>
      <c r="DA4" s="78"/>
      <c r="DB4" s="78"/>
      <c r="DC4" s="78"/>
      <c r="DD4" s="78">
        <f t="shared" si="34"/>
        <v>0</v>
      </c>
      <c r="DE4" s="75">
        <f t="shared" si="35"/>
        <v>1</v>
      </c>
      <c r="DF4" s="75"/>
      <c r="DG4" s="75"/>
      <c r="DH4" s="74">
        <v>3203</v>
      </c>
      <c r="DI4" s="74">
        <v>5301</v>
      </c>
      <c r="DJ4" s="74">
        <v>3848</v>
      </c>
      <c r="DK4" s="74">
        <v>2950</v>
      </c>
      <c r="DL4" s="74">
        <v>20</v>
      </c>
      <c r="DM4" s="74">
        <v>1063</v>
      </c>
      <c r="DN4" s="74">
        <v>1852</v>
      </c>
      <c r="DO4" s="74">
        <v>2231</v>
      </c>
      <c r="DP4" s="74">
        <v>85</v>
      </c>
      <c r="DQ4" s="74">
        <v>86</v>
      </c>
      <c r="DU4" s="73">
        <f t="shared" si="36"/>
        <v>171</v>
      </c>
      <c r="DV4" s="73">
        <f>SUM(DH4:DP4)+DU4</f>
        <v>20724</v>
      </c>
      <c r="DW4" s="76">
        <f t="shared" si="37"/>
        <v>0.15455510519204788</v>
      </c>
      <c r="DX4" s="77">
        <f t="shared" si="38"/>
        <v>0.25579038795599307</v>
      </c>
      <c r="DY4" s="77">
        <f t="shared" si="39"/>
        <v>0.18567844045551052</v>
      </c>
      <c r="DZ4" s="77">
        <f t="shared" si="40"/>
        <v>0.14234703725149586</v>
      </c>
      <c r="EA4" s="77">
        <f t="shared" si="41"/>
        <v>9.650646593321753E-4</v>
      </c>
      <c r="EB4" s="77">
        <f t="shared" si="42"/>
        <v>5.1293186643505115E-2</v>
      </c>
      <c r="EC4" s="77">
        <f t="shared" si="43"/>
        <v>8.9364987454159425E-2</v>
      </c>
      <c r="ED4" s="77">
        <f t="shared" si="44"/>
        <v>0.10765296274850415</v>
      </c>
      <c r="EE4" s="75">
        <f t="shared" si="45"/>
        <v>4.1015248021617446E-3</v>
      </c>
      <c r="EF4" s="78">
        <f t="shared" si="46"/>
        <v>4.149778035128354E-3</v>
      </c>
      <c r="EG4" s="78">
        <f t="shared" si="47"/>
        <v>0</v>
      </c>
      <c r="EH4" s="78">
        <f t="shared" si="48"/>
        <v>0</v>
      </c>
      <c r="EI4" s="78">
        <f t="shared" si="49"/>
        <v>0</v>
      </c>
      <c r="EJ4" s="75">
        <f t="shared" si="50"/>
        <v>8.2513028372900987E-3</v>
      </c>
      <c r="EK4" s="75">
        <f t="shared" si="51"/>
        <v>1</v>
      </c>
      <c r="EL4" s="75"/>
      <c r="EM4" s="75"/>
      <c r="EN4" s="75"/>
      <c r="EO4" s="75"/>
      <c r="EP4" s="75"/>
      <c r="EQ4" s="75"/>
      <c r="ER4" s="75">
        <f t="shared" si="52"/>
        <v>0.23416278378110439</v>
      </c>
      <c r="ES4" s="75">
        <f t="shared" si="53"/>
        <v>0.27809523809523812</v>
      </c>
      <c r="ET4" s="75">
        <f t="shared" si="54"/>
        <v>0.23196787916447589</v>
      </c>
      <c r="EU4" s="75">
        <f t="shared" si="55"/>
        <v>0.25579038795599307</v>
      </c>
      <c r="EV4" s="75"/>
      <c r="EW4" s="75"/>
      <c r="EX4" s="75">
        <f t="shared" si="56"/>
        <v>9.5865966094973734E-2</v>
      </c>
      <c r="EY4" s="75">
        <f t="shared" si="57"/>
        <v>6.6129426129426128E-2</v>
      </c>
      <c r="EZ4" s="75">
        <f t="shared" si="58"/>
        <v>0.11782419578414034</v>
      </c>
      <c r="FA4" s="75">
        <f t="shared" si="59"/>
        <v>0.18567844045551052</v>
      </c>
      <c r="FB4" s="75"/>
      <c r="FC4" s="75"/>
      <c r="FD4" s="75"/>
      <c r="FE4" s="75">
        <f t="shared" si="60"/>
        <v>0</v>
      </c>
      <c r="FF4" s="75"/>
      <c r="FG4" s="75"/>
      <c r="FH4" s="75"/>
      <c r="FI4" s="75"/>
      <c r="FJ4" s="75"/>
      <c r="FK4" s="75">
        <f t="shared" si="61"/>
        <v>5.3235653235653236E-3</v>
      </c>
      <c r="FL4" s="75"/>
      <c r="FM4" s="75"/>
      <c r="FN4" s="75"/>
      <c r="FO4" s="75"/>
      <c r="FP4" s="75">
        <f t="shared" si="62"/>
        <v>0.33002874987607811</v>
      </c>
      <c r="FQ4" s="75">
        <f t="shared" si="63"/>
        <v>0.34954822954822956</v>
      </c>
      <c r="FR4" s="75">
        <f t="shared" si="64"/>
        <v>0.34979207494861625</v>
      </c>
      <c r="FS4" s="75">
        <f t="shared" si="65"/>
        <v>0.44146882841150359</v>
      </c>
      <c r="FT4" s="75"/>
      <c r="FU4" s="75"/>
      <c r="FV4" s="75"/>
      <c r="FW4" s="75">
        <f t="shared" si="66"/>
        <v>-4.6127358930762224E-2</v>
      </c>
      <c r="FX4" s="75">
        <f t="shared" si="67"/>
        <v>2.3822508791517177E-2</v>
      </c>
      <c r="FY4" s="75">
        <f t="shared" si="68"/>
        <v>-2.2304850139245047E-2</v>
      </c>
      <c r="FZ4" s="75"/>
      <c r="GA4" s="75"/>
      <c r="GB4" s="75">
        <f t="shared" si="69"/>
        <v>5.1694769654714215E-2</v>
      </c>
      <c r="GC4" s="75">
        <f t="shared" si="70"/>
        <v>6.7854244671370176E-2</v>
      </c>
      <c r="GD4" s="75">
        <f t="shared" si="71"/>
        <v>0.11954901432608439</v>
      </c>
      <c r="GE4" s="75"/>
      <c r="GF4" s="75"/>
      <c r="GG4" s="75"/>
      <c r="GH4" s="75"/>
      <c r="GI4" s="75"/>
      <c r="GJ4" s="75"/>
      <c r="GK4" s="75"/>
      <c r="GL4" s="75"/>
      <c r="GM4" s="75"/>
      <c r="GN4" s="75"/>
      <c r="GO4" s="75"/>
      <c r="GP4" s="75"/>
      <c r="GQ4" s="75">
        <f t="shared" si="72"/>
        <v>2.4384540038668856E-4</v>
      </c>
      <c r="GR4" s="75">
        <f t="shared" si="73"/>
        <v>9.1676753462887339E-2</v>
      </c>
      <c r="GS4" s="75">
        <f t="shared" si="74"/>
        <v>9.1920598863274028E-2</v>
      </c>
      <c r="GT4" s="75"/>
      <c r="GU4" s="75"/>
      <c r="GV4" s="75"/>
      <c r="GW4" s="75"/>
      <c r="GX4" s="75">
        <f t="shared" si="75"/>
        <v>1.6803806880142758E-2</v>
      </c>
      <c r="GY4" s="75">
        <f t="shared" si="76"/>
        <v>2.2075702075702076E-2</v>
      </c>
      <c r="GZ4" s="75">
        <f t="shared" si="77"/>
        <v>2.4090626643085894E-2</v>
      </c>
      <c r="HA4" s="75">
        <f t="shared" si="78"/>
        <v>5.1293186643505115E-2</v>
      </c>
      <c r="HB4" s="75"/>
      <c r="HC4" s="75"/>
      <c r="HD4" s="75">
        <f t="shared" si="79"/>
        <v>2.0149245673838183E-3</v>
      </c>
      <c r="HE4" s="75">
        <f t="shared" si="80"/>
        <v>2.7202560000419221E-2</v>
      </c>
      <c r="HF4" s="75">
        <f t="shared" si="81"/>
        <v>2.9217484567803039E-2</v>
      </c>
      <c r="HG4" s="75"/>
      <c r="HH4" s="75"/>
      <c r="HI4" s="75"/>
      <c r="HJ4" s="75">
        <f t="shared" si="82"/>
        <v>0.2577575096659066</v>
      </c>
      <c r="HK4" s="75">
        <f t="shared" si="83"/>
        <v>0.19755799755799755</v>
      </c>
      <c r="HL4" s="75">
        <f t="shared" si="84"/>
        <v>0.20907222408106688</v>
      </c>
      <c r="HM4" s="75">
        <f t="shared" si="85"/>
        <v>0.14234703725149586</v>
      </c>
      <c r="HN4" s="75"/>
      <c r="HO4" s="75"/>
      <c r="HP4" s="75">
        <f t="shared" si="86"/>
        <v>1.1514226523069326E-2</v>
      </c>
      <c r="HQ4" s="75">
        <f>Gegevens!HM106-Gegevens!HL106</f>
        <v>-3.1093085343072424E-2</v>
      </c>
      <c r="HR4" s="75">
        <f t="shared" si="87"/>
        <v>-5.5210960306501689E-2</v>
      </c>
      <c r="HS4" s="75"/>
      <c r="HT4" s="75"/>
      <c r="HU4" s="75"/>
      <c r="HV4" s="75">
        <f t="shared" si="88"/>
        <v>0.16764151878655695</v>
      </c>
      <c r="HW4" s="75">
        <f t="shared" si="89"/>
        <v>0.23086691086691086</v>
      </c>
      <c r="HX4" s="75">
        <f t="shared" si="90"/>
        <v>0.18450360881411024</v>
      </c>
      <c r="HY4" s="75">
        <f t="shared" si="91"/>
        <v>0.15455510519204788</v>
      </c>
      <c r="HZ4" s="75"/>
      <c r="IA4" s="75"/>
      <c r="IB4" s="75">
        <f t="shared" si="92"/>
        <v>-4.636330205280062E-2</v>
      </c>
      <c r="IC4" s="75">
        <f t="shared" si="93"/>
        <v>-2.9948503622062361E-2</v>
      </c>
      <c r="ID4" s="75">
        <f t="shared" si="94"/>
        <v>-7.6311805674862981E-2</v>
      </c>
      <c r="IE4" s="75"/>
      <c r="IF4" s="75"/>
      <c r="IG4" s="75"/>
      <c r="IH4" s="75">
        <f t="shared" si="95"/>
        <v>0.13641320511549518</v>
      </c>
      <c r="II4" s="75">
        <f t="shared" si="96"/>
        <v>0.12258852258852258</v>
      </c>
      <c r="IJ4" s="75">
        <f t="shared" si="97"/>
        <v>9.6601500884278949E-2</v>
      </c>
      <c r="IK4" s="75">
        <f t="shared" si="98"/>
        <v>0.10765296274850415</v>
      </c>
      <c r="IL4" s="75"/>
      <c r="IM4" s="75"/>
      <c r="IN4" s="75">
        <f t="shared" si="99"/>
        <v>-2.5987021704243635E-2</v>
      </c>
      <c r="IO4" s="75">
        <f t="shared" si="100"/>
        <v>1.1051461864225204E-2</v>
      </c>
      <c r="IP4" s="75">
        <f t="shared" si="101"/>
        <v>-1.4935559840018431E-2</v>
      </c>
      <c r="IQ4" s="75"/>
      <c r="IR4" s="75"/>
      <c r="IS4" s="75"/>
      <c r="IT4" s="75">
        <f t="shared" si="102"/>
        <v>8.1689303063348859E-2</v>
      </c>
      <c r="IU4" s="75">
        <f t="shared" si="103"/>
        <v>7.5360195360195364E-2</v>
      </c>
      <c r="IV4" s="75">
        <f t="shared" si="104"/>
        <v>0.13593996462884184</v>
      </c>
      <c r="IW4" s="75">
        <f t="shared" si="105"/>
        <v>8.9364987454159425E-2</v>
      </c>
      <c r="IX4" s="75"/>
      <c r="IY4" s="75"/>
      <c r="IZ4" s="75">
        <f t="shared" si="106"/>
        <v>6.0579769268646472E-2</v>
      </c>
      <c r="JA4" s="75">
        <f t="shared" si="107"/>
        <v>-4.6574977174682411E-2</v>
      </c>
      <c r="JB4" s="75">
        <f t="shared" si="108"/>
        <v>1.4004792093964061E-2</v>
      </c>
      <c r="JC4" s="75"/>
      <c r="JD4" s="75"/>
      <c r="JE4" s="75"/>
      <c r="JF4" s="75"/>
      <c r="JG4" s="75"/>
      <c r="JH4" s="75"/>
      <c r="JI4" s="75">
        <f t="shared" si="109"/>
        <v>0.15321701199563795</v>
      </c>
      <c r="JJ4" s="75">
        <f t="shared" si="110"/>
        <v>0.21810250817884402</v>
      </c>
      <c r="JK4" s="75">
        <f t="shared" si="111"/>
        <v>0.23490631505898679</v>
      </c>
      <c r="JL4" s="75"/>
      <c r="JM4" s="75">
        <f t="shared" si="112"/>
        <v>0.14466422466422466</v>
      </c>
      <c r="JN4" s="75">
        <f t="shared" si="113"/>
        <v>0.19794871794871793</v>
      </c>
      <c r="JO4" s="75">
        <f t="shared" si="114"/>
        <v>0.22002442002442002</v>
      </c>
      <c r="JP4" s="75"/>
      <c r="JQ4" s="75">
        <f t="shared" si="115"/>
        <v>0.12069212752736484</v>
      </c>
      <c r="JR4" s="75">
        <f t="shared" si="116"/>
        <v>0.23254146551312077</v>
      </c>
      <c r="JS4" s="75">
        <f t="shared" si="117"/>
        <v>0.25663209215620669</v>
      </c>
      <c r="JT4" s="75"/>
      <c r="JU4" s="75">
        <f t="shared" si="118"/>
        <v>0.15894614939200927</v>
      </c>
      <c r="JV4" s="75">
        <f t="shared" si="119"/>
        <v>0.19701795020266358</v>
      </c>
      <c r="JW4" s="75">
        <f t="shared" si="120"/>
        <v>0.24831113684616868</v>
      </c>
      <c r="JX4" s="75"/>
      <c r="JY4" s="75"/>
      <c r="JZ4" s="75"/>
      <c r="KA4" s="75">
        <f t="shared" si="121"/>
        <v>-2.3972097136859813E-2</v>
      </c>
      <c r="KB4" s="75">
        <f t="shared" si="122"/>
        <v>3.8254021864644425E-2</v>
      </c>
      <c r="KC4" s="75">
        <f t="shared" si="123"/>
        <v>1.4281924727784612E-2</v>
      </c>
      <c r="KD4" s="75"/>
      <c r="KE4" s="75"/>
      <c r="KF4" s="75">
        <f t="shared" si="124"/>
        <v>3.4592747564402837E-2</v>
      </c>
      <c r="KG4" s="75">
        <f t="shared" si="125"/>
        <v>-3.5523515310457193E-2</v>
      </c>
      <c r="KH4" s="75">
        <f t="shared" si="126"/>
        <v>-9.3076774605435619E-4</v>
      </c>
      <c r="KI4" s="75"/>
      <c r="KJ4" s="75"/>
      <c r="KK4" s="75">
        <f t="shared" si="127"/>
        <v>3.6607672131786673E-2</v>
      </c>
      <c r="KL4" s="75">
        <f t="shared" si="128"/>
        <v>-8.320955310038014E-3</v>
      </c>
      <c r="KM4" s="75">
        <f t="shared" si="129"/>
        <v>2.8286716821748659E-2</v>
      </c>
      <c r="KN4" s="75"/>
      <c r="KO4" s="75"/>
      <c r="KP4" s="75"/>
      <c r="KQ4" s="75"/>
      <c r="KR4" s="73">
        <f t="shared" si="130"/>
        <v>5763.2457142857147</v>
      </c>
      <c r="KS4" s="73">
        <f t="shared" si="131"/>
        <v>1370.4662271062271</v>
      </c>
      <c r="KT4" s="73">
        <f t="shared" si="132"/>
        <v>4094.1919413919413</v>
      </c>
      <c r="KU4" s="73">
        <f t="shared" si="133"/>
        <v>4784.4858608058603</v>
      </c>
      <c r="KV4" s="73">
        <f t="shared" si="134"/>
        <v>2540.5245421245422</v>
      </c>
      <c r="KW4" s="73">
        <f t="shared" si="135"/>
        <v>1561.7646886446887</v>
      </c>
      <c r="KX4" s="73">
        <f t="shared" si="136"/>
        <v>457.49684981684982</v>
      </c>
      <c r="KY4" s="73"/>
      <c r="KZ4" s="73">
        <f t="shared" si="137"/>
        <v>4807.3023278045985</v>
      </c>
      <c r="LA4" s="73">
        <f t="shared" si="138"/>
        <v>2441.7886334305244</v>
      </c>
      <c r="LB4" s="73">
        <f t="shared" si="139"/>
        <v>4332.8127718560299</v>
      </c>
      <c r="LC4" s="73">
        <f t="shared" si="140"/>
        <v>3823.6527890636207</v>
      </c>
      <c r="LD4" s="73">
        <f t="shared" si="141"/>
        <v>2001.9695043257968</v>
      </c>
      <c r="LE4" s="73">
        <f t="shared" si="142"/>
        <v>2817.219826968118</v>
      </c>
      <c r="LF4" s="73">
        <f t="shared" si="143"/>
        <v>499.25414655131209</v>
      </c>
      <c r="LG4" s="73"/>
      <c r="LH4" s="73">
        <f t="shared" si="144"/>
        <v>5301</v>
      </c>
      <c r="LI4" s="73">
        <f t="shared" si="145"/>
        <v>3848</v>
      </c>
      <c r="LJ4" s="73">
        <f t="shared" si="146"/>
        <v>2950</v>
      </c>
      <c r="LK4" s="73">
        <f t="shared" si="147"/>
        <v>3203</v>
      </c>
      <c r="LL4" s="73">
        <f t="shared" si="148"/>
        <v>2231</v>
      </c>
      <c r="LM4" s="73">
        <f t="shared" si="149"/>
        <v>1852</v>
      </c>
      <c r="LN4" s="73">
        <f t="shared" si="150"/>
        <v>1063</v>
      </c>
      <c r="LO4" s="73"/>
      <c r="LP4" s="73">
        <f t="shared" si="151"/>
        <v>-955.94338648111625</v>
      </c>
      <c r="LQ4" s="73">
        <f t="shared" si="152"/>
        <v>1071.3224063242974</v>
      </c>
      <c r="LR4" s="73">
        <f t="shared" si="153"/>
        <v>238.62083046408861</v>
      </c>
      <c r="LS4" s="73">
        <f t="shared" si="154"/>
        <v>-960.83307174223955</v>
      </c>
      <c r="LT4" s="73">
        <f t="shared" si="155"/>
        <v>-538.55503779874539</v>
      </c>
      <c r="LU4" s="73">
        <f t="shared" si="156"/>
        <v>1255.4551383234293</v>
      </c>
      <c r="LV4" s="73">
        <f t="shared" si="157"/>
        <v>41.757296734462273</v>
      </c>
      <c r="LW4" s="73"/>
      <c r="LX4" s="73">
        <f t="shared" si="158"/>
        <v>493.69767219540154</v>
      </c>
      <c r="LY4" s="73">
        <f t="shared" si="159"/>
        <v>1406.2113665694756</v>
      </c>
      <c r="LZ4" s="73">
        <f t="shared" si="160"/>
        <v>-1382.8127718560299</v>
      </c>
      <c r="MA4" s="73">
        <f t="shared" si="161"/>
        <v>-620.65278906362073</v>
      </c>
      <c r="MB4" s="73">
        <f t="shared" si="162"/>
        <v>229.03049567420317</v>
      </c>
      <c r="MC4" s="73">
        <f t="shared" si="163"/>
        <v>-965.21982696811801</v>
      </c>
      <c r="MD4" s="73">
        <f t="shared" si="164"/>
        <v>563.74585344868797</v>
      </c>
      <c r="ME4" s="73"/>
      <c r="MF4" s="73">
        <f t="shared" si="165"/>
        <v>-462.24571428571471</v>
      </c>
      <c r="MG4" s="73">
        <f t="shared" si="166"/>
        <v>2477.5337728937729</v>
      </c>
      <c r="MH4" s="73">
        <f t="shared" si="167"/>
        <v>-1144.1919413919413</v>
      </c>
      <c r="MI4" s="73">
        <f t="shared" si="168"/>
        <v>-1581.4858608058603</v>
      </c>
      <c r="MJ4" s="73">
        <f t="shared" si="169"/>
        <v>-309.52454212454222</v>
      </c>
      <c r="MK4" s="73">
        <f t="shared" si="170"/>
        <v>290.2353113553113</v>
      </c>
      <c r="ML4" s="73">
        <f t="shared" si="171"/>
        <v>605.50315018315018</v>
      </c>
      <c r="MM4" s="73"/>
      <c r="MN4" s="75">
        <f t="shared" si="172"/>
        <v>-0.16586892766198744</v>
      </c>
      <c r="MO4" s="75">
        <f t="shared" si="173"/>
        <v>0.7817211290105418</v>
      </c>
      <c r="MP4" s="75">
        <f t="shared" si="174"/>
        <v>5.8282765898601818E-2</v>
      </c>
      <c r="MQ4" s="75">
        <f t="shared" si="175"/>
        <v>-0.20082263793761207</v>
      </c>
      <c r="MR4" s="75">
        <f t="shared" si="176"/>
        <v>-0.21198576469895963</v>
      </c>
      <c r="MS4" s="75">
        <f t="shared" si="177"/>
        <v>0.80386958896664695</v>
      </c>
      <c r="MT4" s="75">
        <f t="shared" si="178"/>
        <v>9.1273408223857752E-2</v>
      </c>
      <c r="MU4" s="75"/>
      <c r="MV4" s="75">
        <f t="shared" si="179"/>
        <v>0.10269744620385955</v>
      </c>
      <c r="MW4" s="75">
        <f t="shared" si="180"/>
        <v>0.57589397678285414</v>
      </c>
      <c r="MX4" s="75">
        <f t="shared" si="181"/>
        <v>-0.31914897888922161</v>
      </c>
      <c r="MY4" s="75">
        <f t="shared" si="182"/>
        <v>-0.1623193378956391</v>
      </c>
      <c r="MZ4" s="75">
        <f t="shared" si="183"/>
        <v>0.11440258963951289</v>
      </c>
      <c r="NA4" s="75">
        <f t="shared" si="184"/>
        <v>-0.3426143099407632</v>
      </c>
      <c r="NB4" s="75">
        <f t="shared" si="185"/>
        <v>1.1291761066840684</v>
      </c>
      <c r="NC4" s="75"/>
      <c r="ND4" s="75">
        <f t="shared" si="186"/>
        <v>-8.0205796733586701E-2</v>
      </c>
      <c r="NE4" s="75">
        <f t="shared" si="187"/>
        <v>1.8078035955144593</v>
      </c>
      <c r="NF4" s="75">
        <f t="shared" si="188"/>
        <v>-0.27946709821399812</v>
      </c>
      <c r="NG4" s="75">
        <f t="shared" si="189"/>
        <v>-0.33054457820876232</v>
      </c>
      <c r="NH4" s="75">
        <f t="shared" si="190"/>
        <v>-0.12183489550772017</v>
      </c>
      <c r="NI4" s="75">
        <f t="shared" si="191"/>
        <v>0.18583805451971111</v>
      </c>
      <c r="NJ4" s="75">
        <f t="shared" si="192"/>
        <v>1.3235132666499274</v>
      </c>
      <c r="NK4" s="75"/>
      <c r="NL4" s="75"/>
      <c r="NM4" s="211">
        <v>24124</v>
      </c>
      <c r="NN4" s="212">
        <v>1</v>
      </c>
      <c r="NO4" s="212">
        <v>23</v>
      </c>
      <c r="NP4" s="212">
        <v>9</v>
      </c>
      <c r="NQ4" s="212">
        <v>0</v>
      </c>
      <c r="NR4" s="212">
        <v>52</v>
      </c>
      <c r="NS4" s="213">
        <v>85</v>
      </c>
      <c r="NT4" s="213">
        <f t="shared" si="193"/>
        <v>24209</v>
      </c>
      <c r="NU4" s="75"/>
      <c r="NV4" s="75"/>
      <c r="NW4" s="73">
        <v>20724</v>
      </c>
      <c r="NX4" s="73">
        <v>3848</v>
      </c>
      <c r="NY4" s="75">
        <f t="shared" si="194"/>
        <v>0.18567844045551052</v>
      </c>
      <c r="NZ4" s="75">
        <f t="shared" si="195"/>
        <v>4.9352422112285575E-3</v>
      </c>
      <c r="OA4" s="75">
        <f t="shared" si="196"/>
        <v>4.9097226032247488E-3</v>
      </c>
      <c r="OB4" s="73">
        <v>29965</v>
      </c>
      <c r="OC4" s="73">
        <v>24209</v>
      </c>
      <c r="OD4" s="73">
        <v>2072.2956136394091</v>
      </c>
      <c r="OE4" s="73">
        <v>930.11182875832105</v>
      </c>
      <c r="OF4" s="75">
        <f t="shared" si="197"/>
        <v>3.1039940889648624E-2</v>
      </c>
      <c r="OG4" s="75">
        <f t="shared" si="198"/>
        <v>0.44883163513763324</v>
      </c>
      <c r="OH4" s="73">
        <v>1315.3333333333298</v>
      </c>
      <c r="OI4" s="73">
        <f t="shared" si="199"/>
        <v>590.36321075103206</v>
      </c>
      <c r="OJ4" s="75">
        <f t="shared" si="200"/>
        <v>2.4386104785453017E-2</v>
      </c>
      <c r="OK4" s="75">
        <f t="shared" si="201"/>
        <v>4.57237986535398E-3</v>
      </c>
      <c r="OL4" s="75">
        <f t="shared" si="202"/>
        <v>1.3568777965462637E-3</v>
      </c>
      <c r="OM4" s="73">
        <v>29654</v>
      </c>
      <c r="ON4" s="73">
        <v>601380806</v>
      </c>
      <c r="OO4" s="73">
        <f t="shared" si="203"/>
        <v>20279.921966682403</v>
      </c>
      <c r="OP4" s="75">
        <f t="shared" si="204"/>
        <v>4.5507294149855796E-3</v>
      </c>
      <c r="OQ4" s="75">
        <f t="shared" si="205"/>
        <v>4.8293441504645603E-3</v>
      </c>
      <c r="OR4" s="75">
        <f t="shared" si="206"/>
        <v>1.9032571679274261E-3</v>
      </c>
      <c r="OS4" s="73">
        <v>6015.4328252512314</v>
      </c>
      <c r="OT4" s="75">
        <f t="shared" si="207"/>
        <v>0.20074863424833075</v>
      </c>
      <c r="OU4" s="75">
        <f t="shared" si="208"/>
        <v>4.9576719844788139E-3</v>
      </c>
      <c r="OV4" s="73">
        <v>368.21249979202412</v>
      </c>
      <c r="OW4" s="75">
        <f t="shared" si="209"/>
        <v>1.2416958919269715E-2</v>
      </c>
      <c r="OX4" s="75">
        <v>7.8125E-2</v>
      </c>
      <c r="OY4" s="73">
        <v>1511</v>
      </c>
      <c r="OZ4" s="75">
        <f t="shared" si="210"/>
        <v>5.042549641248123E-2</v>
      </c>
      <c r="PA4" s="73">
        <v>6702</v>
      </c>
      <c r="PB4" s="75">
        <f t="shared" si="211"/>
        <v>0.22366093776072085</v>
      </c>
      <c r="PC4" s="73">
        <v>4322</v>
      </c>
      <c r="PD4" s="73">
        <v>6665</v>
      </c>
      <c r="PE4" s="75">
        <f t="shared" si="212"/>
        <v>-0.35153788447111778</v>
      </c>
      <c r="PF4" s="75">
        <v>3.5517655337997271E-2</v>
      </c>
      <c r="PG4" s="75">
        <v>7.3353479322763593E-2</v>
      </c>
      <c r="PH4" s="75">
        <v>0.10887113466076087</v>
      </c>
      <c r="PI4" s="75"/>
      <c r="PJ4" s="75"/>
      <c r="PK4" s="75"/>
      <c r="PL4" s="75"/>
      <c r="PM4" s="75"/>
      <c r="PN4" s="75"/>
      <c r="PO4" s="226"/>
      <c r="PP4" s="21">
        <f t="shared" si="213"/>
        <v>0</v>
      </c>
      <c r="PQ4" s="73">
        <f t="shared" si="214"/>
        <v>99.482910728358036</v>
      </c>
      <c r="PR4" s="73"/>
      <c r="PS4" s="73">
        <f t="shared" si="215"/>
        <v>41.823123160432004</v>
      </c>
      <c r="PT4" s="73">
        <v>1</v>
      </c>
      <c r="PU4" s="73">
        <f t="shared" si="216"/>
        <v>29.675526454563684</v>
      </c>
      <c r="PV4" s="73">
        <v>1</v>
      </c>
      <c r="PW4" s="73"/>
    </row>
    <row r="5" spans="1:442" x14ac:dyDescent="0.25">
      <c r="A5" s="150"/>
      <c r="B5" s="153" t="s">
        <v>2</v>
      </c>
      <c r="C5" s="151"/>
      <c r="D5" s="156">
        <v>11001</v>
      </c>
      <c r="E5" s="156" t="s">
        <v>0</v>
      </c>
      <c r="F5" s="72" t="s">
        <v>1</v>
      </c>
      <c r="G5" s="82"/>
      <c r="P5" s="161"/>
      <c r="Q5" s="127"/>
      <c r="R5" s="127"/>
      <c r="S5" s="127"/>
      <c r="T5" s="127"/>
      <c r="U5" s="127"/>
      <c r="V5" s="127"/>
      <c r="W5" s="127"/>
      <c r="X5" s="127"/>
      <c r="Y5" s="127"/>
      <c r="Z5" s="113"/>
      <c r="AA5" s="73"/>
      <c r="AB5" s="74">
        <v>1778</v>
      </c>
      <c r="AC5" s="74">
        <v>4406</v>
      </c>
      <c r="AD5" s="74">
        <v>983</v>
      </c>
      <c r="AE5" s="74">
        <v>835</v>
      </c>
      <c r="AF5" s="74">
        <v>673</v>
      </c>
      <c r="AG5" s="74">
        <v>1062</v>
      </c>
      <c r="AH5" s="74">
        <v>146</v>
      </c>
      <c r="AI5" s="74">
        <v>0</v>
      </c>
      <c r="AK5" s="73">
        <f t="shared" si="0"/>
        <v>9883</v>
      </c>
      <c r="AL5" s="75"/>
      <c r="AM5" s="76">
        <f t="shared" si="1"/>
        <v>0.17990488718000608</v>
      </c>
      <c r="AN5" s="77">
        <f t="shared" si="2"/>
        <v>0.4458160477587777</v>
      </c>
      <c r="AO5" s="77">
        <f t="shared" si="3"/>
        <v>9.9463725589395938E-2</v>
      </c>
      <c r="AP5" s="77">
        <f t="shared" si="4"/>
        <v>8.4488515632904992E-2</v>
      </c>
      <c r="AQ5" s="77">
        <f t="shared" si="5"/>
        <v>6.8096731761610851E-2</v>
      </c>
      <c r="AR5" s="77">
        <f t="shared" si="6"/>
        <v>0.10745724982292826</v>
      </c>
      <c r="AS5" s="77">
        <f t="shared" si="7"/>
        <v>1.4772842254376202E-2</v>
      </c>
      <c r="AT5" s="78">
        <f t="shared" si="8"/>
        <v>0</v>
      </c>
      <c r="AU5" s="75">
        <f t="shared" si="9"/>
        <v>1</v>
      </c>
      <c r="AV5" s="75"/>
      <c r="AW5" s="75"/>
      <c r="AX5" s="74">
        <v>738</v>
      </c>
      <c r="AY5" s="74">
        <v>546</v>
      </c>
      <c r="AZ5" s="74">
        <v>1350</v>
      </c>
      <c r="BA5" s="74">
        <v>773</v>
      </c>
      <c r="BB5" s="74">
        <v>4724</v>
      </c>
      <c r="BC5" s="74">
        <v>1488</v>
      </c>
      <c r="BD5" s="74">
        <v>215</v>
      </c>
      <c r="BF5" s="74">
        <v>11</v>
      </c>
      <c r="BG5" s="79">
        <v>10</v>
      </c>
      <c r="BH5" s="80">
        <v>79</v>
      </c>
      <c r="BI5" s="80"/>
      <c r="BJ5" s="81"/>
      <c r="BK5" s="73">
        <f t="shared" si="10"/>
        <v>89</v>
      </c>
      <c r="BL5" s="79">
        <f t="shared" si="11"/>
        <v>9934</v>
      </c>
      <c r="BM5" s="82"/>
      <c r="BN5" s="83">
        <f t="shared" si="12"/>
        <v>7.429031608616872E-2</v>
      </c>
      <c r="BO5" s="84">
        <f t="shared" si="13"/>
        <v>5.4962754177571974E-2</v>
      </c>
      <c r="BP5" s="84">
        <f t="shared" si="14"/>
        <v>0.13589691966982081</v>
      </c>
      <c r="BQ5" s="84">
        <f t="shared" si="15"/>
        <v>7.7813569559089996E-2</v>
      </c>
      <c r="BR5" s="84">
        <f t="shared" si="16"/>
        <v>0.47553855445943227</v>
      </c>
      <c r="BS5" s="84">
        <f t="shared" si="17"/>
        <v>0.14978860479162473</v>
      </c>
      <c r="BT5" s="84">
        <f t="shared" si="18"/>
        <v>2.1642842762230722E-2</v>
      </c>
      <c r="BU5" s="84">
        <f t="shared" si="19"/>
        <v>0</v>
      </c>
      <c r="BV5" s="84">
        <f t="shared" si="20"/>
        <v>1.1073082343466881E-3</v>
      </c>
      <c r="BW5" s="84">
        <f t="shared" si="21"/>
        <v>1.0066438494060802E-3</v>
      </c>
      <c r="BX5" s="84">
        <f t="shared" si="22"/>
        <v>7.9524864103080323E-3</v>
      </c>
      <c r="BY5" s="84">
        <f t="shared" si="23"/>
        <v>0</v>
      </c>
      <c r="BZ5" s="84">
        <f t="shared" si="24"/>
        <v>0</v>
      </c>
      <c r="CA5" s="75">
        <f t="shared" si="25"/>
        <v>8.9591302597141122E-3</v>
      </c>
      <c r="CB5" s="85">
        <f t="shared" si="26"/>
        <v>1</v>
      </c>
      <c r="CC5" s="75"/>
      <c r="CD5" s="75"/>
      <c r="CE5" s="74">
        <v>566</v>
      </c>
      <c r="CF5" s="74">
        <v>4507</v>
      </c>
      <c r="CG5" s="74">
        <v>1090</v>
      </c>
      <c r="CH5" s="74">
        <v>1070</v>
      </c>
      <c r="CI5" s="74">
        <v>1135</v>
      </c>
      <c r="CJ5" s="74">
        <v>1304</v>
      </c>
      <c r="CK5" s="74">
        <v>204</v>
      </c>
      <c r="CL5" s="74">
        <v>21</v>
      </c>
      <c r="CM5" s="74">
        <v>9</v>
      </c>
      <c r="CN5" s="74">
        <v>118</v>
      </c>
      <c r="CO5" s="74">
        <v>25</v>
      </c>
      <c r="CP5" s="73">
        <f t="shared" ref="CP5:CP68" si="217">SUM(CL5:CO5)</f>
        <v>173</v>
      </c>
      <c r="CQ5" s="73">
        <f t="shared" ref="CQ5:CQ68" si="218">SUM(CE5:CK5)+CP5</f>
        <v>10049</v>
      </c>
      <c r="CR5" s="73"/>
      <c r="CS5" s="76">
        <f t="shared" si="27"/>
        <v>5.6324012339536274E-2</v>
      </c>
      <c r="CT5" s="77">
        <f t="shared" si="28"/>
        <v>0.44850233854114835</v>
      </c>
      <c r="CU5" s="77">
        <f t="shared" si="29"/>
        <v>0.10846850432878893</v>
      </c>
      <c r="CV5" s="77">
        <f t="shared" si="30"/>
        <v>0.10647825654293959</v>
      </c>
      <c r="CW5" s="77">
        <f t="shared" si="31"/>
        <v>0.11294656184694994</v>
      </c>
      <c r="CX5" s="77">
        <f t="shared" si="32"/>
        <v>0.12976415563737687</v>
      </c>
      <c r="CY5" s="77">
        <f t="shared" si="33"/>
        <v>2.0300527415663249E-2</v>
      </c>
      <c r="CZ5" s="78"/>
      <c r="DA5" s="78"/>
      <c r="DB5" s="78"/>
      <c r="DC5" s="78"/>
      <c r="DD5" s="78">
        <f t="shared" si="34"/>
        <v>1.7215643347596777E-2</v>
      </c>
      <c r="DE5" s="75">
        <f t="shared" si="35"/>
        <v>1</v>
      </c>
      <c r="DF5" s="75"/>
      <c r="DG5" s="75"/>
      <c r="DH5" s="74">
        <v>1207</v>
      </c>
      <c r="DI5" s="74">
        <v>4346</v>
      </c>
      <c r="DJ5" s="74">
        <v>1577</v>
      </c>
      <c r="DK5" s="74">
        <v>859</v>
      </c>
      <c r="DM5" s="74">
        <v>436</v>
      </c>
      <c r="DN5" s="74">
        <v>727</v>
      </c>
      <c r="DO5" s="74">
        <v>542</v>
      </c>
      <c r="DP5" s="74">
        <v>11</v>
      </c>
      <c r="DQ5" s="74">
        <v>74</v>
      </c>
      <c r="DR5" s="74">
        <v>2</v>
      </c>
      <c r="DS5" s="74">
        <v>9</v>
      </c>
      <c r="DT5" s="74">
        <v>65</v>
      </c>
      <c r="DU5" s="73">
        <f t="shared" si="36"/>
        <v>161</v>
      </c>
      <c r="DV5" s="73">
        <f t="shared" ref="DV5:DV68" si="219">SUM(DH5:DO5)+DU5</f>
        <v>9855</v>
      </c>
      <c r="DW5" s="76">
        <f t="shared" si="37"/>
        <v>0.12247590055809233</v>
      </c>
      <c r="DX5" s="77">
        <f t="shared" si="38"/>
        <v>0.44099441907661086</v>
      </c>
      <c r="DY5" s="77">
        <f t="shared" si="39"/>
        <v>0.16002029426686962</v>
      </c>
      <c r="DZ5" s="77">
        <f t="shared" si="40"/>
        <v>8.7163876204972096E-2</v>
      </c>
      <c r="EA5" s="77">
        <f t="shared" si="41"/>
        <v>0</v>
      </c>
      <c r="EB5" s="77">
        <f t="shared" si="42"/>
        <v>4.424150177574835E-2</v>
      </c>
      <c r="EC5" s="77">
        <f t="shared" si="43"/>
        <v>7.3769660071029933E-2</v>
      </c>
      <c r="ED5" s="77">
        <f t="shared" si="44"/>
        <v>5.4997463216641299E-2</v>
      </c>
      <c r="EE5" s="75">
        <f t="shared" si="45"/>
        <v>1.1161846778285135E-3</v>
      </c>
      <c r="EF5" s="78">
        <f t="shared" si="46"/>
        <v>7.508878741755454E-3</v>
      </c>
      <c r="EG5" s="78">
        <f t="shared" si="47"/>
        <v>2.0294266869609335E-4</v>
      </c>
      <c r="EH5" s="78">
        <f t="shared" si="48"/>
        <v>9.1324200913242006E-4</v>
      </c>
      <c r="EI5" s="78">
        <f t="shared" si="49"/>
        <v>6.5956367326230336E-3</v>
      </c>
      <c r="EJ5" s="75">
        <f t="shared" si="50"/>
        <v>1.6336884830035515E-2</v>
      </c>
      <c r="EK5" s="75">
        <f t="shared" si="51"/>
        <v>1</v>
      </c>
      <c r="EL5" s="75"/>
      <c r="EM5" s="75"/>
      <c r="EN5" s="75"/>
      <c r="EO5" s="75"/>
      <c r="EP5" s="75"/>
      <c r="EQ5" s="75"/>
      <c r="ER5" s="75">
        <f t="shared" si="52"/>
        <v>0.4458160477587777</v>
      </c>
      <c r="ES5" s="75">
        <f t="shared" si="53"/>
        <v>0.47553855445943227</v>
      </c>
      <c r="ET5" s="75">
        <f t="shared" si="54"/>
        <v>0.44850233854114835</v>
      </c>
      <c r="EU5" s="75">
        <f t="shared" si="55"/>
        <v>0.44099441907661086</v>
      </c>
      <c r="EV5" s="75"/>
      <c r="EW5" s="75"/>
      <c r="EX5" s="75">
        <f t="shared" si="56"/>
        <v>9.9463725589395938E-2</v>
      </c>
      <c r="EY5" s="75">
        <f t="shared" si="57"/>
        <v>5.4962754177571974E-2</v>
      </c>
      <c r="EZ5" s="75">
        <f t="shared" si="58"/>
        <v>0.11294656184694994</v>
      </c>
      <c r="FA5" s="75">
        <f t="shared" si="59"/>
        <v>0.16002029426686962</v>
      </c>
      <c r="FB5" s="75"/>
      <c r="FC5" s="75"/>
      <c r="FD5" s="75"/>
      <c r="FE5" s="75">
        <f t="shared" si="60"/>
        <v>0</v>
      </c>
      <c r="FF5" s="75"/>
      <c r="FG5" s="75"/>
      <c r="FH5" s="75"/>
      <c r="FI5" s="75"/>
      <c r="FJ5" s="75"/>
      <c r="FK5" s="75">
        <f t="shared" si="61"/>
        <v>1.1073082343466881E-3</v>
      </c>
      <c r="FL5" s="75"/>
      <c r="FM5" s="75"/>
      <c r="FN5" s="75"/>
      <c r="FO5" s="75"/>
      <c r="FP5" s="75">
        <f t="shared" si="62"/>
        <v>0.54527977334817368</v>
      </c>
      <c r="FQ5" s="75">
        <f t="shared" si="63"/>
        <v>0.53160861687135097</v>
      </c>
      <c r="FR5" s="75">
        <f t="shared" si="64"/>
        <v>0.56144890038809825</v>
      </c>
      <c r="FS5" s="75">
        <f t="shared" si="65"/>
        <v>0.60101471334348044</v>
      </c>
      <c r="FT5" s="75"/>
      <c r="FU5" s="75"/>
      <c r="FV5" s="75"/>
      <c r="FW5" s="75">
        <f t="shared" si="66"/>
        <v>-2.7036215918283923E-2</v>
      </c>
      <c r="FX5" s="75">
        <f t="shared" si="67"/>
        <v>-7.5079194645374936E-3</v>
      </c>
      <c r="FY5" s="75">
        <f t="shared" si="68"/>
        <v>-3.4544135382821417E-2</v>
      </c>
      <c r="FZ5" s="75"/>
      <c r="GA5" s="75"/>
      <c r="GB5" s="75">
        <f t="shared" si="69"/>
        <v>5.7983807669377968E-2</v>
      </c>
      <c r="GC5" s="75">
        <f t="shared" si="70"/>
        <v>4.7073732419919675E-2</v>
      </c>
      <c r="GD5" s="75">
        <f t="shared" si="71"/>
        <v>0.10505754008929764</v>
      </c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>
        <f t="shared" si="72"/>
        <v>2.9840283516747279E-2</v>
      </c>
      <c r="GR5" s="75">
        <f t="shared" si="73"/>
        <v>3.9565812955382196E-2</v>
      </c>
      <c r="GS5" s="75">
        <f t="shared" si="74"/>
        <v>6.9406096472129475E-2</v>
      </c>
      <c r="GT5" s="75"/>
      <c r="GU5" s="75"/>
      <c r="GV5" s="75"/>
      <c r="GW5" s="75"/>
      <c r="GX5" s="75">
        <f t="shared" si="75"/>
        <v>1.4772842254376202E-2</v>
      </c>
      <c r="GY5" s="75">
        <f t="shared" si="76"/>
        <v>2.1642842762230722E-2</v>
      </c>
      <c r="GZ5" s="75">
        <f t="shared" si="77"/>
        <v>2.0300527415663249E-2</v>
      </c>
      <c r="HA5" s="75">
        <f t="shared" si="78"/>
        <v>4.424150177574835E-2</v>
      </c>
      <c r="HB5" s="75"/>
      <c r="HC5" s="75"/>
      <c r="HD5" s="75">
        <f t="shared" si="79"/>
        <v>-1.3423153465674728E-3</v>
      </c>
      <c r="HE5" s="75">
        <f t="shared" si="80"/>
        <v>2.3940974360085101E-2</v>
      </c>
      <c r="HF5" s="75">
        <f t="shared" si="81"/>
        <v>2.2598659013517628E-2</v>
      </c>
      <c r="HG5" s="75"/>
      <c r="HH5" s="75"/>
      <c r="HI5" s="75"/>
      <c r="HJ5" s="75">
        <f t="shared" si="82"/>
        <v>0.10745724982292826</v>
      </c>
      <c r="HK5" s="75">
        <f t="shared" si="83"/>
        <v>0.14978860479162473</v>
      </c>
      <c r="HL5" s="75">
        <f t="shared" si="84"/>
        <v>0.10846850432878893</v>
      </c>
      <c r="HM5" s="75">
        <f t="shared" si="85"/>
        <v>8.7163876204972096E-2</v>
      </c>
      <c r="HN5" s="75"/>
      <c r="HO5" s="75"/>
      <c r="HP5" s="75">
        <f t="shared" si="86"/>
        <v>-4.1320100462835796E-2</v>
      </c>
      <c r="HQ5" s="75">
        <f>Gegevens!HM2-Gegevens!HL2</f>
        <v>-3.7872833211370652E-2</v>
      </c>
      <c r="HR5" s="75">
        <f t="shared" si="87"/>
        <v>-6.2624728586652634E-2</v>
      </c>
      <c r="HS5" s="75"/>
      <c r="HT5" s="75"/>
      <c r="HU5" s="75"/>
      <c r="HV5" s="75">
        <f t="shared" si="88"/>
        <v>0.17990488718000608</v>
      </c>
      <c r="HW5" s="75">
        <f t="shared" si="89"/>
        <v>0.13589691966982081</v>
      </c>
      <c r="HX5" s="75">
        <f t="shared" si="90"/>
        <v>0.12976415563737687</v>
      </c>
      <c r="HY5" s="75">
        <f t="shared" si="91"/>
        <v>0.12247590055809233</v>
      </c>
      <c r="HZ5" s="75"/>
      <c r="IA5" s="75"/>
      <c r="IB5" s="75">
        <f t="shared" si="92"/>
        <v>-6.1327640324439492E-3</v>
      </c>
      <c r="IC5" s="75">
        <f t="shared" si="93"/>
        <v>-7.2882550792845308E-3</v>
      </c>
      <c r="ID5" s="75">
        <f t="shared" si="94"/>
        <v>-1.342101911172848E-2</v>
      </c>
      <c r="IE5" s="75"/>
      <c r="IF5" s="75"/>
      <c r="IG5" s="75"/>
      <c r="IH5" s="75">
        <f t="shared" si="95"/>
        <v>8.4488515632904992E-2</v>
      </c>
      <c r="II5" s="75">
        <f t="shared" si="96"/>
        <v>7.7813569559089996E-2</v>
      </c>
      <c r="IJ5" s="75">
        <f t="shared" si="97"/>
        <v>5.6324012339536274E-2</v>
      </c>
      <c r="IK5" s="75">
        <f t="shared" si="98"/>
        <v>5.4997463216641299E-2</v>
      </c>
      <c r="IL5" s="75"/>
      <c r="IM5" s="75"/>
      <c r="IN5" s="75">
        <f t="shared" si="99"/>
        <v>-2.1489557219553722E-2</v>
      </c>
      <c r="IO5" s="75">
        <f t="shared" si="100"/>
        <v>-1.3265491228949752E-3</v>
      </c>
      <c r="IP5" s="75">
        <f t="shared" si="101"/>
        <v>-2.2816106342448697E-2</v>
      </c>
      <c r="IQ5" s="75"/>
      <c r="IR5" s="75"/>
      <c r="IS5" s="75"/>
      <c r="IT5" s="75">
        <f t="shared" si="102"/>
        <v>6.8096731761610851E-2</v>
      </c>
      <c r="IU5" s="75">
        <f t="shared" si="103"/>
        <v>7.429031608616872E-2</v>
      </c>
      <c r="IV5" s="75">
        <f t="shared" si="104"/>
        <v>0.10647825654293959</v>
      </c>
      <c r="IW5" s="75">
        <f t="shared" si="105"/>
        <v>7.3769660071029933E-2</v>
      </c>
      <c r="IX5" s="75"/>
      <c r="IY5" s="75"/>
      <c r="IZ5" s="75">
        <f t="shared" si="106"/>
        <v>3.2187940456770869E-2</v>
      </c>
      <c r="JA5" s="75">
        <f t="shared" si="107"/>
        <v>-3.2708596471909657E-2</v>
      </c>
      <c r="JB5" s="75">
        <f t="shared" si="108"/>
        <v>-5.2065601513878734E-4</v>
      </c>
      <c r="JC5" s="75"/>
      <c r="JD5" s="75"/>
      <c r="JE5" s="75"/>
      <c r="JF5" s="75"/>
      <c r="JG5" s="75"/>
      <c r="JH5" s="75"/>
      <c r="JI5" s="75">
        <f t="shared" si="109"/>
        <v>9.9261357887281187E-2</v>
      </c>
      <c r="JJ5" s="75">
        <f t="shared" si="110"/>
        <v>0.15258524739451584</v>
      </c>
      <c r="JK5" s="75">
        <f t="shared" si="111"/>
        <v>0.16735808964889204</v>
      </c>
      <c r="JL5" s="75"/>
      <c r="JM5" s="75">
        <f t="shared" si="112"/>
        <v>9.9456412321320714E-2</v>
      </c>
      <c r="JN5" s="75">
        <f t="shared" si="113"/>
        <v>0.15210388564525873</v>
      </c>
      <c r="JO5" s="75">
        <f t="shared" si="114"/>
        <v>0.17374672840748945</v>
      </c>
      <c r="JP5" s="75"/>
      <c r="JQ5" s="75">
        <f t="shared" si="115"/>
        <v>7.6624539755199519E-2</v>
      </c>
      <c r="JR5" s="75">
        <f t="shared" si="116"/>
        <v>0.16280226888247587</v>
      </c>
      <c r="JS5" s="75">
        <f t="shared" si="117"/>
        <v>0.18310279629813911</v>
      </c>
      <c r="JT5" s="75"/>
      <c r="JU5" s="75">
        <f t="shared" si="118"/>
        <v>9.9238964992389656E-2</v>
      </c>
      <c r="JV5" s="75">
        <f t="shared" si="119"/>
        <v>0.12876712328767123</v>
      </c>
      <c r="JW5" s="75">
        <f t="shared" si="120"/>
        <v>0.17300862506341957</v>
      </c>
      <c r="JX5" s="75"/>
      <c r="JY5" s="75"/>
      <c r="JZ5" s="75"/>
      <c r="KA5" s="75">
        <f t="shared" si="121"/>
        <v>-2.2831872566121195E-2</v>
      </c>
      <c r="KB5" s="75">
        <f t="shared" si="122"/>
        <v>2.2614425237190136E-2</v>
      </c>
      <c r="KC5" s="75">
        <f t="shared" si="123"/>
        <v>-2.1744732893105856E-4</v>
      </c>
      <c r="KD5" s="75"/>
      <c r="KE5" s="75"/>
      <c r="KF5" s="75">
        <f t="shared" si="124"/>
        <v>1.0698383237217141E-2</v>
      </c>
      <c r="KG5" s="75">
        <f t="shared" si="125"/>
        <v>-3.4035145594804639E-2</v>
      </c>
      <c r="KH5" s="75">
        <f t="shared" si="126"/>
        <v>-2.3336762357587498E-2</v>
      </c>
      <c r="KI5" s="75"/>
      <c r="KJ5" s="75"/>
      <c r="KK5" s="75">
        <f t="shared" si="127"/>
        <v>9.3560678906496608E-3</v>
      </c>
      <c r="KL5" s="75">
        <f t="shared" si="128"/>
        <v>-1.0094171234719534E-2</v>
      </c>
      <c r="KM5" s="75">
        <f t="shared" si="129"/>
        <v>-7.3810334406987366E-4</v>
      </c>
      <c r="KN5" s="75"/>
      <c r="KO5" s="75"/>
      <c r="KP5" s="75"/>
      <c r="KQ5" s="75"/>
      <c r="KR5" s="73">
        <f t="shared" si="130"/>
        <v>4686.4324541977048</v>
      </c>
      <c r="KS5" s="73">
        <f t="shared" si="131"/>
        <v>541.65794241997185</v>
      </c>
      <c r="KT5" s="73">
        <f t="shared" si="132"/>
        <v>1476.1667002214617</v>
      </c>
      <c r="KU5" s="73">
        <f t="shared" si="133"/>
        <v>1339.2641433460842</v>
      </c>
      <c r="KV5" s="73">
        <f t="shared" si="134"/>
        <v>766.85272800483187</v>
      </c>
      <c r="KW5" s="73">
        <f t="shared" si="135"/>
        <v>732.13106502919277</v>
      </c>
      <c r="KX5" s="73">
        <f t="shared" si="136"/>
        <v>213.29021542178376</v>
      </c>
      <c r="KY5" s="73"/>
      <c r="KZ5" s="73">
        <f t="shared" si="137"/>
        <v>4419.990546323017</v>
      </c>
      <c r="LA5" s="73">
        <f t="shared" si="138"/>
        <v>1113.0883670016917</v>
      </c>
      <c r="LB5" s="73">
        <f t="shared" si="139"/>
        <v>1068.9571101602151</v>
      </c>
      <c r="LC5" s="73">
        <f t="shared" si="140"/>
        <v>1278.825753806349</v>
      </c>
      <c r="LD5" s="73">
        <f t="shared" si="141"/>
        <v>555.07314160612998</v>
      </c>
      <c r="LE5" s="73">
        <f t="shared" si="142"/>
        <v>1049.3432182306697</v>
      </c>
      <c r="LF5" s="73">
        <f t="shared" si="143"/>
        <v>200.06169768136132</v>
      </c>
      <c r="LG5" s="73"/>
      <c r="LH5" s="73">
        <f t="shared" si="144"/>
        <v>4346</v>
      </c>
      <c r="LI5" s="73">
        <f t="shared" si="145"/>
        <v>1577</v>
      </c>
      <c r="LJ5" s="73">
        <f t="shared" si="146"/>
        <v>859</v>
      </c>
      <c r="LK5" s="73">
        <f t="shared" si="147"/>
        <v>1207</v>
      </c>
      <c r="LL5" s="73">
        <f t="shared" si="148"/>
        <v>542</v>
      </c>
      <c r="LM5" s="73">
        <f t="shared" si="149"/>
        <v>727</v>
      </c>
      <c r="LN5" s="73">
        <f t="shared" si="150"/>
        <v>436</v>
      </c>
      <c r="LO5" s="73"/>
      <c r="LP5" s="73">
        <f t="shared" si="151"/>
        <v>-266.44190787468779</v>
      </c>
      <c r="LQ5" s="73">
        <f t="shared" si="152"/>
        <v>571.43042458171988</v>
      </c>
      <c r="LR5" s="73">
        <f t="shared" si="153"/>
        <v>-407.20959006124667</v>
      </c>
      <c r="LS5" s="73">
        <f t="shared" si="154"/>
        <v>-60.438389539735226</v>
      </c>
      <c r="LT5" s="73">
        <f t="shared" si="155"/>
        <v>-211.77958639870189</v>
      </c>
      <c r="LU5" s="73">
        <f t="shared" si="156"/>
        <v>317.21215320147689</v>
      </c>
      <c r="LV5" s="73">
        <f t="shared" si="157"/>
        <v>-13.228517740422433</v>
      </c>
      <c r="LW5" s="73"/>
      <c r="LX5" s="73">
        <f t="shared" si="158"/>
        <v>-73.990546323017043</v>
      </c>
      <c r="LY5" s="73">
        <f t="shared" si="159"/>
        <v>463.91163299830828</v>
      </c>
      <c r="LZ5" s="73">
        <f t="shared" si="160"/>
        <v>-209.95711016021505</v>
      </c>
      <c r="MA5" s="73">
        <f t="shared" si="161"/>
        <v>-71.825753806348985</v>
      </c>
      <c r="MB5" s="73">
        <f t="shared" si="162"/>
        <v>-13.07314160612998</v>
      </c>
      <c r="MC5" s="73">
        <f t="shared" si="163"/>
        <v>-322.34321823066966</v>
      </c>
      <c r="MD5" s="73">
        <f t="shared" si="164"/>
        <v>235.93830231863868</v>
      </c>
      <c r="ME5" s="73"/>
      <c r="MF5" s="73">
        <f t="shared" si="165"/>
        <v>-340.43245419770483</v>
      </c>
      <c r="MG5" s="73">
        <f t="shared" si="166"/>
        <v>1035.3420575800283</v>
      </c>
      <c r="MH5" s="73">
        <f t="shared" si="167"/>
        <v>-617.16670022146172</v>
      </c>
      <c r="MI5" s="73">
        <f t="shared" si="168"/>
        <v>-132.26414334608421</v>
      </c>
      <c r="MJ5" s="73">
        <f t="shared" si="169"/>
        <v>-224.85272800483187</v>
      </c>
      <c r="MK5" s="73">
        <f t="shared" si="170"/>
        <v>-5.1310650291927686</v>
      </c>
      <c r="ML5" s="73">
        <f t="shared" si="171"/>
        <v>222.70978457821624</v>
      </c>
      <c r="MM5" s="73"/>
      <c r="MN5" s="75">
        <f t="shared" si="172"/>
        <v>-5.6853888427652884E-2</v>
      </c>
      <c r="MO5" s="75">
        <f t="shared" si="173"/>
        <v>1.0549654677428584</v>
      </c>
      <c r="MP5" s="75">
        <f t="shared" si="174"/>
        <v>-0.2758561008049803</v>
      </c>
      <c r="MQ5" s="75">
        <f t="shared" si="175"/>
        <v>-4.5128057702443179E-2</v>
      </c>
      <c r="MR5" s="75">
        <f t="shared" si="176"/>
        <v>-0.27616722046448466</v>
      </c>
      <c r="MS5" s="75">
        <f t="shared" si="177"/>
        <v>0.43327235839778017</v>
      </c>
      <c r="MT5" s="75">
        <f t="shared" si="178"/>
        <v>-6.2021212338610528E-2</v>
      </c>
      <c r="MU5" s="75"/>
      <c r="MV5" s="75">
        <f t="shared" si="179"/>
        <v>-1.6739978411168699E-2</v>
      </c>
      <c r="MW5" s="75">
        <f t="shared" si="180"/>
        <v>0.41677879919627547</v>
      </c>
      <c r="MX5" s="75">
        <f t="shared" si="181"/>
        <v>-0.19641303487728026</v>
      </c>
      <c r="MY5" s="75">
        <f t="shared" si="182"/>
        <v>-5.616539516236977E-2</v>
      </c>
      <c r="MZ5" s="75">
        <f t="shared" si="183"/>
        <v>-2.3552106247299656E-2</v>
      </c>
      <c r="NA5" s="75">
        <f t="shared" si="184"/>
        <v>-0.30718568780020578</v>
      </c>
      <c r="NB5" s="75">
        <f t="shared" si="185"/>
        <v>1.179327702669094</v>
      </c>
      <c r="NC5" s="75"/>
      <c r="ND5" s="75">
        <f t="shared" si="186"/>
        <v>-7.2642133973951681E-2</v>
      </c>
      <c r="NE5" s="75">
        <f t="shared" si="187"/>
        <v>1.9114315077785398</v>
      </c>
      <c r="NF5" s="75">
        <f t="shared" si="188"/>
        <v>-0.41808740173374143</v>
      </c>
      <c r="NG5" s="75">
        <f t="shared" si="189"/>
        <v>-9.875881767104501E-2</v>
      </c>
      <c r="NH5" s="75">
        <f t="shared" si="190"/>
        <v>-0.29321500699338332</v>
      </c>
      <c r="NI5" s="75">
        <f t="shared" si="191"/>
        <v>-7.0083968216649488E-3</v>
      </c>
      <c r="NJ5" s="75">
        <f t="shared" si="192"/>
        <v>1.044163156466438</v>
      </c>
      <c r="NK5" s="75"/>
      <c r="NL5" s="75"/>
      <c r="NM5" s="211">
        <v>11157</v>
      </c>
      <c r="NN5" s="212">
        <v>0</v>
      </c>
      <c r="NO5" s="212">
        <v>8</v>
      </c>
      <c r="NP5" s="212">
        <v>11</v>
      </c>
      <c r="NQ5" s="212">
        <v>1</v>
      </c>
      <c r="NR5" s="212">
        <v>31</v>
      </c>
      <c r="NS5" s="213">
        <v>51</v>
      </c>
      <c r="NT5" s="213">
        <f t="shared" si="193"/>
        <v>11208</v>
      </c>
      <c r="NU5" s="75"/>
      <c r="NV5" s="75"/>
      <c r="NW5" s="73">
        <v>9855</v>
      </c>
      <c r="NX5" s="73">
        <v>1577</v>
      </c>
      <c r="NY5" s="75">
        <f t="shared" si="194"/>
        <v>0.16002029426686962</v>
      </c>
      <c r="NZ5" s="75">
        <f t="shared" si="195"/>
        <v>2.3468834197865967E-3</v>
      </c>
      <c r="OA5" s="75">
        <f t="shared" si="196"/>
        <v>2.0121186448246956E-3</v>
      </c>
      <c r="OB5" s="73">
        <v>14304</v>
      </c>
      <c r="OC5" s="73">
        <v>11208</v>
      </c>
      <c r="OD5" s="73">
        <v>1647.6342593662198</v>
      </c>
      <c r="OE5" s="73">
        <v>803.88563358805004</v>
      </c>
      <c r="OF5" s="75">
        <f t="shared" si="197"/>
        <v>5.6200058276569494E-2</v>
      </c>
      <c r="OG5" s="75">
        <f t="shared" si="198"/>
        <v>0.4879029608775392</v>
      </c>
      <c r="OH5" s="73">
        <v>1088.6666666666699</v>
      </c>
      <c r="OI5" s="73">
        <f t="shared" si="199"/>
        <v>531.16369007534922</v>
      </c>
      <c r="OJ5" s="75">
        <f t="shared" si="200"/>
        <v>4.7391478415002609E-2</v>
      </c>
      <c r="OK5" s="75">
        <f t="shared" si="201"/>
        <v>2.1826571531461149E-3</v>
      </c>
      <c r="OL5" s="75">
        <f t="shared" si="202"/>
        <v>1.1727348620373E-3</v>
      </c>
      <c r="OM5" s="73">
        <v>14222</v>
      </c>
      <c r="ON5" s="73">
        <v>323548210</v>
      </c>
      <c r="OO5" s="73">
        <f t="shared" si="203"/>
        <v>22749.838981859091</v>
      </c>
      <c r="OP5" s="75">
        <f t="shared" si="204"/>
        <v>2.1825208653107474E-3</v>
      </c>
      <c r="OQ5" s="75">
        <f t="shared" si="205"/>
        <v>2.5982300062911872E-3</v>
      </c>
      <c r="OR5" s="75">
        <f t="shared" si="206"/>
        <v>1.7124053160301417E-3</v>
      </c>
      <c r="OS5" s="73">
        <v>3625.78540289692</v>
      </c>
      <c r="OT5" s="75">
        <f t="shared" si="207"/>
        <v>0.25348052313317393</v>
      </c>
      <c r="OU5" s="75">
        <f t="shared" si="208"/>
        <v>2.9882229983880758E-3</v>
      </c>
      <c r="OV5" s="73">
        <v>441.88398878647399</v>
      </c>
      <c r="OW5" s="75">
        <f t="shared" si="209"/>
        <v>3.1070453437383912E-2</v>
      </c>
      <c r="OX5" s="75">
        <v>3.8461538461538464E-2</v>
      </c>
      <c r="OY5" s="73">
        <v>738</v>
      </c>
      <c r="OZ5" s="75">
        <f t="shared" si="210"/>
        <v>5.1593959731543626E-2</v>
      </c>
      <c r="PA5" s="73">
        <v>3561</v>
      </c>
      <c r="PB5" s="75">
        <f t="shared" si="211"/>
        <v>0.24895134228187921</v>
      </c>
      <c r="PC5" s="73">
        <v>2241</v>
      </c>
      <c r="PD5" s="73">
        <v>3157</v>
      </c>
      <c r="PE5" s="75">
        <f t="shared" si="212"/>
        <v>-0.29014887551472918</v>
      </c>
      <c r="PF5" s="75">
        <v>2.0888888888888887E-2</v>
      </c>
      <c r="PG5" s="75">
        <v>6.6133333333333336E-2</v>
      </c>
      <c r="PH5" s="75">
        <v>8.7022222222222223E-2</v>
      </c>
      <c r="PI5" s="75"/>
      <c r="PJ5" s="75"/>
      <c r="PK5" s="75"/>
      <c r="PL5" s="75"/>
      <c r="PM5" s="75"/>
      <c r="PN5" s="75"/>
      <c r="PO5" s="226"/>
      <c r="PP5" s="21">
        <f t="shared" si="213"/>
        <v>0</v>
      </c>
      <c r="PQ5" s="73">
        <f t="shared" si="214"/>
        <v>85.735773147507203</v>
      </c>
      <c r="PR5" s="73"/>
      <c r="PS5" s="73">
        <f t="shared" si="215"/>
        <v>78.459974575607518</v>
      </c>
      <c r="PT5" s="73">
        <v>1</v>
      </c>
      <c r="PU5" s="73">
        <f t="shared" si="216"/>
        <v>53.729687245974574</v>
      </c>
      <c r="PV5" s="73">
        <v>1</v>
      </c>
      <c r="PW5" s="73"/>
    </row>
    <row r="6" spans="1:442" x14ac:dyDescent="0.25">
      <c r="A6" s="150"/>
      <c r="B6" s="153" t="s">
        <v>10</v>
      </c>
      <c r="C6" s="151"/>
      <c r="D6" s="156">
        <v>23105</v>
      </c>
      <c r="E6" s="156" t="s">
        <v>76</v>
      </c>
      <c r="F6" s="72" t="s">
        <v>110</v>
      </c>
      <c r="G6" s="82"/>
      <c r="P6" s="161"/>
      <c r="Q6" s="127"/>
      <c r="R6" s="127"/>
      <c r="S6" s="127"/>
      <c r="T6" s="127"/>
      <c r="U6" s="127"/>
      <c r="V6" s="127"/>
      <c r="W6" s="127"/>
      <c r="X6" s="127"/>
      <c r="Y6" s="127"/>
      <c r="Z6" s="113"/>
      <c r="AA6" s="73"/>
      <c r="AB6" s="74">
        <v>2096</v>
      </c>
      <c r="AC6" s="74">
        <v>3242</v>
      </c>
      <c r="AD6" s="74">
        <v>689</v>
      </c>
      <c r="AE6" s="74">
        <v>444</v>
      </c>
      <c r="AF6" s="74">
        <v>492</v>
      </c>
      <c r="AG6" s="74">
        <v>1658</v>
      </c>
      <c r="AH6" s="74">
        <v>60</v>
      </c>
      <c r="AI6" s="74">
        <v>104</v>
      </c>
      <c r="AK6" s="73">
        <f t="shared" si="0"/>
        <v>8785</v>
      </c>
      <c r="AL6" s="75"/>
      <c r="AM6" s="76">
        <f t="shared" si="1"/>
        <v>0.23858850313033581</v>
      </c>
      <c r="AN6" s="77">
        <f t="shared" si="2"/>
        <v>0.36903813318155948</v>
      </c>
      <c r="AO6" s="77">
        <f t="shared" si="3"/>
        <v>7.8429140580535003E-2</v>
      </c>
      <c r="AP6" s="77">
        <f t="shared" si="4"/>
        <v>5.0540694365395558E-2</v>
      </c>
      <c r="AQ6" s="77">
        <f t="shared" si="5"/>
        <v>5.6004553215708595E-2</v>
      </c>
      <c r="AR6" s="77">
        <f t="shared" si="6"/>
        <v>0.18873079112122937</v>
      </c>
      <c r="AS6" s="77">
        <f t="shared" si="7"/>
        <v>6.8298235628912922E-3</v>
      </c>
      <c r="AT6" s="78">
        <f t="shared" si="8"/>
        <v>1.1838360842344907E-2</v>
      </c>
      <c r="AU6" s="75">
        <f t="shared" si="9"/>
        <v>1</v>
      </c>
      <c r="AV6" s="75"/>
      <c r="AW6" s="75"/>
      <c r="AX6" s="74">
        <v>437</v>
      </c>
      <c r="AY6" s="74">
        <v>435</v>
      </c>
      <c r="AZ6" s="74">
        <v>2517</v>
      </c>
      <c r="BA6" s="74">
        <v>601</v>
      </c>
      <c r="BB6" s="74">
        <v>3253</v>
      </c>
      <c r="BC6" s="74">
        <v>1532</v>
      </c>
      <c r="BD6" s="74">
        <v>100</v>
      </c>
      <c r="BF6" s="74">
        <v>25</v>
      </c>
      <c r="BG6" s="79">
        <v>22</v>
      </c>
      <c r="BH6" s="80"/>
      <c r="BI6" s="80"/>
      <c r="BJ6" s="81"/>
      <c r="BK6" s="73">
        <f t="shared" si="10"/>
        <v>22</v>
      </c>
      <c r="BL6" s="79">
        <f t="shared" si="11"/>
        <v>8922</v>
      </c>
      <c r="BM6" s="82"/>
      <c r="BN6" s="83">
        <f t="shared" si="12"/>
        <v>4.8980049316296792E-2</v>
      </c>
      <c r="BO6" s="84">
        <f t="shared" si="13"/>
        <v>4.875588433086752E-2</v>
      </c>
      <c r="BP6" s="84">
        <f t="shared" si="14"/>
        <v>0.28211163416274376</v>
      </c>
      <c r="BQ6" s="84">
        <f t="shared" si="15"/>
        <v>6.7361578121497429E-2</v>
      </c>
      <c r="BR6" s="84">
        <f t="shared" si="16"/>
        <v>0.36460434880071735</v>
      </c>
      <c r="BS6" s="84">
        <f t="shared" si="17"/>
        <v>0.17171037883882537</v>
      </c>
      <c r="BT6" s="84">
        <f t="shared" si="18"/>
        <v>1.1208249271463798E-2</v>
      </c>
      <c r="BU6" s="84">
        <f t="shared" si="19"/>
        <v>0</v>
      </c>
      <c r="BV6" s="84">
        <f t="shared" si="20"/>
        <v>2.8020623178659494E-3</v>
      </c>
      <c r="BW6" s="84">
        <f t="shared" si="21"/>
        <v>2.4658148397220356E-3</v>
      </c>
      <c r="BX6" s="84">
        <f t="shared" si="22"/>
        <v>0</v>
      </c>
      <c r="BY6" s="84">
        <f t="shared" si="23"/>
        <v>0</v>
      </c>
      <c r="BZ6" s="84">
        <f t="shared" si="24"/>
        <v>0</v>
      </c>
      <c r="CA6" s="75">
        <f t="shared" si="25"/>
        <v>2.4658148397220356E-3</v>
      </c>
      <c r="CB6" s="85">
        <f t="shared" si="26"/>
        <v>1</v>
      </c>
      <c r="CC6" s="75"/>
      <c r="CD6" s="75"/>
      <c r="CE6" s="74">
        <v>410</v>
      </c>
      <c r="CF6" s="74">
        <v>2624</v>
      </c>
      <c r="CG6" s="74">
        <v>1927</v>
      </c>
      <c r="CH6" s="74">
        <v>928</v>
      </c>
      <c r="CI6" s="74">
        <v>1098</v>
      </c>
      <c r="CJ6" s="74">
        <v>1658</v>
      </c>
      <c r="CK6" s="74">
        <v>126</v>
      </c>
      <c r="CL6" s="74">
        <v>19</v>
      </c>
      <c r="CM6" s="74">
        <v>49</v>
      </c>
      <c r="CN6" s="74">
        <v>18</v>
      </c>
      <c r="CP6" s="73">
        <f t="shared" si="217"/>
        <v>86</v>
      </c>
      <c r="CQ6" s="73">
        <f t="shared" si="218"/>
        <v>8857</v>
      </c>
      <c r="CR6" s="73"/>
      <c r="CS6" s="76">
        <f t="shared" si="27"/>
        <v>4.629106921079372E-2</v>
      </c>
      <c r="CT6" s="77">
        <f t="shared" si="28"/>
        <v>0.29626284294907984</v>
      </c>
      <c r="CU6" s="77">
        <f t="shared" si="29"/>
        <v>0.21756802529073049</v>
      </c>
      <c r="CV6" s="77">
        <f t="shared" si="30"/>
        <v>0.10477588348199164</v>
      </c>
      <c r="CW6" s="77">
        <f t="shared" si="31"/>
        <v>0.1239697414474427</v>
      </c>
      <c r="CX6" s="77">
        <f t="shared" si="32"/>
        <v>0.18719656768657558</v>
      </c>
      <c r="CY6" s="77">
        <f t="shared" si="33"/>
        <v>1.42260359038049E-2</v>
      </c>
      <c r="CZ6" s="78"/>
      <c r="DA6" s="78"/>
      <c r="DB6" s="78"/>
      <c r="DC6" s="78"/>
      <c r="DD6" s="78">
        <f t="shared" si="34"/>
        <v>9.7098340295811228E-3</v>
      </c>
      <c r="DE6" s="75">
        <f t="shared" si="35"/>
        <v>1</v>
      </c>
      <c r="DF6" s="75"/>
      <c r="DG6" s="75"/>
      <c r="DH6" s="74">
        <v>1349</v>
      </c>
      <c r="DI6" s="74">
        <v>2759</v>
      </c>
      <c r="DJ6" s="74">
        <v>1720</v>
      </c>
      <c r="DK6" s="74">
        <v>1599</v>
      </c>
      <c r="DL6" s="74">
        <v>48</v>
      </c>
      <c r="DM6" s="74">
        <v>290</v>
      </c>
      <c r="DN6" s="74">
        <v>564</v>
      </c>
      <c r="DO6" s="74">
        <v>563</v>
      </c>
      <c r="DP6" s="74">
        <v>31</v>
      </c>
      <c r="DQ6" s="74">
        <v>28</v>
      </c>
      <c r="DU6" s="73">
        <f t="shared" si="36"/>
        <v>59</v>
      </c>
      <c r="DV6" s="73">
        <f t="shared" si="219"/>
        <v>8951</v>
      </c>
      <c r="DW6" s="76">
        <f t="shared" si="37"/>
        <v>0.15070941794212936</v>
      </c>
      <c r="DX6" s="77">
        <f t="shared" si="38"/>
        <v>0.30823371690313933</v>
      </c>
      <c r="DY6" s="77">
        <f t="shared" si="39"/>
        <v>0.19215730086023908</v>
      </c>
      <c r="DZ6" s="77">
        <f t="shared" si="40"/>
        <v>0.1786392581834432</v>
      </c>
      <c r="EA6" s="77">
        <f t="shared" si="41"/>
        <v>5.3625293263322533E-3</v>
      </c>
      <c r="EB6" s="77">
        <f t="shared" si="42"/>
        <v>3.2398614679924033E-2</v>
      </c>
      <c r="EC6" s="77">
        <f t="shared" si="43"/>
        <v>6.3009719584403975E-2</v>
      </c>
      <c r="ED6" s="77">
        <f t="shared" si="44"/>
        <v>6.2898000223438721E-2</v>
      </c>
      <c r="EE6" s="75">
        <f t="shared" si="45"/>
        <v>3.4633001899229137E-3</v>
      </c>
      <c r="EF6" s="78">
        <f t="shared" si="46"/>
        <v>3.128142107027148E-3</v>
      </c>
      <c r="EG6" s="78">
        <f t="shared" si="47"/>
        <v>0</v>
      </c>
      <c r="EH6" s="78">
        <f t="shared" si="48"/>
        <v>0</v>
      </c>
      <c r="EI6" s="78">
        <f t="shared" si="49"/>
        <v>0</v>
      </c>
      <c r="EJ6" s="75">
        <f t="shared" si="50"/>
        <v>6.5914422969500612E-3</v>
      </c>
      <c r="EK6" s="75">
        <f t="shared" si="51"/>
        <v>1</v>
      </c>
      <c r="EL6" s="75"/>
      <c r="EM6" s="75"/>
      <c r="EN6" s="75"/>
      <c r="EO6" s="75"/>
      <c r="EP6" s="75"/>
      <c r="EQ6" s="75"/>
      <c r="ER6" s="75">
        <f t="shared" si="52"/>
        <v>0.36903813318155948</v>
      </c>
      <c r="ES6" s="75">
        <f t="shared" si="53"/>
        <v>0.36460434880071735</v>
      </c>
      <c r="ET6" s="75">
        <f t="shared" si="54"/>
        <v>0.29626284294907984</v>
      </c>
      <c r="EU6" s="75">
        <f t="shared" si="55"/>
        <v>0.30823371690313933</v>
      </c>
      <c r="EV6" s="75"/>
      <c r="EW6" s="75"/>
      <c r="EX6" s="75">
        <f t="shared" si="56"/>
        <v>7.8429140580535003E-2</v>
      </c>
      <c r="EY6" s="75">
        <f t="shared" si="57"/>
        <v>4.875588433086752E-2</v>
      </c>
      <c r="EZ6" s="75">
        <f t="shared" si="58"/>
        <v>0.1239697414474427</v>
      </c>
      <c r="FA6" s="75">
        <f t="shared" si="59"/>
        <v>0.19215730086023908</v>
      </c>
      <c r="FB6" s="75"/>
      <c r="FC6" s="75"/>
      <c r="FD6" s="75"/>
      <c r="FE6" s="75">
        <f t="shared" si="60"/>
        <v>0</v>
      </c>
      <c r="FF6" s="75"/>
      <c r="FG6" s="75"/>
      <c r="FH6" s="75"/>
      <c r="FI6" s="75"/>
      <c r="FJ6" s="75"/>
      <c r="FK6" s="75">
        <f t="shared" si="61"/>
        <v>2.8020623178659494E-3</v>
      </c>
      <c r="FL6" s="75"/>
      <c r="FM6" s="75"/>
      <c r="FN6" s="75"/>
      <c r="FO6" s="75"/>
      <c r="FP6" s="75">
        <f t="shared" si="62"/>
        <v>0.4474672737620945</v>
      </c>
      <c r="FQ6" s="75">
        <f t="shared" si="63"/>
        <v>0.41616229544945083</v>
      </c>
      <c r="FR6" s="75">
        <f t="shared" si="64"/>
        <v>0.42023258439652256</v>
      </c>
      <c r="FS6" s="75">
        <f t="shared" si="65"/>
        <v>0.50039101776337835</v>
      </c>
      <c r="FT6" s="75"/>
      <c r="FU6" s="75"/>
      <c r="FV6" s="75"/>
      <c r="FW6" s="75">
        <f t="shared" si="66"/>
        <v>-6.8341505851637507E-2</v>
      </c>
      <c r="FX6" s="75">
        <f t="shared" si="67"/>
        <v>1.1970873954059491E-2</v>
      </c>
      <c r="FY6" s="75">
        <f t="shared" si="68"/>
        <v>-5.6370631897578016E-2</v>
      </c>
      <c r="FZ6" s="75"/>
      <c r="GA6" s="75"/>
      <c r="GB6" s="75">
        <f t="shared" si="69"/>
        <v>7.5213857116575189E-2</v>
      </c>
      <c r="GC6" s="75">
        <f t="shared" si="70"/>
        <v>6.8187559412796375E-2</v>
      </c>
      <c r="GD6" s="75">
        <f t="shared" si="71"/>
        <v>0.14340141652937155</v>
      </c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>
        <f t="shared" si="72"/>
        <v>4.0702889470717318E-3</v>
      </c>
      <c r="GR6" s="75">
        <f t="shared" si="73"/>
        <v>8.0158433366855797E-2</v>
      </c>
      <c r="GS6" s="75">
        <f t="shared" si="74"/>
        <v>8.4228722313927529E-2</v>
      </c>
      <c r="GT6" s="75"/>
      <c r="GU6" s="75"/>
      <c r="GV6" s="75"/>
      <c r="GW6" s="75"/>
      <c r="GX6" s="75">
        <f t="shared" si="75"/>
        <v>6.8298235628912922E-3</v>
      </c>
      <c r="GY6" s="75">
        <f t="shared" si="76"/>
        <v>1.1208249271463798E-2</v>
      </c>
      <c r="GZ6" s="75">
        <f t="shared" si="77"/>
        <v>1.42260359038049E-2</v>
      </c>
      <c r="HA6" s="75">
        <f t="shared" si="78"/>
        <v>3.2398614679924033E-2</v>
      </c>
      <c r="HB6" s="75"/>
      <c r="HC6" s="75"/>
      <c r="HD6" s="75">
        <f t="shared" si="79"/>
        <v>3.0177866323411028E-3</v>
      </c>
      <c r="HE6" s="75">
        <f t="shared" si="80"/>
        <v>1.8172578776119132E-2</v>
      </c>
      <c r="HF6" s="75">
        <f t="shared" si="81"/>
        <v>2.1190365408460234E-2</v>
      </c>
      <c r="HG6" s="75"/>
      <c r="HH6" s="75"/>
      <c r="HI6" s="75"/>
      <c r="HJ6" s="75">
        <f t="shared" si="82"/>
        <v>0.18873079112122937</v>
      </c>
      <c r="HK6" s="75">
        <f t="shared" si="83"/>
        <v>0.17171037883882537</v>
      </c>
      <c r="HL6" s="75">
        <f t="shared" si="84"/>
        <v>0.21756802529073049</v>
      </c>
      <c r="HM6" s="75">
        <f t="shared" si="85"/>
        <v>0.1786392581834432</v>
      </c>
      <c r="HN6" s="75"/>
      <c r="HO6" s="75"/>
      <c r="HP6" s="75">
        <f t="shared" si="86"/>
        <v>4.5857646451905126E-2</v>
      </c>
      <c r="HQ6" s="75">
        <f>Gegevens!HM105-Gegevens!HL105</f>
        <v>-1.6439789547786965E-2</v>
      </c>
      <c r="HR6" s="75">
        <f t="shared" si="87"/>
        <v>6.9288793446178332E-3</v>
      </c>
      <c r="HS6" s="75"/>
      <c r="HT6" s="75"/>
      <c r="HU6" s="75"/>
      <c r="HV6" s="75">
        <f t="shared" si="88"/>
        <v>0.23858850313033581</v>
      </c>
      <c r="HW6" s="75">
        <f t="shared" si="89"/>
        <v>0.28211163416274376</v>
      </c>
      <c r="HX6" s="75">
        <f t="shared" si="90"/>
        <v>0.18719656768657558</v>
      </c>
      <c r="HY6" s="75">
        <f t="shared" si="91"/>
        <v>0.15070941794212936</v>
      </c>
      <c r="HZ6" s="75"/>
      <c r="IA6" s="75"/>
      <c r="IB6" s="75">
        <f t="shared" si="92"/>
        <v>-9.4915066476168181E-2</v>
      </c>
      <c r="IC6" s="75">
        <f t="shared" si="93"/>
        <v>-3.6487149744446223E-2</v>
      </c>
      <c r="ID6" s="75">
        <f t="shared" si="94"/>
        <v>-0.1314022162206144</v>
      </c>
      <c r="IE6" s="75"/>
      <c r="IF6" s="75"/>
      <c r="IG6" s="75"/>
      <c r="IH6" s="75">
        <f t="shared" si="95"/>
        <v>5.0540694365395558E-2</v>
      </c>
      <c r="II6" s="75">
        <f t="shared" si="96"/>
        <v>6.7361578121497429E-2</v>
      </c>
      <c r="IJ6" s="75">
        <f t="shared" si="97"/>
        <v>4.629106921079372E-2</v>
      </c>
      <c r="IK6" s="75">
        <f t="shared" si="98"/>
        <v>6.2898000223438721E-2</v>
      </c>
      <c r="IL6" s="75"/>
      <c r="IM6" s="75"/>
      <c r="IN6" s="75">
        <f t="shared" si="99"/>
        <v>-2.1070508910703709E-2</v>
      </c>
      <c r="IO6" s="75">
        <f t="shared" si="100"/>
        <v>1.6606931012645001E-2</v>
      </c>
      <c r="IP6" s="75">
        <f t="shared" si="101"/>
        <v>-4.4635778980587071E-3</v>
      </c>
      <c r="IQ6" s="75"/>
      <c r="IR6" s="75"/>
      <c r="IS6" s="75"/>
      <c r="IT6" s="75">
        <f t="shared" si="102"/>
        <v>5.6004553215708595E-2</v>
      </c>
      <c r="IU6" s="75">
        <f t="shared" si="103"/>
        <v>4.8980049316296792E-2</v>
      </c>
      <c r="IV6" s="75">
        <f t="shared" si="104"/>
        <v>0.10477588348199164</v>
      </c>
      <c r="IW6" s="75">
        <f t="shared" si="105"/>
        <v>6.3009719584403975E-2</v>
      </c>
      <c r="IX6" s="75"/>
      <c r="IY6" s="75"/>
      <c r="IZ6" s="75">
        <f t="shared" si="106"/>
        <v>5.5795834165694849E-2</v>
      </c>
      <c r="JA6" s="75">
        <f t="shared" si="107"/>
        <v>-4.1766163897587666E-2</v>
      </c>
      <c r="JB6" s="75">
        <f t="shared" si="108"/>
        <v>1.4029670268107183E-2</v>
      </c>
      <c r="JC6" s="75"/>
      <c r="JD6" s="75"/>
      <c r="JE6" s="75"/>
      <c r="JF6" s="75"/>
      <c r="JG6" s="75"/>
      <c r="JH6" s="75"/>
      <c r="JI6" s="75">
        <f t="shared" si="109"/>
        <v>5.7370517928286853E-2</v>
      </c>
      <c r="JJ6" s="75">
        <f t="shared" si="110"/>
        <v>0.10654524758110415</v>
      </c>
      <c r="JK6" s="75">
        <f t="shared" si="111"/>
        <v>0.11337507114399545</v>
      </c>
      <c r="JL6" s="75"/>
      <c r="JM6" s="75">
        <f t="shared" si="112"/>
        <v>7.8569827392961228E-2</v>
      </c>
      <c r="JN6" s="75">
        <f t="shared" si="113"/>
        <v>0.11634162743779422</v>
      </c>
      <c r="JO6" s="75">
        <f t="shared" si="114"/>
        <v>0.12754987670925802</v>
      </c>
      <c r="JP6" s="75"/>
      <c r="JQ6" s="75">
        <f t="shared" si="115"/>
        <v>6.0517105114598624E-2</v>
      </c>
      <c r="JR6" s="75">
        <f t="shared" si="116"/>
        <v>0.15106695269278536</v>
      </c>
      <c r="JS6" s="75">
        <f t="shared" si="117"/>
        <v>0.16529298859659025</v>
      </c>
      <c r="JT6" s="75"/>
      <c r="JU6" s="75">
        <f t="shared" si="118"/>
        <v>9.5296614903362747E-2</v>
      </c>
      <c r="JV6" s="75">
        <f t="shared" si="119"/>
        <v>0.12590771980784271</v>
      </c>
      <c r="JW6" s="75">
        <f t="shared" si="120"/>
        <v>0.15830633448776671</v>
      </c>
      <c r="JX6" s="75"/>
      <c r="JY6" s="75"/>
      <c r="JZ6" s="75"/>
      <c r="KA6" s="75">
        <f t="shared" si="121"/>
        <v>-1.8052722278362604E-2</v>
      </c>
      <c r="KB6" s="75">
        <f t="shared" si="122"/>
        <v>3.4779509788764124E-2</v>
      </c>
      <c r="KC6" s="75">
        <f t="shared" si="123"/>
        <v>1.672678751040152E-2</v>
      </c>
      <c r="KD6" s="75"/>
      <c r="KE6" s="75"/>
      <c r="KF6" s="75">
        <f t="shared" si="124"/>
        <v>3.4725325254991141E-2</v>
      </c>
      <c r="KG6" s="75">
        <f t="shared" si="125"/>
        <v>-2.5159232884942651E-2</v>
      </c>
      <c r="KH6" s="75">
        <f t="shared" si="126"/>
        <v>9.5660923700484901E-3</v>
      </c>
      <c r="KI6" s="75"/>
      <c r="KJ6" s="75"/>
      <c r="KK6" s="75">
        <f t="shared" si="127"/>
        <v>3.7743111887332231E-2</v>
      </c>
      <c r="KL6" s="75">
        <f t="shared" si="128"/>
        <v>-6.9866541088235423E-3</v>
      </c>
      <c r="KM6" s="75">
        <f t="shared" si="129"/>
        <v>3.0756457778508689E-2</v>
      </c>
      <c r="KN6" s="75"/>
      <c r="KO6" s="75"/>
      <c r="KP6" s="75"/>
      <c r="KQ6" s="75"/>
      <c r="KR6" s="73">
        <f t="shared" si="130"/>
        <v>3263.5735261152208</v>
      </c>
      <c r="KS6" s="73">
        <f t="shared" si="131"/>
        <v>436.41392064559517</v>
      </c>
      <c r="KT6" s="73">
        <f t="shared" si="132"/>
        <v>1536.9796009863257</v>
      </c>
      <c r="KU6" s="73">
        <f t="shared" si="133"/>
        <v>2525.1812373907196</v>
      </c>
      <c r="KV6" s="73">
        <f t="shared" si="134"/>
        <v>602.95348576552351</v>
      </c>
      <c r="KW6" s="73">
        <f t="shared" si="135"/>
        <v>438.42042143017261</v>
      </c>
      <c r="KX6" s="73">
        <f t="shared" si="136"/>
        <v>100.32503922887246</v>
      </c>
      <c r="KY6" s="73"/>
      <c r="KZ6" s="73">
        <f t="shared" si="137"/>
        <v>2651.8487072372136</v>
      </c>
      <c r="LA6" s="73">
        <f t="shared" si="138"/>
        <v>1109.6531556960597</v>
      </c>
      <c r="LB6" s="73">
        <f t="shared" si="139"/>
        <v>1947.4513943773286</v>
      </c>
      <c r="LC6" s="73">
        <f t="shared" si="140"/>
        <v>1675.5964773625381</v>
      </c>
      <c r="LD6" s="73">
        <f t="shared" si="141"/>
        <v>414.35136050581457</v>
      </c>
      <c r="LE6" s="73">
        <f t="shared" si="142"/>
        <v>937.84893304730713</v>
      </c>
      <c r="LF6" s="73">
        <f t="shared" si="143"/>
        <v>127.33724737495767</v>
      </c>
      <c r="LG6" s="73"/>
      <c r="LH6" s="73">
        <f t="shared" si="144"/>
        <v>2759</v>
      </c>
      <c r="LI6" s="73">
        <f t="shared" si="145"/>
        <v>1720</v>
      </c>
      <c r="LJ6" s="73">
        <f t="shared" si="146"/>
        <v>1599</v>
      </c>
      <c r="LK6" s="73">
        <f t="shared" si="147"/>
        <v>1349</v>
      </c>
      <c r="LL6" s="73">
        <f t="shared" si="148"/>
        <v>563</v>
      </c>
      <c r="LM6" s="73">
        <f t="shared" si="149"/>
        <v>564</v>
      </c>
      <c r="LN6" s="73">
        <f t="shared" si="150"/>
        <v>290</v>
      </c>
      <c r="LO6" s="73"/>
      <c r="LP6" s="73">
        <f t="shared" si="151"/>
        <v>-611.72481887800723</v>
      </c>
      <c r="LQ6" s="73">
        <f t="shared" si="152"/>
        <v>673.23923505046446</v>
      </c>
      <c r="LR6" s="73">
        <f t="shared" si="153"/>
        <v>410.47179339100285</v>
      </c>
      <c r="LS6" s="73">
        <f t="shared" si="154"/>
        <v>-849.58476002818156</v>
      </c>
      <c r="LT6" s="73">
        <f t="shared" si="155"/>
        <v>-188.60212525970894</v>
      </c>
      <c r="LU6" s="73">
        <f t="shared" si="156"/>
        <v>499.42851161713452</v>
      </c>
      <c r="LV6" s="73">
        <f t="shared" si="157"/>
        <v>27.012208146085214</v>
      </c>
      <c r="LW6" s="73"/>
      <c r="LX6" s="73">
        <f t="shared" si="158"/>
        <v>107.1512927627864</v>
      </c>
      <c r="LY6" s="73">
        <f t="shared" si="159"/>
        <v>610.34684430394032</v>
      </c>
      <c r="LZ6" s="73">
        <f t="shared" si="160"/>
        <v>-348.4513943773286</v>
      </c>
      <c r="MA6" s="73">
        <f t="shared" si="161"/>
        <v>-326.59647736253805</v>
      </c>
      <c r="MB6" s="73">
        <f t="shared" si="162"/>
        <v>148.64863949418543</v>
      </c>
      <c r="MC6" s="73">
        <f t="shared" si="163"/>
        <v>-373.84893304730713</v>
      </c>
      <c r="MD6" s="73">
        <f t="shared" si="164"/>
        <v>162.66275262504234</v>
      </c>
      <c r="ME6" s="73"/>
      <c r="MF6" s="73">
        <f t="shared" si="165"/>
        <v>-504.57352611522083</v>
      </c>
      <c r="MG6" s="73">
        <f t="shared" si="166"/>
        <v>1283.5860793544048</v>
      </c>
      <c r="MH6" s="73">
        <f t="shared" si="167"/>
        <v>62.02039901367425</v>
      </c>
      <c r="MI6" s="73">
        <f t="shared" si="168"/>
        <v>-1176.1812373907196</v>
      </c>
      <c r="MJ6" s="73">
        <f t="shared" si="169"/>
        <v>-39.95348576552351</v>
      </c>
      <c r="MK6" s="73">
        <f t="shared" si="170"/>
        <v>125.57957856982739</v>
      </c>
      <c r="ML6" s="73">
        <f t="shared" si="171"/>
        <v>189.67496077112753</v>
      </c>
      <c r="MM6" s="73"/>
      <c r="MN6" s="75">
        <f t="shared" si="172"/>
        <v>-0.18744018297212103</v>
      </c>
      <c r="MO6" s="75">
        <f t="shared" si="173"/>
        <v>1.5426621452737557</v>
      </c>
      <c r="MP6" s="75">
        <f t="shared" si="174"/>
        <v>0.26706391752212638</v>
      </c>
      <c r="MQ6" s="75">
        <f t="shared" si="175"/>
        <v>-0.3364450628130205</v>
      </c>
      <c r="MR6" s="75">
        <f t="shared" si="176"/>
        <v>-0.31279713893726874</v>
      </c>
      <c r="MS6" s="75">
        <f t="shared" si="177"/>
        <v>1.1391543076117376</v>
      </c>
      <c r="MT6" s="75">
        <f t="shared" si="178"/>
        <v>0.26924692333747319</v>
      </c>
      <c r="MU6" s="75"/>
      <c r="MV6" s="75">
        <f t="shared" si="179"/>
        <v>4.0406261665817379E-2</v>
      </c>
      <c r="MW6" s="75">
        <f t="shared" si="180"/>
        <v>0.55003389227608146</v>
      </c>
      <c r="MX6" s="75">
        <f t="shared" si="181"/>
        <v>-0.17892687611273669</v>
      </c>
      <c r="MY6" s="75">
        <f t="shared" si="182"/>
        <v>-0.19491356169273832</v>
      </c>
      <c r="MZ6" s="75">
        <f t="shared" si="183"/>
        <v>0.35875021458291906</v>
      </c>
      <c r="NA6" s="75">
        <f t="shared" si="184"/>
        <v>-0.39862382935445467</v>
      </c>
      <c r="NB6" s="75">
        <f t="shared" si="185"/>
        <v>1.277416906508628</v>
      </c>
      <c r="NC6" s="75"/>
      <c r="ND6" s="75">
        <f t="shared" si="186"/>
        <v>-0.15460767838616388</v>
      </c>
      <c r="NE6" s="75">
        <f t="shared" si="187"/>
        <v>2.941212501781731</v>
      </c>
      <c r="NF6" s="75">
        <f t="shared" si="188"/>
        <v>4.0352128924726068E-2</v>
      </c>
      <c r="NG6" s="75">
        <f t="shared" si="189"/>
        <v>-0.46578091899893592</v>
      </c>
      <c r="NH6" s="75">
        <f t="shared" si="190"/>
        <v>-6.6262965069017979E-2</v>
      </c>
      <c r="NI6" s="75">
        <f t="shared" si="191"/>
        <v>0.28643642593146973</v>
      </c>
      <c r="NJ6" s="75">
        <f t="shared" si="192"/>
        <v>1.8906044017428216</v>
      </c>
      <c r="NK6" s="75"/>
      <c r="NL6" s="75"/>
      <c r="NM6" s="211">
        <v>9940</v>
      </c>
      <c r="NN6" s="212">
        <v>0</v>
      </c>
      <c r="NO6" s="212">
        <v>6</v>
      </c>
      <c r="NP6" s="212">
        <v>5</v>
      </c>
      <c r="NQ6" s="212">
        <v>0</v>
      </c>
      <c r="NR6" s="212">
        <v>21</v>
      </c>
      <c r="NS6" s="213">
        <v>32</v>
      </c>
      <c r="NT6" s="213">
        <f t="shared" si="193"/>
        <v>9972</v>
      </c>
      <c r="NU6" s="75"/>
      <c r="NV6" s="75"/>
      <c r="NW6" s="73">
        <v>8951</v>
      </c>
      <c r="NX6" s="73">
        <v>1720</v>
      </c>
      <c r="NY6" s="75">
        <f t="shared" si="194"/>
        <v>0.19215730086023908</v>
      </c>
      <c r="NZ6" s="75">
        <f t="shared" si="195"/>
        <v>2.131603601269389E-3</v>
      </c>
      <c r="OA6" s="75">
        <f t="shared" si="196"/>
        <v>2.1945745523769666E-3</v>
      </c>
      <c r="OB6" s="73">
        <v>13225</v>
      </c>
      <c r="OC6" s="73">
        <v>9972</v>
      </c>
      <c r="OD6" s="73">
        <v>1303.2422351255059</v>
      </c>
      <c r="OE6" s="73">
        <v>821.77064071723021</v>
      </c>
      <c r="OF6" s="75">
        <f t="shared" si="197"/>
        <v>6.2137666594875629E-2</v>
      </c>
      <c r="OG6" s="75">
        <f t="shared" si="198"/>
        <v>0.63055863182495109</v>
      </c>
      <c r="OH6" s="73">
        <v>1050.6666666666699</v>
      </c>
      <c r="OI6" s="73">
        <f t="shared" si="199"/>
        <v>662.50693583741736</v>
      </c>
      <c r="OJ6" s="75">
        <f t="shared" si="200"/>
        <v>6.6436716389632708E-2</v>
      </c>
      <c r="OK6" s="75">
        <f t="shared" si="201"/>
        <v>2.0180118044153639E-3</v>
      </c>
      <c r="OL6" s="75">
        <f t="shared" si="202"/>
        <v>1.198826100009247E-3</v>
      </c>
      <c r="OM6" s="73">
        <v>13129</v>
      </c>
      <c r="ON6" s="73">
        <v>271735517</v>
      </c>
      <c r="OO6" s="73">
        <f t="shared" si="203"/>
        <v>20697.35067408028</v>
      </c>
      <c r="OP6" s="75">
        <f t="shared" si="204"/>
        <v>2.0147881057983974E-3</v>
      </c>
      <c r="OQ6" s="75">
        <f t="shared" si="205"/>
        <v>2.1821520015346367E-3</v>
      </c>
      <c r="OR6" s="75">
        <f t="shared" si="206"/>
        <v>2.1358395162024341E-3</v>
      </c>
      <c r="OS6" s="73">
        <v>2734.8522355091782</v>
      </c>
      <c r="OT6" s="75">
        <f t="shared" si="207"/>
        <v>0.20679411988727245</v>
      </c>
      <c r="OU6" s="75">
        <f t="shared" si="208"/>
        <v>2.2539525755749497E-3</v>
      </c>
      <c r="OV6" s="73">
        <v>222.56200106306676</v>
      </c>
      <c r="OW6" s="75">
        <f t="shared" si="209"/>
        <v>1.695193853782213E-2</v>
      </c>
      <c r="OX6" s="75">
        <v>4.9295774647887321E-2</v>
      </c>
      <c r="OY6" s="73">
        <v>739</v>
      </c>
      <c r="OZ6" s="75">
        <f t="shared" si="210"/>
        <v>5.5879017013232515E-2</v>
      </c>
      <c r="PA6" s="73">
        <v>2493</v>
      </c>
      <c r="PB6" s="75">
        <f t="shared" si="211"/>
        <v>0.18850661625708884</v>
      </c>
      <c r="PC6" s="73">
        <v>2246</v>
      </c>
      <c r="PD6" s="73">
        <v>2760</v>
      </c>
      <c r="PE6" s="75">
        <f t="shared" si="212"/>
        <v>-0.186231884057971</v>
      </c>
      <c r="PF6" s="75">
        <v>3.4361851332398316E-2</v>
      </c>
      <c r="PG6" s="75">
        <v>4.5782408335003008E-2</v>
      </c>
      <c r="PH6" s="75">
        <v>8.0144259667401324E-2</v>
      </c>
      <c r="PI6" s="75"/>
      <c r="PJ6" s="75"/>
      <c r="PK6" s="75"/>
      <c r="PL6" s="75"/>
      <c r="PM6" s="75"/>
      <c r="PN6" s="75"/>
      <c r="PO6" s="226"/>
      <c r="PP6" s="21">
        <f t="shared" si="213"/>
        <v>0</v>
      </c>
      <c r="PQ6" s="73">
        <f t="shared" si="214"/>
        <v>102.95415860012986</v>
      </c>
      <c r="PR6" s="73"/>
      <c r="PS6" s="73">
        <f t="shared" si="215"/>
        <v>106.00814597106567</v>
      </c>
      <c r="PT6" s="73">
        <v>3</v>
      </c>
      <c r="PU6" s="73">
        <f t="shared" si="216"/>
        <v>59.406297692919473</v>
      </c>
      <c r="PV6" s="73">
        <v>2</v>
      </c>
      <c r="PW6" s="73"/>
    </row>
    <row r="7" spans="1:442" ht="14.4" x14ac:dyDescent="0.3">
      <c r="A7" s="150"/>
      <c r="B7" s="153" t="s">
        <v>12</v>
      </c>
      <c r="C7" s="151"/>
      <c r="D7" s="156">
        <v>73001</v>
      </c>
      <c r="E7" s="156" t="s">
        <v>260</v>
      </c>
      <c r="F7" s="72" t="s">
        <v>287</v>
      </c>
      <c r="G7" s="82"/>
      <c r="P7" s="161"/>
      <c r="Q7" s="127"/>
      <c r="R7" s="127"/>
      <c r="S7" s="127"/>
      <c r="T7" s="127"/>
      <c r="U7" s="127"/>
      <c r="V7" s="127"/>
      <c r="W7" s="127"/>
      <c r="X7" s="127"/>
      <c r="Y7" s="127"/>
      <c r="Z7" s="113"/>
      <c r="AA7" s="73"/>
      <c r="AB7" s="74">
        <v>2062</v>
      </c>
      <c r="AC7" s="74">
        <v>2070</v>
      </c>
      <c r="AD7" s="74">
        <v>514</v>
      </c>
      <c r="AE7" s="88">
        <f>AJ7*((BA7/(AX7+BA7)))</f>
        <v>883.12087912087918</v>
      </c>
      <c r="AF7" s="88">
        <f>AJ7*((AX7/(AX7+BA7)))</f>
        <v>564.87912087912093</v>
      </c>
      <c r="AG7" s="74">
        <v>1814</v>
      </c>
      <c r="AH7" s="74">
        <v>98</v>
      </c>
      <c r="AI7" s="74">
        <v>0</v>
      </c>
      <c r="AJ7" s="74">
        <v>1448</v>
      </c>
      <c r="AK7" s="73">
        <f t="shared" si="0"/>
        <v>8006</v>
      </c>
      <c r="AL7" s="75"/>
      <c r="AM7" s="76">
        <f t="shared" si="1"/>
        <v>0.25755683237571819</v>
      </c>
      <c r="AN7" s="77">
        <f t="shared" si="2"/>
        <v>0.25855608293779664</v>
      </c>
      <c r="AO7" s="77">
        <f t="shared" si="3"/>
        <v>6.420184861353985E-2</v>
      </c>
      <c r="AP7" s="77">
        <f t="shared" si="4"/>
        <v>0.1103073793555932</v>
      </c>
      <c r="AQ7" s="77">
        <f t="shared" si="5"/>
        <v>7.0556972380604668E-2</v>
      </c>
      <c r="AR7" s="77">
        <f t="shared" si="6"/>
        <v>0.22658006495128655</v>
      </c>
      <c r="AS7" s="77">
        <f t="shared" si="7"/>
        <v>1.2240819385460905E-2</v>
      </c>
      <c r="AT7" s="78">
        <f t="shared" si="8"/>
        <v>0</v>
      </c>
      <c r="AU7" s="75">
        <f t="shared" si="9"/>
        <v>1</v>
      </c>
      <c r="AV7" s="75"/>
      <c r="AW7" s="75"/>
      <c r="AX7" s="74">
        <v>639</v>
      </c>
      <c r="AY7" s="74">
        <v>319</v>
      </c>
      <c r="AZ7" s="74">
        <v>1355</v>
      </c>
      <c r="BA7" s="74">
        <v>999</v>
      </c>
      <c r="BB7" s="74">
        <v>2771</v>
      </c>
      <c r="BC7" s="74">
        <v>1809</v>
      </c>
      <c r="BD7" s="74">
        <v>98</v>
      </c>
      <c r="BF7" s="74">
        <v>21</v>
      </c>
      <c r="BG7" s="79">
        <v>8</v>
      </c>
      <c r="BH7" s="80">
        <v>65</v>
      </c>
      <c r="BI7" s="80"/>
      <c r="BJ7" s="81"/>
      <c r="BK7" s="73">
        <f t="shared" si="10"/>
        <v>73</v>
      </c>
      <c r="BL7" s="79">
        <f t="shared" si="11"/>
        <v>8084</v>
      </c>
      <c r="BM7" s="82"/>
      <c r="BN7" s="83">
        <f t="shared" si="12"/>
        <v>7.9045027214250371E-2</v>
      </c>
      <c r="BO7" s="84">
        <f t="shared" si="13"/>
        <v>3.9460663038099954E-2</v>
      </c>
      <c r="BP7" s="84">
        <f t="shared" si="14"/>
        <v>0.16761504205838693</v>
      </c>
      <c r="BQ7" s="84">
        <f t="shared" si="15"/>
        <v>0.1235774369124196</v>
      </c>
      <c r="BR7" s="84">
        <f t="shared" si="16"/>
        <v>0.34277585353785256</v>
      </c>
      <c r="BS7" s="84">
        <f t="shared" si="17"/>
        <v>0.22377535873330034</v>
      </c>
      <c r="BT7" s="84">
        <f t="shared" si="18"/>
        <v>1.2122711528946067E-2</v>
      </c>
      <c r="BU7" s="84">
        <f t="shared" si="19"/>
        <v>0</v>
      </c>
      <c r="BV7" s="84">
        <f t="shared" si="20"/>
        <v>2.5977238990598714E-3</v>
      </c>
      <c r="BW7" s="84">
        <f t="shared" si="21"/>
        <v>9.8960910440376061E-4</v>
      </c>
      <c r="BX7" s="84">
        <f t="shared" si="22"/>
        <v>8.0405739732805539E-3</v>
      </c>
      <c r="BY7" s="84">
        <f t="shared" si="23"/>
        <v>0</v>
      </c>
      <c r="BZ7" s="84">
        <f t="shared" si="24"/>
        <v>0</v>
      </c>
      <c r="CA7" s="75">
        <f t="shared" si="25"/>
        <v>9.0301830776843145E-3</v>
      </c>
      <c r="CB7" s="85">
        <f t="shared" si="26"/>
        <v>1</v>
      </c>
      <c r="CC7" s="75"/>
      <c r="CD7" s="75"/>
      <c r="CE7" s="74">
        <v>681</v>
      </c>
      <c r="CF7" s="74">
        <v>2018</v>
      </c>
      <c r="CG7" s="74">
        <v>1026</v>
      </c>
      <c r="CH7" s="74">
        <v>1181</v>
      </c>
      <c r="CI7" s="74">
        <v>681</v>
      </c>
      <c r="CJ7" s="74">
        <v>2473</v>
      </c>
      <c r="CK7" s="74">
        <v>212</v>
      </c>
      <c r="CP7" s="73">
        <f t="shared" si="217"/>
        <v>0</v>
      </c>
      <c r="CQ7" s="73">
        <f t="shared" si="218"/>
        <v>8272</v>
      </c>
      <c r="CR7" s="73"/>
      <c r="CS7" s="76">
        <f t="shared" si="27"/>
        <v>8.2325918762088973E-2</v>
      </c>
      <c r="CT7" s="77">
        <f t="shared" si="28"/>
        <v>0.24395551257253384</v>
      </c>
      <c r="CU7" s="77">
        <f t="shared" si="29"/>
        <v>0.12403288201160542</v>
      </c>
      <c r="CV7" s="77">
        <f t="shared" si="30"/>
        <v>0.14277079303675047</v>
      </c>
      <c r="CW7" s="77">
        <f t="shared" si="31"/>
        <v>8.2325918762088973E-2</v>
      </c>
      <c r="CX7" s="77">
        <f t="shared" si="32"/>
        <v>0.2989603481624758</v>
      </c>
      <c r="CY7" s="77">
        <f t="shared" si="33"/>
        <v>2.5628626692456479E-2</v>
      </c>
      <c r="CZ7" s="78"/>
      <c r="DA7" s="78"/>
      <c r="DB7" s="78"/>
      <c r="DC7" s="78"/>
      <c r="DD7" s="78">
        <f t="shared" si="34"/>
        <v>0</v>
      </c>
      <c r="DE7" s="75">
        <f t="shared" si="35"/>
        <v>1</v>
      </c>
      <c r="DF7" s="75"/>
      <c r="DG7" s="75"/>
      <c r="DH7" s="74">
        <v>1219</v>
      </c>
      <c r="DI7">
        <v>2253</v>
      </c>
      <c r="DJ7" s="74">
        <v>1314</v>
      </c>
      <c r="DK7" s="74">
        <v>1306</v>
      </c>
      <c r="DM7" s="74">
        <v>308</v>
      </c>
      <c r="DN7" s="74">
        <v>850</v>
      </c>
      <c r="DO7" s="74">
        <v>843</v>
      </c>
      <c r="DP7" s="74">
        <v>14</v>
      </c>
      <c r="DQ7" s="74">
        <v>9</v>
      </c>
      <c r="DU7" s="73">
        <f t="shared" si="36"/>
        <v>23</v>
      </c>
      <c r="DV7" s="73">
        <f t="shared" si="219"/>
        <v>8116</v>
      </c>
      <c r="DW7" s="76">
        <f t="shared" si="37"/>
        <v>0.15019714144898966</v>
      </c>
      <c r="DX7" s="77">
        <f t="shared" si="38"/>
        <v>0.27759980285855101</v>
      </c>
      <c r="DY7" s="77">
        <f t="shared" si="39"/>
        <v>0.16190241498275013</v>
      </c>
      <c r="DZ7" s="77">
        <f t="shared" si="40"/>
        <v>0.16091670773780187</v>
      </c>
      <c r="EA7" s="77">
        <f t="shared" si="41"/>
        <v>0</v>
      </c>
      <c r="EB7" s="77">
        <f t="shared" si="42"/>
        <v>3.7949728930507638E-2</v>
      </c>
      <c r="EC7" s="77">
        <f t="shared" si="43"/>
        <v>0.10473139477575161</v>
      </c>
      <c r="ED7" s="77">
        <f t="shared" si="44"/>
        <v>0.10386890093642188</v>
      </c>
      <c r="EE7" s="75">
        <f t="shared" si="45"/>
        <v>1.7249876786594382E-3</v>
      </c>
      <c r="EF7" s="78">
        <f t="shared" si="46"/>
        <v>1.1089206505667817E-3</v>
      </c>
      <c r="EG7" s="78">
        <f t="shared" si="47"/>
        <v>0</v>
      </c>
      <c r="EH7" s="78">
        <f t="shared" si="48"/>
        <v>0</v>
      </c>
      <c r="EI7" s="78">
        <f t="shared" si="49"/>
        <v>0</v>
      </c>
      <c r="EJ7" s="75">
        <f t="shared" si="50"/>
        <v>2.8339083292262196E-3</v>
      </c>
      <c r="EK7" s="75">
        <f t="shared" si="51"/>
        <v>1</v>
      </c>
      <c r="EL7" s="75"/>
      <c r="EM7" s="75"/>
      <c r="EN7" s="75"/>
      <c r="EO7" s="75"/>
      <c r="EP7" s="75"/>
      <c r="EQ7" s="75"/>
      <c r="ER7" s="75">
        <f t="shared" si="52"/>
        <v>0.25855608293779664</v>
      </c>
      <c r="ES7" s="75">
        <f t="shared" si="53"/>
        <v>0.34277585353785256</v>
      </c>
      <c r="ET7" s="75">
        <f t="shared" si="54"/>
        <v>0.24395551257253384</v>
      </c>
      <c r="EU7" s="75">
        <f t="shared" si="55"/>
        <v>0.27759980285855101</v>
      </c>
      <c r="EV7" s="75"/>
      <c r="EW7" s="75"/>
      <c r="EX7" s="75">
        <f t="shared" si="56"/>
        <v>6.420184861353985E-2</v>
      </c>
      <c r="EY7" s="75">
        <f t="shared" si="57"/>
        <v>3.9460663038099954E-2</v>
      </c>
      <c r="EZ7" s="75">
        <f t="shared" si="58"/>
        <v>8.2325918762088973E-2</v>
      </c>
      <c r="FA7" s="75">
        <f t="shared" si="59"/>
        <v>0.16190241498275013</v>
      </c>
      <c r="FB7" s="75"/>
      <c r="FC7" s="75"/>
      <c r="FD7" s="75"/>
      <c r="FE7" s="75">
        <f t="shared" si="60"/>
        <v>0</v>
      </c>
      <c r="FF7" s="75"/>
      <c r="FG7" s="75"/>
      <c r="FH7" s="75"/>
      <c r="FI7" s="75"/>
      <c r="FJ7" s="75"/>
      <c r="FK7" s="75">
        <f t="shared" si="61"/>
        <v>2.5977238990598714E-3</v>
      </c>
      <c r="FL7" s="75"/>
      <c r="FM7" s="75"/>
      <c r="FN7" s="75"/>
      <c r="FO7" s="75"/>
      <c r="FP7" s="75">
        <f t="shared" si="62"/>
        <v>0.32275793155133647</v>
      </c>
      <c r="FQ7" s="75">
        <f t="shared" si="63"/>
        <v>0.38483424047501241</v>
      </c>
      <c r="FR7" s="75">
        <f t="shared" si="64"/>
        <v>0.32628143133462284</v>
      </c>
      <c r="FS7" s="75">
        <f t="shared" si="65"/>
        <v>0.43950221784130117</v>
      </c>
      <c r="FT7" s="75"/>
      <c r="FU7" s="75"/>
      <c r="FV7" s="75"/>
      <c r="FW7" s="75">
        <f t="shared" si="66"/>
        <v>-9.882034096531872E-2</v>
      </c>
      <c r="FX7" s="75">
        <f t="shared" si="67"/>
        <v>3.3644290286017176E-2</v>
      </c>
      <c r="FY7" s="75">
        <f t="shared" si="68"/>
        <v>-6.5176050679301545E-2</v>
      </c>
      <c r="FZ7" s="75"/>
      <c r="GA7" s="75"/>
      <c r="GB7" s="75">
        <f t="shared" si="69"/>
        <v>4.2865255723989019E-2</v>
      </c>
      <c r="GC7" s="75">
        <f t="shared" si="70"/>
        <v>7.9576496220661153E-2</v>
      </c>
      <c r="GD7" s="75">
        <f t="shared" si="71"/>
        <v>0.12244175194465018</v>
      </c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>
        <f t="shared" si="72"/>
        <v>-5.8552809140389572E-2</v>
      </c>
      <c r="GR7" s="75">
        <f t="shared" si="73"/>
        <v>0.11322078650667833</v>
      </c>
      <c r="GS7" s="75">
        <f t="shared" si="74"/>
        <v>5.4667977366288756E-2</v>
      </c>
      <c r="GT7" s="75"/>
      <c r="GU7" s="75"/>
      <c r="GV7" s="75"/>
      <c r="GW7" s="75"/>
      <c r="GX7" s="75">
        <f t="shared" si="75"/>
        <v>1.2240819385460905E-2</v>
      </c>
      <c r="GY7" s="75">
        <f t="shared" si="76"/>
        <v>1.2122711528946067E-2</v>
      </c>
      <c r="GZ7" s="75">
        <f t="shared" si="77"/>
        <v>2.5628626692456479E-2</v>
      </c>
      <c r="HA7" s="75">
        <f t="shared" si="78"/>
        <v>3.7949728930507638E-2</v>
      </c>
      <c r="HB7" s="75"/>
      <c r="HC7" s="75"/>
      <c r="HD7" s="75">
        <f t="shared" si="79"/>
        <v>1.3505915163510412E-2</v>
      </c>
      <c r="HE7" s="75">
        <f t="shared" si="80"/>
        <v>1.2321102238051159E-2</v>
      </c>
      <c r="HF7" s="75">
        <f t="shared" si="81"/>
        <v>2.5827017401561569E-2</v>
      </c>
      <c r="HG7" s="75"/>
      <c r="HH7" s="75"/>
      <c r="HI7" s="75"/>
      <c r="HJ7" s="75">
        <f t="shared" si="82"/>
        <v>0.22658006495128655</v>
      </c>
      <c r="HK7" s="75">
        <f t="shared" si="83"/>
        <v>0.22377535873330034</v>
      </c>
      <c r="HL7" s="75">
        <f t="shared" si="84"/>
        <v>0.12403288201160542</v>
      </c>
      <c r="HM7" s="75">
        <f t="shared" si="85"/>
        <v>0.16091670773780187</v>
      </c>
      <c r="HN7" s="75"/>
      <c r="HO7" s="75"/>
      <c r="HP7" s="75">
        <f t="shared" si="86"/>
        <v>-9.9742476721694923E-2</v>
      </c>
      <c r="HQ7" s="75">
        <f>Gegevens!HM289-Gegevens!HL289</f>
        <v>-3.394225098601808E-3</v>
      </c>
      <c r="HR7" s="75">
        <f t="shared" si="87"/>
        <v>-6.2858650995498477E-2</v>
      </c>
      <c r="HS7" s="75"/>
      <c r="HT7" s="75"/>
      <c r="HU7" s="75"/>
      <c r="HV7" s="75">
        <f t="shared" si="88"/>
        <v>0.25755683237571819</v>
      </c>
      <c r="HW7" s="75">
        <f t="shared" si="89"/>
        <v>0.16761504205838693</v>
      </c>
      <c r="HX7" s="75">
        <f t="shared" si="90"/>
        <v>0.2989603481624758</v>
      </c>
      <c r="HY7" s="75">
        <f t="shared" si="91"/>
        <v>0.15019714144898966</v>
      </c>
      <c r="HZ7" s="75"/>
      <c r="IA7" s="75"/>
      <c r="IB7" s="75">
        <f t="shared" si="92"/>
        <v>0.13134530610408887</v>
      </c>
      <c r="IC7" s="75">
        <f t="shared" si="93"/>
        <v>-0.14876320671348614</v>
      </c>
      <c r="ID7" s="75">
        <f t="shared" si="94"/>
        <v>-1.7417900609397269E-2</v>
      </c>
      <c r="IE7" s="75"/>
      <c r="IF7" s="75"/>
      <c r="IG7" s="75"/>
      <c r="IH7" s="75">
        <f t="shared" si="95"/>
        <v>0.1103073793555932</v>
      </c>
      <c r="II7" s="75">
        <f t="shared" si="96"/>
        <v>0.1235774369124196</v>
      </c>
      <c r="IJ7" s="75">
        <f t="shared" si="97"/>
        <v>8.2325918762088973E-2</v>
      </c>
      <c r="IK7" s="75">
        <f t="shared" si="98"/>
        <v>0.10386890093642188</v>
      </c>
      <c r="IL7" s="75"/>
      <c r="IM7" s="75"/>
      <c r="IN7" s="75">
        <f t="shared" si="99"/>
        <v>-4.1251518150330624E-2</v>
      </c>
      <c r="IO7" s="75">
        <f t="shared" si="100"/>
        <v>2.1542982174332911E-2</v>
      </c>
      <c r="IP7" s="75">
        <f t="shared" si="101"/>
        <v>-1.9708535975997712E-2</v>
      </c>
      <c r="IQ7" s="75"/>
      <c r="IR7" s="75"/>
      <c r="IS7" s="75"/>
      <c r="IT7" s="75">
        <f t="shared" si="102"/>
        <v>7.0556972380604668E-2</v>
      </c>
      <c r="IU7" s="75">
        <f t="shared" si="103"/>
        <v>7.9045027214250371E-2</v>
      </c>
      <c r="IV7" s="75">
        <f t="shared" si="104"/>
        <v>0.14277079303675047</v>
      </c>
      <c r="IW7" s="75">
        <f t="shared" si="105"/>
        <v>0.10473139477575161</v>
      </c>
      <c r="IX7" s="75"/>
      <c r="IY7" s="75"/>
      <c r="IZ7" s="75">
        <f t="shared" si="106"/>
        <v>6.3725765822500099E-2</v>
      </c>
      <c r="JA7" s="75">
        <f t="shared" si="107"/>
        <v>-3.8039398260998863E-2</v>
      </c>
      <c r="JB7" s="75">
        <f t="shared" si="108"/>
        <v>2.5686367561501236E-2</v>
      </c>
      <c r="JC7" s="75"/>
      <c r="JD7" s="75"/>
      <c r="JE7" s="75"/>
      <c r="JF7" s="75"/>
      <c r="JG7" s="75"/>
      <c r="JH7" s="75"/>
      <c r="JI7" s="75">
        <f t="shared" si="109"/>
        <v>0.1225481987410541</v>
      </c>
      <c r="JJ7" s="75">
        <f t="shared" si="110"/>
        <v>0.18086435173619786</v>
      </c>
      <c r="JK7" s="75">
        <f t="shared" si="111"/>
        <v>0.19310517112165876</v>
      </c>
      <c r="JL7" s="75"/>
      <c r="JM7" s="75">
        <f t="shared" si="112"/>
        <v>0.13570014844136566</v>
      </c>
      <c r="JN7" s="75">
        <f t="shared" si="113"/>
        <v>0.20262246412666995</v>
      </c>
      <c r="JO7" s="75">
        <f t="shared" si="114"/>
        <v>0.21474517565561602</v>
      </c>
      <c r="JP7" s="75"/>
      <c r="JQ7" s="75">
        <f t="shared" si="115"/>
        <v>0.10795454545454546</v>
      </c>
      <c r="JR7" s="75">
        <f t="shared" si="116"/>
        <v>0.22509671179883944</v>
      </c>
      <c r="JS7" s="75">
        <f t="shared" si="117"/>
        <v>0.25072533849129591</v>
      </c>
      <c r="JT7" s="75"/>
      <c r="JU7" s="75">
        <f t="shared" si="118"/>
        <v>0.14181862986692953</v>
      </c>
      <c r="JV7" s="75">
        <f t="shared" si="119"/>
        <v>0.20860029571217348</v>
      </c>
      <c r="JW7" s="75">
        <f t="shared" si="120"/>
        <v>0.24655002464268114</v>
      </c>
      <c r="JX7" s="75"/>
      <c r="JY7" s="75"/>
      <c r="JZ7" s="75"/>
      <c r="KA7" s="75">
        <f t="shared" si="121"/>
        <v>-2.7745602986820203E-2</v>
      </c>
      <c r="KB7" s="75">
        <f t="shared" si="122"/>
        <v>3.3864084412384074E-2</v>
      </c>
      <c r="KC7" s="75">
        <f t="shared" si="123"/>
        <v>6.1184814255638709E-3</v>
      </c>
      <c r="KD7" s="75"/>
      <c r="KE7" s="75"/>
      <c r="KF7" s="75">
        <f t="shared" si="124"/>
        <v>2.2474247672169489E-2</v>
      </c>
      <c r="KG7" s="75">
        <f t="shared" si="125"/>
        <v>-1.6496416086665966E-2</v>
      </c>
      <c r="KH7" s="75">
        <f t="shared" si="126"/>
        <v>5.9778315855035236E-3</v>
      </c>
      <c r="KI7" s="75"/>
      <c r="KJ7" s="75"/>
      <c r="KK7" s="75">
        <f t="shared" si="127"/>
        <v>3.5980162835679896E-2</v>
      </c>
      <c r="KL7" s="75">
        <f t="shared" si="128"/>
        <v>-4.1753138486147756E-3</v>
      </c>
      <c r="KM7" s="75">
        <f t="shared" si="129"/>
        <v>3.1804848987065121E-2</v>
      </c>
      <c r="KN7" s="75"/>
      <c r="KO7" s="75"/>
      <c r="KP7" s="75"/>
      <c r="KQ7" s="75"/>
      <c r="KR7" s="73">
        <f t="shared" si="130"/>
        <v>2781.9688273132115</v>
      </c>
      <c r="KS7" s="73">
        <f t="shared" si="131"/>
        <v>320.26274121721923</v>
      </c>
      <c r="KT7" s="73">
        <f t="shared" si="132"/>
        <v>1816.1608114794656</v>
      </c>
      <c r="KU7" s="73">
        <f t="shared" si="133"/>
        <v>1360.3636813458684</v>
      </c>
      <c r="KV7" s="73">
        <f t="shared" si="134"/>
        <v>1002.9544779811974</v>
      </c>
      <c r="KW7" s="73">
        <f t="shared" si="135"/>
        <v>641.52944087085598</v>
      </c>
      <c r="KX7" s="73">
        <f t="shared" si="136"/>
        <v>98.387926768926278</v>
      </c>
      <c r="KY7" s="73"/>
      <c r="KZ7" s="73">
        <f t="shared" si="137"/>
        <v>1979.9429400386846</v>
      </c>
      <c r="LA7" s="73">
        <f t="shared" si="138"/>
        <v>668.15715667311406</v>
      </c>
      <c r="LB7" s="73">
        <f t="shared" si="139"/>
        <v>1006.6508704061896</v>
      </c>
      <c r="LC7" s="73">
        <f t="shared" si="140"/>
        <v>2426.3621856866534</v>
      </c>
      <c r="LD7" s="73">
        <f t="shared" si="141"/>
        <v>668.15715667311406</v>
      </c>
      <c r="LE7" s="73">
        <f t="shared" si="142"/>
        <v>1158.7277562862669</v>
      </c>
      <c r="LF7" s="73">
        <f t="shared" si="143"/>
        <v>208.00193423597679</v>
      </c>
      <c r="LG7" s="73"/>
      <c r="LH7" s="73">
        <f t="shared" si="144"/>
        <v>2253</v>
      </c>
      <c r="LI7" s="73">
        <f t="shared" si="145"/>
        <v>1314</v>
      </c>
      <c r="LJ7" s="73">
        <f t="shared" si="146"/>
        <v>1306</v>
      </c>
      <c r="LK7" s="73">
        <f t="shared" si="147"/>
        <v>1219</v>
      </c>
      <c r="LL7" s="73">
        <f t="shared" si="148"/>
        <v>843</v>
      </c>
      <c r="LM7" s="73">
        <f t="shared" si="149"/>
        <v>850</v>
      </c>
      <c r="LN7" s="73">
        <f t="shared" si="150"/>
        <v>308</v>
      </c>
      <c r="LO7" s="73"/>
      <c r="LP7" s="73">
        <f t="shared" si="151"/>
        <v>-802.02588727452689</v>
      </c>
      <c r="LQ7" s="73">
        <f t="shared" si="152"/>
        <v>347.89441545589483</v>
      </c>
      <c r="LR7" s="73">
        <f t="shared" si="153"/>
        <v>-809.50994107327597</v>
      </c>
      <c r="LS7" s="73">
        <f t="shared" si="154"/>
        <v>1065.9985043407851</v>
      </c>
      <c r="LT7" s="73">
        <f t="shared" si="155"/>
        <v>-334.79732130808338</v>
      </c>
      <c r="LU7" s="73">
        <f t="shared" si="156"/>
        <v>517.19831541541089</v>
      </c>
      <c r="LV7" s="73">
        <f t="shared" si="157"/>
        <v>109.61400746705051</v>
      </c>
      <c r="LW7" s="73"/>
      <c r="LX7" s="73">
        <f t="shared" si="158"/>
        <v>273.05705996131542</v>
      </c>
      <c r="LY7" s="73">
        <f t="shared" si="159"/>
        <v>645.84284332688594</v>
      </c>
      <c r="LZ7" s="73">
        <f t="shared" si="160"/>
        <v>299.3491295938104</v>
      </c>
      <c r="MA7" s="73">
        <f t="shared" si="161"/>
        <v>-1207.3621856866534</v>
      </c>
      <c r="MB7" s="73">
        <f t="shared" si="162"/>
        <v>174.84284332688594</v>
      </c>
      <c r="MC7" s="73">
        <f t="shared" si="163"/>
        <v>-308.72775628626687</v>
      </c>
      <c r="MD7" s="73">
        <f t="shared" si="164"/>
        <v>99.99806576402321</v>
      </c>
      <c r="ME7" s="73"/>
      <c r="MF7" s="73">
        <f t="shared" si="165"/>
        <v>-528.96882731321148</v>
      </c>
      <c r="MG7" s="73">
        <f t="shared" si="166"/>
        <v>993.73725878278083</v>
      </c>
      <c r="MH7" s="73">
        <f t="shared" si="167"/>
        <v>-510.16081147946556</v>
      </c>
      <c r="MI7" s="73">
        <f t="shared" si="168"/>
        <v>-141.36368134586837</v>
      </c>
      <c r="MJ7" s="73">
        <f t="shared" si="169"/>
        <v>-159.95447798119744</v>
      </c>
      <c r="MK7" s="73">
        <f t="shared" si="170"/>
        <v>208.47055912914402</v>
      </c>
      <c r="ML7" s="73">
        <f t="shared" si="171"/>
        <v>209.61207323107374</v>
      </c>
      <c r="MM7" s="73"/>
      <c r="MN7" s="75">
        <f t="shared" si="172"/>
        <v>-0.2882943472983171</v>
      </c>
      <c r="MO7" s="75">
        <f t="shared" si="173"/>
        <v>1.0862781419207748</v>
      </c>
      <c r="MP7" s="75">
        <f t="shared" si="174"/>
        <v>-0.44572591587516958</v>
      </c>
      <c r="MQ7" s="75">
        <f t="shared" si="175"/>
        <v>0.78361288158336107</v>
      </c>
      <c r="MR7" s="75">
        <f t="shared" si="176"/>
        <v>-0.33381108381108388</v>
      </c>
      <c r="MS7" s="75">
        <f t="shared" si="177"/>
        <v>0.80619576042111252</v>
      </c>
      <c r="MT7" s="75">
        <f t="shared" si="178"/>
        <v>1.1141001855287569</v>
      </c>
      <c r="MU7" s="75"/>
      <c r="MV7" s="75">
        <f t="shared" si="179"/>
        <v>0.13791158039937271</v>
      </c>
      <c r="MW7" s="75">
        <f t="shared" si="180"/>
        <v>0.96660319638371384</v>
      </c>
      <c r="MX7" s="75">
        <f t="shared" si="181"/>
        <v>0.29737135127397374</v>
      </c>
      <c r="MY7" s="75">
        <f t="shared" si="182"/>
        <v>-0.49760179778971186</v>
      </c>
      <c r="MZ7" s="75">
        <f t="shared" si="183"/>
        <v>0.26167921959777074</v>
      </c>
      <c r="NA7" s="75">
        <f t="shared" si="184"/>
        <v>-0.26643683523707257</v>
      </c>
      <c r="NB7" s="75">
        <f t="shared" si="185"/>
        <v>0.48075546091112825</v>
      </c>
      <c r="NC7" s="75"/>
      <c r="ND7" s="75">
        <f t="shared" si="186"/>
        <v>-0.19014189595506092</v>
      </c>
      <c r="NE7" s="75">
        <f t="shared" si="187"/>
        <v>3.1028812624468713</v>
      </c>
      <c r="NF7" s="75">
        <f t="shared" si="188"/>
        <v>-0.28090068250282457</v>
      </c>
      <c r="NG7" s="75">
        <f t="shared" si="189"/>
        <v>-0.10391609485340787</v>
      </c>
      <c r="NH7" s="75">
        <f t="shared" si="190"/>
        <v>-0.1594832881180836</v>
      </c>
      <c r="NI7" s="75">
        <f t="shared" si="191"/>
        <v>0.32495867819589358</v>
      </c>
      <c r="NJ7" s="75">
        <f t="shared" si="192"/>
        <v>2.1304653946349363</v>
      </c>
      <c r="NK7" s="75"/>
      <c r="NL7" s="75"/>
      <c r="NM7" s="211">
        <v>9202</v>
      </c>
      <c r="NN7" s="212">
        <v>0</v>
      </c>
      <c r="NO7" s="212">
        <v>5</v>
      </c>
      <c r="NP7" s="212">
        <v>2</v>
      </c>
      <c r="NQ7" s="212">
        <v>0</v>
      </c>
      <c r="NR7" s="212">
        <v>6</v>
      </c>
      <c r="NS7" s="213">
        <v>13</v>
      </c>
      <c r="NT7" s="213">
        <f t="shared" si="193"/>
        <v>9215</v>
      </c>
      <c r="NU7" s="75"/>
      <c r="NV7" s="75"/>
      <c r="NW7" s="73">
        <v>8116</v>
      </c>
      <c r="NX7" s="73">
        <v>1314</v>
      </c>
      <c r="NY7" s="75">
        <f t="shared" si="194"/>
        <v>0.16190241498275013</v>
      </c>
      <c r="NZ7" s="75">
        <f t="shared" si="195"/>
        <v>1.9327555388115698E-3</v>
      </c>
      <c r="OA7" s="75">
        <f t="shared" si="196"/>
        <v>1.6765528847810082E-3</v>
      </c>
      <c r="OB7" s="73">
        <v>11565</v>
      </c>
      <c r="OC7" s="73">
        <v>9215</v>
      </c>
      <c r="OD7" s="73">
        <v>685.7040092629436</v>
      </c>
      <c r="OE7" s="73">
        <v>382.62472193762642</v>
      </c>
      <c r="OF7" s="75">
        <f t="shared" si="197"/>
        <v>3.3084714391493852E-2</v>
      </c>
      <c r="OG7" s="75">
        <f t="shared" si="198"/>
        <v>0.55800274866251098</v>
      </c>
      <c r="OH7" s="73">
        <v>583</v>
      </c>
      <c r="OI7" s="73">
        <f t="shared" si="199"/>
        <v>325.3156024702439</v>
      </c>
      <c r="OJ7" s="75">
        <f t="shared" si="200"/>
        <v>3.5302832606646108E-2</v>
      </c>
      <c r="OK7" s="75">
        <f t="shared" si="201"/>
        <v>1.7647112679065168E-3</v>
      </c>
      <c r="OL7" s="75">
        <f t="shared" si="202"/>
        <v>5.5818555742908954E-4</v>
      </c>
      <c r="OM7" s="73">
        <v>11495</v>
      </c>
      <c r="ON7" s="73">
        <v>223025397</v>
      </c>
      <c r="OO7" s="73">
        <f t="shared" si="203"/>
        <v>19401.948412353198</v>
      </c>
      <c r="OP7" s="75">
        <f t="shared" si="204"/>
        <v>1.7640330014587994E-3</v>
      </c>
      <c r="OQ7" s="75">
        <f t="shared" si="205"/>
        <v>1.7909889801288176E-3</v>
      </c>
      <c r="OR7" s="75">
        <f t="shared" si="206"/>
        <v>1.0487768224115045E-3</v>
      </c>
      <c r="OS7" s="73">
        <v>2378.3958242714225</v>
      </c>
      <c r="OT7" s="75">
        <f t="shared" si="207"/>
        <v>0.20565463244889085</v>
      </c>
      <c r="OU7" s="75">
        <f t="shared" si="208"/>
        <v>1.9601758823562907E-3</v>
      </c>
      <c r="OV7" s="73">
        <v>135.49957893235623</v>
      </c>
      <c r="OW7" s="75">
        <f t="shared" si="209"/>
        <v>1.1787697166799151E-2</v>
      </c>
      <c r="OX7" s="75">
        <v>3.9145907473309607E-2</v>
      </c>
      <c r="OY7" s="73">
        <v>649</v>
      </c>
      <c r="OZ7" s="75">
        <f t="shared" si="210"/>
        <v>5.6117596195417209E-2</v>
      </c>
      <c r="PA7" s="73">
        <v>2396</v>
      </c>
      <c r="PB7" s="75">
        <f t="shared" si="211"/>
        <v>0.20717682663207956</v>
      </c>
      <c r="PC7" s="73">
        <v>1944</v>
      </c>
      <c r="PD7" s="73">
        <v>2629</v>
      </c>
      <c r="PE7" s="75">
        <f t="shared" si="212"/>
        <v>-0.2605553442373526</v>
      </c>
      <c r="PF7" s="75">
        <v>4.241576057702659E-2</v>
      </c>
      <c r="PG7" s="75">
        <v>4.101625578641404E-2</v>
      </c>
      <c r="PH7" s="75">
        <v>8.3432016363440636E-2</v>
      </c>
      <c r="PI7" s="75"/>
      <c r="PJ7" s="75"/>
      <c r="PK7" s="75"/>
      <c r="PL7" s="75"/>
      <c r="PM7" s="75"/>
      <c r="PN7" s="75"/>
      <c r="PO7" s="226"/>
      <c r="PP7" s="21">
        <f t="shared" si="213"/>
        <v>0</v>
      </c>
      <c r="PQ7" s="73">
        <f t="shared" si="214"/>
        <v>86.744176959487703</v>
      </c>
      <c r="PR7" s="73"/>
      <c r="PS7" s="73">
        <f t="shared" si="215"/>
        <v>59.453356118859411</v>
      </c>
      <c r="PT7" s="73">
        <v>1</v>
      </c>
      <c r="PU7" s="73">
        <f t="shared" si="216"/>
        <v>31.630418390837782</v>
      </c>
      <c r="PV7" s="73">
        <v>1</v>
      </c>
      <c r="PW7" s="73"/>
    </row>
    <row r="8" spans="1:442" x14ac:dyDescent="0.25">
      <c r="A8" s="150"/>
      <c r="B8" s="153" t="s">
        <v>12</v>
      </c>
      <c r="C8" s="151"/>
      <c r="D8" s="156">
        <v>38002</v>
      </c>
      <c r="E8" s="156" t="s">
        <v>140</v>
      </c>
      <c r="F8" s="72" t="s">
        <v>200</v>
      </c>
      <c r="G8" s="82"/>
      <c r="P8" s="161"/>
      <c r="Q8" s="127"/>
      <c r="R8" s="127"/>
      <c r="S8" s="127"/>
      <c r="T8" s="127"/>
      <c r="U8" s="127"/>
      <c r="V8" s="127"/>
      <c r="W8" s="127"/>
      <c r="X8" s="127"/>
      <c r="Y8" s="127"/>
      <c r="Z8" s="113"/>
      <c r="AA8" s="73"/>
      <c r="AB8" s="74">
        <v>331</v>
      </c>
      <c r="AC8" s="74">
        <v>958</v>
      </c>
      <c r="AD8" s="74">
        <v>242</v>
      </c>
      <c r="AE8" s="74">
        <v>346</v>
      </c>
      <c r="AF8" s="74">
        <v>182</v>
      </c>
      <c r="AG8" s="74">
        <v>1203</v>
      </c>
      <c r="AH8" s="74">
        <v>25</v>
      </c>
      <c r="AI8" s="74">
        <v>43</v>
      </c>
      <c r="AK8" s="73">
        <f t="shared" si="0"/>
        <v>3330</v>
      </c>
      <c r="AL8" s="75"/>
      <c r="AM8" s="76">
        <f t="shared" si="1"/>
        <v>9.9399399399399402E-2</v>
      </c>
      <c r="AN8" s="77">
        <f t="shared" si="2"/>
        <v>0.28768768768768771</v>
      </c>
      <c r="AO8" s="77">
        <f t="shared" si="3"/>
        <v>7.2672672672672675E-2</v>
      </c>
      <c r="AP8" s="77">
        <f t="shared" si="4"/>
        <v>0.1039039039039039</v>
      </c>
      <c r="AQ8" s="77">
        <f t="shared" si="5"/>
        <v>5.4654654654654654E-2</v>
      </c>
      <c r="AR8" s="77">
        <f t="shared" si="6"/>
        <v>0.36126126126126124</v>
      </c>
      <c r="AS8" s="77">
        <f t="shared" si="7"/>
        <v>7.5075075075075074E-3</v>
      </c>
      <c r="AT8" s="78">
        <f t="shared" si="8"/>
        <v>1.2912912912912912E-2</v>
      </c>
      <c r="AU8" s="75">
        <f t="shared" si="9"/>
        <v>1</v>
      </c>
      <c r="AV8" s="75"/>
      <c r="AW8" s="75"/>
      <c r="AX8" s="74">
        <v>192</v>
      </c>
      <c r="AY8" s="74">
        <v>146</v>
      </c>
      <c r="AZ8" s="74">
        <v>428</v>
      </c>
      <c r="BA8" s="74">
        <v>480</v>
      </c>
      <c r="BB8" s="74">
        <v>1019</v>
      </c>
      <c r="BC8" s="74">
        <v>827</v>
      </c>
      <c r="BD8" s="74">
        <v>49</v>
      </c>
      <c r="BE8" s="74">
        <v>200</v>
      </c>
      <c r="BF8" s="74">
        <v>9</v>
      </c>
      <c r="BG8" s="79">
        <v>8</v>
      </c>
      <c r="BH8" s="80"/>
      <c r="BI8" s="80"/>
      <c r="BJ8" s="81"/>
      <c r="BK8" s="73">
        <f t="shared" si="10"/>
        <v>8</v>
      </c>
      <c r="BL8" s="79">
        <f t="shared" si="11"/>
        <v>3358</v>
      </c>
      <c r="BM8" s="82"/>
      <c r="BN8" s="83">
        <f t="shared" si="12"/>
        <v>5.7176891006551517E-2</v>
      </c>
      <c r="BO8" s="84">
        <f t="shared" si="13"/>
        <v>4.3478260869565216E-2</v>
      </c>
      <c r="BP8" s="84">
        <f t="shared" si="14"/>
        <v>0.12745681953543775</v>
      </c>
      <c r="BQ8" s="84">
        <f t="shared" si="15"/>
        <v>0.14294222751637881</v>
      </c>
      <c r="BR8" s="84">
        <f t="shared" si="16"/>
        <v>0.30345443716497916</v>
      </c>
      <c r="BS8" s="84">
        <f t="shared" si="17"/>
        <v>0.24627754615842765</v>
      </c>
      <c r="BT8" s="84">
        <f t="shared" si="18"/>
        <v>1.4592019058963668E-2</v>
      </c>
      <c r="BU8" s="84">
        <f t="shared" si="19"/>
        <v>5.9559261465157831E-2</v>
      </c>
      <c r="BV8" s="84">
        <f t="shared" si="20"/>
        <v>2.6801667659321023E-3</v>
      </c>
      <c r="BW8" s="84">
        <f t="shared" si="21"/>
        <v>2.3823704586063135E-3</v>
      </c>
      <c r="BX8" s="84">
        <f t="shared" si="22"/>
        <v>0</v>
      </c>
      <c r="BY8" s="84">
        <f t="shared" si="23"/>
        <v>0</v>
      </c>
      <c r="BZ8" s="84">
        <f t="shared" si="24"/>
        <v>0</v>
      </c>
      <c r="CA8" s="75">
        <f t="shared" si="25"/>
        <v>2.3823704586063135E-3</v>
      </c>
      <c r="CB8" s="85">
        <f t="shared" si="26"/>
        <v>1</v>
      </c>
      <c r="CC8" s="75"/>
      <c r="CD8" s="75"/>
      <c r="CE8" s="74">
        <v>306</v>
      </c>
      <c r="CF8" s="74">
        <v>725</v>
      </c>
      <c r="CG8" s="74">
        <v>1037</v>
      </c>
      <c r="CH8" s="74">
        <v>325</v>
      </c>
      <c r="CI8" s="74">
        <v>489</v>
      </c>
      <c r="CJ8" s="74">
        <v>445</v>
      </c>
      <c r="CK8" s="74">
        <v>50</v>
      </c>
      <c r="CL8" s="74">
        <v>13</v>
      </c>
      <c r="CM8" s="74">
        <v>19</v>
      </c>
      <c r="CN8" s="74">
        <v>5</v>
      </c>
      <c r="CP8" s="73">
        <f t="shared" si="217"/>
        <v>37</v>
      </c>
      <c r="CQ8" s="73">
        <f t="shared" si="218"/>
        <v>3414</v>
      </c>
      <c r="CR8" s="73"/>
      <c r="CS8" s="76">
        <f t="shared" si="27"/>
        <v>8.9630931458699478E-2</v>
      </c>
      <c r="CT8" s="77">
        <f t="shared" si="28"/>
        <v>0.21236086701816051</v>
      </c>
      <c r="CU8" s="77">
        <f t="shared" si="29"/>
        <v>0.30374926772114819</v>
      </c>
      <c r="CV8" s="77">
        <f t="shared" si="30"/>
        <v>9.5196250732278859E-2</v>
      </c>
      <c r="CW8" s="77">
        <f t="shared" si="31"/>
        <v>0.14323374340949033</v>
      </c>
      <c r="CX8" s="77">
        <f t="shared" si="32"/>
        <v>0.13034563561804335</v>
      </c>
      <c r="CY8" s="77">
        <f t="shared" si="33"/>
        <v>1.4645577035735208E-2</v>
      </c>
      <c r="CZ8" s="78"/>
      <c r="DA8" s="78"/>
      <c r="DB8" s="78"/>
      <c r="DC8" s="78"/>
      <c r="DD8" s="78">
        <f t="shared" si="34"/>
        <v>1.0837727006444054E-2</v>
      </c>
      <c r="DE8" s="75">
        <f t="shared" si="35"/>
        <v>1</v>
      </c>
      <c r="DF8" s="75"/>
      <c r="DG8" s="75"/>
      <c r="DH8" s="74">
        <v>358</v>
      </c>
      <c r="DI8" s="74">
        <v>840</v>
      </c>
      <c r="DJ8" s="74">
        <v>734</v>
      </c>
      <c r="DK8" s="74">
        <v>771</v>
      </c>
      <c r="DM8" s="74">
        <v>96</v>
      </c>
      <c r="DN8" s="74">
        <v>177</v>
      </c>
      <c r="DO8" s="74">
        <v>356</v>
      </c>
      <c r="DP8" s="74">
        <v>40</v>
      </c>
      <c r="DU8" s="73">
        <f t="shared" si="36"/>
        <v>40</v>
      </c>
      <c r="DV8" s="73">
        <f t="shared" si="219"/>
        <v>3372</v>
      </c>
      <c r="DW8" s="76">
        <f t="shared" si="37"/>
        <v>0.10616844602609728</v>
      </c>
      <c r="DX8" s="77">
        <f t="shared" si="38"/>
        <v>0.24911032028469751</v>
      </c>
      <c r="DY8" s="77">
        <f t="shared" si="39"/>
        <v>0.21767497034400948</v>
      </c>
      <c r="DZ8" s="77">
        <f t="shared" si="40"/>
        <v>0.22864768683274023</v>
      </c>
      <c r="EA8" s="77">
        <f t="shared" si="41"/>
        <v>0</v>
      </c>
      <c r="EB8" s="77">
        <f t="shared" si="42"/>
        <v>2.8469750889679714E-2</v>
      </c>
      <c r="EC8" s="77">
        <f t="shared" si="43"/>
        <v>5.2491103202846973E-2</v>
      </c>
      <c r="ED8" s="77">
        <f t="shared" si="44"/>
        <v>0.1055753262158956</v>
      </c>
      <c r="EE8" s="75">
        <f t="shared" si="45"/>
        <v>1.1862396204033215E-2</v>
      </c>
      <c r="EF8" s="78">
        <f t="shared" si="46"/>
        <v>0</v>
      </c>
      <c r="EG8" s="78">
        <f t="shared" si="47"/>
        <v>0</v>
      </c>
      <c r="EH8" s="78">
        <f t="shared" si="48"/>
        <v>0</v>
      </c>
      <c r="EI8" s="78">
        <f t="shared" si="49"/>
        <v>0</v>
      </c>
      <c r="EJ8" s="75">
        <f t="shared" si="50"/>
        <v>1.1862396204033215E-2</v>
      </c>
      <c r="EK8" s="75">
        <f t="shared" si="51"/>
        <v>1</v>
      </c>
      <c r="EL8" s="75"/>
      <c r="EM8" s="75"/>
      <c r="EN8" s="75"/>
      <c r="EO8" s="75"/>
      <c r="EP8" s="75"/>
      <c r="EQ8" s="75"/>
      <c r="ER8" s="75">
        <f t="shared" si="52"/>
        <v>0.28768768768768771</v>
      </c>
      <c r="ES8" s="75">
        <f t="shared" si="53"/>
        <v>0.30345443716497916</v>
      </c>
      <c r="ET8" s="75">
        <f t="shared" si="54"/>
        <v>0.21236086701816051</v>
      </c>
      <c r="EU8" s="75">
        <f t="shared" si="55"/>
        <v>0.24911032028469751</v>
      </c>
      <c r="EV8" s="75"/>
      <c r="EW8" s="75"/>
      <c r="EX8" s="75">
        <f t="shared" si="56"/>
        <v>7.2672672672672675E-2</v>
      </c>
      <c r="EY8" s="75">
        <f t="shared" si="57"/>
        <v>4.3478260869565216E-2</v>
      </c>
      <c r="EZ8" s="75">
        <f t="shared" si="58"/>
        <v>0.14323374340949033</v>
      </c>
      <c r="FA8" s="75">
        <f t="shared" si="59"/>
        <v>0.21767497034400948</v>
      </c>
      <c r="FB8" s="75"/>
      <c r="FC8" s="75"/>
      <c r="FD8" s="75"/>
      <c r="FE8" s="75">
        <f t="shared" si="60"/>
        <v>5.9559261465157831E-2</v>
      </c>
      <c r="FF8" s="75"/>
      <c r="FG8" s="75"/>
      <c r="FH8" s="75"/>
      <c r="FI8" s="75"/>
      <c r="FJ8" s="75"/>
      <c r="FK8" s="75">
        <f t="shared" si="61"/>
        <v>2.6801667659321023E-3</v>
      </c>
      <c r="FL8" s="75"/>
      <c r="FM8" s="75"/>
      <c r="FN8" s="75"/>
      <c r="FO8" s="75"/>
      <c r="FP8" s="75">
        <f t="shared" si="62"/>
        <v>0.3603603603603604</v>
      </c>
      <c r="FQ8" s="75">
        <f t="shared" si="63"/>
        <v>0.40917212626563432</v>
      </c>
      <c r="FR8" s="75">
        <f t="shared" si="64"/>
        <v>0.35559461042765084</v>
      </c>
      <c r="FS8" s="75">
        <f t="shared" si="65"/>
        <v>0.46678529062870699</v>
      </c>
      <c r="FT8" s="75"/>
      <c r="FU8" s="75"/>
      <c r="FV8" s="75"/>
      <c r="FW8" s="75">
        <f t="shared" si="66"/>
        <v>-9.1093570146818653E-2</v>
      </c>
      <c r="FX8" s="75">
        <f t="shared" si="67"/>
        <v>3.6749453266537002E-2</v>
      </c>
      <c r="FY8" s="75">
        <f t="shared" si="68"/>
        <v>-5.4344116880281651E-2</v>
      </c>
      <c r="FZ8" s="75"/>
      <c r="GA8" s="75"/>
      <c r="GB8" s="75">
        <f t="shared" si="69"/>
        <v>9.9755482539925111E-2</v>
      </c>
      <c r="GC8" s="75">
        <f t="shared" si="70"/>
        <v>7.4441226934519156E-2</v>
      </c>
      <c r="GD8" s="75">
        <f t="shared" si="71"/>
        <v>0.17419670947444427</v>
      </c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>
        <f t="shared" si="72"/>
        <v>-5.357751583798348E-2</v>
      </c>
      <c r="GR8" s="75">
        <f t="shared" si="73"/>
        <v>0.11119068020105616</v>
      </c>
      <c r="GS8" s="75">
        <f t="shared" si="74"/>
        <v>5.7613164363072678E-2</v>
      </c>
      <c r="GT8" s="75"/>
      <c r="GU8" s="75"/>
      <c r="GV8" s="75"/>
      <c r="GW8" s="75"/>
      <c r="GX8" s="75">
        <f t="shared" si="75"/>
        <v>7.5075075075075074E-3</v>
      </c>
      <c r="GY8" s="75">
        <f t="shared" si="76"/>
        <v>1.4592019058963668E-2</v>
      </c>
      <c r="GZ8" s="75">
        <f t="shared" si="77"/>
        <v>1.4645577035735208E-2</v>
      </c>
      <c r="HA8" s="75">
        <f t="shared" si="78"/>
        <v>2.8469750889679714E-2</v>
      </c>
      <c r="HB8" s="75"/>
      <c r="HC8" s="75"/>
      <c r="HD8" s="75">
        <f t="shared" si="79"/>
        <v>5.3557976771539603E-5</v>
      </c>
      <c r="HE8" s="75">
        <f t="shared" si="80"/>
        <v>1.3824173853944506E-2</v>
      </c>
      <c r="HF8" s="75">
        <f t="shared" si="81"/>
        <v>1.3877731830716045E-2</v>
      </c>
      <c r="HG8" s="75"/>
      <c r="HH8" s="75"/>
      <c r="HI8" s="75"/>
      <c r="HJ8" s="75">
        <f t="shared" si="82"/>
        <v>0.36126126126126124</v>
      </c>
      <c r="HK8" s="75">
        <f t="shared" si="83"/>
        <v>0.24627754615842765</v>
      </c>
      <c r="HL8" s="75">
        <f t="shared" si="84"/>
        <v>0.30374926772114819</v>
      </c>
      <c r="HM8" s="75">
        <f t="shared" si="85"/>
        <v>0.22864768683274023</v>
      </c>
      <c r="HN8" s="75"/>
      <c r="HO8" s="75"/>
      <c r="HP8" s="75">
        <f t="shared" si="86"/>
        <v>5.747172156272054E-2</v>
      </c>
      <c r="HQ8" s="75">
        <f>Gegevens!HM195-Gegevens!HL195</f>
        <v>1.0802653711964871E-3</v>
      </c>
      <c r="HR8" s="75">
        <f t="shared" si="87"/>
        <v>-1.7629859325687419E-2</v>
      </c>
      <c r="HS8" s="75"/>
      <c r="HT8" s="75"/>
      <c r="HU8" s="75"/>
      <c r="HV8" s="75">
        <f t="shared" si="88"/>
        <v>9.9399399399399402E-2</v>
      </c>
      <c r="HW8" s="75">
        <f t="shared" si="89"/>
        <v>0.12745681953543775</v>
      </c>
      <c r="HX8" s="75">
        <f t="shared" si="90"/>
        <v>0.13034563561804335</v>
      </c>
      <c r="HY8" s="75">
        <f t="shared" si="91"/>
        <v>0.10616844602609728</v>
      </c>
      <c r="HZ8" s="75"/>
      <c r="IA8" s="75"/>
      <c r="IB8" s="75">
        <f t="shared" si="92"/>
        <v>2.8888160826056053E-3</v>
      </c>
      <c r="IC8" s="75">
        <f t="shared" si="93"/>
        <v>-2.4177189591946077E-2</v>
      </c>
      <c r="ID8" s="75">
        <f t="shared" si="94"/>
        <v>-2.1288373509340472E-2</v>
      </c>
      <c r="IE8" s="75"/>
      <c r="IF8" s="75"/>
      <c r="IG8" s="75"/>
      <c r="IH8" s="75">
        <f t="shared" si="95"/>
        <v>0.1039039039039039</v>
      </c>
      <c r="II8" s="75">
        <f t="shared" si="96"/>
        <v>0.14294222751637881</v>
      </c>
      <c r="IJ8" s="75">
        <f t="shared" si="97"/>
        <v>8.9630931458699478E-2</v>
      </c>
      <c r="IK8" s="75">
        <f t="shared" si="98"/>
        <v>0.1055753262158956</v>
      </c>
      <c r="IL8" s="75"/>
      <c r="IM8" s="75"/>
      <c r="IN8" s="75">
        <f t="shared" si="99"/>
        <v>-5.3311296057679328E-2</v>
      </c>
      <c r="IO8" s="75">
        <f t="shared" si="100"/>
        <v>1.5944394757196126E-2</v>
      </c>
      <c r="IP8" s="75">
        <f t="shared" si="101"/>
        <v>-3.7366901300483202E-2</v>
      </c>
      <c r="IQ8" s="75"/>
      <c r="IR8" s="75"/>
      <c r="IS8" s="75"/>
      <c r="IT8" s="75">
        <f t="shared" si="102"/>
        <v>5.4654654654654654E-2</v>
      </c>
      <c r="IU8" s="75">
        <f t="shared" si="103"/>
        <v>5.7176891006551517E-2</v>
      </c>
      <c r="IV8" s="75">
        <f t="shared" si="104"/>
        <v>9.5196250732278859E-2</v>
      </c>
      <c r="IW8" s="75">
        <f t="shared" si="105"/>
        <v>5.2491103202846973E-2</v>
      </c>
      <c r="IX8" s="75"/>
      <c r="IY8" s="75"/>
      <c r="IZ8" s="75">
        <f t="shared" si="106"/>
        <v>3.8019359725727342E-2</v>
      </c>
      <c r="JA8" s="75">
        <f t="shared" si="107"/>
        <v>-4.2705147529431886E-2</v>
      </c>
      <c r="JB8" s="75">
        <f t="shared" si="108"/>
        <v>-4.6857878037045442E-3</v>
      </c>
      <c r="JC8" s="75"/>
      <c r="JD8" s="75"/>
      <c r="JE8" s="75"/>
      <c r="JF8" s="75"/>
      <c r="JG8" s="75"/>
      <c r="JH8" s="75"/>
      <c r="JI8" s="75">
        <f t="shared" si="109"/>
        <v>0.11141141141141141</v>
      </c>
      <c r="JJ8" s="75">
        <f t="shared" si="110"/>
        <v>0.15855855855855855</v>
      </c>
      <c r="JK8" s="75">
        <f t="shared" si="111"/>
        <v>0.16606606606606605</v>
      </c>
      <c r="JL8" s="75"/>
      <c r="JM8" s="75">
        <f t="shared" si="112"/>
        <v>0.15753424657534248</v>
      </c>
      <c r="JN8" s="75">
        <f t="shared" si="113"/>
        <v>0.20011911852293032</v>
      </c>
      <c r="JO8" s="75">
        <f t="shared" si="114"/>
        <v>0.214711137581894</v>
      </c>
      <c r="JP8" s="75"/>
      <c r="JQ8" s="75">
        <f t="shared" si="115"/>
        <v>0.10427650849443469</v>
      </c>
      <c r="JR8" s="75">
        <f t="shared" si="116"/>
        <v>0.18482718219097832</v>
      </c>
      <c r="JS8" s="75">
        <f t="shared" si="117"/>
        <v>0.19947275922671354</v>
      </c>
      <c r="JT8" s="75"/>
      <c r="JU8" s="75">
        <f t="shared" si="118"/>
        <v>0.13404507710557531</v>
      </c>
      <c r="JV8" s="75">
        <f t="shared" si="119"/>
        <v>0.15806642941874258</v>
      </c>
      <c r="JW8" s="75">
        <f t="shared" si="120"/>
        <v>0.18653618030842228</v>
      </c>
      <c r="JX8" s="75"/>
      <c r="JY8" s="75"/>
      <c r="JZ8" s="75"/>
      <c r="KA8" s="75">
        <f t="shared" si="121"/>
        <v>-5.3257738080907793E-2</v>
      </c>
      <c r="KB8" s="75">
        <f t="shared" si="122"/>
        <v>2.9768568611140619E-2</v>
      </c>
      <c r="KC8" s="75">
        <f t="shared" si="123"/>
        <v>-2.3489169469767174E-2</v>
      </c>
      <c r="KD8" s="75"/>
      <c r="KE8" s="75"/>
      <c r="KF8" s="75">
        <f t="shared" si="124"/>
        <v>-1.5291936331952E-2</v>
      </c>
      <c r="KG8" s="75">
        <f t="shared" si="125"/>
        <v>-2.6760752772235746E-2</v>
      </c>
      <c r="KH8" s="75">
        <f t="shared" si="126"/>
        <v>-4.2052689104187746E-2</v>
      </c>
      <c r="KI8" s="75"/>
      <c r="KJ8" s="75"/>
      <c r="KK8" s="75">
        <f t="shared" si="127"/>
        <v>-1.5238378355180465E-2</v>
      </c>
      <c r="KL8" s="75">
        <f t="shared" si="128"/>
        <v>-1.2936578918291253E-2</v>
      </c>
      <c r="KM8" s="75">
        <f t="shared" si="129"/>
        <v>-2.8174957273471718E-2</v>
      </c>
      <c r="KN8" s="75"/>
      <c r="KO8" s="75"/>
      <c r="KP8" s="75"/>
      <c r="KQ8" s="75"/>
      <c r="KR8" s="73">
        <f t="shared" si="130"/>
        <v>1023.2483621203097</v>
      </c>
      <c r="KS8" s="73">
        <f t="shared" si="131"/>
        <v>146.60869565217391</v>
      </c>
      <c r="KT8" s="73">
        <f t="shared" si="132"/>
        <v>830.44788564621797</v>
      </c>
      <c r="KU8" s="73">
        <f t="shared" si="133"/>
        <v>429.78439547349609</v>
      </c>
      <c r="KV8" s="73">
        <f t="shared" si="134"/>
        <v>482.00119118522935</v>
      </c>
      <c r="KW8" s="73">
        <f t="shared" si="135"/>
        <v>192.80047647409171</v>
      </c>
      <c r="KX8" s="73">
        <f t="shared" si="136"/>
        <v>49.204288266825493</v>
      </c>
      <c r="KY8" s="73"/>
      <c r="KZ8" s="73">
        <f t="shared" si="137"/>
        <v>716.08084358523729</v>
      </c>
      <c r="LA8" s="73">
        <f t="shared" si="138"/>
        <v>482.98418277680139</v>
      </c>
      <c r="LB8" s="73">
        <f t="shared" si="139"/>
        <v>1024.2425307557116</v>
      </c>
      <c r="LC8" s="73">
        <f t="shared" si="140"/>
        <v>439.52548330404221</v>
      </c>
      <c r="LD8" s="73">
        <f t="shared" si="141"/>
        <v>302.23550087873463</v>
      </c>
      <c r="LE8" s="73">
        <f t="shared" si="142"/>
        <v>321.0017574692443</v>
      </c>
      <c r="LF8" s="73">
        <f t="shared" si="143"/>
        <v>49.384885764499124</v>
      </c>
      <c r="LG8" s="73"/>
      <c r="LH8" s="73">
        <f t="shared" si="144"/>
        <v>840</v>
      </c>
      <c r="LI8" s="73">
        <f t="shared" si="145"/>
        <v>734</v>
      </c>
      <c r="LJ8" s="73">
        <f t="shared" si="146"/>
        <v>771</v>
      </c>
      <c r="LK8" s="73">
        <f t="shared" si="147"/>
        <v>358</v>
      </c>
      <c r="LL8" s="73">
        <f t="shared" si="148"/>
        <v>356</v>
      </c>
      <c r="LM8" s="73">
        <f t="shared" si="149"/>
        <v>177</v>
      </c>
      <c r="LN8" s="73">
        <f t="shared" si="150"/>
        <v>96</v>
      </c>
      <c r="LO8" s="73"/>
      <c r="LP8" s="73">
        <f t="shared" si="151"/>
        <v>-307.16751853507242</v>
      </c>
      <c r="LQ8" s="73">
        <f t="shared" si="152"/>
        <v>336.37548712462751</v>
      </c>
      <c r="LR8" s="73">
        <f t="shared" si="153"/>
        <v>193.79464510949367</v>
      </c>
      <c r="LS8" s="73">
        <f t="shared" si="154"/>
        <v>9.741087830546121</v>
      </c>
      <c r="LT8" s="73">
        <f t="shared" si="155"/>
        <v>-179.76569030649472</v>
      </c>
      <c r="LU8" s="73">
        <f t="shared" si="156"/>
        <v>128.20128099515259</v>
      </c>
      <c r="LV8" s="73">
        <f t="shared" si="157"/>
        <v>0.18059749767363087</v>
      </c>
      <c r="LW8" s="73"/>
      <c r="LX8" s="73">
        <f t="shared" si="158"/>
        <v>123.91915641476271</v>
      </c>
      <c r="LY8" s="73">
        <f t="shared" si="159"/>
        <v>251.01581722319861</v>
      </c>
      <c r="LZ8" s="73">
        <f t="shared" si="160"/>
        <v>-253.24253075571164</v>
      </c>
      <c r="MA8" s="73">
        <f t="shared" si="161"/>
        <v>-81.525483304042211</v>
      </c>
      <c r="MB8" s="73">
        <f t="shared" si="162"/>
        <v>53.764499121265374</v>
      </c>
      <c r="MC8" s="73">
        <f t="shared" si="163"/>
        <v>-144.0017574692443</v>
      </c>
      <c r="MD8" s="73">
        <f t="shared" si="164"/>
        <v>46.615114235500876</v>
      </c>
      <c r="ME8" s="73"/>
      <c r="MF8" s="73">
        <f t="shared" si="165"/>
        <v>-183.24836212030971</v>
      </c>
      <c r="MG8" s="73">
        <f t="shared" si="166"/>
        <v>587.39130434782612</v>
      </c>
      <c r="MH8" s="73">
        <f t="shared" si="167"/>
        <v>-59.447885646217969</v>
      </c>
      <c r="MI8" s="73">
        <f t="shared" si="168"/>
        <v>-71.78439547349609</v>
      </c>
      <c r="MJ8" s="73">
        <f t="shared" si="169"/>
        <v>-126.00119118522935</v>
      </c>
      <c r="MK8" s="73">
        <f t="shared" si="170"/>
        <v>-15.80047647409171</v>
      </c>
      <c r="ML8" s="73">
        <f t="shared" si="171"/>
        <v>46.795711733174507</v>
      </c>
      <c r="MM8" s="73"/>
      <c r="MN8" s="75">
        <f t="shared" si="172"/>
        <v>-0.30018862468402058</v>
      </c>
      <c r="MO8" s="75">
        <f t="shared" si="173"/>
        <v>2.2943760984182777</v>
      </c>
      <c r="MP8" s="75">
        <f t="shared" si="174"/>
        <v>0.23336159734899103</v>
      </c>
      <c r="MQ8" s="75">
        <f t="shared" si="175"/>
        <v>2.2665057021938419E-2</v>
      </c>
      <c r="MR8" s="75">
        <f t="shared" si="176"/>
        <v>-0.37295694200351498</v>
      </c>
      <c r="MS8" s="75">
        <f t="shared" si="177"/>
        <v>0.66494276020308551</v>
      </c>
      <c r="MT8" s="75">
        <f t="shared" si="178"/>
        <v>3.6703609387516187E-3</v>
      </c>
      <c r="MU8" s="75"/>
      <c r="MV8" s="75">
        <f t="shared" si="179"/>
        <v>0.17305190820959621</v>
      </c>
      <c r="MW8" s="75">
        <f t="shared" si="180"/>
        <v>0.51971850461032398</v>
      </c>
      <c r="MX8" s="75">
        <f t="shared" si="181"/>
        <v>-0.24724859899038074</v>
      </c>
      <c r="MY8" s="75">
        <f t="shared" si="182"/>
        <v>-0.18548522531888526</v>
      </c>
      <c r="MZ8" s="75">
        <f t="shared" si="183"/>
        <v>0.17788942385969808</v>
      </c>
      <c r="NA8" s="75">
        <f t="shared" si="184"/>
        <v>-0.44860114973993981</v>
      </c>
      <c r="NB8" s="75">
        <f t="shared" si="185"/>
        <v>0.94391459074733086</v>
      </c>
      <c r="NC8" s="75"/>
      <c r="ND8" s="75">
        <f t="shared" si="186"/>
        <v>-0.17908493079880841</v>
      </c>
      <c r="NE8" s="75">
        <f t="shared" si="187"/>
        <v>4.006524317912219</v>
      </c>
      <c r="NF8" s="75">
        <f t="shared" si="188"/>
        <v>-7.1585329644085066E-2</v>
      </c>
      <c r="NG8" s="75">
        <f t="shared" si="189"/>
        <v>-0.16702420150552647</v>
      </c>
      <c r="NH8" s="75">
        <f t="shared" si="190"/>
        <v>-0.26141261368129703</v>
      </c>
      <c r="NI8" s="75">
        <f t="shared" si="191"/>
        <v>-8.1952476275207534E-2</v>
      </c>
      <c r="NJ8" s="75">
        <f t="shared" si="192"/>
        <v>0.95104945892947923</v>
      </c>
      <c r="NK8" s="75"/>
      <c r="NL8" s="75"/>
      <c r="NM8" s="211">
        <v>3834</v>
      </c>
      <c r="NN8" s="212">
        <v>0</v>
      </c>
      <c r="NO8" s="212">
        <v>2</v>
      </c>
      <c r="NP8" s="212">
        <v>3</v>
      </c>
      <c r="NQ8" s="212">
        <v>0</v>
      </c>
      <c r="NR8" s="212">
        <v>0</v>
      </c>
      <c r="NS8" s="213">
        <v>5</v>
      </c>
      <c r="NT8" s="213">
        <f t="shared" si="193"/>
        <v>3839</v>
      </c>
      <c r="NU8" s="75"/>
      <c r="NV8" s="75"/>
      <c r="NW8" s="73">
        <v>3372</v>
      </c>
      <c r="NX8" s="73">
        <v>734</v>
      </c>
      <c r="NY8" s="75">
        <f t="shared" si="194"/>
        <v>0.21767497034400948</v>
      </c>
      <c r="NZ8" s="75">
        <f t="shared" si="195"/>
        <v>8.0301277438055857E-4</v>
      </c>
      <c r="OA8" s="75">
        <f t="shared" si="196"/>
        <v>9.3652193107249628E-4</v>
      </c>
      <c r="OB8" s="73">
        <v>5089</v>
      </c>
      <c r="OC8" s="73">
        <v>3839</v>
      </c>
      <c r="OD8" s="73">
        <v>243.95942975312022</v>
      </c>
      <c r="OE8" s="73">
        <v>41.946918740329295</v>
      </c>
      <c r="OF8" s="75">
        <f t="shared" si="197"/>
        <v>8.2426643231144226E-3</v>
      </c>
      <c r="OG8" s="75">
        <f t="shared" si="198"/>
        <v>0.17194219048133677</v>
      </c>
      <c r="OH8" s="73">
        <v>113</v>
      </c>
      <c r="OI8" s="73">
        <f t="shared" si="199"/>
        <v>19.429467524391054</v>
      </c>
      <c r="OJ8" s="75">
        <f t="shared" si="200"/>
        <v>5.0610751561320794E-3</v>
      </c>
      <c r="OK8" s="75">
        <f t="shared" si="201"/>
        <v>7.7653399415272492E-4</v>
      </c>
      <c r="OL8" s="75">
        <f t="shared" si="202"/>
        <v>6.1193547821304374E-5</v>
      </c>
      <c r="OM8" s="73">
        <v>5072</v>
      </c>
      <c r="ON8" s="73">
        <v>79210704</v>
      </c>
      <c r="OO8" s="73">
        <f t="shared" si="203"/>
        <v>15617.252365930599</v>
      </c>
      <c r="OP8" s="75">
        <f t="shared" si="204"/>
        <v>7.7835366536746671E-4</v>
      </c>
      <c r="OQ8" s="75">
        <f t="shared" si="205"/>
        <v>6.3609570874229016E-4</v>
      </c>
      <c r="OR8" s="75">
        <f t="shared" si="206"/>
        <v>6.2638173689324471E-5</v>
      </c>
      <c r="OS8" s="73">
        <v>734.45347003154575</v>
      </c>
      <c r="OT8" s="75">
        <f t="shared" si="207"/>
        <v>0.14432176656151419</v>
      </c>
      <c r="OU8" s="75">
        <f t="shared" si="208"/>
        <v>6.0530630098534473E-4</v>
      </c>
      <c r="OV8" s="73">
        <v>21.079078012125837</v>
      </c>
      <c r="OW8" s="75">
        <f t="shared" si="209"/>
        <v>4.1559696396147152E-3</v>
      </c>
      <c r="OX8" s="75">
        <v>6.7796610169491525E-2</v>
      </c>
      <c r="OY8" s="73">
        <v>324</v>
      </c>
      <c r="OZ8" s="75">
        <f t="shared" si="210"/>
        <v>6.3666732167419929E-2</v>
      </c>
      <c r="PA8" s="73">
        <v>903</v>
      </c>
      <c r="PB8" s="75">
        <f t="shared" si="211"/>
        <v>0.17744154057771663</v>
      </c>
      <c r="PC8" s="73">
        <v>945</v>
      </c>
      <c r="PD8" s="73">
        <v>987</v>
      </c>
      <c r="PE8" s="75">
        <f t="shared" si="212"/>
        <v>-4.2553191489361701E-2</v>
      </c>
      <c r="PF8" s="75">
        <v>5.3788466511507628E-2</v>
      </c>
      <c r="PG8" s="75">
        <v>3.2066201189552626E-2</v>
      </c>
      <c r="PH8" s="75">
        <v>8.5854667701060261E-2</v>
      </c>
      <c r="PI8" s="75"/>
      <c r="PJ8" s="75"/>
      <c r="PK8" s="75"/>
      <c r="PL8" s="75"/>
      <c r="PM8" s="75"/>
      <c r="PN8" s="75"/>
      <c r="PO8" s="226"/>
      <c r="PP8" s="21">
        <f t="shared" si="213"/>
        <v>0</v>
      </c>
      <c r="PQ8" s="73">
        <f t="shared" si="214"/>
        <v>116.62603148435917</v>
      </c>
      <c r="PR8" s="73"/>
      <c r="PS8" s="73">
        <f t="shared" si="215"/>
        <v>8.0475208734004635</v>
      </c>
      <c r="PT8" s="73">
        <v>2</v>
      </c>
      <c r="PU8" s="73">
        <f t="shared" si="216"/>
        <v>7.8803437173503994</v>
      </c>
      <c r="PV8" s="73">
        <v>2</v>
      </c>
      <c r="PW8" s="73"/>
    </row>
    <row r="9" spans="1:442" ht="12" customHeight="1" x14ac:dyDescent="0.25">
      <c r="A9" s="150"/>
      <c r="B9" s="153" t="s">
        <v>4</v>
      </c>
      <c r="C9" s="151"/>
      <c r="D9" s="156">
        <v>11002</v>
      </c>
      <c r="E9" s="156" t="s">
        <v>0</v>
      </c>
      <c r="F9" s="72" t="s">
        <v>3</v>
      </c>
      <c r="G9" s="82"/>
      <c r="P9" s="161"/>
      <c r="Q9" s="127"/>
      <c r="R9" s="127"/>
      <c r="S9" s="127"/>
      <c r="T9" s="127"/>
      <c r="U9" s="127"/>
      <c r="V9" s="127"/>
      <c r="W9" s="127"/>
      <c r="X9" s="127"/>
      <c r="Y9" s="127"/>
      <c r="Z9" s="113"/>
      <c r="AA9" s="73"/>
      <c r="AB9" s="74">
        <v>20972</v>
      </c>
      <c r="AC9" s="74">
        <v>90750</v>
      </c>
      <c r="AD9" s="74">
        <v>30300</v>
      </c>
      <c r="AE9" s="74">
        <v>49562</v>
      </c>
      <c r="AF9" s="74">
        <v>31467</v>
      </c>
      <c r="AG9" s="74">
        <v>14858</v>
      </c>
      <c r="AH9" s="74">
        <v>22010</v>
      </c>
      <c r="AI9" s="74">
        <v>2987</v>
      </c>
      <c r="AK9" s="73">
        <f t="shared" si="0"/>
        <v>262906</v>
      </c>
      <c r="AL9" s="75"/>
      <c r="AM9" s="76">
        <f t="shared" si="1"/>
        <v>7.9769955801693382E-2</v>
      </c>
      <c r="AN9" s="77">
        <f t="shared" si="2"/>
        <v>0.34518040668527916</v>
      </c>
      <c r="AO9" s="77">
        <f t="shared" si="3"/>
        <v>0.11525031760401055</v>
      </c>
      <c r="AP9" s="77">
        <f t="shared" si="4"/>
        <v>0.18851604756072513</v>
      </c>
      <c r="AQ9" s="77">
        <f t="shared" si="5"/>
        <v>0.11968916647014523</v>
      </c>
      <c r="AR9" s="77">
        <f t="shared" si="6"/>
        <v>5.6514495675260359E-2</v>
      </c>
      <c r="AS9" s="77">
        <f t="shared" si="7"/>
        <v>8.3718134998820873E-2</v>
      </c>
      <c r="AT9" s="78">
        <f t="shared" si="8"/>
        <v>1.1361475204065332E-2</v>
      </c>
      <c r="AU9" s="75">
        <f t="shared" si="9"/>
        <v>1</v>
      </c>
      <c r="AV9" s="75"/>
      <c r="AW9" s="75"/>
      <c r="AX9" s="74">
        <v>37672</v>
      </c>
      <c r="AY9" s="74">
        <v>20673</v>
      </c>
      <c r="AZ9" s="74">
        <v>24030</v>
      </c>
      <c r="BA9" s="74">
        <v>44986</v>
      </c>
      <c r="BB9" s="74">
        <v>92190</v>
      </c>
      <c r="BC9" s="74">
        <v>23051</v>
      </c>
      <c r="BD9" s="74">
        <v>24466</v>
      </c>
      <c r="BF9" s="74">
        <v>599</v>
      </c>
      <c r="BG9" s="79">
        <v>363</v>
      </c>
      <c r="BH9" s="80">
        <v>2652</v>
      </c>
      <c r="BI9" s="80"/>
      <c r="BJ9" s="81"/>
      <c r="BK9" s="73">
        <f t="shared" si="10"/>
        <v>3015</v>
      </c>
      <c r="BL9" s="79">
        <f t="shared" si="11"/>
        <v>270682</v>
      </c>
      <c r="BM9" s="82"/>
      <c r="BN9" s="83">
        <f t="shared" si="12"/>
        <v>0.13917438174684685</v>
      </c>
      <c r="BO9" s="84">
        <f t="shared" si="13"/>
        <v>7.6373752225859126E-2</v>
      </c>
      <c r="BP9" s="84">
        <f t="shared" si="14"/>
        <v>8.8775759008726113E-2</v>
      </c>
      <c r="BQ9" s="84">
        <f t="shared" si="15"/>
        <v>0.16619501850880369</v>
      </c>
      <c r="BR9" s="84">
        <f t="shared" si="16"/>
        <v>0.3405841540996446</v>
      </c>
      <c r="BS9" s="84">
        <f t="shared" si="17"/>
        <v>8.5158968826889114E-2</v>
      </c>
      <c r="BT9" s="84">
        <f t="shared" si="18"/>
        <v>9.0386505197981401E-2</v>
      </c>
      <c r="BU9" s="84">
        <f t="shared" si="19"/>
        <v>0</v>
      </c>
      <c r="BV9" s="84">
        <f t="shared" si="20"/>
        <v>2.2129288242291691E-3</v>
      </c>
      <c r="BW9" s="84">
        <f t="shared" si="21"/>
        <v>1.3410570337148387E-3</v>
      </c>
      <c r="BX9" s="84">
        <f t="shared" si="22"/>
        <v>9.7974745273051028E-3</v>
      </c>
      <c r="BY9" s="84">
        <f t="shared" si="23"/>
        <v>0</v>
      </c>
      <c r="BZ9" s="84">
        <f t="shared" si="24"/>
        <v>0</v>
      </c>
      <c r="CA9" s="75">
        <f t="shared" si="25"/>
        <v>1.1138531561019942E-2</v>
      </c>
      <c r="CB9" s="85">
        <f t="shared" si="26"/>
        <v>1</v>
      </c>
      <c r="CC9" s="75"/>
      <c r="CD9" s="75"/>
      <c r="CE9" s="74">
        <v>29816</v>
      </c>
      <c r="CF9" s="74">
        <v>89883</v>
      </c>
      <c r="CG9" s="74">
        <v>18256</v>
      </c>
      <c r="CH9" s="74">
        <v>52795</v>
      </c>
      <c r="CI9" s="74">
        <v>30230</v>
      </c>
      <c r="CJ9" s="74">
        <v>17091</v>
      </c>
      <c r="CK9" s="74">
        <v>23360</v>
      </c>
      <c r="CL9" s="74">
        <v>1557</v>
      </c>
      <c r="CM9" s="74">
        <v>319</v>
      </c>
      <c r="CN9" s="74">
        <v>2682</v>
      </c>
      <c r="CO9" s="74">
        <v>5977</v>
      </c>
      <c r="CP9" s="73">
        <f t="shared" si="217"/>
        <v>10535</v>
      </c>
      <c r="CQ9" s="73">
        <f t="shared" si="218"/>
        <v>271966</v>
      </c>
      <c r="CR9" s="73"/>
      <c r="CS9" s="76">
        <f t="shared" si="27"/>
        <v>0.10963135097769575</v>
      </c>
      <c r="CT9" s="77">
        <f t="shared" si="28"/>
        <v>0.33049351757204942</v>
      </c>
      <c r="CU9" s="77">
        <f t="shared" si="29"/>
        <v>6.7126037813550227E-2</v>
      </c>
      <c r="CV9" s="77">
        <f t="shared" si="30"/>
        <v>0.19412353014715075</v>
      </c>
      <c r="CW9" s="77">
        <f t="shared" si="31"/>
        <v>0.11115360008236323</v>
      </c>
      <c r="CX9" s="77">
        <f t="shared" si="32"/>
        <v>6.2842414125295079E-2</v>
      </c>
      <c r="CY9" s="77">
        <f t="shared" si="33"/>
        <v>8.5893089577373641E-2</v>
      </c>
      <c r="CZ9" s="78"/>
      <c r="DA9" s="78"/>
      <c r="DB9" s="78"/>
      <c r="DC9" s="78"/>
      <c r="DD9" s="78">
        <f t="shared" si="34"/>
        <v>3.8736459704521886E-2</v>
      </c>
      <c r="DE9" s="75">
        <f t="shared" si="35"/>
        <v>1</v>
      </c>
      <c r="DF9" s="75"/>
      <c r="DG9" s="75"/>
      <c r="DH9" s="74">
        <v>22565</v>
      </c>
      <c r="DI9" s="74">
        <v>76771</v>
      </c>
      <c r="DJ9" s="74">
        <v>38273</v>
      </c>
      <c r="DK9" s="74">
        <v>14401</v>
      </c>
      <c r="DM9" s="74">
        <v>34985</v>
      </c>
      <c r="DN9" s="74">
        <v>46038</v>
      </c>
      <c r="DO9" s="74">
        <v>27512</v>
      </c>
      <c r="DP9" s="74">
        <v>483</v>
      </c>
      <c r="DQ9" s="74">
        <v>3267</v>
      </c>
      <c r="DR9" s="74">
        <v>2345</v>
      </c>
      <c r="DS9" s="74">
        <v>2515</v>
      </c>
      <c r="DT9" s="74">
        <v>1894</v>
      </c>
      <c r="DU9" s="73">
        <f t="shared" si="36"/>
        <v>10504</v>
      </c>
      <c r="DV9" s="73">
        <f t="shared" si="219"/>
        <v>271049</v>
      </c>
      <c r="DW9" s="76">
        <f t="shared" si="37"/>
        <v>8.3250629959896544E-2</v>
      </c>
      <c r="DX9" s="77">
        <f t="shared" si="38"/>
        <v>0.28323661035458536</v>
      </c>
      <c r="DY9" s="77">
        <f t="shared" si="39"/>
        <v>0.14120325107268428</v>
      </c>
      <c r="DZ9" s="77">
        <f t="shared" si="40"/>
        <v>5.3130614759692898E-2</v>
      </c>
      <c r="EA9" s="77">
        <f t="shared" si="41"/>
        <v>0</v>
      </c>
      <c r="EB9" s="77">
        <f t="shared" si="42"/>
        <v>0.129072603108663</v>
      </c>
      <c r="EC9" s="77">
        <f t="shared" si="43"/>
        <v>0.16985120771521017</v>
      </c>
      <c r="ED9" s="77">
        <f t="shared" si="44"/>
        <v>0.10150194245320956</v>
      </c>
      <c r="EE9" s="75">
        <f t="shared" si="45"/>
        <v>1.7819656224520289E-3</v>
      </c>
      <c r="EF9" s="78">
        <f t="shared" si="46"/>
        <v>1.2053171197827698E-2</v>
      </c>
      <c r="EG9" s="78">
        <f t="shared" si="47"/>
        <v>8.6515722249482559E-3</v>
      </c>
      <c r="EH9" s="78">
        <f t="shared" si="48"/>
        <v>9.2787650941342711E-3</v>
      </c>
      <c r="EI9" s="78">
        <f t="shared" si="49"/>
        <v>6.9876664366959476E-3</v>
      </c>
      <c r="EJ9" s="75">
        <f t="shared" si="50"/>
        <v>3.8753140576058207E-2</v>
      </c>
      <c r="EK9" s="75">
        <f t="shared" si="51"/>
        <v>1</v>
      </c>
      <c r="EL9" s="75"/>
      <c r="EM9" s="75"/>
      <c r="EN9" s="75"/>
      <c r="EO9" s="75"/>
      <c r="EP9" s="75"/>
      <c r="EQ9" s="75"/>
      <c r="ER9" s="75">
        <f t="shared" si="52"/>
        <v>0.34518040668527916</v>
      </c>
      <c r="ES9" s="75">
        <f t="shared" si="53"/>
        <v>0.3405841540996446</v>
      </c>
      <c r="ET9" s="75">
        <f t="shared" si="54"/>
        <v>0.33049351757204942</v>
      </c>
      <c r="EU9" s="75">
        <f t="shared" si="55"/>
        <v>0.28323661035458536</v>
      </c>
      <c r="EV9" s="75"/>
      <c r="EW9" s="75"/>
      <c r="EX9" s="75">
        <f t="shared" si="56"/>
        <v>0.11525031760401055</v>
      </c>
      <c r="EY9" s="75">
        <f t="shared" si="57"/>
        <v>7.6373752225859126E-2</v>
      </c>
      <c r="EZ9" s="75">
        <f t="shared" si="58"/>
        <v>0.11115360008236323</v>
      </c>
      <c r="FA9" s="75">
        <f t="shared" si="59"/>
        <v>0.14120325107268428</v>
      </c>
      <c r="FB9" s="75"/>
      <c r="FC9" s="75"/>
      <c r="FD9" s="75"/>
      <c r="FE9" s="75">
        <f t="shared" si="60"/>
        <v>0</v>
      </c>
      <c r="FF9" s="75"/>
      <c r="FG9" s="75"/>
      <c r="FH9" s="75"/>
      <c r="FI9" s="75"/>
      <c r="FJ9" s="75"/>
      <c r="FK9" s="75">
        <f t="shared" si="61"/>
        <v>2.2129288242291691E-3</v>
      </c>
      <c r="FL9" s="75"/>
      <c r="FM9" s="75"/>
      <c r="FN9" s="75"/>
      <c r="FO9" s="75"/>
      <c r="FP9" s="75">
        <f t="shared" si="62"/>
        <v>0.46043072428928972</v>
      </c>
      <c r="FQ9" s="75">
        <f t="shared" si="63"/>
        <v>0.41917083514973291</v>
      </c>
      <c r="FR9" s="75">
        <f t="shared" si="64"/>
        <v>0.44164711765441267</v>
      </c>
      <c r="FS9" s="75">
        <f t="shared" si="65"/>
        <v>0.42443986142726964</v>
      </c>
      <c r="FT9" s="75"/>
      <c r="FU9" s="75"/>
      <c r="FV9" s="75"/>
      <c r="FW9" s="75">
        <f t="shared" si="66"/>
        <v>-1.0090636527595176E-2</v>
      </c>
      <c r="FX9" s="75">
        <f t="shared" si="67"/>
        <v>-4.7256907217464061E-2</v>
      </c>
      <c r="FY9" s="75">
        <f t="shared" si="68"/>
        <v>-5.7347543745059237E-2</v>
      </c>
      <c r="FZ9" s="75"/>
      <c r="GA9" s="75"/>
      <c r="GB9" s="75">
        <f t="shared" si="69"/>
        <v>3.4779847856504106E-2</v>
      </c>
      <c r="GC9" s="75">
        <f t="shared" si="70"/>
        <v>3.0049650990321045E-2</v>
      </c>
      <c r="GD9" s="75">
        <f t="shared" si="71"/>
        <v>6.4829498846825151E-2</v>
      </c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>
        <f t="shared" si="72"/>
        <v>2.2476282504679757E-2</v>
      </c>
      <c r="GR9" s="75">
        <f t="shared" si="73"/>
        <v>-1.7207256227143031E-2</v>
      </c>
      <c r="GS9" s="75">
        <f t="shared" si="74"/>
        <v>5.2690262775367258E-3</v>
      </c>
      <c r="GT9" s="75"/>
      <c r="GU9" s="75"/>
      <c r="GV9" s="75"/>
      <c r="GW9" s="75"/>
      <c r="GX9" s="75">
        <f t="shared" si="75"/>
        <v>8.3718134998820873E-2</v>
      </c>
      <c r="GY9" s="75">
        <f t="shared" si="76"/>
        <v>9.0386505197981401E-2</v>
      </c>
      <c r="GZ9" s="75">
        <f t="shared" si="77"/>
        <v>8.5893089577373641E-2</v>
      </c>
      <c r="HA9" s="75">
        <f t="shared" si="78"/>
        <v>0.129072603108663</v>
      </c>
      <c r="HB9" s="75"/>
      <c r="HC9" s="75"/>
      <c r="HD9" s="75">
        <f t="shared" si="79"/>
        <v>-4.4934156206077602E-3</v>
      </c>
      <c r="HE9" s="75">
        <f t="shared" si="80"/>
        <v>4.3179513531289362E-2</v>
      </c>
      <c r="HF9" s="75">
        <f t="shared" si="81"/>
        <v>3.8686097910681602E-2</v>
      </c>
      <c r="HG9" s="75"/>
      <c r="HH9" s="75"/>
      <c r="HI9" s="75"/>
      <c r="HJ9" s="75">
        <f t="shared" si="82"/>
        <v>5.6514495675260359E-2</v>
      </c>
      <c r="HK9" s="75">
        <f t="shared" si="83"/>
        <v>8.5158968826889114E-2</v>
      </c>
      <c r="HL9" s="75">
        <f t="shared" si="84"/>
        <v>6.7126037813550227E-2</v>
      </c>
      <c r="HM9" s="75">
        <f t="shared" si="85"/>
        <v>5.3130614759692898E-2</v>
      </c>
      <c r="HN9" s="75"/>
      <c r="HO9" s="75"/>
      <c r="HP9" s="75">
        <f t="shared" si="86"/>
        <v>-1.8032931013338888E-2</v>
      </c>
      <c r="HQ9" s="75">
        <f>Gegevens!HM3-Gegevens!HL3</f>
        <v>-8.9571764975194867E-2</v>
      </c>
      <c r="HR9" s="75">
        <f t="shared" si="87"/>
        <v>-3.2028354067196216E-2</v>
      </c>
      <c r="HS9" s="75"/>
      <c r="HT9" s="75"/>
      <c r="HU9" s="75"/>
      <c r="HV9" s="75">
        <f t="shared" si="88"/>
        <v>7.9769955801693382E-2</v>
      </c>
      <c r="HW9" s="75">
        <f t="shared" si="89"/>
        <v>8.8775759008726113E-2</v>
      </c>
      <c r="HX9" s="75">
        <f t="shared" si="90"/>
        <v>6.2842414125295079E-2</v>
      </c>
      <c r="HY9" s="75">
        <f t="shared" si="91"/>
        <v>8.3250629959896544E-2</v>
      </c>
      <c r="HZ9" s="75"/>
      <c r="IA9" s="75"/>
      <c r="IB9" s="75">
        <f t="shared" si="92"/>
        <v>-2.5933344883431034E-2</v>
      </c>
      <c r="IC9" s="75">
        <f t="shared" si="93"/>
        <v>2.0408215834601465E-2</v>
      </c>
      <c r="ID9" s="75">
        <f t="shared" si="94"/>
        <v>-5.525129048829569E-3</v>
      </c>
      <c r="IE9" s="75"/>
      <c r="IF9" s="75"/>
      <c r="IG9" s="75"/>
      <c r="IH9" s="75">
        <f t="shared" si="95"/>
        <v>0.18851604756072513</v>
      </c>
      <c r="II9" s="75">
        <f t="shared" si="96"/>
        <v>0.16619501850880369</v>
      </c>
      <c r="IJ9" s="75">
        <f t="shared" si="97"/>
        <v>0.10963135097769575</v>
      </c>
      <c r="IK9" s="75">
        <f t="shared" si="98"/>
        <v>0.10150194245320956</v>
      </c>
      <c r="IL9" s="75"/>
      <c r="IM9" s="75"/>
      <c r="IN9" s="75">
        <f t="shared" si="99"/>
        <v>-5.6563667531107947E-2</v>
      </c>
      <c r="IO9" s="75">
        <f t="shared" si="100"/>
        <v>-8.1294085244861813E-3</v>
      </c>
      <c r="IP9" s="75">
        <f t="shared" si="101"/>
        <v>-6.4693076055594129E-2</v>
      </c>
      <c r="IQ9" s="75"/>
      <c r="IR9" s="75"/>
      <c r="IS9" s="75"/>
      <c r="IT9" s="75">
        <f t="shared" si="102"/>
        <v>0.11968916647014523</v>
      </c>
      <c r="IU9" s="75">
        <f t="shared" si="103"/>
        <v>0.13917438174684685</v>
      </c>
      <c r="IV9" s="75">
        <f t="shared" si="104"/>
        <v>0.19412353014715075</v>
      </c>
      <c r="IW9" s="75">
        <f t="shared" si="105"/>
        <v>0.16985120771521017</v>
      </c>
      <c r="IX9" s="75"/>
      <c r="IY9" s="75"/>
      <c r="IZ9" s="75">
        <f t="shared" si="106"/>
        <v>5.4949148400303904E-2</v>
      </c>
      <c r="JA9" s="75">
        <f t="shared" si="107"/>
        <v>-2.4272322431940579E-2</v>
      </c>
      <c r="JB9" s="75">
        <f t="shared" si="108"/>
        <v>3.0676825968363325E-2</v>
      </c>
      <c r="JC9" s="75"/>
      <c r="JD9" s="75"/>
      <c r="JE9" s="75"/>
      <c r="JF9" s="75"/>
      <c r="JG9" s="75"/>
      <c r="JH9" s="75"/>
      <c r="JI9" s="75">
        <f t="shared" si="109"/>
        <v>0.27223418255954601</v>
      </c>
      <c r="JJ9" s="75">
        <f t="shared" si="110"/>
        <v>0.30820521403087037</v>
      </c>
      <c r="JK9" s="75">
        <f t="shared" si="111"/>
        <v>0.39192334902969123</v>
      </c>
      <c r="JL9" s="75"/>
      <c r="JM9" s="75">
        <f t="shared" si="112"/>
        <v>0.25658152370678511</v>
      </c>
      <c r="JN9" s="75">
        <f t="shared" si="113"/>
        <v>0.30536940025565051</v>
      </c>
      <c r="JO9" s="75">
        <f t="shared" si="114"/>
        <v>0.39575590545363193</v>
      </c>
      <c r="JP9" s="75"/>
      <c r="JQ9" s="75">
        <f t="shared" si="115"/>
        <v>0.1955244405550694</v>
      </c>
      <c r="JR9" s="75">
        <f t="shared" si="116"/>
        <v>0.3037548811248465</v>
      </c>
      <c r="JS9" s="75">
        <f t="shared" si="117"/>
        <v>0.38964797070222013</v>
      </c>
      <c r="JT9" s="75"/>
      <c r="JU9" s="75">
        <f t="shared" si="118"/>
        <v>0.23057454556187257</v>
      </c>
      <c r="JV9" s="75">
        <f t="shared" si="119"/>
        <v>0.27135315016841977</v>
      </c>
      <c r="JW9" s="75">
        <f t="shared" si="120"/>
        <v>0.40042575327708274</v>
      </c>
      <c r="JX9" s="75"/>
      <c r="JY9" s="75"/>
      <c r="JZ9" s="75"/>
      <c r="KA9" s="75">
        <f t="shared" si="121"/>
        <v>-6.1057083151715708E-2</v>
      </c>
      <c r="KB9" s="75">
        <f t="shared" si="122"/>
        <v>3.5050105006803167E-2</v>
      </c>
      <c r="KC9" s="75">
        <f t="shared" si="123"/>
        <v>-2.600697814491254E-2</v>
      </c>
      <c r="KD9" s="75"/>
      <c r="KE9" s="75"/>
      <c r="KF9" s="75">
        <f t="shared" si="124"/>
        <v>-1.6145191308040152E-3</v>
      </c>
      <c r="KG9" s="75">
        <f t="shared" si="125"/>
        <v>-3.2401730956426733E-2</v>
      </c>
      <c r="KH9" s="75">
        <f t="shared" si="126"/>
        <v>-3.4016250087230748E-2</v>
      </c>
      <c r="KI9" s="75"/>
      <c r="KJ9" s="75"/>
      <c r="KK9" s="75">
        <f t="shared" si="127"/>
        <v>-6.1079347514118032E-3</v>
      </c>
      <c r="KL9" s="75">
        <f t="shared" si="128"/>
        <v>1.0777782574862615E-2</v>
      </c>
      <c r="KM9" s="75">
        <f t="shared" si="129"/>
        <v>4.6698478234508123E-3</v>
      </c>
      <c r="KN9" s="75"/>
      <c r="KO9" s="75"/>
      <c r="KP9" s="75"/>
      <c r="KQ9" s="75"/>
      <c r="KR9" s="73">
        <f t="shared" si="130"/>
        <v>92314.994384554564</v>
      </c>
      <c r="KS9" s="73">
        <f t="shared" si="131"/>
        <v>20701.029167066888</v>
      </c>
      <c r="KT9" s="73">
        <f t="shared" si="132"/>
        <v>23082.253341559466</v>
      </c>
      <c r="KU9" s="73">
        <f t="shared" si="133"/>
        <v>24062.580703556203</v>
      </c>
      <c r="KV9" s="73">
        <f t="shared" si="134"/>
        <v>45046.993571792729</v>
      </c>
      <c r="KW9" s="73">
        <f t="shared" si="135"/>
        <v>37723.076998101089</v>
      </c>
      <c r="KX9" s="73">
        <f t="shared" si="136"/>
        <v>24499.171847407662</v>
      </c>
      <c r="KY9" s="73"/>
      <c r="KZ9" s="73">
        <f t="shared" si="137"/>
        <v>89579.937444386422</v>
      </c>
      <c r="LA9" s="73">
        <f t="shared" si="138"/>
        <v>30128.07214872447</v>
      </c>
      <c r="LB9" s="73">
        <f t="shared" si="139"/>
        <v>18194.445423324974</v>
      </c>
      <c r="LC9" s="73">
        <f t="shared" si="140"/>
        <v>17033.373506247106</v>
      </c>
      <c r="LD9" s="73">
        <f t="shared" si="141"/>
        <v>29715.468051153453</v>
      </c>
      <c r="LE9" s="73">
        <f t="shared" si="142"/>
        <v>52616.988722855065</v>
      </c>
      <c r="LF9" s="73">
        <f t="shared" si="143"/>
        <v>23281.236036857546</v>
      </c>
      <c r="LG9" s="73"/>
      <c r="LH9" s="73">
        <f t="shared" si="144"/>
        <v>76771</v>
      </c>
      <c r="LI9" s="73">
        <f t="shared" si="145"/>
        <v>38273</v>
      </c>
      <c r="LJ9" s="73">
        <f t="shared" si="146"/>
        <v>14401</v>
      </c>
      <c r="LK9" s="73">
        <f t="shared" si="147"/>
        <v>22565</v>
      </c>
      <c r="LL9" s="73">
        <f t="shared" si="148"/>
        <v>27512</v>
      </c>
      <c r="LM9" s="73">
        <f t="shared" si="149"/>
        <v>46038</v>
      </c>
      <c r="LN9" s="73">
        <f t="shared" si="150"/>
        <v>34985</v>
      </c>
      <c r="LO9" s="73"/>
      <c r="LP9" s="73">
        <f t="shared" si="151"/>
        <v>-2735.0569401681423</v>
      </c>
      <c r="LQ9" s="73">
        <f t="shared" si="152"/>
        <v>9427.0429816575815</v>
      </c>
      <c r="LR9" s="73">
        <f t="shared" si="153"/>
        <v>-4887.8079182344918</v>
      </c>
      <c r="LS9" s="73">
        <f t="shared" si="154"/>
        <v>-7029.207197309097</v>
      </c>
      <c r="LT9" s="73">
        <f t="shared" si="155"/>
        <v>-15331.525520639276</v>
      </c>
      <c r="LU9" s="73">
        <f t="shared" si="156"/>
        <v>14893.911724753976</v>
      </c>
      <c r="LV9" s="73">
        <f t="shared" si="157"/>
        <v>-1217.935810550116</v>
      </c>
      <c r="LW9" s="73"/>
      <c r="LX9" s="73">
        <f t="shared" si="158"/>
        <v>-12808.937444386422</v>
      </c>
      <c r="LY9" s="73">
        <f t="shared" si="159"/>
        <v>8144.92785127553</v>
      </c>
      <c r="LZ9" s="73">
        <f t="shared" si="160"/>
        <v>-3793.4454233249744</v>
      </c>
      <c r="MA9" s="73">
        <f t="shared" si="161"/>
        <v>5531.626493752894</v>
      </c>
      <c r="MB9" s="73">
        <f t="shared" si="162"/>
        <v>-2203.4680511534534</v>
      </c>
      <c r="MC9" s="73">
        <f t="shared" si="163"/>
        <v>-6578.9887228550651</v>
      </c>
      <c r="MD9" s="73">
        <f t="shared" si="164"/>
        <v>11703.763963142454</v>
      </c>
      <c r="ME9" s="73"/>
      <c r="MF9" s="73">
        <f t="shared" si="165"/>
        <v>-15543.994384554564</v>
      </c>
      <c r="MG9" s="73">
        <f t="shared" si="166"/>
        <v>17571.970832933112</v>
      </c>
      <c r="MH9" s="73">
        <f t="shared" si="167"/>
        <v>-8681.2533415594662</v>
      </c>
      <c r="MI9" s="73">
        <f t="shared" si="168"/>
        <v>-1497.5807035562029</v>
      </c>
      <c r="MJ9" s="73">
        <f t="shared" si="169"/>
        <v>-17534.993571792729</v>
      </c>
      <c r="MK9" s="73">
        <f t="shared" si="170"/>
        <v>8314.923001898911</v>
      </c>
      <c r="ML9" s="73">
        <f t="shared" si="171"/>
        <v>10485.828152592338</v>
      </c>
      <c r="MM9" s="73"/>
      <c r="MN9" s="75">
        <f t="shared" si="172"/>
        <v>-2.9627439815191614E-2</v>
      </c>
      <c r="MO9" s="75">
        <f t="shared" si="173"/>
        <v>0.45539006324646858</v>
      </c>
      <c r="MP9" s="75">
        <f t="shared" si="174"/>
        <v>-0.21175609876155468</v>
      </c>
      <c r="MQ9" s="75">
        <f t="shared" si="175"/>
        <v>-0.29212191675975352</v>
      </c>
      <c r="MR9" s="75">
        <f t="shared" si="176"/>
        <v>-0.34034514414829858</v>
      </c>
      <c r="MS9" s="75">
        <f t="shared" si="177"/>
        <v>0.394822292081415</v>
      </c>
      <c r="MT9" s="75">
        <f t="shared" si="178"/>
        <v>-4.9713346154555416E-2</v>
      </c>
      <c r="MU9" s="75"/>
      <c r="MV9" s="75">
        <f t="shared" si="179"/>
        <v>-0.14298890811727288</v>
      </c>
      <c r="MW9" s="75">
        <f t="shared" si="180"/>
        <v>0.27034347936598263</v>
      </c>
      <c r="MX9" s="75">
        <f t="shared" si="181"/>
        <v>-0.20849469907237958</v>
      </c>
      <c r="MY9" s="75">
        <f t="shared" si="182"/>
        <v>0.32475225719227796</v>
      </c>
      <c r="MZ9" s="75">
        <f t="shared" si="183"/>
        <v>-7.415222426785642E-2</v>
      </c>
      <c r="NA9" s="75">
        <f t="shared" si="184"/>
        <v>-0.1250354473439749</v>
      </c>
      <c r="NB9" s="75">
        <f t="shared" si="185"/>
        <v>0.50271231066141464</v>
      </c>
      <c r="NC9" s="75"/>
      <c r="ND9" s="75">
        <f t="shared" si="186"/>
        <v>-0.16837995266298003</v>
      </c>
      <c r="NE9" s="75">
        <f t="shared" si="187"/>
        <v>0.84884527677919641</v>
      </c>
      <c r="NF9" s="75">
        <f t="shared" si="188"/>
        <v>-0.37610077374590284</v>
      </c>
      <c r="NG9" s="75">
        <f t="shared" si="189"/>
        <v>-6.223691141054026E-2</v>
      </c>
      <c r="NH9" s="75">
        <f t="shared" si="190"/>
        <v>-0.38926001895879442</v>
      </c>
      <c r="NI9" s="75">
        <f t="shared" si="191"/>
        <v>0.22042006282566687</v>
      </c>
      <c r="NJ9" s="75">
        <f t="shared" si="192"/>
        <v>0.42800745339079194</v>
      </c>
      <c r="NK9" s="75"/>
      <c r="NL9" s="75"/>
      <c r="NM9" s="211">
        <v>320854</v>
      </c>
      <c r="NN9" s="212">
        <v>46</v>
      </c>
      <c r="NO9" s="212">
        <v>556</v>
      </c>
      <c r="NP9" s="214">
        <v>1534</v>
      </c>
      <c r="NQ9" s="212">
        <v>145</v>
      </c>
      <c r="NR9" s="214">
        <v>3088</v>
      </c>
      <c r="NS9" s="213">
        <v>5369</v>
      </c>
      <c r="NT9" s="213">
        <f t="shared" si="193"/>
        <v>326223</v>
      </c>
      <c r="NU9" s="75"/>
      <c r="NV9" s="75"/>
      <c r="NW9" s="73">
        <v>271049</v>
      </c>
      <c r="NX9" s="73">
        <v>38273</v>
      </c>
      <c r="NY9" s="75">
        <f t="shared" si="194"/>
        <v>0.14120325107268428</v>
      </c>
      <c r="NZ9" s="75">
        <f t="shared" si="195"/>
        <v>6.4547986204945437E-2</v>
      </c>
      <c r="OA9" s="75">
        <f t="shared" si="196"/>
        <v>4.8833111536699794E-2</v>
      </c>
      <c r="OB9" s="73">
        <v>523248</v>
      </c>
      <c r="OC9" s="73">
        <v>326223</v>
      </c>
      <c r="OD9" s="73">
        <v>273581.35415467358</v>
      </c>
      <c r="OE9" s="73">
        <v>181173.84976948047</v>
      </c>
      <c r="OF9" s="75">
        <f t="shared" si="197"/>
        <v>0.34624852798191386</v>
      </c>
      <c r="OG9" s="75">
        <f t="shared" si="198"/>
        <v>0.66223025443119543</v>
      </c>
      <c r="OH9" s="73">
        <v>102112</v>
      </c>
      <c r="OI9" s="73">
        <f t="shared" si="199"/>
        <v>67621.655740478222</v>
      </c>
      <c r="OJ9" s="75">
        <f t="shared" si="200"/>
        <v>0.20728659763559965</v>
      </c>
      <c r="OK9" s="75">
        <f t="shared" si="201"/>
        <v>7.9842770558542941E-2</v>
      </c>
      <c r="OL9" s="75">
        <f t="shared" si="202"/>
        <v>0.26430238436510928</v>
      </c>
      <c r="OM9" s="73">
        <v>520504</v>
      </c>
      <c r="ON9" s="73">
        <v>8181492956</v>
      </c>
      <c r="OO9" s="73">
        <f t="shared" si="203"/>
        <v>15718.405537709605</v>
      </c>
      <c r="OP9" s="75">
        <f t="shared" si="204"/>
        <v>7.9877010299374579E-2</v>
      </c>
      <c r="OQ9" s="75">
        <f t="shared" si="205"/>
        <v>6.5700874977918072E-2</v>
      </c>
      <c r="OR9" s="75">
        <f t="shared" si="206"/>
        <v>0.21800376217796183</v>
      </c>
      <c r="OS9" s="73">
        <v>79363.193858260449</v>
      </c>
      <c r="OT9" s="75">
        <f t="shared" si="207"/>
        <v>0.15167414659637582</v>
      </c>
      <c r="OU9" s="75">
        <f t="shared" si="208"/>
        <v>6.540787574557054E-2</v>
      </c>
      <c r="OV9" s="73">
        <v>103343.24308414514</v>
      </c>
      <c r="OW9" s="75">
        <f t="shared" si="209"/>
        <v>0.19854457042432938</v>
      </c>
      <c r="OX9" s="75">
        <v>0.27662895044869296</v>
      </c>
      <c r="OY9" s="73">
        <v>28280</v>
      </c>
      <c r="OZ9" s="75">
        <f t="shared" si="210"/>
        <v>5.4047029324526805E-2</v>
      </c>
      <c r="PA9" s="73">
        <v>86491</v>
      </c>
      <c r="PB9" s="75">
        <f t="shared" si="211"/>
        <v>0.16529637953704554</v>
      </c>
      <c r="PC9" s="73">
        <v>88502</v>
      </c>
      <c r="PD9" s="73">
        <v>87338</v>
      </c>
      <c r="PE9" s="75">
        <f t="shared" si="212"/>
        <v>1.3327532116604457E-2</v>
      </c>
      <c r="PF9" s="75">
        <v>2.3719889914674667E-2</v>
      </c>
      <c r="PG9" s="75">
        <v>0.10973555590327955</v>
      </c>
      <c r="PH9" s="75">
        <v>0.13345544581795421</v>
      </c>
      <c r="PI9" s="75"/>
      <c r="PJ9" s="75"/>
      <c r="PK9" s="75"/>
      <c r="PL9" s="75"/>
      <c r="PM9" s="75"/>
      <c r="PN9" s="75"/>
      <c r="PO9" s="226"/>
      <c r="PP9" s="21">
        <f t="shared" si="213"/>
        <v>0</v>
      </c>
      <c r="PQ9" s="73">
        <f t="shared" si="214"/>
        <v>75.653965999265168</v>
      </c>
      <c r="PR9" s="73"/>
      <c r="PS9" s="73">
        <f t="shared" si="215"/>
        <v>272.9242886794284</v>
      </c>
      <c r="PT9" s="73">
        <v>4</v>
      </c>
      <c r="PU9" s="73">
        <f t="shared" si="216"/>
        <v>331.02857342771614</v>
      </c>
      <c r="PV9" s="73">
        <v>4</v>
      </c>
      <c r="PW9" s="73"/>
    </row>
    <row r="10" spans="1:442" x14ac:dyDescent="0.25">
      <c r="A10" s="150"/>
      <c r="B10" s="153" t="s">
        <v>12</v>
      </c>
      <c r="C10" s="151"/>
      <c r="D10" s="156">
        <v>34002</v>
      </c>
      <c r="E10" s="156" t="s">
        <v>140</v>
      </c>
      <c r="F10" s="72" t="s">
        <v>164</v>
      </c>
      <c r="G10" s="82"/>
      <c r="P10" s="161"/>
      <c r="Q10" s="127"/>
      <c r="R10" s="127"/>
      <c r="S10" s="127"/>
      <c r="T10" s="127"/>
      <c r="U10" s="127"/>
      <c r="V10" s="127"/>
      <c r="W10" s="127"/>
      <c r="X10" s="127"/>
      <c r="Y10" s="127"/>
      <c r="Z10" s="113"/>
      <c r="AA10" s="73"/>
      <c r="AB10" s="74">
        <v>1504</v>
      </c>
      <c r="AC10" s="74">
        <v>2561</v>
      </c>
      <c r="AD10" s="74">
        <v>744</v>
      </c>
      <c r="AE10" s="74">
        <v>694</v>
      </c>
      <c r="AF10" s="74">
        <v>708</v>
      </c>
      <c r="AG10" s="74">
        <v>3598</v>
      </c>
      <c r="AH10" s="74">
        <v>182</v>
      </c>
      <c r="AI10" s="74">
        <v>83</v>
      </c>
      <c r="AK10" s="73">
        <f t="shared" si="0"/>
        <v>10074</v>
      </c>
      <c r="AL10" s="75"/>
      <c r="AM10" s="76">
        <f t="shared" si="1"/>
        <v>0.14929521540599563</v>
      </c>
      <c r="AN10" s="77">
        <f t="shared" si="2"/>
        <v>0.2542187810204487</v>
      </c>
      <c r="AO10" s="77">
        <f t="shared" si="3"/>
        <v>7.3853484216795717E-2</v>
      </c>
      <c r="AP10" s="77">
        <f t="shared" si="4"/>
        <v>6.889021242803256E-2</v>
      </c>
      <c r="AQ10" s="77">
        <f t="shared" si="5"/>
        <v>7.0279928528886246E-2</v>
      </c>
      <c r="AR10" s="77">
        <f t="shared" si="6"/>
        <v>0.35715703791939646</v>
      </c>
      <c r="AS10" s="77">
        <f t="shared" si="7"/>
        <v>1.8066309311097876E-2</v>
      </c>
      <c r="AT10" s="78">
        <f t="shared" si="8"/>
        <v>8.2390311693468343E-3</v>
      </c>
      <c r="AU10" s="75">
        <f t="shared" si="9"/>
        <v>1</v>
      </c>
      <c r="AV10" s="75"/>
      <c r="AW10" s="75"/>
      <c r="AX10" s="74">
        <v>980</v>
      </c>
      <c r="AY10" s="74">
        <v>438</v>
      </c>
      <c r="AZ10" s="74">
        <v>1483</v>
      </c>
      <c r="BA10" s="74">
        <v>1204</v>
      </c>
      <c r="BB10" s="74">
        <v>3117</v>
      </c>
      <c r="BC10" s="74">
        <v>2479</v>
      </c>
      <c r="BD10" s="74">
        <v>117</v>
      </c>
      <c r="BE10" s="74">
        <v>300</v>
      </c>
      <c r="BF10" s="74">
        <v>21</v>
      </c>
      <c r="BG10" s="79">
        <v>17</v>
      </c>
      <c r="BH10" s="80"/>
      <c r="BI10" s="80"/>
      <c r="BJ10" s="81"/>
      <c r="BK10" s="73">
        <f t="shared" si="10"/>
        <v>17</v>
      </c>
      <c r="BL10" s="79">
        <f t="shared" si="11"/>
        <v>10156</v>
      </c>
      <c r="BM10" s="82"/>
      <c r="BN10" s="83">
        <f t="shared" si="12"/>
        <v>9.6494682946041743E-2</v>
      </c>
      <c r="BO10" s="84">
        <f t="shared" si="13"/>
        <v>4.3127215439149269E-2</v>
      </c>
      <c r="BP10" s="84">
        <f t="shared" si="14"/>
        <v>0.14602205592753054</v>
      </c>
      <c r="BQ10" s="84">
        <f t="shared" si="15"/>
        <v>0.11855061047656558</v>
      </c>
      <c r="BR10" s="84">
        <f t="shared" si="16"/>
        <v>0.30691217014572664</v>
      </c>
      <c r="BS10" s="84">
        <f t="shared" si="17"/>
        <v>0.24409216226860969</v>
      </c>
      <c r="BT10" s="84">
        <f t="shared" si="18"/>
        <v>1.1520283576211108E-2</v>
      </c>
      <c r="BU10" s="84">
        <f t="shared" si="19"/>
        <v>2.9539188656951557E-2</v>
      </c>
      <c r="BV10" s="84">
        <f t="shared" si="20"/>
        <v>2.0677432059866088E-3</v>
      </c>
      <c r="BW10" s="84">
        <f t="shared" si="21"/>
        <v>1.6738873572272549E-3</v>
      </c>
      <c r="BX10" s="84">
        <f t="shared" si="22"/>
        <v>0</v>
      </c>
      <c r="BY10" s="84">
        <f t="shared" si="23"/>
        <v>0</v>
      </c>
      <c r="BZ10" s="84">
        <f t="shared" si="24"/>
        <v>0</v>
      </c>
      <c r="CA10" s="75">
        <f t="shared" si="25"/>
        <v>1.6738873572272549E-3</v>
      </c>
      <c r="CB10" s="85">
        <f t="shared" si="26"/>
        <v>1</v>
      </c>
      <c r="CC10" s="75"/>
      <c r="CD10" s="75"/>
      <c r="CE10" s="74">
        <v>618</v>
      </c>
      <c r="CF10" s="74">
        <v>1951</v>
      </c>
      <c r="CG10" s="74">
        <v>3699</v>
      </c>
      <c r="CH10" s="74">
        <v>1196</v>
      </c>
      <c r="CI10" s="74">
        <v>1390</v>
      </c>
      <c r="CJ10" s="74">
        <v>1052</v>
      </c>
      <c r="CK10" s="74">
        <v>156</v>
      </c>
      <c r="CP10" s="73">
        <f t="shared" si="217"/>
        <v>0</v>
      </c>
      <c r="CQ10" s="73">
        <f t="shared" si="218"/>
        <v>10062</v>
      </c>
      <c r="CR10" s="73"/>
      <c r="CS10" s="76">
        <f t="shared" si="27"/>
        <v>6.1419200954084673E-2</v>
      </c>
      <c r="CT10" s="77">
        <f t="shared" si="28"/>
        <v>0.19389783343271716</v>
      </c>
      <c r="CU10" s="77">
        <f t="shared" si="29"/>
        <v>0.3676207513416816</v>
      </c>
      <c r="CV10" s="77">
        <f t="shared" si="30"/>
        <v>0.11886304909560723</v>
      </c>
      <c r="CW10" s="77">
        <f t="shared" si="31"/>
        <v>0.13814351023653348</v>
      </c>
      <c r="CX10" s="77">
        <f t="shared" si="32"/>
        <v>0.10455177897038362</v>
      </c>
      <c r="CY10" s="77">
        <f t="shared" si="33"/>
        <v>1.5503875968992248E-2</v>
      </c>
      <c r="CZ10" s="78"/>
      <c r="DA10" s="78"/>
      <c r="DB10" s="78"/>
      <c r="DC10" s="78"/>
      <c r="DD10" s="78">
        <f t="shared" si="34"/>
        <v>0</v>
      </c>
      <c r="DE10" s="75">
        <f t="shared" si="35"/>
        <v>1</v>
      </c>
      <c r="DF10" s="75"/>
      <c r="DG10" s="75"/>
      <c r="DH10" s="74">
        <v>1625</v>
      </c>
      <c r="DI10" s="74">
        <v>2278</v>
      </c>
      <c r="DJ10" s="74">
        <v>2234</v>
      </c>
      <c r="DK10" s="74">
        <v>1833</v>
      </c>
      <c r="DM10" s="74">
        <v>289</v>
      </c>
      <c r="DN10" s="74">
        <v>739</v>
      </c>
      <c r="DO10" s="74">
        <v>1154</v>
      </c>
      <c r="DP10" s="74">
        <v>88</v>
      </c>
      <c r="DU10" s="73">
        <f t="shared" si="36"/>
        <v>88</v>
      </c>
      <c r="DV10" s="73">
        <f t="shared" si="219"/>
        <v>10240</v>
      </c>
      <c r="DW10" s="76">
        <f t="shared" si="37"/>
        <v>0.15869140625</v>
      </c>
      <c r="DX10" s="77">
        <f t="shared" si="38"/>
        <v>0.22246093750000001</v>
      </c>
      <c r="DY10" s="77">
        <f t="shared" si="39"/>
        <v>0.21816406250000001</v>
      </c>
      <c r="DZ10" s="77">
        <f t="shared" si="40"/>
        <v>0.17900390625000001</v>
      </c>
      <c r="EA10" s="77">
        <f t="shared" si="41"/>
        <v>0</v>
      </c>
      <c r="EB10" s="77">
        <f t="shared" si="42"/>
        <v>2.8222656249999999E-2</v>
      </c>
      <c r="EC10" s="77">
        <f t="shared" si="43"/>
        <v>7.2167968750000006E-2</v>
      </c>
      <c r="ED10" s="77">
        <f t="shared" si="44"/>
        <v>0.11269531250000001</v>
      </c>
      <c r="EE10" s="75">
        <f t="shared" si="45"/>
        <v>8.5937500000000007E-3</v>
      </c>
      <c r="EF10" s="78">
        <f t="shared" si="46"/>
        <v>0</v>
      </c>
      <c r="EG10" s="78">
        <f t="shared" si="47"/>
        <v>0</v>
      </c>
      <c r="EH10" s="78">
        <f t="shared" si="48"/>
        <v>0</v>
      </c>
      <c r="EI10" s="78">
        <f t="shared" si="49"/>
        <v>0</v>
      </c>
      <c r="EJ10" s="75">
        <f t="shared" si="50"/>
        <v>8.5937500000000007E-3</v>
      </c>
      <c r="EK10" s="75">
        <f t="shared" si="51"/>
        <v>1</v>
      </c>
      <c r="EL10" s="75"/>
      <c r="EM10" s="75"/>
      <c r="EN10" s="75"/>
      <c r="EO10" s="75"/>
      <c r="EP10" s="75"/>
      <c r="EQ10" s="75"/>
      <c r="ER10" s="75">
        <f t="shared" si="52"/>
        <v>0.2542187810204487</v>
      </c>
      <c r="ES10" s="75">
        <f t="shared" si="53"/>
        <v>0.30691217014572664</v>
      </c>
      <c r="ET10" s="75">
        <f t="shared" si="54"/>
        <v>0.19389783343271716</v>
      </c>
      <c r="EU10" s="75">
        <f t="shared" si="55"/>
        <v>0.22246093750000001</v>
      </c>
      <c r="EV10" s="75"/>
      <c r="EW10" s="75"/>
      <c r="EX10" s="75">
        <f t="shared" si="56"/>
        <v>7.3853484216795717E-2</v>
      </c>
      <c r="EY10" s="75">
        <f t="shared" si="57"/>
        <v>4.3127215439149269E-2</v>
      </c>
      <c r="EZ10" s="75">
        <f t="shared" si="58"/>
        <v>0.13814351023653348</v>
      </c>
      <c r="FA10" s="75">
        <f t="shared" si="59"/>
        <v>0.21816406250000001</v>
      </c>
      <c r="FB10" s="75"/>
      <c r="FC10" s="75"/>
      <c r="FD10" s="75"/>
      <c r="FE10" s="75">
        <f t="shared" si="60"/>
        <v>2.9539188656951557E-2</v>
      </c>
      <c r="FF10" s="75"/>
      <c r="FG10" s="75"/>
      <c r="FH10" s="75"/>
      <c r="FI10" s="75"/>
      <c r="FJ10" s="75"/>
      <c r="FK10" s="75">
        <f t="shared" si="61"/>
        <v>2.0677432059866088E-3</v>
      </c>
      <c r="FL10" s="75"/>
      <c r="FM10" s="75"/>
      <c r="FN10" s="75"/>
      <c r="FO10" s="75"/>
      <c r="FP10" s="75">
        <f t="shared" si="62"/>
        <v>0.32807226523724442</v>
      </c>
      <c r="FQ10" s="75">
        <f t="shared" si="63"/>
        <v>0.38164631744781408</v>
      </c>
      <c r="FR10" s="75">
        <f t="shared" si="64"/>
        <v>0.33204134366925064</v>
      </c>
      <c r="FS10" s="75">
        <f t="shared" si="65"/>
        <v>0.44062500000000004</v>
      </c>
      <c r="FT10" s="75"/>
      <c r="FU10" s="75"/>
      <c r="FV10" s="75"/>
      <c r="FW10" s="75">
        <f t="shared" si="66"/>
        <v>-0.11301433671300948</v>
      </c>
      <c r="FX10" s="75">
        <f t="shared" si="67"/>
        <v>2.8563104067282852E-2</v>
      </c>
      <c r="FY10" s="75">
        <f t="shared" si="68"/>
        <v>-8.4451232645726626E-2</v>
      </c>
      <c r="FZ10" s="75"/>
      <c r="GA10" s="75"/>
      <c r="GB10" s="75">
        <f t="shared" si="69"/>
        <v>9.5016294797384215E-2</v>
      </c>
      <c r="GC10" s="75">
        <f t="shared" si="70"/>
        <v>8.0020552263466521E-2</v>
      </c>
      <c r="GD10" s="75">
        <f t="shared" si="71"/>
        <v>0.17503684706085074</v>
      </c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>
        <f t="shared" si="72"/>
        <v>-4.9604973778563433E-2</v>
      </c>
      <c r="GR10" s="75">
        <f t="shared" si="73"/>
        <v>0.1085836563307494</v>
      </c>
      <c r="GS10" s="75">
        <f t="shared" si="74"/>
        <v>5.8978682552185968E-2</v>
      </c>
      <c r="GT10" s="75"/>
      <c r="GU10" s="75"/>
      <c r="GV10" s="75"/>
      <c r="GW10" s="75"/>
      <c r="GX10" s="75">
        <f t="shared" si="75"/>
        <v>1.8066309311097876E-2</v>
      </c>
      <c r="GY10" s="75">
        <f t="shared" si="76"/>
        <v>1.1520283576211108E-2</v>
      </c>
      <c r="GZ10" s="75">
        <f t="shared" si="77"/>
        <v>1.5503875968992248E-2</v>
      </c>
      <c r="HA10" s="75">
        <f t="shared" si="78"/>
        <v>2.8222656249999999E-2</v>
      </c>
      <c r="HB10" s="75"/>
      <c r="HC10" s="75"/>
      <c r="HD10" s="75">
        <f t="shared" si="79"/>
        <v>3.9835923927811403E-3</v>
      </c>
      <c r="HE10" s="75">
        <f t="shared" si="80"/>
        <v>1.2718780281007751E-2</v>
      </c>
      <c r="HF10" s="75">
        <f t="shared" si="81"/>
        <v>1.6702372673788893E-2</v>
      </c>
      <c r="HG10" s="75"/>
      <c r="HH10" s="75"/>
      <c r="HI10" s="75"/>
      <c r="HJ10" s="75">
        <f t="shared" si="82"/>
        <v>0.35715703791939646</v>
      </c>
      <c r="HK10" s="75">
        <f t="shared" si="83"/>
        <v>0.24409216226860969</v>
      </c>
      <c r="HL10" s="75">
        <f t="shared" si="84"/>
        <v>0.3676207513416816</v>
      </c>
      <c r="HM10" s="75">
        <f t="shared" si="85"/>
        <v>0.17900390625000001</v>
      </c>
      <c r="HN10" s="75"/>
      <c r="HO10" s="75"/>
      <c r="HP10" s="75">
        <f t="shared" si="86"/>
        <v>0.1235285890730719</v>
      </c>
      <c r="HQ10" s="75">
        <f>Gegevens!HM159-Gegevens!HL159</f>
        <v>-0.22562481944616397</v>
      </c>
      <c r="HR10" s="75">
        <f t="shared" si="87"/>
        <v>-6.508825601860968E-2</v>
      </c>
      <c r="HS10" s="75"/>
      <c r="HT10" s="75"/>
      <c r="HU10" s="75"/>
      <c r="HV10" s="75">
        <f t="shared" si="88"/>
        <v>0.14929521540599563</v>
      </c>
      <c r="HW10" s="75">
        <f t="shared" si="89"/>
        <v>0.14602205592753054</v>
      </c>
      <c r="HX10" s="75">
        <f t="shared" si="90"/>
        <v>0.10455177897038362</v>
      </c>
      <c r="HY10" s="75">
        <f t="shared" si="91"/>
        <v>0.15869140625</v>
      </c>
      <c r="HZ10" s="75"/>
      <c r="IA10" s="75"/>
      <c r="IB10" s="75">
        <f t="shared" si="92"/>
        <v>-4.1470276957146918E-2</v>
      </c>
      <c r="IC10" s="75">
        <f t="shared" si="93"/>
        <v>5.4139627279616381E-2</v>
      </c>
      <c r="ID10" s="75">
        <f t="shared" si="94"/>
        <v>1.2669350322469464E-2</v>
      </c>
      <c r="IE10" s="75"/>
      <c r="IF10" s="75"/>
      <c r="IG10" s="75"/>
      <c r="IH10" s="75">
        <f t="shared" si="95"/>
        <v>6.889021242803256E-2</v>
      </c>
      <c r="II10" s="75">
        <f t="shared" si="96"/>
        <v>0.11855061047656558</v>
      </c>
      <c r="IJ10" s="75">
        <f t="shared" si="97"/>
        <v>6.1419200954084673E-2</v>
      </c>
      <c r="IK10" s="75">
        <f t="shared" si="98"/>
        <v>0.11269531250000001</v>
      </c>
      <c r="IL10" s="75"/>
      <c r="IM10" s="75"/>
      <c r="IN10" s="75">
        <f t="shared" si="99"/>
        <v>-5.7131409522480907E-2</v>
      </c>
      <c r="IO10" s="75">
        <f t="shared" si="100"/>
        <v>5.1276111545915333E-2</v>
      </c>
      <c r="IP10" s="75">
        <f t="shared" si="101"/>
        <v>-5.8552979765655738E-3</v>
      </c>
      <c r="IQ10" s="75"/>
      <c r="IR10" s="75"/>
      <c r="IS10" s="75"/>
      <c r="IT10" s="75">
        <f t="shared" si="102"/>
        <v>7.0279928528886246E-2</v>
      </c>
      <c r="IU10" s="75">
        <f t="shared" si="103"/>
        <v>9.6494682946041743E-2</v>
      </c>
      <c r="IV10" s="75">
        <f t="shared" si="104"/>
        <v>0.11886304909560723</v>
      </c>
      <c r="IW10" s="75">
        <f t="shared" si="105"/>
        <v>7.2167968750000006E-2</v>
      </c>
      <c r="IX10" s="75"/>
      <c r="IY10" s="75"/>
      <c r="IZ10" s="75">
        <f t="shared" si="106"/>
        <v>2.2368366149565486E-2</v>
      </c>
      <c r="JA10" s="75">
        <f t="shared" si="107"/>
        <v>-4.6695080345607223E-2</v>
      </c>
      <c r="JB10" s="75">
        <f t="shared" si="108"/>
        <v>-2.4326714196041738E-2</v>
      </c>
      <c r="JC10" s="75"/>
      <c r="JD10" s="75"/>
      <c r="JE10" s="75"/>
      <c r="JF10" s="75"/>
      <c r="JG10" s="75"/>
      <c r="JH10" s="75"/>
      <c r="JI10" s="75">
        <f t="shared" si="109"/>
        <v>8.6956521739130432E-2</v>
      </c>
      <c r="JJ10" s="75">
        <f t="shared" si="110"/>
        <v>0.13917014095691882</v>
      </c>
      <c r="JK10" s="75">
        <f t="shared" si="111"/>
        <v>0.15723645026801669</v>
      </c>
      <c r="JL10" s="75"/>
      <c r="JM10" s="75">
        <f t="shared" si="112"/>
        <v>0.13007089405277669</v>
      </c>
      <c r="JN10" s="75">
        <f t="shared" si="113"/>
        <v>0.21504529342260731</v>
      </c>
      <c r="JO10" s="75">
        <f t="shared" si="114"/>
        <v>0.22656557699881844</v>
      </c>
      <c r="JP10" s="75"/>
      <c r="JQ10" s="75">
        <f t="shared" si="115"/>
        <v>7.6923076923076927E-2</v>
      </c>
      <c r="JR10" s="75">
        <f t="shared" si="116"/>
        <v>0.18028225004969189</v>
      </c>
      <c r="JS10" s="75">
        <f t="shared" si="117"/>
        <v>0.19578612601868417</v>
      </c>
      <c r="JT10" s="75"/>
      <c r="JU10" s="75">
        <f t="shared" si="118"/>
        <v>0.14091796875000001</v>
      </c>
      <c r="JV10" s="75">
        <f t="shared" si="119"/>
        <v>0.18486328125000001</v>
      </c>
      <c r="JW10" s="75">
        <f t="shared" si="120"/>
        <v>0.21308593750000002</v>
      </c>
      <c r="JX10" s="75"/>
      <c r="JY10" s="75"/>
      <c r="JZ10" s="75"/>
      <c r="KA10" s="75">
        <f t="shared" si="121"/>
        <v>-5.3147817129699765E-2</v>
      </c>
      <c r="KB10" s="75">
        <f t="shared" si="122"/>
        <v>6.3994891826923084E-2</v>
      </c>
      <c r="KC10" s="75">
        <f t="shared" si="123"/>
        <v>1.0847074697223319E-2</v>
      </c>
      <c r="KD10" s="75"/>
      <c r="KE10" s="75"/>
      <c r="KF10" s="75">
        <f t="shared" si="124"/>
        <v>-3.4763043372915414E-2</v>
      </c>
      <c r="KG10" s="75">
        <f t="shared" si="125"/>
        <v>4.5810312003081166E-3</v>
      </c>
      <c r="KH10" s="75">
        <f t="shared" si="126"/>
        <v>-3.0182012172607298E-2</v>
      </c>
      <c r="KI10" s="75"/>
      <c r="KJ10" s="75"/>
      <c r="KK10" s="75">
        <f t="shared" si="127"/>
        <v>-3.0779450980134265E-2</v>
      </c>
      <c r="KL10" s="75">
        <f t="shared" si="128"/>
        <v>1.7299811481315847E-2</v>
      </c>
      <c r="KM10" s="75">
        <f t="shared" si="129"/>
        <v>-1.3479639498818419E-2</v>
      </c>
      <c r="KN10" s="75"/>
      <c r="KO10" s="75"/>
      <c r="KP10" s="75"/>
      <c r="KQ10" s="75"/>
      <c r="KR10" s="73">
        <f t="shared" si="130"/>
        <v>3142.7806222922409</v>
      </c>
      <c r="KS10" s="73">
        <f t="shared" si="131"/>
        <v>441.62268609688851</v>
      </c>
      <c r="KT10" s="73">
        <f t="shared" si="132"/>
        <v>2499.5037416305631</v>
      </c>
      <c r="KU10" s="73">
        <f t="shared" si="133"/>
        <v>1495.2658526979126</v>
      </c>
      <c r="KV10" s="73">
        <f t="shared" si="134"/>
        <v>1213.9582512800316</v>
      </c>
      <c r="KW10" s="73">
        <f t="shared" si="135"/>
        <v>988.10555336746745</v>
      </c>
      <c r="KX10" s="73">
        <f t="shared" si="136"/>
        <v>117.96770382040174</v>
      </c>
      <c r="KY10" s="73"/>
      <c r="KZ10" s="73">
        <f t="shared" si="137"/>
        <v>1985.5138143510237</v>
      </c>
      <c r="LA10" s="73">
        <f t="shared" si="138"/>
        <v>1414.5895448221029</v>
      </c>
      <c r="LB10" s="73">
        <f t="shared" si="139"/>
        <v>3764.4364937388195</v>
      </c>
      <c r="LC10" s="73">
        <f t="shared" si="140"/>
        <v>1070.6102166567282</v>
      </c>
      <c r="LD10" s="73">
        <f t="shared" si="141"/>
        <v>628.93261776982706</v>
      </c>
      <c r="LE10" s="73">
        <f t="shared" si="142"/>
        <v>1217.1576227390181</v>
      </c>
      <c r="LF10" s="73">
        <f t="shared" si="143"/>
        <v>158.75968992248062</v>
      </c>
      <c r="LG10" s="73"/>
      <c r="LH10" s="73">
        <f t="shared" si="144"/>
        <v>2278</v>
      </c>
      <c r="LI10" s="73">
        <f t="shared" si="145"/>
        <v>2234</v>
      </c>
      <c r="LJ10" s="73">
        <f t="shared" si="146"/>
        <v>1833</v>
      </c>
      <c r="LK10" s="73">
        <f t="shared" si="147"/>
        <v>1625</v>
      </c>
      <c r="LL10" s="73">
        <f t="shared" si="148"/>
        <v>1154</v>
      </c>
      <c r="LM10" s="73">
        <f t="shared" si="149"/>
        <v>739</v>
      </c>
      <c r="LN10" s="73">
        <f t="shared" si="150"/>
        <v>289</v>
      </c>
      <c r="LO10" s="73"/>
      <c r="LP10" s="73">
        <f t="shared" si="151"/>
        <v>-1157.2668079412172</v>
      </c>
      <c r="LQ10" s="73">
        <f t="shared" si="152"/>
        <v>972.96685872521437</v>
      </c>
      <c r="LR10" s="73">
        <f t="shared" si="153"/>
        <v>1264.9327521082564</v>
      </c>
      <c r="LS10" s="73">
        <f t="shared" si="154"/>
        <v>-424.65563604118438</v>
      </c>
      <c r="LT10" s="73">
        <f t="shared" si="155"/>
        <v>-585.02563351020456</v>
      </c>
      <c r="LU10" s="73">
        <f t="shared" si="156"/>
        <v>229.0520693715506</v>
      </c>
      <c r="LV10" s="73">
        <f t="shared" si="157"/>
        <v>40.79198610207888</v>
      </c>
      <c r="LW10" s="73"/>
      <c r="LX10" s="73">
        <f t="shared" si="158"/>
        <v>292.48618564897629</v>
      </c>
      <c r="LY10" s="73">
        <f t="shared" si="159"/>
        <v>819.41045517789712</v>
      </c>
      <c r="LZ10" s="73">
        <f t="shared" si="160"/>
        <v>-1931.4364937388195</v>
      </c>
      <c r="MA10" s="73">
        <f t="shared" si="161"/>
        <v>554.3897833432718</v>
      </c>
      <c r="MB10" s="73">
        <f t="shared" si="162"/>
        <v>525.06738223017294</v>
      </c>
      <c r="MC10" s="73">
        <f t="shared" si="163"/>
        <v>-478.15762273901805</v>
      </c>
      <c r="MD10" s="73">
        <f t="shared" si="164"/>
        <v>130.24031007751938</v>
      </c>
      <c r="ME10" s="73"/>
      <c r="MF10" s="73">
        <f t="shared" si="165"/>
        <v>-864.78062229224088</v>
      </c>
      <c r="MG10" s="73">
        <f t="shared" si="166"/>
        <v>1792.3773139031114</v>
      </c>
      <c r="MH10" s="73">
        <f t="shared" si="167"/>
        <v>-666.50374163056313</v>
      </c>
      <c r="MI10" s="73">
        <f t="shared" si="168"/>
        <v>129.73414730208742</v>
      </c>
      <c r="MJ10" s="73">
        <f t="shared" si="169"/>
        <v>-59.958251280031618</v>
      </c>
      <c r="MK10" s="73">
        <f t="shared" si="170"/>
        <v>-249.10555336746745</v>
      </c>
      <c r="ML10" s="73">
        <f t="shared" si="171"/>
        <v>171.03229617959826</v>
      </c>
      <c r="MM10" s="73"/>
      <c r="MN10" s="75">
        <f t="shared" si="172"/>
        <v>-0.36823022254004634</v>
      </c>
      <c r="MO10" s="75">
        <f t="shared" si="173"/>
        <v>2.2031632190918589</v>
      </c>
      <c r="MP10" s="75">
        <f t="shared" si="174"/>
        <v>0.50607355813881338</v>
      </c>
      <c r="MQ10" s="75">
        <f t="shared" si="175"/>
        <v>-0.28400008953255834</v>
      </c>
      <c r="MR10" s="75">
        <f t="shared" si="176"/>
        <v>-0.48191577666969776</v>
      </c>
      <c r="MS10" s="75">
        <f t="shared" si="177"/>
        <v>0.23180931287243584</v>
      </c>
      <c r="MT10" s="75">
        <f t="shared" si="178"/>
        <v>0.34578943881269453</v>
      </c>
      <c r="MU10" s="75"/>
      <c r="MV10" s="75">
        <f t="shared" si="179"/>
        <v>0.14731007335981544</v>
      </c>
      <c r="MW10" s="75">
        <f t="shared" si="180"/>
        <v>0.57925668839928068</v>
      </c>
      <c r="MX10" s="75">
        <f t="shared" si="181"/>
        <v>-0.51307453239051093</v>
      </c>
      <c r="MY10" s="75">
        <f t="shared" si="182"/>
        <v>0.51782597879039938</v>
      </c>
      <c r="MZ10" s="75">
        <f t="shared" si="183"/>
        <v>0.83485474817961169</v>
      </c>
      <c r="NA10" s="75">
        <f t="shared" si="184"/>
        <v>-0.39284774116847826</v>
      </c>
      <c r="NB10" s="75">
        <f t="shared" si="185"/>
        <v>0.82036132812500007</v>
      </c>
      <c r="NC10" s="75"/>
      <c r="ND10" s="75">
        <f t="shared" si="186"/>
        <v>-0.27516417027590628</v>
      </c>
      <c r="NE10" s="75">
        <f t="shared" si="187"/>
        <v>4.0586169377853878</v>
      </c>
      <c r="NF10" s="75">
        <f t="shared" si="188"/>
        <v>-0.26665442844897136</v>
      </c>
      <c r="NG10" s="75">
        <f t="shared" si="189"/>
        <v>8.6763264919082927E-2</v>
      </c>
      <c r="NH10" s="75">
        <f t="shared" si="190"/>
        <v>-4.9390702865448589E-2</v>
      </c>
      <c r="NI10" s="75">
        <f t="shared" si="191"/>
        <v>-0.25210419323979588</v>
      </c>
      <c r="NJ10" s="75">
        <f t="shared" si="192"/>
        <v>1.4498230502136751</v>
      </c>
      <c r="NK10" s="75"/>
      <c r="NL10" s="75"/>
      <c r="NM10" s="211">
        <v>11536</v>
      </c>
      <c r="NN10" s="212">
        <v>0</v>
      </c>
      <c r="NO10" s="212">
        <v>7</v>
      </c>
      <c r="NP10" s="212">
        <v>26</v>
      </c>
      <c r="NQ10" s="212">
        <v>5</v>
      </c>
      <c r="NR10" s="212">
        <v>22</v>
      </c>
      <c r="NS10" s="213">
        <v>60</v>
      </c>
      <c r="NT10" s="213">
        <f t="shared" si="193"/>
        <v>11596</v>
      </c>
      <c r="NU10" s="75"/>
      <c r="NV10" s="75"/>
      <c r="NW10" s="73">
        <v>10240</v>
      </c>
      <c r="NX10" s="73">
        <v>2234</v>
      </c>
      <c r="NY10" s="75">
        <f t="shared" si="194"/>
        <v>0.21816406250000001</v>
      </c>
      <c r="NZ10" s="75">
        <f t="shared" si="195"/>
        <v>2.4385678557701422E-3</v>
      </c>
      <c r="OA10" s="75">
        <f t="shared" si="196"/>
        <v>2.8503950872151998E-3</v>
      </c>
      <c r="OB10" s="73">
        <v>14609</v>
      </c>
      <c r="OC10" s="73">
        <v>11596</v>
      </c>
      <c r="OD10" s="73">
        <v>439.38088612507124</v>
      </c>
      <c r="OE10" s="73">
        <v>145.07530604302394</v>
      </c>
      <c r="OF10" s="75">
        <f t="shared" si="197"/>
        <v>9.9305432297230427E-3</v>
      </c>
      <c r="OG10" s="75">
        <f t="shared" si="198"/>
        <v>0.3301811950047544</v>
      </c>
      <c r="OH10" s="73">
        <v>269.33333333333303</v>
      </c>
      <c r="OI10" s="73">
        <f t="shared" si="199"/>
        <v>88.928801854613752</v>
      </c>
      <c r="OJ10" s="75">
        <f t="shared" si="200"/>
        <v>7.668920477286457E-3</v>
      </c>
      <c r="OK10" s="75">
        <f t="shared" si="201"/>
        <v>2.2291973119624993E-3</v>
      </c>
      <c r="OL10" s="75">
        <f t="shared" si="202"/>
        <v>2.1164063880331775E-4</v>
      </c>
      <c r="OM10" s="73">
        <v>14545</v>
      </c>
      <c r="ON10" s="73">
        <v>279113382</v>
      </c>
      <c r="OO10" s="73">
        <f t="shared" si="203"/>
        <v>19189.644688896529</v>
      </c>
      <c r="OP10" s="75">
        <f t="shared" si="204"/>
        <v>2.2320887347732263E-3</v>
      </c>
      <c r="OQ10" s="75">
        <f t="shared" si="205"/>
        <v>2.2413994015600164E-3</v>
      </c>
      <c r="OR10" s="75">
        <f t="shared" si="206"/>
        <v>2.8669533684132182E-4</v>
      </c>
      <c r="OS10" s="73">
        <v>2886.6459951873499</v>
      </c>
      <c r="OT10" s="75">
        <f t="shared" si="207"/>
        <v>0.19759367480233758</v>
      </c>
      <c r="OU10" s="75">
        <f t="shared" si="208"/>
        <v>2.3790547405623461E-3</v>
      </c>
      <c r="OV10" s="73">
        <v>79.145757232019989</v>
      </c>
      <c r="OW10" s="75">
        <f t="shared" si="209"/>
        <v>5.4414408547280848E-3</v>
      </c>
      <c r="OX10" s="75">
        <v>3.4482758620689655E-2</v>
      </c>
      <c r="OY10" s="73">
        <v>812</v>
      </c>
      <c r="OZ10" s="75">
        <f t="shared" si="210"/>
        <v>5.558217537134643E-2</v>
      </c>
      <c r="PA10" s="73">
        <v>2963</v>
      </c>
      <c r="PB10" s="75">
        <f t="shared" si="211"/>
        <v>0.20282017934150182</v>
      </c>
      <c r="PC10" s="73">
        <v>2474</v>
      </c>
      <c r="PD10" s="73">
        <v>2968</v>
      </c>
      <c r="PE10" s="75">
        <f t="shared" si="212"/>
        <v>-0.1664420485175202</v>
      </c>
      <c r="PF10" s="75">
        <v>4.5951101092422404E-2</v>
      </c>
      <c r="PG10" s="75">
        <v>3.8754985260967573E-2</v>
      </c>
      <c r="PH10" s="75">
        <v>8.470608635338997E-2</v>
      </c>
      <c r="PI10" s="75"/>
      <c r="PJ10" s="75"/>
      <c r="PK10" s="75"/>
      <c r="PL10" s="75"/>
      <c r="PM10" s="75"/>
      <c r="PN10" s="75"/>
      <c r="PO10" s="226"/>
      <c r="PP10" s="21">
        <f t="shared" si="213"/>
        <v>0</v>
      </c>
      <c r="PQ10" s="73">
        <f t="shared" si="214"/>
        <v>116.88807758498874</v>
      </c>
      <c r="PR10" s="73"/>
      <c r="PS10" s="73">
        <f t="shared" si="215"/>
        <v>12.844262523033128</v>
      </c>
      <c r="PT10" s="73">
        <v>2</v>
      </c>
      <c r="PU10" s="73">
        <f t="shared" si="216"/>
        <v>9.4940289792919899</v>
      </c>
      <c r="PV10" s="73">
        <v>2</v>
      </c>
      <c r="PW10" s="73"/>
    </row>
    <row r="11" spans="1:442" x14ac:dyDescent="0.25">
      <c r="A11" s="150"/>
      <c r="B11" s="153" t="s">
        <v>12</v>
      </c>
      <c r="C11" s="151"/>
      <c r="D11" s="156">
        <v>37020</v>
      </c>
      <c r="E11" s="156" t="s">
        <v>140</v>
      </c>
      <c r="F11" s="72" t="s">
        <v>199</v>
      </c>
      <c r="G11" s="82"/>
      <c r="P11" s="161"/>
      <c r="Q11" s="127"/>
      <c r="R11" s="127"/>
      <c r="S11" s="127"/>
      <c r="T11" s="127"/>
      <c r="U11" s="127"/>
      <c r="V11" s="127"/>
      <c r="W11" s="127"/>
      <c r="X11" s="127"/>
      <c r="Y11" s="127"/>
      <c r="Z11" s="113"/>
      <c r="AA11" s="73"/>
      <c r="AB11" s="74">
        <v>1212</v>
      </c>
      <c r="AC11" s="74">
        <v>1477</v>
      </c>
      <c r="AD11" s="74">
        <v>506</v>
      </c>
      <c r="AE11" s="74">
        <v>560</v>
      </c>
      <c r="AF11" s="74">
        <v>363</v>
      </c>
      <c r="AG11" s="74">
        <v>1860</v>
      </c>
      <c r="AH11" s="74">
        <v>110</v>
      </c>
      <c r="AI11" s="74">
        <v>74</v>
      </c>
      <c r="AK11" s="73">
        <f t="shared" si="0"/>
        <v>6162</v>
      </c>
      <c r="AL11" s="75"/>
      <c r="AM11" s="76">
        <f t="shared" si="1"/>
        <v>0.1966893865628043</v>
      </c>
      <c r="AN11" s="77">
        <f t="shared" si="2"/>
        <v>0.23969490425186626</v>
      </c>
      <c r="AO11" s="77">
        <f t="shared" si="3"/>
        <v>8.211619604024667E-2</v>
      </c>
      <c r="AP11" s="77">
        <f t="shared" si="4"/>
        <v>9.0879584550470627E-2</v>
      </c>
      <c r="AQ11" s="77">
        <f t="shared" si="5"/>
        <v>5.8909444985394355E-2</v>
      </c>
      <c r="AR11" s="77">
        <f t="shared" si="6"/>
        <v>0.3018500486854917</v>
      </c>
      <c r="AS11" s="77">
        <f t="shared" si="7"/>
        <v>1.7851346965271016E-2</v>
      </c>
      <c r="AT11" s="78">
        <f t="shared" si="8"/>
        <v>1.2009087958455048E-2</v>
      </c>
      <c r="AU11" s="75">
        <f t="shared" si="9"/>
        <v>1</v>
      </c>
      <c r="AV11" s="75"/>
      <c r="AW11" s="75"/>
      <c r="AX11" s="74">
        <v>437</v>
      </c>
      <c r="AY11" s="74">
        <v>284</v>
      </c>
      <c r="AZ11" s="74">
        <v>1401</v>
      </c>
      <c r="BA11" s="74">
        <v>735</v>
      </c>
      <c r="BB11" s="74">
        <v>1686</v>
      </c>
      <c r="BC11" s="74">
        <v>1472</v>
      </c>
      <c r="BD11" s="74">
        <v>75</v>
      </c>
      <c r="BE11" s="74">
        <v>210</v>
      </c>
      <c r="BF11" s="74">
        <v>23</v>
      </c>
      <c r="BG11" s="79">
        <v>5</v>
      </c>
      <c r="BH11" s="80"/>
      <c r="BI11" s="80"/>
      <c r="BJ11" s="81"/>
      <c r="BK11" s="73">
        <f t="shared" si="10"/>
        <v>5</v>
      </c>
      <c r="BL11" s="79">
        <f t="shared" si="11"/>
        <v>6328</v>
      </c>
      <c r="BM11" s="82"/>
      <c r="BN11" s="83">
        <f t="shared" si="12"/>
        <v>6.9058154235145386E-2</v>
      </c>
      <c r="BO11" s="84">
        <f t="shared" si="13"/>
        <v>4.487989886219975E-2</v>
      </c>
      <c r="BP11" s="84">
        <f t="shared" si="14"/>
        <v>0.22139696586599242</v>
      </c>
      <c r="BQ11" s="84">
        <f t="shared" si="15"/>
        <v>0.11615044247787611</v>
      </c>
      <c r="BR11" s="84">
        <f t="shared" si="16"/>
        <v>0.26643489254108721</v>
      </c>
      <c r="BS11" s="84">
        <f t="shared" si="17"/>
        <v>0.23261694058154236</v>
      </c>
      <c r="BT11" s="84">
        <f t="shared" si="18"/>
        <v>1.1852085967130215E-2</v>
      </c>
      <c r="BU11" s="84">
        <f t="shared" si="19"/>
        <v>3.3185840707964605E-2</v>
      </c>
      <c r="BV11" s="84">
        <f t="shared" si="20"/>
        <v>3.6346396965865994E-3</v>
      </c>
      <c r="BW11" s="84">
        <f t="shared" si="21"/>
        <v>7.9013906447534762E-4</v>
      </c>
      <c r="BX11" s="84">
        <f t="shared" si="22"/>
        <v>0</v>
      </c>
      <c r="BY11" s="84">
        <f t="shared" si="23"/>
        <v>0</v>
      </c>
      <c r="BZ11" s="84">
        <f t="shared" si="24"/>
        <v>0</v>
      </c>
      <c r="CA11" s="75">
        <f t="shared" si="25"/>
        <v>7.9013906447534762E-4</v>
      </c>
      <c r="CB11" s="85">
        <f t="shared" si="26"/>
        <v>1</v>
      </c>
      <c r="CC11" s="75"/>
      <c r="CD11" s="75"/>
      <c r="CE11" s="74">
        <v>395</v>
      </c>
      <c r="CF11" s="74">
        <v>1053</v>
      </c>
      <c r="CG11" s="74">
        <v>1366</v>
      </c>
      <c r="CH11" s="74">
        <v>727</v>
      </c>
      <c r="CI11" s="74">
        <v>1006</v>
      </c>
      <c r="CJ11" s="74">
        <v>1493</v>
      </c>
      <c r="CK11" s="74">
        <v>127</v>
      </c>
      <c r="CP11" s="73">
        <f t="shared" si="217"/>
        <v>0</v>
      </c>
      <c r="CQ11" s="73">
        <f t="shared" si="218"/>
        <v>6167</v>
      </c>
      <c r="CR11" s="73"/>
      <c r="CS11" s="76">
        <f t="shared" si="27"/>
        <v>6.4050591859899461E-2</v>
      </c>
      <c r="CT11" s="77">
        <f t="shared" si="28"/>
        <v>0.17074752716069402</v>
      </c>
      <c r="CU11" s="77">
        <f t="shared" si="29"/>
        <v>0.22150154045727258</v>
      </c>
      <c r="CV11" s="77">
        <f t="shared" si="30"/>
        <v>0.11788551970163776</v>
      </c>
      <c r="CW11" s="77">
        <f t="shared" si="31"/>
        <v>0.16312631749635154</v>
      </c>
      <c r="CX11" s="77">
        <f t="shared" si="32"/>
        <v>0.24209502189070861</v>
      </c>
      <c r="CY11" s="77">
        <f t="shared" si="33"/>
        <v>2.059348143343603E-2</v>
      </c>
      <c r="CZ11" s="78"/>
      <c r="DA11" s="78"/>
      <c r="DB11" s="78"/>
      <c r="DC11" s="78"/>
      <c r="DD11" s="78">
        <f t="shared" si="34"/>
        <v>0</v>
      </c>
      <c r="DE11" s="75">
        <f t="shared" si="35"/>
        <v>1</v>
      </c>
      <c r="DF11" s="75"/>
      <c r="DG11" s="75"/>
      <c r="DH11" s="74">
        <v>1173</v>
      </c>
      <c r="DI11" s="74">
        <v>1044</v>
      </c>
      <c r="DJ11" s="74">
        <v>1477</v>
      </c>
      <c r="DK11" s="74">
        <v>1093</v>
      </c>
      <c r="DM11" s="74">
        <v>174</v>
      </c>
      <c r="DN11" s="74">
        <v>352</v>
      </c>
      <c r="DO11" s="74">
        <v>706</v>
      </c>
      <c r="DP11" s="74">
        <v>68</v>
      </c>
      <c r="DU11" s="73">
        <f t="shared" si="36"/>
        <v>68</v>
      </c>
      <c r="DV11" s="73">
        <f t="shared" si="219"/>
        <v>6087</v>
      </c>
      <c r="DW11" s="76">
        <f t="shared" si="37"/>
        <v>0.19270576638738296</v>
      </c>
      <c r="DX11" s="77">
        <f t="shared" si="38"/>
        <v>0.17151306062099556</v>
      </c>
      <c r="DY11" s="77">
        <f t="shared" si="39"/>
        <v>0.24264826679809429</v>
      </c>
      <c r="DZ11" s="77">
        <f t="shared" si="40"/>
        <v>0.17956300312140627</v>
      </c>
      <c r="EA11" s="77">
        <f t="shared" si="41"/>
        <v>0</v>
      </c>
      <c r="EB11" s="77">
        <f t="shared" si="42"/>
        <v>2.8585510103499259E-2</v>
      </c>
      <c r="EC11" s="77">
        <f t="shared" si="43"/>
        <v>5.7828158370297353E-2</v>
      </c>
      <c r="ED11" s="77">
        <f t="shared" si="44"/>
        <v>0.11598488582224413</v>
      </c>
      <c r="EE11" s="75">
        <f t="shared" si="45"/>
        <v>1.1171348776080172E-2</v>
      </c>
      <c r="EF11" s="78">
        <f t="shared" si="46"/>
        <v>0</v>
      </c>
      <c r="EG11" s="78">
        <f t="shared" si="47"/>
        <v>0</v>
      </c>
      <c r="EH11" s="78">
        <f t="shared" si="48"/>
        <v>0</v>
      </c>
      <c r="EI11" s="78">
        <f t="shared" si="49"/>
        <v>0</v>
      </c>
      <c r="EJ11" s="75">
        <f t="shared" si="50"/>
        <v>1.1171348776080172E-2</v>
      </c>
      <c r="EK11" s="75">
        <f t="shared" si="51"/>
        <v>1</v>
      </c>
      <c r="EL11" s="75"/>
      <c r="EM11" s="75"/>
      <c r="EN11" s="75"/>
      <c r="EO11" s="75"/>
      <c r="EP11" s="75"/>
      <c r="EQ11" s="75"/>
      <c r="ER11" s="75">
        <f t="shared" si="52"/>
        <v>0.23969490425186626</v>
      </c>
      <c r="ES11" s="75">
        <f t="shared" si="53"/>
        <v>0.26643489254108721</v>
      </c>
      <c r="ET11" s="75">
        <f t="shared" si="54"/>
        <v>0.17074752716069402</v>
      </c>
      <c r="EU11" s="75">
        <f t="shared" si="55"/>
        <v>0.17151306062099556</v>
      </c>
      <c r="EV11" s="75"/>
      <c r="EW11" s="75"/>
      <c r="EX11" s="75">
        <f t="shared" si="56"/>
        <v>8.211619604024667E-2</v>
      </c>
      <c r="EY11" s="75">
        <f t="shared" si="57"/>
        <v>4.487989886219975E-2</v>
      </c>
      <c r="EZ11" s="75">
        <f t="shared" si="58"/>
        <v>0.16312631749635154</v>
      </c>
      <c r="FA11" s="75">
        <f t="shared" si="59"/>
        <v>0.24264826679809429</v>
      </c>
      <c r="FB11" s="75"/>
      <c r="FC11" s="75"/>
      <c r="FD11" s="75"/>
      <c r="FE11" s="75">
        <f t="shared" si="60"/>
        <v>3.3185840707964605E-2</v>
      </c>
      <c r="FF11" s="75"/>
      <c r="FG11" s="75"/>
      <c r="FH11" s="75"/>
      <c r="FI11" s="75"/>
      <c r="FJ11" s="75"/>
      <c r="FK11" s="75">
        <f t="shared" si="61"/>
        <v>3.6346396965865994E-3</v>
      </c>
      <c r="FL11" s="75"/>
      <c r="FM11" s="75"/>
      <c r="FN11" s="75"/>
      <c r="FO11" s="75"/>
      <c r="FP11" s="75">
        <f t="shared" si="62"/>
        <v>0.32181110029211291</v>
      </c>
      <c r="FQ11" s="75">
        <f t="shared" si="63"/>
        <v>0.34813527180783815</v>
      </c>
      <c r="FR11" s="75">
        <f t="shared" si="64"/>
        <v>0.33387384465704556</v>
      </c>
      <c r="FS11" s="75">
        <f t="shared" si="65"/>
        <v>0.41416132741908984</v>
      </c>
      <c r="FT11" s="75"/>
      <c r="FU11" s="75"/>
      <c r="FV11" s="75"/>
      <c r="FW11" s="75">
        <f t="shared" si="66"/>
        <v>-9.5687365380393186E-2</v>
      </c>
      <c r="FX11" s="75">
        <f t="shared" si="67"/>
        <v>7.655334603015318E-4</v>
      </c>
      <c r="FY11" s="75">
        <f t="shared" si="68"/>
        <v>-9.4921831920091654E-2</v>
      </c>
      <c r="FZ11" s="75"/>
      <c r="GA11" s="75"/>
      <c r="GB11" s="75">
        <f t="shared" si="69"/>
        <v>0.11824641863415178</v>
      </c>
      <c r="GC11" s="75">
        <f t="shared" si="70"/>
        <v>7.952194930174275E-2</v>
      </c>
      <c r="GD11" s="75">
        <f t="shared" si="71"/>
        <v>0.19776836793589453</v>
      </c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>
        <f t="shared" si="72"/>
        <v>-1.4261427150792594E-2</v>
      </c>
      <c r="GR11" s="75">
        <f t="shared" si="73"/>
        <v>8.0287482762044282E-2</v>
      </c>
      <c r="GS11" s="75">
        <f t="shared" si="74"/>
        <v>6.6026055611251688E-2</v>
      </c>
      <c r="GT11" s="75"/>
      <c r="GU11" s="75"/>
      <c r="GV11" s="75"/>
      <c r="GW11" s="75"/>
      <c r="GX11" s="75">
        <f t="shared" si="75"/>
        <v>1.7851346965271016E-2</v>
      </c>
      <c r="GY11" s="75">
        <f t="shared" si="76"/>
        <v>1.1852085967130215E-2</v>
      </c>
      <c r="GZ11" s="75">
        <f t="shared" si="77"/>
        <v>2.059348143343603E-2</v>
      </c>
      <c r="HA11" s="75">
        <f t="shared" si="78"/>
        <v>2.8585510103499259E-2</v>
      </c>
      <c r="HB11" s="75"/>
      <c r="HC11" s="75"/>
      <c r="HD11" s="75">
        <f t="shared" si="79"/>
        <v>8.7413954663058159E-3</v>
      </c>
      <c r="HE11" s="75">
        <f t="shared" si="80"/>
        <v>7.9920286700632288E-3</v>
      </c>
      <c r="HF11" s="75">
        <f t="shared" si="81"/>
        <v>1.6733424136369045E-2</v>
      </c>
      <c r="HG11" s="75"/>
      <c r="HH11" s="75"/>
      <c r="HI11" s="75"/>
      <c r="HJ11" s="75">
        <f t="shared" si="82"/>
        <v>0.3018500486854917</v>
      </c>
      <c r="HK11" s="75">
        <f t="shared" si="83"/>
        <v>0.23261694058154236</v>
      </c>
      <c r="HL11" s="75">
        <f t="shared" si="84"/>
        <v>0.22150154045727258</v>
      </c>
      <c r="HM11" s="75">
        <f t="shared" si="85"/>
        <v>0.17956300312140627</v>
      </c>
      <c r="HN11" s="75"/>
      <c r="HO11" s="75"/>
      <c r="HP11" s="75">
        <f t="shared" si="86"/>
        <v>-1.1115400124269786E-2</v>
      </c>
      <c r="HQ11" s="75">
        <f>Gegevens!HM194-Gegevens!HL194</f>
        <v>-1.6324363627011618E-2</v>
      </c>
      <c r="HR11" s="75">
        <f t="shared" si="87"/>
        <v>-5.3053937460136091E-2</v>
      </c>
      <c r="HS11" s="75"/>
      <c r="HT11" s="75"/>
      <c r="HU11" s="75"/>
      <c r="HV11" s="75">
        <f t="shared" si="88"/>
        <v>0.1966893865628043</v>
      </c>
      <c r="HW11" s="75">
        <f t="shared" si="89"/>
        <v>0.22139696586599242</v>
      </c>
      <c r="HX11" s="75">
        <f t="shared" si="90"/>
        <v>0.24209502189070861</v>
      </c>
      <c r="HY11" s="75">
        <f t="shared" si="91"/>
        <v>0.19270576638738296</v>
      </c>
      <c r="HZ11" s="75"/>
      <c r="IA11" s="75"/>
      <c r="IB11" s="75">
        <f t="shared" si="92"/>
        <v>2.0698056024716194E-2</v>
      </c>
      <c r="IC11" s="75">
        <f t="shared" si="93"/>
        <v>-4.9389255503325652E-2</v>
      </c>
      <c r="ID11" s="75">
        <f t="shared" si="94"/>
        <v>-2.8691199478609458E-2</v>
      </c>
      <c r="IE11" s="75"/>
      <c r="IF11" s="75"/>
      <c r="IG11" s="75"/>
      <c r="IH11" s="75">
        <f t="shared" si="95"/>
        <v>9.0879584550470627E-2</v>
      </c>
      <c r="II11" s="75">
        <f t="shared" si="96"/>
        <v>0.11615044247787611</v>
      </c>
      <c r="IJ11" s="75">
        <f t="shared" si="97"/>
        <v>6.4050591859899461E-2</v>
      </c>
      <c r="IK11" s="75">
        <f t="shared" si="98"/>
        <v>0.11598488582224413</v>
      </c>
      <c r="IL11" s="75"/>
      <c r="IM11" s="75"/>
      <c r="IN11" s="75">
        <f t="shared" si="99"/>
        <v>-5.2099850617976645E-2</v>
      </c>
      <c r="IO11" s="75">
        <f t="shared" si="100"/>
        <v>5.1934293962344669E-2</v>
      </c>
      <c r="IP11" s="75">
        <f t="shared" si="101"/>
        <v>-1.6555665563197652E-4</v>
      </c>
      <c r="IQ11" s="75"/>
      <c r="IR11" s="75"/>
      <c r="IS11" s="75"/>
      <c r="IT11" s="75">
        <f t="shared" si="102"/>
        <v>5.8909444985394355E-2</v>
      </c>
      <c r="IU11" s="75">
        <f t="shared" si="103"/>
        <v>6.9058154235145386E-2</v>
      </c>
      <c r="IV11" s="75">
        <f t="shared" si="104"/>
        <v>0.11788551970163776</v>
      </c>
      <c r="IW11" s="75">
        <f t="shared" si="105"/>
        <v>5.7828158370297353E-2</v>
      </c>
      <c r="IX11" s="75"/>
      <c r="IY11" s="75"/>
      <c r="IZ11" s="75">
        <f t="shared" si="106"/>
        <v>4.882736546649237E-2</v>
      </c>
      <c r="JA11" s="75">
        <f t="shared" si="107"/>
        <v>-6.0057361331340403E-2</v>
      </c>
      <c r="JB11" s="75">
        <f t="shared" si="108"/>
        <v>-1.1229995864848033E-2</v>
      </c>
      <c r="JC11" s="75"/>
      <c r="JD11" s="75"/>
      <c r="JE11" s="75"/>
      <c r="JF11" s="75"/>
      <c r="JG11" s="75"/>
      <c r="JH11" s="75"/>
      <c r="JI11" s="75">
        <f t="shared" si="109"/>
        <v>0.10873093151574165</v>
      </c>
      <c r="JJ11" s="75">
        <f t="shared" si="110"/>
        <v>0.14978902953586498</v>
      </c>
      <c r="JK11" s="75">
        <f t="shared" si="111"/>
        <v>0.167640376501136</v>
      </c>
      <c r="JL11" s="75"/>
      <c r="JM11" s="75">
        <f t="shared" si="112"/>
        <v>0.12800252844500631</v>
      </c>
      <c r="JN11" s="75">
        <f t="shared" si="113"/>
        <v>0.18520859671302148</v>
      </c>
      <c r="JO11" s="75">
        <f t="shared" si="114"/>
        <v>0.1970606826801517</v>
      </c>
      <c r="JP11" s="75"/>
      <c r="JQ11" s="75">
        <f t="shared" si="115"/>
        <v>8.4644073293335495E-2</v>
      </c>
      <c r="JR11" s="75">
        <f t="shared" si="116"/>
        <v>0.18193611156153722</v>
      </c>
      <c r="JS11" s="75">
        <f t="shared" si="117"/>
        <v>0.20252959299497325</v>
      </c>
      <c r="JT11" s="75"/>
      <c r="JU11" s="75">
        <f t="shared" si="118"/>
        <v>0.14457039592574339</v>
      </c>
      <c r="JV11" s="75">
        <f t="shared" si="119"/>
        <v>0.17381304419254148</v>
      </c>
      <c r="JW11" s="75">
        <f t="shared" si="120"/>
        <v>0.20239855429604076</v>
      </c>
      <c r="JX11" s="75"/>
      <c r="JY11" s="75"/>
      <c r="JZ11" s="75"/>
      <c r="KA11" s="75">
        <f t="shared" si="121"/>
        <v>-4.3358455151670819E-2</v>
      </c>
      <c r="KB11" s="75">
        <f t="shared" si="122"/>
        <v>5.9926322632407894E-2</v>
      </c>
      <c r="KC11" s="75">
        <f t="shared" si="123"/>
        <v>1.6567867480737075E-2</v>
      </c>
      <c r="KD11" s="75"/>
      <c r="KE11" s="75"/>
      <c r="KF11" s="75">
        <f t="shared" si="124"/>
        <v>-3.2724851514842612E-3</v>
      </c>
      <c r="KG11" s="75">
        <f t="shared" si="125"/>
        <v>-8.1230673689957344E-3</v>
      </c>
      <c r="KH11" s="75">
        <f t="shared" si="126"/>
        <v>-1.1395552520479996E-2</v>
      </c>
      <c r="KI11" s="75"/>
      <c r="KJ11" s="75"/>
      <c r="KK11" s="75">
        <f t="shared" si="127"/>
        <v>5.4689103148215512E-3</v>
      </c>
      <c r="KL11" s="75">
        <f t="shared" si="128"/>
        <v>-1.310386989324952E-4</v>
      </c>
      <c r="KM11" s="75">
        <f t="shared" si="129"/>
        <v>5.337871615889056E-3</v>
      </c>
      <c r="KN11" s="75"/>
      <c r="KO11" s="75"/>
      <c r="KP11" s="75"/>
      <c r="KQ11" s="75"/>
      <c r="KR11" s="73">
        <f t="shared" si="130"/>
        <v>1621.7891908975978</v>
      </c>
      <c r="KS11" s="73">
        <f t="shared" si="131"/>
        <v>273.18394437420989</v>
      </c>
      <c r="KT11" s="73">
        <f t="shared" si="132"/>
        <v>1415.9393173198484</v>
      </c>
      <c r="KU11" s="73">
        <f t="shared" si="133"/>
        <v>1347.6433312262959</v>
      </c>
      <c r="KV11" s="73">
        <f t="shared" si="134"/>
        <v>707.00774336283189</v>
      </c>
      <c r="KW11" s="73">
        <f t="shared" si="135"/>
        <v>420.35698482932997</v>
      </c>
      <c r="KX11" s="73">
        <f t="shared" si="136"/>
        <v>72.143647281921616</v>
      </c>
      <c r="KY11" s="73"/>
      <c r="KZ11" s="73">
        <f t="shared" si="137"/>
        <v>1039.3401978271445</v>
      </c>
      <c r="LA11" s="73">
        <f t="shared" si="138"/>
        <v>992.94989460029183</v>
      </c>
      <c r="LB11" s="73">
        <f t="shared" si="139"/>
        <v>1348.2798767634181</v>
      </c>
      <c r="LC11" s="73">
        <f t="shared" si="140"/>
        <v>1473.6323982487434</v>
      </c>
      <c r="LD11" s="73">
        <f t="shared" si="141"/>
        <v>389.87595265120802</v>
      </c>
      <c r="LE11" s="73">
        <f t="shared" si="142"/>
        <v>717.569158423869</v>
      </c>
      <c r="LF11" s="73">
        <f t="shared" si="143"/>
        <v>125.35252148532511</v>
      </c>
      <c r="LG11" s="73"/>
      <c r="LH11" s="73">
        <f t="shared" si="144"/>
        <v>1044</v>
      </c>
      <c r="LI11" s="73">
        <f t="shared" si="145"/>
        <v>1477</v>
      </c>
      <c r="LJ11" s="73">
        <f t="shared" si="146"/>
        <v>1093</v>
      </c>
      <c r="LK11" s="73">
        <f t="shared" si="147"/>
        <v>1173</v>
      </c>
      <c r="LL11" s="73">
        <f t="shared" si="148"/>
        <v>706</v>
      </c>
      <c r="LM11" s="73">
        <f t="shared" si="149"/>
        <v>352</v>
      </c>
      <c r="LN11" s="73">
        <f t="shared" si="150"/>
        <v>174</v>
      </c>
      <c r="LO11" s="73"/>
      <c r="LP11" s="73">
        <f t="shared" si="151"/>
        <v>-582.4489930704533</v>
      </c>
      <c r="LQ11" s="73">
        <f t="shared" si="152"/>
        <v>719.76595022608194</v>
      </c>
      <c r="LR11" s="73">
        <f t="shared" si="153"/>
        <v>-67.659440556430354</v>
      </c>
      <c r="LS11" s="73">
        <f t="shared" si="154"/>
        <v>125.98906702244744</v>
      </c>
      <c r="LT11" s="73">
        <f t="shared" si="155"/>
        <v>-317.13179071162386</v>
      </c>
      <c r="LU11" s="73">
        <f t="shared" si="156"/>
        <v>297.21217359453902</v>
      </c>
      <c r="LV11" s="73">
        <f t="shared" si="157"/>
        <v>53.208874203403496</v>
      </c>
      <c r="LW11" s="73"/>
      <c r="LX11" s="73">
        <f t="shared" si="158"/>
        <v>4.6598021728555068</v>
      </c>
      <c r="LY11" s="73">
        <f t="shared" si="159"/>
        <v>484.05010539970817</v>
      </c>
      <c r="LZ11" s="73">
        <f t="shared" si="160"/>
        <v>-255.27987676341809</v>
      </c>
      <c r="MA11" s="73">
        <f t="shared" si="161"/>
        <v>-300.63239824874336</v>
      </c>
      <c r="MB11" s="73">
        <f t="shared" si="162"/>
        <v>316.12404734879198</v>
      </c>
      <c r="MC11" s="73">
        <f t="shared" si="163"/>
        <v>-365.569158423869</v>
      </c>
      <c r="MD11" s="73">
        <f t="shared" si="164"/>
        <v>48.647478514674887</v>
      </c>
      <c r="ME11" s="73"/>
      <c r="MF11" s="73">
        <f t="shared" si="165"/>
        <v>-577.78919089759779</v>
      </c>
      <c r="MG11" s="73">
        <f t="shared" si="166"/>
        <v>1203.8160556257901</v>
      </c>
      <c r="MH11" s="73">
        <f t="shared" si="167"/>
        <v>-322.93931731984844</v>
      </c>
      <c r="MI11" s="73">
        <f t="shared" si="168"/>
        <v>-174.64333122629591</v>
      </c>
      <c r="MJ11" s="73">
        <f t="shared" si="169"/>
        <v>-1.0077433628318886</v>
      </c>
      <c r="MK11" s="73">
        <f t="shared" si="170"/>
        <v>-68.356984829329974</v>
      </c>
      <c r="ML11" s="73">
        <f t="shared" si="171"/>
        <v>101.85635271807838</v>
      </c>
      <c r="MM11" s="73"/>
      <c r="MN11" s="75">
        <f t="shared" si="172"/>
        <v>-0.3591397675724366</v>
      </c>
      <c r="MO11" s="75">
        <f t="shared" si="173"/>
        <v>2.6347300602708184</v>
      </c>
      <c r="MP11" s="75">
        <f t="shared" si="174"/>
        <v>-4.7784138577703375E-2</v>
      </c>
      <c r="MQ11" s="75">
        <f t="shared" si="175"/>
        <v>9.348843577759032E-2</v>
      </c>
      <c r="MR11" s="75">
        <f t="shared" si="176"/>
        <v>-0.44855490436810369</v>
      </c>
      <c r="MS11" s="75">
        <f t="shared" si="177"/>
        <v>0.70704706789923033</v>
      </c>
      <c r="MT11" s="75">
        <f t="shared" si="178"/>
        <v>0.73754067347710928</v>
      </c>
      <c r="MU11" s="75"/>
      <c r="MV11" s="75">
        <f t="shared" si="179"/>
        <v>4.4834234090024979E-3</v>
      </c>
      <c r="MW11" s="75">
        <f t="shared" si="180"/>
        <v>0.48748693970561391</v>
      </c>
      <c r="MX11" s="75">
        <f t="shared" si="181"/>
        <v>-0.18933745223300688</v>
      </c>
      <c r="MY11" s="75">
        <f t="shared" si="182"/>
        <v>-0.2040077285257933</v>
      </c>
      <c r="MZ11" s="75">
        <f t="shared" si="183"/>
        <v>0.81083238193868246</v>
      </c>
      <c r="NA11" s="75">
        <f t="shared" si="184"/>
        <v>-0.50945494818483661</v>
      </c>
      <c r="NB11" s="75">
        <f t="shared" si="185"/>
        <v>0.38808536069511768</v>
      </c>
      <c r="NC11" s="75"/>
      <c r="ND11" s="75">
        <f t="shared" si="186"/>
        <v>-0.3562665198044721</v>
      </c>
      <c r="NE11" s="75">
        <f t="shared" si="187"/>
        <v>4.4066134940082415</v>
      </c>
      <c r="NF11" s="75">
        <f t="shared" si="188"/>
        <v>-0.22807426375525897</v>
      </c>
      <c r="NG11" s="75">
        <f t="shared" si="189"/>
        <v>-0.12959165617461868</v>
      </c>
      <c r="NH11" s="75">
        <f t="shared" si="190"/>
        <v>-1.4253639684887031E-3</v>
      </c>
      <c r="NI11" s="75">
        <f t="shared" si="191"/>
        <v>-0.1626165076264493</v>
      </c>
      <c r="NJ11" s="75">
        <f t="shared" si="192"/>
        <v>1.411854772465911</v>
      </c>
      <c r="NK11" s="75"/>
      <c r="NL11" s="75"/>
      <c r="NM11" s="211">
        <v>7148</v>
      </c>
      <c r="NN11" s="212">
        <v>1</v>
      </c>
      <c r="NO11" s="212">
        <v>6</v>
      </c>
      <c r="NP11" s="212">
        <v>2</v>
      </c>
      <c r="NQ11" s="212">
        <v>0</v>
      </c>
      <c r="NR11" s="212">
        <v>18</v>
      </c>
      <c r="NS11" s="213">
        <v>27</v>
      </c>
      <c r="NT11" s="213">
        <f t="shared" si="193"/>
        <v>7175</v>
      </c>
      <c r="NU11" s="75"/>
      <c r="NV11" s="75"/>
      <c r="NW11" s="73">
        <v>6087</v>
      </c>
      <c r="NX11" s="73">
        <v>1477</v>
      </c>
      <c r="NY11" s="75">
        <f t="shared" si="194"/>
        <v>0.24264826679809429</v>
      </c>
      <c r="NZ11" s="75">
        <f t="shared" si="195"/>
        <v>1.4495666541086772E-3</v>
      </c>
      <c r="OA11" s="75">
        <f t="shared" si="196"/>
        <v>1.8845271010818486E-3</v>
      </c>
      <c r="OB11" s="73">
        <v>8988</v>
      </c>
      <c r="OC11" s="73">
        <v>7175</v>
      </c>
      <c r="OD11" s="73">
        <v>463.94196997143172</v>
      </c>
      <c r="OE11" s="73">
        <v>158.58422606257085</v>
      </c>
      <c r="OF11" s="75">
        <f t="shared" si="197"/>
        <v>1.7643994889026574E-2</v>
      </c>
      <c r="OG11" s="75">
        <f t="shared" si="198"/>
        <v>0.34181909878154809</v>
      </c>
      <c r="OH11" s="73">
        <v>191</v>
      </c>
      <c r="OI11" s="73">
        <f t="shared" si="199"/>
        <v>65.287447867275688</v>
      </c>
      <c r="OJ11" s="75">
        <f t="shared" si="200"/>
        <v>9.0992958700035799E-3</v>
      </c>
      <c r="OK11" s="75">
        <f t="shared" si="201"/>
        <v>1.3714850735792282E-3</v>
      </c>
      <c r="OL11" s="75">
        <f t="shared" si="202"/>
        <v>2.313478966438213E-4</v>
      </c>
      <c r="OM11" s="73">
        <v>9030</v>
      </c>
      <c r="ON11" s="73">
        <v>165808403</v>
      </c>
      <c r="OO11" s="73">
        <f t="shared" si="203"/>
        <v>18361.949390919159</v>
      </c>
      <c r="OP11" s="75">
        <f t="shared" si="204"/>
        <v>1.3857518924030412E-3</v>
      </c>
      <c r="OQ11" s="75">
        <f t="shared" si="205"/>
        <v>1.3315121353007072E-3</v>
      </c>
      <c r="OR11" s="75">
        <f t="shared" si="206"/>
        <v>2.1047856788197295E-4</v>
      </c>
      <c r="OS11" s="73">
        <v>1464.1581395348837</v>
      </c>
      <c r="OT11" s="75">
        <f t="shared" si="207"/>
        <v>0.1629014396456257</v>
      </c>
      <c r="OU11" s="75">
        <f t="shared" si="208"/>
        <v>1.2066988361582368E-3</v>
      </c>
      <c r="OV11" s="73">
        <v>81.943986526506819</v>
      </c>
      <c r="OW11" s="75">
        <f t="shared" si="209"/>
        <v>9.0746385965123823E-3</v>
      </c>
      <c r="OX11" s="75">
        <v>5.9040590405904064E-2</v>
      </c>
      <c r="OY11" s="73">
        <v>475</v>
      </c>
      <c r="OZ11" s="75">
        <f t="shared" si="210"/>
        <v>5.2848242100578549E-2</v>
      </c>
      <c r="PA11" s="73">
        <v>1955</v>
      </c>
      <c r="PB11" s="75">
        <f t="shared" si="211"/>
        <v>0.21751223854027593</v>
      </c>
      <c r="PC11" s="73">
        <v>1377</v>
      </c>
      <c r="PD11" s="73">
        <v>2011</v>
      </c>
      <c r="PE11" s="75">
        <f t="shared" si="212"/>
        <v>-0.31526603679761311</v>
      </c>
      <c r="PF11" s="75">
        <v>3.9916259595254709E-2</v>
      </c>
      <c r="PG11" s="75">
        <v>5.6245638520586186E-2</v>
      </c>
      <c r="PH11" s="75">
        <v>9.6161898115840888E-2</v>
      </c>
      <c r="PI11" s="75"/>
      <c r="PJ11" s="75"/>
      <c r="PK11" s="75"/>
      <c r="PL11" s="75"/>
      <c r="PM11" s="75"/>
      <c r="PN11" s="75"/>
      <c r="PO11" s="226"/>
      <c r="PP11" s="21">
        <f t="shared" si="213"/>
        <v>0</v>
      </c>
      <c r="PQ11" s="73">
        <f t="shared" si="214"/>
        <v>130.00623984694403</v>
      </c>
      <c r="PR11" s="73"/>
      <c r="PS11" s="73">
        <f t="shared" si="215"/>
        <v>15.188762796273778</v>
      </c>
      <c r="PT11" s="73">
        <v>2</v>
      </c>
      <c r="PU11" s="73">
        <f t="shared" si="216"/>
        <v>16.86842249329495</v>
      </c>
      <c r="PV11" s="73">
        <v>2</v>
      </c>
      <c r="PW11" s="73"/>
    </row>
    <row r="12" spans="1:442" ht="12" customHeight="1" x14ac:dyDescent="0.25">
      <c r="A12" s="150"/>
      <c r="B12" s="153" t="s">
        <v>10</v>
      </c>
      <c r="C12" s="151"/>
      <c r="D12" s="156">
        <v>13001</v>
      </c>
      <c r="E12" s="156" t="s">
        <v>0</v>
      </c>
      <c r="F12" s="72" t="s">
        <v>49</v>
      </c>
      <c r="G12" s="82"/>
      <c r="P12" s="161"/>
      <c r="Q12" s="127"/>
      <c r="R12" s="127"/>
      <c r="S12" s="127"/>
      <c r="T12" s="127"/>
      <c r="U12" s="127"/>
      <c r="V12" s="127"/>
      <c r="W12" s="127"/>
      <c r="X12" s="127"/>
      <c r="Y12" s="127"/>
      <c r="Z12" s="113"/>
      <c r="AA12" s="73"/>
      <c r="AB12" s="74">
        <v>364</v>
      </c>
      <c r="AC12" s="74">
        <v>3138</v>
      </c>
      <c r="AD12" s="74">
        <v>914</v>
      </c>
      <c r="AE12" s="74">
        <v>977</v>
      </c>
      <c r="AF12" s="74">
        <v>521</v>
      </c>
      <c r="AG12" s="74">
        <v>1831</v>
      </c>
      <c r="AH12" s="74">
        <v>53</v>
      </c>
      <c r="AI12" s="74">
        <v>59</v>
      </c>
      <c r="AK12" s="73">
        <f t="shared" si="0"/>
        <v>7857</v>
      </c>
      <c r="AL12" s="75"/>
      <c r="AM12" s="76">
        <f t="shared" si="1"/>
        <v>4.6328115056637392E-2</v>
      </c>
      <c r="AN12" s="77">
        <f t="shared" si="2"/>
        <v>0.39938907980145094</v>
      </c>
      <c r="AO12" s="77">
        <f t="shared" si="3"/>
        <v>0.11632938780705104</v>
      </c>
      <c r="AP12" s="77">
        <f t="shared" si="4"/>
        <v>0.12434771541300751</v>
      </c>
      <c r="AQ12" s="77">
        <f t="shared" si="5"/>
        <v>6.6310296550846373E-2</v>
      </c>
      <c r="AR12" s="77">
        <f t="shared" si="6"/>
        <v>0.23304060073819524</v>
      </c>
      <c r="AS12" s="77">
        <f t="shared" si="7"/>
        <v>6.7455771923125877E-3</v>
      </c>
      <c r="AT12" s="78">
        <f t="shared" si="8"/>
        <v>7.509227440498918E-3</v>
      </c>
      <c r="AU12" s="75">
        <f t="shared" si="9"/>
        <v>1</v>
      </c>
      <c r="AV12" s="75"/>
      <c r="AW12" s="75"/>
      <c r="AX12" s="74">
        <v>556</v>
      </c>
      <c r="AY12" s="74">
        <v>576</v>
      </c>
      <c r="AZ12" s="74">
        <v>608</v>
      </c>
      <c r="BA12" s="74">
        <v>804</v>
      </c>
      <c r="BB12" s="74">
        <v>3395</v>
      </c>
      <c r="BC12" s="74">
        <v>1848</v>
      </c>
      <c r="BD12" s="74">
        <v>139</v>
      </c>
      <c r="BF12" s="74">
        <v>20</v>
      </c>
      <c r="BG12" s="79">
        <v>9</v>
      </c>
      <c r="BH12" s="80">
        <v>62</v>
      </c>
      <c r="BI12" s="80"/>
      <c r="BJ12" s="81"/>
      <c r="BK12" s="73">
        <f t="shared" si="10"/>
        <v>71</v>
      </c>
      <c r="BL12" s="79">
        <f t="shared" si="11"/>
        <v>8017</v>
      </c>
      <c r="BM12" s="82"/>
      <c r="BN12" s="83">
        <f t="shared" si="12"/>
        <v>6.9352625670450294E-2</v>
      </c>
      <c r="BO12" s="84">
        <f t="shared" si="13"/>
        <v>7.18473244355744E-2</v>
      </c>
      <c r="BP12" s="84">
        <f t="shared" si="14"/>
        <v>7.5838842459772987E-2</v>
      </c>
      <c r="BQ12" s="84">
        <f t="shared" si="15"/>
        <v>0.10028689035798927</v>
      </c>
      <c r="BR12" s="84">
        <f t="shared" si="16"/>
        <v>0.42347511537981791</v>
      </c>
      <c r="BS12" s="84">
        <f t="shared" si="17"/>
        <v>0.23051016589746787</v>
      </c>
      <c r="BT12" s="84">
        <f t="shared" si="18"/>
        <v>1.7338156417612573E-2</v>
      </c>
      <c r="BU12" s="84">
        <f t="shared" si="19"/>
        <v>0</v>
      </c>
      <c r="BV12" s="84">
        <f t="shared" si="20"/>
        <v>2.4946987651241113E-3</v>
      </c>
      <c r="BW12" s="84">
        <f t="shared" si="21"/>
        <v>1.12261444430585E-3</v>
      </c>
      <c r="BX12" s="84">
        <f t="shared" si="22"/>
        <v>7.733566171884745E-3</v>
      </c>
      <c r="BY12" s="84">
        <f t="shared" si="23"/>
        <v>0</v>
      </c>
      <c r="BZ12" s="84">
        <f t="shared" si="24"/>
        <v>0</v>
      </c>
      <c r="CA12" s="75">
        <f t="shared" si="25"/>
        <v>8.856180616190595E-3</v>
      </c>
      <c r="CB12" s="85">
        <f t="shared" si="26"/>
        <v>1</v>
      </c>
      <c r="CC12" s="75"/>
      <c r="CD12" s="75"/>
      <c r="CE12" s="74">
        <v>636</v>
      </c>
      <c r="CF12" s="74">
        <v>2888</v>
      </c>
      <c r="CG12" s="74">
        <v>1958</v>
      </c>
      <c r="CH12" s="74">
        <v>781</v>
      </c>
      <c r="CI12" s="74">
        <v>1374</v>
      </c>
      <c r="CJ12" s="74">
        <v>292</v>
      </c>
      <c r="CK12" s="74">
        <v>155</v>
      </c>
      <c r="CP12" s="73">
        <f t="shared" si="217"/>
        <v>0</v>
      </c>
      <c r="CQ12" s="73">
        <f t="shared" si="218"/>
        <v>8084</v>
      </c>
      <c r="CR12" s="73"/>
      <c r="CS12" s="76">
        <f t="shared" si="27"/>
        <v>7.8673923800098966E-2</v>
      </c>
      <c r="CT12" s="77">
        <f t="shared" si="28"/>
        <v>0.35724888668975757</v>
      </c>
      <c r="CU12" s="77">
        <f t="shared" si="29"/>
        <v>0.24220682830282039</v>
      </c>
      <c r="CV12" s="77">
        <f t="shared" si="30"/>
        <v>9.6610588817417117E-2</v>
      </c>
      <c r="CW12" s="77">
        <f t="shared" si="31"/>
        <v>0.16996536368134588</v>
      </c>
      <c r="CX12" s="77">
        <f t="shared" si="32"/>
        <v>3.6120732310737258E-2</v>
      </c>
      <c r="CY12" s="77">
        <f t="shared" si="33"/>
        <v>1.9173676397822859E-2</v>
      </c>
      <c r="CZ12" s="78"/>
      <c r="DA12" s="78"/>
      <c r="DB12" s="78"/>
      <c r="DC12" s="78"/>
      <c r="DD12" s="78">
        <f t="shared" si="34"/>
        <v>0</v>
      </c>
      <c r="DE12" s="75">
        <f t="shared" si="35"/>
        <v>1</v>
      </c>
      <c r="DF12" s="75"/>
      <c r="DG12" s="75"/>
      <c r="DH12" s="74">
        <v>449</v>
      </c>
      <c r="DI12" s="74">
        <v>2658</v>
      </c>
      <c r="DJ12" s="74">
        <v>1855</v>
      </c>
      <c r="DK12" s="74">
        <v>1473</v>
      </c>
      <c r="DM12" s="74">
        <v>310</v>
      </c>
      <c r="DN12" s="74">
        <v>633</v>
      </c>
      <c r="DO12" s="74">
        <v>648</v>
      </c>
      <c r="DP12" s="74">
        <v>8</v>
      </c>
      <c r="DQ12" s="74">
        <v>66</v>
      </c>
      <c r="DR12" s="74">
        <v>5</v>
      </c>
      <c r="DS12" s="74">
        <v>12</v>
      </c>
      <c r="DT12" s="74">
        <v>41</v>
      </c>
      <c r="DU12" s="73">
        <f t="shared" si="36"/>
        <v>132</v>
      </c>
      <c r="DV12" s="73">
        <f t="shared" si="219"/>
        <v>8158</v>
      </c>
      <c r="DW12" s="76">
        <f t="shared" si="37"/>
        <v>5.5037999509683744E-2</v>
      </c>
      <c r="DX12" s="77">
        <f t="shared" si="38"/>
        <v>0.3258151507722481</v>
      </c>
      <c r="DY12" s="77">
        <f t="shared" si="39"/>
        <v>0.22738416278499632</v>
      </c>
      <c r="DZ12" s="77">
        <f t="shared" si="40"/>
        <v>0.18055896052954157</v>
      </c>
      <c r="EA12" s="77">
        <f t="shared" si="41"/>
        <v>0</v>
      </c>
      <c r="EB12" s="77">
        <f t="shared" si="42"/>
        <v>3.7999509683746019E-2</v>
      </c>
      <c r="EC12" s="77">
        <f t="shared" si="43"/>
        <v>7.759254719293944E-2</v>
      </c>
      <c r="ED12" s="77">
        <f t="shared" si="44"/>
        <v>7.9431233145378768E-2</v>
      </c>
      <c r="EE12" s="75">
        <f t="shared" si="45"/>
        <v>9.8063250796763903E-4</v>
      </c>
      <c r="EF12" s="78">
        <f t="shared" si="46"/>
        <v>8.0902181907330228E-3</v>
      </c>
      <c r="EG12" s="78">
        <f t="shared" si="47"/>
        <v>6.1289531747977448E-4</v>
      </c>
      <c r="EH12" s="78">
        <f t="shared" si="48"/>
        <v>1.4709487619514587E-3</v>
      </c>
      <c r="EI12" s="78">
        <f t="shared" si="49"/>
        <v>5.0257416033341502E-3</v>
      </c>
      <c r="EJ12" s="75">
        <f t="shared" si="50"/>
        <v>1.6180436381466046E-2</v>
      </c>
      <c r="EK12" s="75">
        <f t="shared" si="51"/>
        <v>1</v>
      </c>
      <c r="EL12" s="75"/>
      <c r="EM12" s="75"/>
      <c r="EN12" s="75"/>
      <c r="EO12" s="75"/>
      <c r="EP12" s="75"/>
      <c r="EQ12" s="75"/>
      <c r="ER12" s="75">
        <f t="shared" si="52"/>
        <v>0.39938907980145094</v>
      </c>
      <c r="ES12" s="75">
        <f t="shared" si="53"/>
        <v>0.42347511537981791</v>
      </c>
      <c r="ET12" s="75">
        <f t="shared" si="54"/>
        <v>0.35724888668975757</v>
      </c>
      <c r="EU12" s="75">
        <f t="shared" si="55"/>
        <v>0.3258151507722481</v>
      </c>
      <c r="EV12" s="75"/>
      <c r="EW12" s="75"/>
      <c r="EX12" s="75">
        <f t="shared" si="56"/>
        <v>0.11632938780705104</v>
      </c>
      <c r="EY12" s="75">
        <f t="shared" si="57"/>
        <v>7.18473244355744E-2</v>
      </c>
      <c r="EZ12" s="75">
        <f t="shared" si="58"/>
        <v>0.16996536368134588</v>
      </c>
      <c r="FA12" s="75">
        <f t="shared" si="59"/>
        <v>0.22738416278499632</v>
      </c>
      <c r="FB12" s="75"/>
      <c r="FC12" s="75"/>
      <c r="FD12" s="75"/>
      <c r="FE12" s="75">
        <f t="shared" si="60"/>
        <v>0</v>
      </c>
      <c r="FF12" s="75"/>
      <c r="FG12" s="75"/>
      <c r="FH12" s="75"/>
      <c r="FI12" s="75"/>
      <c r="FJ12" s="75"/>
      <c r="FK12" s="75">
        <f t="shared" si="61"/>
        <v>2.4946987651241113E-3</v>
      </c>
      <c r="FL12" s="75"/>
      <c r="FM12" s="75"/>
      <c r="FN12" s="75"/>
      <c r="FO12" s="75"/>
      <c r="FP12" s="75">
        <f t="shared" si="62"/>
        <v>0.51571846760850204</v>
      </c>
      <c r="FQ12" s="75">
        <f t="shared" si="63"/>
        <v>0.49781713858051641</v>
      </c>
      <c r="FR12" s="75">
        <f t="shared" si="64"/>
        <v>0.52721425037110348</v>
      </c>
      <c r="FS12" s="75">
        <f t="shared" si="65"/>
        <v>0.55319931355724439</v>
      </c>
      <c r="FT12" s="75"/>
      <c r="FU12" s="75"/>
      <c r="FV12" s="75"/>
      <c r="FW12" s="75">
        <f t="shared" si="66"/>
        <v>-6.622622869006034E-2</v>
      </c>
      <c r="FX12" s="75">
        <f t="shared" si="67"/>
        <v>-3.1433735917509475E-2</v>
      </c>
      <c r="FY12" s="75">
        <f t="shared" si="68"/>
        <v>-9.7659964607569816E-2</v>
      </c>
      <c r="FZ12" s="75"/>
      <c r="GA12" s="75"/>
      <c r="GB12" s="75">
        <f t="shared" si="69"/>
        <v>9.8118039245771477E-2</v>
      </c>
      <c r="GC12" s="75">
        <f t="shared" si="70"/>
        <v>5.7418799103650442E-2</v>
      </c>
      <c r="GD12" s="75">
        <f t="shared" si="71"/>
        <v>0.15553683834942192</v>
      </c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>
        <f t="shared" si="72"/>
        <v>2.9397111790587072E-2</v>
      </c>
      <c r="GR12" s="75">
        <f t="shared" si="73"/>
        <v>2.5985063186140911E-2</v>
      </c>
      <c r="GS12" s="75">
        <f t="shared" si="74"/>
        <v>5.5382174976727983E-2</v>
      </c>
      <c r="GT12" s="75"/>
      <c r="GU12" s="75"/>
      <c r="GV12" s="75"/>
      <c r="GW12" s="75"/>
      <c r="GX12" s="75">
        <f t="shared" si="75"/>
        <v>6.7455771923125877E-3</v>
      </c>
      <c r="GY12" s="75">
        <f t="shared" si="76"/>
        <v>1.7338156417612573E-2</v>
      </c>
      <c r="GZ12" s="75">
        <f t="shared" si="77"/>
        <v>1.9173676397822859E-2</v>
      </c>
      <c r="HA12" s="75">
        <f t="shared" si="78"/>
        <v>3.7999509683746019E-2</v>
      </c>
      <c r="HB12" s="75"/>
      <c r="HC12" s="75"/>
      <c r="HD12" s="75">
        <f t="shared" si="79"/>
        <v>1.8355199802102852E-3</v>
      </c>
      <c r="HE12" s="75">
        <f t="shared" si="80"/>
        <v>1.882583328592316E-2</v>
      </c>
      <c r="HF12" s="75">
        <f t="shared" si="81"/>
        <v>2.0661353266133445E-2</v>
      </c>
      <c r="HG12" s="75"/>
      <c r="HH12" s="75"/>
      <c r="HI12" s="75"/>
      <c r="HJ12" s="75">
        <f t="shared" si="82"/>
        <v>0.23304060073819524</v>
      </c>
      <c r="HK12" s="75">
        <f t="shared" si="83"/>
        <v>0.23051016589746787</v>
      </c>
      <c r="HL12" s="75">
        <f t="shared" si="84"/>
        <v>0.24220682830282039</v>
      </c>
      <c r="HM12" s="75">
        <f t="shared" si="85"/>
        <v>0.18055896052954157</v>
      </c>
      <c r="HN12" s="75"/>
      <c r="HO12" s="75"/>
      <c r="HP12" s="75">
        <f t="shared" si="86"/>
        <v>1.1696662405352526E-2</v>
      </c>
      <c r="HQ12" s="75">
        <f>Gegevens!HM44-Gegevens!HL44</f>
        <v>-7.5845054084204014E-2</v>
      </c>
      <c r="HR12" s="75">
        <f t="shared" si="87"/>
        <v>-4.9951205367926299E-2</v>
      </c>
      <c r="HS12" s="75"/>
      <c r="HT12" s="75"/>
      <c r="HU12" s="75"/>
      <c r="HV12" s="75">
        <f t="shared" si="88"/>
        <v>4.6328115056637392E-2</v>
      </c>
      <c r="HW12" s="75">
        <f t="shared" si="89"/>
        <v>7.5838842459772987E-2</v>
      </c>
      <c r="HX12" s="75">
        <f t="shared" si="90"/>
        <v>3.6120732310737258E-2</v>
      </c>
      <c r="HY12" s="75">
        <f t="shared" si="91"/>
        <v>5.5037999509683744E-2</v>
      </c>
      <c r="HZ12" s="75"/>
      <c r="IA12" s="75"/>
      <c r="IB12" s="75">
        <f t="shared" si="92"/>
        <v>-3.9718110149035729E-2</v>
      </c>
      <c r="IC12" s="75">
        <f t="shared" si="93"/>
        <v>1.8917267198946486E-2</v>
      </c>
      <c r="ID12" s="75">
        <f t="shared" si="94"/>
        <v>-2.0800842950089243E-2</v>
      </c>
      <c r="IE12" s="75"/>
      <c r="IF12" s="75"/>
      <c r="IG12" s="75"/>
      <c r="IH12" s="75">
        <f t="shared" si="95"/>
        <v>0.12434771541300751</v>
      </c>
      <c r="II12" s="75">
        <f t="shared" si="96"/>
        <v>0.10028689035798927</v>
      </c>
      <c r="IJ12" s="75">
        <f t="shared" si="97"/>
        <v>7.8673923800098966E-2</v>
      </c>
      <c r="IK12" s="75">
        <f t="shared" si="98"/>
        <v>7.9431233145378768E-2</v>
      </c>
      <c r="IL12" s="75"/>
      <c r="IM12" s="75"/>
      <c r="IN12" s="75">
        <f t="shared" si="99"/>
        <v>-2.1612966557890301E-2</v>
      </c>
      <c r="IO12" s="75">
        <f t="shared" si="100"/>
        <v>7.5730934527980243E-4</v>
      </c>
      <c r="IP12" s="75">
        <f t="shared" si="101"/>
        <v>-2.0855657212610498E-2</v>
      </c>
      <c r="IQ12" s="75"/>
      <c r="IR12" s="75"/>
      <c r="IS12" s="75"/>
      <c r="IT12" s="75">
        <f t="shared" si="102"/>
        <v>6.6310296550846373E-2</v>
      </c>
      <c r="IU12" s="75">
        <f t="shared" si="103"/>
        <v>6.9352625670450294E-2</v>
      </c>
      <c r="IV12" s="75">
        <f t="shared" si="104"/>
        <v>9.6610588817417117E-2</v>
      </c>
      <c r="IW12" s="75">
        <f t="shared" si="105"/>
        <v>7.759254719293944E-2</v>
      </c>
      <c r="IX12" s="75"/>
      <c r="IY12" s="75"/>
      <c r="IZ12" s="75">
        <f t="shared" si="106"/>
        <v>2.7257963146966824E-2</v>
      </c>
      <c r="JA12" s="75">
        <f t="shared" si="107"/>
        <v>-1.9018041624477677E-2</v>
      </c>
      <c r="JB12" s="75">
        <f t="shared" si="108"/>
        <v>8.2399215224891464E-3</v>
      </c>
      <c r="JC12" s="75"/>
      <c r="JD12" s="75"/>
      <c r="JE12" s="75"/>
      <c r="JF12" s="75"/>
      <c r="JG12" s="75"/>
      <c r="JH12" s="75"/>
      <c r="JI12" s="75">
        <f t="shared" si="109"/>
        <v>0.1310932926053201</v>
      </c>
      <c r="JJ12" s="75">
        <f t="shared" si="110"/>
        <v>0.1906580119638539</v>
      </c>
      <c r="JK12" s="75">
        <f t="shared" si="111"/>
        <v>0.19740358915616646</v>
      </c>
      <c r="JL12" s="75"/>
      <c r="JM12" s="75">
        <f t="shared" si="112"/>
        <v>0.11762504677560184</v>
      </c>
      <c r="JN12" s="75">
        <f t="shared" si="113"/>
        <v>0.16963951602843957</v>
      </c>
      <c r="JO12" s="75">
        <f t="shared" si="114"/>
        <v>0.18697767244605212</v>
      </c>
      <c r="JP12" s="75"/>
      <c r="JQ12" s="75">
        <f t="shared" si="115"/>
        <v>9.7847600197921825E-2</v>
      </c>
      <c r="JR12" s="75">
        <f t="shared" si="116"/>
        <v>0.1752845126175161</v>
      </c>
      <c r="JS12" s="75">
        <f t="shared" si="117"/>
        <v>0.19445818901533896</v>
      </c>
      <c r="JT12" s="75"/>
      <c r="JU12" s="75">
        <f t="shared" si="118"/>
        <v>0.11743074282912479</v>
      </c>
      <c r="JV12" s="75">
        <f t="shared" si="119"/>
        <v>0.15702378033831821</v>
      </c>
      <c r="JW12" s="75">
        <f t="shared" si="120"/>
        <v>0.19502329002206423</v>
      </c>
      <c r="JX12" s="75"/>
      <c r="JY12" s="75"/>
      <c r="JZ12" s="75"/>
      <c r="KA12" s="75">
        <f t="shared" si="121"/>
        <v>-1.9777446577680019E-2</v>
      </c>
      <c r="KB12" s="75">
        <f t="shared" si="122"/>
        <v>1.9583142631202963E-2</v>
      </c>
      <c r="KC12" s="75">
        <f t="shared" si="123"/>
        <v>-1.9430394647705629E-4</v>
      </c>
      <c r="KD12" s="75"/>
      <c r="KE12" s="75"/>
      <c r="KF12" s="75">
        <f t="shared" si="124"/>
        <v>5.644996589076523E-3</v>
      </c>
      <c r="KG12" s="75">
        <f t="shared" si="125"/>
        <v>-1.8260732279197889E-2</v>
      </c>
      <c r="KH12" s="75">
        <f t="shared" si="126"/>
        <v>-1.2615735690121366E-2</v>
      </c>
      <c r="KI12" s="75"/>
      <c r="KJ12" s="75"/>
      <c r="KK12" s="75">
        <f t="shared" si="127"/>
        <v>7.4805165692868325E-3</v>
      </c>
      <c r="KL12" s="75">
        <f t="shared" si="128"/>
        <v>5.6510100672527153E-4</v>
      </c>
      <c r="KM12" s="75">
        <f t="shared" si="129"/>
        <v>8.045617576012104E-3</v>
      </c>
      <c r="KN12" s="75"/>
      <c r="KO12" s="75"/>
      <c r="KP12" s="75"/>
      <c r="KQ12" s="75"/>
      <c r="KR12" s="73">
        <f t="shared" si="130"/>
        <v>3454.7099912685544</v>
      </c>
      <c r="KS12" s="73">
        <f t="shared" si="131"/>
        <v>586.130472745416</v>
      </c>
      <c r="KT12" s="73">
        <f t="shared" si="132"/>
        <v>1880.5019333915429</v>
      </c>
      <c r="KU12" s="73">
        <f t="shared" si="133"/>
        <v>618.69327678682805</v>
      </c>
      <c r="KV12" s="73">
        <f t="shared" si="134"/>
        <v>818.14045154047642</v>
      </c>
      <c r="KW12" s="73">
        <f t="shared" si="135"/>
        <v>565.77872021953351</v>
      </c>
      <c r="KX12" s="73">
        <f t="shared" si="136"/>
        <v>141.44468005488338</v>
      </c>
      <c r="KY12" s="73"/>
      <c r="KZ12" s="73">
        <f t="shared" si="137"/>
        <v>2914.436417615042</v>
      </c>
      <c r="LA12" s="73">
        <f t="shared" si="138"/>
        <v>1386.5774369124197</v>
      </c>
      <c r="LB12" s="73">
        <f t="shared" si="139"/>
        <v>1975.9233052944087</v>
      </c>
      <c r="LC12" s="73">
        <f t="shared" si="140"/>
        <v>294.67293419099457</v>
      </c>
      <c r="LD12" s="73">
        <f t="shared" si="141"/>
        <v>641.8218703612074</v>
      </c>
      <c r="LE12" s="73">
        <f t="shared" si="142"/>
        <v>788.14918357248882</v>
      </c>
      <c r="LF12" s="73">
        <f t="shared" si="143"/>
        <v>156.41885205343888</v>
      </c>
      <c r="LG12" s="73"/>
      <c r="LH12" s="73">
        <f t="shared" si="144"/>
        <v>2658</v>
      </c>
      <c r="LI12" s="73">
        <f t="shared" si="145"/>
        <v>1855</v>
      </c>
      <c r="LJ12" s="73">
        <f t="shared" si="146"/>
        <v>1473</v>
      </c>
      <c r="LK12" s="73">
        <f t="shared" si="147"/>
        <v>449</v>
      </c>
      <c r="LL12" s="73">
        <f t="shared" si="148"/>
        <v>648</v>
      </c>
      <c r="LM12" s="73">
        <f t="shared" si="149"/>
        <v>633</v>
      </c>
      <c r="LN12" s="73">
        <f t="shared" si="150"/>
        <v>310</v>
      </c>
      <c r="LO12" s="73"/>
      <c r="LP12" s="73">
        <f t="shared" si="151"/>
        <v>-540.27357365351236</v>
      </c>
      <c r="LQ12" s="73">
        <f t="shared" si="152"/>
        <v>800.44696416700367</v>
      </c>
      <c r="LR12" s="73">
        <f t="shared" si="153"/>
        <v>95.421371902865758</v>
      </c>
      <c r="LS12" s="73">
        <f t="shared" si="154"/>
        <v>-324.02034259583348</v>
      </c>
      <c r="LT12" s="73">
        <f t="shared" si="155"/>
        <v>-176.31858117926902</v>
      </c>
      <c r="LU12" s="73">
        <f t="shared" si="156"/>
        <v>222.37046335295531</v>
      </c>
      <c r="LV12" s="73">
        <f t="shared" si="157"/>
        <v>14.974171998555505</v>
      </c>
      <c r="LW12" s="73"/>
      <c r="LX12" s="73">
        <f t="shared" si="158"/>
        <v>-256.43641761504205</v>
      </c>
      <c r="LY12" s="73">
        <f t="shared" si="159"/>
        <v>468.42256308758033</v>
      </c>
      <c r="LZ12" s="73">
        <f t="shared" si="160"/>
        <v>-502.92330529440869</v>
      </c>
      <c r="MA12" s="73">
        <f t="shared" si="161"/>
        <v>154.32706580900543</v>
      </c>
      <c r="MB12" s="73">
        <f t="shared" si="162"/>
        <v>6.1781296387925977</v>
      </c>
      <c r="MC12" s="73">
        <f t="shared" si="163"/>
        <v>-155.14918357248882</v>
      </c>
      <c r="MD12" s="73">
        <f t="shared" si="164"/>
        <v>153.58114794656112</v>
      </c>
      <c r="ME12" s="73"/>
      <c r="MF12" s="73">
        <f t="shared" si="165"/>
        <v>-796.7099912685544</v>
      </c>
      <c r="MG12" s="73">
        <f t="shared" si="166"/>
        <v>1268.869527254584</v>
      </c>
      <c r="MH12" s="73">
        <f t="shared" si="167"/>
        <v>-407.50193339154293</v>
      </c>
      <c r="MI12" s="73">
        <f t="shared" si="168"/>
        <v>-169.69327678682805</v>
      </c>
      <c r="MJ12" s="73">
        <f t="shared" si="169"/>
        <v>-170.14045154047642</v>
      </c>
      <c r="MK12" s="73">
        <f t="shared" si="170"/>
        <v>67.221279780466489</v>
      </c>
      <c r="ML12" s="73">
        <f t="shared" si="171"/>
        <v>168.55531994511662</v>
      </c>
      <c r="MM12" s="73"/>
      <c r="MN12" s="75">
        <f t="shared" si="172"/>
        <v>-0.15638753325720584</v>
      </c>
      <c r="MO12" s="75">
        <f t="shared" si="173"/>
        <v>1.3656463899884546</v>
      </c>
      <c r="MP12" s="75">
        <f t="shared" si="174"/>
        <v>5.0742501354822001E-2</v>
      </c>
      <c r="MQ12" s="75">
        <f t="shared" si="175"/>
        <v>-0.52371725175134776</v>
      </c>
      <c r="MR12" s="75">
        <f t="shared" si="176"/>
        <v>-0.21551138419727175</v>
      </c>
      <c r="MS12" s="75">
        <f t="shared" si="177"/>
        <v>0.39303433552020323</v>
      </c>
      <c r="MT12" s="75">
        <f t="shared" si="178"/>
        <v>0.10586592576507808</v>
      </c>
      <c r="MU12" s="75"/>
      <c r="MV12" s="75">
        <f t="shared" si="179"/>
        <v>-8.7988338350812448E-2</v>
      </c>
      <c r="MW12" s="75">
        <f t="shared" si="180"/>
        <v>0.33782647158217627</v>
      </c>
      <c r="MX12" s="75">
        <f t="shared" si="181"/>
        <v>-0.25452572169519205</v>
      </c>
      <c r="MY12" s="75">
        <f t="shared" si="182"/>
        <v>0.52372324669960069</v>
      </c>
      <c r="MZ12" s="75">
        <f t="shared" si="183"/>
        <v>9.6259257032105215E-3</v>
      </c>
      <c r="NA12" s="75">
        <f t="shared" si="184"/>
        <v>-0.19685255888895964</v>
      </c>
      <c r="NB12" s="75">
        <f t="shared" si="185"/>
        <v>0.98185829860259877</v>
      </c>
      <c r="NC12" s="75"/>
      <c r="ND12" s="75">
        <f t="shared" si="186"/>
        <v>-0.23061559241793433</v>
      </c>
      <c r="NE12" s="75">
        <f t="shared" si="187"/>
        <v>2.1648243629293673</v>
      </c>
      <c r="NF12" s="75">
        <f t="shared" si="188"/>
        <v>-0.2166984921183254</v>
      </c>
      <c r="NG12" s="75">
        <f t="shared" si="189"/>
        <v>-0.27427690449155501</v>
      </c>
      <c r="NH12" s="75">
        <f t="shared" si="190"/>
        <v>-0.20795995506654025</v>
      </c>
      <c r="NI12" s="75">
        <f t="shared" si="191"/>
        <v>0.11881196195286964</v>
      </c>
      <c r="NJ12" s="75">
        <f t="shared" si="192"/>
        <v>1.1916695621193654</v>
      </c>
      <c r="NK12" s="75"/>
      <c r="NL12" s="75"/>
      <c r="NM12" s="211">
        <v>9157</v>
      </c>
      <c r="NN12" s="212">
        <v>2</v>
      </c>
      <c r="NO12" s="212">
        <v>7</v>
      </c>
      <c r="NP12" s="212">
        <v>2</v>
      </c>
      <c r="NQ12" s="212">
        <v>0</v>
      </c>
      <c r="NR12" s="212">
        <v>10</v>
      </c>
      <c r="NS12" s="213">
        <v>21</v>
      </c>
      <c r="NT12" s="213">
        <f t="shared" si="193"/>
        <v>9178</v>
      </c>
      <c r="NU12" s="75"/>
      <c r="NV12" s="75"/>
      <c r="NW12" s="73">
        <v>8158</v>
      </c>
      <c r="NX12" s="73">
        <v>1855</v>
      </c>
      <c r="NY12" s="75">
        <f t="shared" si="194"/>
        <v>0.22738416278499632</v>
      </c>
      <c r="NZ12" s="75">
        <f t="shared" si="195"/>
        <v>1.942757477282502E-3</v>
      </c>
      <c r="OA12" s="75">
        <f t="shared" si="196"/>
        <v>2.3668231364298098E-3</v>
      </c>
      <c r="OB12" s="73">
        <v>13281</v>
      </c>
      <c r="OC12" s="73">
        <v>9178</v>
      </c>
      <c r="OD12" s="73">
        <v>3186.7856659502104</v>
      </c>
      <c r="OE12" s="73">
        <v>457.39488553303909</v>
      </c>
      <c r="OF12" s="75">
        <f t="shared" si="197"/>
        <v>3.443979260093661E-2</v>
      </c>
      <c r="OG12" s="75">
        <f t="shared" si="198"/>
        <v>0.14352860012524774</v>
      </c>
      <c r="OH12" s="73">
        <v>1267.3333333333298</v>
      </c>
      <c r="OI12" s="73">
        <f t="shared" si="199"/>
        <v>181.89857922539679</v>
      </c>
      <c r="OJ12" s="75">
        <f t="shared" si="200"/>
        <v>1.9818977906449858E-2</v>
      </c>
      <c r="OK12" s="75">
        <f t="shared" si="201"/>
        <v>2.0265568827554214E-3</v>
      </c>
      <c r="OL12" s="75">
        <f t="shared" si="202"/>
        <v>6.6726273684974697E-4</v>
      </c>
      <c r="OM12" s="73">
        <v>13261</v>
      </c>
      <c r="ON12" s="73">
        <v>228736248</v>
      </c>
      <c r="OO12" s="73">
        <f t="shared" si="203"/>
        <v>17248.793303672424</v>
      </c>
      <c r="OP12" s="75">
        <f t="shared" si="204"/>
        <v>2.035044944092661E-3</v>
      </c>
      <c r="OQ12" s="75">
        <f t="shared" si="205"/>
        <v>1.8368495473365856E-3</v>
      </c>
      <c r="OR12" s="75">
        <f t="shared" si="206"/>
        <v>5.8641827343226946E-4</v>
      </c>
      <c r="OS12" s="73">
        <v>1764.6574164844278</v>
      </c>
      <c r="OT12" s="75">
        <f t="shared" si="207"/>
        <v>0.13287082422140109</v>
      </c>
      <c r="OU12" s="75">
        <f t="shared" si="208"/>
        <v>1.4543579639329162E-3</v>
      </c>
      <c r="OV12" s="73">
        <v>203.47732539004633</v>
      </c>
      <c r="OW12" s="75">
        <f t="shared" si="209"/>
        <v>1.5344040825733077E-2</v>
      </c>
      <c r="OX12" s="75">
        <v>0.13169642857142858</v>
      </c>
      <c r="OY12" s="73">
        <v>837</v>
      </c>
      <c r="OZ12" s="75">
        <f t="shared" si="210"/>
        <v>6.3022362773887508E-2</v>
      </c>
      <c r="PA12" s="73">
        <v>2495</v>
      </c>
      <c r="PB12" s="75">
        <f t="shared" si="211"/>
        <v>0.18786235976206611</v>
      </c>
      <c r="PC12" s="73">
        <v>2327</v>
      </c>
      <c r="PD12" s="73">
        <v>2788</v>
      </c>
      <c r="PE12" s="75">
        <f t="shared" si="212"/>
        <v>-0.16535150645624103</v>
      </c>
      <c r="PF12" s="75">
        <v>2.6526634906886098E-2</v>
      </c>
      <c r="PG12" s="75">
        <v>6.0848852317020356E-2</v>
      </c>
      <c r="PH12" s="75">
        <v>8.7375487223906451E-2</v>
      </c>
      <c r="PI12" s="75"/>
      <c r="PJ12" s="75"/>
      <c r="PK12" s="75"/>
      <c r="PL12" s="75"/>
      <c r="PM12" s="75"/>
      <c r="PN12" s="75"/>
      <c r="PO12" s="226"/>
      <c r="PP12" s="21">
        <f t="shared" si="213"/>
        <v>0</v>
      </c>
      <c r="PQ12" s="73">
        <f t="shared" si="214"/>
        <v>121.82802867090152</v>
      </c>
      <c r="PR12" s="73"/>
      <c r="PS12" s="73">
        <f t="shared" si="215"/>
        <v>28.815986356199524</v>
      </c>
      <c r="PT12" s="73">
        <v>2</v>
      </c>
      <c r="PU12" s="73">
        <f t="shared" si="216"/>
        <v>32.925931787441307</v>
      </c>
      <c r="PV12" s="73">
        <v>2</v>
      </c>
      <c r="PW12" s="73"/>
    </row>
    <row r="13" spans="1:442" ht="13.2" customHeight="1" x14ac:dyDescent="0.25">
      <c r="A13" s="150"/>
      <c r="B13" s="153" t="s">
        <v>10</v>
      </c>
      <c r="C13" s="151"/>
      <c r="D13" s="156">
        <v>71002</v>
      </c>
      <c r="E13" s="156" t="s">
        <v>260</v>
      </c>
      <c r="F13" s="72" t="s">
        <v>261</v>
      </c>
      <c r="G13" s="82"/>
      <c r="P13" s="161"/>
      <c r="Q13" s="127"/>
      <c r="R13" s="127"/>
      <c r="S13" s="127"/>
      <c r="T13" s="127"/>
      <c r="U13" s="127"/>
      <c r="V13" s="127"/>
      <c r="W13" s="127"/>
      <c r="X13" s="127"/>
      <c r="Y13" s="127"/>
      <c r="Z13" s="113"/>
      <c r="AA13" s="73"/>
      <c r="AB13" s="74">
        <v>335</v>
      </c>
      <c r="AC13" s="74">
        <v>1657</v>
      </c>
      <c r="AD13" s="74">
        <v>536</v>
      </c>
      <c r="AE13" s="88">
        <f>AJ13*((BA13/(AX13+BA13)))</f>
        <v>439.0529411764706</v>
      </c>
      <c r="AF13" s="88">
        <f>AJ13*((AX13/(AX13+BA13)))</f>
        <v>166.94705882352943</v>
      </c>
      <c r="AG13" s="74">
        <v>1828</v>
      </c>
      <c r="AH13" s="74">
        <v>121</v>
      </c>
      <c r="AI13" s="74">
        <v>96</v>
      </c>
      <c r="AJ13" s="74">
        <v>606</v>
      </c>
      <c r="AK13" s="73">
        <f t="shared" si="0"/>
        <v>5179</v>
      </c>
      <c r="AL13" s="75"/>
      <c r="AM13" s="76">
        <f t="shared" si="1"/>
        <v>6.468430198880093E-2</v>
      </c>
      <c r="AN13" s="77">
        <f t="shared" si="2"/>
        <v>0.31994593550878547</v>
      </c>
      <c r="AO13" s="77">
        <f t="shared" si="3"/>
        <v>0.10349488318208148</v>
      </c>
      <c r="AP13" s="77">
        <f t="shared" si="4"/>
        <v>8.4775621003373353E-2</v>
      </c>
      <c r="AQ13" s="77">
        <f t="shared" si="5"/>
        <v>3.2235384982338182E-2</v>
      </c>
      <c r="AR13" s="77">
        <f t="shared" si="6"/>
        <v>0.35296389264336747</v>
      </c>
      <c r="AS13" s="77">
        <f t="shared" si="7"/>
        <v>2.3363583703417647E-2</v>
      </c>
      <c r="AT13" s="78">
        <f t="shared" si="8"/>
        <v>1.8536396987835491E-2</v>
      </c>
      <c r="AU13" s="75">
        <f t="shared" si="9"/>
        <v>1</v>
      </c>
      <c r="AV13" s="75"/>
      <c r="AW13" s="75"/>
      <c r="AX13" s="74">
        <v>281</v>
      </c>
      <c r="AY13" s="74">
        <v>348</v>
      </c>
      <c r="AZ13" s="74">
        <v>520</v>
      </c>
      <c r="BA13" s="74">
        <v>739</v>
      </c>
      <c r="BB13" s="74">
        <v>1951</v>
      </c>
      <c r="BC13" s="74">
        <v>1246</v>
      </c>
      <c r="BD13" s="74">
        <v>197</v>
      </c>
      <c r="BF13" s="74">
        <v>12</v>
      </c>
      <c r="BG13" s="79">
        <v>9</v>
      </c>
      <c r="BH13" s="80">
        <v>34</v>
      </c>
      <c r="BI13" s="80"/>
      <c r="BJ13" s="81"/>
      <c r="BK13" s="73">
        <f t="shared" si="10"/>
        <v>43</v>
      </c>
      <c r="BL13" s="79">
        <f t="shared" si="11"/>
        <v>5337</v>
      </c>
      <c r="BM13" s="82"/>
      <c r="BN13" s="83">
        <f t="shared" si="12"/>
        <v>5.2651302229717069E-2</v>
      </c>
      <c r="BO13" s="84">
        <f t="shared" si="13"/>
        <v>6.520517144463181E-2</v>
      </c>
      <c r="BP13" s="84">
        <f t="shared" si="14"/>
        <v>9.7433014802323401E-2</v>
      </c>
      <c r="BQ13" s="84">
        <f t="shared" si="15"/>
        <v>0.13846730372868654</v>
      </c>
      <c r="BR13" s="84">
        <f t="shared" si="16"/>
        <v>0.36556117669102495</v>
      </c>
      <c r="BS13" s="84">
        <f t="shared" si="17"/>
        <v>0.23346449316095186</v>
      </c>
      <c r="BT13" s="84">
        <f t="shared" si="18"/>
        <v>3.6912122915495595E-2</v>
      </c>
      <c r="BU13" s="84">
        <f t="shared" si="19"/>
        <v>0</v>
      </c>
      <c r="BV13" s="84">
        <f t="shared" si="20"/>
        <v>2.2484541877459247E-3</v>
      </c>
      <c r="BW13" s="84">
        <f t="shared" si="21"/>
        <v>1.6863406408094434E-3</v>
      </c>
      <c r="BX13" s="84">
        <f t="shared" si="22"/>
        <v>6.3706201986134534E-3</v>
      </c>
      <c r="BY13" s="84">
        <f t="shared" si="23"/>
        <v>0</v>
      </c>
      <c r="BZ13" s="84">
        <f t="shared" si="24"/>
        <v>0</v>
      </c>
      <c r="CA13" s="75">
        <f t="shared" si="25"/>
        <v>8.0569608394228977E-3</v>
      </c>
      <c r="CB13" s="85">
        <f t="shared" si="26"/>
        <v>1</v>
      </c>
      <c r="CC13" s="75"/>
      <c r="CD13" s="75"/>
      <c r="CE13" s="74">
        <v>625</v>
      </c>
      <c r="CF13" s="74">
        <v>1358</v>
      </c>
      <c r="CG13" s="74">
        <v>1254</v>
      </c>
      <c r="CH13" s="74">
        <v>557</v>
      </c>
      <c r="CI13" s="74">
        <v>834</v>
      </c>
      <c r="CJ13" s="74">
        <v>356</v>
      </c>
      <c r="CK13" s="74">
        <v>159</v>
      </c>
      <c r="CL13" s="74">
        <v>67</v>
      </c>
      <c r="CM13" s="74">
        <v>71</v>
      </c>
      <c r="CP13" s="73">
        <f t="shared" si="217"/>
        <v>138</v>
      </c>
      <c r="CQ13" s="73">
        <f t="shared" si="218"/>
        <v>5281</v>
      </c>
      <c r="CR13" s="73"/>
      <c r="CS13" s="76">
        <f t="shared" si="27"/>
        <v>0.11834879757621662</v>
      </c>
      <c r="CT13" s="77">
        <f t="shared" si="28"/>
        <v>0.25714826737360347</v>
      </c>
      <c r="CU13" s="77">
        <f t="shared" si="29"/>
        <v>0.23745502745692104</v>
      </c>
      <c r="CV13" s="77">
        <f t="shared" si="30"/>
        <v>0.10547244839992426</v>
      </c>
      <c r="CW13" s="77">
        <f t="shared" si="31"/>
        <v>0.15792463548570346</v>
      </c>
      <c r="CX13" s="77">
        <f t="shared" si="32"/>
        <v>6.741147509941299E-2</v>
      </c>
      <c r="CY13" s="77">
        <f t="shared" si="33"/>
        <v>3.0107934103389508E-2</v>
      </c>
      <c r="CZ13" s="78"/>
      <c r="DA13" s="78"/>
      <c r="DB13" s="78"/>
      <c r="DC13" s="78"/>
      <c r="DD13" s="78">
        <f t="shared" si="34"/>
        <v>2.6131414504828632E-2</v>
      </c>
      <c r="DE13" s="75">
        <f t="shared" si="35"/>
        <v>1</v>
      </c>
      <c r="DF13" s="75"/>
      <c r="DG13" s="75"/>
      <c r="DH13" s="74">
        <v>603</v>
      </c>
      <c r="DI13" s="74">
        <v>1397</v>
      </c>
      <c r="DJ13" s="74">
        <v>1214</v>
      </c>
      <c r="DK13" s="74">
        <v>899</v>
      </c>
      <c r="DM13" s="74">
        <v>270</v>
      </c>
      <c r="DN13" s="74">
        <v>397</v>
      </c>
      <c r="DO13" s="74">
        <v>581</v>
      </c>
      <c r="DP13" s="74">
        <v>23</v>
      </c>
      <c r="DQ13" s="74">
        <v>12</v>
      </c>
      <c r="DU13" s="73">
        <f t="shared" si="36"/>
        <v>35</v>
      </c>
      <c r="DV13" s="73">
        <f t="shared" si="219"/>
        <v>5396</v>
      </c>
      <c r="DW13" s="76">
        <f t="shared" si="37"/>
        <v>0.11174944403261676</v>
      </c>
      <c r="DX13" s="77">
        <f t="shared" si="38"/>
        <v>0.25889547813194957</v>
      </c>
      <c r="DY13" s="77">
        <f t="shared" si="39"/>
        <v>0.22498146775389177</v>
      </c>
      <c r="DZ13" s="77">
        <f t="shared" si="40"/>
        <v>0.16660489251297259</v>
      </c>
      <c r="EA13" s="77">
        <f t="shared" si="41"/>
        <v>0</v>
      </c>
      <c r="EB13" s="77">
        <f t="shared" si="42"/>
        <v>5.0037064492216454E-2</v>
      </c>
      <c r="EC13" s="77">
        <f t="shared" si="43"/>
        <v>7.3573017049666414E-2</v>
      </c>
      <c r="ED13" s="77">
        <f t="shared" si="44"/>
        <v>0.10767234988880653</v>
      </c>
      <c r="EE13" s="75">
        <f t="shared" si="45"/>
        <v>4.2624166048925126E-3</v>
      </c>
      <c r="EF13" s="78">
        <f t="shared" si="46"/>
        <v>2.223869532987398E-3</v>
      </c>
      <c r="EG13" s="78">
        <f t="shared" si="47"/>
        <v>0</v>
      </c>
      <c r="EH13" s="78">
        <f t="shared" si="48"/>
        <v>0</v>
      </c>
      <c r="EI13" s="78">
        <f t="shared" si="49"/>
        <v>0</v>
      </c>
      <c r="EJ13" s="75">
        <f t="shared" si="50"/>
        <v>6.4862861378799114E-3</v>
      </c>
      <c r="EK13" s="75">
        <f t="shared" si="51"/>
        <v>1</v>
      </c>
      <c r="EL13" s="75"/>
      <c r="EM13" s="75"/>
      <c r="EN13" s="75"/>
      <c r="EO13" s="75"/>
      <c r="EP13" s="75"/>
      <c r="EQ13" s="75"/>
      <c r="ER13" s="75">
        <f t="shared" si="52"/>
        <v>0.31994593550878547</v>
      </c>
      <c r="ES13" s="75">
        <f t="shared" si="53"/>
        <v>0.36556117669102495</v>
      </c>
      <c r="ET13" s="75">
        <f t="shared" si="54"/>
        <v>0.25714826737360347</v>
      </c>
      <c r="EU13" s="75">
        <f t="shared" si="55"/>
        <v>0.25889547813194957</v>
      </c>
      <c r="EV13" s="75"/>
      <c r="EW13" s="75"/>
      <c r="EX13" s="75">
        <f t="shared" si="56"/>
        <v>0.10349488318208148</v>
      </c>
      <c r="EY13" s="75">
        <f t="shared" si="57"/>
        <v>6.520517144463181E-2</v>
      </c>
      <c r="EZ13" s="75">
        <f t="shared" si="58"/>
        <v>0.15792463548570346</v>
      </c>
      <c r="FA13" s="75">
        <f t="shared" si="59"/>
        <v>0.22498146775389177</v>
      </c>
      <c r="FB13" s="75"/>
      <c r="FC13" s="75"/>
      <c r="FD13" s="75"/>
      <c r="FE13" s="75">
        <f t="shared" si="60"/>
        <v>0</v>
      </c>
      <c r="FF13" s="75"/>
      <c r="FG13" s="75"/>
      <c r="FH13" s="75"/>
      <c r="FI13" s="75"/>
      <c r="FJ13" s="75"/>
      <c r="FK13" s="75">
        <f t="shared" si="61"/>
        <v>2.2484541877459247E-3</v>
      </c>
      <c r="FL13" s="75"/>
      <c r="FM13" s="75"/>
      <c r="FN13" s="75"/>
      <c r="FO13" s="75"/>
      <c r="FP13" s="75">
        <f t="shared" si="62"/>
        <v>0.42344081869086697</v>
      </c>
      <c r="FQ13" s="75">
        <f t="shared" si="63"/>
        <v>0.43301480232340267</v>
      </c>
      <c r="FR13" s="75">
        <f t="shared" si="64"/>
        <v>0.41507290285930692</v>
      </c>
      <c r="FS13" s="75">
        <f t="shared" si="65"/>
        <v>0.48387694588584135</v>
      </c>
      <c r="FT13" s="75"/>
      <c r="FU13" s="75"/>
      <c r="FV13" s="75"/>
      <c r="FW13" s="75">
        <f t="shared" si="66"/>
        <v>-0.10841290931742148</v>
      </c>
      <c r="FX13" s="75">
        <f t="shared" si="67"/>
        <v>1.7472107583461072E-3</v>
      </c>
      <c r="FY13" s="75">
        <f t="shared" si="68"/>
        <v>-0.10666569855907537</v>
      </c>
      <c r="FZ13" s="75"/>
      <c r="GA13" s="75"/>
      <c r="GB13" s="75">
        <f t="shared" si="69"/>
        <v>9.2719464041071648E-2</v>
      </c>
      <c r="GC13" s="75">
        <f t="shared" si="70"/>
        <v>6.7056832268188316E-2</v>
      </c>
      <c r="GD13" s="75">
        <f t="shared" si="71"/>
        <v>0.15977629630925996</v>
      </c>
      <c r="GE13" s="75"/>
      <c r="GF13" s="75"/>
      <c r="GG13" s="75"/>
      <c r="GH13" s="75"/>
      <c r="GI13" s="75"/>
      <c r="GJ13" s="75"/>
      <c r="GK13" s="75"/>
      <c r="GL13" s="75"/>
      <c r="GM13" s="75"/>
      <c r="GN13" s="75"/>
      <c r="GO13" s="75"/>
      <c r="GP13" s="75"/>
      <c r="GQ13" s="75">
        <f t="shared" si="72"/>
        <v>-1.7941899464095745E-2</v>
      </c>
      <c r="GR13" s="75">
        <f t="shared" si="73"/>
        <v>6.8804043026534423E-2</v>
      </c>
      <c r="GS13" s="75">
        <f t="shared" si="74"/>
        <v>5.0862143562438678E-2</v>
      </c>
      <c r="GT13" s="75"/>
      <c r="GU13" s="75"/>
      <c r="GV13" s="75"/>
      <c r="GW13" s="75"/>
      <c r="GX13" s="75">
        <f t="shared" si="75"/>
        <v>2.3363583703417647E-2</v>
      </c>
      <c r="GY13" s="75">
        <f t="shared" si="76"/>
        <v>3.6912122915495595E-2</v>
      </c>
      <c r="GZ13" s="75">
        <f t="shared" si="77"/>
        <v>3.0107934103389508E-2</v>
      </c>
      <c r="HA13" s="75">
        <f t="shared" si="78"/>
        <v>5.0037064492216454E-2</v>
      </c>
      <c r="HB13" s="75"/>
      <c r="HC13" s="75"/>
      <c r="HD13" s="75">
        <f t="shared" si="79"/>
        <v>-6.8041888121060864E-3</v>
      </c>
      <c r="HE13" s="75">
        <f t="shared" si="80"/>
        <v>1.9929130388826946E-2</v>
      </c>
      <c r="HF13" s="75">
        <f t="shared" si="81"/>
        <v>1.312494157672086E-2</v>
      </c>
      <c r="HG13" s="75"/>
      <c r="HH13" s="75"/>
      <c r="HI13" s="75"/>
      <c r="HJ13" s="75">
        <f t="shared" si="82"/>
        <v>0.35296389264336747</v>
      </c>
      <c r="HK13" s="75">
        <f t="shared" si="83"/>
        <v>0.23346449316095186</v>
      </c>
      <c r="HL13" s="75">
        <f t="shared" si="84"/>
        <v>0.23745502745692104</v>
      </c>
      <c r="HM13" s="75">
        <f t="shared" si="85"/>
        <v>0.16660489251297259</v>
      </c>
      <c r="HN13" s="75"/>
      <c r="HO13" s="75"/>
      <c r="HP13" s="75">
        <f t="shared" si="86"/>
        <v>3.9905342959691836E-3</v>
      </c>
      <c r="HQ13" s="75">
        <f>Gegevens!HM260-Gegevens!HL260</f>
        <v>-4.2985256781133102E-2</v>
      </c>
      <c r="HR13" s="75">
        <f t="shared" si="87"/>
        <v>-6.6859600647979273E-2</v>
      </c>
      <c r="HS13" s="75"/>
      <c r="HT13" s="75"/>
      <c r="HU13" s="75"/>
      <c r="HV13" s="75">
        <f t="shared" si="88"/>
        <v>6.468430198880093E-2</v>
      </c>
      <c r="HW13" s="75">
        <f t="shared" si="89"/>
        <v>9.7433014802323401E-2</v>
      </c>
      <c r="HX13" s="75">
        <f t="shared" si="90"/>
        <v>6.741147509941299E-2</v>
      </c>
      <c r="HY13" s="75">
        <f t="shared" si="91"/>
        <v>0.11174944403261676</v>
      </c>
      <c r="HZ13" s="75"/>
      <c r="IA13" s="75"/>
      <c r="IB13" s="75">
        <f t="shared" si="92"/>
        <v>-3.002153970291041E-2</v>
      </c>
      <c r="IC13" s="75">
        <f t="shared" si="93"/>
        <v>4.433796893320377E-2</v>
      </c>
      <c r="ID13" s="75">
        <f t="shared" si="94"/>
        <v>1.4316429230293359E-2</v>
      </c>
      <c r="IE13" s="75"/>
      <c r="IF13" s="75"/>
      <c r="IG13" s="75"/>
      <c r="IH13" s="75">
        <f t="shared" si="95"/>
        <v>8.4775621003373353E-2</v>
      </c>
      <c r="II13" s="75">
        <f t="shared" si="96"/>
        <v>0.13846730372868654</v>
      </c>
      <c r="IJ13" s="75">
        <f t="shared" si="97"/>
        <v>0.11834879757621662</v>
      </c>
      <c r="IK13" s="75">
        <f t="shared" si="98"/>
        <v>0.10767234988880653</v>
      </c>
      <c r="IL13" s="75"/>
      <c r="IM13" s="75"/>
      <c r="IN13" s="75">
        <f t="shared" si="99"/>
        <v>-2.011850615246992E-2</v>
      </c>
      <c r="IO13" s="75">
        <f t="shared" si="100"/>
        <v>-1.0676447687410093E-2</v>
      </c>
      <c r="IP13" s="75">
        <f t="shared" si="101"/>
        <v>-3.0794953839880013E-2</v>
      </c>
      <c r="IQ13" s="75"/>
      <c r="IR13" s="75"/>
      <c r="IS13" s="75"/>
      <c r="IT13" s="75">
        <f t="shared" si="102"/>
        <v>3.2235384982338182E-2</v>
      </c>
      <c r="IU13" s="75">
        <f t="shared" si="103"/>
        <v>5.2651302229717069E-2</v>
      </c>
      <c r="IV13" s="75">
        <f t="shared" si="104"/>
        <v>0.10547244839992426</v>
      </c>
      <c r="IW13" s="75">
        <f t="shared" si="105"/>
        <v>7.3573017049666414E-2</v>
      </c>
      <c r="IX13" s="75"/>
      <c r="IY13" s="75"/>
      <c r="IZ13" s="75">
        <f t="shared" si="106"/>
        <v>5.2821146170207188E-2</v>
      </c>
      <c r="JA13" s="75">
        <f t="shared" si="107"/>
        <v>-3.1899431350257842E-2</v>
      </c>
      <c r="JB13" s="75">
        <f t="shared" si="108"/>
        <v>2.0921714819949346E-2</v>
      </c>
      <c r="JC13" s="75"/>
      <c r="JD13" s="75"/>
      <c r="JE13" s="75"/>
      <c r="JF13" s="75"/>
      <c r="JG13" s="75"/>
      <c r="JH13" s="75"/>
      <c r="JI13" s="75">
        <f t="shared" si="109"/>
        <v>0.108139204706791</v>
      </c>
      <c r="JJ13" s="75">
        <f t="shared" si="110"/>
        <v>0.11701100598571154</v>
      </c>
      <c r="JK13" s="75">
        <f t="shared" si="111"/>
        <v>0.14037458968912919</v>
      </c>
      <c r="JL13" s="75"/>
      <c r="JM13" s="75">
        <f t="shared" si="112"/>
        <v>0.17537942664418213</v>
      </c>
      <c r="JN13" s="75">
        <f t="shared" si="113"/>
        <v>0.1911186059584036</v>
      </c>
      <c r="JO13" s="75">
        <f t="shared" si="114"/>
        <v>0.22803072887389919</v>
      </c>
      <c r="JP13" s="75"/>
      <c r="JQ13" s="75">
        <f t="shared" si="115"/>
        <v>0.14845673167960613</v>
      </c>
      <c r="JR13" s="75">
        <f t="shared" si="116"/>
        <v>0.22382124597614089</v>
      </c>
      <c r="JS13" s="75">
        <f t="shared" si="117"/>
        <v>0.25392918007953036</v>
      </c>
      <c r="JT13" s="75"/>
      <c r="JU13" s="75">
        <f t="shared" si="118"/>
        <v>0.15770941438102298</v>
      </c>
      <c r="JV13" s="75">
        <f t="shared" si="119"/>
        <v>0.18124536693847293</v>
      </c>
      <c r="JW13" s="75">
        <f t="shared" si="120"/>
        <v>0.23128243143068938</v>
      </c>
      <c r="JX13" s="75"/>
      <c r="JY13" s="75"/>
      <c r="JZ13" s="75"/>
      <c r="KA13" s="75">
        <f t="shared" si="121"/>
        <v>-2.6922694964575999E-2</v>
      </c>
      <c r="KB13" s="75">
        <f t="shared" si="122"/>
        <v>9.2526827014168533E-3</v>
      </c>
      <c r="KC13" s="75">
        <f t="shared" si="123"/>
        <v>-1.7670012263159146E-2</v>
      </c>
      <c r="KD13" s="75"/>
      <c r="KE13" s="75"/>
      <c r="KF13" s="75">
        <f t="shared" si="124"/>
        <v>3.2702640017737289E-2</v>
      </c>
      <c r="KG13" s="75">
        <f t="shared" si="125"/>
        <v>-4.2575879037667963E-2</v>
      </c>
      <c r="KH13" s="75">
        <f t="shared" si="126"/>
        <v>-9.8732390199306741E-3</v>
      </c>
      <c r="KI13" s="75"/>
      <c r="KJ13" s="75"/>
      <c r="KK13" s="75">
        <f t="shared" si="127"/>
        <v>2.5898451205631168E-2</v>
      </c>
      <c r="KL13" s="75">
        <f t="shared" si="128"/>
        <v>-2.2646748648840975E-2</v>
      </c>
      <c r="KM13" s="75">
        <f t="shared" si="129"/>
        <v>3.2517025567901925E-3</v>
      </c>
      <c r="KN13" s="75"/>
      <c r="KO13" s="75"/>
      <c r="KP13" s="75"/>
      <c r="KQ13" s="75"/>
      <c r="KR13" s="73">
        <f t="shared" si="130"/>
        <v>1972.5681094247707</v>
      </c>
      <c r="KS13" s="73">
        <f t="shared" si="131"/>
        <v>351.84710511523326</v>
      </c>
      <c r="KT13" s="73">
        <f t="shared" si="132"/>
        <v>1259.7744050964961</v>
      </c>
      <c r="KU13" s="73">
        <f t="shared" si="133"/>
        <v>525.74854787333709</v>
      </c>
      <c r="KV13" s="73">
        <f t="shared" si="134"/>
        <v>747.16957091999257</v>
      </c>
      <c r="KW13" s="73">
        <f t="shared" si="135"/>
        <v>284.10642683155328</v>
      </c>
      <c r="KX13" s="73">
        <f t="shared" si="136"/>
        <v>199.17781525201423</v>
      </c>
      <c r="KY13" s="73"/>
      <c r="KZ13" s="73">
        <f t="shared" si="137"/>
        <v>1387.5720507479643</v>
      </c>
      <c r="LA13" s="73">
        <f t="shared" si="138"/>
        <v>852.16133308085591</v>
      </c>
      <c r="LB13" s="73">
        <f t="shared" si="139"/>
        <v>1281.307328157546</v>
      </c>
      <c r="LC13" s="73">
        <f t="shared" si="140"/>
        <v>363.7523196364325</v>
      </c>
      <c r="LD13" s="73">
        <f t="shared" si="141"/>
        <v>638.61011172126484</v>
      </c>
      <c r="LE13" s="73">
        <f t="shared" si="142"/>
        <v>569.12933156599127</v>
      </c>
      <c r="LF13" s="73">
        <f t="shared" si="143"/>
        <v>162.46241242188978</v>
      </c>
      <c r="LG13" s="73"/>
      <c r="LH13" s="73">
        <f t="shared" si="144"/>
        <v>1397</v>
      </c>
      <c r="LI13" s="73">
        <f t="shared" si="145"/>
        <v>1214</v>
      </c>
      <c r="LJ13" s="73">
        <f t="shared" si="146"/>
        <v>899</v>
      </c>
      <c r="LK13" s="73">
        <f t="shared" si="147"/>
        <v>603</v>
      </c>
      <c r="LL13" s="73">
        <f t="shared" si="148"/>
        <v>581</v>
      </c>
      <c r="LM13" s="73">
        <f t="shared" si="149"/>
        <v>397</v>
      </c>
      <c r="LN13" s="73">
        <f t="shared" si="150"/>
        <v>270</v>
      </c>
      <c r="LO13" s="73"/>
      <c r="LP13" s="73">
        <f t="shared" si="151"/>
        <v>-584.99605867680634</v>
      </c>
      <c r="LQ13" s="73">
        <f t="shared" si="152"/>
        <v>500.31422796562265</v>
      </c>
      <c r="LR13" s="73">
        <f t="shared" si="153"/>
        <v>21.532923061049814</v>
      </c>
      <c r="LS13" s="73">
        <f t="shared" si="154"/>
        <v>-161.99622823690459</v>
      </c>
      <c r="LT13" s="73">
        <f t="shared" si="155"/>
        <v>-108.55945919872772</v>
      </c>
      <c r="LU13" s="73">
        <f t="shared" si="156"/>
        <v>285.02290473443799</v>
      </c>
      <c r="LV13" s="73">
        <f t="shared" si="157"/>
        <v>-36.715402830124447</v>
      </c>
      <c r="LW13" s="73"/>
      <c r="LX13" s="73">
        <f t="shared" si="158"/>
        <v>9.4279492520356598</v>
      </c>
      <c r="LY13" s="73">
        <f t="shared" si="159"/>
        <v>361.83866691914409</v>
      </c>
      <c r="LZ13" s="73">
        <f t="shared" si="160"/>
        <v>-382.30732815754595</v>
      </c>
      <c r="MA13" s="73">
        <f t="shared" si="161"/>
        <v>239.2476803635675</v>
      </c>
      <c r="MB13" s="73">
        <f t="shared" si="162"/>
        <v>-57.610111721264843</v>
      </c>
      <c r="MC13" s="73">
        <f t="shared" si="163"/>
        <v>-172.12933156599127</v>
      </c>
      <c r="MD13" s="73">
        <f t="shared" si="164"/>
        <v>107.53758757811022</v>
      </c>
      <c r="ME13" s="73"/>
      <c r="MF13" s="73">
        <f t="shared" si="165"/>
        <v>-575.56810942477068</v>
      </c>
      <c r="MG13" s="73">
        <f t="shared" si="166"/>
        <v>862.15289488476674</v>
      </c>
      <c r="MH13" s="73">
        <f t="shared" si="167"/>
        <v>-360.77440509649614</v>
      </c>
      <c r="MI13" s="73">
        <f t="shared" si="168"/>
        <v>77.251452126662912</v>
      </c>
      <c r="MJ13" s="73">
        <f t="shared" si="169"/>
        <v>-166.16957091999257</v>
      </c>
      <c r="MK13" s="73">
        <f t="shared" si="170"/>
        <v>112.89357316844672</v>
      </c>
      <c r="ML13" s="73">
        <f t="shared" si="171"/>
        <v>70.822184747985773</v>
      </c>
      <c r="MM13" s="73"/>
      <c r="MN13" s="75">
        <f t="shared" si="172"/>
        <v>-0.29656570836856916</v>
      </c>
      <c r="MO13" s="75">
        <f t="shared" si="173"/>
        <v>1.4219648838712629</v>
      </c>
      <c r="MP13" s="75">
        <f t="shared" si="174"/>
        <v>1.7092681811868082E-2</v>
      </c>
      <c r="MQ13" s="75">
        <f t="shared" si="175"/>
        <v>-0.30812491806621706</v>
      </c>
      <c r="MR13" s="75">
        <f t="shared" si="176"/>
        <v>-0.14529427244348037</v>
      </c>
      <c r="MS13" s="75">
        <f t="shared" si="177"/>
        <v>1.0032258260156435</v>
      </c>
      <c r="MT13" s="75">
        <f t="shared" si="178"/>
        <v>-0.18433480045791975</v>
      </c>
      <c r="MU13" s="75"/>
      <c r="MV13" s="75">
        <f t="shared" si="179"/>
        <v>6.7945655484726482E-3</v>
      </c>
      <c r="MW13" s="75">
        <f t="shared" si="180"/>
        <v>0.42461286715623792</v>
      </c>
      <c r="MX13" s="75">
        <f t="shared" si="181"/>
        <v>-0.29837285696889304</v>
      </c>
      <c r="MY13" s="75">
        <f t="shared" si="182"/>
        <v>0.65772138746137376</v>
      </c>
      <c r="MZ13" s="75">
        <f t="shared" si="183"/>
        <v>-9.0211712379540301E-2</v>
      </c>
      <c r="NA13" s="75">
        <f t="shared" si="184"/>
        <v>-0.30244326204795624</v>
      </c>
      <c r="NB13" s="75">
        <f t="shared" si="185"/>
        <v>0.6619228778829882</v>
      </c>
      <c r="NC13" s="75"/>
      <c r="ND13" s="75">
        <f t="shared" si="186"/>
        <v>-0.29178617796503598</v>
      </c>
      <c r="NE13" s="75">
        <f t="shared" si="187"/>
        <v>2.4503623373635643</v>
      </c>
      <c r="NF13" s="75">
        <f t="shared" si="188"/>
        <v>-0.28638016746249229</v>
      </c>
      <c r="NG13" s="75">
        <f t="shared" si="189"/>
        <v>0.14693612077322232</v>
      </c>
      <c r="NH13" s="75">
        <f t="shared" si="190"/>
        <v>-0.22239873970695484</v>
      </c>
      <c r="NI13" s="75">
        <f t="shared" si="191"/>
        <v>0.39736367257676058</v>
      </c>
      <c r="NJ13" s="75">
        <f t="shared" si="192"/>
        <v>0.35557265581197589</v>
      </c>
      <c r="NK13" s="75"/>
      <c r="NL13" s="75"/>
      <c r="NM13" s="211">
        <v>6191</v>
      </c>
      <c r="NN13" s="212">
        <v>0</v>
      </c>
      <c r="NO13" s="212">
        <v>2</v>
      </c>
      <c r="NP13" s="212">
        <v>1</v>
      </c>
      <c r="NQ13" s="212">
        <v>0</v>
      </c>
      <c r="NR13" s="212">
        <v>11</v>
      </c>
      <c r="NS13" s="213">
        <v>14</v>
      </c>
      <c r="NT13" s="213">
        <f t="shared" si="193"/>
        <v>6205</v>
      </c>
      <c r="NU13" s="75"/>
      <c r="NV13" s="75"/>
      <c r="NW13" s="73">
        <v>5396</v>
      </c>
      <c r="NX13" s="73">
        <v>1214</v>
      </c>
      <c r="NY13" s="75">
        <f t="shared" si="194"/>
        <v>0.22498146775389177</v>
      </c>
      <c r="NZ13" s="75">
        <f t="shared" si="195"/>
        <v>1.2850109521226256E-3</v>
      </c>
      <c r="OA13" s="75">
        <f t="shared" si="196"/>
        <v>1.5489613410381614E-3</v>
      </c>
      <c r="OB13" s="73">
        <v>8190</v>
      </c>
      <c r="OC13" s="73">
        <v>6205</v>
      </c>
      <c r="OD13" s="73">
        <v>1362.7606252537421</v>
      </c>
      <c r="OE13" s="73">
        <v>347.79447001935046</v>
      </c>
      <c r="OF13" s="75">
        <f t="shared" si="197"/>
        <v>4.2465747255109945E-2</v>
      </c>
      <c r="OG13" s="75">
        <f t="shared" si="198"/>
        <v>0.25521317799638665</v>
      </c>
      <c r="OH13" s="73">
        <v>1222.6666666666699</v>
      </c>
      <c r="OI13" s="73">
        <f t="shared" si="199"/>
        <v>312.04064563024957</v>
      </c>
      <c r="OJ13" s="75">
        <f t="shared" si="200"/>
        <v>5.0288581084649404E-2</v>
      </c>
      <c r="OK13" s="75">
        <f t="shared" si="201"/>
        <v>1.2497177072334088E-3</v>
      </c>
      <c r="OL13" s="75">
        <f t="shared" si="202"/>
        <v>5.0737403776578941E-4</v>
      </c>
      <c r="OM13" s="73">
        <v>8210</v>
      </c>
      <c r="ON13" s="73">
        <v>148277009</v>
      </c>
      <c r="OO13" s="73">
        <f t="shared" si="203"/>
        <v>18060.537028014616</v>
      </c>
      <c r="OP13" s="75">
        <f t="shared" si="204"/>
        <v>1.2599139575447361E-3</v>
      </c>
      <c r="OQ13" s="75">
        <f t="shared" si="205"/>
        <v>1.1907275704814079E-3</v>
      </c>
      <c r="OR13" s="75">
        <f t="shared" si="206"/>
        <v>1.0059800215615588E-3</v>
      </c>
      <c r="OS13" s="73">
        <v>1424.5213154689402</v>
      </c>
      <c r="OT13" s="75">
        <f t="shared" si="207"/>
        <v>0.17393422655298416</v>
      </c>
      <c r="OU13" s="75">
        <f t="shared" si="208"/>
        <v>1.1740317982352863E-3</v>
      </c>
      <c r="OV13" s="73">
        <v>218.04020722502469</v>
      </c>
      <c r="OW13" s="75">
        <f t="shared" si="209"/>
        <v>2.6557881513401303E-2</v>
      </c>
      <c r="OX13" s="75">
        <v>7.3529411764705885E-2</v>
      </c>
      <c r="OY13" s="73">
        <v>462</v>
      </c>
      <c r="OZ13" s="75">
        <f t="shared" si="210"/>
        <v>5.6410256410256411E-2</v>
      </c>
      <c r="PA13" s="73">
        <v>1501</v>
      </c>
      <c r="PB13" s="75">
        <f t="shared" si="211"/>
        <v>0.18327228327228326</v>
      </c>
      <c r="PC13" s="73">
        <v>1310</v>
      </c>
      <c r="PD13" s="73">
        <v>1818</v>
      </c>
      <c r="PE13" s="75">
        <f t="shared" si="212"/>
        <v>-0.2794279427942794</v>
      </c>
      <c r="PF13" s="75">
        <v>5.3087409783480352E-2</v>
      </c>
      <c r="PG13" s="75">
        <v>5.3728949478748997E-2</v>
      </c>
      <c r="PH13" s="75">
        <v>0.10681635926222935</v>
      </c>
      <c r="PI13" s="75"/>
      <c r="PJ13" s="75"/>
      <c r="PK13" s="75"/>
      <c r="PL13" s="75"/>
      <c r="PM13" s="75"/>
      <c r="PN13" s="75"/>
      <c r="PO13" s="226"/>
      <c r="PP13" s="21">
        <f t="shared" si="213"/>
        <v>0</v>
      </c>
      <c r="PQ13" s="73">
        <f t="shared" si="214"/>
        <v>120.54071122736607</v>
      </c>
      <c r="PR13" s="73"/>
      <c r="PS13" s="73">
        <f t="shared" si="215"/>
        <v>79.8451366886964</v>
      </c>
      <c r="PT13" s="73">
        <v>2</v>
      </c>
      <c r="PU13" s="73">
        <f t="shared" si="216"/>
        <v>40.599091685193478</v>
      </c>
      <c r="PV13" s="73">
        <v>2</v>
      </c>
      <c r="PW13" s="73"/>
    </row>
    <row r="14" spans="1:442" x14ac:dyDescent="0.25">
      <c r="A14" s="150" t="s">
        <v>78</v>
      </c>
      <c r="B14" s="153" t="s">
        <v>7</v>
      </c>
      <c r="C14" s="151"/>
      <c r="D14" s="156">
        <v>23002</v>
      </c>
      <c r="E14" s="156" t="s">
        <v>76</v>
      </c>
      <c r="F14" s="72" t="s">
        <v>77</v>
      </c>
      <c r="G14" s="82"/>
      <c r="P14" s="161"/>
      <c r="Q14" s="127"/>
      <c r="R14" s="127"/>
      <c r="S14" s="127"/>
      <c r="T14" s="127"/>
      <c r="U14" s="127"/>
      <c r="V14" s="127"/>
      <c r="W14" s="127"/>
      <c r="X14" s="127"/>
      <c r="Y14" s="127"/>
      <c r="Z14" s="113"/>
      <c r="AA14" s="73"/>
      <c r="AB14" s="74">
        <v>3742</v>
      </c>
      <c r="AC14" s="74">
        <v>5694</v>
      </c>
      <c r="AD14" s="74">
        <v>1213</v>
      </c>
      <c r="AE14" s="74">
        <v>1557</v>
      </c>
      <c r="AF14" s="74">
        <v>1468</v>
      </c>
      <c r="AG14" s="74">
        <v>4239</v>
      </c>
      <c r="AH14" s="74">
        <v>165</v>
      </c>
      <c r="AI14" s="74">
        <v>946</v>
      </c>
      <c r="AK14" s="73">
        <f t="shared" si="0"/>
        <v>19024</v>
      </c>
      <c r="AL14" s="75"/>
      <c r="AM14" s="76">
        <f t="shared" si="1"/>
        <v>0.19669890664423886</v>
      </c>
      <c r="AN14" s="77">
        <f t="shared" si="2"/>
        <v>0.29930613961312025</v>
      </c>
      <c r="AO14" s="77">
        <f t="shared" si="3"/>
        <v>6.3761564339781335E-2</v>
      </c>
      <c r="AP14" s="77">
        <f t="shared" si="4"/>
        <v>8.1843986543313707E-2</v>
      </c>
      <c r="AQ14" s="77">
        <f t="shared" si="5"/>
        <v>7.7165685449957944E-2</v>
      </c>
      <c r="AR14" s="77">
        <f t="shared" si="6"/>
        <v>0.22282380151387721</v>
      </c>
      <c r="AS14" s="77">
        <f t="shared" si="7"/>
        <v>8.6732548359966365E-3</v>
      </c>
      <c r="AT14" s="78">
        <f t="shared" si="8"/>
        <v>4.9726661059714045E-2</v>
      </c>
      <c r="AU14" s="75">
        <f t="shared" si="9"/>
        <v>1</v>
      </c>
      <c r="AV14" s="75"/>
      <c r="AW14" s="75"/>
      <c r="AX14" s="74">
        <v>1377</v>
      </c>
      <c r="AY14" s="74">
        <v>798</v>
      </c>
      <c r="AZ14" s="74">
        <v>5611</v>
      </c>
      <c r="BA14" s="74">
        <v>2017</v>
      </c>
      <c r="BB14" s="74">
        <v>5694</v>
      </c>
      <c r="BC14" s="74">
        <v>3031</v>
      </c>
      <c r="BD14" s="74">
        <v>284</v>
      </c>
      <c r="BF14" s="74">
        <v>38</v>
      </c>
      <c r="BG14" s="79">
        <v>86</v>
      </c>
      <c r="BH14" s="80"/>
      <c r="BI14" s="80"/>
      <c r="BJ14" s="81"/>
      <c r="BK14" s="73">
        <f t="shared" si="10"/>
        <v>86</v>
      </c>
      <c r="BL14" s="79">
        <f t="shared" si="11"/>
        <v>18936</v>
      </c>
      <c r="BM14" s="82"/>
      <c r="BN14" s="83">
        <f t="shared" si="12"/>
        <v>7.2718631178707221E-2</v>
      </c>
      <c r="BO14" s="84">
        <f t="shared" si="13"/>
        <v>4.214195183776933E-2</v>
      </c>
      <c r="BP14" s="84">
        <f t="shared" si="14"/>
        <v>0.29631389945078157</v>
      </c>
      <c r="BQ14" s="84">
        <f t="shared" si="15"/>
        <v>0.10651668779045205</v>
      </c>
      <c r="BR14" s="84">
        <f t="shared" si="16"/>
        <v>0.30069708491761726</v>
      </c>
      <c r="BS14" s="84">
        <f t="shared" si="17"/>
        <v>0.16006548373468527</v>
      </c>
      <c r="BT14" s="84">
        <f t="shared" si="18"/>
        <v>1.4997887621461765E-2</v>
      </c>
      <c r="BU14" s="84">
        <f t="shared" si="19"/>
        <v>0</v>
      </c>
      <c r="BV14" s="84">
        <f t="shared" si="20"/>
        <v>2.006759611322349E-3</v>
      </c>
      <c r="BW14" s="84">
        <f t="shared" si="21"/>
        <v>4.5416138572032111E-3</v>
      </c>
      <c r="BX14" s="84">
        <f t="shared" si="22"/>
        <v>0</v>
      </c>
      <c r="BY14" s="84">
        <f t="shared" si="23"/>
        <v>0</v>
      </c>
      <c r="BZ14" s="84">
        <f t="shared" si="24"/>
        <v>0</v>
      </c>
      <c r="CA14" s="75">
        <f t="shared" si="25"/>
        <v>4.5416138572032111E-3</v>
      </c>
      <c r="CB14" s="85">
        <f t="shared" si="26"/>
        <v>1</v>
      </c>
      <c r="CC14" s="75"/>
      <c r="CD14" s="75"/>
      <c r="CE14" s="74">
        <v>1224</v>
      </c>
      <c r="CF14" s="74">
        <v>5383</v>
      </c>
      <c r="CG14" s="74">
        <v>4042</v>
      </c>
      <c r="CH14" s="74">
        <v>2761</v>
      </c>
      <c r="CI14" s="74">
        <v>1861</v>
      </c>
      <c r="CJ14" s="74">
        <v>2515</v>
      </c>
      <c r="CK14" s="74">
        <v>517</v>
      </c>
      <c r="CL14" s="72">
        <v>124</v>
      </c>
      <c r="CM14" s="72">
        <v>198</v>
      </c>
      <c r="CN14" s="72">
        <v>87</v>
      </c>
      <c r="CO14" s="72"/>
      <c r="CP14" s="73">
        <f t="shared" si="217"/>
        <v>409</v>
      </c>
      <c r="CQ14" s="73">
        <f t="shared" si="218"/>
        <v>18712</v>
      </c>
      <c r="CR14" s="73"/>
      <c r="CS14" s="76">
        <f t="shared" si="27"/>
        <v>6.5412569474134249E-2</v>
      </c>
      <c r="CT14" s="77">
        <f t="shared" si="28"/>
        <v>0.28767635741769987</v>
      </c>
      <c r="CU14" s="77">
        <f t="shared" si="29"/>
        <v>0.21601111586147925</v>
      </c>
      <c r="CV14" s="77">
        <f t="shared" si="30"/>
        <v>0.14755237280889269</v>
      </c>
      <c r="CW14" s="77">
        <f t="shared" si="31"/>
        <v>9.9454895254382211E-2</v>
      </c>
      <c r="CX14" s="77">
        <f t="shared" si="32"/>
        <v>0.13440572894399316</v>
      </c>
      <c r="CY14" s="77">
        <f t="shared" si="33"/>
        <v>2.7629328772979907E-2</v>
      </c>
      <c r="CZ14" s="78"/>
      <c r="DA14" s="78"/>
      <c r="DB14" s="78"/>
      <c r="DC14" s="78"/>
      <c r="DD14" s="78">
        <f t="shared" si="34"/>
        <v>2.185763146643865E-2</v>
      </c>
      <c r="DE14" s="75">
        <f t="shared" si="35"/>
        <v>1</v>
      </c>
      <c r="DF14" s="75"/>
      <c r="DG14" s="75"/>
      <c r="DH14" s="74">
        <v>2665</v>
      </c>
      <c r="DI14" s="74">
        <v>5844</v>
      </c>
      <c r="DJ14" s="74">
        <v>2688</v>
      </c>
      <c r="DK14" s="74">
        <v>2603</v>
      </c>
      <c r="DL14" s="74">
        <v>428</v>
      </c>
      <c r="DM14" s="74">
        <v>974</v>
      </c>
      <c r="DN14" s="74">
        <v>2100</v>
      </c>
      <c r="DO14" s="74">
        <v>1630</v>
      </c>
      <c r="DP14" s="72">
        <v>361</v>
      </c>
      <c r="DQ14" s="72">
        <v>153</v>
      </c>
      <c r="DR14" s="72"/>
      <c r="DS14" s="72"/>
      <c r="DU14" s="73">
        <f t="shared" si="36"/>
        <v>514</v>
      </c>
      <c r="DV14" s="73">
        <f t="shared" si="219"/>
        <v>19446</v>
      </c>
      <c r="DW14" s="76">
        <f t="shared" si="37"/>
        <v>0.13704617916280984</v>
      </c>
      <c r="DX14" s="77">
        <f t="shared" si="38"/>
        <v>0.30052452946621411</v>
      </c>
      <c r="DY14" s="77">
        <f t="shared" si="39"/>
        <v>0.13822894168466524</v>
      </c>
      <c r="DZ14" s="77">
        <f t="shared" si="40"/>
        <v>0.13385786279954748</v>
      </c>
      <c r="EA14" s="77">
        <f t="shared" si="41"/>
        <v>2.2009667798004732E-2</v>
      </c>
      <c r="EB14" s="77">
        <f t="shared" si="42"/>
        <v>5.0087421577702358E-2</v>
      </c>
      <c r="EC14" s="77">
        <f t="shared" si="43"/>
        <v>0.10799136069114471</v>
      </c>
      <c r="ED14" s="77">
        <f t="shared" si="44"/>
        <v>8.3821865679317084E-2</v>
      </c>
      <c r="EE14" s="75">
        <f t="shared" si="45"/>
        <v>1.8564229147382497E-2</v>
      </c>
      <c r="EF14" s="78">
        <f t="shared" si="46"/>
        <v>7.8679419932119708E-3</v>
      </c>
      <c r="EG14" s="78">
        <f t="shared" si="47"/>
        <v>0</v>
      </c>
      <c r="EH14" s="78">
        <f t="shared" si="48"/>
        <v>0</v>
      </c>
      <c r="EI14" s="78">
        <f t="shared" si="49"/>
        <v>0</v>
      </c>
      <c r="EJ14" s="75">
        <f t="shared" si="50"/>
        <v>2.6432171140594467E-2</v>
      </c>
      <c r="EK14" s="75">
        <f t="shared" si="51"/>
        <v>1</v>
      </c>
      <c r="EL14" s="75"/>
      <c r="EM14" s="75"/>
      <c r="EN14" s="75"/>
      <c r="EO14" s="75"/>
      <c r="EP14" s="75"/>
      <c r="EQ14" s="75"/>
      <c r="ER14" s="75">
        <f t="shared" si="52"/>
        <v>0.29930613961312025</v>
      </c>
      <c r="ES14" s="75">
        <f t="shared" si="53"/>
        <v>0.30069708491761726</v>
      </c>
      <c r="ET14" s="75">
        <f t="shared" si="54"/>
        <v>0.28767635741769987</v>
      </c>
      <c r="EU14" s="75">
        <f t="shared" si="55"/>
        <v>0.30052452946621411</v>
      </c>
      <c r="EV14" s="75"/>
      <c r="EW14" s="75"/>
      <c r="EX14" s="75">
        <f t="shared" si="56"/>
        <v>6.3761564339781335E-2</v>
      </c>
      <c r="EY14" s="75">
        <f t="shared" si="57"/>
        <v>4.214195183776933E-2</v>
      </c>
      <c r="EZ14" s="75">
        <f t="shared" si="58"/>
        <v>9.9454895254382211E-2</v>
      </c>
      <c r="FA14" s="75">
        <f t="shared" si="59"/>
        <v>0.13822894168466524</v>
      </c>
      <c r="FB14" s="75"/>
      <c r="FC14" s="75"/>
      <c r="FD14" s="75"/>
      <c r="FE14" s="75">
        <f t="shared" si="60"/>
        <v>0</v>
      </c>
      <c r="FF14" s="75"/>
      <c r="FG14" s="75"/>
      <c r="FH14" s="75"/>
      <c r="FI14" s="75"/>
      <c r="FJ14" s="75"/>
      <c r="FK14" s="75">
        <f t="shared" si="61"/>
        <v>2.006759611322349E-3</v>
      </c>
      <c r="FL14" s="75"/>
      <c r="FM14" s="75"/>
      <c r="FN14" s="75"/>
      <c r="FO14" s="75"/>
      <c r="FP14" s="75">
        <f t="shared" si="62"/>
        <v>0.36306770395290155</v>
      </c>
      <c r="FQ14" s="75">
        <f t="shared" si="63"/>
        <v>0.34484579636670892</v>
      </c>
      <c r="FR14" s="75">
        <f t="shared" si="64"/>
        <v>0.38713125267208209</v>
      </c>
      <c r="FS14" s="75">
        <f t="shared" si="65"/>
        <v>0.43875347115087937</v>
      </c>
      <c r="FT14" s="75"/>
      <c r="FU14" s="75"/>
      <c r="FV14" s="75"/>
      <c r="FW14" s="75">
        <f t="shared" si="66"/>
        <v>-1.3020727499917395E-2</v>
      </c>
      <c r="FX14" s="75">
        <f t="shared" si="67"/>
        <v>1.2848172048514239E-2</v>
      </c>
      <c r="FY14" s="75">
        <f t="shared" si="68"/>
        <v>-1.7255545140315576E-4</v>
      </c>
      <c r="FZ14" s="75"/>
      <c r="GA14" s="75"/>
      <c r="GB14" s="75">
        <f t="shared" si="69"/>
        <v>5.7312943416612881E-2</v>
      </c>
      <c r="GC14" s="75">
        <f t="shared" si="70"/>
        <v>3.8774046430283024E-2</v>
      </c>
      <c r="GD14" s="75">
        <f t="shared" si="71"/>
        <v>9.6086989846895898E-2</v>
      </c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>
        <f t="shared" si="72"/>
        <v>4.228545630537317E-2</v>
      </c>
      <c r="GR14" s="75">
        <f t="shared" si="73"/>
        <v>5.1622218478797277E-2</v>
      </c>
      <c r="GS14" s="75">
        <f t="shared" si="74"/>
        <v>9.3907674784170447E-2</v>
      </c>
      <c r="GT14" s="75"/>
      <c r="GU14" s="75"/>
      <c r="GV14" s="75"/>
      <c r="GW14" s="75"/>
      <c r="GX14" s="75">
        <f t="shared" si="75"/>
        <v>8.6732548359966365E-3</v>
      </c>
      <c r="GY14" s="75">
        <f t="shared" si="76"/>
        <v>1.4997887621461765E-2</v>
      </c>
      <c r="GZ14" s="75">
        <f t="shared" si="77"/>
        <v>2.7629328772979907E-2</v>
      </c>
      <c r="HA14" s="75">
        <f t="shared" si="78"/>
        <v>5.0087421577702358E-2</v>
      </c>
      <c r="HB14" s="75"/>
      <c r="HC14" s="75"/>
      <c r="HD14" s="75">
        <f t="shared" si="79"/>
        <v>1.2631441151518142E-2</v>
      </c>
      <c r="HE14" s="75">
        <f t="shared" si="80"/>
        <v>2.2458092804722451E-2</v>
      </c>
      <c r="HF14" s="75">
        <f t="shared" si="81"/>
        <v>3.5089533956240593E-2</v>
      </c>
      <c r="HG14" s="75"/>
      <c r="HH14" s="75"/>
      <c r="HI14" s="75"/>
      <c r="HJ14" s="75">
        <f t="shared" si="82"/>
        <v>0.22282380151387721</v>
      </c>
      <c r="HK14" s="75">
        <f t="shared" si="83"/>
        <v>0.16006548373468527</v>
      </c>
      <c r="HL14" s="75">
        <f t="shared" si="84"/>
        <v>0.21601111586147925</v>
      </c>
      <c r="HM14" s="75">
        <f t="shared" si="85"/>
        <v>0.13385786279954748</v>
      </c>
      <c r="HN14" s="75"/>
      <c r="HO14" s="75"/>
      <c r="HP14" s="75">
        <f t="shared" si="86"/>
        <v>5.5945632126793987E-2</v>
      </c>
      <c r="HQ14" s="75">
        <f>Gegevens!HM71-Gegevens!HL71</f>
        <v>-5.4866921844939742E-2</v>
      </c>
      <c r="HR14" s="75">
        <f t="shared" si="87"/>
        <v>-2.6207620935137788E-2</v>
      </c>
      <c r="HS14" s="75"/>
      <c r="HT14" s="75"/>
      <c r="HU14" s="75"/>
      <c r="HV14" s="75">
        <f t="shared" si="88"/>
        <v>0.19669890664423886</v>
      </c>
      <c r="HW14" s="75">
        <f t="shared" si="89"/>
        <v>0.29631389945078157</v>
      </c>
      <c r="HX14" s="75">
        <f t="shared" si="90"/>
        <v>0.13440572894399316</v>
      </c>
      <c r="HY14" s="75">
        <f t="shared" si="91"/>
        <v>0.13704617916280984</v>
      </c>
      <c r="HZ14" s="75"/>
      <c r="IA14" s="75"/>
      <c r="IB14" s="75">
        <f t="shared" si="92"/>
        <v>-0.16190817050678841</v>
      </c>
      <c r="IC14" s="75">
        <f t="shared" si="93"/>
        <v>2.6404502188166756E-3</v>
      </c>
      <c r="ID14" s="75">
        <f t="shared" si="94"/>
        <v>-0.15926772028797173</v>
      </c>
      <c r="IE14" s="75"/>
      <c r="IF14" s="75"/>
      <c r="IG14" s="75"/>
      <c r="IH14" s="75">
        <f t="shared" si="95"/>
        <v>8.1843986543313707E-2</v>
      </c>
      <c r="II14" s="75">
        <f t="shared" si="96"/>
        <v>0.10651668779045205</v>
      </c>
      <c r="IJ14" s="75">
        <f t="shared" si="97"/>
        <v>6.5412569474134249E-2</v>
      </c>
      <c r="IK14" s="75">
        <f t="shared" si="98"/>
        <v>8.3821865679317084E-2</v>
      </c>
      <c r="IL14" s="75"/>
      <c r="IM14" s="75"/>
      <c r="IN14" s="75">
        <f t="shared" si="99"/>
        <v>-4.11041183163178E-2</v>
      </c>
      <c r="IO14" s="75">
        <f t="shared" si="100"/>
        <v>1.8409296205182835E-2</v>
      </c>
      <c r="IP14" s="75">
        <f t="shared" si="101"/>
        <v>-2.2694822111134966E-2</v>
      </c>
      <c r="IQ14" s="75"/>
      <c r="IR14" s="75"/>
      <c r="IS14" s="75"/>
      <c r="IT14" s="75">
        <f t="shared" si="102"/>
        <v>7.7165685449957944E-2</v>
      </c>
      <c r="IU14" s="75">
        <f t="shared" si="103"/>
        <v>7.2718631178707221E-2</v>
      </c>
      <c r="IV14" s="75">
        <f t="shared" si="104"/>
        <v>0.14755237280889269</v>
      </c>
      <c r="IW14" s="75">
        <f t="shared" si="105"/>
        <v>0.10799136069114471</v>
      </c>
      <c r="IX14" s="75"/>
      <c r="IY14" s="75"/>
      <c r="IZ14" s="75">
        <f t="shared" si="106"/>
        <v>7.4833741630185469E-2</v>
      </c>
      <c r="JA14" s="75">
        <f t="shared" si="107"/>
        <v>-3.9561012117747985E-2</v>
      </c>
      <c r="JB14" s="75">
        <f t="shared" si="108"/>
        <v>3.5272729512437484E-2</v>
      </c>
      <c r="JC14" s="75"/>
      <c r="JD14" s="75"/>
      <c r="JE14" s="75"/>
      <c r="JF14" s="75"/>
      <c r="JG14" s="75"/>
      <c r="JH14" s="75"/>
      <c r="JI14" s="75">
        <f t="shared" si="109"/>
        <v>9.0517241379310345E-2</v>
      </c>
      <c r="JJ14" s="75">
        <f t="shared" si="110"/>
        <v>0.15900967199327165</v>
      </c>
      <c r="JK14" s="75">
        <f t="shared" si="111"/>
        <v>0.16768292682926828</v>
      </c>
      <c r="JL14" s="75"/>
      <c r="JM14" s="75">
        <f t="shared" si="112"/>
        <v>0.12151457541191382</v>
      </c>
      <c r="JN14" s="75">
        <f t="shared" si="113"/>
        <v>0.17923531896915929</v>
      </c>
      <c r="JO14" s="75">
        <f t="shared" si="114"/>
        <v>0.19423320659062104</v>
      </c>
      <c r="JP14" s="75"/>
      <c r="JQ14" s="75">
        <f t="shared" si="115"/>
        <v>9.304189824711416E-2</v>
      </c>
      <c r="JR14" s="75">
        <f t="shared" si="116"/>
        <v>0.21296494228302693</v>
      </c>
      <c r="JS14" s="75">
        <f t="shared" si="117"/>
        <v>0.24059427105600684</v>
      </c>
      <c r="JT14" s="75"/>
      <c r="JU14" s="75">
        <f t="shared" si="118"/>
        <v>0.13390928725701945</v>
      </c>
      <c r="JV14" s="75">
        <f t="shared" si="119"/>
        <v>0.19181322637046178</v>
      </c>
      <c r="JW14" s="75">
        <f t="shared" si="120"/>
        <v>0.24190064794816415</v>
      </c>
      <c r="JX14" s="75"/>
      <c r="JY14" s="75"/>
      <c r="JZ14" s="75"/>
      <c r="KA14" s="75">
        <f t="shared" si="121"/>
        <v>-2.8472677164799662E-2</v>
      </c>
      <c r="KB14" s="75">
        <f t="shared" si="122"/>
        <v>4.0867389009905289E-2</v>
      </c>
      <c r="KC14" s="75">
        <f t="shared" si="123"/>
        <v>1.2394711845105627E-2</v>
      </c>
      <c r="KD14" s="75"/>
      <c r="KE14" s="75"/>
      <c r="KF14" s="75">
        <f t="shared" si="124"/>
        <v>3.372962331386764E-2</v>
      </c>
      <c r="KG14" s="75">
        <f t="shared" si="125"/>
        <v>-2.115171591256515E-2</v>
      </c>
      <c r="KH14" s="75">
        <f t="shared" si="126"/>
        <v>1.2577907401302491E-2</v>
      </c>
      <c r="KI14" s="75"/>
      <c r="KJ14" s="75"/>
      <c r="KK14" s="75">
        <f t="shared" si="127"/>
        <v>4.6361064465385793E-2</v>
      </c>
      <c r="KL14" s="75">
        <f t="shared" si="128"/>
        <v>1.3063768921573182E-3</v>
      </c>
      <c r="KM14" s="75">
        <f t="shared" si="129"/>
        <v>4.7667441357543111E-2</v>
      </c>
      <c r="KN14" s="75"/>
      <c r="KO14" s="75"/>
      <c r="KP14" s="75"/>
      <c r="KQ14" s="75"/>
      <c r="KR14" s="73">
        <f t="shared" si="130"/>
        <v>5847.3555133079853</v>
      </c>
      <c r="KS14" s="73">
        <f t="shared" si="131"/>
        <v>819.49239543726242</v>
      </c>
      <c r="KT14" s="73">
        <f t="shared" si="132"/>
        <v>3112.6333967046899</v>
      </c>
      <c r="KU14" s="73">
        <f t="shared" si="133"/>
        <v>5762.1200887198984</v>
      </c>
      <c r="KV14" s="73">
        <f t="shared" si="134"/>
        <v>2071.3235107731307</v>
      </c>
      <c r="KW14" s="73">
        <f t="shared" si="135"/>
        <v>1414.0865019011405</v>
      </c>
      <c r="KX14" s="73">
        <f t="shared" si="136"/>
        <v>291.64892268694547</v>
      </c>
      <c r="KY14" s="73"/>
      <c r="KZ14" s="73">
        <f t="shared" si="137"/>
        <v>5594.1544463445916</v>
      </c>
      <c r="LA14" s="73">
        <f t="shared" si="138"/>
        <v>1933.9998931167165</v>
      </c>
      <c r="LB14" s="73">
        <f t="shared" si="139"/>
        <v>4200.5521590423259</v>
      </c>
      <c r="LC14" s="73">
        <f t="shared" si="140"/>
        <v>2613.6538050448912</v>
      </c>
      <c r="LD14" s="73">
        <f t="shared" si="141"/>
        <v>1272.0128259940145</v>
      </c>
      <c r="LE14" s="73">
        <f t="shared" si="142"/>
        <v>2869.3034416417272</v>
      </c>
      <c r="LF14" s="73">
        <f t="shared" si="143"/>
        <v>537.27992731936729</v>
      </c>
      <c r="LG14" s="73"/>
      <c r="LH14" s="73">
        <f t="shared" si="144"/>
        <v>5844</v>
      </c>
      <c r="LI14" s="73">
        <f t="shared" si="145"/>
        <v>2688</v>
      </c>
      <c r="LJ14" s="73">
        <f t="shared" si="146"/>
        <v>2603</v>
      </c>
      <c r="LK14" s="73">
        <f t="shared" si="147"/>
        <v>2665</v>
      </c>
      <c r="LL14" s="73">
        <f t="shared" si="148"/>
        <v>1630</v>
      </c>
      <c r="LM14" s="73">
        <f t="shared" si="149"/>
        <v>2100</v>
      </c>
      <c r="LN14" s="73">
        <f t="shared" si="150"/>
        <v>974</v>
      </c>
      <c r="LO14" s="73"/>
      <c r="LP14" s="73">
        <f t="shared" si="151"/>
        <v>-253.20106696339371</v>
      </c>
      <c r="LQ14" s="73">
        <f t="shared" si="152"/>
        <v>1114.507497679454</v>
      </c>
      <c r="LR14" s="73">
        <f t="shared" si="153"/>
        <v>1087.9187623376361</v>
      </c>
      <c r="LS14" s="73">
        <f t="shared" si="154"/>
        <v>-3148.4662836750072</v>
      </c>
      <c r="LT14" s="73">
        <f t="shared" si="155"/>
        <v>-799.31068477911617</v>
      </c>
      <c r="LU14" s="73">
        <f t="shared" si="156"/>
        <v>1455.2169397405867</v>
      </c>
      <c r="LV14" s="73">
        <f t="shared" si="157"/>
        <v>245.63100463242182</v>
      </c>
      <c r="LW14" s="73"/>
      <c r="LX14" s="73">
        <f t="shared" si="158"/>
        <v>249.84555365540837</v>
      </c>
      <c r="LY14" s="73">
        <f t="shared" si="159"/>
        <v>754.00010688328348</v>
      </c>
      <c r="LZ14" s="73">
        <f t="shared" si="160"/>
        <v>-1597.5521590423259</v>
      </c>
      <c r="MA14" s="73">
        <f t="shared" si="161"/>
        <v>51.346194955108786</v>
      </c>
      <c r="MB14" s="73">
        <f t="shared" si="162"/>
        <v>357.98717400598548</v>
      </c>
      <c r="MC14" s="73">
        <f t="shared" si="163"/>
        <v>-769.3034416417272</v>
      </c>
      <c r="MD14" s="73">
        <f t="shared" si="164"/>
        <v>436.72007268063271</v>
      </c>
      <c r="ME14" s="73"/>
      <c r="MF14" s="73">
        <f t="shared" si="165"/>
        <v>-3.3555133079853476</v>
      </c>
      <c r="MG14" s="73">
        <f t="shared" si="166"/>
        <v>1868.5076045627375</v>
      </c>
      <c r="MH14" s="73">
        <f t="shared" si="167"/>
        <v>-509.63339670468986</v>
      </c>
      <c r="MI14" s="73">
        <f t="shared" si="168"/>
        <v>-3097.1200887198984</v>
      </c>
      <c r="MJ14" s="73">
        <f t="shared" si="169"/>
        <v>-441.32351077313069</v>
      </c>
      <c r="MK14" s="73">
        <f t="shared" si="170"/>
        <v>685.91349809885946</v>
      </c>
      <c r="ML14" s="73">
        <f t="shared" si="171"/>
        <v>682.35107731305447</v>
      </c>
      <c r="MM14" s="73"/>
      <c r="MN14" s="75">
        <f t="shared" si="172"/>
        <v>-4.3301808208365968E-2</v>
      </c>
      <c r="MO14" s="75">
        <f t="shared" si="173"/>
        <v>1.3599973640814302</v>
      </c>
      <c r="MP14" s="75">
        <f t="shared" si="174"/>
        <v>0.34951715273935036</v>
      </c>
      <c r="MQ14" s="75">
        <f t="shared" si="175"/>
        <v>-0.54640761303092944</v>
      </c>
      <c r="MR14" s="75">
        <f t="shared" si="176"/>
        <v>-0.38589369580455829</v>
      </c>
      <c r="MS14" s="75">
        <f t="shared" si="177"/>
        <v>1.0290862247706551</v>
      </c>
      <c r="MT14" s="75">
        <f t="shared" si="178"/>
        <v>0.84221468184911119</v>
      </c>
      <c r="MU14" s="75"/>
      <c r="MV14" s="75">
        <f t="shared" si="179"/>
        <v>4.4661897709789879E-2</v>
      </c>
      <c r="MW14" s="75">
        <f t="shared" si="180"/>
        <v>0.38986564041023952</v>
      </c>
      <c r="MX14" s="75">
        <f t="shared" si="181"/>
        <v>-0.3803195624183246</v>
      </c>
      <c r="MY14" s="75">
        <f t="shared" si="182"/>
        <v>1.964536958031704E-2</v>
      </c>
      <c r="MZ14" s="75">
        <f t="shared" si="183"/>
        <v>0.28143361976420039</v>
      </c>
      <c r="NA14" s="75">
        <f t="shared" si="184"/>
        <v>-0.26811505206349157</v>
      </c>
      <c r="NB14" s="75">
        <f t="shared" si="185"/>
        <v>0.8128352660773045</v>
      </c>
      <c r="NC14" s="75"/>
      <c r="ND14" s="75">
        <f t="shared" si="186"/>
        <v>-5.7385142742707215E-4</v>
      </c>
      <c r="NE14" s="75">
        <f t="shared" si="187"/>
        <v>2.2800792477955145</v>
      </c>
      <c r="NF14" s="75">
        <f t="shared" si="188"/>
        <v>-0.16373062026650265</v>
      </c>
      <c r="NG14" s="75">
        <f t="shared" si="189"/>
        <v>-0.53749662295010392</v>
      </c>
      <c r="NH14" s="75">
        <f t="shared" si="190"/>
        <v>-0.21306353569481995</v>
      </c>
      <c r="NI14" s="75">
        <f t="shared" si="191"/>
        <v>0.48505766597495747</v>
      </c>
      <c r="NJ14" s="75">
        <f t="shared" si="192"/>
        <v>2.3396317429414504</v>
      </c>
      <c r="NK14" s="75"/>
      <c r="NL14" s="75"/>
      <c r="NM14" s="211">
        <v>22509</v>
      </c>
      <c r="NN14" s="212">
        <v>1</v>
      </c>
      <c r="NO14" s="212">
        <v>23</v>
      </c>
      <c r="NP14" s="212">
        <v>28</v>
      </c>
      <c r="NQ14" s="212">
        <v>2</v>
      </c>
      <c r="NR14" s="212">
        <v>61</v>
      </c>
      <c r="NS14" s="213">
        <v>115</v>
      </c>
      <c r="NT14" s="213">
        <f t="shared" si="193"/>
        <v>22624</v>
      </c>
      <c r="NU14" s="75"/>
      <c r="NV14" s="75"/>
      <c r="NW14" s="73">
        <v>19446</v>
      </c>
      <c r="NX14" s="73">
        <v>2688</v>
      </c>
      <c r="NY14" s="75">
        <f t="shared" si="194"/>
        <v>0.13822894168466524</v>
      </c>
      <c r="NZ14" s="75">
        <f t="shared" si="195"/>
        <v>4.6308975120416193E-3</v>
      </c>
      <c r="OA14" s="75">
        <f t="shared" si="196"/>
        <v>3.4296606958077245E-3</v>
      </c>
      <c r="OB14" s="73">
        <v>32958</v>
      </c>
      <c r="OC14" s="73">
        <v>22624</v>
      </c>
      <c r="OD14" s="73">
        <v>8822.0060036419127</v>
      </c>
      <c r="OE14" s="73">
        <v>4873.3698863719528</v>
      </c>
      <c r="OF14" s="75">
        <f t="shared" si="197"/>
        <v>0.14786606852272446</v>
      </c>
      <c r="OG14" s="75">
        <f t="shared" si="198"/>
        <v>0.55241062909729621</v>
      </c>
      <c r="OH14" s="73">
        <v>5163.3333333333303</v>
      </c>
      <c r="OI14" s="73">
        <f t="shared" si="199"/>
        <v>2852.2802149057043</v>
      </c>
      <c r="OJ14" s="75">
        <f t="shared" si="200"/>
        <v>0.12607320610438932</v>
      </c>
      <c r="OK14" s="75">
        <f t="shared" si="201"/>
        <v>5.0290837844931243E-3</v>
      </c>
      <c r="OL14" s="75">
        <f t="shared" si="202"/>
        <v>7.1094326388719551E-3</v>
      </c>
      <c r="OM14" s="73">
        <v>32706</v>
      </c>
      <c r="ON14" s="73">
        <v>640216397</v>
      </c>
      <c r="OO14" s="73">
        <f t="shared" si="203"/>
        <v>19574.891365498686</v>
      </c>
      <c r="OP14" s="75">
        <f t="shared" si="204"/>
        <v>5.0190920700923436E-3</v>
      </c>
      <c r="OQ14" s="75">
        <f t="shared" si="205"/>
        <v>5.1412104959722418E-3</v>
      </c>
      <c r="OR14" s="75">
        <f t="shared" si="206"/>
        <v>9.1953947419095173E-3</v>
      </c>
      <c r="OS14" s="73">
        <v>6543.0286186020912</v>
      </c>
      <c r="OT14" s="75">
        <f t="shared" si="207"/>
        <v>0.19852626429401332</v>
      </c>
      <c r="OU14" s="75">
        <f t="shared" si="208"/>
        <v>5.3924947079318332E-3</v>
      </c>
      <c r="OV14" s="73">
        <v>1956.5883875588995</v>
      </c>
      <c r="OW14" s="75">
        <f t="shared" si="209"/>
        <v>5.9823530470216456E-2</v>
      </c>
      <c r="OX14" s="75">
        <v>9.5717884130982353E-2</v>
      </c>
      <c r="OY14" s="73">
        <v>1889</v>
      </c>
      <c r="OZ14" s="75">
        <f t="shared" si="210"/>
        <v>5.7315371078342135E-2</v>
      </c>
      <c r="PA14" s="73">
        <v>6051</v>
      </c>
      <c r="PB14" s="75">
        <f t="shared" si="211"/>
        <v>0.18359730566175131</v>
      </c>
      <c r="PC14" s="73">
        <v>5817</v>
      </c>
      <c r="PD14" s="73">
        <v>6358</v>
      </c>
      <c r="PE14" s="75">
        <f t="shared" si="212"/>
        <v>-8.5089650833595473E-2</v>
      </c>
      <c r="PF14" s="75">
        <v>3.6289788530307711E-2</v>
      </c>
      <c r="PG14" s="75">
        <v>7.6641207893691221E-2</v>
      </c>
      <c r="PH14" s="75">
        <v>0.11293099642399893</v>
      </c>
      <c r="PI14" s="75"/>
      <c r="PJ14" s="75"/>
      <c r="PK14" s="75"/>
      <c r="PL14" s="75"/>
      <c r="PM14" s="75"/>
      <c r="PN14" s="75"/>
      <c r="PO14" s="226"/>
      <c r="PP14" s="21">
        <f t="shared" si="213"/>
        <v>0</v>
      </c>
      <c r="PQ14" s="73">
        <f t="shared" si="214"/>
        <v>74.060388658778436</v>
      </c>
      <c r="PR14" s="73"/>
      <c r="PS14" s="73">
        <f t="shared" si="215"/>
        <v>183.20832958420579</v>
      </c>
      <c r="PT14" s="73">
        <v>4</v>
      </c>
      <c r="PU14" s="73">
        <f t="shared" si="216"/>
        <v>141.36635903329869</v>
      </c>
      <c r="PV14" s="73">
        <v>4</v>
      </c>
      <c r="PW14" s="73"/>
    </row>
    <row r="15" spans="1:442" x14ac:dyDescent="0.25">
      <c r="A15" s="150"/>
      <c r="B15" s="153" t="s">
        <v>12</v>
      </c>
      <c r="C15" s="151"/>
      <c r="D15" s="156">
        <v>43002</v>
      </c>
      <c r="E15" s="156" t="s">
        <v>205</v>
      </c>
      <c r="F15" s="72" t="s">
        <v>225</v>
      </c>
      <c r="G15" s="82"/>
      <c r="P15" s="161"/>
      <c r="Q15" s="127"/>
      <c r="R15" s="127"/>
      <c r="S15" s="127"/>
      <c r="T15" s="127"/>
      <c r="U15" s="127"/>
      <c r="V15" s="127"/>
      <c r="W15" s="127"/>
      <c r="X15" s="127"/>
      <c r="Y15" s="127"/>
      <c r="Z15" s="113"/>
      <c r="AA15" s="73"/>
      <c r="AB15" s="74">
        <v>3068</v>
      </c>
      <c r="AC15" s="74">
        <v>1938</v>
      </c>
      <c r="AD15" s="74">
        <v>831</v>
      </c>
      <c r="AE15" s="74">
        <v>814</v>
      </c>
      <c r="AF15" s="74">
        <v>638</v>
      </c>
      <c r="AG15" s="74">
        <v>1896</v>
      </c>
      <c r="AH15" s="74">
        <v>361</v>
      </c>
      <c r="AI15" s="74">
        <v>204</v>
      </c>
      <c r="AK15" s="73">
        <f t="shared" si="0"/>
        <v>9750</v>
      </c>
      <c r="AL15" s="75"/>
      <c r="AM15" s="76">
        <f t="shared" si="1"/>
        <v>0.31466666666666665</v>
      </c>
      <c r="AN15" s="77">
        <f t="shared" si="2"/>
        <v>0.19876923076923078</v>
      </c>
      <c r="AO15" s="77">
        <f t="shared" si="3"/>
        <v>8.5230769230769235E-2</v>
      </c>
      <c r="AP15" s="77">
        <f t="shared" si="4"/>
        <v>8.3487179487179486E-2</v>
      </c>
      <c r="AQ15" s="77">
        <f t="shared" si="5"/>
        <v>6.5435897435897436E-2</v>
      </c>
      <c r="AR15" s="77">
        <f t="shared" si="6"/>
        <v>0.19446153846153846</v>
      </c>
      <c r="AS15" s="77">
        <f t="shared" si="7"/>
        <v>3.7025641025641029E-2</v>
      </c>
      <c r="AT15" s="78">
        <f t="shared" si="8"/>
        <v>2.0923076923076923E-2</v>
      </c>
      <c r="AU15" s="75">
        <f t="shared" si="9"/>
        <v>1</v>
      </c>
      <c r="AV15" s="75"/>
      <c r="AW15" s="75"/>
      <c r="AX15" s="74">
        <v>719</v>
      </c>
      <c r="AY15" s="74">
        <v>620</v>
      </c>
      <c r="AZ15" s="74">
        <v>1779</v>
      </c>
      <c r="BA15" s="74">
        <v>1224</v>
      </c>
      <c r="BB15" s="74">
        <v>2851</v>
      </c>
      <c r="BC15" s="74">
        <v>1932</v>
      </c>
      <c r="BD15" s="74">
        <v>398</v>
      </c>
      <c r="BF15" s="74">
        <v>39</v>
      </c>
      <c r="BG15" s="79">
        <v>15</v>
      </c>
      <c r="BH15" s="80">
        <v>64</v>
      </c>
      <c r="BI15" s="80">
        <v>5</v>
      </c>
      <c r="BJ15" s="81">
        <v>6</v>
      </c>
      <c r="BK15" s="73">
        <f t="shared" si="10"/>
        <v>90</v>
      </c>
      <c r="BL15" s="79">
        <f t="shared" si="11"/>
        <v>9652</v>
      </c>
      <c r="BM15" s="82"/>
      <c r="BN15" s="83">
        <f t="shared" si="12"/>
        <v>7.4492333195192703E-2</v>
      </c>
      <c r="BO15" s="84">
        <f t="shared" si="13"/>
        <v>6.4235391628677987E-2</v>
      </c>
      <c r="BP15" s="84">
        <f t="shared" si="14"/>
        <v>0.1843141317861583</v>
      </c>
      <c r="BQ15" s="84">
        <f t="shared" si="15"/>
        <v>0.12681309573145463</v>
      </c>
      <c r="BR15" s="84">
        <f t="shared" si="16"/>
        <v>0.29537919602154994</v>
      </c>
      <c r="BS15" s="84">
        <f t="shared" si="17"/>
        <v>0.20016576875259012</v>
      </c>
      <c r="BT15" s="84">
        <f t="shared" si="18"/>
        <v>4.1234977206796516E-2</v>
      </c>
      <c r="BU15" s="84">
        <f t="shared" si="19"/>
        <v>0</v>
      </c>
      <c r="BV15" s="84">
        <f t="shared" si="20"/>
        <v>4.0406133443845835E-3</v>
      </c>
      <c r="BW15" s="84">
        <f t="shared" si="21"/>
        <v>1.5540820555325322E-3</v>
      </c>
      <c r="BX15" s="84">
        <f t="shared" si="22"/>
        <v>6.63075010360547E-3</v>
      </c>
      <c r="BY15" s="84">
        <f t="shared" si="23"/>
        <v>5.1802735184417739E-4</v>
      </c>
      <c r="BZ15" s="84">
        <f t="shared" si="24"/>
        <v>6.2163282221301284E-4</v>
      </c>
      <c r="CA15" s="75">
        <f t="shared" si="25"/>
        <v>9.3244923331951939E-3</v>
      </c>
      <c r="CB15" s="85">
        <f t="shared" si="26"/>
        <v>1</v>
      </c>
      <c r="CC15" s="75"/>
      <c r="CD15" s="75"/>
      <c r="CE15" s="74">
        <v>928</v>
      </c>
      <c r="CF15" s="74">
        <v>1773</v>
      </c>
      <c r="CG15" s="74">
        <v>1571</v>
      </c>
      <c r="CH15" s="74">
        <v>1059</v>
      </c>
      <c r="CI15" s="74">
        <v>1685</v>
      </c>
      <c r="CJ15" s="74">
        <v>2289</v>
      </c>
      <c r="CK15" s="74">
        <v>357</v>
      </c>
      <c r="CL15" s="74">
        <v>8</v>
      </c>
      <c r="CM15" s="74">
        <v>161</v>
      </c>
      <c r="CN15" s="74">
        <v>9</v>
      </c>
      <c r="CO15" s="74">
        <v>14</v>
      </c>
      <c r="CP15" s="73">
        <f t="shared" si="217"/>
        <v>192</v>
      </c>
      <c r="CQ15" s="73">
        <f t="shared" si="218"/>
        <v>9854</v>
      </c>
      <c r="CR15" s="73"/>
      <c r="CS15" s="76">
        <f t="shared" si="27"/>
        <v>9.4174954333265684E-2</v>
      </c>
      <c r="CT15" s="77">
        <f t="shared" si="28"/>
        <v>0.17992693322508627</v>
      </c>
      <c r="CU15" s="77">
        <f t="shared" si="29"/>
        <v>0.15942764359650904</v>
      </c>
      <c r="CV15" s="77">
        <f t="shared" si="30"/>
        <v>0.10746904810229349</v>
      </c>
      <c r="CW15" s="77">
        <f t="shared" si="31"/>
        <v>0.17099654962451796</v>
      </c>
      <c r="CX15" s="77">
        <f t="shared" si="32"/>
        <v>0.23229145524660036</v>
      </c>
      <c r="CY15" s="77">
        <f t="shared" si="33"/>
        <v>3.6228942561396388E-2</v>
      </c>
      <c r="CZ15" s="78"/>
      <c r="DA15" s="78"/>
      <c r="DB15" s="78"/>
      <c r="DC15" s="78"/>
      <c r="DD15" s="78">
        <f t="shared" si="34"/>
        <v>1.9484473310330829E-2</v>
      </c>
      <c r="DE15" s="75">
        <f t="shared" si="35"/>
        <v>1</v>
      </c>
      <c r="DF15" s="75"/>
      <c r="DG15" s="75"/>
      <c r="DH15" s="74">
        <v>1756</v>
      </c>
      <c r="DI15" s="74">
        <v>1843</v>
      </c>
      <c r="DJ15" s="74">
        <v>2216</v>
      </c>
      <c r="DK15" s="74">
        <v>1416</v>
      </c>
      <c r="DM15" s="74">
        <v>614</v>
      </c>
      <c r="DN15" s="74">
        <v>681</v>
      </c>
      <c r="DO15" s="74">
        <v>1117</v>
      </c>
      <c r="DP15" s="74">
        <v>113</v>
      </c>
      <c r="DQ15" s="74">
        <v>17</v>
      </c>
      <c r="DR15" s="74">
        <v>15</v>
      </c>
      <c r="DU15" s="73">
        <f t="shared" si="36"/>
        <v>145</v>
      </c>
      <c r="DV15" s="73">
        <f t="shared" si="219"/>
        <v>9788</v>
      </c>
      <c r="DW15" s="76">
        <f t="shared" si="37"/>
        <v>0.17940335104209235</v>
      </c>
      <c r="DX15" s="77">
        <f t="shared" si="38"/>
        <v>0.18829178586023704</v>
      </c>
      <c r="DY15" s="77">
        <f t="shared" si="39"/>
        <v>0.22639967306906417</v>
      </c>
      <c r="DZ15" s="77">
        <f t="shared" si="40"/>
        <v>0.14466693910911321</v>
      </c>
      <c r="EA15" s="77">
        <f t="shared" si="41"/>
        <v>0</v>
      </c>
      <c r="EB15" s="77">
        <f t="shared" si="42"/>
        <v>6.2729873314262358E-2</v>
      </c>
      <c r="EC15" s="77">
        <f t="shared" si="43"/>
        <v>6.9574989783408259E-2</v>
      </c>
      <c r="ED15" s="77">
        <f t="shared" si="44"/>
        <v>0.11411932979158153</v>
      </c>
      <c r="EE15" s="75">
        <f t="shared" si="45"/>
        <v>1.1544748671843073E-2</v>
      </c>
      <c r="EF15" s="78">
        <f t="shared" si="46"/>
        <v>1.7368205966489579E-3</v>
      </c>
      <c r="EG15" s="78">
        <f t="shared" si="47"/>
        <v>1.5324887617490805E-3</v>
      </c>
      <c r="EH15" s="78">
        <f t="shared" si="48"/>
        <v>0</v>
      </c>
      <c r="EI15" s="78">
        <f t="shared" si="49"/>
        <v>0</v>
      </c>
      <c r="EJ15" s="75">
        <f t="shared" si="50"/>
        <v>1.4814058030241111E-2</v>
      </c>
      <c r="EK15" s="75">
        <f t="shared" si="51"/>
        <v>1</v>
      </c>
      <c r="EL15" s="75"/>
      <c r="EM15" s="75"/>
      <c r="EN15" s="75"/>
      <c r="EO15" s="75"/>
      <c r="EP15" s="75"/>
      <c r="EQ15" s="75"/>
      <c r="ER15" s="75">
        <f t="shared" si="52"/>
        <v>0.19876923076923078</v>
      </c>
      <c r="ES15" s="75">
        <f t="shared" si="53"/>
        <v>0.29537919602154994</v>
      </c>
      <c r="ET15" s="75">
        <f t="shared" si="54"/>
        <v>0.17992693322508627</v>
      </c>
      <c r="EU15" s="75">
        <f t="shared" si="55"/>
        <v>0.18829178586023704</v>
      </c>
      <c r="EV15" s="75"/>
      <c r="EW15" s="75"/>
      <c r="EX15" s="75">
        <f t="shared" si="56"/>
        <v>8.5230769230769235E-2</v>
      </c>
      <c r="EY15" s="75">
        <f t="shared" si="57"/>
        <v>6.4235391628677987E-2</v>
      </c>
      <c r="EZ15" s="75">
        <f t="shared" si="58"/>
        <v>0.17099654962451796</v>
      </c>
      <c r="FA15" s="75">
        <f t="shared" si="59"/>
        <v>0.22639967306906417</v>
      </c>
      <c r="FB15" s="75"/>
      <c r="FC15" s="75"/>
      <c r="FD15" s="75"/>
      <c r="FE15" s="75">
        <f t="shared" si="60"/>
        <v>0</v>
      </c>
      <c r="FF15" s="75"/>
      <c r="FG15" s="75"/>
      <c r="FH15" s="75"/>
      <c r="FI15" s="75"/>
      <c r="FJ15" s="75"/>
      <c r="FK15" s="75">
        <f t="shared" si="61"/>
        <v>4.0406133443845835E-3</v>
      </c>
      <c r="FL15" s="75"/>
      <c r="FM15" s="75"/>
      <c r="FN15" s="75"/>
      <c r="FO15" s="75"/>
      <c r="FP15" s="75">
        <f t="shared" si="62"/>
        <v>0.28400000000000003</v>
      </c>
      <c r="FQ15" s="75">
        <f t="shared" si="63"/>
        <v>0.36365520099461252</v>
      </c>
      <c r="FR15" s="75">
        <f t="shared" si="64"/>
        <v>0.35092348284960423</v>
      </c>
      <c r="FS15" s="75">
        <f t="shared" si="65"/>
        <v>0.4146914589293012</v>
      </c>
      <c r="FT15" s="75"/>
      <c r="FU15" s="75"/>
      <c r="FV15" s="75"/>
      <c r="FW15" s="75">
        <f t="shared" si="66"/>
        <v>-0.11545226279646367</v>
      </c>
      <c r="FX15" s="75">
        <f t="shared" si="67"/>
        <v>8.3648526351507713E-3</v>
      </c>
      <c r="FY15" s="75">
        <f t="shared" si="68"/>
        <v>-0.1070874101613129</v>
      </c>
      <c r="FZ15" s="75"/>
      <c r="GA15" s="75"/>
      <c r="GB15" s="75">
        <f t="shared" si="69"/>
        <v>0.10676115799583998</v>
      </c>
      <c r="GC15" s="75">
        <f t="shared" si="70"/>
        <v>5.5403123444546204E-2</v>
      </c>
      <c r="GD15" s="75">
        <f t="shared" si="71"/>
        <v>0.16216428144038619</v>
      </c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>
        <f t="shared" si="72"/>
        <v>-1.2731718145008286E-2</v>
      </c>
      <c r="GR15" s="75">
        <f t="shared" si="73"/>
        <v>6.3767976079696975E-2</v>
      </c>
      <c r="GS15" s="75">
        <f t="shared" si="74"/>
        <v>5.1036257934688689E-2</v>
      </c>
      <c r="GT15" s="75"/>
      <c r="GU15" s="75"/>
      <c r="GV15" s="75"/>
      <c r="GW15" s="75"/>
      <c r="GX15" s="75">
        <f t="shared" si="75"/>
        <v>3.7025641025641029E-2</v>
      </c>
      <c r="GY15" s="75">
        <f t="shared" si="76"/>
        <v>4.1234977206796516E-2</v>
      </c>
      <c r="GZ15" s="75">
        <f t="shared" si="77"/>
        <v>3.6228942561396388E-2</v>
      </c>
      <c r="HA15" s="75">
        <f t="shared" si="78"/>
        <v>6.2729873314262358E-2</v>
      </c>
      <c r="HB15" s="75"/>
      <c r="HC15" s="75"/>
      <c r="HD15" s="75">
        <f t="shared" si="79"/>
        <v>-5.0060346454001287E-3</v>
      </c>
      <c r="HE15" s="75">
        <f t="shared" si="80"/>
        <v>2.650093075286597E-2</v>
      </c>
      <c r="HF15" s="75">
        <f t="shared" si="81"/>
        <v>2.1494896107465841E-2</v>
      </c>
      <c r="HG15" s="75"/>
      <c r="HH15" s="75"/>
      <c r="HI15" s="75"/>
      <c r="HJ15" s="75">
        <f t="shared" si="82"/>
        <v>0.19446153846153846</v>
      </c>
      <c r="HK15" s="75">
        <f t="shared" si="83"/>
        <v>0.20016576875259012</v>
      </c>
      <c r="HL15" s="75">
        <f t="shared" si="84"/>
        <v>0.15942764359650904</v>
      </c>
      <c r="HM15" s="75">
        <f t="shared" si="85"/>
        <v>0.14466693910911321</v>
      </c>
      <c r="HN15" s="75"/>
      <c r="HO15" s="75"/>
      <c r="HP15" s="75">
        <f t="shared" si="86"/>
        <v>-4.0738125156081079E-2</v>
      </c>
      <c r="HQ15" s="75">
        <f>Gegevens!HM220-Gegevens!HL220</f>
        <v>-5.8462161806325352E-2</v>
      </c>
      <c r="HR15" s="75">
        <f t="shared" si="87"/>
        <v>-5.549882964347691E-2</v>
      </c>
      <c r="HS15" s="75"/>
      <c r="HT15" s="75"/>
      <c r="HU15" s="75"/>
      <c r="HV15" s="75">
        <f t="shared" si="88"/>
        <v>0.31466666666666665</v>
      </c>
      <c r="HW15" s="75">
        <f t="shared" si="89"/>
        <v>0.1843141317861583</v>
      </c>
      <c r="HX15" s="75">
        <f t="shared" si="90"/>
        <v>0.23229145524660036</v>
      </c>
      <c r="HY15" s="75">
        <f t="shared" si="91"/>
        <v>0.17940335104209235</v>
      </c>
      <c r="HZ15" s="75"/>
      <c r="IA15" s="75"/>
      <c r="IB15" s="75">
        <f t="shared" si="92"/>
        <v>4.7977323460442062E-2</v>
      </c>
      <c r="IC15" s="75">
        <f t="shared" si="93"/>
        <v>-5.2888104204508013E-2</v>
      </c>
      <c r="ID15" s="75">
        <f t="shared" si="94"/>
        <v>-4.9107807440659512E-3</v>
      </c>
      <c r="IE15" s="75"/>
      <c r="IF15" s="75"/>
      <c r="IG15" s="75"/>
      <c r="IH15" s="75">
        <f t="shared" si="95"/>
        <v>8.3487179487179486E-2</v>
      </c>
      <c r="II15" s="75">
        <f t="shared" si="96"/>
        <v>0.12681309573145463</v>
      </c>
      <c r="IJ15" s="75">
        <f t="shared" si="97"/>
        <v>9.4174954333265684E-2</v>
      </c>
      <c r="IK15" s="75">
        <f t="shared" si="98"/>
        <v>0.11411932979158153</v>
      </c>
      <c r="IL15" s="75"/>
      <c r="IM15" s="75"/>
      <c r="IN15" s="75">
        <f t="shared" si="99"/>
        <v>-3.263814139818895E-2</v>
      </c>
      <c r="IO15" s="75">
        <f t="shared" si="100"/>
        <v>1.9944375458315844E-2</v>
      </c>
      <c r="IP15" s="75">
        <f t="shared" si="101"/>
        <v>-1.2693765939873106E-2</v>
      </c>
      <c r="IQ15" s="75"/>
      <c r="IR15" s="75"/>
      <c r="IS15" s="75"/>
      <c r="IT15" s="75">
        <f t="shared" si="102"/>
        <v>6.5435897435897436E-2</v>
      </c>
      <c r="IU15" s="75">
        <f t="shared" si="103"/>
        <v>7.4492333195192703E-2</v>
      </c>
      <c r="IV15" s="75">
        <f t="shared" si="104"/>
        <v>0.10746904810229349</v>
      </c>
      <c r="IW15" s="75">
        <f t="shared" si="105"/>
        <v>6.9574989783408259E-2</v>
      </c>
      <c r="IX15" s="75"/>
      <c r="IY15" s="75"/>
      <c r="IZ15" s="75">
        <f t="shared" si="106"/>
        <v>3.2976714907100788E-2</v>
      </c>
      <c r="JA15" s="75">
        <f t="shared" si="107"/>
        <v>-3.7894058318885232E-2</v>
      </c>
      <c r="JB15" s="75">
        <f t="shared" si="108"/>
        <v>-4.9173434117844445E-3</v>
      </c>
      <c r="JC15" s="75"/>
      <c r="JD15" s="75"/>
      <c r="JE15" s="75"/>
      <c r="JF15" s="75"/>
      <c r="JG15" s="75"/>
      <c r="JH15" s="75"/>
      <c r="JI15" s="75">
        <f t="shared" si="109"/>
        <v>0.12051282051282051</v>
      </c>
      <c r="JJ15" s="75">
        <f t="shared" si="110"/>
        <v>0.14892307692307694</v>
      </c>
      <c r="JK15" s="75">
        <f t="shared" si="111"/>
        <v>0.18594871794871795</v>
      </c>
      <c r="JL15" s="75"/>
      <c r="JM15" s="75">
        <f t="shared" si="112"/>
        <v>0.16804807293825114</v>
      </c>
      <c r="JN15" s="75">
        <f t="shared" si="113"/>
        <v>0.20130542892664732</v>
      </c>
      <c r="JO15" s="75">
        <f t="shared" si="114"/>
        <v>0.24254040613344385</v>
      </c>
      <c r="JP15" s="75"/>
      <c r="JQ15" s="75">
        <f t="shared" si="115"/>
        <v>0.13040389689466209</v>
      </c>
      <c r="JR15" s="75">
        <f t="shared" si="116"/>
        <v>0.20164400243555919</v>
      </c>
      <c r="JS15" s="75">
        <f t="shared" si="117"/>
        <v>0.23787294499695558</v>
      </c>
      <c r="JT15" s="75"/>
      <c r="JU15" s="75">
        <f t="shared" si="118"/>
        <v>0.1768492031058439</v>
      </c>
      <c r="JV15" s="75">
        <f t="shared" si="119"/>
        <v>0.18369431957498977</v>
      </c>
      <c r="JW15" s="75">
        <f t="shared" si="120"/>
        <v>0.24642419288925216</v>
      </c>
      <c r="JX15" s="75"/>
      <c r="JY15" s="75"/>
      <c r="JZ15" s="75"/>
      <c r="KA15" s="75">
        <f t="shared" si="121"/>
        <v>-3.764417604358905E-2</v>
      </c>
      <c r="KB15" s="75">
        <f t="shared" si="122"/>
        <v>4.6445306211181814E-2</v>
      </c>
      <c r="KC15" s="75">
        <f t="shared" si="123"/>
        <v>8.8011301675927633E-3</v>
      </c>
      <c r="KD15" s="75"/>
      <c r="KE15" s="75"/>
      <c r="KF15" s="75">
        <f t="shared" si="124"/>
        <v>3.3857350891186577E-4</v>
      </c>
      <c r="KG15" s="75">
        <f t="shared" si="125"/>
        <v>-1.7949682860569416E-2</v>
      </c>
      <c r="KH15" s="75">
        <f t="shared" si="126"/>
        <v>-1.761110935165755E-2</v>
      </c>
      <c r="KI15" s="75"/>
      <c r="KJ15" s="75"/>
      <c r="KK15" s="75">
        <f t="shared" si="127"/>
        <v>-4.6674611364882768E-3</v>
      </c>
      <c r="KL15" s="75">
        <f t="shared" si="128"/>
        <v>8.5512478922965818E-3</v>
      </c>
      <c r="KM15" s="75">
        <f t="shared" si="129"/>
        <v>3.883786755808305E-3</v>
      </c>
      <c r="KN15" s="75"/>
      <c r="KO15" s="75"/>
      <c r="KP15" s="75"/>
      <c r="KQ15" s="75"/>
      <c r="KR15" s="73">
        <f t="shared" si="130"/>
        <v>2891.1715706589307</v>
      </c>
      <c r="KS15" s="73">
        <f t="shared" si="131"/>
        <v>628.73601326150015</v>
      </c>
      <c r="KT15" s="73">
        <f t="shared" si="132"/>
        <v>1959.222544550352</v>
      </c>
      <c r="KU15" s="73">
        <f t="shared" si="133"/>
        <v>1804.0667219229174</v>
      </c>
      <c r="KV15" s="73">
        <f t="shared" si="134"/>
        <v>1241.2465810194778</v>
      </c>
      <c r="KW15" s="73">
        <f t="shared" si="135"/>
        <v>729.13095731454621</v>
      </c>
      <c r="KX15" s="73">
        <f t="shared" si="136"/>
        <v>403.60795690012429</v>
      </c>
      <c r="KY15" s="73"/>
      <c r="KZ15" s="73">
        <f t="shared" si="137"/>
        <v>1761.1248224071444</v>
      </c>
      <c r="LA15" s="73">
        <f t="shared" si="138"/>
        <v>1673.7142277247817</v>
      </c>
      <c r="LB15" s="73">
        <f t="shared" si="139"/>
        <v>1560.4777755226305</v>
      </c>
      <c r="LC15" s="73">
        <f t="shared" si="140"/>
        <v>2273.6687639537245</v>
      </c>
      <c r="LD15" s="73">
        <f t="shared" si="141"/>
        <v>921.7844530140045</v>
      </c>
      <c r="LE15" s="73">
        <f t="shared" si="142"/>
        <v>1051.9070428252487</v>
      </c>
      <c r="LF15" s="73">
        <f t="shared" si="143"/>
        <v>354.60888979094784</v>
      </c>
      <c r="LG15" s="73"/>
      <c r="LH15" s="73">
        <f t="shared" si="144"/>
        <v>1843</v>
      </c>
      <c r="LI15" s="73">
        <f t="shared" si="145"/>
        <v>2216</v>
      </c>
      <c r="LJ15" s="73">
        <f t="shared" si="146"/>
        <v>1416</v>
      </c>
      <c r="LK15" s="73">
        <f t="shared" si="147"/>
        <v>1756</v>
      </c>
      <c r="LL15" s="73">
        <f t="shared" si="148"/>
        <v>1117</v>
      </c>
      <c r="LM15" s="73">
        <f t="shared" si="149"/>
        <v>681</v>
      </c>
      <c r="LN15" s="73">
        <f t="shared" si="150"/>
        <v>614</v>
      </c>
      <c r="LO15" s="73"/>
      <c r="LP15" s="73">
        <f t="shared" si="151"/>
        <v>-1130.0467482517863</v>
      </c>
      <c r="LQ15" s="73">
        <f t="shared" si="152"/>
        <v>1044.9782144632816</v>
      </c>
      <c r="LR15" s="73">
        <f t="shared" si="153"/>
        <v>-398.74476902772153</v>
      </c>
      <c r="LS15" s="73">
        <f t="shared" si="154"/>
        <v>469.60204203080707</v>
      </c>
      <c r="LT15" s="73">
        <f t="shared" si="155"/>
        <v>-319.46212800547335</v>
      </c>
      <c r="LU15" s="73">
        <f t="shared" si="156"/>
        <v>322.7760855107025</v>
      </c>
      <c r="LV15" s="73">
        <f t="shared" si="157"/>
        <v>-48.999067109176451</v>
      </c>
      <c r="LW15" s="73"/>
      <c r="LX15" s="73">
        <f t="shared" si="158"/>
        <v>81.875177592855607</v>
      </c>
      <c r="LY15" s="73">
        <f t="shared" si="159"/>
        <v>542.28577227521828</v>
      </c>
      <c r="LZ15" s="73">
        <f t="shared" si="160"/>
        <v>-144.47777552263051</v>
      </c>
      <c r="MA15" s="73">
        <f t="shared" si="161"/>
        <v>-517.66876395372446</v>
      </c>
      <c r="MB15" s="73">
        <f t="shared" si="162"/>
        <v>195.2155469859955</v>
      </c>
      <c r="MC15" s="73">
        <f t="shared" si="163"/>
        <v>-370.90704282524871</v>
      </c>
      <c r="MD15" s="73">
        <f t="shared" si="164"/>
        <v>259.39111020905216</v>
      </c>
      <c r="ME15" s="73"/>
      <c r="MF15" s="73">
        <f t="shared" si="165"/>
        <v>-1048.1715706589307</v>
      </c>
      <c r="MG15" s="73">
        <f t="shared" si="166"/>
        <v>1587.2639867384999</v>
      </c>
      <c r="MH15" s="73">
        <f t="shared" si="167"/>
        <v>-543.22254455035204</v>
      </c>
      <c r="MI15" s="73">
        <f t="shared" si="168"/>
        <v>-48.066721922917395</v>
      </c>
      <c r="MJ15" s="73">
        <f t="shared" si="169"/>
        <v>-124.24658101947784</v>
      </c>
      <c r="MK15" s="73">
        <f t="shared" si="170"/>
        <v>-48.130957314546208</v>
      </c>
      <c r="ML15" s="73">
        <f t="shared" si="171"/>
        <v>210.39204309987571</v>
      </c>
      <c r="MM15" s="73"/>
      <c r="MN15" s="75">
        <f t="shared" si="172"/>
        <v>-0.39086118572832945</v>
      </c>
      <c r="MO15" s="75">
        <f t="shared" si="173"/>
        <v>1.6620301564126572</v>
      </c>
      <c r="MP15" s="75">
        <f t="shared" si="174"/>
        <v>-0.20352193789156034</v>
      </c>
      <c r="MQ15" s="75">
        <f t="shared" si="175"/>
        <v>0.26030192582360145</v>
      </c>
      <c r="MR15" s="75">
        <f t="shared" si="176"/>
        <v>-0.25737201043735264</v>
      </c>
      <c r="MS15" s="75">
        <f t="shared" si="177"/>
        <v>0.44268602542884117</v>
      </c>
      <c r="MT15" s="75">
        <f t="shared" si="178"/>
        <v>-0.12140262913920109</v>
      </c>
      <c r="MU15" s="75"/>
      <c r="MV15" s="75">
        <f t="shared" si="179"/>
        <v>4.6490275164566018E-2</v>
      </c>
      <c r="MW15" s="75">
        <f t="shared" si="180"/>
        <v>0.32400141152674089</v>
      </c>
      <c r="MX15" s="75">
        <f t="shared" si="181"/>
        <v>-9.2585602812729872E-2</v>
      </c>
      <c r="MY15" s="75">
        <f t="shared" si="182"/>
        <v>-0.22767993832731409</v>
      </c>
      <c r="MZ15" s="75">
        <f t="shared" si="183"/>
        <v>0.21178003854121158</v>
      </c>
      <c r="NA15" s="75">
        <f t="shared" si="184"/>
        <v>-0.35260439157157236</v>
      </c>
      <c r="NB15" s="75">
        <f t="shared" si="185"/>
        <v>0.73148507461832302</v>
      </c>
      <c r="NC15" s="75"/>
      <c r="ND15" s="75">
        <f t="shared" si="186"/>
        <v>-0.36254215463942202</v>
      </c>
      <c r="NE15" s="75">
        <f t="shared" si="187"/>
        <v>2.5245316846171089</v>
      </c>
      <c r="NF15" s="75">
        <f t="shared" si="188"/>
        <v>-0.27726433939898509</v>
      </c>
      <c r="NG15" s="75">
        <f t="shared" si="189"/>
        <v>-2.6643538921711316E-2</v>
      </c>
      <c r="NH15" s="75">
        <f t="shared" si="190"/>
        <v>-0.10009822618599273</v>
      </c>
      <c r="NI15" s="75">
        <f t="shared" si="191"/>
        <v>-6.601140279630531E-2</v>
      </c>
      <c r="NJ15" s="75">
        <f t="shared" si="192"/>
        <v>0.52127823424437281</v>
      </c>
      <c r="NK15" s="75"/>
      <c r="NL15" s="75"/>
      <c r="NM15" s="211">
        <v>11206</v>
      </c>
      <c r="NN15" s="212">
        <v>0</v>
      </c>
      <c r="NO15" s="212">
        <v>6</v>
      </c>
      <c r="NP15" s="212">
        <v>6</v>
      </c>
      <c r="NQ15" s="212">
        <v>2</v>
      </c>
      <c r="NR15" s="212">
        <v>19</v>
      </c>
      <c r="NS15" s="213">
        <v>33</v>
      </c>
      <c r="NT15" s="213">
        <f t="shared" si="193"/>
        <v>11239</v>
      </c>
      <c r="NU15" s="75"/>
      <c r="NV15" s="75"/>
      <c r="NW15" s="73">
        <v>9788</v>
      </c>
      <c r="NX15" s="73">
        <v>2216</v>
      </c>
      <c r="NY15" s="75">
        <f t="shared" si="194"/>
        <v>0.22639967306906417</v>
      </c>
      <c r="NZ15" s="75">
        <f t="shared" si="195"/>
        <v>2.330927946511538E-3</v>
      </c>
      <c r="OA15" s="75">
        <f t="shared" si="196"/>
        <v>2.8274286093414873E-3</v>
      </c>
      <c r="OB15" s="73">
        <v>14200</v>
      </c>
      <c r="OC15" s="73">
        <v>11239</v>
      </c>
      <c r="OD15" s="73">
        <v>922.79568774880079</v>
      </c>
      <c r="OE15" s="73">
        <v>241.22081871863634</v>
      </c>
      <c r="OF15" s="75">
        <f t="shared" si="197"/>
        <v>1.6987381599903966E-2</v>
      </c>
      <c r="OG15" s="75">
        <f t="shared" si="198"/>
        <v>0.26140219543841253</v>
      </c>
      <c r="OH15" s="73">
        <v>697.66666666666993</v>
      </c>
      <c r="OI15" s="73">
        <f t="shared" si="199"/>
        <v>182.37159835086666</v>
      </c>
      <c r="OJ15" s="75">
        <f t="shared" si="200"/>
        <v>1.6226674824349734E-2</v>
      </c>
      <c r="OK15" s="75">
        <f t="shared" si="201"/>
        <v>2.166787721943151E-3</v>
      </c>
      <c r="OL15" s="75">
        <f t="shared" si="202"/>
        <v>3.5190088209175548E-4</v>
      </c>
      <c r="OM15" s="73">
        <v>14135</v>
      </c>
      <c r="ON15" s="73">
        <v>274113397</v>
      </c>
      <c r="OO15" s="73">
        <f t="shared" si="203"/>
        <v>19392.528970640255</v>
      </c>
      <c r="OP15" s="75">
        <f t="shared" si="204"/>
        <v>2.1691697673440736E-3</v>
      </c>
      <c r="OQ15" s="75">
        <f t="shared" si="205"/>
        <v>2.2012473912676215E-3</v>
      </c>
      <c r="OR15" s="75">
        <f t="shared" si="206"/>
        <v>5.879432279428528E-4</v>
      </c>
      <c r="OS15" s="73">
        <v>2094.5879023700036</v>
      </c>
      <c r="OT15" s="75">
        <f t="shared" si="207"/>
        <v>0.14750619030774673</v>
      </c>
      <c r="OU15" s="75">
        <f t="shared" si="208"/>
        <v>1.7262730819663534E-3</v>
      </c>
      <c r="OV15" s="73">
        <v>105.52868397949649</v>
      </c>
      <c r="OW15" s="75">
        <f t="shared" si="209"/>
        <v>7.4657717707461262E-3</v>
      </c>
      <c r="OX15" s="75">
        <v>5.6847545219638237E-2</v>
      </c>
      <c r="OY15" s="73">
        <v>757</v>
      </c>
      <c r="OZ15" s="75">
        <f t="shared" si="210"/>
        <v>5.3309859154929577E-2</v>
      </c>
      <c r="PA15" s="73">
        <v>2985</v>
      </c>
      <c r="PB15" s="75">
        <f t="shared" si="211"/>
        <v>0.2102112676056338</v>
      </c>
      <c r="PC15" s="73">
        <v>2232</v>
      </c>
      <c r="PD15" s="73">
        <v>3145</v>
      </c>
      <c r="PE15" s="75">
        <f t="shared" si="212"/>
        <v>-0.29030206677265502</v>
      </c>
      <c r="PF15" s="75">
        <v>4.7881318290841253E-2</v>
      </c>
      <c r="PG15" s="75">
        <v>5.712001421337834E-2</v>
      </c>
      <c r="PH15" s="75">
        <v>0.10500133250421959</v>
      </c>
      <c r="PI15" s="75"/>
      <c r="PJ15" s="75"/>
      <c r="PK15" s="75"/>
      <c r="PL15" s="75"/>
      <c r="PM15" s="75"/>
      <c r="PN15" s="75"/>
      <c r="PO15" s="226"/>
      <c r="PP15" s="21">
        <f t="shared" si="213"/>
        <v>0</v>
      </c>
      <c r="PQ15" s="73">
        <f t="shared" si="214"/>
        <v>121.30055815637763</v>
      </c>
      <c r="PR15" s="73"/>
      <c r="PS15" s="73">
        <f t="shared" si="215"/>
        <v>27.104528045434133</v>
      </c>
      <c r="PT15" s="73">
        <v>2</v>
      </c>
      <c r="PU15" s="73">
        <f t="shared" si="216"/>
        <v>16.240671780075193</v>
      </c>
      <c r="PV15" s="73">
        <v>2</v>
      </c>
      <c r="PW15" s="73"/>
    </row>
    <row r="16" spans="1:442" ht="10.8" customHeight="1" x14ac:dyDescent="0.25">
      <c r="A16" s="150"/>
      <c r="B16" s="153" t="s">
        <v>12</v>
      </c>
      <c r="C16" s="151"/>
      <c r="D16" s="156">
        <v>34003</v>
      </c>
      <c r="E16" s="156" t="s">
        <v>140</v>
      </c>
      <c r="F16" s="72" t="s">
        <v>165</v>
      </c>
      <c r="G16" s="82"/>
      <c r="P16" s="161"/>
      <c r="Q16" s="127"/>
      <c r="R16" s="127"/>
      <c r="S16" s="127"/>
      <c r="T16" s="127"/>
      <c r="U16" s="127"/>
      <c r="V16" s="127"/>
      <c r="W16" s="127"/>
      <c r="X16" s="127"/>
      <c r="Y16" s="127"/>
      <c r="Z16" s="113"/>
      <c r="AA16" s="73"/>
      <c r="AB16" s="74">
        <v>853</v>
      </c>
      <c r="AC16" s="74">
        <v>1273</v>
      </c>
      <c r="AD16" s="74">
        <v>503</v>
      </c>
      <c r="AE16" s="74">
        <v>1335</v>
      </c>
      <c r="AF16" s="74">
        <v>385</v>
      </c>
      <c r="AG16" s="74">
        <v>2082</v>
      </c>
      <c r="AH16" s="74">
        <v>75</v>
      </c>
      <c r="AI16" s="74">
        <v>72</v>
      </c>
      <c r="AK16" s="73">
        <f t="shared" si="0"/>
        <v>6578</v>
      </c>
      <c r="AL16" s="75"/>
      <c r="AM16" s="76">
        <f t="shared" si="1"/>
        <v>0.12967467315293402</v>
      </c>
      <c r="AN16" s="77">
        <f t="shared" si="2"/>
        <v>0.19352386743691091</v>
      </c>
      <c r="AO16" s="77">
        <f t="shared" si="3"/>
        <v>7.6467011249619951E-2</v>
      </c>
      <c r="AP16" s="77">
        <f t="shared" si="4"/>
        <v>0.20294922468835513</v>
      </c>
      <c r="AQ16" s="77">
        <f t="shared" si="5"/>
        <v>5.8528428093645488E-2</v>
      </c>
      <c r="AR16" s="77">
        <f t="shared" si="6"/>
        <v>0.31650957737914259</v>
      </c>
      <c r="AS16" s="77">
        <f t="shared" si="7"/>
        <v>1.1401641836424446E-2</v>
      </c>
      <c r="AT16" s="78">
        <f t="shared" si="8"/>
        <v>1.0945576162967468E-2</v>
      </c>
      <c r="AU16" s="75">
        <f t="shared" si="9"/>
        <v>1</v>
      </c>
      <c r="AV16" s="75"/>
      <c r="AW16" s="75"/>
      <c r="AX16" s="74">
        <v>450</v>
      </c>
      <c r="AY16" s="74">
        <v>298</v>
      </c>
      <c r="AZ16" s="74">
        <v>1049</v>
      </c>
      <c r="BA16" s="74">
        <v>1499</v>
      </c>
      <c r="BB16" s="74">
        <v>1498</v>
      </c>
      <c r="BC16" s="74">
        <v>1573</v>
      </c>
      <c r="BD16" s="74">
        <v>87</v>
      </c>
      <c r="BE16" s="74">
        <v>190</v>
      </c>
      <c r="BF16" s="74">
        <v>22</v>
      </c>
      <c r="BG16" s="79">
        <v>20</v>
      </c>
      <c r="BH16" s="80"/>
      <c r="BI16" s="80"/>
      <c r="BJ16" s="81"/>
      <c r="BK16" s="73">
        <f t="shared" si="10"/>
        <v>20</v>
      </c>
      <c r="BL16" s="79">
        <f t="shared" si="11"/>
        <v>6686</v>
      </c>
      <c r="BM16" s="82"/>
      <c r="BN16" s="83">
        <f t="shared" si="12"/>
        <v>6.7304816033502843E-2</v>
      </c>
      <c r="BO16" s="84">
        <f t="shared" si="13"/>
        <v>4.4570744839964101E-2</v>
      </c>
      <c r="BP16" s="84">
        <f t="shared" si="14"/>
        <v>0.15689500448698773</v>
      </c>
      <c r="BQ16" s="84">
        <f t="shared" si="15"/>
        <v>0.22419982052049059</v>
      </c>
      <c r="BR16" s="84">
        <f t="shared" si="16"/>
        <v>0.22405025426263836</v>
      </c>
      <c r="BS16" s="84">
        <f t="shared" si="17"/>
        <v>0.23526772360155548</v>
      </c>
      <c r="BT16" s="84">
        <f t="shared" si="18"/>
        <v>1.3012264433143883E-2</v>
      </c>
      <c r="BU16" s="84">
        <f t="shared" si="19"/>
        <v>2.8417588991923422E-2</v>
      </c>
      <c r="BV16" s="84">
        <f t="shared" si="20"/>
        <v>3.290457672749028E-3</v>
      </c>
      <c r="BW16" s="84">
        <f t="shared" si="21"/>
        <v>2.9913251570445709E-3</v>
      </c>
      <c r="BX16" s="84">
        <f t="shared" si="22"/>
        <v>0</v>
      </c>
      <c r="BY16" s="84">
        <f t="shared" si="23"/>
        <v>0</v>
      </c>
      <c r="BZ16" s="84">
        <f t="shared" si="24"/>
        <v>0</v>
      </c>
      <c r="CA16" s="75">
        <f t="shared" si="25"/>
        <v>2.9913251570445709E-3</v>
      </c>
      <c r="CB16" s="85">
        <f t="shared" si="26"/>
        <v>1</v>
      </c>
      <c r="CC16" s="75"/>
      <c r="CD16" s="75"/>
      <c r="CE16" s="74">
        <v>951</v>
      </c>
      <c r="CF16" s="74">
        <v>948</v>
      </c>
      <c r="CG16" s="74">
        <v>2325</v>
      </c>
      <c r="CH16" s="74">
        <v>733</v>
      </c>
      <c r="CI16" s="74">
        <v>936</v>
      </c>
      <c r="CJ16" s="74">
        <v>716</v>
      </c>
      <c r="CK16" s="74">
        <v>151</v>
      </c>
      <c r="CP16" s="73">
        <f t="shared" si="217"/>
        <v>0</v>
      </c>
      <c r="CQ16" s="73">
        <f t="shared" si="218"/>
        <v>6760</v>
      </c>
      <c r="CR16" s="73"/>
      <c r="CS16" s="76">
        <f t="shared" si="27"/>
        <v>0.14068047337278106</v>
      </c>
      <c r="CT16" s="77">
        <f t="shared" si="28"/>
        <v>0.14023668639053255</v>
      </c>
      <c r="CU16" s="77">
        <f t="shared" si="29"/>
        <v>0.34393491124260356</v>
      </c>
      <c r="CV16" s="77">
        <f t="shared" si="30"/>
        <v>0.10843195266272189</v>
      </c>
      <c r="CW16" s="77">
        <f t="shared" si="31"/>
        <v>0.13846153846153847</v>
      </c>
      <c r="CX16" s="77">
        <f t="shared" si="32"/>
        <v>0.1059171597633136</v>
      </c>
      <c r="CY16" s="77">
        <f t="shared" si="33"/>
        <v>2.2337278106508877E-2</v>
      </c>
      <c r="CZ16" s="78"/>
      <c r="DA16" s="78"/>
      <c r="DB16" s="78"/>
      <c r="DC16" s="78"/>
      <c r="DD16" s="78">
        <f t="shared" si="34"/>
        <v>0</v>
      </c>
      <c r="DE16" s="75">
        <f t="shared" si="35"/>
        <v>1</v>
      </c>
      <c r="DF16" s="75"/>
      <c r="DG16" s="75"/>
      <c r="DH16" s="74">
        <v>1345</v>
      </c>
      <c r="DI16" s="74">
        <v>944</v>
      </c>
      <c r="DJ16" s="74">
        <v>1423</v>
      </c>
      <c r="DK16" s="74">
        <v>1108</v>
      </c>
      <c r="DM16" s="74">
        <v>254</v>
      </c>
      <c r="DN16" s="74">
        <v>398</v>
      </c>
      <c r="DO16" s="74">
        <v>1195</v>
      </c>
      <c r="DP16" s="74">
        <v>75</v>
      </c>
      <c r="DU16" s="73">
        <f t="shared" si="36"/>
        <v>75</v>
      </c>
      <c r="DV16" s="73">
        <f t="shared" si="219"/>
        <v>6742</v>
      </c>
      <c r="DW16" s="76">
        <f t="shared" si="37"/>
        <v>0.19949569860575497</v>
      </c>
      <c r="DX16" s="77">
        <f t="shared" si="38"/>
        <v>0.14001779887273805</v>
      </c>
      <c r="DY16" s="77">
        <f t="shared" si="39"/>
        <v>0.21106496588549392</v>
      </c>
      <c r="DZ16" s="77">
        <f t="shared" si="40"/>
        <v>0.16434292494808661</v>
      </c>
      <c r="EA16" s="77">
        <f t="shared" si="41"/>
        <v>0</v>
      </c>
      <c r="EB16" s="77">
        <f t="shared" si="42"/>
        <v>3.7674280628893504E-2</v>
      </c>
      <c r="EC16" s="77">
        <f t="shared" si="43"/>
        <v>5.9032927914565408E-2</v>
      </c>
      <c r="ED16" s="77">
        <f t="shared" si="44"/>
        <v>0.17724710768318006</v>
      </c>
      <c r="EE16" s="75">
        <f t="shared" si="45"/>
        <v>1.1124295461287452E-2</v>
      </c>
      <c r="EF16" s="78">
        <f t="shared" si="46"/>
        <v>0</v>
      </c>
      <c r="EG16" s="78">
        <f t="shared" si="47"/>
        <v>0</v>
      </c>
      <c r="EH16" s="78">
        <f t="shared" si="48"/>
        <v>0</v>
      </c>
      <c r="EI16" s="78">
        <f t="shared" si="49"/>
        <v>0</v>
      </c>
      <c r="EJ16" s="75">
        <f t="shared" si="50"/>
        <v>1.1124295461287452E-2</v>
      </c>
      <c r="EK16" s="75">
        <f t="shared" si="51"/>
        <v>1</v>
      </c>
      <c r="EL16" s="75"/>
      <c r="EM16" s="75"/>
      <c r="EN16" s="75"/>
      <c r="EO16" s="75"/>
      <c r="EP16" s="75"/>
      <c r="EQ16" s="75"/>
      <c r="ER16" s="75">
        <f t="shared" si="52"/>
        <v>0.19352386743691091</v>
      </c>
      <c r="ES16" s="75">
        <f t="shared" si="53"/>
        <v>0.22405025426263836</v>
      </c>
      <c r="ET16" s="75">
        <f t="shared" si="54"/>
        <v>0.14023668639053255</v>
      </c>
      <c r="EU16" s="75">
        <f t="shared" si="55"/>
        <v>0.14001779887273805</v>
      </c>
      <c r="EV16" s="75"/>
      <c r="EW16" s="75"/>
      <c r="EX16" s="75">
        <f t="shared" si="56"/>
        <v>7.6467011249619951E-2</v>
      </c>
      <c r="EY16" s="75">
        <f t="shared" si="57"/>
        <v>4.4570744839964101E-2</v>
      </c>
      <c r="EZ16" s="75">
        <f t="shared" si="58"/>
        <v>0.13846153846153847</v>
      </c>
      <c r="FA16" s="75">
        <f t="shared" si="59"/>
        <v>0.21106496588549392</v>
      </c>
      <c r="FB16" s="75"/>
      <c r="FC16" s="75"/>
      <c r="FD16" s="75"/>
      <c r="FE16" s="75">
        <f t="shared" si="60"/>
        <v>2.8417588991923422E-2</v>
      </c>
      <c r="FF16" s="75"/>
      <c r="FG16" s="75"/>
      <c r="FH16" s="75"/>
      <c r="FI16" s="75"/>
      <c r="FJ16" s="75"/>
      <c r="FK16" s="75">
        <f t="shared" si="61"/>
        <v>3.290457672749028E-3</v>
      </c>
      <c r="FL16" s="75"/>
      <c r="FM16" s="75"/>
      <c r="FN16" s="75"/>
      <c r="FO16" s="75"/>
      <c r="FP16" s="75">
        <f t="shared" si="62"/>
        <v>0.26999087868653088</v>
      </c>
      <c r="FQ16" s="75">
        <f t="shared" si="63"/>
        <v>0.30032904576727493</v>
      </c>
      <c r="FR16" s="75">
        <f t="shared" si="64"/>
        <v>0.27869822485207102</v>
      </c>
      <c r="FS16" s="75">
        <f t="shared" si="65"/>
        <v>0.35108276475823197</v>
      </c>
      <c r="FT16" s="75"/>
      <c r="FU16" s="75"/>
      <c r="FV16" s="75"/>
      <c r="FW16" s="75">
        <f t="shared" si="66"/>
        <v>-8.381356787210581E-2</v>
      </c>
      <c r="FX16" s="75">
        <f t="shared" si="67"/>
        <v>-2.1888751779450266E-4</v>
      </c>
      <c r="FY16" s="75">
        <f t="shared" si="68"/>
        <v>-8.4032455389900312E-2</v>
      </c>
      <c r="FZ16" s="75"/>
      <c r="GA16" s="75"/>
      <c r="GB16" s="75">
        <f t="shared" si="69"/>
        <v>9.3890793621574375E-2</v>
      </c>
      <c r="GC16" s="75">
        <f t="shared" si="70"/>
        <v>7.2603427423955452E-2</v>
      </c>
      <c r="GD16" s="75">
        <f t="shared" si="71"/>
        <v>0.16649422104552983</v>
      </c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>
        <f t="shared" si="72"/>
        <v>-2.1630820915203908E-2</v>
      </c>
      <c r="GR16" s="75">
        <f t="shared" si="73"/>
        <v>7.238453990616095E-2</v>
      </c>
      <c r="GS16" s="75">
        <f t="shared" si="74"/>
        <v>5.0753718990957042E-2</v>
      </c>
      <c r="GT16" s="75"/>
      <c r="GU16" s="75"/>
      <c r="GV16" s="75"/>
      <c r="GW16" s="75"/>
      <c r="GX16" s="75">
        <f t="shared" si="75"/>
        <v>1.1401641836424446E-2</v>
      </c>
      <c r="GY16" s="75">
        <f t="shared" si="76"/>
        <v>1.3012264433143883E-2</v>
      </c>
      <c r="GZ16" s="75">
        <f t="shared" si="77"/>
        <v>2.2337278106508877E-2</v>
      </c>
      <c r="HA16" s="75">
        <f t="shared" si="78"/>
        <v>3.7674280628893504E-2</v>
      </c>
      <c r="HB16" s="75"/>
      <c r="HC16" s="75"/>
      <c r="HD16" s="75">
        <f t="shared" si="79"/>
        <v>9.325013673364994E-3</v>
      </c>
      <c r="HE16" s="75">
        <f t="shared" si="80"/>
        <v>1.5337002522384627E-2</v>
      </c>
      <c r="HF16" s="75">
        <f t="shared" si="81"/>
        <v>2.466201619574962E-2</v>
      </c>
      <c r="HG16" s="75"/>
      <c r="HH16" s="75"/>
      <c r="HI16" s="75"/>
      <c r="HJ16" s="75">
        <f t="shared" si="82"/>
        <v>0.31650957737914259</v>
      </c>
      <c r="HK16" s="75">
        <f t="shared" si="83"/>
        <v>0.23526772360155548</v>
      </c>
      <c r="HL16" s="75">
        <f t="shared" si="84"/>
        <v>0.34393491124260356</v>
      </c>
      <c r="HM16" s="75">
        <f t="shared" si="85"/>
        <v>0.16434292494808661</v>
      </c>
      <c r="HN16" s="75"/>
      <c r="HO16" s="75"/>
      <c r="HP16" s="75">
        <f t="shared" si="86"/>
        <v>0.10866718764104807</v>
      </c>
      <c r="HQ16" s="75">
        <f>Gegevens!HM160-Gegevens!HL160</f>
        <v>-7.5965805711055961E-2</v>
      </c>
      <c r="HR16" s="75">
        <f t="shared" si="87"/>
        <v>-7.0924798653468873E-2</v>
      </c>
      <c r="HS16" s="75"/>
      <c r="HT16" s="75"/>
      <c r="HU16" s="75"/>
      <c r="HV16" s="75">
        <f t="shared" si="88"/>
        <v>0.12967467315293402</v>
      </c>
      <c r="HW16" s="75">
        <f t="shared" si="89"/>
        <v>0.15689500448698773</v>
      </c>
      <c r="HX16" s="75">
        <f t="shared" si="90"/>
        <v>0.1059171597633136</v>
      </c>
      <c r="HY16" s="75">
        <f t="shared" si="91"/>
        <v>0.19949569860575497</v>
      </c>
      <c r="HZ16" s="75"/>
      <c r="IA16" s="75"/>
      <c r="IB16" s="75">
        <f t="shared" si="92"/>
        <v>-5.0977844723674129E-2</v>
      </c>
      <c r="IC16" s="75">
        <f t="shared" si="93"/>
        <v>9.3578538842441369E-2</v>
      </c>
      <c r="ID16" s="75">
        <f t="shared" si="94"/>
        <v>4.2600694118767241E-2</v>
      </c>
      <c r="IE16" s="75"/>
      <c r="IF16" s="75"/>
      <c r="IG16" s="75"/>
      <c r="IH16" s="75">
        <f t="shared" si="95"/>
        <v>0.20294922468835513</v>
      </c>
      <c r="II16" s="75">
        <f t="shared" si="96"/>
        <v>0.22419982052049059</v>
      </c>
      <c r="IJ16" s="75">
        <f t="shared" si="97"/>
        <v>0.14068047337278106</v>
      </c>
      <c r="IK16" s="75">
        <f t="shared" si="98"/>
        <v>0.17724710768318006</v>
      </c>
      <c r="IL16" s="75"/>
      <c r="IM16" s="75"/>
      <c r="IN16" s="75">
        <f t="shared" si="99"/>
        <v>-8.3519347147709533E-2</v>
      </c>
      <c r="IO16" s="75">
        <f t="shared" si="100"/>
        <v>3.6566634310398999E-2</v>
      </c>
      <c r="IP16" s="75">
        <f t="shared" si="101"/>
        <v>-4.6952712837310534E-2</v>
      </c>
      <c r="IQ16" s="75"/>
      <c r="IR16" s="75"/>
      <c r="IS16" s="75"/>
      <c r="IT16" s="75">
        <f t="shared" si="102"/>
        <v>5.8528428093645488E-2</v>
      </c>
      <c r="IU16" s="75">
        <f t="shared" si="103"/>
        <v>6.7304816033502843E-2</v>
      </c>
      <c r="IV16" s="75">
        <f t="shared" si="104"/>
        <v>0.10843195266272189</v>
      </c>
      <c r="IW16" s="75">
        <f t="shared" si="105"/>
        <v>5.9032927914565408E-2</v>
      </c>
      <c r="IX16" s="75"/>
      <c r="IY16" s="75"/>
      <c r="IZ16" s="75">
        <f t="shared" si="106"/>
        <v>4.1127136629219047E-2</v>
      </c>
      <c r="JA16" s="75">
        <f t="shared" si="107"/>
        <v>-4.9399024748156481E-2</v>
      </c>
      <c r="JB16" s="75">
        <f t="shared" si="108"/>
        <v>-8.2718881189374344E-3</v>
      </c>
      <c r="JC16" s="75"/>
      <c r="JD16" s="75"/>
      <c r="JE16" s="75"/>
      <c r="JF16" s="75"/>
      <c r="JG16" s="75"/>
      <c r="JH16" s="75"/>
      <c r="JI16" s="75">
        <f t="shared" si="109"/>
        <v>0.21435086652477958</v>
      </c>
      <c r="JJ16" s="75">
        <f t="shared" si="110"/>
        <v>0.26147765278200064</v>
      </c>
      <c r="JK16" s="75">
        <f t="shared" si="111"/>
        <v>0.27287929461842508</v>
      </c>
      <c r="JL16" s="75"/>
      <c r="JM16" s="75">
        <f t="shared" si="112"/>
        <v>0.23721208495363447</v>
      </c>
      <c r="JN16" s="75">
        <f t="shared" si="113"/>
        <v>0.29150463655399345</v>
      </c>
      <c r="JO16" s="75">
        <f t="shared" si="114"/>
        <v>0.3045169009871373</v>
      </c>
      <c r="JP16" s="75"/>
      <c r="JQ16" s="75">
        <f t="shared" si="115"/>
        <v>0.16301775147928993</v>
      </c>
      <c r="JR16" s="75">
        <f t="shared" si="116"/>
        <v>0.24911242603550293</v>
      </c>
      <c r="JS16" s="75">
        <f t="shared" si="117"/>
        <v>0.27144970414201181</v>
      </c>
      <c r="JT16" s="75"/>
      <c r="JU16" s="75">
        <f t="shared" si="118"/>
        <v>0.21492138831207355</v>
      </c>
      <c r="JV16" s="75">
        <f t="shared" si="119"/>
        <v>0.23628003559774546</v>
      </c>
      <c r="JW16" s="75">
        <f t="shared" si="120"/>
        <v>0.27395431622663896</v>
      </c>
      <c r="JX16" s="75"/>
      <c r="JY16" s="75"/>
      <c r="JZ16" s="75"/>
      <c r="KA16" s="75">
        <f t="shared" si="121"/>
        <v>-7.4194333474344537E-2</v>
      </c>
      <c r="KB16" s="75">
        <f t="shared" si="122"/>
        <v>5.1903636832783623E-2</v>
      </c>
      <c r="KC16" s="75">
        <f t="shared" si="123"/>
        <v>-2.2290696641560914E-2</v>
      </c>
      <c r="KD16" s="75"/>
      <c r="KE16" s="75"/>
      <c r="KF16" s="75">
        <f t="shared" si="124"/>
        <v>-4.2392210518490514E-2</v>
      </c>
      <c r="KG16" s="75">
        <f t="shared" si="125"/>
        <v>-1.2832390437757468E-2</v>
      </c>
      <c r="KH16" s="75">
        <f t="shared" si="126"/>
        <v>-5.5224600956247982E-2</v>
      </c>
      <c r="KI16" s="75"/>
      <c r="KJ16" s="75"/>
      <c r="KK16" s="75">
        <f t="shared" si="127"/>
        <v>-3.3067196845125491E-2</v>
      </c>
      <c r="KL16" s="75">
        <f t="shared" si="128"/>
        <v>2.5046120846271558E-3</v>
      </c>
      <c r="KM16" s="75">
        <f t="shared" si="129"/>
        <v>-3.0562584760498335E-2</v>
      </c>
      <c r="KN16" s="75"/>
      <c r="KO16" s="75"/>
      <c r="KP16" s="75"/>
      <c r="KQ16" s="75"/>
      <c r="KR16" s="73">
        <f t="shared" si="130"/>
        <v>1510.5468142387078</v>
      </c>
      <c r="KS16" s="73">
        <f t="shared" si="131"/>
        <v>300.49596171103798</v>
      </c>
      <c r="KT16" s="73">
        <f t="shared" si="132"/>
        <v>1586.174992521687</v>
      </c>
      <c r="KU16" s="73">
        <f t="shared" si="133"/>
        <v>1057.7861202512713</v>
      </c>
      <c r="KV16" s="73">
        <f t="shared" si="134"/>
        <v>1511.5551899491475</v>
      </c>
      <c r="KW16" s="73">
        <f t="shared" si="135"/>
        <v>453.76906969787615</v>
      </c>
      <c r="KX16" s="73">
        <f t="shared" si="136"/>
        <v>87.728686808256057</v>
      </c>
      <c r="KY16" s="73"/>
      <c r="KZ16" s="73">
        <f t="shared" si="137"/>
        <v>945.47573964497042</v>
      </c>
      <c r="LA16" s="73">
        <f t="shared" si="138"/>
        <v>933.50769230769231</v>
      </c>
      <c r="LB16" s="73">
        <f t="shared" si="139"/>
        <v>2318.8091715976334</v>
      </c>
      <c r="LC16" s="73">
        <f t="shared" si="140"/>
        <v>714.09349112426037</v>
      </c>
      <c r="LD16" s="73">
        <f t="shared" si="141"/>
        <v>948.46775147928986</v>
      </c>
      <c r="LE16" s="73">
        <f t="shared" si="142"/>
        <v>731.04822485207103</v>
      </c>
      <c r="LF16" s="73">
        <f t="shared" si="143"/>
        <v>150.59792899408285</v>
      </c>
      <c r="LG16" s="73"/>
      <c r="LH16" s="73">
        <f t="shared" si="144"/>
        <v>944</v>
      </c>
      <c r="LI16" s="73">
        <f t="shared" si="145"/>
        <v>1423</v>
      </c>
      <c r="LJ16" s="73">
        <f t="shared" si="146"/>
        <v>1108</v>
      </c>
      <c r="LK16" s="73">
        <f t="shared" si="147"/>
        <v>1345</v>
      </c>
      <c r="LL16" s="73">
        <f t="shared" si="148"/>
        <v>1195</v>
      </c>
      <c r="LM16" s="73">
        <f t="shared" si="149"/>
        <v>398</v>
      </c>
      <c r="LN16" s="73">
        <f t="shared" si="150"/>
        <v>254</v>
      </c>
      <c r="LO16" s="73"/>
      <c r="LP16" s="73">
        <f t="shared" si="151"/>
        <v>-565.07107459373742</v>
      </c>
      <c r="LQ16" s="73">
        <f t="shared" si="152"/>
        <v>633.01173059665439</v>
      </c>
      <c r="LR16" s="73">
        <f t="shared" si="153"/>
        <v>732.63417907594635</v>
      </c>
      <c r="LS16" s="73">
        <f t="shared" si="154"/>
        <v>-343.69262912701095</v>
      </c>
      <c r="LT16" s="73">
        <f t="shared" si="155"/>
        <v>-563.0874384698576</v>
      </c>
      <c r="LU16" s="73">
        <f t="shared" si="156"/>
        <v>277.27915515419488</v>
      </c>
      <c r="LV16" s="73">
        <f t="shared" si="157"/>
        <v>62.869242185826792</v>
      </c>
      <c r="LW16" s="73"/>
      <c r="LX16" s="73">
        <f t="shared" si="158"/>
        <v>-1.4757396449704174</v>
      </c>
      <c r="LY16" s="73">
        <f t="shared" si="159"/>
        <v>489.49230769230769</v>
      </c>
      <c r="LZ16" s="73">
        <f t="shared" si="160"/>
        <v>-1210.8091715976334</v>
      </c>
      <c r="MA16" s="73">
        <f t="shared" si="161"/>
        <v>630.90650887573963</v>
      </c>
      <c r="MB16" s="73">
        <f t="shared" si="162"/>
        <v>246.53224852071014</v>
      </c>
      <c r="MC16" s="73">
        <f t="shared" si="163"/>
        <v>-333.04822485207103</v>
      </c>
      <c r="MD16" s="73">
        <f t="shared" si="164"/>
        <v>103.40207100591715</v>
      </c>
      <c r="ME16" s="73"/>
      <c r="MF16" s="73">
        <f t="shared" si="165"/>
        <v>-566.54681423870784</v>
      </c>
      <c r="MG16" s="73">
        <f t="shared" si="166"/>
        <v>1122.504038288962</v>
      </c>
      <c r="MH16" s="73">
        <f t="shared" si="167"/>
        <v>-478.17499252168705</v>
      </c>
      <c r="MI16" s="73">
        <f t="shared" si="168"/>
        <v>287.21387974872869</v>
      </c>
      <c r="MJ16" s="73">
        <f t="shared" si="169"/>
        <v>-316.55518994914746</v>
      </c>
      <c r="MK16" s="73">
        <f t="shared" si="170"/>
        <v>-55.769069697876148</v>
      </c>
      <c r="ML16" s="73">
        <f t="shared" si="171"/>
        <v>166.27131319174396</v>
      </c>
      <c r="MM16" s="73"/>
      <c r="MN16" s="75">
        <f t="shared" si="172"/>
        <v>-0.37408378824626132</v>
      </c>
      <c r="MO16" s="75">
        <f t="shared" si="173"/>
        <v>2.1065565307176048</v>
      </c>
      <c r="MP16" s="75">
        <f t="shared" si="174"/>
        <v>0.46188735954739202</v>
      </c>
      <c r="MQ16" s="75">
        <f t="shared" si="175"/>
        <v>-0.32491693977357977</v>
      </c>
      <c r="MR16" s="75">
        <f t="shared" si="176"/>
        <v>-0.37252191796503392</v>
      </c>
      <c r="MS16" s="75">
        <f t="shared" si="177"/>
        <v>0.61105785667324142</v>
      </c>
      <c r="MT16" s="75">
        <f t="shared" si="178"/>
        <v>0.71663266000136039</v>
      </c>
      <c r="MU16" s="75"/>
      <c r="MV16" s="75">
        <f t="shared" si="179"/>
        <v>-1.5608434813193228E-3</v>
      </c>
      <c r="MW16" s="75">
        <f t="shared" si="180"/>
        <v>0.52435808695078945</v>
      </c>
      <c r="MX16" s="75">
        <f t="shared" si="181"/>
        <v>-0.52216852789287505</v>
      </c>
      <c r="MY16" s="75">
        <f t="shared" si="182"/>
        <v>0.8835068751046139</v>
      </c>
      <c r="MZ16" s="75">
        <f t="shared" si="183"/>
        <v>0.25992686428843043</v>
      </c>
      <c r="NA16" s="75">
        <f t="shared" si="184"/>
        <v>-0.45557627189295746</v>
      </c>
      <c r="NB16" s="75">
        <f t="shared" si="185"/>
        <v>0.68661017914781497</v>
      </c>
      <c r="NC16" s="75"/>
      <c r="ND16" s="75">
        <f t="shared" si="186"/>
        <v>-0.37506074548522922</v>
      </c>
      <c r="NE16" s="75">
        <f t="shared" si="187"/>
        <v>3.7355045701691689</v>
      </c>
      <c r="NF16" s="75">
        <f t="shared" si="188"/>
        <v>-0.30146421093267184</v>
      </c>
      <c r="NG16" s="75">
        <f t="shared" si="189"/>
        <v>0.27152358520312464</v>
      </c>
      <c r="NH16" s="75">
        <f t="shared" si="190"/>
        <v>-0.20942350769196669</v>
      </c>
      <c r="NI16" s="75">
        <f t="shared" si="191"/>
        <v>-0.12290187547381257</v>
      </c>
      <c r="NJ16" s="75">
        <f t="shared" si="192"/>
        <v>1.8952901182158848</v>
      </c>
      <c r="NK16" s="75"/>
      <c r="NL16" s="75"/>
      <c r="NM16" s="211">
        <v>7885</v>
      </c>
      <c r="NN16" s="212">
        <v>0</v>
      </c>
      <c r="NO16" s="212">
        <v>5</v>
      </c>
      <c r="NP16" s="212">
        <v>2</v>
      </c>
      <c r="NQ16" s="212">
        <v>0</v>
      </c>
      <c r="NR16" s="212">
        <v>10</v>
      </c>
      <c r="NS16" s="213">
        <v>17</v>
      </c>
      <c r="NT16" s="213">
        <f t="shared" si="193"/>
        <v>7902</v>
      </c>
      <c r="NU16" s="75"/>
      <c r="NV16" s="75"/>
      <c r="NW16" s="73">
        <v>6742</v>
      </c>
      <c r="NX16" s="73">
        <v>1423</v>
      </c>
      <c r="NY16" s="75">
        <f t="shared" si="194"/>
        <v>0.21106496588549392</v>
      </c>
      <c r="NZ16" s="75">
        <f t="shared" si="195"/>
        <v>1.605549265976787E-3</v>
      </c>
      <c r="OA16" s="75">
        <f t="shared" si="196"/>
        <v>1.8156276674607115E-3</v>
      </c>
      <c r="OB16" s="73">
        <v>10065</v>
      </c>
      <c r="OC16" s="73">
        <v>7902</v>
      </c>
      <c r="OD16" s="73">
        <v>614.062422197866</v>
      </c>
      <c r="OE16" s="73">
        <v>329.92909980781241</v>
      </c>
      <c r="OF16" s="75">
        <f t="shared" si="197"/>
        <v>3.2779841014189015E-2</v>
      </c>
      <c r="OG16" s="75">
        <f t="shared" si="198"/>
        <v>0.53728918735480147</v>
      </c>
      <c r="OH16" s="73">
        <v>407</v>
      </c>
      <c r="OI16" s="73">
        <f t="shared" si="199"/>
        <v>218.67669925340419</v>
      </c>
      <c r="OJ16" s="75">
        <f t="shared" si="200"/>
        <v>2.7673588870337155E-2</v>
      </c>
      <c r="OK16" s="75">
        <f t="shared" si="201"/>
        <v>1.535825240940691E-3</v>
      </c>
      <c r="OL16" s="75">
        <f t="shared" si="202"/>
        <v>4.8131144677662156E-4</v>
      </c>
      <c r="OM16" s="73">
        <v>10045</v>
      </c>
      <c r="ON16" s="73">
        <v>176717232</v>
      </c>
      <c r="OO16" s="73">
        <f t="shared" si="203"/>
        <v>17592.55669487307</v>
      </c>
      <c r="OP16" s="75">
        <f t="shared" si="204"/>
        <v>1.5415147020142357E-3</v>
      </c>
      <c r="OQ16" s="75">
        <f t="shared" si="205"/>
        <v>1.4191146809655387E-3</v>
      </c>
      <c r="OR16" s="75">
        <f t="shared" si="206"/>
        <v>7.0498633338497534E-4</v>
      </c>
      <c r="OS16" s="73">
        <v>1517.0144350423095</v>
      </c>
      <c r="OT16" s="75">
        <f t="shared" si="207"/>
        <v>0.15072175211548033</v>
      </c>
      <c r="OU16" s="75">
        <f t="shared" si="208"/>
        <v>1.2502608179894535E-3</v>
      </c>
      <c r="OV16" s="73">
        <v>187.39248953575833</v>
      </c>
      <c r="OW16" s="75">
        <f t="shared" si="209"/>
        <v>1.8655300103111831E-2</v>
      </c>
      <c r="OX16" s="75">
        <v>8.8957055214723912E-2</v>
      </c>
      <c r="OY16" s="73">
        <v>526</v>
      </c>
      <c r="OZ16" s="75">
        <f t="shared" si="210"/>
        <v>5.2260307998012914E-2</v>
      </c>
      <c r="PA16" s="73">
        <v>1967</v>
      </c>
      <c r="PB16" s="75">
        <f t="shared" si="211"/>
        <v>0.19542970690511674</v>
      </c>
      <c r="PC16" s="73">
        <v>1637</v>
      </c>
      <c r="PD16" s="73">
        <v>2127</v>
      </c>
      <c r="PE16" s="75">
        <f t="shared" si="212"/>
        <v>-0.230371415138693</v>
      </c>
      <c r="PF16" s="75">
        <v>5.9077626731037988E-2</v>
      </c>
      <c r="PG16" s="75">
        <v>5.5012069622665478E-2</v>
      </c>
      <c r="PH16" s="75">
        <v>0.11408969635370347</v>
      </c>
      <c r="PI16" s="75"/>
      <c r="PJ16" s="75"/>
      <c r="PK16" s="75"/>
      <c r="PL16" s="75"/>
      <c r="PM16" s="75"/>
      <c r="PN16" s="75"/>
      <c r="PO16" s="226"/>
      <c r="PP16" s="21">
        <f t="shared" si="213"/>
        <v>0</v>
      </c>
      <c r="PQ16" s="73">
        <f t="shared" si="214"/>
        <v>113.08451916958877</v>
      </c>
      <c r="PR16" s="73"/>
      <c r="PS16" s="73">
        <f t="shared" si="215"/>
        <v>45.733351259238582</v>
      </c>
      <c r="PT16" s="73">
        <v>2</v>
      </c>
      <c r="PU16" s="73">
        <f t="shared" si="216"/>
        <v>31.338946251581262</v>
      </c>
      <c r="PV16" s="73">
        <v>2</v>
      </c>
      <c r="PW16" s="73"/>
    </row>
    <row r="17" spans="1:439" x14ac:dyDescent="0.25">
      <c r="A17" s="150"/>
      <c r="B17" s="153" t="s">
        <v>12</v>
      </c>
      <c r="C17" s="151"/>
      <c r="D17" s="156">
        <v>13002</v>
      </c>
      <c r="E17" s="156" t="s">
        <v>0</v>
      </c>
      <c r="F17" s="72" t="s">
        <v>50</v>
      </c>
      <c r="G17" s="82"/>
      <c r="P17" s="161"/>
      <c r="Q17" s="127"/>
      <c r="R17" s="127"/>
      <c r="S17" s="127"/>
      <c r="T17" s="127"/>
      <c r="U17" s="127"/>
      <c r="V17" s="127"/>
      <c r="W17" s="127"/>
      <c r="X17" s="127"/>
      <c r="Y17" s="127"/>
      <c r="Z17" s="113"/>
      <c r="AA17" s="73"/>
      <c r="AB17" s="74">
        <v>113</v>
      </c>
      <c r="AC17" s="74">
        <v>353</v>
      </c>
      <c r="AD17" s="74">
        <v>63</v>
      </c>
      <c r="AE17" s="74">
        <v>46</v>
      </c>
      <c r="AF17" s="74">
        <v>95</v>
      </c>
      <c r="AG17" s="74">
        <v>233</v>
      </c>
      <c r="AH17" s="74">
        <v>20</v>
      </c>
      <c r="AI17" s="74">
        <v>3</v>
      </c>
      <c r="AK17" s="73">
        <f t="shared" si="0"/>
        <v>926</v>
      </c>
      <c r="AL17" s="75"/>
      <c r="AM17" s="76">
        <f t="shared" si="1"/>
        <v>0.12203023758099352</v>
      </c>
      <c r="AN17" s="77">
        <f t="shared" si="2"/>
        <v>0.38120950323974084</v>
      </c>
      <c r="AO17" s="77">
        <f t="shared" si="3"/>
        <v>6.8034557235421164E-2</v>
      </c>
      <c r="AP17" s="77">
        <f t="shared" si="4"/>
        <v>4.9676025917926567E-2</v>
      </c>
      <c r="AQ17" s="77">
        <f t="shared" si="5"/>
        <v>0.10259179265658748</v>
      </c>
      <c r="AR17" s="77">
        <f t="shared" si="6"/>
        <v>0.25161987041036715</v>
      </c>
      <c r="AS17" s="77">
        <f t="shared" si="7"/>
        <v>2.159827213822894E-2</v>
      </c>
      <c r="AT17" s="78">
        <f t="shared" si="8"/>
        <v>3.2397408207343412E-3</v>
      </c>
      <c r="AU17" s="75">
        <f t="shared" si="9"/>
        <v>1</v>
      </c>
      <c r="AV17" s="75"/>
      <c r="AW17" s="75"/>
      <c r="AX17" s="74">
        <v>89</v>
      </c>
      <c r="AY17" s="74">
        <v>51</v>
      </c>
      <c r="AZ17" s="74">
        <v>107</v>
      </c>
      <c r="BA17" s="74">
        <v>44</v>
      </c>
      <c r="BB17" s="74">
        <v>340</v>
      </c>
      <c r="BC17" s="74">
        <v>304</v>
      </c>
      <c r="BD17" s="74">
        <v>31</v>
      </c>
      <c r="BF17" s="74">
        <v>4</v>
      </c>
      <c r="BG17" s="79">
        <v>1</v>
      </c>
      <c r="BH17" s="80">
        <v>8</v>
      </c>
      <c r="BI17" s="80"/>
      <c r="BJ17" s="81"/>
      <c r="BK17" s="73">
        <f t="shared" si="10"/>
        <v>9</v>
      </c>
      <c r="BL17" s="79">
        <f t="shared" si="11"/>
        <v>979</v>
      </c>
      <c r="BM17" s="82"/>
      <c r="BN17" s="83">
        <f t="shared" si="12"/>
        <v>9.0909090909090912E-2</v>
      </c>
      <c r="BO17" s="84">
        <f t="shared" si="13"/>
        <v>5.2093973442288048E-2</v>
      </c>
      <c r="BP17" s="84">
        <f t="shared" si="14"/>
        <v>0.10929519918283963</v>
      </c>
      <c r="BQ17" s="84">
        <f t="shared" si="15"/>
        <v>4.49438202247191E-2</v>
      </c>
      <c r="BR17" s="84">
        <f t="shared" si="16"/>
        <v>0.34729315628192031</v>
      </c>
      <c r="BS17" s="84">
        <f t="shared" si="17"/>
        <v>0.31052093973442291</v>
      </c>
      <c r="BT17" s="84">
        <f t="shared" si="18"/>
        <v>3.1664964249233915E-2</v>
      </c>
      <c r="BU17" s="84">
        <f t="shared" si="19"/>
        <v>0</v>
      </c>
      <c r="BV17" s="84">
        <f t="shared" si="20"/>
        <v>4.0858018386108275E-3</v>
      </c>
      <c r="BW17" s="84">
        <f t="shared" si="21"/>
        <v>1.0214504596527069E-3</v>
      </c>
      <c r="BX17" s="84">
        <f t="shared" si="22"/>
        <v>8.171603677221655E-3</v>
      </c>
      <c r="BY17" s="84">
        <f t="shared" si="23"/>
        <v>0</v>
      </c>
      <c r="BZ17" s="84">
        <f t="shared" si="24"/>
        <v>0</v>
      </c>
      <c r="CA17" s="75">
        <f t="shared" si="25"/>
        <v>9.1930541368743617E-3</v>
      </c>
      <c r="CB17" s="85">
        <f t="shared" si="26"/>
        <v>1</v>
      </c>
      <c r="CC17" s="75"/>
      <c r="CD17" s="75"/>
      <c r="CE17" s="74">
        <v>23</v>
      </c>
      <c r="CF17" s="74">
        <v>301</v>
      </c>
      <c r="CG17" s="74">
        <v>236</v>
      </c>
      <c r="CH17" s="74">
        <v>108</v>
      </c>
      <c r="CI17" s="74">
        <v>116</v>
      </c>
      <c r="CJ17" s="74">
        <v>130</v>
      </c>
      <c r="CK17" s="74">
        <v>31</v>
      </c>
      <c r="CP17" s="73">
        <f t="shared" si="217"/>
        <v>0</v>
      </c>
      <c r="CQ17" s="73">
        <f t="shared" si="218"/>
        <v>945</v>
      </c>
      <c r="CR17" s="73"/>
      <c r="CS17" s="76">
        <f t="shared" si="27"/>
        <v>2.433862433862434E-2</v>
      </c>
      <c r="CT17" s="77">
        <f t="shared" si="28"/>
        <v>0.31851851851851853</v>
      </c>
      <c r="CU17" s="77">
        <f t="shared" si="29"/>
        <v>0.24973544973544973</v>
      </c>
      <c r="CV17" s="77">
        <f t="shared" si="30"/>
        <v>0.11428571428571428</v>
      </c>
      <c r="CW17" s="77">
        <f t="shared" si="31"/>
        <v>0.12275132275132275</v>
      </c>
      <c r="CX17" s="77">
        <f t="shared" si="32"/>
        <v>0.13756613756613756</v>
      </c>
      <c r="CY17" s="77">
        <f t="shared" si="33"/>
        <v>3.2804232804232801E-2</v>
      </c>
      <c r="CZ17" s="78"/>
      <c r="DA17" s="78"/>
      <c r="DB17" s="78"/>
      <c r="DC17" s="78"/>
      <c r="DD17" s="78">
        <f t="shared" si="34"/>
        <v>0</v>
      </c>
      <c r="DE17" s="75">
        <f t="shared" si="35"/>
        <v>1</v>
      </c>
      <c r="DF17" s="75"/>
      <c r="DG17" s="75"/>
      <c r="DH17" s="74">
        <v>101</v>
      </c>
      <c r="DI17" s="74">
        <v>315</v>
      </c>
      <c r="DJ17" s="74">
        <v>163</v>
      </c>
      <c r="DK17" s="74">
        <v>215</v>
      </c>
      <c r="DM17" s="74">
        <v>54</v>
      </c>
      <c r="DN17" s="74">
        <v>86</v>
      </c>
      <c r="DO17" s="74">
        <v>41</v>
      </c>
      <c r="DP17" s="74">
        <v>1</v>
      </c>
      <c r="DQ17" s="74">
        <v>4</v>
      </c>
      <c r="DR17" s="74">
        <v>0</v>
      </c>
      <c r="DS17" s="74">
        <v>0</v>
      </c>
      <c r="DT17" s="74">
        <v>5</v>
      </c>
      <c r="DU17" s="73">
        <f t="shared" si="36"/>
        <v>10</v>
      </c>
      <c r="DV17" s="73">
        <f t="shared" si="219"/>
        <v>985</v>
      </c>
      <c r="DW17" s="76">
        <f t="shared" si="37"/>
        <v>0.10253807106598985</v>
      </c>
      <c r="DX17" s="77">
        <f t="shared" si="38"/>
        <v>0.31979695431472083</v>
      </c>
      <c r="DY17" s="77">
        <f t="shared" si="39"/>
        <v>0.16548223350253807</v>
      </c>
      <c r="DZ17" s="77">
        <f t="shared" si="40"/>
        <v>0.21827411167512689</v>
      </c>
      <c r="EA17" s="77">
        <f t="shared" si="41"/>
        <v>0</v>
      </c>
      <c r="EB17" s="77">
        <f t="shared" si="42"/>
        <v>5.4822335025380711E-2</v>
      </c>
      <c r="EC17" s="77">
        <f t="shared" si="43"/>
        <v>8.7309644670050757E-2</v>
      </c>
      <c r="ED17" s="77">
        <f t="shared" si="44"/>
        <v>4.16243654822335E-2</v>
      </c>
      <c r="EE17" s="75">
        <f t="shared" si="45"/>
        <v>1.0152284263959391E-3</v>
      </c>
      <c r="EF17" s="78">
        <f t="shared" si="46"/>
        <v>4.0609137055837565E-3</v>
      </c>
      <c r="EG17" s="78">
        <f t="shared" si="47"/>
        <v>0</v>
      </c>
      <c r="EH17" s="78">
        <f t="shared" si="48"/>
        <v>0</v>
      </c>
      <c r="EI17" s="78">
        <f t="shared" si="49"/>
        <v>5.076142131979695E-3</v>
      </c>
      <c r="EJ17" s="75">
        <f t="shared" si="50"/>
        <v>1.015228426395939E-2</v>
      </c>
      <c r="EK17" s="75">
        <f t="shared" si="51"/>
        <v>1</v>
      </c>
      <c r="EL17" s="75"/>
      <c r="EM17" s="75"/>
      <c r="EN17" s="75"/>
      <c r="EO17" s="75"/>
      <c r="EP17" s="75"/>
      <c r="EQ17" s="75"/>
      <c r="ER17" s="75">
        <f t="shared" si="52"/>
        <v>0.38120950323974084</v>
      </c>
      <c r="ES17" s="75">
        <f t="shared" si="53"/>
        <v>0.34729315628192031</v>
      </c>
      <c r="ET17" s="75">
        <f t="shared" si="54"/>
        <v>0.31851851851851853</v>
      </c>
      <c r="EU17" s="75">
        <f t="shared" si="55"/>
        <v>0.31979695431472083</v>
      </c>
      <c r="EV17" s="75"/>
      <c r="EW17" s="75"/>
      <c r="EX17" s="75">
        <f t="shared" si="56"/>
        <v>6.8034557235421164E-2</v>
      </c>
      <c r="EY17" s="75">
        <f t="shared" si="57"/>
        <v>5.2093973442288048E-2</v>
      </c>
      <c r="EZ17" s="75">
        <f t="shared" si="58"/>
        <v>0.12275132275132275</v>
      </c>
      <c r="FA17" s="75">
        <f t="shared" si="59"/>
        <v>0.16548223350253807</v>
      </c>
      <c r="FB17" s="75"/>
      <c r="FC17" s="75"/>
      <c r="FD17" s="75"/>
      <c r="FE17" s="75">
        <f t="shared" si="60"/>
        <v>0</v>
      </c>
      <c r="FF17" s="75"/>
      <c r="FG17" s="75"/>
      <c r="FH17" s="75"/>
      <c r="FI17" s="75"/>
      <c r="FJ17" s="75"/>
      <c r="FK17" s="75">
        <f t="shared" si="61"/>
        <v>4.0858018386108275E-3</v>
      </c>
      <c r="FL17" s="75"/>
      <c r="FM17" s="75"/>
      <c r="FN17" s="75"/>
      <c r="FO17" s="75"/>
      <c r="FP17" s="75">
        <f t="shared" si="62"/>
        <v>0.44924406047516202</v>
      </c>
      <c r="FQ17" s="75">
        <f t="shared" si="63"/>
        <v>0.40347293156281921</v>
      </c>
      <c r="FR17" s="75">
        <f t="shared" si="64"/>
        <v>0.44126984126984126</v>
      </c>
      <c r="FS17" s="75">
        <f t="shared" si="65"/>
        <v>0.48527918781725887</v>
      </c>
      <c r="FT17" s="75"/>
      <c r="FU17" s="75"/>
      <c r="FV17" s="75"/>
      <c r="FW17" s="75">
        <f t="shared" si="66"/>
        <v>-2.8774637763401778E-2</v>
      </c>
      <c r="FX17" s="75">
        <f t="shared" si="67"/>
        <v>1.278435796202293E-3</v>
      </c>
      <c r="FY17" s="75">
        <f t="shared" si="68"/>
        <v>-2.7496201967199485E-2</v>
      </c>
      <c r="FZ17" s="75"/>
      <c r="GA17" s="75"/>
      <c r="GB17" s="75">
        <f t="shared" si="69"/>
        <v>7.0657349309034695E-2</v>
      </c>
      <c r="GC17" s="75">
        <f t="shared" si="70"/>
        <v>4.2730910751215323E-2</v>
      </c>
      <c r="GD17" s="75">
        <f t="shared" si="71"/>
        <v>0.11338826006025002</v>
      </c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>
        <f t="shared" si="72"/>
        <v>3.7796909707022042E-2</v>
      </c>
      <c r="GR17" s="75">
        <f t="shared" si="73"/>
        <v>4.4009346547417616E-2</v>
      </c>
      <c r="GS17" s="75">
        <f t="shared" si="74"/>
        <v>8.1806256254439658E-2</v>
      </c>
      <c r="GT17" s="75"/>
      <c r="GU17" s="75"/>
      <c r="GV17" s="75"/>
      <c r="GW17" s="75"/>
      <c r="GX17" s="75">
        <f t="shared" si="75"/>
        <v>2.159827213822894E-2</v>
      </c>
      <c r="GY17" s="75">
        <f t="shared" si="76"/>
        <v>3.1664964249233915E-2</v>
      </c>
      <c r="GZ17" s="75">
        <f t="shared" si="77"/>
        <v>3.2804232804232801E-2</v>
      </c>
      <c r="HA17" s="75">
        <f t="shared" si="78"/>
        <v>5.4822335025380711E-2</v>
      </c>
      <c r="HB17" s="75"/>
      <c r="HC17" s="75"/>
      <c r="HD17" s="75">
        <f t="shared" si="79"/>
        <v>1.139268554998886E-3</v>
      </c>
      <c r="HE17" s="75">
        <f t="shared" si="80"/>
        <v>2.201810222114791E-2</v>
      </c>
      <c r="HF17" s="75">
        <f t="shared" si="81"/>
        <v>2.3157370776146796E-2</v>
      </c>
      <c r="HG17" s="75"/>
      <c r="HH17" s="75"/>
      <c r="HI17" s="75"/>
      <c r="HJ17" s="75">
        <f t="shared" si="82"/>
        <v>0.25161987041036715</v>
      </c>
      <c r="HK17" s="75">
        <f t="shared" si="83"/>
        <v>0.31052093973442291</v>
      </c>
      <c r="HL17" s="75">
        <f t="shared" si="84"/>
        <v>0.24973544973544973</v>
      </c>
      <c r="HM17" s="75">
        <f t="shared" si="85"/>
        <v>0.21827411167512689</v>
      </c>
      <c r="HN17" s="75"/>
      <c r="HO17" s="75"/>
      <c r="HP17" s="75">
        <f t="shared" si="86"/>
        <v>-6.078548999897318E-2</v>
      </c>
      <c r="HQ17" s="75">
        <f>Gegevens!HM45-Gegevens!HL45</f>
        <v>-1.1571009944169652E-2</v>
      </c>
      <c r="HR17" s="75">
        <f t="shared" si="87"/>
        <v>-9.2246828059296015E-2</v>
      </c>
      <c r="HS17" s="75"/>
      <c r="HT17" s="75"/>
      <c r="HU17" s="75"/>
      <c r="HV17" s="75">
        <f t="shared" si="88"/>
        <v>0.12203023758099352</v>
      </c>
      <c r="HW17" s="75">
        <f t="shared" si="89"/>
        <v>0.10929519918283963</v>
      </c>
      <c r="HX17" s="75">
        <f t="shared" si="90"/>
        <v>0.13756613756613756</v>
      </c>
      <c r="HY17" s="75">
        <f t="shared" si="91"/>
        <v>0.10253807106598985</v>
      </c>
      <c r="HZ17" s="75"/>
      <c r="IA17" s="75"/>
      <c r="IB17" s="75">
        <f t="shared" si="92"/>
        <v>2.8270938383297931E-2</v>
      </c>
      <c r="IC17" s="75">
        <f t="shared" si="93"/>
        <v>-3.5028066500147712E-2</v>
      </c>
      <c r="ID17" s="75">
        <f t="shared" si="94"/>
        <v>-6.757128116849781E-3</v>
      </c>
      <c r="IE17" s="75"/>
      <c r="IF17" s="75"/>
      <c r="IG17" s="75"/>
      <c r="IH17" s="75">
        <f t="shared" si="95"/>
        <v>4.9676025917926567E-2</v>
      </c>
      <c r="II17" s="75">
        <f t="shared" si="96"/>
        <v>4.49438202247191E-2</v>
      </c>
      <c r="IJ17" s="75">
        <f t="shared" si="97"/>
        <v>2.433862433862434E-2</v>
      </c>
      <c r="IK17" s="75">
        <f t="shared" si="98"/>
        <v>4.16243654822335E-2</v>
      </c>
      <c r="IL17" s="75"/>
      <c r="IM17" s="75"/>
      <c r="IN17" s="75">
        <f t="shared" si="99"/>
        <v>-2.060519588609476E-2</v>
      </c>
      <c r="IO17" s="75">
        <f t="shared" si="100"/>
        <v>1.728574114360916E-2</v>
      </c>
      <c r="IP17" s="75">
        <f t="shared" si="101"/>
        <v>-3.3194547424856002E-3</v>
      </c>
      <c r="IQ17" s="75"/>
      <c r="IR17" s="75"/>
      <c r="IS17" s="75"/>
      <c r="IT17" s="75">
        <f t="shared" si="102"/>
        <v>0.10259179265658748</v>
      </c>
      <c r="IU17" s="75">
        <f t="shared" si="103"/>
        <v>9.0909090909090912E-2</v>
      </c>
      <c r="IV17" s="75">
        <f t="shared" si="104"/>
        <v>0.11428571428571428</v>
      </c>
      <c r="IW17" s="75">
        <f t="shared" si="105"/>
        <v>8.7309644670050757E-2</v>
      </c>
      <c r="IX17" s="75"/>
      <c r="IY17" s="75"/>
      <c r="IZ17" s="75">
        <f t="shared" si="106"/>
        <v>2.3376623376623371E-2</v>
      </c>
      <c r="JA17" s="75">
        <f t="shared" si="107"/>
        <v>-2.6976069615663525E-2</v>
      </c>
      <c r="JB17" s="75">
        <f t="shared" si="108"/>
        <v>-3.5994462390401549E-3</v>
      </c>
      <c r="JC17" s="75"/>
      <c r="JD17" s="75"/>
      <c r="JE17" s="75"/>
      <c r="JF17" s="75"/>
      <c r="JG17" s="75"/>
      <c r="JH17" s="75"/>
      <c r="JI17" s="75">
        <f t="shared" si="109"/>
        <v>7.1274298056155511E-2</v>
      </c>
      <c r="JJ17" s="75">
        <f t="shared" si="110"/>
        <v>0.15226781857451405</v>
      </c>
      <c r="JK17" s="75">
        <f t="shared" si="111"/>
        <v>0.173866090712743</v>
      </c>
      <c r="JL17" s="75"/>
      <c r="JM17" s="75">
        <f t="shared" si="112"/>
        <v>7.6608784473953015E-2</v>
      </c>
      <c r="JN17" s="75">
        <f t="shared" si="113"/>
        <v>0.13585291113381001</v>
      </c>
      <c r="JO17" s="75">
        <f t="shared" si="114"/>
        <v>0.16751787538304391</v>
      </c>
      <c r="JP17" s="75"/>
      <c r="JQ17" s="75">
        <f t="shared" si="115"/>
        <v>5.7142857142857141E-2</v>
      </c>
      <c r="JR17" s="75">
        <f t="shared" si="116"/>
        <v>0.13862433862433862</v>
      </c>
      <c r="JS17" s="75">
        <f t="shared" si="117"/>
        <v>0.17142857142857143</v>
      </c>
      <c r="JT17" s="75"/>
      <c r="JU17" s="75">
        <f t="shared" si="118"/>
        <v>9.6446700507614211E-2</v>
      </c>
      <c r="JV17" s="75">
        <f t="shared" si="119"/>
        <v>0.12893401015228426</v>
      </c>
      <c r="JW17" s="75">
        <f t="shared" si="120"/>
        <v>0.18375634517766498</v>
      </c>
      <c r="JX17" s="75"/>
      <c r="JY17" s="75"/>
      <c r="JZ17" s="75"/>
      <c r="KA17" s="75">
        <f t="shared" si="121"/>
        <v>-1.9465927331095874E-2</v>
      </c>
      <c r="KB17" s="75">
        <f t="shared" si="122"/>
        <v>3.930384336475707E-2</v>
      </c>
      <c r="KC17" s="75">
        <f t="shared" si="123"/>
        <v>1.9837916033661196E-2</v>
      </c>
      <c r="KD17" s="75"/>
      <c r="KE17" s="75"/>
      <c r="KF17" s="75">
        <f t="shared" si="124"/>
        <v>2.7714274905286107E-3</v>
      </c>
      <c r="KG17" s="75">
        <f t="shared" si="125"/>
        <v>-9.6903284720543659E-3</v>
      </c>
      <c r="KH17" s="75">
        <f t="shared" si="126"/>
        <v>-6.9189009815257552E-3</v>
      </c>
      <c r="KI17" s="75"/>
      <c r="KJ17" s="75"/>
      <c r="KK17" s="75">
        <f t="shared" si="127"/>
        <v>3.9106960455275175E-3</v>
      </c>
      <c r="KL17" s="75">
        <f t="shared" si="128"/>
        <v>1.2327773749093551E-2</v>
      </c>
      <c r="KM17" s="75">
        <f t="shared" si="129"/>
        <v>1.6238469794621069E-2</v>
      </c>
      <c r="KN17" s="75"/>
      <c r="KO17" s="75"/>
      <c r="KP17" s="75"/>
      <c r="KQ17" s="75"/>
      <c r="KR17" s="73">
        <f t="shared" si="130"/>
        <v>342.08375893769153</v>
      </c>
      <c r="KS17" s="73">
        <f t="shared" si="131"/>
        <v>51.312563840653731</v>
      </c>
      <c r="KT17" s="73">
        <f t="shared" si="132"/>
        <v>305.86312563840659</v>
      </c>
      <c r="KU17" s="73">
        <f t="shared" si="133"/>
        <v>107.65577119509703</v>
      </c>
      <c r="KV17" s="73">
        <f t="shared" si="134"/>
        <v>44.269662921348313</v>
      </c>
      <c r="KW17" s="73">
        <f t="shared" si="135"/>
        <v>89.545454545454547</v>
      </c>
      <c r="KX17" s="73">
        <f t="shared" si="136"/>
        <v>31.189989785495406</v>
      </c>
      <c r="KY17" s="73"/>
      <c r="KZ17" s="73">
        <f t="shared" si="137"/>
        <v>313.74074074074076</v>
      </c>
      <c r="LA17" s="73">
        <f t="shared" si="138"/>
        <v>120.91005291005291</v>
      </c>
      <c r="LB17" s="73">
        <f t="shared" si="139"/>
        <v>245.98941798941797</v>
      </c>
      <c r="LC17" s="73">
        <f t="shared" si="140"/>
        <v>135.50264550264549</v>
      </c>
      <c r="LD17" s="73">
        <f t="shared" si="141"/>
        <v>23.973544973544975</v>
      </c>
      <c r="LE17" s="73">
        <f t="shared" si="142"/>
        <v>112.57142857142857</v>
      </c>
      <c r="LF17" s="73">
        <f t="shared" si="143"/>
        <v>32.31216931216931</v>
      </c>
      <c r="LG17" s="73"/>
      <c r="LH17" s="73">
        <f t="shared" si="144"/>
        <v>315</v>
      </c>
      <c r="LI17" s="73">
        <f t="shared" si="145"/>
        <v>163</v>
      </c>
      <c r="LJ17" s="73">
        <f t="shared" si="146"/>
        <v>215</v>
      </c>
      <c r="LK17" s="73">
        <f t="shared" si="147"/>
        <v>101</v>
      </c>
      <c r="LL17" s="73">
        <f t="shared" si="148"/>
        <v>41</v>
      </c>
      <c r="LM17" s="73">
        <f t="shared" si="149"/>
        <v>86</v>
      </c>
      <c r="LN17" s="73">
        <f t="shared" si="150"/>
        <v>54</v>
      </c>
      <c r="LO17" s="73"/>
      <c r="LP17" s="73">
        <f t="shared" si="151"/>
        <v>-28.343018196950766</v>
      </c>
      <c r="LQ17" s="73">
        <f t="shared" si="152"/>
        <v>69.597489069399188</v>
      </c>
      <c r="LR17" s="73">
        <f t="shared" si="153"/>
        <v>-59.873707648988614</v>
      </c>
      <c r="LS17" s="73">
        <f t="shared" si="154"/>
        <v>27.846874307548461</v>
      </c>
      <c r="LT17" s="73">
        <f t="shared" si="155"/>
        <v>-20.296117947803339</v>
      </c>
      <c r="LU17" s="73">
        <f t="shared" si="156"/>
        <v>23.025974025974023</v>
      </c>
      <c r="LV17" s="73">
        <f t="shared" si="157"/>
        <v>1.1221795266739036</v>
      </c>
      <c r="LW17" s="73"/>
      <c r="LX17" s="73">
        <f t="shared" si="158"/>
        <v>1.2592592592592382</v>
      </c>
      <c r="LY17" s="73">
        <f t="shared" si="159"/>
        <v>42.089947089947088</v>
      </c>
      <c r="LZ17" s="73">
        <f t="shared" si="160"/>
        <v>-30.989417989417973</v>
      </c>
      <c r="MA17" s="73">
        <f t="shared" si="161"/>
        <v>-34.502645502645493</v>
      </c>
      <c r="MB17" s="73">
        <f t="shared" si="162"/>
        <v>17.026455026455025</v>
      </c>
      <c r="MC17" s="73">
        <f t="shared" si="163"/>
        <v>-26.571428571428569</v>
      </c>
      <c r="MD17" s="73">
        <f t="shared" si="164"/>
        <v>21.68783068783069</v>
      </c>
      <c r="ME17" s="73"/>
      <c r="MF17" s="73">
        <f t="shared" si="165"/>
        <v>-27.083758937691528</v>
      </c>
      <c r="MG17" s="73">
        <f t="shared" si="166"/>
        <v>111.68743615934628</v>
      </c>
      <c r="MH17" s="73">
        <f t="shared" si="167"/>
        <v>-90.863125638406586</v>
      </c>
      <c r="MI17" s="73">
        <f t="shared" si="168"/>
        <v>-6.6557711950970315</v>
      </c>
      <c r="MJ17" s="73">
        <f t="shared" si="169"/>
        <v>-3.2696629213483135</v>
      </c>
      <c r="MK17" s="73">
        <f t="shared" si="170"/>
        <v>-3.5454545454545467</v>
      </c>
      <c r="ML17" s="73">
        <f t="shared" si="171"/>
        <v>22.810010214504594</v>
      </c>
      <c r="MM17" s="73"/>
      <c r="MN17" s="75">
        <f t="shared" si="172"/>
        <v>-8.2854030501089276E-2</v>
      </c>
      <c r="MO17" s="75">
        <f t="shared" si="173"/>
        <v>1.3563440190891172</v>
      </c>
      <c r="MP17" s="75">
        <f t="shared" si="174"/>
        <v>-0.19575327206906173</v>
      </c>
      <c r="MQ17" s="75">
        <f t="shared" si="175"/>
        <v>0.25866587548830539</v>
      </c>
      <c r="MR17" s="75">
        <f t="shared" si="176"/>
        <v>-0.45846560846560841</v>
      </c>
      <c r="MS17" s="75">
        <f t="shared" si="177"/>
        <v>0.25714285714285712</v>
      </c>
      <c r="MT17" s="75">
        <f t="shared" si="178"/>
        <v>3.5978835978835812E-2</v>
      </c>
      <c r="MU17" s="75"/>
      <c r="MV17" s="75">
        <f t="shared" si="179"/>
        <v>4.0136937787745757E-3</v>
      </c>
      <c r="MW17" s="75">
        <f t="shared" si="180"/>
        <v>0.3481095746542972</v>
      </c>
      <c r="MX17" s="75">
        <f t="shared" si="181"/>
        <v>-0.12597866299578417</v>
      </c>
      <c r="MY17" s="75">
        <f t="shared" si="182"/>
        <v>-0.25462709878953527</v>
      </c>
      <c r="MZ17" s="75">
        <f t="shared" si="183"/>
        <v>0.71021849481350685</v>
      </c>
      <c r="NA17" s="75">
        <f t="shared" si="184"/>
        <v>-0.23604060913705582</v>
      </c>
      <c r="NB17" s="75">
        <f t="shared" si="185"/>
        <v>0.67119698706402497</v>
      </c>
      <c r="NC17" s="75"/>
      <c r="ND17" s="75">
        <f t="shared" si="186"/>
        <v>-7.9172887429083322E-2</v>
      </c>
      <c r="NE17" s="75">
        <f t="shared" si="187"/>
        <v>2.176609933313427</v>
      </c>
      <c r="NF17" s="75">
        <f t="shared" si="188"/>
        <v>-0.29707119957253553</v>
      </c>
      <c r="NG17" s="75">
        <f t="shared" si="189"/>
        <v>-6.1824564732672276E-2</v>
      </c>
      <c r="NH17" s="75">
        <f t="shared" si="190"/>
        <v>-7.3857868020304543E-2</v>
      </c>
      <c r="NI17" s="75">
        <f t="shared" si="191"/>
        <v>-3.9593908629441635E-2</v>
      </c>
      <c r="NJ17" s="75">
        <f t="shared" si="192"/>
        <v>0.73132470934992611</v>
      </c>
      <c r="NK17" s="75"/>
      <c r="NL17" s="75"/>
      <c r="NM17" s="211">
        <v>1041</v>
      </c>
      <c r="NN17" s="212">
        <v>0</v>
      </c>
      <c r="NO17" s="212">
        <v>2</v>
      </c>
      <c r="NP17" s="212">
        <v>1</v>
      </c>
      <c r="NQ17" s="212">
        <v>0</v>
      </c>
      <c r="NR17" s="212">
        <v>3</v>
      </c>
      <c r="NS17" s="213">
        <v>6</v>
      </c>
      <c r="NT17" s="213">
        <f t="shared" si="193"/>
        <v>1047</v>
      </c>
      <c r="NU17" s="75"/>
      <c r="NV17" s="75"/>
      <c r="NW17" s="73">
        <v>985</v>
      </c>
      <c r="NX17" s="73">
        <v>163</v>
      </c>
      <c r="NY17" s="75">
        <f t="shared" si="194"/>
        <v>0.16548223350253807</v>
      </c>
      <c r="NZ17" s="75">
        <f t="shared" si="195"/>
        <v>2.3456927128257714E-4</v>
      </c>
      <c r="OA17" s="75">
        <f t="shared" si="196"/>
        <v>2.0797421630084045E-4</v>
      </c>
      <c r="OB17" s="73">
        <v>2705</v>
      </c>
      <c r="OC17" s="73">
        <v>1047</v>
      </c>
      <c r="OD17" s="73">
        <v>2242.6965383327324</v>
      </c>
      <c r="OE17" s="73">
        <v>226.51722140750667</v>
      </c>
      <c r="OF17" s="75">
        <f t="shared" si="197"/>
        <v>8.3740192756934076E-2</v>
      </c>
      <c r="OG17" s="75">
        <f t="shared" si="198"/>
        <v>0.10100217195497359</v>
      </c>
      <c r="OH17" s="73">
        <v>284.66666666666993</v>
      </c>
      <c r="OI17" s="73">
        <f t="shared" si="199"/>
        <v>28.751951616516145</v>
      </c>
      <c r="OJ17" s="75">
        <f t="shared" si="200"/>
        <v>2.7461271840034523E-2</v>
      </c>
      <c r="OK17" s="75">
        <f t="shared" si="201"/>
        <v>4.1275780196170584E-4</v>
      </c>
      <c r="OL17" s="75">
        <f t="shared" si="202"/>
        <v>3.3045078963624575E-4</v>
      </c>
      <c r="OM17" s="73">
        <v>2695</v>
      </c>
      <c r="ON17" s="73">
        <v>42225603</v>
      </c>
      <c r="OO17" s="73">
        <f t="shared" si="203"/>
        <v>15668.127272727274</v>
      </c>
      <c r="OP17" s="75">
        <f t="shared" si="204"/>
        <v>4.1357711517455104E-4</v>
      </c>
      <c r="OQ17" s="75">
        <f t="shared" si="205"/>
        <v>3.3908958652047297E-4</v>
      </c>
      <c r="OR17" s="75">
        <f t="shared" si="206"/>
        <v>9.2692696647580239E-5</v>
      </c>
      <c r="OS17" s="73">
        <v>244.90538033395177</v>
      </c>
      <c r="OT17" s="75">
        <f t="shared" si="207"/>
        <v>9.0538033395176257E-2</v>
      </c>
      <c r="OU17" s="75">
        <f t="shared" si="208"/>
        <v>2.0184092786025792E-4</v>
      </c>
      <c r="OV17" s="73">
        <v>73.697229279481107</v>
      </c>
      <c r="OW17" s="75">
        <f t="shared" si="209"/>
        <v>2.7345910678842712E-2</v>
      </c>
      <c r="OX17" s="75">
        <v>7.2289156626506007E-2</v>
      </c>
      <c r="OY17" s="73">
        <v>157</v>
      </c>
      <c r="OZ17" s="75">
        <f t="shared" si="210"/>
        <v>5.804066543438078E-2</v>
      </c>
      <c r="PA17" s="73">
        <v>535</v>
      </c>
      <c r="PB17" s="75">
        <f t="shared" si="211"/>
        <v>0.1977818853974122</v>
      </c>
      <c r="PC17" s="73">
        <v>473</v>
      </c>
      <c r="PD17" s="73">
        <v>565</v>
      </c>
      <c r="PE17" s="75">
        <f t="shared" si="212"/>
        <v>-0.16283185840707964</v>
      </c>
      <c r="PF17" s="75">
        <v>2.3443223443223443E-2</v>
      </c>
      <c r="PG17" s="75">
        <v>3.8095238095238099E-2</v>
      </c>
      <c r="PH17" s="75">
        <v>6.1538461538461542E-2</v>
      </c>
      <c r="PI17" s="75"/>
      <c r="PJ17" s="75"/>
      <c r="PK17" s="75"/>
      <c r="PL17" s="75"/>
      <c r="PM17" s="75"/>
      <c r="PN17" s="75"/>
      <c r="PO17" s="226"/>
      <c r="PP17" s="21">
        <f t="shared" si="213"/>
        <v>0</v>
      </c>
      <c r="PQ17" s="73">
        <f t="shared" si="214"/>
        <v>88.662174360554431</v>
      </c>
      <c r="PR17" s="73"/>
      <c r="PS17" s="73">
        <f t="shared" si="215"/>
        <v>22.41243367841064</v>
      </c>
      <c r="PT17" s="73">
        <v>1</v>
      </c>
      <c r="PU17" s="73">
        <f t="shared" si="216"/>
        <v>80.059247351768718</v>
      </c>
      <c r="PV17" s="73">
        <v>1</v>
      </c>
      <c r="PW17" s="73"/>
    </row>
    <row r="18" spans="1:439" x14ac:dyDescent="0.25">
      <c r="A18" s="150"/>
      <c r="B18" s="153" t="s">
        <v>10</v>
      </c>
      <c r="C18" s="151"/>
      <c r="D18" s="156">
        <v>13003</v>
      </c>
      <c r="E18" s="156" t="s">
        <v>0</v>
      </c>
      <c r="F18" s="72" t="s">
        <v>51</v>
      </c>
      <c r="G18" s="82"/>
      <c r="P18" s="161"/>
      <c r="Q18" s="127"/>
      <c r="R18" s="127"/>
      <c r="S18" s="127"/>
      <c r="T18" s="127"/>
      <c r="U18" s="127"/>
      <c r="V18" s="127"/>
      <c r="W18" s="127"/>
      <c r="X18" s="127"/>
      <c r="Y18" s="127"/>
      <c r="Z18" s="113"/>
      <c r="AA18" s="73"/>
      <c r="AB18" s="74">
        <v>1204</v>
      </c>
      <c r="AC18" s="74">
        <v>5060</v>
      </c>
      <c r="AD18" s="74">
        <v>1462</v>
      </c>
      <c r="AE18" s="74">
        <v>2859</v>
      </c>
      <c r="AF18" s="74">
        <v>556</v>
      </c>
      <c r="AG18" s="74">
        <v>2770</v>
      </c>
      <c r="AH18" s="74">
        <v>171</v>
      </c>
      <c r="AI18" s="74">
        <v>206</v>
      </c>
      <c r="AK18" s="73">
        <f t="shared" si="0"/>
        <v>14288</v>
      </c>
      <c r="AL18" s="75"/>
      <c r="AM18" s="76">
        <f t="shared" si="1"/>
        <v>8.4266517357222848E-2</v>
      </c>
      <c r="AN18" s="77">
        <f t="shared" si="2"/>
        <v>0.35414333706606943</v>
      </c>
      <c r="AO18" s="77">
        <f t="shared" si="3"/>
        <v>0.10232362821948489</v>
      </c>
      <c r="AP18" s="77">
        <f t="shared" si="4"/>
        <v>0.20009798432250839</v>
      </c>
      <c r="AQ18" s="77">
        <f t="shared" si="5"/>
        <v>3.8913773796192611E-2</v>
      </c>
      <c r="AR18" s="77">
        <f t="shared" si="6"/>
        <v>0.19386898096304592</v>
      </c>
      <c r="AS18" s="77">
        <f t="shared" si="7"/>
        <v>1.1968085106382979E-2</v>
      </c>
      <c r="AT18" s="78">
        <f t="shared" si="8"/>
        <v>1.4417693169092945E-2</v>
      </c>
      <c r="AU18" s="75">
        <f t="shared" si="9"/>
        <v>1</v>
      </c>
      <c r="AV18" s="75"/>
      <c r="AW18" s="75"/>
      <c r="AX18" s="74">
        <v>718</v>
      </c>
      <c r="AY18" s="74">
        <v>1185</v>
      </c>
      <c r="AZ18" s="74">
        <v>1196</v>
      </c>
      <c r="BA18" s="74">
        <v>1837</v>
      </c>
      <c r="BB18" s="74">
        <v>6184</v>
      </c>
      <c r="BC18" s="74">
        <v>2899</v>
      </c>
      <c r="BD18" s="74">
        <v>437</v>
      </c>
      <c r="BF18" s="74">
        <v>69</v>
      </c>
      <c r="BG18" s="79">
        <v>16</v>
      </c>
      <c r="BH18" s="80">
        <v>120</v>
      </c>
      <c r="BI18" s="80"/>
      <c r="BJ18" s="81"/>
      <c r="BK18" s="73">
        <f t="shared" si="10"/>
        <v>136</v>
      </c>
      <c r="BL18" s="79">
        <f t="shared" si="11"/>
        <v>14661</v>
      </c>
      <c r="BM18" s="82"/>
      <c r="BN18" s="83">
        <f t="shared" si="12"/>
        <v>4.8973467021349158E-2</v>
      </c>
      <c r="BO18" s="84">
        <f t="shared" si="13"/>
        <v>8.0826683036627794E-2</v>
      </c>
      <c r="BP18" s="84">
        <f t="shared" si="14"/>
        <v>8.1576972921355975E-2</v>
      </c>
      <c r="BQ18" s="84">
        <f t="shared" si="15"/>
        <v>0.12529841074960779</v>
      </c>
      <c r="BR18" s="84">
        <f t="shared" si="16"/>
        <v>0.42179933155992089</v>
      </c>
      <c r="BS18" s="84">
        <f t="shared" si="17"/>
        <v>0.19773548871154764</v>
      </c>
      <c r="BT18" s="84">
        <f t="shared" si="18"/>
        <v>2.9806970875110837E-2</v>
      </c>
      <c r="BU18" s="84">
        <f t="shared" si="19"/>
        <v>0</v>
      </c>
      <c r="BV18" s="84">
        <f t="shared" si="20"/>
        <v>4.7063638223859222E-3</v>
      </c>
      <c r="BW18" s="84">
        <f t="shared" si="21"/>
        <v>1.0913307414228224E-3</v>
      </c>
      <c r="BX18" s="84">
        <f t="shared" si="22"/>
        <v>8.1849805606711689E-3</v>
      </c>
      <c r="BY18" s="84">
        <f t="shared" si="23"/>
        <v>0</v>
      </c>
      <c r="BZ18" s="84">
        <f t="shared" si="24"/>
        <v>0</v>
      </c>
      <c r="CA18" s="75">
        <f t="shared" si="25"/>
        <v>9.2763113020939911E-3</v>
      </c>
      <c r="CB18" s="85">
        <f t="shared" si="26"/>
        <v>1</v>
      </c>
      <c r="CC18" s="75"/>
      <c r="CD18" s="75"/>
      <c r="CE18" s="74">
        <v>1710</v>
      </c>
      <c r="CF18" s="74">
        <v>4116</v>
      </c>
      <c r="CG18" s="74">
        <v>3513</v>
      </c>
      <c r="CH18" s="74">
        <v>1059</v>
      </c>
      <c r="CI18" s="74">
        <v>2721</v>
      </c>
      <c r="CJ18" s="74">
        <v>983</v>
      </c>
      <c r="CK18" s="74">
        <v>380</v>
      </c>
      <c r="CP18" s="73">
        <f t="shared" si="217"/>
        <v>0</v>
      </c>
      <c r="CQ18" s="73">
        <f t="shared" si="218"/>
        <v>14482</v>
      </c>
      <c r="CR18" s="73"/>
      <c r="CS18" s="76">
        <f t="shared" si="27"/>
        <v>0.11807761358928325</v>
      </c>
      <c r="CT18" s="77">
        <f t="shared" si="28"/>
        <v>0.28421488744648526</v>
      </c>
      <c r="CU18" s="77">
        <f t="shared" si="29"/>
        <v>0.24257699212815909</v>
      </c>
      <c r="CV18" s="77">
        <f t="shared" si="30"/>
        <v>7.3125258942135063E-2</v>
      </c>
      <c r="CW18" s="77">
        <f t="shared" si="31"/>
        <v>0.18788841320259633</v>
      </c>
      <c r="CX18" s="77">
        <f t="shared" si="32"/>
        <v>6.7877365004833587E-2</v>
      </c>
      <c r="CY18" s="77">
        <f t="shared" si="33"/>
        <v>2.6239469686507387E-2</v>
      </c>
      <c r="CZ18" s="78"/>
      <c r="DA18" s="78"/>
      <c r="DB18" s="78"/>
      <c r="DC18" s="78"/>
      <c r="DD18" s="78">
        <f t="shared" si="34"/>
        <v>0</v>
      </c>
      <c r="DE18" s="75">
        <f t="shared" si="35"/>
        <v>1</v>
      </c>
      <c r="DF18" s="75"/>
      <c r="DG18" s="75"/>
      <c r="DH18" s="74">
        <v>963</v>
      </c>
      <c r="DI18" s="74">
        <v>4073</v>
      </c>
      <c r="DJ18" s="74">
        <v>4019</v>
      </c>
      <c r="DK18" s="74">
        <v>2226</v>
      </c>
      <c r="DM18" s="74">
        <v>971</v>
      </c>
      <c r="DN18" s="74">
        <v>810</v>
      </c>
      <c r="DO18" s="74">
        <v>1441</v>
      </c>
      <c r="DP18" s="74">
        <v>13</v>
      </c>
      <c r="DQ18" s="74">
        <v>173</v>
      </c>
      <c r="DR18" s="74">
        <v>11</v>
      </c>
      <c r="DS18" s="74">
        <v>18</v>
      </c>
      <c r="DT18" s="74">
        <v>109</v>
      </c>
      <c r="DU18" s="73">
        <f t="shared" si="36"/>
        <v>324</v>
      </c>
      <c r="DV18" s="73">
        <f t="shared" si="219"/>
        <v>14827</v>
      </c>
      <c r="DW18" s="76">
        <f t="shared" si="37"/>
        <v>6.4949079382208133E-2</v>
      </c>
      <c r="DX18" s="77">
        <f t="shared" si="38"/>
        <v>0.27470155796857088</v>
      </c>
      <c r="DY18" s="77">
        <f t="shared" si="39"/>
        <v>0.2710595535172321</v>
      </c>
      <c r="DZ18" s="77">
        <f t="shared" si="40"/>
        <v>0.15013151682740947</v>
      </c>
      <c r="EA18" s="77">
        <f t="shared" si="41"/>
        <v>0</v>
      </c>
      <c r="EB18" s="77">
        <f t="shared" si="42"/>
        <v>6.548863559722129E-2</v>
      </c>
      <c r="EC18" s="77">
        <f t="shared" si="43"/>
        <v>5.4630066770081608E-2</v>
      </c>
      <c r="ED18" s="77">
        <f t="shared" si="44"/>
        <v>9.7187563229243948E-2</v>
      </c>
      <c r="EE18" s="75">
        <f t="shared" si="45"/>
        <v>8.7677884939637153E-4</v>
      </c>
      <c r="EF18" s="78">
        <f t="shared" si="46"/>
        <v>1.1667903149659405E-2</v>
      </c>
      <c r="EG18" s="78">
        <f t="shared" si="47"/>
        <v>7.4188979564308356E-4</v>
      </c>
      <c r="EH18" s="78">
        <f t="shared" si="48"/>
        <v>1.2140014837795912E-3</v>
      </c>
      <c r="EI18" s="78">
        <f t="shared" si="49"/>
        <v>7.3514534295541917E-3</v>
      </c>
      <c r="EJ18" s="75">
        <f t="shared" si="50"/>
        <v>2.1852026708032643E-2</v>
      </c>
      <c r="EK18" s="75">
        <f t="shared" si="51"/>
        <v>1</v>
      </c>
      <c r="EL18" s="75"/>
      <c r="EM18" s="75"/>
      <c r="EN18" s="75"/>
      <c r="EO18" s="75"/>
      <c r="EP18" s="75"/>
      <c r="EQ18" s="75"/>
      <c r="ER18" s="75">
        <f t="shared" si="52"/>
        <v>0.35414333706606943</v>
      </c>
      <c r="ES18" s="75">
        <f t="shared" si="53"/>
        <v>0.42179933155992089</v>
      </c>
      <c r="ET18" s="75">
        <f t="shared" si="54"/>
        <v>0.28421488744648526</v>
      </c>
      <c r="EU18" s="75">
        <f t="shared" si="55"/>
        <v>0.27470155796857088</v>
      </c>
      <c r="EV18" s="75"/>
      <c r="EW18" s="75"/>
      <c r="EX18" s="75">
        <f t="shared" si="56"/>
        <v>0.10232362821948489</v>
      </c>
      <c r="EY18" s="75">
        <f t="shared" si="57"/>
        <v>8.0826683036627794E-2</v>
      </c>
      <c r="EZ18" s="75">
        <f t="shared" si="58"/>
        <v>0.18788841320259633</v>
      </c>
      <c r="FA18" s="75">
        <f t="shared" si="59"/>
        <v>0.2710595535172321</v>
      </c>
      <c r="FB18" s="75"/>
      <c r="FC18" s="75"/>
      <c r="FD18" s="75"/>
      <c r="FE18" s="75">
        <f t="shared" si="60"/>
        <v>0</v>
      </c>
      <c r="FF18" s="75"/>
      <c r="FG18" s="75"/>
      <c r="FH18" s="75"/>
      <c r="FI18" s="75"/>
      <c r="FJ18" s="75"/>
      <c r="FK18" s="75">
        <f t="shared" si="61"/>
        <v>4.7063638223859222E-3</v>
      </c>
      <c r="FL18" s="75"/>
      <c r="FM18" s="75"/>
      <c r="FN18" s="75"/>
      <c r="FO18" s="75"/>
      <c r="FP18" s="75">
        <f t="shared" si="62"/>
        <v>0.4564669652855543</v>
      </c>
      <c r="FQ18" s="75">
        <f t="shared" si="63"/>
        <v>0.50733237841893453</v>
      </c>
      <c r="FR18" s="75">
        <f t="shared" si="64"/>
        <v>0.47210330064908157</v>
      </c>
      <c r="FS18" s="75">
        <f t="shared" si="65"/>
        <v>0.54576111148580297</v>
      </c>
      <c r="FT18" s="75"/>
      <c r="FU18" s="75"/>
      <c r="FV18" s="75"/>
      <c r="FW18" s="75">
        <f t="shared" si="66"/>
        <v>-0.13758444411343562</v>
      </c>
      <c r="FX18" s="75">
        <f t="shared" si="67"/>
        <v>-9.5133294779143895E-3</v>
      </c>
      <c r="FY18" s="75">
        <f t="shared" si="68"/>
        <v>-0.14709777359135001</v>
      </c>
      <c r="FZ18" s="75"/>
      <c r="GA18" s="75"/>
      <c r="GB18" s="75">
        <f t="shared" si="69"/>
        <v>0.10706173016596854</v>
      </c>
      <c r="GC18" s="75">
        <f t="shared" si="70"/>
        <v>8.3171140314635766E-2</v>
      </c>
      <c r="GD18" s="75">
        <f t="shared" si="71"/>
        <v>0.1902328704806043</v>
      </c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>
        <f t="shared" si="72"/>
        <v>-3.5229077769852957E-2</v>
      </c>
      <c r="GR18" s="75">
        <f t="shared" si="73"/>
        <v>7.3657810836721405E-2</v>
      </c>
      <c r="GS18" s="75">
        <f t="shared" si="74"/>
        <v>3.8428733066868448E-2</v>
      </c>
      <c r="GT18" s="75"/>
      <c r="GU18" s="75"/>
      <c r="GV18" s="75"/>
      <c r="GW18" s="75"/>
      <c r="GX18" s="75">
        <f t="shared" si="75"/>
        <v>1.1968085106382979E-2</v>
      </c>
      <c r="GY18" s="75">
        <f t="shared" si="76"/>
        <v>2.9806970875110837E-2</v>
      </c>
      <c r="GZ18" s="75">
        <f t="shared" si="77"/>
        <v>2.6239469686507387E-2</v>
      </c>
      <c r="HA18" s="75">
        <f t="shared" si="78"/>
        <v>6.548863559722129E-2</v>
      </c>
      <c r="HB18" s="75"/>
      <c r="HC18" s="75"/>
      <c r="HD18" s="75">
        <f t="shared" si="79"/>
        <v>-3.5675011886034495E-3</v>
      </c>
      <c r="HE18" s="75">
        <f t="shared" si="80"/>
        <v>3.9249165910713903E-2</v>
      </c>
      <c r="HF18" s="75">
        <f t="shared" si="81"/>
        <v>3.5681664722110457E-2</v>
      </c>
      <c r="HG18" s="75"/>
      <c r="HH18" s="75"/>
      <c r="HI18" s="75"/>
      <c r="HJ18" s="75">
        <f t="shared" si="82"/>
        <v>0.19386898096304592</v>
      </c>
      <c r="HK18" s="75">
        <f t="shared" si="83"/>
        <v>0.19773548871154764</v>
      </c>
      <c r="HL18" s="75">
        <f t="shared" si="84"/>
        <v>0.24257699212815909</v>
      </c>
      <c r="HM18" s="75">
        <f t="shared" si="85"/>
        <v>0.15013151682740947</v>
      </c>
      <c r="HN18" s="75"/>
      <c r="HO18" s="75"/>
      <c r="HP18" s="75">
        <f t="shared" si="86"/>
        <v>4.4841503416611445E-2</v>
      </c>
      <c r="HQ18" s="75">
        <f>Gegevens!HM46-Gegevens!HL46</f>
        <v>-5.3989326034493024E-2</v>
      </c>
      <c r="HR18" s="75">
        <f t="shared" si="87"/>
        <v>-4.7603971884138174E-2</v>
      </c>
      <c r="HS18" s="75"/>
      <c r="HT18" s="75"/>
      <c r="HU18" s="75"/>
      <c r="HV18" s="75">
        <f t="shared" si="88"/>
        <v>8.4266517357222848E-2</v>
      </c>
      <c r="HW18" s="75">
        <f t="shared" si="89"/>
        <v>8.1576972921355975E-2</v>
      </c>
      <c r="HX18" s="75">
        <f t="shared" si="90"/>
        <v>6.7877365004833587E-2</v>
      </c>
      <c r="HY18" s="75">
        <f t="shared" si="91"/>
        <v>6.4949079382208133E-2</v>
      </c>
      <c r="HZ18" s="75"/>
      <c r="IA18" s="75"/>
      <c r="IB18" s="75">
        <f t="shared" si="92"/>
        <v>-1.3699607916522388E-2</v>
      </c>
      <c r="IC18" s="75">
        <f t="shared" si="93"/>
        <v>-2.9282856226254539E-3</v>
      </c>
      <c r="ID18" s="75">
        <f t="shared" si="94"/>
        <v>-1.6627893539147842E-2</v>
      </c>
      <c r="IE18" s="75"/>
      <c r="IF18" s="75"/>
      <c r="IG18" s="75"/>
      <c r="IH18" s="75">
        <f t="shared" si="95"/>
        <v>0.20009798432250839</v>
      </c>
      <c r="II18" s="75">
        <f t="shared" si="96"/>
        <v>0.12529841074960779</v>
      </c>
      <c r="IJ18" s="75">
        <f t="shared" si="97"/>
        <v>0.11807761358928325</v>
      </c>
      <c r="IK18" s="75">
        <f t="shared" si="98"/>
        <v>9.7187563229243948E-2</v>
      </c>
      <c r="IL18" s="75"/>
      <c r="IM18" s="75"/>
      <c r="IN18" s="75">
        <f t="shared" si="99"/>
        <v>-7.2207971603245463E-3</v>
      </c>
      <c r="IO18" s="75">
        <f t="shared" si="100"/>
        <v>-2.0890050360039297E-2</v>
      </c>
      <c r="IP18" s="75">
        <f t="shared" si="101"/>
        <v>-2.8110847520363844E-2</v>
      </c>
      <c r="IQ18" s="75"/>
      <c r="IR18" s="75"/>
      <c r="IS18" s="75"/>
      <c r="IT18" s="75">
        <f t="shared" si="102"/>
        <v>3.8913773796192611E-2</v>
      </c>
      <c r="IU18" s="75">
        <f t="shared" si="103"/>
        <v>4.8973467021349158E-2</v>
      </c>
      <c r="IV18" s="75">
        <f t="shared" si="104"/>
        <v>7.3125258942135063E-2</v>
      </c>
      <c r="IW18" s="75">
        <f t="shared" si="105"/>
        <v>5.4630066770081608E-2</v>
      </c>
      <c r="IX18" s="75"/>
      <c r="IY18" s="75"/>
      <c r="IZ18" s="75">
        <f t="shared" si="106"/>
        <v>2.4151791920785905E-2</v>
      </c>
      <c r="JA18" s="75">
        <f t="shared" si="107"/>
        <v>-1.8495192172053455E-2</v>
      </c>
      <c r="JB18" s="75">
        <f t="shared" si="108"/>
        <v>5.6565997487324493E-3</v>
      </c>
      <c r="JC18" s="75"/>
      <c r="JD18" s="75"/>
      <c r="JE18" s="75"/>
      <c r="JF18" s="75"/>
      <c r="JG18" s="75"/>
      <c r="JH18" s="75"/>
      <c r="JI18" s="75">
        <f t="shared" si="109"/>
        <v>0.21206606942889136</v>
      </c>
      <c r="JJ18" s="75">
        <f t="shared" si="110"/>
        <v>0.23901175811870101</v>
      </c>
      <c r="JK18" s="75">
        <f t="shared" si="111"/>
        <v>0.25097984322508399</v>
      </c>
      <c r="JL18" s="75"/>
      <c r="JM18" s="75">
        <f t="shared" si="112"/>
        <v>0.15510538162471862</v>
      </c>
      <c r="JN18" s="75">
        <f t="shared" si="113"/>
        <v>0.17427187777095696</v>
      </c>
      <c r="JO18" s="75">
        <f t="shared" si="114"/>
        <v>0.20407884864606779</v>
      </c>
      <c r="JP18" s="75"/>
      <c r="JQ18" s="75">
        <f t="shared" si="115"/>
        <v>0.14431708327579063</v>
      </c>
      <c r="JR18" s="75">
        <f t="shared" si="116"/>
        <v>0.19120287253141832</v>
      </c>
      <c r="JS18" s="75">
        <f t="shared" si="117"/>
        <v>0.21744234221792569</v>
      </c>
      <c r="JT18" s="75"/>
      <c r="JU18" s="75">
        <f t="shared" si="118"/>
        <v>0.16267619882646522</v>
      </c>
      <c r="JV18" s="75">
        <f t="shared" si="119"/>
        <v>0.15181762999932555</v>
      </c>
      <c r="JW18" s="75">
        <f t="shared" si="120"/>
        <v>0.21730626559654684</v>
      </c>
      <c r="JX18" s="75"/>
      <c r="JY18" s="75"/>
      <c r="JZ18" s="75"/>
      <c r="KA18" s="75">
        <f t="shared" si="121"/>
        <v>-1.0788298348927999E-2</v>
      </c>
      <c r="KB18" s="75">
        <f t="shared" si="122"/>
        <v>1.8359115550674598E-2</v>
      </c>
      <c r="KC18" s="75">
        <f t="shared" si="123"/>
        <v>7.5708172017465991E-3</v>
      </c>
      <c r="KD18" s="75"/>
      <c r="KE18" s="75"/>
      <c r="KF18" s="75">
        <f t="shared" si="124"/>
        <v>1.6930994760461365E-2</v>
      </c>
      <c r="KG18" s="75">
        <f t="shared" si="125"/>
        <v>-3.9385242532092773E-2</v>
      </c>
      <c r="KH18" s="75">
        <f t="shared" si="126"/>
        <v>-2.2454247771631408E-2</v>
      </c>
      <c r="KI18" s="75"/>
      <c r="KJ18" s="75"/>
      <c r="KK18" s="75">
        <f t="shared" si="127"/>
        <v>1.3363493571857898E-2</v>
      </c>
      <c r="KL18" s="75">
        <f t="shared" si="128"/>
        <v>-1.3607662137885002E-4</v>
      </c>
      <c r="KM18" s="75">
        <f t="shared" si="129"/>
        <v>1.3227416950479048E-2</v>
      </c>
      <c r="KN18" s="75"/>
      <c r="KO18" s="75"/>
      <c r="KP18" s="75"/>
      <c r="KQ18" s="75"/>
      <c r="KR18" s="73">
        <f t="shared" si="130"/>
        <v>6254.0186890389468</v>
      </c>
      <c r="KS18" s="73">
        <f t="shared" si="131"/>
        <v>1198.4172293840802</v>
      </c>
      <c r="KT18" s="73">
        <f t="shared" si="132"/>
        <v>2931.8240911261169</v>
      </c>
      <c r="KU18" s="73">
        <f t="shared" si="133"/>
        <v>1209.541777504945</v>
      </c>
      <c r="KV18" s="73">
        <f t="shared" si="134"/>
        <v>1857.7995361844348</v>
      </c>
      <c r="KW18" s="73">
        <f t="shared" si="135"/>
        <v>726.129595525544</v>
      </c>
      <c r="KX18" s="73">
        <f t="shared" si="136"/>
        <v>441.94795716526835</v>
      </c>
      <c r="KY18" s="73"/>
      <c r="KZ18" s="73">
        <f t="shared" si="137"/>
        <v>4214.0541361690366</v>
      </c>
      <c r="LA18" s="73">
        <f t="shared" si="138"/>
        <v>2785.8215025548957</v>
      </c>
      <c r="LB18" s="73">
        <f t="shared" si="139"/>
        <v>3596.6890622842147</v>
      </c>
      <c r="LC18" s="73">
        <f t="shared" si="140"/>
        <v>1006.4176909266675</v>
      </c>
      <c r="LD18" s="73">
        <f t="shared" si="141"/>
        <v>1750.7367766883026</v>
      </c>
      <c r="LE18" s="73">
        <f t="shared" si="142"/>
        <v>1084.2282143350367</v>
      </c>
      <c r="LF18" s="73">
        <f t="shared" si="143"/>
        <v>389.05261704184505</v>
      </c>
      <c r="LG18" s="73"/>
      <c r="LH18" s="73">
        <f t="shared" si="144"/>
        <v>4073</v>
      </c>
      <c r="LI18" s="73">
        <f t="shared" si="145"/>
        <v>4019</v>
      </c>
      <c r="LJ18" s="73">
        <f t="shared" si="146"/>
        <v>2226</v>
      </c>
      <c r="LK18" s="73">
        <f t="shared" si="147"/>
        <v>963</v>
      </c>
      <c r="LL18" s="73">
        <f t="shared" si="148"/>
        <v>1441</v>
      </c>
      <c r="LM18" s="73">
        <f t="shared" si="149"/>
        <v>810</v>
      </c>
      <c r="LN18" s="73">
        <f t="shared" si="150"/>
        <v>971</v>
      </c>
      <c r="LO18" s="73"/>
      <c r="LP18" s="73">
        <f t="shared" si="151"/>
        <v>-2039.9645528699102</v>
      </c>
      <c r="LQ18" s="73">
        <f t="shared" si="152"/>
        <v>1587.4042731708155</v>
      </c>
      <c r="LR18" s="73">
        <f t="shared" si="153"/>
        <v>664.86497115809789</v>
      </c>
      <c r="LS18" s="73">
        <f t="shared" si="154"/>
        <v>-203.12408657827746</v>
      </c>
      <c r="LT18" s="73">
        <f t="shared" si="155"/>
        <v>-107.06275949613223</v>
      </c>
      <c r="LU18" s="73">
        <f t="shared" si="156"/>
        <v>358.09861880949268</v>
      </c>
      <c r="LV18" s="73">
        <f t="shared" si="157"/>
        <v>-52.895340123423296</v>
      </c>
      <c r="LW18" s="73"/>
      <c r="LX18" s="73">
        <f t="shared" si="158"/>
        <v>-141.05413616903661</v>
      </c>
      <c r="LY18" s="73">
        <f t="shared" si="159"/>
        <v>1233.1784974451043</v>
      </c>
      <c r="LZ18" s="73">
        <f t="shared" si="160"/>
        <v>-1370.6890622842147</v>
      </c>
      <c r="MA18" s="73">
        <f t="shared" si="161"/>
        <v>-43.417690926667547</v>
      </c>
      <c r="MB18" s="73">
        <f t="shared" si="162"/>
        <v>-309.7367766883026</v>
      </c>
      <c r="MC18" s="73">
        <f t="shared" si="163"/>
        <v>-274.22821433503668</v>
      </c>
      <c r="MD18" s="73">
        <f t="shared" si="164"/>
        <v>581.947382958155</v>
      </c>
      <c r="ME18" s="73"/>
      <c r="MF18" s="73">
        <f t="shared" si="165"/>
        <v>-2181.0186890389468</v>
      </c>
      <c r="MG18" s="73">
        <f t="shared" si="166"/>
        <v>2820.5827706159198</v>
      </c>
      <c r="MH18" s="73">
        <f t="shared" si="167"/>
        <v>-705.82409112611685</v>
      </c>
      <c r="MI18" s="73">
        <f t="shared" si="168"/>
        <v>-246.541777504945</v>
      </c>
      <c r="MJ18" s="73">
        <f t="shared" si="169"/>
        <v>-416.79953618443483</v>
      </c>
      <c r="MK18" s="73">
        <f t="shared" si="170"/>
        <v>83.870404474455995</v>
      </c>
      <c r="ML18" s="73">
        <f t="shared" si="171"/>
        <v>529.05204283473165</v>
      </c>
      <c r="MM18" s="73"/>
      <c r="MN18" s="75">
        <f t="shared" si="172"/>
        <v>-0.32618459494616431</v>
      </c>
      <c r="MO18" s="75">
        <f t="shared" si="173"/>
        <v>1.3245839881546537</v>
      </c>
      <c r="MP18" s="75">
        <f t="shared" si="174"/>
        <v>0.22677519199411536</v>
      </c>
      <c r="MQ18" s="75">
        <f t="shared" si="175"/>
        <v>-0.1679347421940926</v>
      </c>
      <c r="MR18" s="75">
        <f t="shared" si="176"/>
        <v>-5.7628800853303408E-2</v>
      </c>
      <c r="MS18" s="75">
        <f t="shared" si="177"/>
        <v>0.49316075397025377</v>
      </c>
      <c r="MT18" s="75">
        <f t="shared" si="178"/>
        <v>-0.11968680761124743</v>
      </c>
      <c r="MU18" s="75"/>
      <c r="MV18" s="75">
        <f t="shared" si="179"/>
        <v>-3.3472312317579245E-2</v>
      </c>
      <c r="MW18" s="75">
        <f t="shared" si="180"/>
        <v>0.44266242338719403</v>
      </c>
      <c r="MX18" s="75">
        <f t="shared" si="181"/>
        <v>-0.38109745895401542</v>
      </c>
      <c r="MY18" s="75">
        <f t="shared" si="182"/>
        <v>-4.31408264362785E-2</v>
      </c>
      <c r="MZ18" s="75">
        <f t="shared" si="183"/>
        <v>-0.17691795866320997</v>
      </c>
      <c r="NA18" s="75">
        <f t="shared" si="184"/>
        <v>-0.25292480928770372</v>
      </c>
      <c r="NB18" s="75">
        <f t="shared" si="185"/>
        <v>1.4958063703130493</v>
      </c>
      <c r="NC18" s="75"/>
      <c r="ND18" s="75">
        <f t="shared" si="186"/>
        <v>-0.34873875462852244</v>
      </c>
      <c r="NE18" s="75">
        <f t="shared" si="187"/>
        <v>2.3535899697182612</v>
      </c>
      <c r="NF18" s="75">
        <f t="shared" si="188"/>
        <v>-0.24074571638266642</v>
      </c>
      <c r="NG18" s="75">
        <f t="shared" si="189"/>
        <v>-0.20383072506475458</v>
      </c>
      <c r="NH18" s="75">
        <f t="shared" si="190"/>
        <v>-0.22435118970933829</v>
      </c>
      <c r="NI18" s="75">
        <f t="shared" si="191"/>
        <v>0.11550335503644346</v>
      </c>
      <c r="NJ18" s="75">
        <f t="shared" si="192"/>
        <v>1.1970912734344654</v>
      </c>
      <c r="NK18" s="75"/>
      <c r="NL18" s="75"/>
      <c r="NM18" s="211">
        <v>17220</v>
      </c>
      <c r="NN18" s="212">
        <v>0</v>
      </c>
      <c r="NO18" s="212">
        <v>16</v>
      </c>
      <c r="NP18" s="212">
        <v>6</v>
      </c>
      <c r="NQ18" s="212">
        <v>0</v>
      </c>
      <c r="NR18" s="212">
        <v>16</v>
      </c>
      <c r="NS18" s="213">
        <v>38</v>
      </c>
      <c r="NT18" s="213">
        <f t="shared" si="193"/>
        <v>17258</v>
      </c>
      <c r="NU18" s="75"/>
      <c r="NV18" s="75"/>
      <c r="NW18" s="73">
        <v>14827</v>
      </c>
      <c r="NX18" s="73">
        <v>4019</v>
      </c>
      <c r="NY18" s="75">
        <f t="shared" si="194"/>
        <v>0.2710595535172321</v>
      </c>
      <c r="NZ18" s="75">
        <f t="shared" si="195"/>
        <v>3.53092242163124E-3</v>
      </c>
      <c r="OA18" s="75">
        <f t="shared" si="196"/>
        <v>5.1279041430250171E-3</v>
      </c>
      <c r="OB18" s="73">
        <v>22426</v>
      </c>
      <c r="OC18" s="73">
        <v>17258</v>
      </c>
      <c r="OD18" s="73">
        <v>2203.6353025833332</v>
      </c>
      <c r="OE18" s="73">
        <v>634.96770197073192</v>
      </c>
      <c r="OF18" s="75">
        <f t="shared" si="197"/>
        <v>2.8313908051847494E-2</v>
      </c>
      <c r="OG18" s="75">
        <f t="shared" si="198"/>
        <v>0.28814554805250941</v>
      </c>
      <c r="OH18" s="73">
        <v>966.66666666666993</v>
      </c>
      <c r="OI18" s="73">
        <f t="shared" si="199"/>
        <v>278.54069645076004</v>
      </c>
      <c r="OJ18" s="75">
        <f t="shared" si="200"/>
        <v>1.6139801625377218E-2</v>
      </c>
      <c r="OK18" s="75">
        <f t="shared" si="201"/>
        <v>3.4219986938237397E-3</v>
      </c>
      <c r="OL18" s="75">
        <f t="shared" si="202"/>
        <v>9.2631181508386279E-4</v>
      </c>
      <c r="OM18" s="73">
        <v>22356</v>
      </c>
      <c r="ON18" s="73">
        <v>411254605</v>
      </c>
      <c r="OO18" s="73">
        <f t="shared" si="203"/>
        <v>18395.715020576132</v>
      </c>
      <c r="OP18" s="75">
        <f t="shared" si="204"/>
        <v>3.4307717947466652E-3</v>
      </c>
      <c r="OQ18" s="75">
        <f t="shared" si="205"/>
        <v>3.3025497342001357E-3</v>
      </c>
      <c r="OR18" s="75">
        <f t="shared" si="206"/>
        <v>8.9798037449690391E-4</v>
      </c>
      <c r="OS18" s="73">
        <v>3434.7210592234746</v>
      </c>
      <c r="OT18" s="75">
        <f t="shared" si="207"/>
        <v>0.15315798890678117</v>
      </c>
      <c r="OU18" s="75">
        <f t="shared" si="208"/>
        <v>2.8307556354601037E-3</v>
      </c>
      <c r="OV18" s="73">
        <v>287.40406719985572</v>
      </c>
      <c r="OW18" s="75">
        <f t="shared" si="209"/>
        <v>1.2855791161203065E-2</v>
      </c>
      <c r="OX18" s="75">
        <v>4.4313146233382568E-2</v>
      </c>
      <c r="OY18" s="73">
        <v>1078</v>
      </c>
      <c r="OZ18" s="75">
        <f t="shared" si="210"/>
        <v>4.8069205386604835E-2</v>
      </c>
      <c r="PA18" s="73">
        <v>4269</v>
      </c>
      <c r="PB18" s="75">
        <f t="shared" si="211"/>
        <v>0.19035940426290912</v>
      </c>
      <c r="PC18" s="73">
        <v>3402</v>
      </c>
      <c r="PD18" s="73">
        <v>4899</v>
      </c>
      <c r="PE18" s="75">
        <f t="shared" si="212"/>
        <v>-0.30557256582976117</v>
      </c>
      <c r="PF18" s="75">
        <v>4.0462763792802746E-2</v>
      </c>
      <c r="PG18" s="75">
        <v>7.7030405208999481E-2</v>
      </c>
      <c r="PH18" s="75">
        <v>0.11749316900180223</v>
      </c>
      <c r="PI18" s="75"/>
      <c r="PJ18" s="75"/>
      <c r="PK18" s="75"/>
      <c r="PL18" s="75"/>
      <c r="PM18" s="75"/>
      <c r="PN18" s="75"/>
      <c r="PO18" s="226"/>
      <c r="PP18" s="21">
        <f t="shared" si="213"/>
        <v>0</v>
      </c>
      <c r="PQ18" s="73">
        <f t="shared" si="214"/>
        <v>145.22845677974405</v>
      </c>
      <c r="PR18" s="73"/>
      <c r="PS18" s="73">
        <f t="shared" si="215"/>
        <v>26.174296287264788</v>
      </c>
      <c r="PT18" s="73">
        <v>2</v>
      </c>
      <c r="PU18" s="73">
        <f t="shared" si="216"/>
        <v>27.069321117969292</v>
      </c>
      <c r="PV18" s="73">
        <v>2</v>
      </c>
      <c r="PW18" s="73"/>
    </row>
    <row r="19" spans="1:439" x14ac:dyDescent="0.25">
      <c r="A19" s="150"/>
      <c r="B19" s="153" t="s">
        <v>12</v>
      </c>
      <c r="C19" s="151"/>
      <c r="D19" s="156">
        <v>31003</v>
      </c>
      <c r="E19" s="156" t="s">
        <v>140</v>
      </c>
      <c r="F19" s="72" t="s">
        <v>141</v>
      </c>
      <c r="G19" s="82"/>
      <c r="P19" s="161"/>
      <c r="Q19" s="127"/>
      <c r="R19" s="127"/>
      <c r="S19" s="127"/>
      <c r="T19" s="127"/>
      <c r="U19" s="127"/>
      <c r="V19" s="127"/>
      <c r="W19" s="127"/>
      <c r="X19" s="127"/>
      <c r="Y19" s="127"/>
      <c r="Z19" s="113"/>
      <c r="AA19" s="73"/>
      <c r="AB19" s="74">
        <v>831</v>
      </c>
      <c r="AC19" s="74">
        <v>2938</v>
      </c>
      <c r="AD19" s="74">
        <v>742</v>
      </c>
      <c r="AE19" s="74">
        <v>1117</v>
      </c>
      <c r="AF19" s="74">
        <v>997</v>
      </c>
      <c r="AG19" s="74">
        <v>3614</v>
      </c>
      <c r="AH19" s="74">
        <v>130</v>
      </c>
      <c r="AI19" s="74">
        <v>178</v>
      </c>
      <c r="AK19" s="73">
        <f t="shared" si="0"/>
        <v>10547</v>
      </c>
      <c r="AL19" s="75"/>
      <c r="AM19" s="76">
        <f t="shared" si="1"/>
        <v>7.8790177301602357E-2</v>
      </c>
      <c r="AN19" s="77">
        <f t="shared" si="2"/>
        <v>0.27856262444296959</v>
      </c>
      <c r="AO19" s="77">
        <f t="shared" si="3"/>
        <v>7.0351758793969849E-2</v>
      </c>
      <c r="AP19" s="77">
        <f t="shared" si="4"/>
        <v>0.10590689295534275</v>
      </c>
      <c r="AQ19" s="77">
        <f t="shared" si="5"/>
        <v>9.4529250023703423E-2</v>
      </c>
      <c r="AR19" s="77">
        <f t="shared" si="6"/>
        <v>0.34265667962453777</v>
      </c>
      <c r="AS19" s="77">
        <f t="shared" si="7"/>
        <v>1.2325779842609273E-2</v>
      </c>
      <c r="AT19" s="78">
        <f t="shared" si="8"/>
        <v>1.6876837015265003E-2</v>
      </c>
      <c r="AU19" s="75">
        <f t="shared" si="9"/>
        <v>1</v>
      </c>
      <c r="AV19" s="75"/>
      <c r="AW19" s="75"/>
      <c r="AX19" s="74">
        <v>1131</v>
      </c>
      <c r="AY19" s="74">
        <v>481</v>
      </c>
      <c r="AZ19" s="74">
        <v>1509</v>
      </c>
      <c r="BA19" s="74">
        <v>1633</v>
      </c>
      <c r="BB19" s="74">
        <v>3477</v>
      </c>
      <c r="BC19" s="74">
        <v>2699</v>
      </c>
      <c r="BD19" s="74">
        <v>162</v>
      </c>
      <c r="BE19" s="74">
        <v>307</v>
      </c>
      <c r="BF19" s="74">
        <v>39</v>
      </c>
      <c r="BG19" s="79">
        <v>35</v>
      </c>
      <c r="BH19" s="80"/>
      <c r="BI19" s="80"/>
      <c r="BJ19" s="81"/>
      <c r="BK19" s="73">
        <f t="shared" si="10"/>
        <v>35</v>
      </c>
      <c r="BL19" s="79">
        <f t="shared" si="11"/>
        <v>11473</v>
      </c>
      <c r="BM19" s="82"/>
      <c r="BN19" s="83">
        <f t="shared" si="12"/>
        <v>9.8579273075917365E-2</v>
      </c>
      <c r="BO19" s="84">
        <f t="shared" si="13"/>
        <v>4.1924518434585549E-2</v>
      </c>
      <c r="BP19" s="84">
        <f t="shared" si="14"/>
        <v>0.13152619192887649</v>
      </c>
      <c r="BQ19" s="84">
        <f t="shared" si="15"/>
        <v>0.14233417589122288</v>
      </c>
      <c r="BR19" s="84">
        <f t="shared" si="16"/>
        <v>0.30305935675063189</v>
      </c>
      <c r="BS19" s="84">
        <f t="shared" si="17"/>
        <v>0.23524797350300705</v>
      </c>
      <c r="BT19" s="84">
        <f t="shared" si="18"/>
        <v>1.4120108079839624E-2</v>
      </c>
      <c r="BU19" s="84">
        <f t="shared" si="19"/>
        <v>2.6758476422905953E-2</v>
      </c>
      <c r="BV19" s="84">
        <f t="shared" si="20"/>
        <v>3.3992852784799094E-3</v>
      </c>
      <c r="BW19" s="84">
        <f t="shared" si="21"/>
        <v>3.0506406345332522E-3</v>
      </c>
      <c r="BX19" s="84">
        <f t="shared" si="22"/>
        <v>0</v>
      </c>
      <c r="BY19" s="84">
        <f t="shared" si="23"/>
        <v>0</v>
      </c>
      <c r="BZ19" s="84">
        <f t="shared" si="24"/>
        <v>0</v>
      </c>
      <c r="CA19" s="75">
        <f t="shared" si="25"/>
        <v>3.0506406345332522E-3</v>
      </c>
      <c r="CB19" s="85">
        <f t="shared" si="26"/>
        <v>1</v>
      </c>
      <c r="CC19" s="75"/>
      <c r="CD19" s="75"/>
      <c r="CE19" s="74">
        <v>1380</v>
      </c>
      <c r="CF19" s="74">
        <v>2462</v>
      </c>
      <c r="CG19" s="74">
        <v>3734</v>
      </c>
      <c r="CH19" s="74">
        <v>1178</v>
      </c>
      <c r="CI19" s="74">
        <v>1164</v>
      </c>
      <c r="CJ19" s="72">
        <v>670</v>
      </c>
      <c r="CK19" s="72">
        <v>173</v>
      </c>
      <c r="CP19" s="73">
        <f t="shared" si="217"/>
        <v>0</v>
      </c>
      <c r="CQ19" s="73">
        <f t="shared" si="218"/>
        <v>10761</v>
      </c>
      <c r="CR19" s="73"/>
      <c r="CS19" s="76">
        <f t="shared" si="27"/>
        <v>0.12824086980763869</v>
      </c>
      <c r="CT19" s="77">
        <f t="shared" si="28"/>
        <v>0.2287891459901496</v>
      </c>
      <c r="CU19" s="77">
        <f t="shared" si="29"/>
        <v>0.34699377381284269</v>
      </c>
      <c r="CV19" s="77">
        <f t="shared" si="30"/>
        <v>0.10946938016912926</v>
      </c>
      <c r="CW19" s="77">
        <f t="shared" si="31"/>
        <v>0.10816838583774742</v>
      </c>
      <c r="CX19" s="77">
        <f t="shared" si="32"/>
        <v>6.2261871573273862E-2</v>
      </c>
      <c r="CY19" s="77">
        <f t="shared" si="33"/>
        <v>1.6076572809218474E-2</v>
      </c>
      <c r="CZ19" s="78"/>
      <c r="DA19" s="78"/>
      <c r="DB19" s="78"/>
      <c r="DC19" s="78"/>
      <c r="DD19" s="78">
        <f t="shared" si="34"/>
        <v>0</v>
      </c>
      <c r="DE19" s="75">
        <f t="shared" si="35"/>
        <v>1</v>
      </c>
      <c r="DF19" s="75"/>
      <c r="DG19" s="75"/>
      <c r="DH19" s="74">
        <v>1200</v>
      </c>
      <c r="DI19" s="74">
        <v>2738</v>
      </c>
      <c r="DJ19" s="74">
        <v>2022</v>
      </c>
      <c r="DK19" s="74">
        <v>2407</v>
      </c>
      <c r="DM19" s="74">
        <v>347</v>
      </c>
      <c r="DN19" s="72">
        <v>1086</v>
      </c>
      <c r="DO19" s="72">
        <v>1598</v>
      </c>
      <c r="DP19" s="74">
        <v>166</v>
      </c>
      <c r="DU19" s="73">
        <f t="shared" si="36"/>
        <v>166</v>
      </c>
      <c r="DV19" s="73">
        <f t="shared" si="219"/>
        <v>11564</v>
      </c>
      <c r="DW19" s="76">
        <f t="shared" si="37"/>
        <v>0.10377032168799723</v>
      </c>
      <c r="DX19" s="77">
        <f t="shared" si="38"/>
        <v>0.23676928398478037</v>
      </c>
      <c r="DY19" s="77">
        <f t="shared" si="39"/>
        <v>0.17485299204427535</v>
      </c>
      <c r="DZ19" s="77">
        <f t="shared" si="40"/>
        <v>0.20814597025250778</v>
      </c>
      <c r="EA19" s="77">
        <f t="shared" si="41"/>
        <v>0</v>
      </c>
      <c r="EB19" s="77">
        <f t="shared" si="42"/>
        <v>3.0006918021445866E-2</v>
      </c>
      <c r="EC19" s="77">
        <f t="shared" si="43"/>
        <v>9.3912141127637502E-2</v>
      </c>
      <c r="ED19" s="77">
        <f t="shared" si="44"/>
        <v>0.13818747838118298</v>
      </c>
      <c r="EE19" s="75">
        <f t="shared" si="45"/>
        <v>1.435489450017295E-2</v>
      </c>
      <c r="EF19" s="78">
        <f t="shared" si="46"/>
        <v>0</v>
      </c>
      <c r="EG19" s="78">
        <f t="shared" si="47"/>
        <v>0</v>
      </c>
      <c r="EH19" s="78">
        <f t="shared" si="48"/>
        <v>0</v>
      </c>
      <c r="EI19" s="78">
        <f t="shared" si="49"/>
        <v>0</v>
      </c>
      <c r="EJ19" s="75">
        <f t="shared" si="50"/>
        <v>1.435489450017295E-2</v>
      </c>
      <c r="EK19" s="75">
        <f t="shared" si="51"/>
        <v>1</v>
      </c>
      <c r="EL19" s="75"/>
      <c r="EM19" s="75"/>
      <c r="EN19" s="75"/>
      <c r="EO19" s="75"/>
      <c r="EP19" s="75"/>
      <c r="EQ19" s="75"/>
      <c r="ER19" s="75">
        <f t="shared" si="52"/>
        <v>0.27856262444296959</v>
      </c>
      <c r="ES19" s="75">
        <f t="shared" si="53"/>
        <v>0.30305935675063189</v>
      </c>
      <c r="ET19" s="75">
        <f t="shared" si="54"/>
        <v>0.2287891459901496</v>
      </c>
      <c r="EU19" s="75">
        <f t="shared" si="55"/>
        <v>0.23676928398478037</v>
      </c>
      <c r="EV19" s="75"/>
      <c r="EW19" s="75"/>
      <c r="EX19" s="75">
        <f t="shared" si="56"/>
        <v>7.0351758793969849E-2</v>
      </c>
      <c r="EY19" s="75">
        <f t="shared" si="57"/>
        <v>4.1924518434585549E-2</v>
      </c>
      <c r="EZ19" s="75">
        <f t="shared" si="58"/>
        <v>0.10816838583774742</v>
      </c>
      <c r="FA19" s="75">
        <f t="shared" si="59"/>
        <v>0.17485299204427535</v>
      </c>
      <c r="FB19" s="75"/>
      <c r="FC19" s="75"/>
      <c r="FD19" s="75"/>
      <c r="FE19" s="75">
        <f t="shared" si="60"/>
        <v>2.6758476422905953E-2</v>
      </c>
      <c r="FF19" s="75"/>
      <c r="FG19" s="75"/>
      <c r="FH19" s="75"/>
      <c r="FI19" s="75"/>
      <c r="FJ19" s="75"/>
      <c r="FK19" s="75">
        <f t="shared" si="61"/>
        <v>3.3992852784799094E-3</v>
      </c>
      <c r="FL19" s="75"/>
      <c r="FM19" s="75"/>
      <c r="FN19" s="75"/>
      <c r="FO19" s="75"/>
      <c r="FP19" s="75">
        <f t="shared" si="62"/>
        <v>0.34891438323693946</v>
      </c>
      <c r="FQ19" s="75">
        <f t="shared" si="63"/>
        <v>0.37514163688660335</v>
      </c>
      <c r="FR19" s="75">
        <f t="shared" si="64"/>
        <v>0.33695753182789701</v>
      </c>
      <c r="FS19" s="75">
        <f t="shared" si="65"/>
        <v>0.41162227602905571</v>
      </c>
      <c r="FT19" s="75"/>
      <c r="FU19" s="75"/>
      <c r="FV19" s="75"/>
      <c r="FW19" s="75">
        <f t="shared" si="66"/>
        <v>-7.4270210760482291E-2</v>
      </c>
      <c r="FX19" s="75">
        <f t="shared" si="67"/>
        <v>7.9801379946307649E-3</v>
      </c>
      <c r="FY19" s="75">
        <f t="shared" si="68"/>
        <v>-6.6290072765851527E-2</v>
      </c>
      <c r="FZ19" s="75"/>
      <c r="GA19" s="75"/>
      <c r="GB19" s="75">
        <f t="shared" si="69"/>
        <v>6.6243867403161877E-2</v>
      </c>
      <c r="GC19" s="75">
        <f t="shared" si="70"/>
        <v>6.6684606206527927E-2</v>
      </c>
      <c r="GD19" s="75">
        <f t="shared" si="71"/>
        <v>0.13292847360968979</v>
      </c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>
        <f t="shared" si="72"/>
        <v>-3.8184105058706341E-2</v>
      </c>
      <c r="GR19" s="75">
        <f t="shared" si="73"/>
        <v>7.4664744201158706E-2</v>
      </c>
      <c r="GS19" s="75">
        <f t="shared" si="74"/>
        <v>3.6480639142452365E-2</v>
      </c>
      <c r="GT19" s="75"/>
      <c r="GU19" s="75"/>
      <c r="GV19" s="75"/>
      <c r="GW19" s="75"/>
      <c r="GX19" s="75">
        <f t="shared" si="75"/>
        <v>1.2325779842609273E-2</v>
      </c>
      <c r="GY19" s="75">
        <f t="shared" si="76"/>
        <v>1.4120108079839624E-2</v>
      </c>
      <c r="GZ19" s="75">
        <f t="shared" si="77"/>
        <v>1.6076572809218474E-2</v>
      </c>
      <c r="HA19" s="75">
        <f t="shared" si="78"/>
        <v>3.0006918021445866E-2</v>
      </c>
      <c r="HB19" s="75"/>
      <c r="HC19" s="75"/>
      <c r="HD19" s="75">
        <f t="shared" si="79"/>
        <v>1.9564647293788505E-3</v>
      </c>
      <c r="HE19" s="75">
        <f t="shared" si="80"/>
        <v>1.3930345212227392E-2</v>
      </c>
      <c r="HF19" s="75">
        <f t="shared" si="81"/>
        <v>1.5886809941606243E-2</v>
      </c>
      <c r="HG19" s="75"/>
      <c r="HH19" s="75"/>
      <c r="HI19" s="75"/>
      <c r="HJ19" s="75">
        <f t="shared" si="82"/>
        <v>0.34265667962453777</v>
      </c>
      <c r="HK19" s="75">
        <f t="shared" si="83"/>
        <v>0.23524797350300705</v>
      </c>
      <c r="HL19" s="75">
        <f t="shared" si="84"/>
        <v>0.34699377381284269</v>
      </c>
      <c r="HM19" s="75">
        <f t="shared" si="85"/>
        <v>0.20814597025250778</v>
      </c>
      <c r="HN19" s="75"/>
      <c r="HO19" s="75"/>
      <c r="HP19" s="75">
        <f t="shared" si="86"/>
        <v>0.11174580030983564</v>
      </c>
      <c r="HQ19" s="75">
        <f>Gegevens!HM136-Gegevens!HL136</f>
        <v>-1.3083924896434798E-2</v>
      </c>
      <c r="HR19" s="75">
        <f t="shared" si="87"/>
        <v>-2.7102003250499274E-2</v>
      </c>
      <c r="HS19" s="75"/>
      <c r="HT19" s="75"/>
      <c r="HU19" s="75"/>
      <c r="HV19" s="75">
        <f t="shared" si="88"/>
        <v>7.8790177301602357E-2</v>
      </c>
      <c r="HW19" s="75">
        <f t="shared" si="89"/>
        <v>0.13152619192887649</v>
      </c>
      <c r="HX19" s="75">
        <f t="shared" si="90"/>
        <v>6.2261871573273862E-2</v>
      </c>
      <c r="HY19" s="75">
        <f t="shared" si="91"/>
        <v>0.10377032168799723</v>
      </c>
      <c r="HZ19" s="75"/>
      <c r="IA19" s="75"/>
      <c r="IB19" s="75">
        <f t="shared" si="92"/>
        <v>-6.9264320355602621E-2</v>
      </c>
      <c r="IC19" s="75">
        <f t="shared" si="93"/>
        <v>4.1508450114723365E-2</v>
      </c>
      <c r="ID19" s="75">
        <f t="shared" si="94"/>
        <v>-2.7755870240879263E-2</v>
      </c>
      <c r="IE19" s="75"/>
      <c r="IF19" s="75"/>
      <c r="IG19" s="75"/>
      <c r="IH19" s="75">
        <f t="shared" si="95"/>
        <v>0.10590689295534275</v>
      </c>
      <c r="II19" s="75">
        <f t="shared" si="96"/>
        <v>0.14233417589122288</v>
      </c>
      <c r="IJ19" s="75">
        <f t="shared" si="97"/>
        <v>0.12824086980763869</v>
      </c>
      <c r="IK19" s="75">
        <f t="shared" si="98"/>
        <v>0.13818747838118298</v>
      </c>
      <c r="IL19" s="75"/>
      <c r="IM19" s="75"/>
      <c r="IN19" s="75">
        <f t="shared" si="99"/>
        <v>-1.4093306083584195E-2</v>
      </c>
      <c r="IO19" s="75">
        <f t="shared" si="100"/>
        <v>9.9466085735442911E-3</v>
      </c>
      <c r="IP19" s="75">
        <f t="shared" si="101"/>
        <v>-4.1466975100399039E-3</v>
      </c>
      <c r="IQ19" s="75"/>
      <c r="IR19" s="75"/>
      <c r="IS19" s="75"/>
      <c r="IT19" s="75">
        <f t="shared" si="102"/>
        <v>9.4529250023703423E-2</v>
      </c>
      <c r="IU19" s="75">
        <f t="shared" si="103"/>
        <v>9.8579273075917365E-2</v>
      </c>
      <c r="IV19" s="75">
        <f t="shared" si="104"/>
        <v>0.10946938016912926</v>
      </c>
      <c r="IW19" s="75">
        <f t="shared" si="105"/>
        <v>9.3912141127637502E-2</v>
      </c>
      <c r="IX19" s="75"/>
      <c r="IY19" s="75"/>
      <c r="IZ19" s="75">
        <f t="shared" si="106"/>
        <v>1.0890107093211893E-2</v>
      </c>
      <c r="JA19" s="75">
        <f t="shared" si="107"/>
        <v>-1.5557239041491755E-2</v>
      </c>
      <c r="JB19" s="75">
        <f t="shared" si="108"/>
        <v>-4.6671319482798623E-3</v>
      </c>
      <c r="JC19" s="75"/>
      <c r="JD19" s="75"/>
      <c r="JE19" s="75"/>
      <c r="JF19" s="75"/>
      <c r="JG19" s="75"/>
      <c r="JH19" s="75"/>
      <c r="JI19" s="75">
        <f t="shared" si="109"/>
        <v>0.11823267279795202</v>
      </c>
      <c r="JJ19" s="75">
        <f t="shared" si="110"/>
        <v>0.20043614297904616</v>
      </c>
      <c r="JK19" s="75">
        <f t="shared" si="111"/>
        <v>0.21276192282165546</v>
      </c>
      <c r="JL19" s="75"/>
      <c r="JM19" s="75">
        <f t="shared" si="112"/>
        <v>0.15645428397106251</v>
      </c>
      <c r="JN19" s="75">
        <f t="shared" si="113"/>
        <v>0.24091344896714023</v>
      </c>
      <c r="JO19" s="75">
        <f t="shared" si="114"/>
        <v>0.25503355704697989</v>
      </c>
      <c r="JP19" s="75"/>
      <c r="JQ19" s="75">
        <f t="shared" si="115"/>
        <v>0.14431744261685717</v>
      </c>
      <c r="JR19" s="75">
        <f t="shared" si="116"/>
        <v>0.23771024997676793</v>
      </c>
      <c r="JS19" s="75">
        <f t="shared" si="117"/>
        <v>0.25378682278598641</v>
      </c>
      <c r="JT19" s="75"/>
      <c r="JU19" s="75">
        <f t="shared" si="118"/>
        <v>0.16819439640262884</v>
      </c>
      <c r="JV19" s="75">
        <f t="shared" si="119"/>
        <v>0.23209961950882046</v>
      </c>
      <c r="JW19" s="75">
        <f t="shared" si="120"/>
        <v>0.26210653753026636</v>
      </c>
      <c r="JX19" s="75"/>
      <c r="JY19" s="75"/>
      <c r="JZ19" s="75"/>
      <c r="KA19" s="75">
        <f t="shared" si="121"/>
        <v>-1.2136841354205341E-2</v>
      </c>
      <c r="KB19" s="75">
        <f t="shared" si="122"/>
        <v>2.3876953785771676E-2</v>
      </c>
      <c r="KC19" s="75">
        <f t="shared" si="123"/>
        <v>1.1740112431566335E-2</v>
      </c>
      <c r="KD19" s="75"/>
      <c r="KE19" s="75"/>
      <c r="KF19" s="75">
        <f t="shared" si="124"/>
        <v>-3.2031989903723024E-3</v>
      </c>
      <c r="KG19" s="75">
        <f t="shared" si="125"/>
        <v>-5.6106304679474639E-3</v>
      </c>
      <c r="KH19" s="75">
        <f t="shared" si="126"/>
        <v>-8.8138294583197663E-3</v>
      </c>
      <c r="KI19" s="75"/>
      <c r="KJ19" s="75"/>
      <c r="KK19" s="75">
        <f t="shared" si="127"/>
        <v>-1.2467342609934762E-3</v>
      </c>
      <c r="KL19" s="75">
        <f t="shared" si="128"/>
        <v>8.3197147442799491E-3</v>
      </c>
      <c r="KM19" s="75">
        <f t="shared" si="129"/>
        <v>7.0729804832864729E-3</v>
      </c>
      <c r="KN19" s="75"/>
      <c r="KO19" s="75"/>
      <c r="KP19" s="75"/>
      <c r="KQ19" s="75"/>
      <c r="KR19" s="73">
        <f t="shared" si="130"/>
        <v>3504.5784014643073</v>
      </c>
      <c r="KS19" s="73">
        <f t="shared" si="131"/>
        <v>484.8151311775473</v>
      </c>
      <c r="KT19" s="73">
        <f t="shared" si="132"/>
        <v>2720.4075655887737</v>
      </c>
      <c r="KU19" s="73">
        <f t="shared" si="133"/>
        <v>1520.9688834655278</v>
      </c>
      <c r="KV19" s="73">
        <f t="shared" si="134"/>
        <v>1645.9524100061014</v>
      </c>
      <c r="KW19" s="73">
        <f t="shared" si="135"/>
        <v>1139.9707138499084</v>
      </c>
      <c r="KX19" s="73">
        <f t="shared" si="136"/>
        <v>163.28492983526542</v>
      </c>
      <c r="KY19" s="73"/>
      <c r="KZ19" s="73">
        <f t="shared" si="137"/>
        <v>2645.7176842300901</v>
      </c>
      <c r="LA19" s="73">
        <f t="shared" si="138"/>
        <v>1250.8592138277111</v>
      </c>
      <c r="LB19" s="73">
        <f t="shared" si="139"/>
        <v>4012.6360003717127</v>
      </c>
      <c r="LC19" s="73">
        <f t="shared" si="140"/>
        <v>719.99628287333894</v>
      </c>
      <c r="LD19" s="73">
        <f t="shared" si="141"/>
        <v>1482.9774184555338</v>
      </c>
      <c r="LE19" s="73">
        <f t="shared" si="142"/>
        <v>1265.9039122758106</v>
      </c>
      <c r="LF19" s="73">
        <f t="shared" si="143"/>
        <v>185.90948796580244</v>
      </c>
      <c r="LG19" s="73"/>
      <c r="LH19" s="73">
        <f t="shared" si="144"/>
        <v>2738</v>
      </c>
      <c r="LI19" s="73">
        <f t="shared" si="145"/>
        <v>2022</v>
      </c>
      <c r="LJ19" s="73">
        <f t="shared" si="146"/>
        <v>2407</v>
      </c>
      <c r="LK19" s="73">
        <f t="shared" si="147"/>
        <v>1200</v>
      </c>
      <c r="LL19" s="73">
        <f t="shared" si="148"/>
        <v>1598</v>
      </c>
      <c r="LM19" s="73">
        <f t="shared" si="149"/>
        <v>1086</v>
      </c>
      <c r="LN19" s="73">
        <f t="shared" si="150"/>
        <v>347</v>
      </c>
      <c r="LO19" s="73"/>
      <c r="LP19" s="73">
        <f t="shared" si="151"/>
        <v>-858.86071723421719</v>
      </c>
      <c r="LQ19" s="73">
        <f t="shared" si="152"/>
        <v>766.04408265016377</v>
      </c>
      <c r="LR19" s="73">
        <f t="shared" si="153"/>
        <v>1292.2284347829391</v>
      </c>
      <c r="LS19" s="73">
        <f t="shared" si="154"/>
        <v>-800.97260059218888</v>
      </c>
      <c r="LT19" s="73">
        <f t="shared" si="155"/>
        <v>-162.97499155056767</v>
      </c>
      <c r="LU19" s="73">
        <f t="shared" si="156"/>
        <v>125.93319842590222</v>
      </c>
      <c r="LV19" s="73">
        <f t="shared" si="157"/>
        <v>22.624558130537025</v>
      </c>
      <c r="LW19" s="73"/>
      <c r="LX19" s="73">
        <f t="shared" si="158"/>
        <v>92.282315769909928</v>
      </c>
      <c r="LY19" s="73">
        <f t="shared" si="159"/>
        <v>771.14078617228893</v>
      </c>
      <c r="LZ19" s="73">
        <f t="shared" si="160"/>
        <v>-1605.6360003717127</v>
      </c>
      <c r="MA19" s="73">
        <f t="shared" si="161"/>
        <v>480.00371712666106</v>
      </c>
      <c r="MB19" s="73">
        <f t="shared" si="162"/>
        <v>115.02258154446622</v>
      </c>
      <c r="MC19" s="73">
        <f t="shared" si="163"/>
        <v>-179.90391227581063</v>
      </c>
      <c r="MD19" s="73">
        <f t="shared" si="164"/>
        <v>161.09051203419756</v>
      </c>
      <c r="ME19" s="73"/>
      <c r="MF19" s="73">
        <f t="shared" si="165"/>
        <v>-766.57840146430726</v>
      </c>
      <c r="MG19" s="73">
        <f t="shared" si="166"/>
        <v>1537.1848688224527</v>
      </c>
      <c r="MH19" s="73">
        <f t="shared" si="167"/>
        <v>-313.40756558877365</v>
      </c>
      <c r="MI19" s="73">
        <f t="shared" si="168"/>
        <v>-320.96888346552782</v>
      </c>
      <c r="MJ19" s="73">
        <f t="shared" si="169"/>
        <v>-47.952410006101445</v>
      </c>
      <c r="MK19" s="73">
        <f t="shared" si="170"/>
        <v>-53.970713849908407</v>
      </c>
      <c r="ML19" s="73">
        <f t="shared" si="171"/>
        <v>183.71507016473458</v>
      </c>
      <c r="MM19" s="73"/>
      <c r="MN19" s="75">
        <f t="shared" si="172"/>
        <v>-0.24506819903796762</v>
      </c>
      <c r="MO19" s="75">
        <f t="shared" si="173"/>
        <v>1.5800746168741706</v>
      </c>
      <c r="MP19" s="75">
        <f t="shared" si="174"/>
        <v>0.47501280731928269</v>
      </c>
      <c r="MQ19" s="75">
        <f t="shared" si="175"/>
        <v>-0.52661997842268327</v>
      </c>
      <c r="MR19" s="75">
        <f t="shared" si="176"/>
        <v>-9.9015615858518979E-2</v>
      </c>
      <c r="MS19" s="75">
        <f t="shared" si="177"/>
        <v>0.11047055586244027</v>
      </c>
      <c r="MT19" s="75">
        <f t="shared" si="178"/>
        <v>0.13855876444545401</v>
      </c>
      <c r="MU19" s="75"/>
      <c r="MV19" s="75">
        <f t="shared" si="179"/>
        <v>3.4879880162559482E-2</v>
      </c>
      <c r="MW19" s="75">
        <f t="shared" si="180"/>
        <v>0.61648887232684457</v>
      </c>
      <c r="MX19" s="75">
        <f t="shared" si="181"/>
        <v>-0.40014494218338614</v>
      </c>
      <c r="MY19" s="75">
        <f t="shared" si="182"/>
        <v>0.66667527117095249</v>
      </c>
      <c r="MZ19" s="75">
        <f t="shared" si="183"/>
        <v>7.7561923811529099E-2</v>
      </c>
      <c r="NA19" s="75">
        <f t="shared" si="184"/>
        <v>-0.14211498244948453</v>
      </c>
      <c r="NB19" s="75">
        <f t="shared" si="185"/>
        <v>0.8664996810912079</v>
      </c>
      <c r="NC19" s="75"/>
      <c r="ND19" s="75">
        <f t="shared" si="186"/>
        <v>-0.21873626828950671</v>
      </c>
      <c r="NE19" s="75">
        <f t="shared" si="187"/>
        <v>3.1706619079500435</v>
      </c>
      <c r="NF19" s="75">
        <f t="shared" si="188"/>
        <v>-0.11520610718524572</v>
      </c>
      <c r="NG19" s="75">
        <f t="shared" si="189"/>
        <v>-0.21102922417071424</v>
      </c>
      <c r="NH19" s="75">
        <f t="shared" si="190"/>
        <v>-2.9133533700359957E-2</v>
      </c>
      <c r="NI19" s="75">
        <f t="shared" si="191"/>
        <v>-4.7343947694619755E-2</v>
      </c>
      <c r="NJ19" s="75">
        <f t="shared" si="192"/>
        <v>1.1251195707410395</v>
      </c>
      <c r="NK19" s="75"/>
      <c r="NL19" s="75"/>
      <c r="NM19" s="211">
        <v>12458</v>
      </c>
      <c r="NN19" s="212">
        <v>0</v>
      </c>
      <c r="NO19" s="212">
        <v>11</v>
      </c>
      <c r="NP19" s="212">
        <v>3</v>
      </c>
      <c r="NQ19" s="212">
        <v>0</v>
      </c>
      <c r="NR19" s="212">
        <v>13</v>
      </c>
      <c r="NS19" s="213">
        <v>27</v>
      </c>
      <c r="NT19" s="213">
        <f t="shared" si="193"/>
        <v>12485</v>
      </c>
      <c r="NU19" s="75"/>
      <c r="NV19" s="75"/>
      <c r="NW19" s="73">
        <v>11564</v>
      </c>
      <c r="NX19" s="73">
        <v>2022</v>
      </c>
      <c r="NY19" s="75">
        <f t="shared" si="194"/>
        <v>0.17485299204427535</v>
      </c>
      <c r="NZ19" s="75">
        <f t="shared" si="195"/>
        <v>2.7538670589966723E-3</v>
      </c>
      <c r="OA19" s="75">
        <f t="shared" si="196"/>
        <v>2.5799010144803643E-3</v>
      </c>
      <c r="OB19" s="73">
        <v>15687</v>
      </c>
      <c r="OC19" s="73">
        <v>12485</v>
      </c>
      <c r="OD19" s="73">
        <v>622.42201718659032</v>
      </c>
      <c r="OE19" s="73">
        <v>248.86795766885956</v>
      </c>
      <c r="OF19" s="75">
        <f t="shared" si="197"/>
        <v>1.5864598563706225E-2</v>
      </c>
      <c r="OG19" s="75">
        <f t="shared" si="198"/>
        <v>0.39983797294602075</v>
      </c>
      <c r="OH19" s="73">
        <v>255.66666666666697</v>
      </c>
      <c r="OI19" s="73">
        <f t="shared" si="199"/>
        <v>102.22524174986609</v>
      </c>
      <c r="OJ19" s="75">
        <f t="shared" si="200"/>
        <v>8.18784475369372E-3</v>
      </c>
      <c r="OK19" s="75">
        <f t="shared" si="201"/>
        <v>2.3936900700086061E-3</v>
      </c>
      <c r="OL19" s="75">
        <f t="shared" si="202"/>
        <v>3.6305678047712922E-4</v>
      </c>
      <c r="OM19" s="73">
        <v>15604</v>
      </c>
      <c r="ON19" s="73">
        <v>297093163</v>
      </c>
      <c r="OO19" s="73">
        <f t="shared" si="203"/>
        <v>19039.551589336068</v>
      </c>
      <c r="OP19" s="75">
        <f t="shared" si="204"/>
        <v>2.3946038238158419E-3</v>
      </c>
      <c r="OQ19" s="75">
        <f t="shared" si="205"/>
        <v>2.3857847050693269E-3</v>
      </c>
      <c r="OR19" s="75">
        <f t="shared" si="206"/>
        <v>3.2956139637501367E-4</v>
      </c>
      <c r="OS19" s="73">
        <v>2764.627659574468</v>
      </c>
      <c r="OT19" s="75">
        <f t="shared" si="207"/>
        <v>0.17623686234298896</v>
      </c>
      <c r="OU19" s="75">
        <f t="shared" si="208"/>
        <v>2.2784922537664848E-3</v>
      </c>
      <c r="OV19" s="73">
        <v>105.91598274952035</v>
      </c>
      <c r="OW19" s="75">
        <f t="shared" si="209"/>
        <v>6.7877456260907682E-3</v>
      </c>
      <c r="OX19" s="75">
        <v>0.05</v>
      </c>
      <c r="OY19" s="73">
        <v>834</v>
      </c>
      <c r="OZ19" s="75">
        <f t="shared" si="210"/>
        <v>5.3165041116848347E-2</v>
      </c>
      <c r="PA19" s="73">
        <v>3225</v>
      </c>
      <c r="PB19" s="75">
        <f t="shared" si="211"/>
        <v>0.20558424172882003</v>
      </c>
      <c r="PC19" s="73">
        <v>2530</v>
      </c>
      <c r="PD19" s="73">
        <v>3488</v>
      </c>
      <c r="PE19" s="75">
        <f t="shared" si="212"/>
        <v>-0.27465596330275227</v>
      </c>
      <c r="PF19" s="75">
        <v>4.4238600974207461E-2</v>
      </c>
      <c r="PG19" s="75">
        <v>7.5381298410923905E-2</v>
      </c>
      <c r="PH19" s="75">
        <v>0.11961989938513137</v>
      </c>
      <c r="PI19" s="75"/>
      <c r="PJ19" s="75"/>
      <c r="PK19" s="75"/>
      <c r="PL19" s="75"/>
      <c r="PM19" s="75"/>
      <c r="PN19" s="75"/>
      <c r="PO19" s="226"/>
      <c r="PP19" s="21">
        <f t="shared" si="213"/>
        <v>0</v>
      </c>
      <c r="PQ19" s="73">
        <f t="shared" si="214"/>
        <v>93.682845221305271</v>
      </c>
      <c r="PR19" s="73"/>
      <c r="PS19" s="73">
        <f t="shared" si="215"/>
        <v>13.762668926580599</v>
      </c>
      <c r="PT19" s="73">
        <v>1</v>
      </c>
      <c r="PU19" s="73">
        <f t="shared" si="216"/>
        <v>15.167242619501861</v>
      </c>
      <c r="PV19" s="73">
        <v>1</v>
      </c>
      <c r="PW19" s="73"/>
    </row>
    <row r="20" spans="1:439" x14ac:dyDescent="0.25">
      <c r="A20" s="150"/>
      <c r="B20" s="153" t="s">
        <v>47</v>
      </c>
      <c r="C20" s="151"/>
      <c r="D20" s="156">
        <v>13004</v>
      </c>
      <c r="E20" s="156" t="s">
        <v>0</v>
      </c>
      <c r="F20" s="72" t="s">
        <v>52</v>
      </c>
      <c r="G20" s="82"/>
      <c r="P20" s="161"/>
      <c r="Q20" s="127"/>
      <c r="R20" s="127"/>
      <c r="S20" s="127"/>
      <c r="T20" s="127"/>
      <c r="U20" s="127"/>
      <c r="V20" s="127"/>
      <c r="W20" s="127"/>
      <c r="X20" s="127"/>
      <c r="Y20" s="127"/>
      <c r="Z20" s="113"/>
      <c r="AA20" s="73"/>
      <c r="AB20" s="74">
        <v>818</v>
      </c>
      <c r="AC20" s="74">
        <v>4770</v>
      </c>
      <c r="AD20" s="74">
        <v>1466</v>
      </c>
      <c r="AE20" s="74">
        <v>644</v>
      </c>
      <c r="AF20" s="74">
        <v>860</v>
      </c>
      <c r="AG20" s="74">
        <v>2257</v>
      </c>
      <c r="AH20" s="74">
        <v>136</v>
      </c>
      <c r="AI20" s="74">
        <v>91</v>
      </c>
      <c r="AK20" s="73">
        <f t="shared" si="0"/>
        <v>11042</v>
      </c>
      <c r="AL20" s="75"/>
      <c r="AM20" s="76">
        <f t="shared" si="1"/>
        <v>7.4080782466944398E-2</v>
      </c>
      <c r="AN20" s="77">
        <f t="shared" si="2"/>
        <v>0.43198695888426009</v>
      </c>
      <c r="AO20" s="77">
        <f t="shared" si="3"/>
        <v>0.13276580329650425</v>
      </c>
      <c r="AP20" s="77">
        <f t="shared" si="4"/>
        <v>5.8322767614562579E-2</v>
      </c>
      <c r="AQ20" s="77">
        <f t="shared" si="5"/>
        <v>7.7884441224415873E-2</v>
      </c>
      <c r="AR20" s="77">
        <f t="shared" si="6"/>
        <v>0.20440137656221699</v>
      </c>
      <c r="AS20" s="77">
        <f t="shared" si="7"/>
        <v>1.2316609309907625E-2</v>
      </c>
      <c r="AT20" s="78">
        <f t="shared" si="8"/>
        <v>8.2412606411881913E-3</v>
      </c>
      <c r="AU20" s="75">
        <f t="shared" si="9"/>
        <v>1</v>
      </c>
      <c r="AV20" s="75"/>
      <c r="AW20" s="75"/>
      <c r="AX20" s="74">
        <v>780</v>
      </c>
      <c r="AY20" s="74">
        <v>916</v>
      </c>
      <c r="AZ20" s="74">
        <v>1036</v>
      </c>
      <c r="BA20" s="74">
        <v>841</v>
      </c>
      <c r="BB20" s="74">
        <v>5344</v>
      </c>
      <c r="BC20" s="74">
        <v>2370</v>
      </c>
      <c r="BD20" s="74">
        <v>260</v>
      </c>
      <c r="BF20" s="74">
        <v>32</v>
      </c>
      <c r="BG20" s="79">
        <v>8</v>
      </c>
      <c r="BH20" s="80">
        <v>96</v>
      </c>
      <c r="BI20" s="80"/>
      <c r="BJ20" s="81"/>
      <c r="BK20" s="73">
        <f t="shared" si="10"/>
        <v>104</v>
      </c>
      <c r="BL20" s="79">
        <f t="shared" si="11"/>
        <v>11683</v>
      </c>
      <c r="BM20" s="82"/>
      <c r="BN20" s="83">
        <f t="shared" si="12"/>
        <v>6.6763673713943331E-2</v>
      </c>
      <c r="BO20" s="84">
        <f t="shared" si="13"/>
        <v>7.8404519387143712E-2</v>
      </c>
      <c r="BP20" s="84">
        <f t="shared" si="14"/>
        <v>8.8675853804673452E-2</v>
      </c>
      <c r="BQ20" s="84">
        <f t="shared" si="15"/>
        <v>7.1984935376187623E-2</v>
      </c>
      <c r="BR20" s="84">
        <f t="shared" si="16"/>
        <v>0.45741675939399129</v>
      </c>
      <c r="BS20" s="84">
        <f t="shared" si="17"/>
        <v>0.20285885474621246</v>
      </c>
      <c r="BT20" s="84">
        <f t="shared" si="18"/>
        <v>2.2254557904647778E-2</v>
      </c>
      <c r="BU20" s="84">
        <f t="shared" si="19"/>
        <v>0</v>
      </c>
      <c r="BV20" s="84">
        <f t="shared" si="20"/>
        <v>2.7390225113412651E-3</v>
      </c>
      <c r="BW20" s="84">
        <f t="shared" si="21"/>
        <v>6.8475562783531629E-4</v>
      </c>
      <c r="BX20" s="84">
        <f t="shared" si="22"/>
        <v>8.2170675340237954E-3</v>
      </c>
      <c r="BY20" s="84">
        <f t="shared" si="23"/>
        <v>0</v>
      </c>
      <c r="BZ20" s="84">
        <f t="shared" si="24"/>
        <v>0</v>
      </c>
      <c r="CA20" s="75">
        <f t="shared" si="25"/>
        <v>8.9018231618591126E-3</v>
      </c>
      <c r="CB20" s="85">
        <f t="shared" si="26"/>
        <v>1</v>
      </c>
      <c r="CC20" s="75"/>
      <c r="CD20" s="75"/>
      <c r="CE20" s="74">
        <v>426</v>
      </c>
      <c r="CF20" s="74">
        <v>4022</v>
      </c>
      <c r="CG20" s="74">
        <v>2637</v>
      </c>
      <c r="CH20" s="74">
        <v>1243</v>
      </c>
      <c r="CI20" s="74">
        <v>2453</v>
      </c>
      <c r="CJ20" s="74">
        <v>628</v>
      </c>
      <c r="CK20" s="74">
        <v>371</v>
      </c>
      <c r="CP20" s="73">
        <f t="shared" si="217"/>
        <v>0</v>
      </c>
      <c r="CQ20" s="73">
        <f t="shared" si="218"/>
        <v>11780</v>
      </c>
      <c r="CR20" s="73"/>
      <c r="CS20" s="76">
        <f t="shared" si="27"/>
        <v>3.6162988115449914E-2</v>
      </c>
      <c r="CT20" s="77">
        <f t="shared" si="28"/>
        <v>0.34142614601018678</v>
      </c>
      <c r="CU20" s="77">
        <f t="shared" si="29"/>
        <v>0.22385398981324278</v>
      </c>
      <c r="CV20" s="77">
        <f t="shared" si="30"/>
        <v>0.10551782682512734</v>
      </c>
      <c r="CW20" s="77">
        <f t="shared" si="31"/>
        <v>0.20823429541595925</v>
      </c>
      <c r="CX20" s="77">
        <f t="shared" si="32"/>
        <v>5.3310696095076403E-2</v>
      </c>
      <c r="CY20" s="77">
        <f t="shared" si="33"/>
        <v>3.1494057724957558E-2</v>
      </c>
      <c r="CZ20" s="78"/>
      <c r="DA20" s="78"/>
      <c r="DB20" s="78"/>
      <c r="DC20" s="78"/>
      <c r="DD20" s="78">
        <f t="shared" si="34"/>
        <v>0</v>
      </c>
      <c r="DE20" s="75">
        <f t="shared" si="35"/>
        <v>1</v>
      </c>
      <c r="DF20" s="75"/>
      <c r="DG20" s="75"/>
      <c r="DH20" s="74">
        <v>883</v>
      </c>
      <c r="DI20" s="74">
        <v>3809</v>
      </c>
      <c r="DJ20" s="74">
        <v>3293</v>
      </c>
      <c r="DK20" s="74">
        <v>1753</v>
      </c>
      <c r="DM20" s="74">
        <v>620</v>
      </c>
      <c r="DN20" s="74">
        <v>752</v>
      </c>
      <c r="DO20" s="74">
        <v>689</v>
      </c>
      <c r="DP20" s="74">
        <v>15</v>
      </c>
      <c r="DQ20" s="74">
        <v>124</v>
      </c>
      <c r="DR20" s="74">
        <v>10</v>
      </c>
      <c r="DS20" s="74">
        <v>15</v>
      </c>
      <c r="DT20" s="74">
        <v>74</v>
      </c>
      <c r="DU20" s="73">
        <f t="shared" si="36"/>
        <v>238</v>
      </c>
      <c r="DV20" s="73">
        <f t="shared" si="219"/>
        <v>12037</v>
      </c>
      <c r="DW20" s="76">
        <f t="shared" si="37"/>
        <v>7.3357148791227053E-2</v>
      </c>
      <c r="DX20" s="77">
        <f t="shared" si="38"/>
        <v>0.31644097366453433</v>
      </c>
      <c r="DY20" s="77">
        <f t="shared" si="39"/>
        <v>0.27357314945584449</v>
      </c>
      <c r="DZ20" s="77">
        <f t="shared" si="40"/>
        <v>0.14563429425936694</v>
      </c>
      <c r="EA20" s="77">
        <f t="shared" si="41"/>
        <v>0</v>
      </c>
      <c r="EB20" s="77">
        <f t="shared" si="42"/>
        <v>5.1507850793387058E-2</v>
      </c>
      <c r="EC20" s="77">
        <f t="shared" si="43"/>
        <v>6.2474038381656556E-2</v>
      </c>
      <c r="ED20" s="77">
        <f t="shared" si="44"/>
        <v>5.7240176123618841E-2</v>
      </c>
      <c r="EE20" s="75">
        <f t="shared" si="45"/>
        <v>1.2461576804851707E-3</v>
      </c>
      <c r="EF20" s="78">
        <f t="shared" si="46"/>
        <v>1.0301570158677411E-2</v>
      </c>
      <c r="EG20" s="78">
        <f t="shared" si="47"/>
        <v>8.3077178699011382E-4</v>
      </c>
      <c r="EH20" s="78">
        <f t="shared" si="48"/>
        <v>1.2461576804851707E-3</v>
      </c>
      <c r="EI20" s="78">
        <f t="shared" si="49"/>
        <v>6.1477112237268419E-3</v>
      </c>
      <c r="EJ20" s="75">
        <f t="shared" si="50"/>
        <v>1.9772368530364709E-2</v>
      </c>
      <c r="EK20" s="75">
        <f t="shared" si="51"/>
        <v>1</v>
      </c>
      <c r="EL20" s="75"/>
      <c r="EM20" s="75"/>
      <c r="EN20" s="75"/>
      <c r="EO20" s="75"/>
      <c r="EP20" s="75"/>
      <c r="EQ20" s="75"/>
      <c r="ER20" s="75">
        <f t="shared" si="52"/>
        <v>0.43198695888426009</v>
      </c>
      <c r="ES20" s="75">
        <f t="shared" si="53"/>
        <v>0.45741675939399129</v>
      </c>
      <c r="ET20" s="75">
        <f t="shared" si="54"/>
        <v>0.34142614601018678</v>
      </c>
      <c r="EU20" s="75">
        <f t="shared" si="55"/>
        <v>0.31644097366453433</v>
      </c>
      <c r="EV20" s="75"/>
      <c r="EW20" s="75"/>
      <c r="EX20" s="75">
        <f t="shared" si="56"/>
        <v>0.13276580329650425</v>
      </c>
      <c r="EY20" s="75">
        <f t="shared" si="57"/>
        <v>7.8404519387143712E-2</v>
      </c>
      <c r="EZ20" s="75">
        <f t="shared" si="58"/>
        <v>0.20823429541595925</v>
      </c>
      <c r="FA20" s="75">
        <f t="shared" si="59"/>
        <v>0.27357314945584449</v>
      </c>
      <c r="FB20" s="75"/>
      <c r="FC20" s="75"/>
      <c r="FD20" s="75"/>
      <c r="FE20" s="75">
        <f t="shared" si="60"/>
        <v>0</v>
      </c>
      <c r="FF20" s="75"/>
      <c r="FG20" s="75"/>
      <c r="FH20" s="75"/>
      <c r="FI20" s="75"/>
      <c r="FJ20" s="75"/>
      <c r="FK20" s="75">
        <f t="shared" si="61"/>
        <v>2.7390225113412651E-3</v>
      </c>
      <c r="FL20" s="75"/>
      <c r="FM20" s="75"/>
      <c r="FN20" s="75"/>
      <c r="FO20" s="75"/>
      <c r="FP20" s="75">
        <f t="shared" si="62"/>
        <v>0.56475276218076431</v>
      </c>
      <c r="FQ20" s="75">
        <f t="shared" si="63"/>
        <v>0.53856030129247623</v>
      </c>
      <c r="FR20" s="75">
        <f t="shared" si="64"/>
        <v>0.54966044142614601</v>
      </c>
      <c r="FS20" s="75">
        <f t="shared" si="65"/>
        <v>0.59001412312037882</v>
      </c>
      <c r="FT20" s="75"/>
      <c r="FU20" s="75"/>
      <c r="FV20" s="75"/>
      <c r="FW20" s="75">
        <f t="shared" si="66"/>
        <v>-0.11599061338380451</v>
      </c>
      <c r="FX20" s="75">
        <f t="shared" si="67"/>
        <v>-2.4985172345652451E-2</v>
      </c>
      <c r="FY20" s="75">
        <f t="shared" si="68"/>
        <v>-0.14097578572945696</v>
      </c>
      <c r="FZ20" s="75"/>
      <c r="GA20" s="75"/>
      <c r="GB20" s="75">
        <f t="shared" si="69"/>
        <v>0.12982977602881554</v>
      </c>
      <c r="GC20" s="75">
        <f t="shared" si="70"/>
        <v>6.5338854039885236E-2</v>
      </c>
      <c r="GD20" s="75">
        <f t="shared" si="71"/>
        <v>0.19516863006870078</v>
      </c>
      <c r="GE20" s="75"/>
      <c r="GF20" s="75"/>
      <c r="GG20" s="75"/>
      <c r="GH20" s="75"/>
      <c r="GI20" s="75"/>
      <c r="GJ20" s="75"/>
      <c r="GK20" s="75"/>
      <c r="GL20" s="75"/>
      <c r="GM20" s="75"/>
      <c r="GN20" s="75"/>
      <c r="GO20" s="75"/>
      <c r="GP20" s="75"/>
      <c r="GQ20" s="75">
        <f t="shared" si="72"/>
        <v>1.1100140133669778E-2</v>
      </c>
      <c r="GR20" s="75">
        <f t="shared" si="73"/>
        <v>4.0353681694232812E-2</v>
      </c>
      <c r="GS20" s="75">
        <f t="shared" si="74"/>
        <v>5.1453821827902591E-2</v>
      </c>
      <c r="GT20" s="75"/>
      <c r="GU20" s="75"/>
      <c r="GV20" s="75"/>
      <c r="GW20" s="75"/>
      <c r="GX20" s="75">
        <f t="shared" si="75"/>
        <v>1.2316609309907625E-2</v>
      </c>
      <c r="GY20" s="75">
        <f t="shared" si="76"/>
        <v>2.2254557904647778E-2</v>
      </c>
      <c r="GZ20" s="75">
        <f t="shared" si="77"/>
        <v>3.1494057724957558E-2</v>
      </c>
      <c r="HA20" s="75">
        <f t="shared" si="78"/>
        <v>5.1507850793387058E-2</v>
      </c>
      <c r="HB20" s="75"/>
      <c r="HC20" s="75"/>
      <c r="HD20" s="75">
        <f t="shared" si="79"/>
        <v>9.2394998203097801E-3</v>
      </c>
      <c r="HE20" s="75">
        <f t="shared" si="80"/>
        <v>2.00137930684295E-2</v>
      </c>
      <c r="HF20" s="75">
        <f t="shared" si="81"/>
        <v>2.925329288873928E-2</v>
      </c>
      <c r="HG20" s="75"/>
      <c r="HH20" s="75"/>
      <c r="HI20" s="75"/>
      <c r="HJ20" s="75">
        <f t="shared" si="82"/>
        <v>0.20440137656221699</v>
      </c>
      <c r="HK20" s="75">
        <f t="shared" si="83"/>
        <v>0.20285885474621246</v>
      </c>
      <c r="HL20" s="75">
        <f t="shared" si="84"/>
        <v>0.22385398981324278</v>
      </c>
      <c r="HM20" s="75">
        <f t="shared" si="85"/>
        <v>0.14563429425936694</v>
      </c>
      <c r="HN20" s="75"/>
      <c r="HO20" s="75"/>
      <c r="HP20" s="75">
        <f t="shared" si="86"/>
        <v>2.0995135067030324E-2</v>
      </c>
      <c r="HQ20" s="75">
        <f>Gegevens!HM47-Gegevens!HL47</f>
        <v>-6.991568265489162E-2</v>
      </c>
      <c r="HR20" s="75">
        <f t="shared" si="87"/>
        <v>-5.7224560486845516E-2</v>
      </c>
      <c r="HS20" s="75"/>
      <c r="HT20" s="75"/>
      <c r="HU20" s="75"/>
      <c r="HV20" s="75">
        <f t="shared" si="88"/>
        <v>7.4080782466944398E-2</v>
      </c>
      <c r="HW20" s="75">
        <f t="shared" si="89"/>
        <v>8.8675853804673452E-2</v>
      </c>
      <c r="HX20" s="75">
        <f t="shared" si="90"/>
        <v>5.3310696095076403E-2</v>
      </c>
      <c r="HY20" s="75">
        <f t="shared" si="91"/>
        <v>7.3357148791227053E-2</v>
      </c>
      <c r="HZ20" s="75"/>
      <c r="IA20" s="75"/>
      <c r="IB20" s="75">
        <f t="shared" si="92"/>
        <v>-3.5365157709597049E-2</v>
      </c>
      <c r="IC20" s="75">
        <f t="shared" si="93"/>
        <v>2.004645269615065E-2</v>
      </c>
      <c r="ID20" s="75">
        <f t="shared" si="94"/>
        <v>-1.5318705013446399E-2</v>
      </c>
      <c r="IE20" s="75"/>
      <c r="IF20" s="75"/>
      <c r="IG20" s="75"/>
      <c r="IH20" s="75">
        <f t="shared" si="95"/>
        <v>5.8322767614562579E-2</v>
      </c>
      <c r="II20" s="75">
        <f t="shared" si="96"/>
        <v>7.1984935376187623E-2</v>
      </c>
      <c r="IJ20" s="75">
        <f t="shared" si="97"/>
        <v>3.6162988115449914E-2</v>
      </c>
      <c r="IK20" s="75">
        <f t="shared" si="98"/>
        <v>5.7240176123618841E-2</v>
      </c>
      <c r="IL20" s="75"/>
      <c r="IM20" s="75"/>
      <c r="IN20" s="75">
        <f t="shared" si="99"/>
        <v>-3.5821947260737709E-2</v>
      </c>
      <c r="IO20" s="75">
        <f t="shared" si="100"/>
        <v>2.1077188008168928E-2</v>
      </c>
      <c r="IP20" s="75">
        <f t="shared" si="101"/>
        <v>-1.4744759252568782E-2</v>
      </c>
      <c r="IQ20" s="75"/>
      <c r="IR20" s="75"/>
      <c r="IS20" s="75"/>
      <c r="IT20" s="75">
        <f t="shared" si="102"/>
        <v>7.7884441224415873E-2</v>
      </c>
      <c r="IU20" s="75">
        <f t="shared" si="103"/>
        <v>6.6763673713943331E-2</v>
      </c>
      <c r="IV20" s="75">
        <f t="shared" si="104"/>
        <v>0.10551782682512734</v>
      </c>
      <c r="IW20" s="75">
        <f t="shared" si="105"/>
        <v>6.2474038381656556E-2</v>
      </c>
      <c r="IX20" s="75"/>
      <c r="IY20" s="75"/>
      <c r="IZ20" s="75">
        <f t="shared" si="106"/>
        <v>3.8754153111184006E-2</v>
      </c>
      <c r="JA20" s="75">
        <f t="shared" si="107"/>
        <v>-4.304378844347078E-2</v>
      </c>
      <c r="JB20" s="75">
        <f t="shared" si="108"/>
        <v>-4.2896353322867745E-3</v>
      </c>
      <c r="JC20" s="75"/>
      <c r="JD20" s="75"/>
      <c r="JE20" s="75"/>
      <c r="JF20" s="75"/>
      <c r="JG20" s="75"/>
      <c r="JH20" s="75"/>
      <c r="JI20" s="75">
        <f t="shared" si="109"/>
        <v>7.0639376924470199E-2</v>
      </c>
      <c r="JJ20" s="75">
        <f t="shared" si="110"/>
        <v>0.13620720883897847</v>
      </c>
      <c r="JK20" s="75">
        <f t="shared" si="111"/>
        <v>0.14852381814888607</v>
      </c>
      <c r="JL20" s="75"/>
      <c r="JM20" s="75">
        <f t="shared" si="112"/>
        <v>9.4239493280835404E-2</v>
      </c>
      <c r="JN20" s="75">
        <f t="shared" si="113"/>
        <v>0.13874860909013095</v>
      </c>
      <c r="JO20" s="75">
        <f t="shared" si="114"/>
        <v>0.16100316699477873</v>
      </c>
      <c r="JP20" s="75"/>
      <c r="JQ20" s="75">
        <f t="shared" si="115"/>
        <v>6.7657045840407465E-2</v>
      </c>
      <c r="JR20" s="75">
        <f t="shared" si="116"/>
        <v>0.14168081494057724</v>
      </c>
      <c r="JS20" s="75">
        <f t="shared" si="117"/>
        <v>0.1731748726655348</v>
      </c>
      <c r="JT20" s="75"/>
      <c r="JU20" s="75">
        <f t="shared" si="118"/>
        <v>0.1087480269170059</v>
      </c>
      <c r="JV20" s="75">
        <f t="shared" si="119"/>
        <v>0.11971421450527539</v>
      </c>
      <c r="JW20" s="75">
        <f t="shared" si="120"/>
        <v>0.17122206529866246</v>
      </c>
      <c r="JX20" s="75"/>
      <c r="JY20" s="75"/>
      <c r="JZ20" s="75"/>
      <c r="KA20" s="75">
        <f t="shared" si="121"/>
        <v>-2.6582447440427939E-2</v>
      </c>
      <c r="KB20" s="75">
        <f t="shared" si="122"/>
        <v>4.1090981076598435E-2</v>
      </c>
      <c r="KC20" s="75">
        <f t="shared" si="123"/>
        <v>1.4508533636170495E-2</v>
      </c>
      <c r="KD20" s="75"/>
      <c r="KE20" s="75"/>
      <c r="KF20" s="75">
        <f t="shared" si="124"/>
        <v>2.93220585044629E-3</v>
      </c>
      <c r="KG20" s="75">
        <f t="shared" si="125"/>
        <v>-2.1966600435301853E-2</v>
      </c>
      <c r="KH20" s="75">
        <f t="shared" si="126"/>
        <v>-1.9034394584855563E-2</v>
      </c>
      <c r="KI20" s="75"/>
      <c r="KJ20" s="75"/>
      <c r="KK20" s="75">
        <f t="shared" si="127"/>
        <v>1.2171705670756067E-2</v>
      </c>
      <c r="KL20" s="75">
        <f t="shared" si="128"/>
        <v>-1.9528073668723389E-3</v>
      </c>
      <c r="KM20" s="75">
        <f t="shared" si="129"/>
        <v>1.0218898303883728E-2</v>
      </c>
      <c r="KN20" s="75"/>
      <c r="KO20" s="75"/>
      <c r="KP20" s="75"/>
      <c r="KQ20" s="75"/>
      <c r="KR20" s="73">
        <f t="shared" si="130"/>
        <v>5505.9255328254731</v>
      </c>
      <c r="KS20" s="73">
        <f t="shared" si="131"/>
        <v>943.75519986304892</v>
      </c>
      <c r="KT20" s="73">
        <f t="shared" si="132"/>
        <v>2441.8120345801594</v>
      </c>
      <c r="KU20" s="73">
        <f t="shared" si="133"/>
        <v>1067.3912522468543</v>
      </c>
      <c r="KV20" s="73">
        <f t="shared" si="134"/>
        <v>866.48266712317036</v>
      </c>
      <c r="KW20" s="73">
        <f t="shared" si="135"/>
        <v>803.63434049473585</v>
      </c>
      <c r="KX20" s="73">
        <f t="shared" si="136"/>
        <v>267.87811349824528</v>
      </c>
      <c r="KY20" s="73"/>
      <c r="KZ20" s="73">
        <f t="shared" si="137"/>
        <v>4109.7465195246186</v>
      </c>
      <c r="LA20" s="73">
        <f t="shared" si="138"/>
        <v>2506.5162139219015</v>
      </c>
      <c r="LB20" s="73">
        <f t="shared" si="139"/>
        <v>2694.5304753820033</v>
      </c>
      <c r="LC20" s="73">
        <f t="shared" si="140"/>
        <v>641.70084889643465</v>
      </c>
      <c r="LD20" s="73">
        <f t="shared" si="141"/>
        <v>435.29388794567063</v>
      </c>
      <c r="LE20" s="73">
        <f t="shared" si="142"/>
        <v>1270.1180814940578</v>
      </c>
      <c r="LF20" s="73">
        <f t="shared" si="143"/>
        <v>379.0939728353141</v>
      </c>
      <c r="LG20" s="73"/>
      <c r="LH20" s="73">
        <f t="shared" si="144"/>
        <v>3809</v>
      </c>
      <c r="LI20" s="73">
        <f t="shared" si="145"/>
        <v>3293</v>
      </c>
      <c r="LJ20" s="73">
        <f t="shared" si="146"/>
        <v>1753</v>
      </c>
      <c r="LK20" s="73">
        <f t="shared" si="147"/>
        <v>883</v>
      </c>
      <c r="LL20" s="73">
        <f t="shared" si="148"/>
        <v>689</v>
      </c>
      <c r="LM20" s="73">
        <f t="shared" si="149"/>
        <v>752</v>
      </c>
      <c r="LN20" s="73">
        <f t="shared" si="150"/>
        <v>620</v>
      </c>
      <c r="LO20" s="73"/>
      <c r="LP20" s="73">
        <f t="shared" si="151"/>
        <v>-1396.1790133008544</v>
      </c>
      <c r="LQ20" s="73">
        <f t="shared" si="152"/>
        <v>1562.7610140588527</v>
      </c>
      <c r="LR20" s="73">
        <f t="shared" si="153"/>
        <v>252.71844080184383</v>
      </c>
      <c r="LS20" s="73">
        <f t="shared" si="154"/>
        <v>-425.69040335041961</v>
      </c>
      <c r="LT20" s="73">
        <f t="shared" si="155"/>
        <v>-431.18877917749973</v>
      </c>
      <c r="LU20" s="73">
        <f t="shared" si="156"/>
        <v>466.48374099932198</v>
      </c>
      <c r="LV20" s="73">
        <f t="shared" si="157"/>
        <v>111.21585933706882</v>
      </c>
      <c r="LW20" s="73"/>
      <c r="LX20" s="73">
        <f t="shared" si="158"/>
        <v>-300.74651952461863</v>
      </c>
      <c r="LY20" s="73">
        <f t="shared" si="159"/>
        <v>786.48378607809855</v>
      </c>
      <c r="LZ20" s="73">
        <f t="shared" si="160"/>
        <v>-941.53047538200326</v>
      </c>
      <c r="MA20" s="73">
        <f t="shared" si="161"/>
        <v>241.29915110356535</v>
      </c>
      <c r="MB20" s="73">
        <f t="shared" si="162"/>
        <v>253.70611205432937</v>
      </c>
      <c r="MC20" s="73">
        <f t="shared" si="163"/>
        <v>-518.11808149405783</v>
      </c>
      <c r="MD20" s="73">
        <f t="shared" si="164"/>
        <v>240.9060271646859</v>
      </c>
      <c r="ME20" s="73"/>
      <c r="MF20" s="73">
        <f t="shared" si="165"/>
        <v>-1696.9255328254731</v>
      </c>
      <c r="MG20" s="73">
        <f t="shared" si="166"/>
        <v>2349.2448001369512</v>
      </c>
      <c r="MH20" s="73">
        <f t="shared" si="167"/>
        <v>-688.81203458015943</v>
      </c>
      <c r="MI20" s="73">
        <f t="shared" si="168"/>
        <v>-184.39125224685426</v>
      </c>
      <c r="MJ20" s="73">
        <f t="shared" si="169"/>
        <v>-177.48266712317036</v>
      </c>
      <c r="MK20" s="73">
        <f t="shared" si="170"/>
        <v>-51.634340494735852</v>
      </c>
      <c r="ML20" s="73">
        <f t="shared" si="171"/>
        <v>352.12188650175472</v>
      </c>
      <c r="MM20" s="73"/>
      <c r="MN20" s="75">
        <f t="shared" si="172"/>
        <v>-0.25357753296463093</v>
      </c>
      <c r="MO20" s="75">
        <f t="shared" si="173"/>
        <v>1.6558965866207991</v>
      </c>
      <c r="MP20" s="75">
        <f t="shared" si="174"/>
        <v>0.10349627130300214</v>
      </c>
      <c r="MQ20" s="75">
        <f t="shared" si="175"/>
        <v>-0.39881383930619912</v>
      </c>
      <c r="MR20" s="75">
        <f t="shared" si="176"/>
        <v>-0.49763116509773914</v>
      </c>
      <c r="MS20" s="75">
        <f t="shared" si="177"/>
        <v>0.58046765486918317</v>
      </c>
      <c r="MT20" s="75">
        <f t="shared" si="178"/>
        <v>0.41517337077184296</v>
      </c>
      <c r="MU20" s="75"/>
      <c r="MV20" s="75">
        <f t="shared" si="179"/>
        <v>-7.3178848889056666E-2</v>
      </c>
      <c r="MW20" s="75">
        <f t="shared" si="180"/>
        <v>0.31377566269459767</v>
      </c>
      <c r="MX20" s="75">
        <f t="shared" si="181"/>
        <v>-0.34942283413904329</v>
      </c>
      <c r="MY20" s="75">
        <f t="shared" si="182"/>
        <v>0.3760305935679214</v>
      </c>
      <c r="MZ20" s="75">
        <f t="shared" si="183"/>
        <v>0.58283867308974169</v>
      </c>
      <c r="NA20" s="75">
        <f t="shared" si="184"/>
        <v>-0.40792906505557991</v>
      </c>
      <c r="NB20" s="75">
        <f t="shared" si="185"/>
        <v>0.63547838907304444</v>
      </c>
      <c r="NC20" s="75"/>
      <c r="ND20" s="75">
        <f t="shared" si="186"/>
        <v>-0.30819986988720904</v>
      </c>
      <c r="NE20" s="75">
        <f t="shared" si="187"/>
        <v>2.4892522981360599</v>
      </c>
      <c r="NF20" s="75">
        <f t="shared" si="188"/>
        <v>-0.28209052327755951</v>
      </c>
      <c r="NG20" s="75">
        <f t="shared" si="189"/>
        <v>-0.17274945045568946</v>
      </c>
      <c r="NH20" s="75">
        <f t="shared" si="190"/>
        <v>-0.20483117996166592</v>
      </c>
      <c r="NI20" s="75">
        <f t="shared" si="191"/>
        <v>-6.4251037932187616E-2</v>
      </c>
      <c r="NJ20" s="75">
        <f t="shared" si="192"/>
        <v>1.3144854646890041</v>
      </c>
      <c r="NK20" s="75"/>
      <c r="NL20" s="75"/>
      <c r="NM20" s="211">
        <v>13597</v>
      </c>
      <c r="NN20" s="212">
        <v>0</v>
      </c>
      <c r="NO20" s="212">
        <v>24</v>
      </c>
      <c r="NP20" s="212">
        <v>10</v>
      </c>
      <c r="NQ20" s="212">
        <v>1</v>
      </c>
      <c r="NR20" s="212">
        <v>31</v>
      </c>
      <c r="NS20" s="213">
        <v>66</v>
      </c>
      <c r="NT20" s="213">
        <f t="shared" si="193"/>
        <v>13663</v>
      </c>
      <c r="NU20" s="75"/>
      <c r="NV20" s="75"/>
      <c r="NW20" s="73">
        <v>12037</v>
      </c>
      <c r="NX20" s="73">
        <v>3293</v>
      </c>
      <c r="NY20" s="75">
        <f t="shared" si="194"/>
        <v>0.27357314945584449</v>
      </c>
      <c r="NZ20" s="75">
        <f t="shared" si="195"/>
        <v>2.8665079374907421E-3</v>
      </c>
      <c r="OA20" s="75">
        <f t="shared" si="196"/>
        <v>4.2015895354519488E-3</v>
      </c>
      <c r="OB20" s="73">
        <v>17931</v>
      </c>
      <c r="OC20" s="73">
        <v>13663</v>
      </c>
      <c r="OD20" s="73">
        <v>1987.8819764680059</v>
      </c>
      <c r="OE20" s="73">
        <v>703.87915423723348</v>
      </c>
      <c r="OF20" s="75">
        <f t="shared" si="197"/>
        <v>3.9254874476450478E-2</v>
      </c>
      <c r="OG20" s="75">
        <f t="shared" si="198"/>
        <v>0.35408498219188023</v>
      </c>
      <c r="OH20" s="73">
        <v>955</v>
      </c>
      <c r="OI20" s="73">
        <f t="shared" si="199"/>
        <v>338.15115799324559</v>
      </c>
      <c r="OJ20" s="75">
        <f t="shared" si="200"/>
        <v>2.4749407743046591E-2</v>
      </c>
      <c r="OK20" s="75">
        <f t="shared" si="201"/>
        <v>2.7361035663494813E-3</v>
      </c>
      <c r="OL20" s="75">
        <f t="shared" si="202"/>
        <v>1.0268421132878971E-3</v>
      </c>
      <c r="OM20" s="73">
        <v>17907</v>
      </c>
      <c r="ON20" s="73">
        <v>354432673</v>
      </c>
      <c r="OO20" s="73">
        <f t="shared" si="203"/>
        <v>19792.96772211984</v>
      </c>
      <c r="OP20" s="75">
        <f t="shared" si="204"/>
        <v>2.7480242676922767E-3</v>
      </c>
      <c r="OQ20" s="75">
        <f t="shared" si="205"/>
        <v>2.8462454055876007E-3</v>
      </c>
      <c r="OR20" s="75">
        <f t="shared" si="206"/>
        <v>1.0901570483615693E-3</v>
      </c>
      <c r="OS20" s="73">
        <v>2929.9215949070194</v>
      </c>
      <c r="OT20" s="75">
        <f t="shared" si="207"/>
        <v>0.16339978779248338</v>
      </c>
      <c r="OU20" s="75">
        <f t="shared" si="208"/>
        <v>2.414720707513405E-3</v>
      </c>
      <c r="OV20" s="73">
        <v>301.18680850298881</v>
      </c>
      <c r="OW20" s="75">
        <f t="shared" si="209"/>
        <v>1.6819501228736742E-2</v>
      </c>
      <c r="OX20" s="75">
        <v>8.6419753086419734E-2</v>
      </c>
      <c r="OY20" s="73">
        <v>1058</v>
      </c>
      <c r="OZ20" s="75">
        <f t="shared" si="210"/>
        <v>5.9003959622999272E-2</v>
      </c>
      <c r="PA20" s="73">
        <v>3234</v>
      </c>
      <c r="PB20" s="75">
        <f t="shared" si="211"/>
        <v>0.18035803915007528</v>
      </c>
      <c r="PC20" s="73">
        <v>3112</v>
      </c>
      <c r="PD20" s="73">
        <v>3911</v>
      </c>
      <c r="PE20" s="75">
        <f t="shared" si="212"/>
        <v>-0.20429557657888009</v>
      </c>
      <c r="PF20" s="75">
        <v>3.6057163796262365E-2</v>
      </c>
      <c r="PG20" s="75">
        <v>6.7350677903994141E-2</v>
      </c>
      <c r="PH20" s="75">
        <v>0.10340784170025651</v>
      </c>
      <c r="PI20" s="75"/>
      <c r="PJ20" s="75"/>
      <c r="PK20" s="75"/>
      <c r="PL20" s="75"/>
      <c r="PM20" s="75"/>
      <c r="PN20" s="75"/>
      <c r="PO20" s="226"/>
      <c r="PP20" s="21">
        <f t="shared" si="213"/>
        <v>0</v>
      </c>
      <c r="PQ20" s="73">
        <f t="shared" si="214"/>
        <v>146.57519278072883</v>
      </c>
      <c r="PR20" s="73"/>
      <c r="PS20" s="73">
        <f t="shared" si="215"/>
        <v>39.67057573611082</v>
      </c>
      <c r="PT20" s="73">
        <v>2</v>
      </c>
      <c r="PU20" s="73">
        <f t="shared" si="216"/>
        <v>37.529358388210184</v>
      </c>
      <c r="PV20" s="73">
        <v>2</v>
      </c>
      <c r="PW20" s="73"/>
    </row>
    <row r="21" spans="1:439" x14ac:dyDescent="0.25">
      <c r="A21" s="150" t="s">
        <v>78</v>
      </c>
      <c r="B21" s="153" t="s">
        <v>80</v>
      </c>
      <c r="C21" s="151"/>
      <c r="D21" s="156">
        <v>23003</v>
      </c>
      <c r="E21" s="156" t="s">
        <v>76</v>
      </c>
      <c r="F21" s="72" t="s">
        <v>79</v>
      </c>
      <c r="G21" s="82"/>
      <c r="P21" s="161"/>
      <c r="Q21" s="127"/>
      <c r="R21" s="127"/>
      <c r="S21" s="127"/>
      <c r="T21" s="127"/>
      <c r="U21" s="127"/>
      <c r="V21" s="127"/>
      <c r="W21" s="127"/>
      <c r="X21" s="127"/>
      <c r="Y21" s="127"/>
      <c r="Z21" s="113"/>
      <c r="AA21" s="73"/>
      <c r="AB21" s="74">
        <v>1448</v>
      </c>
      <c r="AC21" s="74">
        <v>4022</v>
      </c>
      <c r="AD21" s="74">
        <v>999</v>
      </c>
      <c r="AE21" s="74">
        <v>880</v>
      </c>
      <c r="AF21" s="74">
        <v>1357</v>
      </c>
      <c r="AG21" s="74">
        <v>2800</v>
      </c>
      <c r="AH21" s="74">
        <v>131</v>
      </c>
      <c r="AI21" s="74">
        <v>3134</v>
      </c>
      <c r="AK21" s="73">
        <f t="shared" si="0"/>
        <v>14771</v>
      </c>
      <c r="AL21" s="75"/>
      <c r="AM21" s="76">
        <f t="shared" si="1"/>
        <v>9.8029923498747548E-2</v>
      </c>
      <c r="AN21" s="77">
        <f t="shared" si="2"/>
        <v>0.27229029855798526</v>
      </c>
      <c r="AO21" s="77">
        <f t="shared" si="3"/>
        <v>6.7632523187326515E-2</v>
      </c>
      <c r="AP21" s="77">
        <f t="shared" si="4"/>
        <v>5.9576196601448785E-2</v>
      </c>
      <c r="AQ21" s="77">
        <f t="shared" si="5"/>
        <v>9.1869203168370453E-2</v>
      </c>
      <c r="AR21" s="77">
        <f t="shared" si="6"/>
        <v>0.18956062555006431</v>
      </c>
      <c r="AS21" s="77">
        <f t="shared" si="7"/>
        <v>8.8687292668065808E-3</v>
      </c>
      <c r="AT21" s="78">
        <f t="shared" si="8"/>
        <v>0.21217250016925057</v>
      </c>
      <c r="AU21" s="75">
        <f t="shared" si="9"/>
        <v>1</v>
      </c>
      <c r="AV21" s="75"/>
      <c r="AW21" s="75"/>
      <c r="AX21" s="74">
        <v>1276</v>
      </c>
      <c r="AY21" s="74">
        <v>468</v>
      </c>
      <c r="AZ21" s="74">
        <v>4009</v>
      </c>
      <c r="BA21" s="74">
        <v>1240</v>
      </c>
      <c r="BB21" s="74">
        <v>3894</v>
      </c>
      <c r="BC21" s="74">
        <v>2039</v>
      </c>
      <c r="BD21" s="74">
        <v>224</v>
      </c>
      <c r="BF21" s="74">
        <v>22</v>
      </c>
      <c r="BG21" s="79">
        <v>118</v>
      </c>
      <c r="BH21" s="80"/>
      <c r="BI21" s="80"/>
      <c r="BJ21" s="81"/>
      <c r="BK21" s="73">
        <f t="shared" si="10"/>
        <v>118</v>
      </c>
      <c r="BL21" s="79">
        <f t="shared" si="11"/>
        <v>13290</v>
      </c>
      <c r="BM21" s="82"/>
      <c r="BN21" s="83">
        <f t="shared" si="12"/>
        <v>9.6012039127163287E-2</v>
      </c>
      <c r="BO21" s="84">
        <f t="shared" si="13"/>
        <v>3.5214446952595936E-2</v>
      </c>
      <c r="BP21" s="84">
        <f t="shared" si="14"/>
        <v>0.30165537998495107</v>
      </c>
      <c r="BQ21" s="84">
        <f t="shared" si="15"/>
        <v>9.3303235515425131E-2</v>
      </c>
      <c r="BR21" s="84">
        <f t="shared" si="16"/>
        <v>0.29300225733634311</v>
      </c>
      <c r="BS21" s="84">
        <f t="shared" si="17"/>
        <v>0.15342362678705793</v>
      </c>
      <c r="BT21" s="84">
        <f t="shared" si="18"/>
        <v>1.6854778028592927E-2</v>
      </c>
      <c r="BU21" s="84">
        <f t="shared" si="19"/>
        <v>0</v>
      </c>
      <c r="BV21" s="84">
        <f t="shared" si="20"/>
        <v>1.655379984951091E-3</v>
      </c>
      <c r="BW21" s="84">
        <f t="shared" si="21"/>
        <v>8.8788562829194891E-3</v>
      </c>
      <c r="BX21" s="84">
        <f t="shared" si="22"/>
        <v>0</v>
      </c>
      <c r="BY21" s="84">
        <f t="shared" si="23"/>
        <v>0</v>
      </c>
      <c r="BZ21" s="84">
        <f t="shared" si="24"/>
        <v>0</v>
      </c>
      <c r="CA21" s="75">
        <f t="shared" si="25"/>
        <v>8.8788562829194891E-3</v>
      </c>
      <c r="CB21" s="85">
        <f t="shared" si="26"/>
        <v>1</v>
      </c>
      <c r="CC21" s="75"/>
      <c r="CD21" s="75"/>
      <c r="CE21" s="72">
        <v>697</v>
      </c>
      <c r="CF21" s="74">
        <v>3610</v>
      </c>
      <c r="CG21" s="74">
        <v>2011</v>
      </c>
      <c r="CH21" s="74">
        <v>2872</v>
      </c>
      <c r="CI21" s="74">
        <v>1388</v>
      </c>
      <c r="CJ21" s="74">
        <v>1533</v>
      </c>
      <c r="CK21" s="74">
        <v>259</v>
      </c>
      <c r="CL21" s="72">
        <v>141</v>
      </c>
      <c r="CM21" s="72">
        <v>26</v>
      </c>
      <c r="CN21" s="72">
        <v>103</v>
      </c>
      <c r="CO21" s="72"/>
      <c r="CP21" s="73">
        <f t="shared" si="217"/>
        <v>270</v>
      </c>
      <c r="CQ21" s="73">
        <f t="shared" si="218"/>
        <v>12640</v>
      </c>
      <c r="CR21" s="73"/>
      <c r="CS21" s="76">
        <f t="shared" si="27"/>
        <v>5.5142405063291142E-2</v>
      </c>
      <c r="CT21" s="77">
        <f t="shared" si="28"/>
        <v>0.28560126582278483</v>
      </c>
      <c r="CU21" s="77">
        <f t="shared" si="29"/>
        <v>0.15909810126582277</v>
      </c>
      <c r="CV21" s="77">
        <f t="shared" si="30"/>
        <v>0.22721518987341771</v>
      </c>
      <c r="CW21" s="77">
        <f t="shared" si="31"/>
        <v>0.10981012658227848</v>
      </c>
      <c r="CX21" s="77">
        <f t="shared" si="32"/>
        <v>0.12128164556962025</v>
      </c>
      <c r="CY21" s="77">
        <f t="shared" si="33"/>
        <v>2.0490506329113926E-2</v>
      </c>
      <c r="CZ21" s="78"/>
      <c r="DA21" s="78"/>
      <c r="DB21" s="78"/>
      <c r="DC21" s="78"/>
      <c r="DD21" s="78">
        <f t="shared" si="34"/>
        <v>2.1360759493670885E-2</v>
      </c>
      <c r="DE21" s="75">
        <f t="shared" si="35"/>
        <v>1</v>
      </c>
      <c r="DF21" s="75"/>
      <c r="DG21" s="75"/>
      <c r="DH21" s="72">
        <v>2184</v>
      </c>
      <c r="DI21" s="74">
        <v>3960</v>
      </c>
      <c r="DJ21" s="74">
        <v>1510</v>
      </c>
      <c r="DK21" s="74">
        <v>1754</v>
      </c>
      <c r="DL21" s="74">
        <v>1113</v>
      </c>
      <c r="DM21" s="74">
        <v>547</v>
      </c>
      <c r="DN21" s="74">
        <v>2591</v>
      </c>
      <c r="DO21" s="74">
        <v>906</v>
      </c>
      <c r="DP21" s="72">
        <v>68</v>
      </c>
      <c r="DQ21" s="72">
        <v>272</v>
      </c>
      <c r="DR21" s="72"/>
      <c r="DS21" s="72"/>
      <c r="DU21" s="73">
        <f t="shared" si="36"/>
        <v>340</v>
      </c>
      <c r="DV21" s="73">
        <f t="shared" si="219"/>
        <v>14905</v>
      </c>
      <c r="DW21" s="76">
        <f t="shared" si="37"/>
        <v>0.1465280107346528</v>
      </c>
      <c r="DX21" s="77">
        <f t="shared" si="38"/>
        <v>0.26568265682656828</v>
      </c>
      <c r="DY21" s="77">
        <f t="shared" si="39"/>
        <v>0.10130828581013084</v>
      </c>
      <c r="DZ21" s="77">
        <f t="shared" si="40"/>
        <v>0.11767863133176787</v>
      </c>
      <c r="EA21" s="77">
        <f t="shared" si="41"/>
        <v>7.4672928547467293E-2</v>
      </c>
      <c r="EB21" s="77">
        <f t="shared" si="42"/>
        <v>3.6699094263669907E-2</v>
      </c>
      <c r="EC21" s="77">
        <f t="shared" si="43"/>
        <v>0.17383428379738342</v>
      </c>
      <c r="ED21" s="77">
        <f t="shared" si="44"/>
        <v>6.0784971486078497E-2</v>
      </c>
      <c r="EE21" s="75">
        <f t="shared" si="45"/>
        <v>4.562227440456223E-3</v>
      </c>
      <c r="EF21" s="78">
        <f t="shared" si="46"/>
        <v>1.8248909761824892E-2</v>
      </c>
      <c r="EG21" s="78">
        <f t="shared" si="47"/>
        <v>0</v>
      </c>
      <c r="EH21" s="78">
        <f t="shared" si="48"/>
        <v>0</v>
      </c>
      <c r="EI21" s="78">
        <f t="shared" si="49"/>
        <v>0</v>
      </c>
      <c r="EJ21" s="75">
        <f t="shared" si="50"/>
        <v>2.2811137202281114E-2</v>
      </c>
      <c r="EK21" s="75">
        <f t="shared" si="51"/>
        <v>1</v>
      </c>
      <c r="EL21" s="75"/>
      <c r="EM21" s="75"/>
      <c r="EN21" s="75"/>
      <c r="EO21" s="75"/>
      <c r="EP21" s="75"/>
      <c r="EQ21" s="75"/>
      <c r="ER21" s="75">
        <f t="shared" si="52"/>
        <v>0.27229029855798526</v>
      </c>
      <c r="ES21" s="75">
        <f t="shared" si="53"/>
        <v>0.29300225733634311</v>
      </c>
      <c r="ET21" s="75">
        <f t="shared" si="54"/>
        <v>0.28560126582278483</v>
      </c>
      <c r="EU21" s="75">
        <f t="shared" si="55"/>
        <v>0.26568265682656828</v>
      </c>
      <c r="EV21" s="75"/>
      <c r="EW21" s="75"/>
      <c r="EX21" s="75">
        <f t="shared" si="56"/>
        <v>6.7632523187326515E-2</v>
      </c>
      <c r="EY21" s="75">
        <f t="shared" si="57"/>
        <v>3.5214446952595936E-2</v>
      </c>
      <c r="EZ21" s="75">
        <f t="shared" si="58"/>
        <v>0.10981012658227848</v>
      </c>
      <c r="FA21" s="75">
        <f t="shared" si="59"/>
        <v>0.10130828581013084</v>
      </c>
      <c r="FB21" s="75"/>
      <c r="FC21" s="75"/>
      <c r="FD21" s="75"/>
      <c r="FE21" s="75">
        <f t="shared" si="60"/>
        <v>0</v>
      </c>
      <c r="FF21" s="75"/>
      <c r="FG21" s="75"/>
      <c r="FH21" s="75"/>
      <c r="FI21" s="75"/>
      <c r="FJ21" s="75"/>
      <c r="FK21" s="75">
        <f t="shared" si="61"/>
        <v>1.655379984951091E-3</v>
      </c>
      <c r="FL21" s="75"/>
      <c r="FM21" s="75"/>
      <c r="FN21" s="75"/>
      <c r="FO21" s="75"/>
      <c r="FP21" s="75">
        <f t="shared" si="62"/>
        <v>0.33992282174531174</v>
      </c>
      <c r="FQ21" s="75">
        <f t="shared" si="63"/>
        <v>0.32987208427389014</v>
      </c>
      <c r="FR21" s="75">
        <f t="shared" si="64"/>
        <v>0.39541139240506329</v>
      </c>
      <c r="FS21" s="75">
        <f t="shared" si="65"/>
        <v>0.36699094263669912</v>
      </c>
      <c r="FT21" s="75"/>
      <c r="FU21" s="75"/>
      <c r="FV21" s="75"/>
      <c r="FW21" s="75">
        <f t="shared" si="66"/>
        <v>-7.4009915135582749E-3</v>
      </c>
      <c r="FX21" s="75">
        <f t="shared" si="67"/>
        <v>-1.9918608996216558E-2</v>
      </c>
      <c r="FY21" s="75">
        <f t="shared" si="68"/>
        <v>-2.7319600509774833E-2</v>
      </c>
      <c r="FZ21" s="75"/>
      <c r="GA21" s="75"/>
      <c r="GB21" s="75">
        <f t="shared" si="69"/>
        <v>7.4595679629682554E-2</v>
      </c>
      <c r="GC21" s="75">
        <f t="shared" si="70"/>
        <v>-8.501840772147648E-3</v>
      </c>
      <c r="GD21" s="75">
        <f t="shared" si="71"/>
        <v>6.6093838857534892E-2</v>
      </c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>
        <f t="shared" si="72"/>
        <v>6.5539308131173146E-2</v>
      </c>
      <c r="GR21" s="75">
        <f t="shared" si="73"/>
        <v>-2.8420449768364164E-2</v>
      </c>
      <c r="GS21" s="75">
        <f t="shared" si="74"/>
        <v>3.7118858362808982E-2</v>
      </c>
      <c r="GT21" s="75"/>
      <c r="GU21" s="75"/>
      <c r="GV21" s="75"/>
      <c r="GW21" s="75"/>
      <c r="GX21" s="75">
        <f t="shared" si="75"/>
        <v>8.8687292668065808E-3</v>
      </c>
      <c r="GY21" s="75">
        <f t="shared" si="76"/>
        <v>1.6854778028592927E-2</v>
      </c>
      <c r="GZ21" s="75">
        <f t="shared" si="77"/>
        <v>2.0490506329113926E-2</v>
      </c>
      <c r="HA21" s="75">
        <f t="shared" si="78"/>
        <v>3.6699094263669907E-2</v>
      </c>
      <c r="HB21" s="75"/>
      <c r="HC21" s="75"/>
      <c r="HD21" s="75">
        <f t="shared" si="79"/>
        <v>3.6357283005209982E-3</v>
      </c>
      <c r="HE21" s="75">
        <f t="shared" si="80"/>
        <v>1.6208587934555981E-2</v>
      </c>
      <c r="HF21" s="75">
        <f t="shared" si="81"/>
        <v>1.9844316235076979E-2</v>
      </c>
      <c r="HG21" s="75"/>
      <c r="HH21" s="75"/>
      <c r="HI21" s="75"/>
      <c r="HJ21" s="75">
        <f t="shared" si="82"/>
        <v>0.18956062555006431</v>
      </c>
      <c r="HK21" s="75">
        <f t="shared" si="83"/>
        <v>0.15342362678705793</v>
      </c>
      <c r="HL21" s="75">
        <f t="shared" si="84"/>
        <v>0.15909810126582277</v>
      </c>
      <c r="HM21" s="75">
        <f t="shared" si="85"/>
        <v>0.11767863133176787</v>
      </c>
      <c r="HN21" s="75"/>
      <c r="HO21" s="75"/>
      <c r="HP21" s="75">
        <f t="shared" si="86"/>
        <v>5.674474478764846E-3</v>
      </c>
      <c r="HQ21" s="75">
        <f>Gegevens!HM72-Gegevens!HL72</f>
        <v>-0.22619221808782516</v>
      </c>
      <c r="HR21" s="75">
        <f t="shared" si="87"/>
        <v>-3.5744995455290057E-2</v>
      </c>
      <c r="HS21" s="75"/>
      <c r="HT21" s="75"/>
      <c r="HU21" s="75"/>
      <c r="HV21" s="75">
        <f t="shared" si="88"/>
        <v>9.8029923498747548E-2</v>
      </c>
      <c r="HW21" s="75">
        <f t="shared" si="89"/>
        <v>0.30165537998495107</v>
      </c>
      <c r="HX21" s="75">
        <f t="shared" si="90"/>
        <v>0.12128164556962025</v>
      </c>
      <c r="HY21" s="75">
        <f t="shared" si="91"/>
        <v>0.1465280107346528</v>
      </c>
      <c r="HZ21" s="75"/>
      <c r="IA21" s="75"/>
      <c r="IB21" s="75">
        <f t="shared" si="92"/>
        <v>-0.18037373441533083</v>
      </c>
      <c r="IC21" s="75">
        <f t="shared" si="93"/>
        <v>2.524636516503255E-2</v>
      </c>
      <c r="ID21" s="75">
        <f t="shared" si="94"/>
        <v>-0.15512736925029827</v>
      </c>
      <c r="IE21" s="75"/>
      <c r="IF21" s="75"/>
      <c r="IG21" s="75"/>
      <c r="IH21" s="75">
        <f t="shared" si="95"/>
        <v>5.9576196601448785E-2</v>
      </c>
      <c r="II21" s="75">
        <f t="shared" si="96"/>
        <v>9.3303235515425131E-2</v>
      </c>
      <c r="IJ21" s="75">
        <f t="shared" si="97"/>
        <v>5.5142405063291142E-2</v>
      </c>
      <c r="IK21" s="75">
        <f t="shared" si="98"/>
        <v>6.0784971486078497E-2</v>
      </c>
      <c r="IL21" s="75"/>
      <c r="IM21" s="75"/>
      <c r="IN21" s="75">
        <f t="shared" si="99"/>
        <v>-3.816083045213399E-2</v>
      </c>
      <c r="IO21" s="75">
        <f t="shared" si="100"/>
        <v>5.6425664227873554E-3</v>
      </c>
      <c r="IP21" s="75">
        <f t="shared" si="101"/>
        <v>-3.2518264029346634E-2</v>
      </c>
      <c r="IQ21" s="75"/>
      <c r="IR21" s="75"/>
      <c r="IS21" s="75"/>
      <c r="IT21" s="75">
        <f t="shared" si="102"/>
        <v>9.1869203168370453E-2</v>
      </c>
      <c r="IU21" s="75">
        <f t="shared" si="103"/>
        <v>9.6012039127163287E-2</v>
      </c>
      <c r="IV21" s="75">
        <f t="shared" si="104"/>
        <v>0.22721518987341771</v>
      </c>
      <c r="IW21" s="75">
        <f t="shared" si="105"/>
        <v>0.17383428379738342</v>
      </c>
      <c r="IX21" s="75"/>
      <c r="IY21" s="75"/>
      <c r="IZ21" s="75">
        <f t="shared" si="106"/>
        <v>0.13120315074625444</v>
      </c>
      <c r="JA21" s="75">
        <f t="shared" si="107"/>
        <v>-5.3380906076034296E-2</v>
      </c>
      <c r="JB21" s="75">
        <f t="shared" si="108"/>
        <v>7.7822244670220128E-2</v>
      </c>
      <c r="JC21" s="75"/>
      <c r="JD21" s="75"/>
      <c r="JE21" s="75"/>
      <c r="JF21" s="75"/>
      <c r="JG21" s="75"/>
      <c r="JH21" s="75"/>
      <c r="JI21" s="75">
        <f t="shared" si="109"/>
        <v>6.844492586825536E-2</v>
      </c>
      <c r="JJ21" s="75">
        <f t="shared" si="110"/>
        <v>0.15144539976981924</v>
      </c>
      <c r="JK21" s="75">
        <f t="shared" si="111"/>
        <v>0.16031412903662581</v>
      </c>
      <c r="JL21" s="75"/>
      <c r="JM21" s="75">
        <f t="shared" si="112"/>
        <v>0.11015801354401805</v>
      </c>
      <c r="JN21" s="75">
        <f t="shared" si="113"/>
        <v>0.1893152746425884</v>
      </c>
      <c r="JO21" s="75">
        <f t="shared" si="114"/>
        <v>0.20617005267118133</v>
      </c>
      <c r="JP21" s="75"/>
      <c r="JQ21" s="75">
        <f t="shared" si="115"/>
        <v>7.5632911392405064E-2</v>
      </c>
      <c r="JR21" s="75">
        <f t="shared" si="116"/>
        <v>0.28235759493670887</v>
      </c>
      <c r="JS21" s="75">
        <f t="shared" si="117"/>
        <v>0.30284810126582279</v>
      </c>
      <c r="JT21" s="75"/>
      <c r="JU21" s="75">
        <f t="shared" si="118"/>
        <v>9.7484065749748411E-2</v>
      </c>
      <c r="JV21" s="75">
        <f t="shared" si="119"/>
        <v>0.23461925528346192</v>
      </c>
      <c r="JW21" s="75">
        <f t="shared" si="120"/>
        <v>0.27131834954713185</v>
      </c>
      <c r="JX21" s="75"/>
      <c r="JY21" s="75"/>
      <c r="JZ21" s="75"/>
      <c r="KA21" s="75">
        <f t="shared" si="121"/>
        <v>-3.4525102151612988E-2</v>
      </c>
      <c r="KB21" s="75">
        <f t="shared" si="122"/>
        <v>2.1851154357343347E-2</v>
      </c>
      <c r="KC21" s="75">
        <f t="shared" si="123"/>
        <v>-1.2673947794269641E-2</v>
      </c>
      <c r="KD21" s="75"/>
      <c r="KE21" s="75"/>
      <c r="KF21" s="75">
        <f t="shared" si="124"/>
        <v>9.3042320294120462E-2</v>
      </c>
      <c r="KG21" s="75">
        <f t="shared" si="125"/>
        <v>-4.7738339653246947E-2</v>
      </c>
      <c r="KH21" s="75">
        <f t="shared" si="126"/>
        <v>4.5303980640873515E-2</v>
      </c>
      <c r="KI21" s="75"/>
      <c r="KJ21" s="75"/>
      <c r="KK21" s="75">
        <f t="shared" si="127"/>
        <v>9.6678048594641464E-2</v>
      </c>
      <c r="KL21" s="75">
        <f t="shared" si="128"/>
        <v>-3.1529751718690935E-2</v>
      </c>
      <c r="KM21" s="75">
        <f t="shared" si="129"/>
        <v>6.5148296875950529E-2</v>
      </c>
      <c r="KN21" s="75"/>
      <c r="KO21" s="75"/>
      <c r="KP21" s="75"/>
      <c r="KQ21" s="75"/>
      <c r="KR21" s="73">
        <f t="shared" si="130"/>
        <v>4367.1986455981942</v>
      </c>
      <c r="KS21" s="73">
        <f t="shared" si="131"/>
        <v>524.87133182844241</v>
      </c>
      <c r="KT21" s="73">
        <f t="shared" si="132"/>
        <v>2286.7791572610986</v>
      </c>
      <c r="KU21" s="73">
        <f t="shared" si="133"/>
        <v>4496.1734386756953</v>
      </c>
      <c r="KV21" s="73">
        <f t="shared" si="134"/>
        <v>1390.6847253574115</v>
      </c>
      <c r="KW21" s="73">
        <f t="shared" si="135"/>
        <v>1431.0594431903687</v>
      </c>
      <c r="KX21" s="73">
        <f t="shared" si="136"/>
        <v>251.22046651617759</v>
      </c>
      <c r="KY21" s="73"/>
      <c r="KZ21" s="73">
        <f t="shared" si="137"/>
        <v>4256.8868670886077</v>
      </c>
      <c r="LA21" s="73">
        <f t="shared" si="138"/>
        <v>1636.7199367088608</v>
      </c>
      <c r="LB21" s="73">
        <f t="shared" si="139"/>
        <v>2371.3571993670885</v>
      </c>
      <c r="LC21" s="73">
        <f t="shared" si="140"/>
        <v>1807.7029272151897</v>
      </c>
      <c r="LD21" s="73">
        <f t="shared" si="141"/>
        <v>821.89754746835445</v>
      </c>
      <c r="LE21" s="73">
        <f t="shared" si="142"/>
        <v>3386.6424050632909</v>
      </c>
      <c r="LF21" s="73">
        <f t="shared" si="143"/>
        <v>305.41099683544309</v>
      </c>
      <c r="LG21" s="73"/>
      <c r="LH21" s="73">
        <f t="shared" si="144"/>
        <v>3960</v>
      </c>
      <c r="LI21" s="73">
        <f t="shared" si="145"/>
        <v>1510</v>
      </c>
      <c r="LJ21" s="73">
        <f t="shared" si="146"/>
        <v>1754</v>
      </c>
      <c r="LK21" s="73">
        <f t="shared" si="147"/>
        <v>2184</v>
      </c>
      <c r="LL21" s="73">
        <f t="shared" si="148"/>
        <v>906</v>
      </c>
      <c r="LM21" s="73">
        <f t="shared" si="149"/>
        <v>2591</v>
      </c>
      <c r="LN21" s="73">
        <f t="shared" si="150"/>
        <v>547</v>
      </c>
      <c r="LO21" s="73"/>
      <c r="LP21" s="73">
        <f t="shared" si="151"/>
        <v>-110.31177850958647</v>
      </c>
      <c r="LQ21" s="73">
        <f t="shared" si="152"/>
        <v>1111.8486048804184</v>
      </c>
      <c r="LR21" s="73">
        <f t="shared" si="153"/>
        <v>84.57804210598988</v>
      </c>
      <c r="LS21" s="73">
        <f t="shared" si="154"/>
        <v>-2688.4705114605058</v>
      </c>
      <c r="LT21" s="73">
        <f t="shared" si="155"/>
        <v>-568.78717788905703</v>
      </c>
      <c r="LU21" s="73">
        <f t="shared" si="156"/>
        <v>1955.5829618729222</v>
      </c>
      <c r="LV21" s="73">
        <f t="shared" si="157"/>
        <v>54.190530319265491</v>
      </c>
      <c r="LW21" s="73"/>
      <c r="LX21" s="73">
        <f t="shared" si="158"/>
        <v>-296.88686708860769</v>
      </c>
      <c r="LY21" s="73">
        <f t="shared" si="159"/>
        <v>-126.71993670886081</v>
      </c>
      <c r="LZ21" s="73">
        <f t="shared" si="160"/>
        <v>-617.35719936708847</v>
      </c>
      <c r="MA21" s="73">
        <f t="shared" si="161"/>
        <v>376.29707278481033</v>
      </c>
      <c r="MB21" s="73">
        <f t="shared" si="162"/>
        <v>84.102452531645554</v>
      </c>
      <c r="MC21" s="73">
        <f t="shared" si="163"/>
        <v>-795.64240506329088</v>
      </c>
      <c r="MD21" s="73">
        <f t="shared" si="164"/>
        <v>241.58900316455691</v>
      </c>
      <c r="ME21" s="73"/>
      <c r="MF21" s="73">
        <f t="shared" si="165"/>
        <v>-407.19864559819416</v>
      </c>
      <c r="MG21" s="73">
        <f t="shared" si="166"/>
        <v>985.12866817155759</v>
      </c>
      <c r="MH21" s="73">
        <f t="shared" si="167"/>
        <v>-532.77915726109859</v>
      </c>
      <c r="MI21" s="73">
        <f t="shared" si="168"/>
        <v>-2312.1734386756953</v>
      </c>
      <c r="MJ21" s="73">
        <f t="shared" si="169"/>
        <v>-484.68472535741148</v>
      </c>
      <c r="MK21" s="73">
        <f t="shared" si="170"/>
        <v>1159.9405568096313</v>
      </c>
      <c r="ML21" s="73">
        <f t="shared" si="171"/>
        <v>295.77953348382243</v>
      </c>
      <c r="MM21" s="73"/>
      <c r="MN21" s="75">
        <f t="shared" si="172"/>
        <v>-2.5259162099432412E-2</v>
      </c>
      <c r="MO21" s="75">
        <f t="shared" si="173"/>
        <v>2.118326030509575</v>
      </c>
      <c r="MP21" s="75">
        <f t="shared" si="174"/>
        <v>3.6985662492783067E-2</v>
      </c>
      <c r="MQ21" s="75">
        <f t="shared" si="175"/>
        <v>-0.59794635330001167</v>
      </c>
      <c r="MR21" s="75">
        <f t="shared" si="176"/>
        <v>-0.40899793282972635</v>
      </c>
      <c r="MS21" s="75">
        <f t="shared" si="177"/>
        <v>1.3665281139637313</v>
      </c>
      <c r="MT21" s="75">
        <f t="shared" si="178"/>
        <v>0.21570905854430392</v>
      </c>
      <c r="MU21" s="75"/>
      <c r="MV21" s="75">
        <f t="shared" si="179"/>
        <v>-6.9742719587860713E-2</v>
      </c>
      <c r="MW21" s="75">
        <f t="shared" si="180"/>
        <v>-7.7423103285263958E-2</v>
      </c>
      <c r="MX21" s="75">
        <f t="shared" si="181"/>
        <v>-0.26033918446864951</v>
      </c>
      <c r="MY21" s="75">
        <f t="shared" si="182"/>
        <v>0.20816311525506301</v>
      </c>
      <c r="MZ21" s="75">
        <f t="shared" si="183"/>
        <v>0.10232717300435035</v>
      </c>
      <c r="NA21" s="75">
        <f t="shared" si="184"/>
        <v>-0.23493546406722607</v>
      </c>
      <c r="NB21" s="75">
        <f t="shared" si="185"/>
        <v>0.79102915634280924</v>
      </c>
      <c r="NC21" s="75"/>
      <c r="ND21" s="75">
        <f t="shared" si="186"/>
        <v>-9.3240239027968103E-2</v>
      </c>
      <c r="NE21" s="75">
        <f t="shared" si="187"/>
        <v>1.8768955521723052</v>
      </c>
      <c r="NF21" s="75">
        <f t="shared" si="188"/>
        <v>-0.23298233918627029</v>
      </c>
      <c r="NG21" s="75">
        <f t="shared" si="189"/>
        <v>-0.5142536137032836</v>
      </c>
      <c r="NH21" s="75">
        <f t="shared" si="190"/>
        <v>-0.34852236205646508</v>
      </c>
      <c r="NI21" s="75">
        <f t="shared" si="191"/>
        <v>0.81054673328152482</v>
      </c>
      <c r="NJ21" s="75">
        <f t="shared" si="192"/>
        <v>1.1773703694829156</v>
      </c>
      <c r="NK21" s="75"/>
      <c r="NL21" s="75"/>
      <c r="NM21" s="211">
        <v>17319</v>
      </c>
      <c r="NN21" s="212">
        <v>1</v>
      </c>
      <c r="NO21" s="212">
        <v>33</v>
      </c>
      <c r="NP21" s="212">
        <v>42</v>
      </c>
      <c r="NQ21" s="212">
        <v>5</v>
      </c>
      <c r="NR21" s="212">
        <v>63</v>
      </c>
      <c r="NS21" s="213">
        <v>144</v>
      </c>
      <c r="NT21" s="213">
        <f t="shared" si="193"/>
        <v>17463</v>
      </c>
      <c r="NU21" s="75"/>
      <c r="NV21" s="75"/>
      <c r="NW21" s="73">
        <v>14905</v>
      </c>
      <c r="NX21" s="73">
        <v>1510</v>
      </c>
      <c r="NY21" s="75">
        <f t="shared" si="194"/>
        <v>0.10130828581013084</v>
      </c>
      <c r="NZ21" s="75">
        <f t="shared" si="195"/>
        <v>3.5494974502201142E-3</v>
      </c>
      <c r="OA21" s="75">
        <f t="shared" si="196"/>
        <v>1.9266323105169882E-3</v>
      </c>
      <c r="OB21" s="73">
        <v>25069</v>
      </c>
      <c r="OC21" s="73">
        <v>17463</v>
      </c>
      <c r="OD21" s="73">
        <v>5389.479698809424</v>
      </c>
      <c r="OE21" s="73">
        <v>1509.0362471804224</v>
      </c>
      <c r="OF21" s="75">
        <f t="shared" si="197"/>
        <v>6.0195310829327948E-2</v>
      </c>
      <c r="OG21" s="75">
        <f t="shared" si="198"/>
        <v>0.27999664745258801</v>
      </c>
      <c r="OH21" s="73">
        <v>2973.6666666666697</v>
      </c>
      <c r="OI21" s="73">
        <f t="shared" si="199"/>
        <v>832.61669730818005</v>
      </c>
      <c r="OJ21" s="75">
        <f t="shared" si="200"/>
        <v>4.7678903814246124E-2</v>
      </c>
      <c r="OK21" s="75">
        <f t="shared" si="201"/>
        <v>3.8252958733375245E-3</v>
      </c>
      <c r="OL21" s="75">
        <f t="shared" si="202"/>
        <v>2.2014318221456079E-3</v>
      </c>
      <c r="OM21" s="73">
        <v>24992</v>
      </c>
      <c r="ON21" s="73">
        <v>525968484</v>
      </c>
      <c r="OO21" s="73">
        <f t="shared" si="203"/>
        <v>21045.47391165173</v>
      </c>
      <c r="OP21" s="75">
        <f t="shared" si="204"/>
        <v>3.8352947170472648E-3</v>
      </c>
      <c r="OQ21" s="75">
        <f t="shared" si="205"/>
        <v>4.2237510678618372E-3</v>
      </c>
      <c r="OR21" s="75">
        <f t="shared" si="206"/>
        <v>2.6842521153577544E-3</v>
      </c>
      <c r="OS21" s="73">
        <v>5713.5492957746483</v>
      </c>
      <c r="OT21" s="75">
        <f t="shared" si="207"/>
        <v>0.22791293213828426</v>
      </c>
      <c r="OU21" s="75">
        <f t="shared" si="208"/>
        <v>4.7088720127828236E-3</v>
      </c>
      <c r="OV21" s="73">
        <v>450.2947385702069</v>
      </c>
      <c r="OW21" s="75">
        <f t="shared" si="209"/>
        <v>1.8017555160459622E-2</v>
      </c>
      <c r="OX21" s="75">
        <v>5.5944055944055937E-2</v>
      </c>
      <c r="OY21" s="73">
        <v>1585</v>
      </c>
      <c r="OZ21" s="75">
        <f t="shared" si="210"/>
        <v>6.322549762655072E-2</v>
      </c>
      <c r="PA21" s="73">
        <v>4652</v>
      </c>
      <c r="PB21" s="75">
        <f t="shared" si="211"/>
        <v>0.185567832781523</v>
      </c>
      <c r="PC21" s="73">
        <v>4839</v>
      </c>
      <c r="PD21" s="73">
        <v>5146</v>
      </c>
      <c r="PE21" s="75">
        <f t="shared" si="212"/>
        <v>-5.9657986785853087E-2</v>
      </c>
      <c r="PF21" s="75">
        <v>3.4791985924286284E-2</v>
      </c>
      <c r="PG21" s="75">
        <v>8.7802940007945973E-2</v>
      </c>
      <c r="PH21" s="75">
        <v>0.12259492593223226</v>
      </c>
      <c r="PI21" s="75"/>
      <c r="PJ21" s="75"/>
      <c r="PK21" s="75"/>
      <c r="PL21" s="75"/>
      <c r="PM21" s="75"/>
      <c r="PN21" s="75"/>
      <c r="PO21" s="226"/>
      <c r="PP21" s="21">
        <f t="shared" si="213"/>
        <v>0</v>
      </c>
      <c r="PQ21" s="73">
        <f t="shared" si="214"/>
        <v>54.279016608323303</v>
      </c>
      <c r="PR21" s="73"/>
      <c r="PS21" s="73">
        <f t="shared" si="215"/>
        <v>69.988157713843677</v>
      </c>
      <c r="PT21" s="73">
        <v>1</v>
      </c>
      <c r="PU21" s="73">
        <f t="shared" si="216"/>
        <v>57.549321543718534</v>
      </c>
      <c r="PV21" s="73">
        <v>1</v>
      </c>
      <c r="PW21" s="73"/>
    </row>
    <row r="22" spans="1:439" x14ac:dyDescent="0.25">
      <c r="A22" s="150"/>
      <c r="B22" s="153" t="s">
        <v>10</v>
      </c>
      <c r="C22" s="151"/>
      <c r="D22" s="156">
        <v>24007</v>
      </c>
      <c r="E22" s="156" t="s">
        <v>76</v>
      </c>
      <c r="F22" s="72" t="s">
        <v>112</v>
      </c>
      <c r="G22" s="82"/>
      <c r="P22" s="161"/>
      <c r="Q22" s="127"/>
      <c r="R22" s="127"/>
      <c r="S22" s="127"/>
      <c r="T22" s="127"/>
      <c r="U22" s="127"/>
      <c r="V22" s="127"/>
      <c r="W22" s="127"/>
      <c r="X22" s="127"/>
      <c r="Y22" s="127"/>
      <c r="Z22" s="113"/>
      <c r="AA22" s="73"/>
      <c r="AB22" s="74">
        <v>1030</v>
      </c>
      <c r="AC22" s="74">
        <v>2139</v>
      </c>
      <c r="AD22" s="74">
        <v>702</v>
      </c>
      <c r="AE22" s="74">
        <v>685</v>
      </c>
      <c r="AF22" s="74">
        <v>690</v>
      </c>
      <c r="AG22" s="74">
        <v>1591</v>
      </c>
      <c r="AH22" s="74">
        <v>93</v>
      </c>
      <c r="AI22" s="74">
        <v>52</v>
      </c>
      <c r="AK22" s="73">
        <f t="shared" si="0"/>
        <v>6982</v>
      </c>
      <c r="AL22" s="75"/>
      <c r="AM22" s="76">
        <f t="shared" si="1"/>
        <v>0.14752219994270982</v>
      </c>
      <c r="AN22" s="77">
        <f t="shared" si="2"/>
        <v>0.30635920939558864</v>
      </c>
      <c r="AO22" s="77">
        <f t="shared" si="3"/>
        <v>0.10054425665998282</v>
      </c>
      <c r="AP22" s="77">
        <f t="shared" si="4"/>
        <v>9.8109424233743914E-2</v>
      </c>
      <c r="AQ22" s="77">
        <f t="shared" si="5"/>
        <v>9.8825551417931826E-2</v>
      </c>
      <c r="AR22" s="77">
        <f t="shared" si="6"/>
        <v>0.22787167000859351</v>
      </c>
      <c r="AS22" s="77">
        <f t="shared" si="7"/>
        <v>1.3319965625895158E-2</v>
      </c>
      <c r="AT22" s="78">
        <f t="shared" si="8"/>
        <v>7.4477227155542829E-3</v>
      </c>
      <c r="AU22" s="75">
        <f t="shared" si="9"/>
        <v>1</v>
      </c>
      <c r="AV22" s="75"/>
      <c r="AW22" s="75"/>
      <c r="AX22" s="74">
        <v>499</v>
      </c>
      <c r="AY22" s="74">
        <v>408</v>
      </c>
      <c r="AZ22" s="74">
        <v>1569</v>
      </c>
      <c r="BA22" s="74">
        <v>761</v>
      </c>
      <c r="BB22" s="74">
        <v>2315</v>
      </c>
      <c r="BC22" s="74">
        <v>1322</v>
      </c>
      <c r="BD22" s="74">
        <v>146</v>
      </c>
      <c r="BF22" s="74">
        <v>30</v>
      </c>
      <c r="BG22" s="79">
        <v>14</v>
      </c>
      <c r="BH22" s="80"/>
      <c r="BI22" s="80"/>
      <c r="BJ22" s="81"/>
      <c r="BK22" s="73">
        <f t="shared" si="10"/>
        <v>14</v>
      </c>
      <c r="BL22" s="79">
        <f t="shared" si="11"/>
        <v>7064</v>
      </c>
      <c r="BM22" s="82"/>
      <c r="BN22" s="83">
        <f t="shared" si="12"/>
        <v>7.0639864099660249E-2</v>
      </c>
      <c r="BO22" s="84">
        <f t="shared" si="13"/>
        <v>5.7757644394110984E-2</v>
      </c>
      <c r="BP22" s="84">
        <f t="shared" si="14"/>
        <v>0.22211211778029444</v>
      </c>
      <c r="BQ22" s="84">
        <f t="shared" si="15"/>
        <v>0.10772933182332955</v>
      </c>
      <c r="BR22" s="84">
        <f t="shared" si="16"/>
        <v>0.327718006795017</v>
      </c>
      <c r="BS22" s="84">
        <f t="shared" si="17"/>
        <v>0.18714609286523215</v>
      </c>
      <c r="BT22" s="84">
        <f t="shared" si="18"/>
        <v>2.0668176670441678E-2</v>
      </c>
      <c r="BU22" s="84">
        <f t="shared" si="19"/>
        <v>0</v>
      </c>
      <c r="BV22" s="84">
        <f t="shared" si="20"/>
        <v>4.2468856172140426E-3</v>
      </c>
      <c r="BW22" s="84">
        <f t="shared" si="21"/>
        <v>1.9818799546998866E-3</v>
      </c>
      <c r="BX22" s="84">
        <f t="shared" si="22"/>
        <v>0</v>
      </c>
      <c r="BY22" s="84">
        <f t="shared" si="23"/>
        <v>0</v>
      </c>
      <c r="BZ22" s="84">
        <f t="shared" si="24"/>
        <v>0</v>
      </c>
      <c r="CA22" s="75">
        <f t="shared" si="25"/>
        <v>1.9818799546998866E-3</v>
      </c>
      <c r="CB22" s="85">
        <f t="shared" si="26"/>
        <v>1</v>
      </c>
      <c r="CC22" s="75"/>
      <c r="CD22" s="75"/>
      <c r="CE22" s="74">
        <v>569</v>
      </c>
      <c r="CF22" s="74">
        <v>2104</v>
      </c>
      <c r="CG22" s="74">
        <v>1162</v>
      </c>
      <c r="CH22" s="74">
        <v>999</v>
      </c>
      <c r="CI22" s="74">
        <v>1044</v>
      </c>
      <c r="CJ22" s="74">
        <v>1014</v>
      </c>
      <c r="CK22" s="74">
        <v>194</v>
      </c>
      <c r="CP22" s="73">
        <f t="shared" si="217"/>
        <v>0</v>
      </c>
      <c r="CQ22" s="73">
        <f t="shared" si="218"/>
        <v>7086</v>
      </c>
      <c r="CR22" s="73"/>
      <c r="CS22" s="76">
        <f t="shared" si="27"/>
        <v>8.0299181484617552E-2</v>
      </c>
      <c r="CT22" s="77">
        <f t="shared" si="28"/>
        <v>0.29692351114874399</v>
      </c>
      <c r="CU22" s="77">
        <f t="shared" si="29"/>
        <v>0.16398532317245273</v>
      </c>
      <c r="CV22" s="77">
        <f t="shared" si="30"/>
        <v>0.14098221845893311</v>
      </c>
      <c r="CW22" s="77">
        <f t="shared" si="31"/>
        <v>0.14733276883996613</v>
      </c>
      <c r="CX22" s="77">
        <f t="shared" si="32"/>
        <v>0.14309906858594412</v>
      </c>
      <c r="CY22" s="77">
        <f t="shared" si="33"/>
        <v>2.7377928309342364E-2</v>
      </c>
      <c r="CZ22" s="78"/>
      <c r="DA22" s="78"/>
      <c r="DB22" s="78"/>
      <c r="DC22" s="78"/>
      <c r="DD22" s="78">
        <f t="shared" si="34"/>
        <v>0</v>
      </c>
      <c r="DE22" s="75">
        <f t="shared" si="35"/>
        <v>1</v>
      </c>
      <c r="DF22" s="75"/>
      <c r="DG22" s="75"/>
      <c r="DH22" s="74">
        <v>871</v>
      </c>
      <c r="DI22" s="74">
        <v>2126</v>
      </c>
      <c r="DJ22" s="74">
        <v>1539</v>
      </c>
      <c r="DK22" s="74">
        <v>975</v>
      </c>
      <c r="DL22" s="74">
        <v>2</v>
      </c>
      <c r="DM22" s="74">
        <v>332</v>
      </c>
      <c r="DN22" s="74">
        <v>558</v>
      </c>
      <c r="DO22" s="74">
        <v>628</v>
      </c>
      <c r="DP22" s="74">
        <v>71</v>
      </c>
      <c r="DQ22" s="74">
        <v>28</v>
      </c>
      <c r="DU22" s="73">
        <f t="shared" si="36"/>
        <v>99</v>
      </c>
      <c r="DV22" s="73">
        <f t="shared" si="219"/>
        <v>7130</v>
      </c>
      <c r="DW22" s="76">
        <f t="shared" si="37"/>
        <v>0.12215988779803647</v>
      </c>
      <c r="DX22" s="77">
        <f t="shared" si="38"/>
        <v>0.29817671809256663</v>
      </c>
      <c r="DY22" s="77">
        <f t="shared" si="39"/>
        <v>0.2158485273492286</v>
      </c>
      <c r="DZ22" s="77">
        <f t="shared" si="40"/>
        <v>0.13674614305750352</v>
      </c>
      <c r="EA22" s="77">
        <f t="shared" si="41"/>
        <v>2.8050490883590464E-4</v>
      </c>
      <c r="EB22" s="77">
        <f t="shared" si="42"/>
        <v>4.6563814866760166E-2</v>
      </c>
      <c r="EC22" s="77">
        <f t="shared" si="43"/>
        <v>7.8260869565217397E-2</v>
      </c>
      <c r="ED22" s="77">
        <f t="shared" si="44"/>
        <v>8.8078541374474059E-2</v>
      </c>
      <c r="EE22" s="75">
        <f t="shared" si="45"/>
        <v>9.9579242636746151E-3</v>
      </c>
      <c r="EF22" s="78">
        <f t="shared" si="46"/>
        <v>3.9270687237026652E-3</v>
      </c>
      <c r="EG22" s="78">
        <f t="shared" si="47"/>
        <v>0</v>
      </c>
      <c r="EH22" s="78">
        <f t="shared" si="48"/>
        <v>0</v>
      </c>
      <c r="EI22" s="78">
        <f t="shared" si="49"/>
        <v>0</v>
      </c>
      <c r="EJ22" s="75">
        <f t="shared" si="50"/>
        <v>1.3884992987377279E-2</v>
      </c>
      <c r="EK22" s="75">
        <f t="shared" si="51"/>
        <v>1</v>
      </c>
      <c r="EL22" s="75"/>
      <c r="EM22" s="75"/>
      <c r="EN22" s="75"/>
      <c r="EO22" s="75"/>
      <c r="EP22" s="75"/>
      <c r="EQ22" s="75"/>
      <c r="ER22" s="75">
        <f t="shared" si="52"/>
        <v>0.30635920939558864</v>
      </c>
      <c r="ES22" s="75">
        <f t="shared" si="53"/>
        <v>0.327718006795017</v>
      </c>
      <c r="ET22" s="75">
        <f t="shared" si="54"/>
        <v>0.29692351114874399</v>
      </c>
      <c r="EU22" s="75">
        <f t="shared" si="55"/>
        <v>0.29817671809256663</v>
      </c>
      <c r="EV22" s="75"/>
      <c r="EW22" s="75"/>
      <c r="EX22" s="75">
        <f t="shared" si="56"/>
        <v>0.10054425665998282</v>
      </c>
      <c r="EY22" s="75">
        <f t="shared" si="57"/>
        <v>5.7757644394110984E-2</v>
      </c>
      <c r="EZ22" s="75">
        <f t="shared" si="58"/>
        <v>0.14733276883996613</v>
      </c>
      <c r="FA22" s="75">
        <f t="shared" si="59"/>
        <v>0.2158485273492286</v>
      </c>
      <c r="FB22" s="75"/>
      <c r="FC22" s="75"/>
      <c r="FD22" s="75"/>
      <c r="FE22" s="75">
        <f t="shared" si="60"/>
        <v>0</v>
      </c>
      <c r="FF22" s="75"/>
      <c r="FG22" s="75"/>
      <c r="FH22" s="75"/>
      <c r="FI22" s="75"/>
      <c r="FJ22" s="75"/>
      <c r="FK22" s="75">
        <f t="shared" si="61"/>
        <v>4.2468856172140426E-3</v>
      </c>
      <c r="FL22" s="75"/>
      <c r="FM22" s="75"/>
      <c r="FN22" s="75"/>
      <c r="FO22" s="75"/>
      <c r="FP22" s="75">
        <f t="shared" si="62"/>
        <v>0.40690346605557148</v>
      </c>
      <c r="FQ22" s="75">
        <f t="shared" si="63"/>
        <v>0.389722536806342</v>
      </c>
      <c r="FR22" s="75">
        <f t="shared" si="64"/>
        <v>0.44425627998871009</v>
      </c>
      <c r="FS22" s="75">
        <f t="shared" si="65"/>
        <v>0.51402524544179529</v>
      </c>
      <c r="FT22" s="75"/>
      <c r="FU22" s="75"/>
      <c r="FV22" s="75"/>
      <c r="FW22" s="75">
        <f t="shared" si="66"/>
        <v>-3.0794495646273012E-2</v>
      </c>
      <c r="FX22" s="75">
        <f t="shared" si="67"/>
        <v>1.2532069438226379E-3</v>
      </c>
      <c r="FY22" s="75">
        <f t="shared" si="68"/>
        <v>-2.9541288702450375E-2</v>
      </c>
      <c r="FZ22" s="75"/>
      <c r="GA22" s="75"/>
      <c r="GB22" s="75">
        <f t="shared" si="69"/>
        <v>8.9575124445855137E-2</v>
      </c>
      <c r="GC22" s="75">
        <f t="shared" si="70"/>
        <v>6.8515758509262475E-2</v>
      </c>
      <c r="GD22" s="75">
        <f t="shared" si="71"/>
        <v>0.15809088295511761</v>
      </c>
      <c r="GE22" s="75"/>
      <c r="GF22" s="75"/>
      <c r="GG22" s="75"/>
      <c r="GH22" s="75"/>
      <c r="GI22" s="75"/>
      <c r="GJ22" s="75"/>
      <c r="GK22" s="75"/>
      <c r="GL22" s="75"/>
      <c r="GM22" s="75"/>
      <c r="GN22" s="75"/>
      <c r="GO22" s="75"/>
      <c r="GP22" s="75"/>
      <c r="GQ22" s="75">
        <f t="shared" si="72"/>
        <v>5.4533743182368088E-2</v>
      </c>
      <c r="GR22" s="75">
        <f t="shared" si="73"/>
        <v>6.9768965453085197E-2</v>
      </c>
      <c r="GS22" s="75">
        <f t="shared" si="74"/>
        <v>0.12430270863545329</v>
      </c>
      <c r="GT22" s="75"/>
      <c r="GU22" s="75"/>
      <c r="GV22" s="75"/>
      <c r="GW22" s="75"/>
      <c r="GX22" s="75">
        <f t="shared" si="75"/>
        <v>1.3319965625895158E-2</v>
      </c>
      <c r="GY22" s="75">
        <f t="shared" si="76"/>
        <v>2.0668176670441678E-2</v>
      </c>
      <c r="GZ22" s="75">
        <f t="shared" si="77"/>
        <v>2.7377928309342364E-2</v>
      </c>
      <c r="HA22" s="75">
        <f t="shared" si="78"/>
        <v>4.6563814866760166E-2</v>
      </c>
      <c r="HB22" s="75"/>
      <c r="HC22" s="75"/>
      <c r="HD22" s="75">
        <f t="shared" si="79"/>
        <v>6.7097516389006857E-3</v>
      </c>
      <c r="HE22" s="75">
        <f t="shared" si="80"/>
        <v>1.9185886557417802E-2</v>
      </c>
      <c r="HF22" s="75">
        <f t="shared" si="81"/>
        <v>2.5895638196318488E-2</v>
      </c>
      <c r="HG22" s="75"/>
      <c r="HH22" s="75"/>
      <c r="HI22" s="75"/>
      <c r="HJ22" s="75">
        <f t="shared" si="82"/>
        <v>0.22787167000859351</v>
      </c>
      <c r="HK22" s="75">
        <f t="shared" si="83"/>
        <v>0.18714609286523215</v>
      </c>
      <c r="HL22" s="75">
        <f t="shared" si="84"/>
        <v>0.16398532317245273</v>
      </c>
      <c r="HM22" s="75">
        <f t="shared" si="85"/>
        <v>0.13674614305750352</v>
      </c>
      <c r="HN22" s="75"/>
      <c r="HO22" s="75"/>
      <c r="HP22" s="75">
        <f t="shared" si="86"/>
        <v>-2.3160769692779415E-2</v>
      </c>
      <c r="HQ22" s="75">
        <f>Gegevens!HM107-Gegevens!HL107</f>
        <v>-7.7438701409068972E-2</v>
      </c>
      <c r="HR22" s="75">
        <f t="shared" si="87"/>
        <v>-5.0399949807728633E-2</v>
      </c>
      <c r="HS22" s="75"/>
      <c r="HT22" s="75"/>
      <c r="HU22" s="75"/>
      <c r="HV22" s="75">
        <f t="shared" si="88"/>
        <v>0.14752219994270982</v>
      </c>
      <c r="HW22" s="75">
        <f t="shared" si="89"/>
        <v>0.22211211778029444</v>
      </c>
      <c r="HX22" s="75">
        <f t="shared" si="90"/>
        <v>0.14309906858594412</v>
      </c>
      <c r="HY22" s="75">
        <f t="shared" si="91"/>
        <v>0.12215988779803647</v>
      </c>
      <c r="HZ22" s="75"/>
      <c r="IA22" s="75"/>
      <c r="IB22" s="75">
        <f t="shared" si="92"/>
        <v>-7.9013049194350315E-2</v>
      </c>
      <c r="IC22" s="75">
        <f t="shared" si="93"/>
        <v>-2.0939180787907657E-2</v>
      </c>
      <c r="ID22" s="75">
        <f t="shared" si="94"/>
        <v>-9.9952229982257973E-2</v>
      </c>
      <c r="IE22" s="75"/>
      <c r="IF22" s="75"/>
      <c r="IG22" s="75"/>
      <c r="IH22" s="75">
        <f t="shared" si="95"/>
        <v>9.8109424233743914E-2</v>
      </c>
      <c r="II22" s="75">
        <f t="shared" si="96"/>
        <v>0.10772933182332955</v>
      </c>
      <c r="IJ22" s="75">
        <f t="shared" si="97"/>
        <v>8.0299181484617552E-2</v>
      </c>
      <c r="IK22" s="75">
        <f t="shared" si="98"/>
        <v>8.8078541374474059E-2</v>
      </c>
      <c r="IL22" s="75"/>
      <c r="IM22" s="75"/>
      <c r="IN22" s="75">
        <f t="shared" si="99"/>
        <v>-2.7430150338712003E-2</v>
      </c>
      <c r="IO22" s="75">
        <f t="shared" si="100"/>
        <v>7.7793598898565075E-3</v>
      </c>
      <c r="IP22" s="75">
        <f t="shared" si="101"/>
        <v>-1.9650790448855496E-2</v>
      </c>
      <c r="IQ22" s="75"/>
      <c r="IR22" s="75"/>
      <c r="IS22" s="75"/>
      <c r="IT22" s="75">
        <f t="shared" si="102"/>
        <v>9.8825551417931826E-2</v>
      </c>
      <c r="IU22" s="75">
        <f t="shared" si="103"/>
        <v>7.0639864099660249E-2</v>
      </c>
      <c r="IV22" s="75">
        <f t="shared" si="104"/>
        <v>0.14098221845893311</v>
      </c>
      <c r="IW22" s="75">
        <f t="shared" si="105"/>
        <v>7.8260869565217397E-2</v>
      </c>
      <c r="IX22" s="75"/>
      <c r="IY22" s="75"/>
      <c r="IZ22" s="75">
        <f t="shared" si="106"/>
        <v>7.0342354359272857E-2</v>
      </c>
      <c r="JA22" s="75">
        <f t="shared" si="107"/>
        <v>-6.2721348893715709E-2</v>
      </c>
      <c r="JB22" s="75">
        <f t="shared" si="108"/>
        <v>7.6210054655571485E-3</v>
      </c>
      <c r="JC22" s="75"/>
      <c r="JD22" s="75"/>
      <c r="JE22" s="75"/>
      <c r="JF22" s="75"/>
      <c r="JG22" s="75"/>
      <c r="JH22" s="75"/>
      <c r="JI22" s="75">
        <f t="shared" si="109"/>
        <v>0.11142938985963907</v>
      </c>
      <c r="JJ22" s="75">
        <f t="shared" si="110"/>
        <v>0.19693497565167573</v>
      </c>
      <c r="JK22" s="75">
        <f t="shared" si="111"/>
        <v>0.21025494127757088</v>
      </c>
      <c r="JL22" s="75"/>
      <c r="JM22" s="75">
        <f t="shared" si="112"/>
        <v>0.12839750849377124</v>
      </c>
      <c r="JN22" s="75">
        <f t="shared" si="113"/>
        <v>0.1783691959229898</v>
      </c>
      <c r="JO22" s="75">
        <f t="shared" si="114"/>
        <v>0.19903737259343149</v>
      </c>
      <c r="JP22" s="75"/>
      <c r="JQ22" s="75">
        <f t="shared" si="115"/>
        <v>0.10767710979395992</v>
      </c>
      <c r="JR22" s="75">
        <f t="shared" si="116"/>
        <v>0.22128139994355067</v>
      </c>
      <c r="JS22" s="75">
        <f t="shared" si="117"/>
        <v>0.24865932825289302</v>
      </c>
      <c r="JT22" s="75"/>
      <c r="JU22" s="75">
        <f t="shared" si="118"/>
        <v>0.13464235624123422</v>
      </c>
      <c r="JV22" s="75">
        <f t="shared" si="119"/>
        <v>0.16633941093969146</v>
      </c>
      <c r="JW22" s="75">
        <f t="shared" si="120"/>
        <v>0.2129032258064516</v>
      </c>
      <c r="JX22" s="75"/>
      <c r="JY22" s="75"/>
      <c r="JZ22" s="75"/>
      <c r="KA22" s="75">
        <f t="shared" si="121"/>
        <v>-2.0720398699811321E-2</v>
      </c>
      <c r="KB22" s="75">
        <f t="shared" si="122"/>
        <v>2.6965246447274299E-2</v>
      </c>
      <c r="KC22" s="75">
        <f t="shared" si="123"/>
        <v>6.2448477474629782E-3</v>
      </c>
      <c r="KD22" s="75"/>
      <c r="KE22" s="75"/>
      <c r="KF22" s="75">
        <f t="shared" si="124"/>
        <v>4.2912204020560868E-2</v>
      </c>
      <c r="KG22" s="75">
        <f t="shared" si="125"/>
        <v>-5.4941989003859215E-2</v>
      </c>
      <c r="KH22" s="75">
        <f t="shared" si="126"/>
        <v>-1.2029784983298347E-2</v>
      </c>
      <c r="KI22" s="75"/>
      <c r="KJ22" s="75"/>
      <c r="KK22" s="75">
        <f t="shared" si="127"/>
        <v>4.9621955659461536E-2</v>
      </c>
      <c r="KL22" s="75">
        <f t="shared" si="128"/>
        <v>-3.5756102446441423E-2</v>
      </c>
      <c r="KM22" s="75">
        <f t="shared" si="129"/>
        <v>1.3865853213020113E-2</v>
      </c>
      <c r="KN22" s="75"/>
      <c r="KO22" s="75"/>
      <c r="KP22" s="75"/>
      <c r="KQ22" s="75"/>
      <c r="KR22" s="73">
        <f t="shared" si="130"/>
        <v>2336.6293884484712</v>
      </c>
      <c r="KS22" s="73">
        <f t="shared" si="131"/>
        <v>411.81200453001134</v>
      </c>
      <c r="KT22" s="73">
        <f t="shared" si="132"/>
        <v>1334.3516421291051</v>
      </c>
      <c r="KU22" s="73">
        <f t="shared" si="133"/>
        <v>1583.6593997734994</v>
      </c>
      <c r="KV22" s="73">
        <f t="shared" si="134"/>
        <v>768.11013590033974</v>
      </c>
      <c r="KW22" s="73">
        <f t="shared" si="135"/>
        <v>503.66223103057757</v>
      </c>
      <c r="KX22" s="73">
        <f t="shared" si="136"/>
        <v>147.36409966024917</v>
      </c>
      <c r="KY22" s="73"/>
      <c r="KZ22" s="73">
        <f t="shared" si="137"/>
        <v>2117.0646344905444</v>
      </c>
      <c r="LA22" s="73">
        <f t="shared" si="138"/>
        <v>1050.4826418289585</v>
      </c>
      <c r="LB22" s="73">
        <f t="shared" si="139"/>
        <v>1169.2153542195881</v>
      </c>
      <c r="LC22" s="73">
        <f t="shared" si="140"/>
        <v>1020.2963590177816</v>
      </c>
      <c r="LD22" s="73">
        <f t="shared" si="141"/>
        <v>572.5331639853232</v>
      </c>
      <c r="LE22" s="73">
        <f t="shared" si="142"/>
        <v>1005.203217612193</v>
      </c>
      <c r="LF22" s="73">
        <f t="shared" si="143"/>
        <v>195.20462884561104</v>
      </c>
      <c r="LG22" s="73"/>
      <c r="LH22" s="73">
        <f t="shared" si="144"/>
        <v>2126</v>
      </c>
      <c r="LI22" s="73">
        <f t="shared" si="145"/>
        <v>1539</v>
      </c>
      <c r="LJ22" s="73">
        <f t="shared" si="146"/>
        <v>975</v>
      </c>
      <c r="LK22" s="73">
        <f t="shared" si="147"/>
        <v>871</v>
      </c>
      <c r="LL22" s="73">
        <f t="shared" si="148"/>
        <v>628</v>
      </c>
      <c r="LM22" s="73">
        <f t="shared" si="149"/>
        <v>558</v>
      </c>
      <c r="LN22" s="73">
        <f t="shared" si="150"/>
        <v>332</v>
      </c>
      <c r="LO22" s="73"/>
      <c r="LP22" s="73">
        <f t="shared" si="151"/>
        <v>-219.56475395792677</v>
      </c>
      <c r="LQ22" s="73">
        <f t="shared" si="152"/>
        <v>638.67063729894721</v>
      </c>
      <c r="LR22" s="73">
        <f t="shared" si="153"/>
        <v>-165.13628790951702</v>
      </c>
      <c r="LS22" s="73">
        <f t="shared" si="154"/>
        <v>-563.36304075571786</v>
      </c>
      <c r="LT22" s="73">
        <f t="shared" si="155"/>
        <v>-195.57697191501654</v>
      </c>
      <c r="LU22" s="73">
        <f t="shared" si="156"/>
        <v>501.54098658161547</v>
      </c>
      <c r="LV22" s="73">
        <f t="shared" si="157"/>
        <v>47.840529185361873</v>
      </c>
      <c r="LW22" s="73"/>
      <c r="LX22" s="73">
        <f t="shared" si="158"/>
        <v>8.9353655094555506</v>
      </c>
      <c r="LY22" s="73">
        <f t="shared" si="159"/>
        <v>488.51735817104145</v>
      </c>
      <c r="LZ22" s="73">
        <f t="shared" si="160"/>
        <v>-194.21535421958811</v>
      </c>
      <c r="MA22" s="73">
        <f t="shared" si="161"/>
        <v>-149.29635901778158</v>
      </c>
      <c r="MB22" s="73">
        <f t="shared" si="162"/>
        <v>55.466836014676801</v>
      </c>
      <c r="MC22" s="73">
        <f t="shared" si="163"/>
        <v>-447.20321761219304</v>
      </c>
      <c r="MD22" s="73">
        <f t="shared" si="164"/>
        <v>136.79537115438896</v>
      </c>
      <c r="ME22" s="73"/>
      <c r="MF22" s="73">
        <f t="shared" si="165"/>
        <v>-210.62938844847122</v>
      </c>
      <c r="MG22" s="73">
        <f t="shared" si="166"/>
        <v>1127.1879954699887</v>
      </c>
      <c r="MH22" s="73">
        <f t="shared" si="167"/>
        <v>-359.35164212910513</v>
      </c>
      <c r="MI22" s="73">
        <f t="shared" si="168"/>
        <v>-712.65939977349944</v>
      </c>
      <c r="MJ22" s="73">
        <f t="shared" si="169"/>
        <v>-140.11013590033974</v>
      </c>
      <c r="MK22" s="73">
        <f t="shared" si="170"/>
        <v>54.337768969422427</v>
      </c>
      <c r="ML22" s="73">
        <f t="shared" si="171"/>
        <v>184.63590033975083</v>
      </c>
      <c r="MM22" s="73"/>
      <c r="MN22" s="75">
        <f t="shared" si="172"/>
        <v>-9.396644373445906E-2</v>
      </c>
      <c r="MO22" s="75">
        <f t="shared" si="173"/>
        <v>1.5508791154056882</v>
      </c>
      <c r="MP22" s="75">
        <f t="shared" si="174"/>
        <v>-0.12375769826761998</v>
      </c>
      <c r="MQ22" s="75">
        <f t="shared" si="175"/>
        <v>-0.35573497737979015</v>
      </c>
      <c r="MR22" s="75">
        <f t="shared" si="176"/>
        <v>-0.25462100130441728</v>
      </c>
      <c r="MS22" s="75">
        <f t="shared" si="177"/>
        <v>0.99578835910601893</v>
      </c>
      <c r="MT22" s="75">
        <f t="shared" si="178"/>
        <v>0.32464168203557825</v>
      </c>
      <c r="MU22" s="75"/>
      <c r="MV22" s="75">
        <f t="shared" si="179"/>
        <v>4.2206389752506438E-3</v>
      </c>
      <c r="MW22" s="75">
        <f t="shared" si="180"/>
        <v>0.46504086666344241</v>
      </c>
      <c r="MX22" s="75">
        <f t="shared" si="181"/>
        <v>-0.16610742710372661</v>
      </c>
      <c r="MY22" s="75">
        <f t="shared" si="182"/>
        <v>-0.14632646455928366</v>
      </c>
      <c r="MZ22" s="75">
        <f t="shared" si="183"/>
        <v>9.6879691000919352E-2</v>
      </c>
      <c r="NA22" s="75">
        <f t="shared" si="184"/>
        <v>-0.44488836662749703</v>
      </c>
      <c r="NB22" s="75">
        <f t="shared" si="185"/>
        <v>0.70077934095805461</v>
      </c>
      <c r="NC22" s="75"/>
      <c r="ND22" s="75">
        <f t="shared" si="186"/>
        <v>-9.0142403193999771E-2</v>
      </c>
      <c r="NE22" s="75">
        <f t="shared" si="187"/>
        <v>2.7371421499876245</v>
      </c>
      <c r="NF22" s="75">
        <f t="shared" si="188"/>
        <v>-0.26930805252783291</v>
      </c>
      <c r="NG22" s="75">
        <f t="shared" si="189"/>
        <v>-0.4500080003790124</v>
      </c>
      <c r="NH22" s="75">
        <f t="shared" si="190"/>
        <v>-0.18240891423221456</v>
      </c>
      <c r="NI22" s="75">
        <f t="shared" si="191"/>
        <v>0.10788533588916965</v>
      </c>
      <c r="NJ22" s="75">
        <f t="shared" si="192"/>
        <v>1.2529232069780396</v>
      </c>
      <c r="NK22" s="75"/>
      <c r="NL22" s="75"/>
      <c r="NM22" s="211">
        <v>8122</v>
      </c>
      <c r="NN22" s="212">
        <v>0</v>
      </c>
      <c r="NO22" s="212">
        <v>7</v>
      </c>
      <c r="NP22" s="212">
        <v>4</v>
      </c>
      <c r="NQ22" s="212">
        <v>0</v>
      </c>
      <c r="NR22" s="212">
        <v>9</v>
      </c>
      <c r="NS22" s="213">
        <v>20</v>
      </c>
      <c r="NT22" s="213">
        <f t="shared" si="193"/>
        <v>8142</v>
      </c>
      <c r="NU22" s="75"/>
      <c r="NV22" s="75"/>
      <c r="NW22" s="73">
        <v>7130</v>
      </c>
      <c r="NX22" s="73">
        <v>1539</v>
      </c>
      <c r="NY22" s="75">
        <f t="shared" si="194"/>
        <v>0.2158485273492286</v>
      </c>
      <c r="NZ22" s="75">
        <f t="shared" si="195"/>
        <v>1.6979481261368275E-3</v>
      </c>
      <c r="OA22" s="75">
        <f t="shared" si="196"/>
        <v>1.9636338582024139E-3</v>
      </c>
      <c r="OB22" s="73">
        <v>10053</v>
      </c>
      <c r="OC22" s="73">
        <v>8142</v>
      </c>
      <c r="OD22" s="73">
        <v>353.66154525623182</v>
      </c>
      <c r="OE22" s="73">
        <v>153.56082825275729</v>
      </c>
      <c r="OF22" s="75">
        <f t="shared" si="197"/>
        <v>1.5275124664553595E-2</v>
      </c>
      <c r="OG22" s="75">
        <f t="shared" si="198"/>
        <v>0.43420278600406137</v>
      </c>
      <c r="OH22" s="73">
        <v>269.33333333333297</v>
      </c>
      <c r="OI22" s="73">
        <f t="shared" si="199"/>
        <v>116.9452836970937</v>
      </c>
      <c r="OJ22" s="75">
        <f t="shared" si="200"/>
        <v>1.4363213423863142E-2</v>
      </c>
      <c r="OK22" s="75">
        <f t="shared" si="201"/>
        <v>1.5339941527249645E-3</v>
      </c>
      <c r="OL22" s="75">
        <f t="shared" si="202"/>
        <v>2.24019598324624E-4</v>
      </c>
      <c r="OM22" s="73">
        <v>10004</v>
      </c>
      <c r="ON22" s="73">
        <v>211182181</v>
      </c>
      <c r="OO22" s="73">
        <f t="shared" si="203"/>
        <v>21109.774190323871</v>
      </c>
      <c r="OP22" s="75">
        <f t="shared" si="204"/>
        <v>1.5352228052713205E-3</v>
      </c>
      <c r="OQ22" s="75">
        <f t="shared" si="205"/>
        <v>1.6958829086651927E-3</v>
      </c>
      <c r="OR22" s="75">
        <f t="shared" si="206"/>
        <v>3.7701697090617841E-4</v>
      </c>
      <c r="OS22" s="73">
        <v>1969.6001599360256</v>
      </c>
      <c r="OT22" s="75">
        <f t="shared" si="207"/>
        <v>0.19592163134746102</v>
      </c>
      <c r="OU22" s="75">
        <f t="shared" si="208"/>
        <v>1.6232633323657823E-3</v>
      </c>
      <c r="OV22" s="73">
        <v>47.949786764475732</v>
      </c>
      <c r="OW22" s="75">
        <f t="shared" si="209"/>
        <v>4.7930614518668264E-3</v>
      </c>
      <c r="OX22" s="75">
        <v>6.25E-2</v>
      </c>
      <c r="OY22" s="73">
        <v>482</v>
      </c>
      <c r="OZ22" s="75">
        <f t="shared" si="210"/>
        <v>4.7945886799960209E-2</v>
      </c>
      <c r="PA22" s="73">
        <v>2087</v>
      </c>
      <c r="PB22" s="75">
        <f t="shared" si="211"/>
        <v>0.20759972147617625</v>
      </c>
      <c r="PC22" s="73">
        <v>1541</v>
      </c>
      <c r="PD22" s="73">
        <v>2432</v>
      </c>
      <c r="PE22" s="75">
        <f t="shared" si="212"/>
        <v>-0.36636513157894735</v>
      </c>
      <c r="PF22" s="75">
        <v>4.5499262174126906E-2</v>
      </c>
      <c r="PG22" s="75">
        <v>5.6443679291687164E-2</v>
      </c>
      <c r="PH22" s="75">
        <v>0.10194294146581406</v>
      </c>
      <c r="PI22" s="75"/>
      <c r="PJ22" s="75"/>
      <c r="PK22" s="75"/>
      <c r="PL22" s="75"/>
      <c r="PM22" s="75"/>
      <c r="PN22" s="75"/>
      <c r="PO22" s="226"/>
      <c r="PP22" s="21">
        <f t="shared" si="213"/>
        <v>0</v>
      </c>
      <c r="PQ22" s="73">
        <f t="shared" si="214"/>
        <v>115.64745871654365</v>
      </c>
      <c r="PR22" s="73"/>
      <c r="PS22" s="73">
        <f t="shared" si="215"/>
        <v>24.557801617567037</v>
      </c>
      <c r="PT22" s="73">
        <v>2</v>
      </c>
      <c r="PU22" s="73">
        <f t="shared" si="216"/>
        <v>14.603680067924568</v>
      </c>
      <c r="PV22" s="73">
        <v>2</v>
      </c>
      <c r="PW22" s="73"/>
    </row>
    <row r="23" spans="1:439" x14ac:dyDescent="0.25">
      <c r="A23" s="150"/>
      <c r="B23" s="153" t="s">
        <v>12</v>
      </c>
      <c r="C23" s="151"/>
      <c r="D23" s="156">
        <v>24008</v>
      </c>
      <c r="E23" s="156" t="s">
        <v>76</v>
      </c>
      <c r="F23" s="72" t="s">
        <v>113</v>
      </c>
      <c r="G23" s="82"/>
      <c r="P23" s="161"/>
      <c r="Q23" s="127"/>
      <c r="R23" s="127"/>
      <c r="S23" s="127"/>
      <c r="T23" s="127"/>
      <c r="U23" s="127"/>
      <c r="V23" s="127"/>
      <c r="W23" s="127"/>
      <c r="X23" s="127"/>
      <c r="Y23" s="127"/>
      <c r="Z23" s="113"/>
      <c r="AA23" s="73"/>
      <c r="AB23" s="74">
        <v>791</v>
      </c>
      <c r="AC23" s="74">
        <v>1033</v>
      </c>
      <c r="AD23" s="74">
        <v>401</v>
      </c>
      <c r="AE23" s="74">
        <v>671</v>
      </c>
      <c r="AF23" s="74">
        <v>217</v>
      </c>
      <c r="AG23" s="74">
        <v>1104</v>
      </c>
      <c r="AH23" s="74">
        <v>38</v>
      </c>
      <c r="AI23" s="74">
        <v>23</v>
      </c>
      <c r="AK23" s="73">
        <f t="shared" si="0"/>
        <v>4278</v>
      </c>
      <c r="AL23" s="75"/>
      <c r="AM23" s="76">
        <f t="shared" si="1"/>
        <v>0.18489948574100046</v>
      </c>
      <c r="AN23" s="77">
        <f t="shared" si="2"/>
        <v>0.24146797568957457</v>
      </c>
      <c r="AO23" s="77">
        <f t="shared" si="3"/>
        <v>9.373539036933147E-2</v>
      </c>
      <c r="AP23" s="77">
        <f t="shared" si="4"/>
        <v>0.15684899485741</v>
      </c>
      <c r="AQ23" s="77">
        <f t="shared" si="5"/>
        <v>5.0724637681159424E-2</v>
      </c>
      <c r="AR23" s="77">
        <f t="shared" si="6"/>
        <v>0.25806451612903225</v>
      </c>
      <c r="AS23" s="77">
        <f t="shared" si="7"/>
        <v>8.8826554464703136E-3</v>
      </c>
      <c r="AT23" s="78">
        <f t="shared" si="8"/>
        <v>5.3763440860215058E-3</v>
      </c>
      <c r="AU23" s="75">
        <f t="shared" si="9"/>
        <v>1</v>
      </c>
      <c r="AV23" s="75"/>
      <c r="AW23" s="75"/>
      <c r="AX23" s="74">
        <v>187</v>
      </c>
      <c r="AY23" s="74">
        <v>208</v>
      </c>
      <c r="AZ23" s="74">
        <v>946</v>
      </c>
      <c r="BA23" s="74">
        <v>483</v>
      </c>
      <c r="BB23" s="74">
        <v>1200</v>
      </c>
      <c r="BC23" s="74">
        <v>1154</v>
      </c>
      <c r="BD23" s="74">
        <v>52</v>
      </c>
      <c r="BF23" s="74">
        <v>32</v>
      </c>
      <c r="BG23" s="79">
        <v>7</v>
      </c>
      <c r="BH23" s="80"/>
      <c r="BI23" s="80"/>
      <c r="BJ23" s="81"/>
      <c r="BK23" s="73">
        <f t="shared" si="10"/>
        <v>7</v>
      </c>
      <c r="BL23" s="79">
        <f t="shared" si="11"/>
        <v>4269</v>
      </c>
      <c r="BM23" s="82"/>
      <c r="BN23" s="83">
        <f t="shared" si="12"/>
        <v>4.3804169594752869E-2</v>
      </c>
      <c r="BO23" s="84">
        <f t="shared" si="13"/>
        <v>4.872335441555399E-2</v>
      </c>
      <c r="BP23" s="84">
        <f t="shared" si="14"/>
        <v>0.22159756383227922</v>
      </c>
      <c r="BQ23" s="84">
        <f t="shared" si="15"/>
        <v>0.11314125087842586</v>
      </c>
      <c r="BR23" s="84">
        <f t="shared" si="16"/>
        <v>0.28109627547434995</v>
      </c>
      <c r="BS23" s="84">
        <f t="shared" si="17"/>
        <v>0.27032091824783322</v>
      </c>
      <c r="BT23" s="84">
        <f t="shared" si="18"/>
        <v>1.2180838603888498E-2</v>
      </c>
      <c r="BU23" s="84">
        <f t="shared" si="19"/>
        <v>0</v>
      </c>
      <c r="BV23" s="84">
        <f t="shared" si="20"/>
        <v>7.4959006793159991E-3</v>
      </c>
      <c r="BW23" s="84">
        <f t="shared" si="21"/>
        <v>1.6397282736003748E-3</v>
      </c>
      <c r="BX23" s="84">
        <f t="shared" si="22"/>
        <v>0</v>
      </c>
      <c r="BY23" s="84">
        <f t="shared" si="23"/>
        <v>0</v>
      </c>
      <c r="BZ23" s="84">
        <f t="shared" si="24"/>
        <v>0</v>
      </c>
      <c r="CA23" s="75">
        <f t="shared" si="25"/>
        <v>1.6397282736003748E-3</v>
      </c>
      <c r="CB23" s="85">
        <f t="shared" si="26"/>
        <v>1</v>
      </c>
      <c r="CC23" s="75"/>
      <c r="CD23" s="75"/>
      <c r="CE23" s="72">
        <v>521</v>
      </c>
      <c r="CF23" s="74">
        <v>1345</v>
      </c>
      <c r="CG23" s="74">
        <v>1026</v>
      </c>
      <c r="CH23" s="72">
        <v>393</v>
      </c>
      <c r="CI23" s="72">
        <v>513</v>
      </c>
      <c r="CJ23" s="72">
        <v>500</v>
      </c>
      <c r="CK23" s="74">
        <v>85</v>
      </c>
      <c r="CL23" s="72"/>
      <c r="CP23" s="73">
        <f t="shared" si="217"/>
        <v>0</v>
      </c>
      <c r="CQ23" s="73">
        <f t="shared" si="218"/>
        <v>4383</v>
      </c>
      <c r="CR23" s="73"/>
      <c r="CS23" s="76">
        <f t="shared" si="27"/>
        <v>0.1188683550079854</v>
      </c>
      <c r="CT23" s="77">
        <f t="shared" si="28"/>
        <v>0.30686744239105634</v>
      </c>
      <c r="CU23" s="77">
        <f t="shared" si="29"/>
        <v>0.23408624229979466</v>
      </c>
      <c r="CV23" s="77">
        <f t="shared" si="30"/>
        <v>8.9664613278576319E-2</v>
      </c>
      <c r="CW23" s="77">
        <f t="shared" si="31"/>
        <v>0.11704312114989733</v>
      </c>
      <c r="CX23" s="77">
        <f t="shared" si="32"/>
        <v>0.11407711613050422</v>
      </c>
      <c r="CY23" s="77">
        <f t="shared" si="33"/>
        <v>1.9393109742185718E-2</v>
      </c>
      <c r="CZ23" s="78"/>
      <c r="DA23" s="78"/>
      <c r="DB23" s="78"/>
      <c r="DC23" s="78"/>
      <c r="DD23" s="78">
        <f t="shared" si="34"/>
        <v>0</v>
      </c>
      <c r="DE23" s="75">
        <f t="shared" si="35"/>
        <v>1</v>
      </c>
      <c r="DF23" s="75"/>
      <c r="DG23" s="75"/>
      <c r="DH23" s="72">
        <v>512</v>
      </c>
      <c r="DI23" s="74">
        <v>1348</v>
      </c>
      <c r="DJ23" s="74">
        <v>776</v>
      </c>
      <c r="DK23" s="72">
        <v>768</v>
      </c>
      <c r="DL23" s="72">
        <v>3</v>
      </c>
      <c r="DM23" s="72">
        <v>174</v>
      </c>
      <c r="DN23" s="72">
        <v>230</v>
      </c>
      <c r="DO23" s="74">
        <v>443</v>
      </c>
      <c r="DP23" s="72">
        <v>44</v>
      </c>
      <c r="DQ23" s="74">
        <v>11</v>
      </c>
      <c r="DU23" s="73">
        <f t="shared" si="36"/>
        <v>55</v>
      </c>
      <c r="DV23" s="73">
        <f t="shared" si="219"/>
        <v>4309</v>
      </c>
      <c r="DW23" s="76">
        <f t="shared" si="37"/>
        <v>0.11882107217451846</v>
      </c>
      <c r="DX23" s="77">
        <f t="shared" si="38"/>
        <v>0.31283360408447436</v>
      </c>
      <c r="DY23" s="77">
        <f t="shared" si="39"/>
        <v>0.18008818751450453</v>
      </c>
      <c r="DZ23" s="77">
        <f t="shared" si="40"/>
        <v>0.17823160826177767</v>
      </c>
      <c r="EA23" s="77">
        <f t="shared" si="41"/>
        <v>6.9621721977256902E-4</v>
      </c>
      <c r="EB23" s="77">
        <f t="shared" si="42"/>
        <v>4.0380598746809007E-2</v>
      </c>
      <c r="EC23" s="77">
        <f t="shared" si="43"/>
        <v>5.337665351589696E-2</v>
      </c>
      <c r="ED23" s="77">
        <f t="shared" si="44"/>
        <v>0.10280807611974936</v>
      </c>
      <c r="EE23" s="75">
        <f t="shared" si="45"/>
        <v>1.0211185889997679E-2</v>
      </c>
      <c r="EF23" s="78">
        <f t="shared" si="46"/>
        <v>2.5527964724994198E-3</v>
      </c>
      <c r="EG23" s="78">
        <f t="shared" si="47"/>
        <v>0</v>
      </c>
      <c r="EH23" s="78">
        <f t="shared" si="48"/>
        <v>0</v>
      </c>
      <c r="EI23" s="78">
        <f t="shared" si="49"/>
        <v>0</v>
      </c>
      <c r="EJ23" s="75">
        <f t="shared" si="50"/>
        <v>1.2763982362497098E-2</v>
      </c>
      <c r="EK23" s="75">
        <f t="shared" si="51"/>
        <v>1</v>
      </c>
      <c r="EL23" s="75"/>
      <c r="EM23" s="75"/>
      <c r="EN23" s="75"/>
      <c r="EO23" s="75"/>
      <c r="EP23" s="75"/>
      <c r="EQ23" s="75"/>
      <c r="ER23" s="75">
        <f t="shared" si="52"/>
        <v>0.24146797568957457</v>
      </c>
      <c r="ES23" s="75">
        <f t="shared" si="53"/>
        <v>0.28109627547434995</v>
      </c>
      <c r="ET23" s="75">
        <f t="shared" si="54"/>
        <v>0.30686744239105634</v>
      </c>
      <c r="EU23" s="75">
        <f t="shared" si="55"/>
        <v>0.31283360408447436</v>
      </c>
      <c r="EV23" s="75"/>
      <c r="EW23" s="75"/>
      <c r="EX23" s="75">
        <f t="shared" si="56"/>
        <v>9.373539036933147E-2</v>
      </c>
      <c r="EY23" s="75">
        <f t="shared" si="57"/>
        <v>4.872335441555399E-2</v>
      </c>
      <c r="EZ23" s="75">
        <f t="shared" si="58"/>
        <v>0.11704312114989733</v>
      </c>
      <c r="FA23" s="75">
        <f t="shared" si="59"/>
        <v>0.18008818751450453</v>
      </c>
      <c r="FB23" s="75"/>
      <c r="FC23" s="75"/>
      <c r="FD23" s="75"/>
      <c r="FE23" s="75">
        <f t="shared" si="60"/>
        <v>0</v>
      </c>
      <c r="FF23" s="75"/>
      <c r="FG23" s="75"/>
      <c r="FH23" s="75"/>
      <c r="FI23" s="75"/>
      <c r="FJ23" s="75"/>
      <c r="FK23" s="75">
        <f t="shared" si="61"/>
        <v>7.4959006793159991E-3</v>
      </c>
      <c r="FL23" s="75"/>
      <c r="FM23" s="75"/>
      <c r="FN23" s="75"/>
      <c r="FO23" s="75"/>
      <c r="FP23" s="75">
        <f t="shared" si="62"/>
        <v>0.33520336605890605</v>
      </c>
      <c r="FQ23" s="75">
        <f t="shared" si="63"/>
        <v>0.33731553056921992</v>
      </c>
      <c r="FR23" s="75">
        <f t="shared" si="64"/>
        <v>0.42391056354095369</v>
      </c>
      <c r="FS23" s="75">
        <f t="shared" si="65"/>
        <v>0.49292179159897886</v>
      </c>
      <c r="FT23" s="75"/>
      <c r="FU23" s="75"/>
      <c r="FV23" s="75"/>
      <c r="FW23" s="75">
        <f t="shared" si="66"/>
        <v>2.5771166916706389E-2</v>
      </c>
      <c r="FX23" s="75">
        <f t="shared" si="67"/>
        <v>5.9661616934180151E-3</v>
      </c>
      <c r="FY23" s="75">
        <f t="shared" si="68"/>
        <v>3.1737328610124405E-2</v>
      </c>
      <c r="FZ23" s="75"/>
      <c r="GA23" s="75"/>
      <c r="GB23" s="75">
        <f t="shared" si="69"/>
        <v>6.831976673434334E-2</v>
      </c>
      <c r="GC23" s="75">
        <f t="shared" si="70"/>
        <v>6.3045066364607202E-2</v>
      </c>
      <c r="GD23" s="75">
        <f t="shared" si="71"/>
        <v>0.13136483309895053</v>
      </c>
      <c r="GE23" s="75"/>
      <c r="GF23" s="75"/>
      <c r="GG23" s="75"/>
      <c r="GH23" s="75"/>
      <c r="GI23" s="75"/>
      <c r="GJ23" s="75"/>
      <c r="GK23" s="75"/>
      <c r="GL23" s="75"/>
      <c r="GM23" s="75"/>
      <c r="GN23" s="75"/>
      <c r="GO23" s="75"/>
      <c r="GP23" s="75"/>
      <c r="GQ23" s="75">
        <f t="shared" si="72"/>
        <v>8.6595032971733765E-2</v>
      </c>
      <c r="GR23" s="75">
        <f t="shared" si="73"/>
        <v>6.9011228058025176E-2</v>
      </c>
      <c r="GS23" s="75">
        <f t="shared" si="74"/>
        <v>0.15560626102975894</v>
      </c>
      <c r="GT23" s="75"/>
      <c r="GU23" s="75"/>
      <c r="GV23" s="75"/>
      <c r="GW23" s="75"/>
      <c r="GX23" s="75">
        <f t="shared" si="75"/>
        <v>8.8826554464703136E-3</v>
      </c>
      <c r="GY23" s="75">
        <f t="shared" si="76"/>
        <v>1.2180838603888498E-2</v>
      </c>
      <c r="GZ23" s="75">
        <f t="shared" si="77"/>
        <v>1.9393109742185718E-2</v>
      </c>
      <c r="HA23" s="75">
        <f t="shared" si="78"/>
        <v>4.0380598746809007E-2</v>
      </c>
      <c r="HB23" s="75"/>
      <c r="HC23" s="75"/>
      <c r="HD23" s="75">
        <f t="shared" si="79"/>
        <v>7.2122711382972202E-3</v>
      </c>
      <c r="HE23" s="75">
        <f t="shared" si="80"/>
        <v>2.0987489004623289E-2</v>
      </c>
      <c r="HF23" s="75">
        <f t="shared" si="81"/>
        <v>2.819976014292051E-2</v>
      </c>
      <c r="HG23" s="75"/>
      <c r="HH23" s="75"/>
      <c r="HI23" s="75"/>
      <c r="HJ23" s="75">
        <f t="shared" si="82"/>
        <v>0.25806451612903225</v>
      </c>
      <c r="HK23" s="75">
        <f t="shared" si="83"/>
        <v>0.27032091824783322</v>
      </c>
      <c r="HL23" s="75">
        <f t="shared" si="84"/>
        <v>0.23408624229979466</v>
      </c>
      <c r="HM23" s="75">
        <f t="shared" si="85"/>
        <v>0.17823160826177767</v>
      </c>
      <c r="HN23" s="75"/>
      <c r="HO23" s="75"/>
      <c r="HP23" s="75">
        <f t="shared" si="86"/>
        <v>-3.6234675948038558E-2</v>
      </c>
      <c r="HQ23" s="75">
        <f>Gegevens!HM108-Gegevens!HL108</f>
        <v>-3.3891752577319578E-2</v>
      </c>
      <c r="HR23" s="75">
        <f t="shared" si="87"/>
        <v>-9.2089309986055551E-2</v>
      </c>
      <c r="HS23" s="75"/>
      <c r="HT23" s="75"/>
      <c r="HU23" s="75"/>
      <c r="HV23" s="75">
        <f t="shared" si="88"/>
        <v>0.18489948574100046</v>
      </c>
      <c r="HW23" s="75">
        <f t="shared" si="89"/>
        <v>0.22159756383227922</v>
      </c>
      <c r="HX23" s="75">
        <f t="shared" si="90"/>
        <v>0.11407711613050422</v>
      </c>
      <c r="HY23" s="75">
        <f t="shared" si="91"/>
        <v>0.11882107217451846</v>
      </c>
      <c r="HZ23" s="75"/>
      <c r="IA23" s="75"/>
      <c r="IB23" s="75">
        <f t="shared" si="92"/>
        <v>-0.10752044770177499</v>
      </c>
      <c r="IC23" s="75">
        <f t="shared" si="93"/>
        <v>4.7439560440142303E-3</v>
      </c>
      <c r="ID23" s="75">
        <f t="shared" si="94"/>
        <v>-0.10277649165776076</v>
      </c>
      <c r="IE23" s="75"/>
      <c r="IF23" s="75"/>
      <c r="IG23" s="75"/>
      <c r="IH23" s="75">
        <f t="shared" si="95"/>
        <v>0.15684899485741</v>
      </c>
      <c r="II23" s="75">
        <f t="shared" si="96"/>
        <v>0.11314125087842586</v>
      </c>
      <c r="IJ23" s="75">
        <f t="shared" si="97"/>
        <v>0.1188683550079854</v>
      </c>
      <c r="IK23" s="75">
        <f t="shared" si="98"/>
        <v>0.10280807611974936</v>
      </c>
      <c r="IL23" s="75"/>
      <c r="IM23" s="75"/>
      <c r="IN23" s="75">
        <f t="shared" si="99"/>
        <v>5.7271041295595404E-3</v>
      </c>
      <c r="IO23" s="75">
        <f t="shared" si="100"/>
        <v>-1.6060278888236038E-2</v>
      </c>
      <c r="IP23" s="75">
        <f t="shared" si="101"/>
        <v>-1.0333174758676497E-2</v>
      </c>
      <c r="IQ23" s="75"/>
      <c r="IR23" s="75"/>
      <c r="IS23" s="75"/>
      <c r="IT23" s="75">
        <f t="shared" si="102"/>
        <v>5.0724637681159424E-2</v>
      </c>
      <c r="IU23" s="75">
        <f t="shared" si="103"/>
        <v>4.3804169594752869E-2</v>
      </c>
      <c r="IV23" s="75">
        <f t="shared" si="104"/>
        <v>8.9664613278576319E-2</v>
      </c>
      <c r="IW23" s="75">
        <f t="shared" si="105"/>
        <v>5.337665351589696E-2</v>
      </c>
      <c r="IX23" s="75"/>
      <c r="IY23" s="75"/>
      <c r="IZ23" s="75">
        <f t="shared" si="106"/>
        <v>4.586044368382345E-2</v>
      </c>
      <c r="JA23" s="75">
        <f t="shared" si="107"/>
        <v>-3.6287959762679359E-2</v>
      </c>
      <c r="JB23" s="75">
        <f t="shared" si="108"/>
        <v>9.5724839211440912E-3</v>
      </c>
      <c r="JC23" s="75"/>
      <c r="JD23" s="75"/>
      <c r="JE23" s="75"/>
      <c r="JF23" s="75"/>
      <c r="JG23" s="75"/>
      <c r="JH23" s="75"/>
      <c r="JI23" s="75">
        <f t="shared" si="109"/>
        <v>0.16573165030388032</v>
      </c>
      <c r="JJ23" s="75">
        <f t="shared" si="110"/>
        <v>0.20757363253856942</v>
      </c>
      <c r="JK23" s="75">
        <f t="shared" si="111"/>
        <v>0.21645628798503974</v>
      </c>
      <c r="JL23" s="75"/>
      <c r="JM23" s="75">
        <f t="shared" si="112"/>
        <v>0.12532208948231435</v>
      </c>
      <c r="JN23" s="75">
        <f t="shared" si="113"/>
        <v>0.15694542047317872</v>
      </c>
      <c r="JO23" s="75">
        <f t="shared" si="114"/>
        <v>0.16912625907706721</v>
      </c>
      <c r="JP23" s="75"/>
      <c r="JQ23" s="75">
        <f t="shared" si="115"/>
        <v>0.13826146475017112</v>
      </c>
      <c r="JR23" s="75">
        <f t="shared" si="116"/>
        <v>0.2085329682865617</v>
      </c>
      <c r="JS23" s="75">
        <f t="shared" si="117"/>
        <v>0.22792607802874743</v>
      </c>
      <c r="JT23" s="75"/>
      <c r="JU23" s="75">
        <f t="shared" si="118"/>
        <v>0.14318867486655837</v>
      </c>
      <c r="JV23" s="75">
        <f t="shared" si="119"/>
        <v>0.15618472963564634</v>
      </c>
      <c r="JW23" s="75">
        <f t="shared" si="120"/>
        <v>0.19656532838245533</v>
      </c>
      <c r="JX23" s="75"/>
      <c r="JY23" s="75"/>
      <c r="JZ23" s="75"/>
      <c r="KA23" s="75">
        <f t="shared" si="121"/>
        <v>1.2939375267856768E-2</v>
      </c>
      <c r="KB23" s="75">
        <f t="shared" si="122"/>
        <v>4.9272101163872484E-3</v>
      </c>
      <c r="KC23" s="75">
        <f t="shared" si="123"/>
        <v>1.7866585384244016E-2</v>
      </c>
      <c r="KD23" s="75"/>
      <c r="KE23" s="75"/>
      <c r="KF23" s="75">
        <f t="shared" si="124"/>
        <v>5.1587547813382983E-2</v>
      </c>
      <c r="KG23" s="75">
        <f t="shared" si="125"/>
        <v>-5.2348238650915369E-2</v>
      </c>
      <c r="KH23" s="75">
        <f t="shared" si="126"/>
        <v>-7.6069083753238509E-4</v>
      </c>
      <c r="KI23" s="75"/>
      <c r="KJ23" s="75"/>
      <c r="KK23" s="75">
        <f t="shared" si="127"/>
        <v>5.8799818951680211E-2</v>
      </c>
      <c r="KL23" s="75">
        <f t="shared" si="128"/>
        <v>-3.1360749646292096E-2</v>
      </c>
      <c r="KM23" s="75">
        <f t="shared" si="129"/>
        <v>2.7439069305388114E-2</v>
      </c>
      <c r="KN23" s="75"/>
      <c r="KO23" s="75"/>
      <c r="KP23" s="75"/>
      <c r="KQ23" s="75"/>
      <c r="KR23" s="73">
        <f t="shared" si="130"/>
        <v>1211.2438510189741</v>
      </c>
      <c r="KS23" s="73">
        <f t="shared" si="131"/>
        <v>209.94893417662215</v>
      </c>
      <c r="KT23" s="73">
        <f t="shared" si="132"/>
        <v>1164.8128367299134</v>
      </c>
      <c r="KU23" s="73">
        <f t="shared" si="133"/>
        <v>954.86390255329115</v>
      </c>
      <c r="KV23" s="73">
        <f t="shared" si="134"/>
        <v>487.52565003513701</v>
      </c>
      <c r="KW23" s="73">
        <f t="shared" si="135"/>
        <v>188.7521667837901</v>
      </c>
      <c r="KX23" s="73">
        <f t="shared" si="136"/>
        <v>52.487233544155536</v>
      </c>
      <c r="KY23" s="73"/>
      <c r="KZ23" s="73">
        <f t="shared" si="137"/>
        <v>1322.2918092630619</v>
      </c>
      <c r="LA23" s="73">
        <f t="shared" si="138"/>
        <v>504.33880903490757</v>
      </c>
      <c r="LB23" s="73">
        <f t="shared" si="139"/>
        <v>1008.6776180698151</v>
      </c>
      <c r="LC23" s="73">
        <f t="shared" si="140"/>
        <v>491.55829340634273</v>
      </c>
      <c r="LD23" s="73">
        <f t="shared" si="141"/>
        <v>512.2037417294091</v>
      </c>
      <c r="LE23" s="73">
        <f t="shared" si="142"/>
        <v>386.36481861738537</v>
      </c>
      <c r="LF23" s="73">
        <f t="shared" si="143"/>
        <v>83.564909879078257</v>
      </c>
      <c r="LG23" s="73"/>
      <c r="LH23" s="73">
        <f t="shared" si="144"/>
        <v>1348</v>
      </c>
      <c r="LI23" s="73">
        <f t="shared" si="145"/>
        <v>776</v>
      </c>
      <c r="LJ23" s="73">
        <f t="shared" si="146"/>
        <v>768</v>
      </c>
      <c r="LK23" s="73">
        <f t="shared" si="147"/>
        <v>512</v>
      </c>
      <c r="LL23" s="73">
        <f t="shared" si="148"/>
        <v>443</v>
      </c>
      <c r="LM23" s="73">
        <f t="shared" si="149"/>
        <v>230</v>
      </c>
      <c r="LN23" s="73">
        <f t="shared" si="150"/>
        <v>174</v>
      </c>
      <c r="LO23" s="73"/>
      <c r="LP23" s="73">
        <f t="shared" si="151"/>
        <v>111.04795824408779</v>
      </c>
      <c r="LQ23" s="73">
        <f t="shared" si="152"/>
        <v>294.38987485828545</v>
      </c>
      <c r="LR23" s="73">
        <f t="shared" si="153"/>
        <v>-156.1352186600983</v>
      </c>
      <c r="LS23" s="73">
        <f t="shared" si="154"/>
        <v>-463.30560914694843</v>
      </c>
      <c r="LT23" s="73">
        <f t="shared" si="155"/>
        <v>24.678091694272098</v>
      </c>
      <c r="LU23" s="73">
        <f t="shared" si="156"/>
        <v>197.61265183359527</v>
      </c>
      <c r="LV23" s="73">
        <f t="shared" si="157"/>
        <v>31.077676334922721</v>
      </c>
      <c r="LW23" s="73"/>
      <c r="LX23" s="73">
        <f t="shared" si="158"/>
        <v>25.70819073693815</v>
      </c>
      <c r="LY23" s="73">
        <f t="shared" si="159"/>
        <v>271.66119096509243</v>
      </c>
      <c r="LZ23" s="73">
        <f t="shared" si="160"/>
        <v>-240.67761806981514</v>
      </c>
      <c r="MA23" s="73">
        <f t="shared" si="161"/>
        <v>20.441706593657273</v>
      </c>
      <c r="MB23" s="73">
        <f t="shared" si="162"/>
        <v>-69.203741729409103</v>
      </c>
      <c r="MC23" s="73">
        <f t="shared" si="163"/>
        <v>-156.36481861738537</v>
      </c>
      <c r="MD23" s="73">
        <f t="shared" si="164"/>
        <v>90.435090120921743</v>
      </c>
      <c r="ME23" s="73"/>
      <c r="MF23" s="73">
        <f t="shared" si="165"/>
        <v>136.75614898102594</v>
      </c>
      <c r="MG23" s="73">
        <f t="shared" si="166"/>
        <v>566.05106582337783</v>
      </c>
      <c r="MH23" s="73">
        <f t="shared" si="167"/>
        <v>-396.81283672991344</v>
      </c>
      <c r="MI23" s="73">
        <f t="shared" si="168"/>
        <v>-442.86390255329115</v>
      </c>
      <c r="MJ23" s="73">
        <f t="shared" si="169"/>
        <v>-44.525650035137005</v>
      </c>
      <c r="MK23" s="73">
        <f t="shared" si="170"/>
        <v>41.247833216209898</v>
      </c>
      <c r="ML23" s="73">
        <f t="shared" si="171"/>
        <v>121.51276645584446</v>
      </c>
      <c r="MM23" s="73"/>
      <c r="MN23" s="75">
        <f t="shared" si="172"/>
        <v>9.168092630618295E-2</v>
      </c>
      <c r="MO23" s="75">
        <f t="shared" si="173"/>
        <v>1.4021975201389987</v>
      </c>
      <c r="MP23" s="75">
        <f t="shared" si="174"/>
        <v>-0.1340431816483334</v>
      </c>
      <c r="MQ23" s="75">
        <f t="shared" si="175"/>
        <v>-0.4852059104005047</v>
      </c>
      <c r="MR23" s="75">
        <f t="shared" si="176"/>
        <v>5.061906320722509E-2</v>
      </c>
      <c r="MS23" s="75">
        <f t="shared" si="177"/>
        <v>1.0469424282686757</v>
      </c>
      <c r="MT23" s="75">
        <f t="shared" si="178"/>
        <v>0.59209972094982377</v>
      </c>
      <c r="MU23" s="75"/>
      <c r="MV23" s="75">
        <f t="shared" si="179"/>
        <v>1.9442146247026827E-2</v>
      </c>
      <c r="MW23" s="75">
        <f t="shared" si="180"/>
        <v>0.53864819858883695</v>
      </c>
      <c r="MX23" s="75">
        <f t="shared" si="181"/>
        <v>-0.23860707698696726</v>
      </c>
      <c r="MY23" s="75">
        <f t="shared" si="182"/>
        <v>4.1585518681828644E-2</v>
      </c>
      <c r="MZ23" s="75">
        <f t="shared" si="183"/>
        <v>-0.13510979341101453</v>
      </c>
      <c r="NA23" s="75">
        <f t="shared" si="184"/>
        <v>-0.40470770391812627</v>
      </c>
      <c r="NB23" s="75">
        <f t="shared" si="185"/>
        <v>1.0822136977325161</v>
      </c>
      <c r="NC23" s="75"/>
      <c r="ND23" s="75">
        <f t="shared" si="186"/>
        <v>0.11290554653051747</v>
      </c>
      <c r="NE23" s="75">
        <f t="shared" si="187"/>
        <v>2.6961368870164417</v>
      </c>
      <c r="NF23" s="75">
        <f t="shared" si="188"/>
        <v>-0.34066660687215872</v>
      </c>
      <c r="NG23" s="75">
        <f t="shared" si="189"/>
        <v>-0.46379793117016993</v>
      </c>
      <c r="NH23" s="75">
        <f t="shared" si="190"/>
        <v>-9.1329861376376706E-2</v>
      </c>
      <c r="NI23" s="75">
        <f t="shared" si="191"/>
        <v>0.21852905807146597</v>
      </c>
      <c r="NJ23" s="75">
        <f t="shared" si="192"/>
        <v>2.3150918471178392</v>
      </c>
      <c r="NK23" s="75"/>
      <c r="NL23" s="75"/>
      <c r="NM23" s="211">
        <v>4958</v>
      </c>
      <c r="NN23" s="212">
        <v>0</v>
      </c>
      <c r="NO23" s="212">
        <v>3</v>
      </c>
      <c r="NP23" s="212">
        <v>0</v>
      </c>
      <c r="NQ23" s="212">
        <v>0</v>
      </c>
      <c r="NR23" s="212">
        <v>4</v>
      </c>
      <c r="NS23" s="213">
        <v>7</v>
      </c>
      <c r="NT23" s="213">
        <f t="shared" si="193"/>
        <v>4965</v>
      </c>
      <c r="NU23" s="75"/>
      <c r="NV23" s="75"/>
      <c r="NW23" s="73">
        <v>4309</v>
      </c>
      <c r="NX23" s="73">
        <v>776</v>
      </c>
      <c r="NY23" s="75">
        <f t="shared" si="194"/>
        <v>0.18008818751450453</v>
      </c>
      <c r="NZ23" s="75">
        <f t="shared" si="195"/>
        <v>1.0261512588392132E-3</v>
      </c>
      <c r="OA23" s="75">
        <f t="shared" si="196"/>
        <v>9.9011037944449188E-4</v>
      </c>
      <c r="OB23" s="73">
        <v>6274</v>
      </c>
      <c r="OC23" s="73">
        <v>4965</v>
      </c>
      <c r="OD23" s="73">
        <v>302.81244659546536</v>
      </c>
      <c r="OE23" s="73">
        <v>141.10080301517581</v>
      </c>
      <c r="OF23" s="75">
        <f t="shared" si="197"/>
        <v>2.2489767774175298E-2</v>
      </c>
      <c r="OG23" s="75">
        <f t="shared" si="198"/>
        <v>0.46596764631566107</v>
      </c>
      <c r="OH23" s="73">
        <v>160.33333333333297</v>
      </c>
      <c r="OI23" s="73">
        <f t="shared" si="199"/>
        <v>74.710145959277483</v>
      </c>
      <c r="OJ23" s="75">
        <f t="shared" si="200"/>
        <v>1.5047360716873612E-2</v>
      </c>
      <c r="OK23" s="75">
        <f t="shared" si="201"/>
        <v>9.5735395545572732E-4</v>
      </c>
      <c r="OL23" s="75">
        <f t="shared" si="202"/>
        <v>2.0584250276843639E-4</v>
      </c>
      <c r="OM23" s="73">
        <v>6134</v>
      </c>
      <c r="ON23" s="73">
        <v>120381746</v>
      </c>
      <c r="OO23" s="73">
        <f t="shared" si="203"/>
        <v>19625.325399413108</v>
      </c>
      <c r="OP23" s="75">
        <f t="shared" si="204"/>
        <v>9.4132913709858853E-4</v>
      </c>
      <c r="OQ23" s="75">
        <f t="shared" si="205"/>
        <v>9.6671672103184898E-4</v>
      </c>
      <c r="OR23" s="75">
        <f t="shared" si="206"/>
        <v>2.4085616824430571E-4</v>
      </c>
      <c r="OS23" s="73">
        <v>1135.3342028040431</v>
      </c>
      <c r="OT23" s="75">
        <f t="shared" si="207"/>
        <v>0.1809585914574503</v>
      </c>
      <c r="OU23" s="75">
        <f t="shared" si="208"/>
        <v>9.356956903640789E-4</v>
      </c>
      <c r="OV23" s="73">
        <v>51.909481632375474</v>
      </c>
      <c r="OW23" s="75">
        <f t="shared" si="209"/>
        <v>8.4625825941270737E-3</v>
      </c>
      <c r="OX23" s="75">
        <v>4.3478260869565216E-2</v>
      </c>
      <c r="OY23" s="73">
        <v>346</v>
      </c>
      <c r="OZ23" s="75">
        <f t="shared" si="210"/>
        <v>5.5148230793751994E-2</v>
      </c>
      <c r="PA23" s="73">
        <v>1280</v>
      </c>
      <c r="PB23" s="75">
        <f t="shared" si="211"/>
        <v>0.20401657634682818</v>
      </c>
      <c r="PC23" s="73">
        <v>996</v>
      </c>
      <c r="PD23" s="73">
        <v>1387</v>
      </c>
      <c r="PE23" s="75">
        <f t="shared" si="212"/>
        <v>-0.28190338860850755</v>
      </c>
      <c r="PF23" s="75">
        <v>3.7512537612838515E-2</v>
      </c>
      <c r="PG23" s="75">
        <v>5.3360080240722169E-2</v>
      </c>
      <c r="PH23" s="75">
        <v>9.0872617853560683E-2</v>
      </c>
      <c r="PI23" s="75"/>
      <c r="PJ23" s="75"/>
      <c r="PK23" s="75"/>
      <c r="PL23" s="75"/>
      <c r="PM23" s="75"/>
      <c r="PN23" s="75"/>
      <c r="PO23" s="226"/>
      <c r="PP23" s="21">
        <f t="shared" si="213"/>
        <v>0</v>
      </c>
      <c r="PQ23" s="73">
        <f t="shared" si="214"/>
        <v>96.487761518171226</v>
      </c>
      <c r="PR23" s="73"/>
      <c r="PS23" s="73">
        <f t="shared" si="215"/>
        <v>25.586817485187442</v>
      </c>
      <c r="PT23" s="73">
        <v>1</v>
      </c>
      <c r="PU23" s="73">
        <f t="shared" si="216"/>
        <v>21.501191027142056</v>
      </c>
      <c r="PV23" s="73">
        <v>1</v>
      </c>
      <c r="PW23" s="73"/>
    </row>
    <row r="24" spans="1:439" x14ac:dyDescent="0.25">
      <c r="A24" s="150"/>
      <c r="B24" s="153" t="s">
        <v>7</v>
      </c>
      <c r="C24" s="151"/>
      <c r="D24" s="156">
        <v>71004</v>
      </c>
      <c r="E24" s="156" t="s">
        <v>260</v>
      </c>
      <c r="F24" s="72" t="s">
        <v>262</v>
      </c>
      <c r="G24" s="82"/>
      <c r="P24" s="161"/>
      <c r="Q24" s="127"/>
      <c r="R24" s="127"/>
      <c r="S24" s="127"/>
      <c r="T24" s="127"/>
      <c r="U24" s="127"/>
      <c r="V24" s="127"/>
      <c r="W24" s="127"/>
      <c r="X24" s="127"/>
      <c r="Y24" s="127"/>
      <c r="Z24" s="113"/>
      <c r="AA24" s="73"/>
      <c r="AB24" s="74">
        <v>1791</v>
      </c>
      <c r="AC24" s="74">
        <v>8367</v>
      </c>
      <c r="AD24" s="74">
        <v>3804</v>
      </c>
      <c r="AE24" s="88">
        <f>AJ24*((BA24/(AX24+BA24)))</f>
        <v>5390.2083069520068</v>
      </c>
      <c r="AF24" s="88">
        <f>AJ24*((AX24/(AX24+BA24)))</f>
        <v>1284.7916930479928</v>
      </c>
      <c r="AG24" s="74">
        <v>6691</v>
      </c>
      <c r="AH24" s="74">
        <v>304</v>
      </c>
      <c r="AI24" s="74">
        <v>348</v>
      </c>
      <c r="AJ24" s="74">
        <v>6675</v>
      </c>
      <c r="AK24" s="73">
        <f t="shared" si="0"/>
        <v>27980</v>
      </c>
      <c r="AL24" s="75"/>
      <c r="AM24" s="76">
        <f t="shared" si="1"/>
        <v>6.401000714796283E-2</v>
      </c>
      <c r="AN24" s="77">
        <f t="shared" si="2"/>
        <v>0.29903502501786988</v>
      </c>
      <c r="AO24" s="77">
        <f t="shared" si="3"/>
        <v>0.13595425303788419</v>
      </c>
      <c r="AP24" s="77">
        <f t="shared" si="4"/>
        <v>0.19264504313624042</v>
      </c>
      <c r="AQ24" s="77">
        <f t="shared" si="5"/>
        <v>4.5918216334810323E-2</v>
      </c>
      <c r="AR24" s="77">
        <f t="shared" si="6"/>
        <v>0.2391350964974982</v>
      </c>
      <c r="AS24" s="77">
        <f t="shared" si="7"/>
        <v>1.0864903502501787E-2</v>
      </c>
      <c r="AT24" s="78">
        <f t="shared" si="8"/>
        <v>1.2437455325232308E-2</v>
      </c>
      <c r="AU24" s="75">
        <f t="shared" si="9"/>
        <v>1</v>
      </c>
      <c r="AV24" s="75"/>
      <c r="AW24" s="75"/>
      <c r="AX24" s="74">
        <v>1520</v>
      </c>
      <c r="AY24" s="74">
        <v>2742</v>
      </c>
      <c r="AZ24" s="74">
        <v>2344</v>
      </c>
      <c r="BA24" s="74">
        <v>6377</v>
      </c>
      <c r="BB24" s="74">
        <v>9263</v>
      </c>
      <c r="BC24" s="74">
        <v>5604</v>
      </c>
      <c r="BD24" s="74">
        <v>510</v>
      </c>
      <c r="BF24" s="74">
        <v>80</v>
      </c>
      <c r="BG24" s="79">
        <v>40</v>
      </c>
      <c r="BH24" s="80">
        <v>205</v>
      </c>
      <c r="BI24" s="80"/>
      <c r="BJ24" s="81"/>
      <c r="BK24" s="73">
        <f t="shared" si="10"/>
        <v>245</v>
      </c>
      <c r="BL24" s="79">
        <f t="shared" si="11"/>
        <v>28685</v>
      </c>
      <c r="BM24" s="82"/>
      <c r="BN24" s="83">
        <f t="shared" si="12"/>
        <v>5.2989367265121143E-2</v>
      </c>
      <c r="BO24" s="84">
        <f t="shared" si="13"/>
        <v>9.5590029632211956E-2</v>
      </c>
      <c r="BP24" s="84">
        <f t="shared" si="14"/>
        <v>8.1715182150949972E-2</v>
      </c>
      <c r="BQ24" s="84">
        <f t="shared" si="15"/>
        <v>0.22231131253268258</v>
      </c>
      <c r="BR24" s="84">
        <f t="shared" si="16"/>
        <v>0.32292138748474813</v>
      </c>
      <c r="BS24" s="84">
        <f t="shared" si="17"/>
        <v>0.1953634303643019</v>
      </c>
      <c r="BT24" s="84">
        <f t="shared" si="18"/>
        <v>1.7779327174481437E-2</v>
      </c>
      <c r="BU24" s="84">
        <f t="shared" si="19"/>
        <v>0</v>
      </c>
      <c r="BV24" s="84">
        <f t="shared" si="20"/>
        <v>2.7889140665853232E-3</v>
      </c>
      <c r="BW24" s="84">
        <f t="shared" si="21"/>
        <v>1.3944570332926616E-3</v>
      </c>
      <c r="BX24" s="84">
        <f t="shared" si="22"/>
        <v>7.1465922956248911E-3</v>
      </c>
      <c r="BY24" s="84">
        <f t="shared" si="23"/>
        <v>0</v>
      </c>
      <c r="BZ24" s="84">
        <f t="shared" si="24"/>
        <v>0</v>
      </c>
      <c r="CA24" s="75">
        <f t="shared" si="25"/>
        <v>8.5410493289175531E-3</v>
      </c>
      <c r="CB24" s="85">
        <f t="shared" si="26"/>
        <v>1</v>
      </c>
      <c r="CC24" s="75"/>
      <c r="CD24" s="75"/>
      <c r="CE24" s="74">
        <v>6616</v>
      </c>
      <c r="CF24" s="74">
        <v>6993</v>
      </c>
      <c r="CG24" s="74">
        <v>6028</v>
      </c>
      <c r="CH24" s="74">
        <v>2538</v>
      </c>
      <c r="CI24" s="74">
        <v>3926</v>
      </c>
      <c r="CJ24" s="74">
        <v>1441</v>
      </c>
      <c r="CK24" s="74">
        <v>563</v>
      </c>
      <c r="CL24" s="74">
        <v>358</v>
      </c>
      <c r="CM24" s="74">
        <v>277</v>
      </c>
      <c r="CP24" s="73">
        <f t="shared" si="217"/>
        <v>635</v>
      </c>
      <c r="CQ24" s="73">
        <f t="shared" si="218"/>
        <v>28740</v>
      </c>
      <c r="CR24" s="73"/>
      <c r="CS24" s="76">
        <f t="shared" si="27"/>
        <v>0.2302018093249826</v>
      </c>
      <c r="CT24" s="77">
        <f t="shared" si="28"/>
        <v>0.24331941544885177</v>
      </c>
      <c r="CU24" s="77">
        <f t="shared" si="29"/>
        <v>0.20974251913709116</v>
      </c>
      <c r="CV24" s="77">
        <f t="shared" si="30"/>
        <v>8.8308977035490607E-2</v>
      </c>
      <c r="CW24" s="77">
        <f t="shared" si="31"/>
        <v>0.13660403618649966</v>
      </c>
      <c r="CX24" s="77">
        <f t="shared" si="32"/>
        <v>5.0139178844815585E-2</v>
      </c>
      <c r="CY24" s="77">
        <f t="shared" si="33"/>
        <v>1.9589422407794016E-2</v>
      </c>
      <c r="CZ24" s="78"/>
      <c r="DA24" s="78"/>
      <c r="DB24" s="78"/>
      <c r="DC24" s="78"/>
      <c r="DD24" s="78">
        <f t="shared" si="34"/>
        <v>2.2094641614474601E-2</v>
      </c>
      <c r="DE24" s="75">
        <f t="shared" si="35"/>
        <v>1</v>
      </c>
      <c r="DF24" s="75"/>
      <c r="DG24" s="75"/>
      <c r="DH24" s="74">
        <v>2298</v>
      </c>
      <c r="DI24" s="74">
        <v>6448</v>
      </c>
      <c r="DJ24" s="74">
        <v>6090</v>
      </c>
      <c r="DK24" s="74">
        <v>4934</v>
      </c>
      <c r="DM24" s="74">
        <v>1789</v>
      </c>
      <c r="DN24" s="74">
        <v>1883</v>
      </c>
      <c r="DO24" s="74">
        <v>5007</v>
      </c>
      <c r="DP24" s="74">
        <v>78</v>
      </c>
      <c r="DQ24" s="74">
        <v>532</v>
      </c>
      <c r="DU24" s="73">
        <f t="shared" si="36"/>
        <v>610</v>
      </c>
      <c r="DV24" s="73">
        <f t="shared" si="219"/>
        <v>29059</v>
      </c>
      <c r="DW24" s="76">
        <f t="shared" si="37"/>
        <v>7.9080491414019752E-2</v>
      </c>
      <c r="DX24" s="77">
        <f t="shared" si="38"/>
        <v>0.22189338931140093</v>
      </c>
      <c r="DY24" s="77">
        <f t="shared" si="39"/>
        <v>0.20957362607109672</v>
      </c>
      <c r="DZ24" s="77">
        <f t="shared" si="40"/>
        <v>0.16979249113871778</v>
      </c>
      <c r="EA24" s="77">
        <f t="shared" si="41"/>
        <v>0</v>
      </c>
      <c r="EB24" s="77">
        <f t="shared" si="42"/>
        <v>6.1564403455039746E-2</v>
      </c>
      <c r="EC24" s="77">
        <f t="shared" si="43"/>
        <v>6.4799201624281627E-2</v>
      </c>
      <c r="ED24" s="77">
        <f t="shared" si="44"/>
        <v>0.17230462163185245</v>
      </c>
      <c r="EE24" s="75">
        <f t="shared" si="45"/>
        <v>2.6841942255411404E-3</v>
      </c>
      <c r="EF24" s="78">
        <f t="shared" si="46"/>
        <v>1.8307581128049831E-2</v>
      </c>
      <c r="EG24" s="78">
        <f t="shared" si="47"/>
        <v>0</v>
      </c>
      <c r="EH24" s="78">
        <f t="shared" si="48"/>
        <v>0</v>
      </c>
      <c r="EI24" s="78">
        <f t="shared" si="49"/>
        <v>0</v>
      </c>
      <c r="EJ24" s="75">
        <f t="shared" si="50"/>
        <v>2.099177535359097E-2</v>
      </c>
      <c r="EK24" s="75">
        <f t="shared" si="51"/>
        <v>1</v>
      </c>
      <c r="EL24" s="75"/>
      <c r="EM24" s="75"/>
      <c r="EN24" s="75"/>
      <c r="EO24" s="75"/>
      <c r="EP24" s="75"/>
      <c r="EQ24" s="75"/>
      <c r="ER24" s="75">
        <f t="shared" si="52"/>
        <v>0.29903502501786988</v>
      </c>
      <c r="ES24" s="75">
        <f t="shared" si="53"/>
        <v>0.32292138748474813</v>
      </c>
      <c r="ET24" s="75">
        <f t="shared" si="54"/>
        <v>0.24331941544885177</v>
      </c>
      <c r="EU24" s="75">
        <f t="shared" si="55"/>
        <v>0.22189338931140093</v>
      </c>
      <c r="EV24" s="75"/>
      <c r="EW24" s="75"/>
      <c r="EX24" s="75">
        <f t="shared" si="56"/>
        <v>0.13595425303788419</v>
      </c>
      <c r="EY24" s="75">
        <f t="shared" si="57"/>
        <v>9.5590029632211956E-2</v>
      </c>
      <c r="EZ24" s="75">
        <f t="shared" si="58"/>
        <v>0.13660403618649966</v>
      </c>
      <c r="FA24" s="75">
        <f t="shared" si="59"/>
        <v>0.20957362607109672</v>
      </c>
      <c r="FB24" s="75"/>
      <c r="FC24" s="75"/>
      <c r="FD24" s="75"/>
      <c r="FE24" s="75">
        <f t="shared" si="60"/>
        <v>0</v>
      </c>
      <c r="FF24" s="75"/>
      <c r="FG24" s="75"/>
      <c r="FH24" s="75"/>
      <c r="FI24" s="75"/>
      <c r="FJ24" s="75"/>
      <c r="FK24" s="75">
        <f t="shared" si="61"/>
        <v>2.7889140665853232E-3</v>
      </c>
      <c r="FL24" s="75"/>
      <c r="FM24" s="75"/>
      <c r="FN24" s="75"/>
      <c r="FO24" s="75"/>
      <c r="FP24" s="75">
        <f t="shared" si="62"/>
        <v>0.43498927805575405</v>
      </c>
      <c r="FQ24" s="75">
        <f t="shared" si="63"/>
        <v>0.42130033118354543</v>
      </c>
      <c r="FR24" s="75">
        <f t="shared" si="64"/>
        <v>0.37992345163535146</v>
      </c>
      <c r="FS24" s="75">
        <f t="shared" si="65"/>
        <v>0.43146701538249765</v>
      </c>
      <c r="FT24" s="75"/>
      <c r="FU24" s="75"/>
      <c r="FV24" s="75"/>
      <c r="FW24" s="75">
        <f t="shared" si="66"/>
        <v>-7.9601972035896362E-2</v>
      </c>
      <c r="FX24" s="75">
        <f t="shared" si="67"/>
        <v>-2.1426026137450843E-2</v>
      </c>
      <c r="FY24" s="75">
        <f t="shared" si="68"/>
        <v>-0.10102799817334721</v>
      </c>
      <c r="FZ24" s="75"/>
      <c r="GA24" s="75"/>
      <c r="GB24" s="75">
        <f t="shared" si="69"/>
        <v>4.1014006554287705E-2</v>
      </c>
      <c r="GC24" s="75">
        <f t="shared" si="70"/>
        <v>7.2969589884597064E-2</v>
      </c>
      <c r="GD24" s="75">
        <f t="shared" si="71"/>
        <v>0.11398359643888477</v>
      </c>
      <c r="GE24" s="75"/>
      <c r="GF24" s="75"/>
      <c r="GG24" s="75"/>
      <c r="GH24" s="75"/>
      <c r="GI24" s="75"/>
      <c r="GJ24" s="75"/>
      <c r="GK24" s="75"/>
      <c r="GL24" s="75"/>
      <c r="GM24" s="75"/>
      <c r="GN24" s="75"/>
      <c r="GO24" s="75"/>
      <c r="GP24" s="75"/>
      <c r="GQ24" s="75">
        <f t="shared" si="72"/>
        <v>-4.1376879548193968E-2</v>
      </c>
      <c r="GR24" s="75">
        <f t="shared" si="73"/>
        <v>5.1543563747146193E-2</v>
      </c>
      <c r="GS24" s="75">
        <f t="shared" si="74"/>
        <v>1.0166684198952225E-2</v>
      </c>
      <c r="GT24" s="75"/>
      <c r="GU24" s="75"/>
      <c r="GV24" s="75"/>
      <c r="GW24" s="75"/>
      <c r="GX24" s="75">
        <f t="shared" si="75"/>
        <v>1.0864903502501787E-2</v>
      </c>
      <c r="GY24" s="75">
        <f t="shared" si="76"/>
        <v>1.7779327174481437E-2</v>
      </c>
      <c r="GZ24" s="75">
        <f t="shared" si="77"/>
        <v>1.9589422407794016E-2</v>
      </c>
      <c r="HA24" s="75">
        <f t="shared" si="78"/>
        <v>6.1564403455039746E-2</v>
      </c>
      <c r="HB24" s="75"/>
      <c r="HC24" s="75"/>
      <c r="HD24" s="75">
        <f t="shared" si="79"/>
        <v>1.8100952333125787E-3</v>
      </c>
      <c r="HE24" s="75">
        <f t="shared" si="80"/>
        <v>4.197498104724573E-2</v>
      </c>
      <c r="HF24" s="75">
        <f t="shared" si="81"/>
        <v>4.3785076280558305E-2</v>
      </c>
      <c r="HG24" s="75"/>
      <c r="HH24" s="75"/>
      <c r="HI24" s="75"/>
      <c r="HJ24" s="75">
        <f t="shared" si="82"/>
        <v>0.2391350964974982</v>
      </c>
      <c r="HK24" s="75">
        <f t="shared" si="83"/>
        <v>0.1953634303643019</v>
      </c>
      <c r="HL24" s="75">
        <f t="shared" si="84"/>
        <v>0.20974251913709116</v>
      </c>
      <c r="HM24" s="75">
        <f t="shared" si="85"/>
        <v>0.16979249113871778</v>
      </c>
      <c r="HN24" s="75"/>
      <c r="HO24" s="75"/>
      <c r="HP24" s="75">
        <f t="shared" si="86"/>
        <v>1.4379088772789261E-2</v>
      </c>
      <c r="HQ24" s="75">
        <f>Gegevens!HM261-Gegevens!HL261</f>
        <v>-5.2323553916423599E-2</v>
      </c>
      <c r="HR24" s="75">
        <f t="shared" si="87"/>
        <v>-2.5570939225584122E-2</v>
      </c>
      <c r="HS24" s="75"/>
      <c r="HT24" s="75"/>
      <c r="HU24" s="75"/>
      <c r="HV24" s="75">
        <f t="shared" si="88"/>
        <v>6.401000714796283E-2</v>
      </c>
      <c r="HW24" s="75">
        <f t="shared" si="89"/>
        <v>8.1715182150949972E-2</v>
      </c>
      <c r="HX24" s="75">
        <f t="shared" si="90"/>
        <v>5.0139178844815585E-2</v>
      </c>
      <c r="HY24" s="75">
        <f t="shared" si="91"/>
        <v>7.9080491414019752E-2</v>
      </c>
      <c r="HZ24" s="75"/>
      <c r="IA24" s="75"/>
      <c r="IB24" s="75">
        <f t="shared" si="92"/>
        <v>-3.1576003306134387E-2</v>
      </c>
      <c r="IC24" s="75">
        <f t="shared" si="93"/>
        <v>2.8941312569204167E-2</v>
      </c>
      <c r="ID24" s="75">
        <f t="shared" si="94"/>
        <v>-2.6346907369302203E-3</v>
      </c>
      <c r="IE24" s="75"/>
      <c r="IF24" s="75"/>
      <c r="IG24" s="75"/>
      <c r="IH24" s="75">
        <f t="shared" si="95"/>
        <v>0.19264504313624042</v>
      </c>
      <c r="II24" s="75">
        <f t="shared" si="96"/>
        <v>0.22231131253268258</v>
      </c>
      <c r="IJ24" s="75">
        <f t="shared" si="97"/>
        <v>0.2302018093249826</v>
      </c>
      <c r="IK24" s="75">
        <f t="shared" si="98"/>
        <v>0.17230462163185245</v>
      </c>
      <c r="IL24" s="75"/>
      <c r="IM24" s="75"/>
      <c r="IN24" s="75">
        <f t="shared" si="99"/>
        <v>7.890496792300028E-3</v>
      </c>
      <c r="IO24" s="75">
        <f t="shared" si="100"/>
        <v>-5.7897187693130153E-2</v>
      </c>
      <c r="IP24" s="75">
        <f t="shared" si="101"/>
        <v>-5.0006690900830125E-2</v>
      </c>
      <c r="IQ24" s="75"/>
      <c r="IR24" s="75"/>
      <c r="IS24" s="75"/>
      <c r="IT24" s="75">
        <f t="shared" si="102"/>
        <v>4.5918216334810323E-2</v>
      </c>
      <c r="IU24" s="75">
        <f t="shared" si="103"/>
        <v>5.2989367265121143E-2</v>
      </c>
      <c r="IV24" s="75">
        <f t="shared" si="104"/>
        <v>8.8308977035490607E-2</v>
      </c>
      <c r="IW24" s="75">
        <f t="shared" si="105"/>
        <v>6.4799201624281627E-2</v>
      </c>
      <c r="IX24" s="75"/>
      <c r="IY24" s="75"/>
      <c r="IZ24" s="75">
        <f t="shared" si="106"/>
        <v>3.5319609770369464E-2</v>
      </c>
      <c r="JA24" s="75">
        <f t="shared" si="107"/>
        <v>-2.350977541120898E-2</v>
      </c>
      <c r="JB24" s="75">
        <f t="shared" si="108"/>
        <v>1.1809834359160484E-2</v>
      </c>
      <c r="JC24" s="75"/>
      <c r="JD24" s="75"/>
      <c r="JE24" s="75"/>
      <c r="JF24" s="75"/>
      <c r="JG24" s="75"/>
      <c r="JH24" s="75"/>
      <c r="JI24" s="75">
        <f t="shared" si="109"/>
        <v>0.20350994663874222</v>
      </c>
      <c r="JJ24" s="75">
        <f t="shared" si="110"/>
        <v>0.23856325947105075</v>
      </c>
      <c r="JK24" s="75">
        <f t="shared" si="111"/>
        <v>0.24942816297355255</v>
      </c>
      <c r="JL24" s="75"/>
      <c r="JM24" s="75">
        <f t="shared" si="112"/>
        <v>0.24009063970716402</v>
      </c>
      <c r="JN24" s="75">
        <f t="shared" si="113"/>
        <v>0.2753006797978037</v>
      </c>
      <c r="JO24" s="75">
        <f t="shared" si="114"/>
        <v>0.29308000697228515</v>
      </c>
      <c r="JP24" s="75"/>
      <c r="JQ24" s="75">
        <f t="shared" si="115"/>
        <v>0.24979123173277662</v>
      </c>
      <c r="JR24" s="75">
        <f t="shared" si="116"/>
        <v>0.3185107863604732</v>
      </c>
      <c r="JS24" s="75">
        <f t="shared" si="117"/>
        <v>0.33810020876826724</v>
      </c>
      <c r="JT24" s="75"/>
      <c r="JU24" s="75">
        <f t="shared" si="118"/>
        <v>0.2338690250868922</v>
      </c>
      <c r="JV24" s="75">
        <f t="shared" si="119"/>
        <v>0.23710382325613408</v>
      </c>
      <c r="JW24" s="75">
        <f t="shared" si="120"/>
        <v>0.29866822671117382</v>
      </c>
      <c r="JX24" s="75"/>
      <c r="JY24" s="75"/>
      <c r="JZ24" s="75"/>
      <c r="KA24" s="75">
        <f t="shared" si="121"/>
        <v>9.7005920256126033E-3</v>
      </c>
      <c r="KB24" s="75">
        <f t="shared" si="122"/>
        <v>-1.5922206645884424E-2</v>
      </c>
      <c r="KC24" s="75">
        <f t="shared" si="123"/>
        <v>-6.2216146202718203E-3</v>
      </c>
      <c r="KD24" s="75"/>
      <c r="KE24" s="75"/>
      <c r="KF24" s="75">
        <f t="shared" si="124"/>
        <v>4.3210106562669492E-2</v>
      </c>
      <c r="KG24" s="75">
        <f t="shared" si="125"/>
        <v>-8.140696310433912E-2</v>
      </c>
      <c r="KH24" s="75">
        <f t="shared" si="126"/>
        <v>-3.8196856541669627E-2</v>
      </c>
      <c r="KI24" s="75"/>
      <c r="KJ24" s="75"/>
      <c r="KK24" s="75">
        <f t="shared" si="127"/>
        <v>4.5020201795982095E-2</v>
      </c>
      <c r="KL24" s="75">
        <f t="shared" si="128"/>
        <v>-3.9431982057093418E-2</v>
      </c>
      <c r="KM24" s="75">
        <f t="shared" si="129"/>
        <v>5.5882197388886778E-3</v>
      </c>
      <c r="KN24" s="75"/>
      <c r="KO24" s="75"/>
      <c r="KP24" s="75"/>
      <c r="KQ24" s="75"/>
      <c r="KR24" s="73">
        <f t="shared" si="130"/>
        <v>9383.7725989192968</v>
      </c>
      <c r="KS24" s="73">
        <f t="shared" si="131"/>
        <v>2777.7506710824473</v>
      </c>
      <c r="KT24" s="73">
        <f t="shared" si="132"/>
        <v>5677.0659229562489</v>
      </c>
      <c r="KU24" s="73">
        <f t="shared" si="133"/>
        <v>2374.5614781244553</v>
      </c>
      <c r="KV24" s="73">
        <f t="shared" si="134"/>
        <v>6460.1444308872233</v>
      </c>
      <c r="KW24" s="73">
        <f t="shared" si="135"/>
        <v>1539.8180233571552</v>
      </c>
      <c r="KX24" s="73">
        <f t="shared" si="136"/>
        <v>516.64946836325612</v>
      </c>
      <c r="KY24" s="73"/>
      <c r="KZ24" s="73">
        <f t="shared" si="137"/>
        <v>7070.6188935281834</v>
      </c>
      <c r="LA24" s="73">
        <f t="shared" si="138"/>
        <v>3969.5766875434938</v>
      </c>
      <c r="LB24" s="73">
        <f t="shared" si="139"/>
        <v>6094.9078636047316</v>
      </c>
      <c r="LC24" s="73">
        <f t="shared" si="140"/>
        <v>1456.9943980514961</v>
      </c>
      <c r="LD24" s="73">
        <f t="shared" si="141"/>
        <v>6689.4343771746699</v>
      </c>
      <c r="LE24" s="73">
        <f t="shared" si="142"/>
        <v>2566.1705636743218</v>
      </c>
      <c r="LF24" s="73">
        <f t="shared" si="143"/>
        <v>569.2490257480863</v>
      </c>
      <c r="LG24" s="73"/>
      <c r="LH24" s="73">
        <f t="shared" si="144"/>
        <v>6448</v>
      </c>
      <c r="LI24" s="73">
        <f t="shared" si="145"/>
        <v>6090</v>
      </c>
      <c r="LJ24" s="73">
        <f t="shared" si="146"/>
        <v>4934</v>
      </c>
      <c r="LK24" s="73">
        <f t="shared" si="147"/>
        <v>2298</v>
      </c>
      <c r="LL24" s="73">
        <f t="shared" si="148"/>
        <v>5007</v>
      </c>
      <c r="LM24" s="73">
        <f t="shared" si="149"/>
        <v>1883</v>
      </c>
      <c r="LN24" s="73">
        <f t="shared" si="150"/>
        <v>1789</v>
      </c>
      <c r="LO24" s="73"/>
      <c r="LP24" s="73">
        <f t="shared" si="151"/>
        <v>-2313.1537053911134</v>
      </c>
      <c r="LQ24" s="73">
        <f t="shared" si="152"/>
        <v>1191.8260164610465</v>
      </c>
      <c r="LR24" s="73">
        <f t="shared" si="153"/>
        <v>417.84194064848271</v>
      </c>
      <c r="LS24" s="73">
        <f t="shared" si="154"/>
        <v>-917.56708007295924</v>
      </c>
      <c r="LT24" s="73">
        <f t="shared" si="155"/>
        <v>229.28994628744658</v>
      </c>
      <c r="LU24" s="73">
        <f t="shared" si="156"/>
        <v>1026.3525403171666</v>
      </c>
      <c r="LV24" s="73">
        <f t="shared" si="157"/>
        <v>52.599557384830177</v>
      </c>
      <c r="LW24" s="73"/>
      <c r="LX24" s="73">
        <f t="shared" si="158"/>
        <v>-622.61889352818343</v>
      </c>
      <c r="LY24" s="73">
        <f t="shared" si="159"/>
        <v>2120.4233124565062</v>
      </c>
      <c r="LZ24" s="73">
        <f t="shared" si="160"/>
        <v>-1160.9078636047316</v>
      </c>
      <c r="MA24" s="73">
        <f t="shared" si="161"/>
        <v>841.00560194850391</v>
      </c>
      <c r="MB24" s="73">
        <f t="shared" si="162"/>
        <v>-1682.4343771746699</v>
      </c>
      <c r="MC24" s="73">
        <f t="shared" si="163"/>
        <v>-683.17056367432178</v>
      </c>
      <c r="MD24" s="73">
        <f t="shared" si="164"/>
        <v>1219.7509742519137</v>
      </c>
      <c r="ME24" s="73"/>
      <c r="MF24" s="73">
        <f t="shared" si="165"/>
        <v>-2935.7725989192968</v>
      </c>
      <c r="MG24" s="73">
        <f t="shared" si="166"/>
        <v>3312.2493289175527</v>
      </c>
      <c r="MH24" s="73">
        <f t="shared" si="167"/>
        <v>-743.06592295624887</v>
      </c>
      <c r="MI24" s="73">
        <f t="shared" si="168"/>
        <v>-76.561478124455334</v>
      </c>
      <c r="MJ24" s="73">
        <f t="shared" si="169"/>
        <v>-1453.1444308872233</v>
      </c>
      <c r="MK24" s="73">
        <f t="shared" si="170"/>
        <v>343.1819766428448</v>
      </c>
      <c r="ML24" s="73">
        <f t="shared" si="171"/>
        <v>1272.3505316367439</v>
      </c>
      <c r="MM24" s="73"/>
      <c r="MN24" s="75">
        <f t="shared" si="172"/>
        <v>-0.24650572901324494</v>
      </c>
      <c r="MO24" s="75">
        <f t="shared" si="173"/>
        <v>0.42906155288466186</v>
      </c>
      <c r="MP24" s="75">
        <f t="shared" si="174"/>
        <v>7.3601741871423904E-2</v>
      </c>
      <c r="MQ24" s="75">
        <f t="shared" si="175"/>
        <v>-0.38641538175617107</v>
      </c>
      <c r="MR24" s="75">
        <f t="shared" si="176"/>
        <v>3.5493006192116414E-2</v>
      </c>
      <c r="MS24" s="75">
        <f t="shared" si="177"/>
        <v>0.66654145148884769</v>
      </c>
      <c r="MT24" s="75">
        <f t="shared" si="178"/>
        <v>0.10180898385798287</v>
      </c>
      <c r="MU24" s="75"/>
      <c r="MV24" s="75">
        <f t="shared" si="179"/>
        <v>-8.8057198797416941E-2</v>
      </c>
      <c r="MW24" s="75">
        <f t="shared" si="180"/>
        <v>0.53416862284343336</v>
      </c>
      <c r="MX24" s="75">
        <f t="shared" si="181"/>
        <v>-0.19047176587147488</v>
      </c>
      <c r="MY24" s="75">
        <f t="shared" si="182"/>
        <v>0.57721951647392633</v>
      </c>
      <c r="MZ24" s="75">
        <f t="shared" si="183"/>
        <v>-0.25150622344325291</v>
      </c>
      <c r="NA24" s="75">
        <f t="shared" si="184"/>
        <v>-0.2662218066659362</v>
      </c>
      <c r="NB24" s="75">
        <f t="shared" si="185"/>
        <v>2.1427370431578017</v>
      </c>
      <c r="NC24" s="75"/>
      <c r="ND24" s="75">
        <f t="shared" si="186"/>
        <v>-0.3128563238262404</v>
      </c>
      <c r="NE24" s="75">
        <f t="shared" si="187"/>
        <v>1.1924213945475601</v>
      </c>
      <c r="NF24" s="75">
        <f t="shared" si="188"/>
        <v>-0.13088907774551756</v>
      </c>
      <c r="NG24" s="75">
        <f t="shared" si="189"/>
        <v>-3.2242365097629448E-2</v>
      </c>
      <c r="NH24" s="75">
        <f t="shared" si="190"/>
        <v>-0.22493992919716368</v>
      </c>
      <c r="NI24" s="75">
        <f t="shared" si="191"/>
        <v>0.22287177538981501</v>
      </c>
      <c r="NJ24" s="75">
        <f t="shared" si="192"/>
        <v>2.4626959080545392</v>
      </c>
      <c r="NK24" s="75"/>
      <c r="NL24" s="75"/>
      <c r="NM24" s="211">
        <v>34326</v>
      </c>
      <c r="NN24" s="212">
        <v>2</v>
      </c>
      <c r="NO24" s="212">
        <v>57</v>
      </c>
      <c r="NP24" s="212">
        <v>23</v>
      </c>
      <c r="NQ24" s="212">
        <v>3</v>
      </c>
      <c r="NR24" s="212">
        <v>68</v>
      </c>
      <c r="NS24" s="213">
        <v>153</v>
      </c>
      <c r="NT24" s="213">
        <f t="shared" si="193"/>
        <v>34479</v>
      </c>
      <c r="NU24" s="75"/>
      <c r="NV24" s="75"/>
      <c r="NW24" s="73">
        <v>29059</v>
      </c>
      <c r="NX24" s="73">
        <v>6090</v>
      </c>
      <c r="NY24" s="75">
        <f t="shared" si="194"/>
        <v>0.20957362607109672</v>
      </c>
      <c r="NZ24" s="75">
        <f t="shared" si="195"/>
        <v>6.9201507149242733E-3</v>
      </c>
      <c r="OA24" s="75">
        <f t="shared" si="196"/>
        <v>7.7703250139393764E-3</v>
      </c>
      <c r="OB24" s="73">
        <v>46065</v>
      </c>
      <c r="OC24" s="73">
        <v>34479</v>
      </c>
      <c r="OD24" s="73">
        <v>18943.887111108521</v>
      </c>
      <c r="OE24" s="73">
        <v>14915.298471678991</v>
      </c>
      <c r="OF24" s="75">
        <f t="shared" si="197"/>
        <v>0.32378809229738392</v>
      </c>
      <c r="OG24" s="75">
        <f t="shared" si="198"/>
        <v>0.78734097095272471</v>
      </c>
      <c r="OH24" s="73">
        <v>8878.6666666667006</v>
      </c>
      <c r="OI24" s="73">
        <f t="shared" si="199"/>
        <v>6990.5380340989523</v>
      </c>
      <c r="OJ24" s="75">
        <f t="shared" si="200"/>
        <v>0.20274770248844085</v>
      </c>
      <c r="OK24" s="75">
        <f t="shared" si="201"/>
        <v>7.0290898881205099E-3</v>
      </c>
      <c r="OL24" s="75">
        <f t="shared" si="202"/>
        <v>2.1758929087160678E-2</v>
      </c>
      <c r="OM24" s="73">
        <v>45704</v>
      </c>
      <c r="ON24" s="73">
        <v>768962494</v>
      </c>
      <c r="OO24" s="73">
        <f t="shared" si="203"/>
        <v>16824.840145282687</v>
      </c>
      <c r="OP24" s="75">
        <f t="shared" si="204"/>
        <v>7.0137767984926455E-3</v>
      </c>
      <c r="OQ24" s="75">
        <f t="shared" si="205"/>
        <v>6.1750965200002396E-3</v>
      </c>
      <c r="OR24" s="75">
        <f t="shared" si="206"/>
        <v>2.2536620471560895E-2</v>
      </c>
      <c r="OS24" s="73">
        <v>6452.5671713635575</v>
      </c>
      <c r="OT24" s="75">
        <f t="shared" si="207"/>
        <v>0.14007526693506039</v>
      </c>
      <c r="OU24" s="75">
        <f t="shared" si="208"/>
        <v>5.3179401088400951E-3</v>
      </c>
      <c r="OV24" s="73">
        <v>10678.619161553095</v>
      </c>
      <c r="OW24" s="75">
        <f t="shared" si="209"/>
        <v>0.23364736481605758</v>
      </c>
      <c r="OX24" s="75">
        <v>0.15519399249061325</v>
      </c>
      <c r="OY24" s="73">
        <v>2492</v>
      </c>
      <c r="OZ24" s="75">
        <f t="shared" si="210"/>
        <v>5.4097470964940844E-2</v>
      </c>
      <c r="PA24" s="73">
        <v>8079</v>
      </c>
      <c r="PB24" s="75">
        <f t="shared" si="211"/>
        <v>0.17538261152718984</v>
      </c>
      <c r="PC24" s="73">
        <v>7626</v>
      </c>
      <c r="PD24" s="73">
        <v>9349</v>
      </c>
      <c r="PE24" s="75">
        <f t="shared" si="212"/>
        <v>-0.1842977858594502</v>
      </c>
      <c r="PF24" s="75">
        <v>3.7377486516267468E-2</v>
      </c>
      <c r="PG24" s="75">
        <v>8.0612422432291359E-2</v>
      </c>
      <c r="PH24" s="75">
        <v>0.11798990894855882</v>
      </c>
      <c r="PI24" s="75"/>
      <c r="PJ24" s="75"/>
      <c r="PK24" s="75"/>
      <c r="PL24" s="75"/>
      <c r="PM24" s="75"/>
      <c r="PN24" s="75"/>
      <c r="PO24" s="226"/>
      <c r="PP24" s="21">
        <f t="shared" si="213"/>
        <v>0</v>
      </c>
      <c r="PQ24" s="73">
        <f t="shared" si="214"/>
        <v>112.28548819293174</v>
      </c>
      <c r="PR24" s="73"/>
      <c r="PS24" s="73">
        <f t="shared" si="215"/>
        <v>321.31932793191129</v>
      </c>
      <c r="PT24" s="73">
        <v>3</v>
      </c>
      <c r="PU24" s="73">
        <f t="shared" si="216"/>
        <v>309.55542514734782</v>
      </c>
      <c r="PV24" s="73">
        <v>3</v>
      </c>
      <c r="PW24" s="73"/>
    </row>
    <row r="25" spans="1:439" x14ac:dyDescent="0.25">
      <c r="A25" s="150"/>
      <c r="B25" s="153" t="s">
        <v>10</v>
      </c>
      <c r="C25" s="151"/>
      <c r="D25" s="156">
        <v>12002</v>
      </c>
      <c r="E25" s="156" t="s">
        <v>0</v>
      </c>
      <c r="F25" s="72" t="s">
        <v>36</v>
      </c>
      <c r="G25" s="82"/>
      <c r="P25" s="161"/>
      <c r="Q25" s="127"/>
      <c r="R25" s="127"/>
      <c r="S25" s="127"/>
      <c r="T25" s="127"/>
      <c r="U25" s="127"/>
      <c r="V25" s="127"/>
      <c r="W25" s="127"/>
      <c r="X25" s="127"/>
      <c r="Y25" s="127"/>
      <c r="Z25" s="113"/>
      <c r="AA25" s="73"/>
      <c r="AB25" s="74">
        <v>455</v>
      </c>
      <c r="AC25" s="74">
        <v>1971</v>
      </c>
      <c r="AD25" s="74">
        <v>763</v>
      </c>
      <c r="AE25" s="74">
        <v>948</v>
      </c>
      <c r="AF25" s="74">
        <v>712</v>
      </c>
      <c r="AG25" s="74">
        <v>2155</v>
      </c>
      <c r="AH25" s="74">
        <v>100</v>
      </c>
      <c r="AI25" s="74">
        <v>640</v>
      </c>
      <c r="AK25" s="73">
        <f t="shared" si="0"/>
        <v>7744</v>
      </c>
      <c r="AL25" s="75"/>
      <c r="AM25" s="76">
        <f t="shared" si="1"/>
        <v>5.87551652892562E-2</v>
      </c>
      <c r="AN25" s="77">
        <f t="shared" si="2"/>
        <v>0.25451962809917356</v>
      </c>
      <c r="AO25" s="77">
        <f t="shared" si="3"/>
        <v>9.8527892561983466E-2</v>
      </c>
      <c r="AP25" s="77">
        <f t="shared" si="4"/>
        <v>0.12241735537190082</v>
      </c>
      <c r="AQ25" s="77">
        <f t="shared" si="5"/>
        <v>9.1942148760330578E-2</v>
      </c>
      <c r="AR25" s="77">
        <f t="shared" si="6"/>
        <v>0.27827995867768596</v>
      </c>
      <c r="AS25" s="77">
        <f t="shared" si="7"/>
        <v>1.2913223140495868E-2</v>
      </c>
      <c r="AT25" s="78">
        <f t="shared" si="8"/>
        <v>8.2644628099173556E-2</v>
      </c>
      <c r="AU25" s="75">
        <f t="shared" si="9"/>
        <v>1</v>
      </c>
      <c r="AV25" s="75"/>
      <c r="AW25" s="75"/>
      <c r="AX25" s="74">
        <v>582</v>
      </c>
      <c r="AY25" s="74">
        <v>552</v>
      </c>
      <c r="AZ25" s="74">
        <v>731</v>
      </c>
      <c r="BA25" s="74">
        <v>1053</v>
      </c>
      <c r="BB25" s="74">
        <v>3216</v>
      </c>
      <c r="BC25" s="74">
        <v>1359</v>
      </c>
      <c r="BD25" s="74">
        <v>214</v>
      </c>
      <c r="BF25" s="74">
        <v>17</v>
      </c>
      <c r="BG25" s="79">
        <v>3</v>
      </c>
      <c r="BH25" s="80">
        <v>83</v>
      </c>
      <c r="BI25" s="80"/>
      <c r="BJ25" s="81"/>
      <c r="BK25" s="73">
        <f t="shared" si="10"/>
        <v>86</v>
      </c>
      <c r="BL25" s="79">
        <f t="shared" si="11"/>
        <v>7810</v>
      </c>
      <c r="BM25" s="82"/>
      <c r="BN25" s="83">
        <f t="shared" si="12"/>
        <v>7.4519846350832267E-2</v>
      </c>
      <c r="BO25" s="84">
        <f t="shared" si="13"/>
        <v>7.0678617157490395E-2</v>
      </c>
      <c r="BP25" s="84">
        <f t="shared" si="14"/>
        <v>9.3597951344430219E-2</v>
      </c>
      <c r="BQ25" s="84">
        <f t="shared" si="15"/>
        <v>0.13482714468629961</v>
      </c>
      <c r="BR25" s="84">
        <f t="shared" si="16"/>
        <v>0.4117797695262484</v>
      </c>
      <c r="BS25" s="84">
        <f t="shared" si="17"/>
        <v>0.17400768245838669</v>
      </c>
      <c r="BT25" s="84">
        <f t="shared" si="18"/>
        <v>2.7400768245838668E-2</v>
      </c>
      <c r="BU25" s="84">
        <f t="shared" si="19"/>
        <v>0</v>
      </c>
      <c r="BV25" s="84">
        <f t="shared" si="20"/>
        <v>2.1766965428937262E-3</v>
      </c>
      <c r="BW25" s="84">
        <f t="shared" si="21"/>
        <v>3.8412291933418694E-4</v>
      </c>
      <c r="BX25" s="84">
        <f t="shared" si="22"/>
        <v>1.0627400768245839E-2</v>
      </c>
      <c r="BY25" s="84">
        <f t="shared" si="23"/>
        <v>0</v>
      </c>
      <c r="BZ25" s="84">
        <f t="shared" si="24"/>
        <v>0</v>
      </c>
      <c r="CA25" s="75">
        <f t="shared" si="25"/>
        <v>1.1011523687580026E-2</v>
      </c>
      <c r="CB25" s="85">
        <f t="shared" si="26"/>
        <v>1</v>
      </c>
      <c r="CC25" s="75"/>
      <c r="CD25" s="75"/>
      <c r="CE25" s="74">
        <v>554</v>
      </c>
      <c r="CF25" s="74">
        <v>2067</v>
      </c>
      <c r="CG25" s="74">
        <v>1506</v>
      </c>
      <c r="CH25" s="74">
        <v>1225</v>
      </c>
      <c r="CI25" s="74">
        <v>1270</v>
      </c>
      <c r="CJ25" s="74">
        <v>610</v>
      </c>
      <c r="CK25" s="74">
        <v>215</v>
      </c>
      <c r="CL25" s="72">
        <v>564</v>
      </c>
      <c r="CP25" s="73">
        <f t="shared" si="217"/>
        <v>564</v>
      </c>
      <c r="CQ25" s="73">
        <f t="shared" si="218"/>
        <v>8011</v>
      </c>
      <c r="CR25" s="73"/>
      <c r="CS25" s="76">
        <f t="shared" si="27"/>
        <v>6.9154911996005486E-2</v>
      </c>
      <c r="CT25" s="77">
        <f t="shared" si="28"/>
        <v>0.25802022219448256</v>
      </c>
      <c r="CU25" s="77">
        <f t="shared" si="29"/>
        <v>0.18799151167145176</v>
      </c>
      <c r="CV25" s="77">
        <f t="shared" si="30"/>
        <v>0.15291474222943452</v>
      </c>
      <c r="CW25" s="77">
        <f t="shared" si="31"/>
        <v>0.15853201847459744</v>
      </c>
      <c r="CX25" s="77">
        <f t="shared" si="32"/>
        <v>7.6145300212208208E-2</v>
      </c>
      <c r="CY25" s="77">
        <f t="shared" si="33"/>
        <v>2.6838097615778305E-2</v>
      </c>
      <c r="CZ25" s="78"/>
      <c r="DA25" s="78"/>
      <c r="DB25" s="78"/>
      <c r="DC25" s="78"/>
      <c r="DD25" s="78">
        <f t="shared" si="34"/>
        <v>7.0403195606041691E-2</v>
      </c>
      <c r="DE25" s="75">
        <f t="shared" si="35"/>
        <v>1</v>
      </c>
      <c r="DF25" s="75"/>
      <c r="DG25" s="75"/>
      <c r="DH25" s="74">
        <v>679</v>
      </c>
      <c r="DI25" s="74">
        <v>2355</v>
      </c>
      <c r="DJ25" s="74">
        <v>1823</v>
      </c>
      <c r="DK25" s="74">
        <v>1206</v>
      </c>
      <c r="DM25" s="74">
        <v>424</v>
      </c>
      <c r="DN25" s="74">
        <v>618</v>
      </c>
      <c r="DO25" s="74">
        <v>729</v>
      </c>
      <c r="DP25" s="72">
        <v>16</v>
      </c>
      <c r="DQ25" s="74">
        <v>72</v>
      </c>
      <c r="DR25" s="74">
        <v>5</v>
      </c>
      <c r="DS25" s="74">
        <v>5</v>
      </c>
      <c r="DT25" s="74">
        <v>50</v>
      </c>
      <c r="DU25" s="73">
        <f t="shared" si="36"/>
        <v>148</v>
      </c>
      <c r="DV25" s="73">
        <f t="shared" si="219"/>
        <v>7982</v>
      </c>
      <c r="DW25" s="76">
        <f t="shared" si="37"/>
        <v>8.506639939864695E-2</v>
      </c>
      <c r="DX25" s="77">
        <f t="shared" si="38"/>
        <v>0.29503883738411424</v>
      </c>
      <c r="DY25" s="77">
        <f t="shared" si="39"/>
        <v>0.22838887496867952</v>
      </c>
      <c r="DZ25" s="77">
        <f t="shared" si="40"/>
        <v>0.151089952392884</v>
      </c>
      <c r="EA25" s="77">
        <f t="shared" si="41"/>
        <v>0</v>
      </c>
      <c r="EB25" s="77">
        <f t="shared" si="42"/>
        <v>5.3119518917564522E-2</v>
      </c>
      <c r="EC25" s="77">
        <f t="shared" si="43"/>
        <v>7.7424204460035076E-2</v>
      </c>
      <c r="ED25" s="77">
        <f t="shared" si="44"/>
        <v>9.1330493610623897E-2</v>
      </c>
      <c r="EE25" s="75">
        <f t="shared" si="45"/>
        <v>2.0045101478326235E-3</v>
      </c>
      <c r="EF25" s="78">
        <f t="shared" si="46"/>
        <v>9.0202956652468049E-3</v>
      </c>
      <c r="EG25" s="78">
        <f t="shared" si="47"/>
        <v>6.2640942119769486E-4</v>
      </c>
      <c r="EH25" s="78">
        <f t="shared" si="48"/>
        <v>6.2640942119769486E-4</v>
      </c>
      <c r="EI25" s="78">
        <f t="shared" si="49"/>
        <v>6.2640942119769477E-3</v>
      </c>
      <c r="EJ25" s="75">
        <f t="shared" si="50"/>
        <v>1.8541718867451765E-2</v>
      </c>
      <c r="EK25" s="75">
        <f t="shared" si="51"/>
        <v>1</v>
      </c>
      <c r="EL25" s="75"/>
      <c r="EM25" s="75"/>
      <c r="EN25" s="75"/>
      <c r="EO25" s="75"/>
      <c r="EP25" s="75"/>
      <c r="EQ25" s="75"/>
      <c r="ER25" s="75">
        <f t="shared" si="52"/>
        <v>0.25451962809917356</v>
      </c>
      <c r="ES25" s="75">
        <f t="shared" si="53"/>
        <v>0.4117797695262484</v>
      </c>
      <c r="ET25" s="75">
        <f t="shared" si="54"/>
        <v>0.25802022219448256</v>
      </c>
      <c r="EU25" s="75">
        <f t="shared" si="55"/>
        <v>0.29503883738411424</v>
      </c>
      <c r="EV25" s="75"/>
      <c r="EW25" s="75"/>
      <c r="EX25" s="75">
        <f t="shared" si="56"/>
        <v>9.8527892561983466E-2</v>
      </c>
      <c r="EY25" s="75">
        <f t="shared" si="57"/>
        <v>7.0678617157490395E-2</v>
      </c>
      <c r="EZ25" s="75">
        <f t="shared" si="58"/>
        <v>0.15853201847459744</v>
      </c>
      <c r="FA25" s="75">
        <f t="shared" si="59"/>
        <v>0.22838887496867952</v>
      </c>
      <c r="FB25" s="75"/>
      <c r="FC25" s="75"/>
      <c r="FD25" s="75"/>
      <c r="FE25" s="75">
        <f t="shared" si="60"/>
        <v>0</v>
      </c>
      <c r="FF25" s="75"/>
      <c r="FG25" s="75"/>
      <c r="FH25" s="75"/>
      <c r="FI25" s="75"/>
      <c r="FJ25" s="75"/>
      <c r="FK25" s="75">
        <f t="shared" si="61"/>
        <v>2.1766965428937262E-3</v>
      </c>
      <c r="FL25" s="75"/>
      <c r="FM25" s="75"/>
      <c r="FN25" s="75"/>
      <c r="FO25" s="75"/>
      <c r="FP25" s="75">
        <f t="shared" si="62"/>
        <v>0.35304752066115702</v>
      </c>
      <c r="FQ25" s="75">
        <f t="shared" si="63"/>
        <v>0.48463508322663251</v>
      </c>
      <c r="FR25" s="75">
        <f t="shared" si="64"/>
        <v>0.41655224066908003</v>
      </c>
      <c r="FS25" s="75">
        <f t="shared" si="65"/>
        <v>0.52342771235279373</v>
      </c>
      <c r="FT25" s="75"/>
      <c r="FU25" s="75"/>
      <c r="FV25" s="75"/>
      <c r="FW25" s="75">
        <f t="shared" si="66"/>
        <v>-0.15375954733176583</v>
      </c>
      <c r="FX25" s="75">
        <f t="shared" si="67"/>
        <v>3.7018615189631676E-2</v>
      </c>
      <c r="FY25" s="75">
        <f t="shared" si="68"/>
        <v>-0.11674093214213416</v>
      </c>
      <c r="FZ25" s="75"/>
      <c r="GA25" s="75"/>
      <c r="GB25" s="75">
        <f t="shared" si="69"/>
        <v>8.7853401317107047E-2</v>
      </c>
      <c r="GC25" s="75">
        <f t="shared" si="70"/>
        <v>6.9856856494082076E-2</v>
      </c>
      <c r="GD25" s="75">
        <f t="shared" si="71"/>
        <v>0.15771025781118914</v>
      </c>
      <c r="GE25" s="75"/>
      <c r="GF25" s="75"/>
      <c r="GG25" s="75"/>
      <c r="GH25" s="75"/>
      <c r="GI25" s="75"/>
      <c r="GJ25" s="75"/>
      <c r="GK25" s="75"/>
      <c r="GL25" s="75"/>
      <c r="GM25" s="75"/>
      <c r="GN25" s="75"/>
      <c r="GO25" s="75"/>
      <c r="GP25" s="75"/>
      <c r="GQ25" s="75">
        <f t="shared" si="72"/>
        <v>-6.8082842557552481E-2</v>
      </c>
      <c r="GR25" s="75">
        <f t="shared" si="73"/>
        <v>0.1068754716837137</v>
      </c>
      <c r="GS25" s="75">
        <f t="shared" si="74"/>
        <v>3.8792629126161216E-2</v>
      </c>
      <c r="GT25" s="75"/>
      <c r="GU25" s="75"/>
      <c r="GV25" s="75"/>
      <c r="GW25" s="75"/>
      <c r="GX25" s="75">
        <f t="shared" si="75"/>
        <v>1.2913223140495868E-2</v>
      </c>
      <c r="GY25" s="75">
        <f t="shared" si="76"/>
        <v>2.7400768245838668E-2</v>
      </c>
      <c r="GZ25" s="75">
        <f t="shared" si="77"/>
        <v>2.6838097615778305E-2</v>
      </c>
      <c r="HA25" s="75">
        <f t="shared" si="78"/>
        <v>5.3119518917564522E-2</v>
      </c>
      <c r="HB25" s="75"/>
      <c r="HC25" s="75"/>
      <c r="HD25" s="75">
        <f t="shared" si="79"/>
        <v>-5.6267063006036275E-4</v>
      </c>
      <c r="HE25" s="75">
        <f t="shared" si="80"/>
        <v>2.6281421301786217E-2</v>
      </c>
      <c r="HF25" s="75">
        <f t="shared" si="81"/>
        <v>2.5718750671725854E-2</v>
      </c>
      <c r="HG25" s="75"/>
      <c r="HH25" s="75"/>
      <c r="HI25" s="75"/>
      <c r="HJ25" s="75">
        <f t="shared" si="82"/>
        <v>0.27827995867768596</v>
      </c>
      <c r="HK25" s="75">
        <f t="shared" si="83"/>
        <v>0.17400768245838669</v>
      </c>
      <c r="HL25" s="75">
        <f t="shared" si="84"/>
        <v>0.18799151167145176</v>
      </c>
      <c r="HM25" s="75">
        <f t="shared" si="85"/>
        <v>0.151089952392884</v>
      </c>
      <c r="HN25" s="75"/>
      <c r="HO25" s="75"/>
      <c r="HP25" s="75">
        <f t="shared" si="86"/>
        <v>1.3983829213065069E-2</v>
      </c>
      <c r="HQ25" s="75">
        <f>Gegevens!HM32-Gegevens!HL32</f>
        <v>-7.7648800546341462E-3</v>
      </c>
      <c r="HR25" s="75">
        <f t="shared" si="87"/>
        <v>-2.2917730065502684E-2</v>
      </c>
      <c r="HS25" s="75"/>
      <c r="HT25" s="75"/>
      <c r="HU25" s="75"/>
      <c r="HV25" s="75">
        <f t="shared" si="88"/>
        <v>5.87551652892562E-2</v>
      </c>
      <c r="HW25" s="75">
        <f t="shared" si="89"/>
        <v>9.3597951344430219E-2</v>
      </c>
      <c r="HX25" s="75">
        <f t="shared" si="90"/>
        <v>7.6145300212208208E-2</v>
      </c>
      <c r="HY25" s="75">
        <f t="shared" si="91"/>
        <v>8.506639939864695E-2</v>
      </c>
      <c r="HZ25" s="75"/>
      <c r="IA25" s="75"/>
      <c r="IB25" s="75">
        <f t="shared" si="92"/>
        <v>-1.7452651132222011E-2</v>
      </c>
      <c r="IC25" s="75">
        <f t="shared" si="93"/>
        <v>8.9210991864387412E-3</v>
      </c>
      <c r="ID25" s="75">
        <f t="shared" si="94"/>
        <v>-8.5315519457832695E-3</v>
      </c>
      <c r="IE25" s="75"/>
      <c r="IF25" s="75"/>
      <c r="IG25" s="75"/>
      <c r="IH25" s="75">
        <f t="shared" si="95"/>
        <v>0.12241735537190082</v>
      </c>
      <c r="II25" s="75">
        <f t="shared" si="96"/>
        <v>0.13482714468629961</v>
      </c>
      <c r="IJ25" s="75">
        <f t="shared" si="97"/>
        <v>6.9154911996005486E-2</v>
      </c>
      <c r="IK25" s="75">
        <f t="shared" si="98"/>
        <v>9.1330493610623897E-2</v>
      </c>
      <c r="IL25" s="75"/>
      <c r="IM25" s="75"/>
      <c r="IN25" s="75">
        <f t="shared" si="99"/>
        <v>-6.5672232690294124E-2</v>
      </c>
      <c r="IO25" s="75">
        <f t="shared" si="100"/>
        <v>2.2175581614618411E-2</v>
      </c>
      <c r="IP25" s="75">
        <f t="shared" si="101"/>
        <v>-4.3496651075675713E-2</v>
      </c>
      <c r="IQ25" s="75"/>
      <c r="IR25" s="75"/>
      <c r="IS25" s="75"/>
      <c r="IT25" s="75">
        <f t="shared" si="102"/>
        <v>9.1942148760330578E-2</v>
      </c>
      <c r="IU25" s="75">
        <f t="shared" si="103"/>
        <v>7.4519846350832267E-2</v>
      </c>
      <c r="IV25" s="75">
        <f t="shared" si="104"/>
        <v>0.15291474222943452</v>
      </c>
      <c r="IW25" s="75">
        <f t="shared" si="105"/>
        <v>7.7424204460035076E-2</v>
      </c>
      <c r="IX25" s="75"/>
      <c r="IY25" s="75"/>
      <c r="IZ25" s="75">
        <f t="shared" si="106"/>
        <v>7.8394895878602253E-2</v>
      </c>
      <c r="JA25" s="75">
        <f t="shared" si="107"/>
        <v>-7.5490537769399443E-2</v>
      </c>
      <c r="JB25" s="75">
        <f t="shared" si="108"/>
        <v>2.9043581092028092E-3</v>
      </c>
      <c r="JC25" s="75"/>
      <c r="JD25" s="75"/>
      <c r="JE25" s="75"/>
      <c r="JF25" s="75"/>
      <c r="JG25" s="75"/>
      <c r="JH25" s="75"/>
      <c r="JI25" s="75">
        <f t="shared" si="109"/>
        <v>0.13533057851239669</v>
      </c>
      <c r="JJ25" s="75">
        <f t="shared" si="110"/>
        <v>0.2143595041322314</v>
      </c>
      <c r="JK25" s="75">
        <f t="shared" si="111"/>
        <v>0.22727272727272727</v>
      </c>
      <c r="JL25" s="75"/>
      <c r="JM25" s="75">
        <f t="shared" si="112"/>
        <v>0.16222791293213829</v>
      </c>
      <c r="JN25" s="75">
        <f t="shared" si="113"/>
        <v>0.20934699103713189</v>
      </c>
      <c r="JO25" s="75">
        <f t="shared" si="114"/>
        <v>0.23674775928297054</v>
      </c>
      <c r="JP25" s="75"/>
      <c r="JQ25" s="75">
        <f t="shared" si="115"/>
        <v>9.5993009611783794E-2</v>
      </c>
      <c r="JR25" s="75">
        <f t="shared" si="116"/>
        <v>0.22206965422544001</v>
      </c>
      <c r="JS25" s="75">
        <f t="shared" si="117"/>
        <v>0.24890775184121833</v>
      </c>
      <c r="JT25" s="75"/>
      <c r="JU25" s="75">
        <f t="shared" si="118"/>
        <v>0.14445001252818843</v>
      </c>
      <c r="JV25" s="75">
        <f t="shared" si="119"/>
        <v>0.16875469807065896</v>
      </c>
      <c r="JW25" s="75">
        <f t="shared" si="120"/>
        <v>0.22187421698822352</v>
      </c>
      <c r="JX25" s="75"/>
      <c r="JY25" s="75"/>
      <c r="JZ25" s="75"/>
      <c r="KA25" s="75">
        <f t="shared" si="121"/>
        <v>-6.6234903320354491E-2</v>
      </c>
      <c r="KB25" s="75">
        <f t="shared" si="122"/>
        <v>4.8457002916404632E-2</v>
      </c>
      <c r="KC25" s="75">
        <f t="shared" si="123"/>
        <v>-1.7777900403949859E-2</v>
      </c>
      <c r="KD25" s="75"/>
      <c r="KE25" s="75"/>
      <c r="KF25" s="75">
        <f t="shared" si="124"/>
        <v>1.2722663188308114E-2</v>
      </c>
      <c r="KG25" s="75">
        <f t="shared" si="125"/>
        <v>-5.3314956154781046E-2</v>
      </c>
      <c r="KH25" s="75">
        <f t="shared" si="126"/>
        <v>-4.0592292966472932E-2</v>
      </c>
      <c r="KI25" s="75"/>
      <c r="KJ25" s="75"/>
      <c r="KK25" s="75">
        <f t="shared" si="127"/>
        <v>1.215999255824779E-2</v>
      </c>
      <c r="KL25" s="75">
        <f t="shared" si="128"/>
        <v>-2.7033534852994812E-2</v>
      </c>
      <c r="KM25" s="75">
        <f t="shared" si="129"/>
        <v>-1.4873542294747022E-2</v>
      </c>
      <c r="KN25" s="75"/>
      <c r="KO25" s="75"/>
      <c r="KP25" s="75"/>
      <c r="KQ25" s="75"/>
      <c r="KR25" s="73">
        <f t="shared" si="130"/>
        <v>3286.8261203585148</v>
      </c>
      <c r="KS25" s="73">
        <f t="shared" si="131"/>
        <v>564.15672215108839</v>
      </c>
      <c r="KT25" s="73">
        <f t="shared" si="132"/>
        <v>1388.9293213828425</v>
      </c>
      <c r="KU25" s="73">
        <f t="shared" si="133"/>
        <v>747.09884763124205</v>
      </c>
      <c r="KV25" s="73">
        <f t="shared" si="134"/>
        <v>1076.1902688860434</v>
      </c>
      <c r="KW25" s="73">
        <f t="shared" si="135"/>
        <v>594.81741357234318</v>
      </c>
      <c r="KX25" s="73">
        <f t="shared" si="136"/>
        <v>218.71293213828426</v>
      </c>
      <c r="KY25" s="73"/>
      <c r="KZ25" s="73">
        <f t="shared" si="137"/>
        <v>2059.5174135563598</v>
      </c>
      <c r="LA25" s="73">
        <f t="shared" si="138"/>
        <v>1265.4025714642369</v>
      </c>
      <c r="LB25" s="73">
        <f t="shared" si="139"/>
        <v>1500.5482461615279</v>
      </c>
      <c r="LC25" s="73">
        <f t="shared" si="140"/>
        <v>607.79178629384592</v>
      </c>
      <c r="LD25" s="73">
        <f t="shared" si="141"/>
        <v>551.99450755211581</v>
      </c>
      <c r="LE25" s="73">
        <f t="shared" si="142"/>
        <v>1220.5654724753463</v>
      </c>
      <c r="LF25" s="73">
        <f t="shared" si="143"/>
        <v>214.22169516914244</v>
      </c>
      <c r="LG25" s="73"/>
      <c r="LH25" s="73">
        <f t="shared" si="144"/>
        <v>2355</v>
      </c>
      <c r="LI25" s="73">
        <f t="shared" si="145"/>
        <v>1823</v>
      </c>
      <c r="LJ25" s="73">
        <f t="shared" si="146"/>
        <v>1206</v>
      </c>
      <c r="LK25" s="73">
        <f t="shared" si="147"/>
        <v>679</v>
      </c>
      <c r="LL25" s="73">
        <f t="shared" si="148"/>
        <v>729</v>
      </c>
      <c r="LM25" s="73">
        <f t="shared" si="149"/>
        <v>618</v>
      </c>
      <c r="LN25" s="73">
        <f t="shared" si="150"/>
        <v>424</v>
      </c>
      <c r="LO25" s="73"/>
      <c r="LP25" s="73">
        <f t="shared" si="151"/>
        <v>-1227.308706802155</v>
      </c>
      <c r="LQ25" s="73">
        <f t="shared" si="152"/>
        <v>701.24584931314848</v>
      </c>
      <c r="LR25" s="73">
        <f t="shared" si="153"/>
        <v>111.61892477868537</v>
      </c>
      <c r="LS25" s="73">
        <f t="shared" si="154"/>
        <v>-139.30706133739614</v>
      </c>
      <c r="LT25" s="73">
        <f t="shared" si="155"/>
        <v>-524.19576133392763</v>
      </c>
      <c r="LU25" s="73">
        <f t="shared" si="156"/>
        <v>625.74805890300308</v>
      </c>
      <c r="LV25" s="73">
        <f t="shared" si="157"/>
        <v>-4.4912369691418235</v>
      </c>
      <c r="LW25" s="73"/>
      <c r="LX25" s="73">
        <f t="shared" si="158"/>
        <v>295.48258644364023</v>
      </c>
      <c r="LY25" s="73">
        <f t="shared" si="159"/>
        <v>557.59742853576313</v>
      </c>
      <c r="LZ25" s="73">
        <f t="shared" si="160"/>
        <v>-294.54824616152791</v>
      </c>
      <c r="MA25" s="73">
        <f t="shared" si="161"/>
        <v>71.208213706154083</v>
      </c>
      <c r="MB25" s="73">
        <f t="shared" si="162"/>
        <v>177.00549244788419</v>
      </c>
      <c r="MC25" s="73">
        <f t="shared" si="163"/>
        <v>-602.56547247534627</v>
      </c>
      <c r="MD25" s="73">
        <f t="shared" si="164"/>
        <v>209.77830483085756</v>
      </c>
      <c r="ME25" s="73"/>
      <c r="MF25" s="73">
        <f t="shared" si="165"/>
        <v>-931.8261203585148</v>
      </c>
      <c r="MG25" s="73">
        <f t="shared" si="166"/>
        <v>1258.8432778489116</v>
      </c>
      <c r="MH25" s="73">
        <f t="shared" si="167"/>
        <v>-182.92932138284255</v>
      </c>
      <c r="MI25" s="73">
        <f t="shared" si="168"/>
        <v>-68.098847631242052</v>
      </c>
      <c r="MJ25" s="73">
        <f t="shared" si="169"/>
        <v>-347.19026888604344</v>
      </c>
      <c r="MK25" s="73">
        <f t="shared" si="170"/>
        <v>23.182586427656815</v>
      </c>
      <c r="ML25" s="73">
        <f t="shared" si="171"/>
        <v>205.28706786171574</v>
      </c>
      <c r="MM25" s="73"/>
      <c r="MN25" s="75">
        <f t="shared" si="172"/>
        <v>-0.37340238329014031</v>
      </c>
      <c r="MO25" s="75">
        <f t="shared" si="173"/>
        <v>1.2429983048670399</v>
      </c>
      <c r="MP25" s="75">
        <f t="shared" si="174"/>
        <v>8.0363286353228966E-2</v>
      </c>
      <c r="MQ25" s="75">
        <f t="shared" si="175"/>
        <v>-0.18646402919651703</v>
      </c>
      <c r="MR25" s="75">
        <f t="shared" si="176"/>
        <v>-0.48708465081785096</v>
      </c>
      <c r="MS25" s="75">
        <f t="shared" si="177"/>
        <v>1.0520002350719646</v>
      </c>
      <c r="MT25" s="75">
        <f t="shared" si="178"/>
        <v>-2.0534848695193647E-2</v>
      </c>
      <c r="MU25" s="75"/>
      <c r="MV25" s="75">
        <f t="shared" si="179"/>
        <v>0.14347175920858229</v>
      </c>
      <c r="MW25" s="75">
        <f t="shared" si="180"/>
        <v>0.44064824990085938</v>
      </c>
      <c r="MX25" s="75">
        <f t="shared" si="181"/>
        <v>-0.19629375257676387</v>
      </c>
      <c r="MY25" s="75">
        <f t="shared" si="182"/>
        <v>0.11715889439764067</v>
      </c>
      <c r="MZ25" s="75">
        <f t="shared" si="183"/>
        <v>0.3206653146474876</v>
      </c>
      <c r="NA25" s="75">
        <f t="shared" si="184"/>
        <v>-0.49367730454747666</v>
      </c>
      <c r="NB25" s="75">
        <f t="shared" si="185"/>
        <v>0.97925798162143884</v>
      </c>
      <c r="NC25" s="75"/>
      <c r="ND25" s="75">
        <f t="shared" si="186"/>
        <v>-0.28350332090487179</v>
      </c>
      <c r="NE25" s="75">
        <f t="shared" si="187"/>
        <v>2.2313715824372955</v>
      </c>
      <c r="NF25" s="75">
        <f t="shared" si="188"/>
        <v>-0.13170527727121123</v>
      </c>
      <c r="NG25" s="75">
        <f t="shared" si="189"/>
        <v>-9.1151054304469667E-2</v>
      </c>
      <c r="NH25" s="75">
        <f t="shared" si="190"/>
        <v>-0.32261048898483119</v>
      </c>
      <c r="NI25" s="75">
        <f t="shared" si="191"/>
        <v>3.8974290090848678E-2</v>
      </c>
      <c r="NJ25" s="75">
        <f t="shared" si="192"/>
        <v>0.9386142184400883</v>
      </c>
      <c r="NK25" s="75"/>
      <c r="NL25" s="75"/>
      <c r="NM25" s="211">
        <v>9061</v>
      </c>
      <c r="NN25" s="212">
        <v>0</v>
      </c>
      <c r="NO25" s="212">
        <v>10</v>
      </c>
      <c r="NP25" s="212">
        <v>2</v>
      </c>
      <c r="NQ25" s="212">
        <v>0</v>
      </c>
      <c r="NR25" s="212">
        <v>11</v>
      </c>
      <c r="NS25" s="213">
        <v>23</v>
      </c>
      <c r="NT25" s="213">
        <f t="shared" si="193"/>
        <v>9084</v>
      </c>
      <c r="NU25" s="75"/>
      <c r="NV25" s="75"/>
      <c r="NW25" s="73">
        <v>7982</v>
      </c>
      <c r="NX25" s="73">
        <v>1823</v>
      </c>
      <c r="NY25" s="75">
        <f t="shared" si="194"/>
        <v>0.22838887496867952</v>
      </c>
      <c r="NZ25" s="75">
        <f t="shared" si="195"/>
        <v>1.9008445922614526E-3</v>
      </c>
      <c r="OA25" s="75">
        <f t="shared" si="196"/>
        <v>2.3259938424320991E-3</v>
      </c>
      <c r="OB25" s="73">
        <v>11507</v>
      </c>
      <c r="OC25" s="73">
        <v>9084</v>
      </c>
      <c r="OD25" s="73">
        <v>772.57343828642888</v>
      </c>
      <c r="OE25" s="73">
        <v>311.6049087096124</v>
      </c>
      <c r="OF25" s="75">
        <f t="shared" si="197"/>
        <v>2.7079595786009596E-2</v>
      </c>
      <c r="OG25" s="75">
        <f t="shared" si="198"/>
        <v>0.40333370689102827</v>
      </c>
      <c r="OH25" s="73">
        <v>425.66666666666697</v>
      </c>
      <c r="OI25" s="73">
        <f t="shared" si="199"/>
        <v>171.68571456661448</v>
      </c>
      <c r="OJ25" s="75">
        <f t="shared" si="200"/>
        <v>1.8899792444585478E-2</v>
      </c>
      <c r="OK25" s="75">
        <f t="shared" si="201"/>
        <v>1.7558610081971715E-3</v>
      </c>
      <c r="OL25" s="75">
        <f t="shared" si="202"/>
        <v>4.545795127531496E-4</v>
      </c>
      <c r="OM25" s="73">
        <v>11385</v>
      </c>
      <c r="ON25" s="73">
        <v>220056939</v>
      </c>
      <c r="OO25" s="73">
        <f t="shared" si="203"/>
        <v>19328.672727272726</v>
      </c>
      <c r="OP25" s="75">
        <f t="shared" si="204"/>
        <v>1.7471523028802461E-3</v>
      </c>
      <c r="OQ25" s="75">
        <f t="shared" si="205"/>
        <v>1.7671509973811611E-3</v>
      </c>
      <c r="OR25" s="75">
        <f t="shared" si="206"/>
        <v>5.5349327486711091E-4</v>
      </c>
      <c r="OS25" s="73">
        <v>1955.7351778656125</v>
      </c>
      <c r="OT25" s="75">
        <f t="shared" si="207"/>
        <v>0.16996047430830039</v>
      </c>
      <c r="OU25" s="75">
        <f t="shared" si="208"/>
        <v>1.6118363851829888E-3</v>
      </c>
      <c r="OV25" s="73">
        <v>152.35129648143965</v>
      </c>
      <c r="OW25" s="75">
        <f t="shared" si="209"/>
        <v>1.3381756388356579E-2</v>
      </c>
      <c r="OX25" s="75">
        <v>5.2083333333333343E-2</v>
      </c>
      <c r="OY25" s="73">
        <v>625</v>
      </c>
      <c r="OZ25" s="75">
        <f t="shared" si="210"/>
        <v>5.4314764925697402E-2</v>
      </c>
      <c r="PA25" s="73">
        <v>2354</v>
      </c>
      <c r="PB25" s="75">
        <f t="shared" si="211"/>
        <v>0.20457113061614671</v>
      </c>
      <c r="PC25" s="73">
        <v>1876</v>
      </c>
      <c r="PD25" s="73">
        <v>2665</v>
      </c>
      <c r="PE25" s="75">
        <f t="shared" si="212"/>
        <v>-0.29606003752345217</v>
      </c>
      <c r="PF25" s="75">
        <v>3.8115114235500881E-2</v>
      </c>
      <c r="PG25" s="75">
        <v>5.9424428822495608E-2</v>
      </c>
      <c r="PH25" s="75">
        <v>9.7539543057996489E-2</v>
      </c>
      <c r="PI25" s="75"/>
      <c r="PJ25" s="75"/>
      <c r="PK25" s="75"/>
      <c r="PL25" s="75"/>
      <c r="PM25" s="75"/>
      <c r="PN25" s="75"/>
      <c r="PO25" s="226"/>
      <c r="PP25" s="21">
        <f t="shared" si="213"/>
        <v>0</v>
      </c>
      <c r="PQ25" s="73">
        <f t="shared" si="214"/>
        <v>122.36633399182004</v>
      </c>
      <c r="PR25" s="73"/>
      <c r="PS25" s="73">
        <f t="shared" si="215"/>
        <v>31.679738163333354</v>
      </c>
      <c r="PT25" s="73">
        <v>2</v>
      </c>
      <c r="PU25" s="73">
        <f t="shared" si="216"/>
        <v>25.889265188472333</v>
      </c>
      <c r="PV25" s="73">
        <v>2</v>
      </c>
      <c r="PW25" s="73"/>
    </row>
    <row r="26" spans="1:439" x14ac:dyDescent="0.25">
      <c r="A26" s="150"/>
      <c r="B26" s="153" t="s">
        <v>10</v>
      </c>
      <c r="C26" s="151"/>
      <c r="D26" s="156">
        <v>42003</v>
      </c>
      <c r="E26" s="156" t="s">
        <v>205</v>
      </c>
      <c r="F26" s="72" t="s">
        <v>215</v>
      </c>
      <c r="G26" s="82"/>
      <c r="P26" s="161"/>
      <c r="Q26" s="127"/>
      <c r="R26" s="127"/>
      <c r="S26" s="127"/>
      <c r="T26" s="127"/>
      <c r="U26" s="127"/>
      <c r="V26" s="127"/>
      <c r="W26" s="127"/>
      <c r="X26" s="127"/>
      <c r="Y26" s="127"/>
      <c r="Z26" s="113"/>
      <c r="AA26" s="73"/>
      <c r="AB26" s="74">
        <v>3859</v>
      </c>
      <c r="AC26" s="74">
        <v>2310</v>
      </c>
      <c r="AD26" s="74">
        <v>755</v>
      </c>
      <c r="AE26" s="74">
        <v>827</v>
      </c>
      <c r="AF26" s="74">
        <v>409</v>
      </c>
      <c r="AG26" s="74">
        <v>1891</v>
      </c>
      <c r="AH26" s="74">
        <v>65</v>
      </c>
      <c r="AI26" s="74">
        <v>115</v>
      </c>
      <c r="AK26" s="73">
        <f t="shared" si="0"/>
        <v>10231</v>
      </c>
      <c r="AL26" s="75"/>
      <c r="AM26" s="76">
        <f t="shared" si="1"/>
        <v>0.37718698074479523</v>
      </c>
      <c r="AN26" s="77">
        <f t="shared" si="2"/>
        <v>0.22578438080344052</v>
      </c>
      <c r="AO26" s="77">
        <f t="shared" si="3"/>
        <v>7.3795327924934026E-2</v>
      </c>
      <c r="AP26" s="77">
        <f t="shared" si="4"/>
        <v>8.0832763170755551E-2</v>
      </c>
      <c r="AQ26" s="77">
        <f t="shared" si="5"/>
        <v>3.9976541882513927E-2</v>
      </c>
      <c r="AR26" s="77">
        <f t="shared" si="6"/>
        <v>0.18483041735900693</v>
      </c>
      <c r="AS26" s="77">
        <f t="shared" si="7"/>
        <v>6.3532401524777635E-3</v>
      </c>
      <c r="AT26" s="78">
        <f t="shared" si="8"/>
        <v>1.1240347962076043E-2</v>
      </c>
      <c r="AU26" s="75">
        <f t="shared" si="9"/>
        <v>1</v>
      </c>
      <c r="AV26" s="75"/>
      <c r="AW26" s="75"/>
      <c r="AX26" s="74">
        <v>482</v>
      </c>
      <c r="AY26" s="74">
        <v>589</v>
      </c>
      <c r="AZ26" s="74">
        <v>2841</v>
      </c>
      <c r="BA26" s="74">
        <v>994</v>
      </c>
      <c r="BB26" s="74">
        <v>3330</v>
      </c>
      <c r="BC26" s="74">
        <v>1610</v>
      </c>
      <c r="BD26" s="74">
        <v>167</v>
      </c>
      <c r="BF26" s="74">
        <v>27</v>
      </c>
      <c r="BG26" s="79">
        <v>16</v>
      </c>
      <c r="BH26" s="80">
        <v>67</v>
      </c>
      <c r="BI26" s="80">
        <v>12</v>
      </c>
      <c r="BJ26" s="81">
        <v>8</v>
      </c>
      <c r="BK26" s="73">
        <f t="shared" si="10"/>
        <v>103</v>
      </c>
      <c r="BL26" s="79">
        <f t="shared" si="11"/>
        <v>10143</v>
      </c>
      <c r="BM26" s="82"/>
      <c r="BN26" s="83">
        <f t="shared" si="12"/>
        <v>4.7520457458345655E-2</v>
      </c>
      <c r="BO26" s="84">
        <f t="shared" si="13"/>
        <v>5.8069604653455585E-2</v>
      </c>
      <c r="BP26" s="84">
        <f t="shared" si="14"/>
        <v>0.28009464655427391</v>
      </c>
      <c r="BQ26" s="84">
        <f t="shared" si="15"/>
        <v>9.7998619737750176E-2</v>
      </c>
      <c r="BR26" s="84">
        <f t="shared" si="16"/>
        <v>0.32830523513753329</v>
      </c>
      <c r="BS26" s="84">
        <f t="shared" si="17"/>
        <v>0.15873015873015872</v>
      </c>
      <c r="BT26" s="84">
        <f t="shared" si="18"/>
        <v>1.6464556837227643E-2</v>
      </c>
      <c r="BU26" s="84">
        <f t="shared" si="19"/>
        <v>0</v>
      </c>
      <c r="BV26" s="84">
        <f t="shared" si="20"/>
        <v>2.6619343389529724E-3</v>
      </c>
      <c r="BW26" s="84">
        <f t="shared" si="21"/>
        <v>1.577442571231391E-3</v>
      </c>
      <c r="BX26" s="84">
        <f t="shared" si="22"/>
        <v>6.6055407670314505E-3</v>
      </c>
      <c r="BY26" s="84">
        <f t="shared" si="23"/>
        <v>1.1830819284235432E-3</v>
      </c>
      <c r="BZ26" s="84">
        <f t="shared" si="24"/>
        <v>7.8872128561569552E-4</v>
      </c>
      <c r="CA26" s="75">
        <f t="shared" si="25"/>
        <v>1.015478655230208E-2</v>
      </c>
      <c r="CB26" s="85">
        <f t="shared" si="26"/>
        <v>1</v>
      </c>
      <c r="CC26" s="75"/>
      <c r="CD26" s="75"/>
      <c r="CE26" s="74">
        <v>641</v>
      </c>
      <c r="CF26" s="74">
        <v>1742</v>
      </c>
      <c r="CG26" s="74">
        <v>2043</v>
      </c>
      <c r="CH26" s="74">
        <v>736</v>
      </c>
      <c r="CI26" s="74">
        <v>1543</v>
      </c>
      <c r="CJ26" s="74">
        <v>3339</v>
      </c>
      <c r="CK26" s="74">
        <v>159</v>
      </c>
      <c r="CL26" s="72">
        <v>14</v>
      </c>
      <c r="CM26" s="72"/>
      <c r="CP26" s="73">
        <f t="shared" si="217"/>
        <v>14</v>
      </c>
      <c r="CQ26" s="73">
        <f t="shared" si="218"/>
        <v>10217</v>
      </c>
      <c r="CR26" s="73"/>
      <c r="CS26" s="76">
        <f t="shared" si="27"/>
        <v>6.2738572966624259E-2</v>
      </c>
      <c r="CT26" s="77">
        <f t="shared" si="28"/>
        <v>0.17050014681413331</v>
      </c>
      <c r="CU26" s="77">
        <f t="shared" si="29"/>
        <v>0.1999608495644514</v>
      </c>
      <c r="CV26" s="77">
        <f t="shared" si="30"/>
        <v>7.2036801409415679E-2</v>
      </c>
      <c r="CW26" s="77">
        <f t="shared" si="31"/>
        <v>0.15102280512870705</v>
      </c>
      <c r="CX26" s="77">
        <f t="shared" si="32"/>
        <v>0.32680826074190078</v>
      </c>
      <c r="CY26" s="77">
        <f t="shared" si="33"/>
        <v>1.5562298130566702E-2</v>
      </c>
      <c r="CZ26" s="78"/>
      <c r="DA26" s="78"/>
      <c r="DB26" s="78"/>
      <c r="DC26" s="78"/>
      <c r="DD26" s="78">
        <f t="shared" si="34"/>
        <v>1.3702652442008417E-3</v>
      </c>
      <c r="DE26" s="75">
        <f t="shared" si="35"/>
        <v>1</v>
      </c>
      <c r="DF26" s="75"/>
      <c r="DG26" s="75"/>
      <c r="DH26" s="74">
        <v>2457</v>
      </c>
      <c r="DI26" s="74">
        <v>2113</v>
      </c>
      <c r="DJ26" s="74">
        <v>2526</v>
      </c>
      <c r="DK26" s="74">
        <v>1203</v>
      </c>
      <c r="DM26" s="74">
        <v>365</v>
      </c>
      <c r="DN26" s="74">
        <v>528</v>
      </c>
      <c r="DO26" s="74">
        <v>948</v>
      </c>
      <c r="DP26" s="72">
        <v>136</v>
      </c>
      <c r="DQ26" s="72">
        <v>16</v>
      </c>
      <c r="DR26" s="74">
        <v>20</v>
      </c>
      <c r="DU26" s="73">
        <f t="shared" si="36"/>
        <v>172</v>
      </c>
      <c r="DV26" s="73">
        <f t="shared" si="219"/>
        <v>10312</v>
      </c>
      <c r="DW26" s="76">
        <f t="shared" si="37"/>
        <v>0.23826609775019394</v>
      </c>
      <c r="DX26" s="77">
        <f t="shared" si="38"/>
        <v>0.20490690457719163</v>
      </c>
      <c r="DY26" s="77">
        <f t="shared" si="39"/>
        <v>0.24495733126454616</v>
      </c>
      <c r="DZ26" s="77">
        <f t="shared" si="40"/>
        <v>0.11666020170674941</v>
      </c>
      <c r="EA26" s="77">
        <f t="shared" si="41"/>
        <v>0</v>
      </c>
      <c r="EB26" s="77">
        <f t="shared" si="42"/>
        <v>3.5395655546935606E-2</v>
      </c>
      <c r="EC26" s="77">
        <f t="shared" si="43"/>
        <v>5.120248254460822E-2</v>
      </c>
      <c r="ED26" s="77">
        <f t="shared" si="44"/>
        <v>9.1931730023273858E-2</v>
      </c>
      <c r="EE26" s="75">
        <f t="shared" si="45"/>
        <v>1.3188518231186967E-2</v>
      </c>
      <c r="EF26" s="78">
        <f t="shared" si="46"/>
        <v>1.5515903801396431E-3</v>
      </c>
      <c r="EG26" s="78">
        <f t="shared" si="47"/>
        <v>1.9394879751745539E-3</v>
      </c>
      <c r="EH26" s="78">
        <f t="shared" si="48"/>
        <v>0</v>
      </c>
      <c r="EI26" s="78">
        <f t="shared" si="49"/>
        <v>0</v>
      </c>
      <c r="EJ26" s="75">
        <f t="shared" si="50"/>
        <v>1.6679596586501165E-2</v>
      </c>
      <c r="EK26" s="75">
        <f t="shared" si="51"/>
        <v>1</v>
      </c>
      <c r="EL26" s="75"/>
      <c r="EM26" s="75"/>
      <c r="EN26" s="75"/>
      <c r="EO26" s="75"/>
      <c r="EP26" s="75"/>
      <c r="EQ26" s="75"/>
      <c r="ER26" s="75">
        <f t="shared" si="52"/>
        <v>0.22578438080344052</v>
      </c>
      <c r="ES26" s="75">
        <f t="shared" si="53"/>
        <v>0.32830523513753329</v>
      </c>
      <c r="ET26" s="75">
        <f t="shared" si="54"/>
        <v>0.17050014681413331</v>
      </c>
      <c r="EU26" s="75">
        <f t="shared" si="55"/>
        <v>0.20490690457719163</v>
      </c>
      <c r="EV26" s="75"/>
      <c r="EW26" s="75"/>
      <c r="EX26" s="75">
        <f t="shared" si="56"/>
        <v>7.3795327924934026E-2</v>
      </c>
      <c r="EY26" s="75">
        <f t="shared" si="57"/>
        <v>5.8069604653455585E-2</v>
      </c>
      <c r="EZ26" s="75">
        <f t="shared" si="58"/>
        <v>0.15102280512870705</v>
      </c>
      <c r="FA26" s="75">
        <f t="shared" si="59"/>
        <v>0.24495733126454616</v>
      </c>
      <c r="FB26" s="75"/>
      <c r="FC26" s="75"/>
      <c r="FD26" s="75"/>
      <c r="FE26" s="75">
        <f t="shared" si="60"/>
        <v>0</v>
      </c>
      <c r="FF26" s="75"/>
      <c r="FG26" s="75"/>
      <c r="FH26" s="75"/>
      <c r="FI26" s="75"/>
      <c r="FJ26" s="75"/>
      <c r="FK26" s="75">
        <f t="shared" si="61"/>
        <v>2.6619343389529724E-3</v>
      </c>
      <c r="FL26" s="75"/>
      <c r="FM26" s="75"/>
      <c r="FN26" s="75"/>
      <c r="FO26" s="75"/>
      <c r="FP26" s="75">
        <f t="shared" si="62"/>
        <v>0.29957970872837453</v>
      </c>
      <c r="FQ26" s="75">
        <f t="shared" si="63"/>
        <v>0.38903677412994181</v>
      </c>
      <c r="FR26" s="75">
        <f t="shared" si="64"/>
        <v>0.32152295194284036</v>
      </c>
      <c r="FS26" s="75">
        <f t="shared" si="65"/>
        <v>0.44986423584173779</v>
      </c>
      <c r="FT26" s="75"/>
      <c r="FU26" s="75"/>
      <c r="FV26" s="75"/>
      <c r="FW26" s="75">
        <f t="shared" si="66"/>
        <v>-0.15780508832339998</v>
      </c>
      <c r="FX26" s="75">
        <f t="shared" si="67"/>
        <v>3.4406757763058321E-2</v>
      </c>
      <c r="FY26" s="75">
        <f t="shared" si="68"/>
        <v>-0.12339833056034166</v>
      </c>
      <c r="FZ26" s="75"/>
      <c r="GA26" s="75"/>
      <c r="GB26" s="75">
        <f t="shared" si="69"/>
        <v>9.2953200475251463E-2</v>
      </c>
      <c r="GC26" s="75">
        <f t="shared" si="70"/>
        <v>9.3934526135839108E-2</v>
      </c>
      <c r="GD26" s="75">
        <f t="shared" si="71"/>
        <v>0.18688772661109057</v>
      </c>
      <c r="GE26" s="75"/>
      <c r="GF26" s="75"/>
      <c r="GG26" s="75"/>
      <c r="GH26" s="75"/>
      <c r="GI26" s="75"/>
      <c r="GJ26" s="75"/>
      <c r="GK26" s="75"/>
      <c r="GL26" s="75"/>
      <c r="GM26" s="75"/>
      <c r="GN26" s="75"/>
      <c r="GO26" s="75"/>
      <c r="GP26" s="75"/>
      <c r="GQ26" s="75">
        <f t="shared" si="72"/>
        <v>-6.7513822187101447E-2</v>
      </c>
      <c r="GR26" s="75">
        <f t="shared" si="73"/>
        <v>0.12834128389889743</v>
      </c>
      <c r="GS26" s="75">
        <f t="shared" si="74"/>
        <v>6.0827461711795983E-2</v>
      </c>
      <c r="GT26" s="75"/>
      <c r="GU26" s="75"/>
      <c r="GV26" s="75"/>
      <c r="GW26" s="75"/>
      <c r="GX26" s="75">
        <f t="shared" si="75"/>
        <v>6.3532401524777635E-3</v>
      </c>
      <c r="GY26" s="75">
        <f t="shared" si="76"/>
        <v>1.6464556837227643E-2</v>
      </c>
      <c r="GZ26" s="75">
        <f t="shared" si="77"/>
        <v>1.5562298130566702E-2</v>
      </c>
      <c r="HA26" s="75">
        <f t="shared" si="78"/>
        <v>3.5395655546935606E-2</v>
      </c>
      <c r="HB26" s="75"/>
      <c r="HC26" s="75"/>
      <c r="HD26" s="75">
        <f t="shared" si="79"/>
        <v>-9.022587066609411E-4</v>
      </c>
      <c r="HE26" s="75">
        <f t="shared" si="80"/>
        <v>1.9833357416368904E-2</v>
      </c>
      <c r="HF26" s="75">
        <f t="shared" si="81"/>
        <v>1.8931098709707963E-2</v>
      </c>
      <c r="HG26" s="75"/>
      <c r="HH26" s="75"/>
      <c r="HI26" s="75"/>
      <c r="HJ26" s="75">
        <f t="shared" si="82"/>
        <v>0.18483041735900693</v>
      </c>
      <c r="HK26" s="75">
        <f t="shared" si="83"/>
        <v>0.15873015873015872</v>
      </c>
      <c r="HL26" s="75">
        <f t="shared" si="84"/>
        <v>0.1999608495644514</v>
      </c>
      <c r="HM26" s="75">
        <f t="shared" si="85"/>
        <v>0.11666020170674941</v>
      </c>
      <c r="HN26" s="75"/>
      <c r="HO26" s="75"/>
      <c r="HP26" s="75">
        <f t="shared" si="86"/>
        <v>4.1230690834292677E-2</v>
      </c>
      <c r="HQ26" s="75">
        <f>Gegevens!HM210-Gegevens!HL210</f>
        <v>-6.0274366444586225E-3</v>
      </c>
      <c r="HR26" s="75">
        <f t="shared" si="87"/>
        <v>-4.2069957023409307E-2</v>
      </c>
      <c r="HS26" s="75"/>
      <c r="HT26" s="75"/>
      <c r="HU26" s="75"/>
      <c r="HV26" s="75">
        <f t="shared" si="88"/>
        <v>0.37718698074479523</v>
      </c>
      <c r="HW26" s="75">
        <f t="shared" si="89"/>
        <v>0.28009464655427391</v>
      </c>
      <c r="HX26" s="75">
        <f t="shared" si="90"/>
        <v>0.32680826074190078</v>
      </c>
      <c r="HY26" s="75">
        <f t="shared" si="91"/>
        <v>0.23826609775019394</v>
      </c>
      <c r="HZ26" s="75"/>
      <c r="IA26" s="75"/>
      <c r="IB26" s="75">
        <f t="shared" si="92"/>
        <v>4.6713614187626873E-2</v>
      </c>
      <c r="IC26" s="75">
        <f t="shared" si="93"/>
        <v>-8.8542162991706835E-2</v>
      </c>
      <c r="ID26" s="75">
        <f t="shared" si="94"/>
        <v>-4.1828548804079962E-2</v>
      </c>
      <c r="IE26" s="75"/>
      <c r="IF26" s="75"/>
      <c r="IG26" s="75"/>
      <c r="IH26" s="75">
        <f t="shared" si="95"/>
        <v>8.0832763170755551E-2</v>
      </c>
      <c r="II26" s="75">
        <f t="shared" si="96"/>
        <v>9.7998619737750176E-2</v>
      </c>
      <c r="IJ26" s="75">
        <f t="shared" si="97"/>
        <v>6.2738572966624259E-2</v>
      </c>
      <c r="IK26" s="75">
        <f t="shared" si="98"/>
        <v>9.1931730023273858E-2</v>
      </c>
      <c r="IL26" s="75"/>
      <c r="IM26" s="75"/>
      <c r="IN26" s="75">
        <f t="shared" si="99"/>
        <v>-3.5260046771125916E-2</v>
      </c>
      <c r="IO26" s="75">
        <f t="shared" si="100"/>
        <v>2.9193157056649599E-2</v>
      </c>
      <c r="IP26" s="75">
        <f t="shared" si="101"/>
        <v>-6.0668897144763173E-3</v>
      </c>
      <c r="IQ26" s="75"/>
      <c r="IR26" s="75"/>
      <c r="IS26" s="75"/>
      <c r="IT26" s="75">
        <f t="shared" si="102"/>
        <v>3.9976541882513927E-2</v>
      </c>
      <c r="IU26" s="75">
        <f t="shared" si="103"/>
        <v>4.7520457458345655E-2</v>
      </c>
      <c r="IV26" s="75">
        <f t="shared" si="104"/>
        <v>7.2036801409415679E-2</v>
      </c>
      <c r="IW26" s="75">
        <f t="shared" si="105"/>
        <v>5.120248254460822E-2</v>
      </c>
      <c r="IX26" s="75"/>
      <c r="IY26" s="75"/>
      <c r="IZ26" s="75">
        <f t="shared" si="106"/>
        <v>2.4516343951070024E-2</v>
      </c>
      <c r="JA26" s="75">
        <f t="shared" si="107"/>
        <v>-2.0834318864807459E-2</v>
      </c>
      <c r="JB26" s="75">
        <f t="shared" si="108"/>
        <v>3.682025086262565E-3</v>
      </c>
      <c r="JC26" s="75"/>
      <c r="JD26" s="75"/>
      <c r="JE26" s="75"/>
      <c r="JF26" s="75"/>
      <c r="JG26" s="75"/>
      <c r="JH26" s="75"/>
      <c r="JI26" s="75">
        <f t="shared" si="109"/>
        <v>8.7186003323233313E-2</v>
      </c>
      <c r="JJ26" s="75">
        <f t="shared" si="110"/>
        <v>0.12080930505326948</v>
      </c>
      <c r="JK26" s="75">
        <f t="shared" si="111"/>
        <v>0.12716254520574724</v>
      </c>
      <c r="JL26" s="75"/>
      <c r="JM26" s="75">
        <f t="shared" si="112"/>
        <v>0.11446317657497782</v>
      </c>
      <c r="JN26" s="75">
        <f t="shared" si="113"/>
        <v>0.14551907719609583</v>
      </c>
      <c r="JO26" s="75">
        <f t="shared" si="114"/>
        <v>0.16198363403332347</v>
      </c>
      <c r="JP26" s="75"/>
      <c r="JQ26" s="75">
        <f t="shared" si="115"/>
        <v>7.8300871097190958E-2</v>
      </c>
      <c r="JR26" s="75">
        <f t="shared" si="116"/>
        <v>0.13477537437603992</v>
      </c>
      <c r="JS26" s="75">
        <f t="shared" si="117"/>
        <v>0.15033767250660662</v>
      </c>
      <c r="JT26" s="75"/>
      <c r="JU26" s="75">
        <f t="shared" si="118"/>
        <v>0.12732738557020945</v>
      </c>
      <c r="JV26" s="75">
        <f t="shared" si="119"/>
        <v>0.14313421256788209</v>
      </c>
      <c r="JW26" s="75">
        <f t="shared" si="120"/>
        <v>0.17852986811481766</v>
      </c>
      <c r="JX26" s="75"/>
      <c r="JY26" s="75"/>
      <c r="JZ26" s="75"/>
      <c r="KA26" s="75">
        <f t="shared" si="121"/>
        <v>-3.6162305477786857E-2</v>
      </c>
      <c r="KB26" s="75">
        <f t="shared" si="122"/>
        <v>4.9026514473018493E-2</v>
      </c>
      <c r="KC26" s="75">
        <f t="shared" si="123"/>
        <v>1.2864208995231635E-2</v>
      </c>
      <c r="KD26" s="75"/>
      <c r="KE26" s="75"/>
      <c r="KF26" s="75">
        <f t="shared" si="124"/>
        <v>-1.0743702820055906E-2</v>
      </c>
      <c r="KG26" s="75">
        <f t="shared" si="125"/>
        <v>8.3588381918421606E-3</v>
      </c>
      <c r="KH26" s="75">
        <f t="shared" si="126"/>
        <v>-2.3848646282137453E-3</v>
      </c>
      <c r="KI26" s="75"/>
      <c r="KJ26" s="75"/>
      <c r="KK26" s="75">
        <f t="shared" si="127"/>
        <v>-1.1645961526716847E-2</v>
      </c>
      <c r="KL26" s="75">
        <f t="shared" si="128"/>
        <v>2.819219560821104E-2</v>
      </c>
      <c r="KM26" s="75">
        <f t="shared" si="129"/>
        <v>1.6546234081494193E-2</v>
      </c>
      <c r="KN26" s="75"/>
      <c r="KO26" s="75"/>
      <c r="KP26" s="75"/>
      <c r="KQ26" s="75"/>
      <c r="KR26" s="73">
        <f t="shared" si="130"/>
        <v>3385.4835847382433</v>
      </c>
      <c r="KS26" s="73">
        <f t="shared" si="131"/>
        <v>598.81376318643402</v>
      </c>
      <c r="KT26" s="73">
        <f t="shared" si="132"/>
        <v>1636.8253968253966</v>
      </c>
      <c r="KU26" s="73">
        <f t="shared" si="133"/>
        <v>2888.3359952676724</v>
      </c>
      <c r="KV26" s="73">
        <f t="shared" si="134"/>
        <v>1010.5617667356798</v>
      </c>
      <c r="KW26" s="73">
        <f t="shared" si="135"/>
        <v>490.03095731046039</v>
      </c>
      <c r="KX26" s="73">
        <f t="shared" si="136"/>
        <v>169.78251010549147</v>
      </c>
      <c r="KY26" s="73"/>
      <c r="KZ26" s="73">
        <f t="shared" si="137"/>
        <v>1758.1975139473427</v>
      </c>
      <c r="LA26" s="73">
        <f t="shared" si="138"/>
        <v>1557.3471664872272</v>
      </c>
      <c r="LB26" s="73">
        <f t="shared" si="139"/>
        <v>2061.9962807086226</v>
      </c>
      <c r="LC26" s="73">
        <f t="shared" si="140"/>
        <v>3370.0467847704808</v>
      </c>
      <c r="LD26" s="73">
        <f t="shared" si="141"/>
        <v>646.96016443182941</v>
      </c>
      <c r="LE26" s="73">
        <f t="shared" si="142"/>
        <v>742.84349613389452</v>
      </c>
      <c r="LF26" s="73">
        <f t="shared" si="143"/>
        <v>160.47841832240383</v>
      </c>
      <c r="LG26" s="73"/>
      <c r="LH26" s="73">
        <f t="shared" si="144"/>
        <v>2113</v>
      </c>
      <c r="LI26" s="73">
        <f t="shared" si="145"/>
        <v>2526</v>
      </c>
      <c r="LJ26" s="73">
        <f t="shared" si="146"/>
        <v>1203</v>
      </c>
      <c r="LK26" s="73">
        <f t="shared" si="147"/>
        <v>2457</v>
      </c>
      <c r="LL26" s="73">
        <f t="shared" si="148"/>
        <v>948</v>
      </c>
      <c r="LM26" s="73">
        <f t="shared" si="149"/>
        <v>528</v>
      </c>
      <c r="LN26" s="73">
        <f t="shared" si="150"/>
        <v>365</v>
      </c>
      <c r="LO26" s="73"/>
      <c r="LP26" s="73">
        <f t="shared" si="151"/>
        <v>-1627.2860707909006</v>
      </c>
      <c r="LQ26" s="73">
        <f t="shared" si="152"/>
        <v>958.53340330079322</v>
      </c>
      <c r="LR26" s="73">
        <f t="shared" si="153"/>
        <v>425.170883883226</v>
      </c>
      <c r="LS26" s="73">
        <f t="shared" si="154"/>
        <v>481.71078950280844</v>
      </c>
      <c r="LT26" s="73">
        <f t="shared" si="155"/>
        <v>-363.60160230385043</v>
      </c>
      <c r="LU26" s="73">
        <f t="shared" si="156"/>
        <v>252.81253882343412</v>
      </c>
      <c r="LV26" s="73">
        <f t="shared" si="157"/>
        <v>-9.3040917830876424</v>
      </c>
      <c r="LW26" s="73"/>
      <c r="LX26" s="73">
        <f t="shared" si="158"/>
        <v>354.80248605265729</v>
      </c>
      <c r="LY26" s="73">
        <f t="shared" si="159"/>
        <v>968.65283351277276</v>
      </c>
      <c r="LZ26" s="73">
        <f t="shared" si="160"/>
        <v>-858.99628070862263</v>
      </c>
      <c r="MA26" s="73">
        <f t="shared" si="161"/>
        <v>-913.04678477048083</v>
      </c>
      <c r="MB26" s="73">
        <f t="shared" si="162"/>
        <v>301.03983556817059</v>
      </c>
      <c r="MC26" s="73">
        <f t="shared" si="163"/>
        <v>-214.84349613389452</v>
      </c>
      <c r="MD26" s="73">
        <f t="shared" si="164"/>
        <v>204.52158167759617</v>
      </c>
      <c r="ME26" s="73"/>
      <c r="MF26" s="73">
        <f t="shared" si="165"/>
        <v>-1272.4835847382433</v>
      </c>
      <c r="MG26" s="73">
        <f t="shared" si="166"/>
        <v>1927.186236813566</v>
      </c>
      <c r="MH26" s="73">
        <f t="shared" si="167"/>
        <v>-433.82539682539664</v>
      </c>
      <c r="MI26" s="73">
        <f t="shared" si="168"/>
        <v>-431.33599526767239</v>
      </c>
      <c r="MJ26" s="73">
        <f t="shared" si="169"/>
        <v>-62.561766735679839</v>
      </c>
      <c r="MK26" s="73">
        <f t="shared" si="170"/>
        <v>37.969042689539606</v>
      </c>
      <c r="ML26" s="73">
        <f t="shared" si="171"/>
        <v>195.21748989450853</v>
      </c>
      <c r="MM26" s="73"/>
      <c r="MN26" s="75">
        <f t="shared" si="172"/>
        <v>-0.48066576902830205</v>
      </c>
      <c r="MO26" s="75">
        <f t="shared" si="173"/>
        <v>1.6007203946018262</v>
      </c>
      <c r="MP26" s="75">
        <f t="shared" si="174"/>
        <v>0.25975335225604385</v>
      </c>
      <c r="MQ26" s="75">
        <f t="shared" si="175"/>
        <v>0.16677796152942606</v>
      </c>
      <c r="MR26" s="75">
        <f t="shared" si="176"/>
        <v>-0.35980146317860173</v>
      </c>
      <c r="MS26" s="75">
        <f t="shared" si="177"/>
        <v>0.51591136243921842</v>
      </c>
      <c r="MT26" s="75">
        <f t="shared" si="178"/>
        <v>-5.4800060249472711E-2</v>
      </c>
      <c r="MU26" s="75"/>
      <c r="MV26" s="75">
        <f t="shared" si="179"/>
        <v>0.20179899200066978</v>
      </c>
      <c r="MW26" s="75">
        <f t="shared" si="180"/>
        <v>0.62198901719369282</v>
      </c>
      <c r="MX26" s="75">
        <f t="shared" si="181"/>
        <v>-0.41658478666771465</v>
      </c>
      <c r="MY26" s="75">
        <f t="shared" si="182"/>
        <v>-0.27093000278115265</v>
      </c>
      <c r="MZ26" s="75">
        <f t="shared" si="183"/>
        <v>0.4653143301837579</v>
      </c>
      <c r="NA26" s="75">
        <f t="shared" si="184"/>
        <v>-0.28921771174149158</v>
      </c>
      <c r="NB26" s="75">
        <f t="shared" si="185"/>
        <v>1.2744491366229003</v>
      </c>
      <c r="NC26" s="75"/>
      <c r="ND26" s="75">
        <f t="shared" si="186"/>
        <v>-0.37586464470677039</v>
      </c>
      <c r="NE26" s="75">
        <f t="shared" si="187"/>
        <v>3.2183399168358093</v>
      </c>
      <c r="NF26" s="75">
        <f t="shared" si="188"/>
        <v>-0.26504072924747857</v>
      </c>
      <c r="NG26" s="75">
        <f t="shared" si="189"/>
        <v>-0.14933719483272892</v>
      </c>
      <c r="NH26" s="75">
        <f t="shared" si="190"/>
        <v>-6.1907909832930923E-2</v>
      </c>
      <c r="NI26" s="75">
        <f t="shared" si="191"/>
        <v>7.748294699162081E-2</v>
      </c>
      <c r="NJ26" s="75">
        <f t="shared" si="192"/>
        <v>1.1498091869016041</v>
      </c>
      <c r="NK26" s="75"/>
      <c r="NL26" s="75"/>
      <c r="NM26" s="211">
        <v>11909</v>
      </c>
      <c r="NN26" s="212">
        <v>0</v>
      </c>
      <c r="NO26" s="212">
        <v>10</v>
      </c>
      <c r="NP26" s="212">
        <v>4</v>
      </c>
      <c r="NQ26" s="212">
        <v>0</v>
      </c>
      <c r="NR26" s="212">
        <v>15</v>
      </c>
      <c r="NS26" s="213">
        <v>29</v>
      </c>
      <c r="NT26" s="213">
        <f t="shared" si="193"/>
        <v>11938</v>
      </c>
      <c r="NU26" s="75"/>
      <c r="NV26" s="75"/>
      <c r="NW26" s="73">
        <v>10312</v>
      </c>
      <c r="NX26" s="73">
        <v>2526</v>
      </c>
      <c r="NY26" s="75">
        <f t="shared" si="194"/>
        <v>0.24495733126454616</v>
      </c>
      <c r="NZ26" s="75">
        <f t="shared" si="195"/>
        <v>2.4557140360060258E-3</v>
      </c>
      <c r="OA26" s="75">
        <f t="shared" si="196"/>
        <v>3.2229623949443127E-3</v>
      </c>
      <c r="OB26" s="73">
        <v>14849</v>
      </c>
      <c r="OC26" s="73">
        <v>11938</v>
      </c>
      <c r="OD26" s="73">
        <v>714.93713854703708</v>
      </c>
      <c r="OE26" s="73">
        <v>375.47343394076722</v>
      </c>
      <c r="OF26" s="75">
        <f t="shared" si="197"/>
        <v>2.5286109094266766E-2</v>
      </c>
      <c r="OG26" s="75">
        <f t="shared" si="198"/>
        <v>0.52518384302127574</v>
      </c>
      <c r="OH26" s="73">
        <v>419.66666666666697</v>
      </c>
      <c r="OI26" s="73">
        <f t="shared" si="199"/>
        <v>220.40215278792888</v>
      </c>
      <c r="OJ26" s="75">
        <f t="shared" si="200"/>
        <v>1.8462234276087192E-2</v>
      </c>
      <c r="OK26" s="75">
        <f t="shared" si="201"/>
        <v>2.2658190762770316E-3</v>
      </c>
      <c r="OL26" s="75">
        <f t="shared" si="202"/>
        <v>5.477530227600059E-4</v>
      </c>
      <c r="OM26" s="73">
        <v>14785</v>
      </c>
      <c r="ON26" s="73">
        <v>288494536</v>
      </c>
      <c r="OO26" s="73">
        <f t="shared" si="203"/>
        <v>19512.650388907678</v>
      </c>
      <c r="OP26" s="75">
        <f t="shared" si="204"/>
        <v>2.2689193498537058E-3</v>
      </c>
      <c r="OQ26" s="75">
        <f t="shared" si="205"/>
        <v>2.3167340659565171E-3</v>
      </c>
      <c r="OR26" s="75">
        <f t="shared" si="206"/>
        <v>7.105489798163681E-4</v>
      </c>
      <c r="OS26" s="73">
        <v>2365.1941156577614</v>
      </c>
      <c r="OT26" s="75">
        <f t="shared" si="207"/>
        <v>0.15928305715251945</v>
      </c>
      <c r="OU26" s="75">
        <f t="shared" si="208"/>
        <v>1.9492955778391396E-3</v>
      </c>
      <c r="OV26" s="73">
        <v>144.78793337739867</v>
      </c>
      <c r="OW26" s="75">
        <f t="shared" si="209"/>
        <v>9.7928937015487778E-3</v>
      </c>
      <c r="OX26" s="75">
        <v>8.9371980676328483E-2</v>
      </c>
      <c r="OY26" s="73">
        <v>789</v>
      </c>
      <c r="OZ26" s="75">
        <f t="shared" si="210"/>
        <v>5.3134891238467236E-2</v>
      </c>
      <c r="PA26" s="73">
        <v>2922</v>
      </c>
      <c r="PB26" s="75">
        <f t="shared" si="211"/>
        <v>0.1967809280086201</v>
      </c>
      <c r="PC26" s="73">
        <v>2409</v>
      </c>
      <c r="PD26" s="73">
        <v>3325</v>
      </c>
      <c r="PE26" s="75">
        <f t="shared" si="212"/>
        <v>-0.27548872180451128</v>
      </c>
      <c r="PF26" s="75">
        <v>3.1170805879371516E-2</v>
      </c>
      <c r="PG26" s="75">
        <v>5.5245818550430814E-2</v>
      </c>
      <c r="PH26" s="75">
        <v>8.641662442980233E-2</v>
      </c>
      <c r="PI26" s="75"/>
      <c r="PJ26" s="75"/>
      <c r="PK26" s="75"/>
      <c r="PL26" s="75"/>
      <c r="PM26" s="75"/>
      <c r="PN26" s="75"/>
      <c r="PO26" s="226"/>
      <c r="PP26" s="21">
        <f t="shared" si="213"/>
        <v>0</v>
      </c>
      <c r="PQ26" s="73">
        <f t="shared" si="214"/>
        <v>131.2433918481054</v>
      </c>
      <c r="PR26" s="73"/>
      <c r="PS26" s="73">
        <f t="shared" si="215"/>
        <v>31.316625681833184</v>
      </c>
      <c r="PT26" s="73">
        <v>2</v>
      </c>
      <c r="PU26" s="73">
        <f t="shared" si="216"/>
        <v>24.174614314750105</v>
      </c>
      <c r="PV26" s="73">
        <v>2</v>
      </c>
      <c r="PW26" s="73"/>
    </row>
    <row r="27" spans="1:439" x14ac:dyDescent="0.25">
      <c r="A27" s="150"/>
      <c r="B27" s="153" t="s">
        <v>12</v>
      </c>
      <c r="C27" s="151"/>
      <c r="D27" s="156">
        <v>24009</v>
      </c>
      <c r="E27" s="156" t="s">
        <v>76</v>
      </c>
      <c r="F27" s="72" t="s">
        <v>114</v>
      </c>
      <c r="G27" s="82"/>
      <c r="P27" s="161"/>
      <c r="Q27" s="127"/>
      <c r="R27" s="127"/>
      <c r="S27" s="127"/>
      <c r="T27" s="127"/>
      <c r="U27" s="127"/>
      <c r="V27" s="127"/>
      <c r="W27" s="127"/>
      <c r="X27" s="127"/>
      <c r="Y27" s="127"/>
      <c r="Z27" s="113"/>
      <c r="AA27" s="73"/>
      <c r="AB27" s="74">
        <v>1576</v>
      </c>
      <c r="AC27" s="74">
        <v>1675</v>
      </c>
      <c r="AD27" s="74">
        <v>324</v>
      </c>
      <c r="AE27" s="74">
        <v>730</v>
      </c>
      <c r="AF27" s="74">
        <v>673</v>
      </c>
      <c r="AG27" s="74">
        <v>1061</v>
      </c>
      <c r="AH27" s="74">
        <v>84</v>
      </c>
      <c r="AI27" s="74">
        <v>109</v>
      </c>
      <c r="AK27" s="73">
        <f t="shared" si="0"/>
        <v>6232</v>
      </c>
      <c r="AL27" s="75"/>
      <c r="AM27" s="76">
        <f t="shared" si="1"/>
        <v>0.25288831835686776</v>
      </c>
      <c r="AN27" s="77">
        <f t="shared" si="2"/>
        <v>0.26877406931964054</v>
      </c>
      <c r="AO27" s="77">
        <f t="shared" si="3"/>
        <v>5.1989730423620026E-2</v>
      </c>
      <c r="AP27" s="77">
        <f t="shared" si="4"/>
        <v>0.11713735558408216</v>
      </c>
      <c r="AQ27" s="77">
        <f t="shared" si="5"/>
        <v>0.10799101412066753</v>
      </c>
      <c r="AR27" s="77">
        <f t="shared" si="6"/>
        <v>0.17025032092426187</v>
      </c>
      <c r="AS27" s="77">
        <f t="shared" si="7"/>
        <v>1.3478818998716302E-2</v>
      </c>
      <c r="AT27" s="78">
        <f t="shared" si="8"/>
        <v>1.7490372272143773E-2</v>
      </c>
      <c r="AU27" s="75">
        <f t="shared" si="9"/>
        <v>1</v>
      </c>
      <c r="AV27" s="75"/>
      <c r="AW27" s="75"/>
      <c r="AX27" s="74">
        <v>582</v>
      </c>
      <c r="AY27" s="74">
        <v>212</v>
      </c>
      <c r="AZ27" s="74">
        <v>1660</v>
      </c>
      <c r="BA27" s="74">
        <v>698</v>
      </c>
      <c r="BB27" s="74">
        <v>1832</v>
      </c>
      <c r="BC27" s="74">
        <v>1199</v>
      </c>
      <c r="BD27" s="74">
        <v>107</v>
      </c>
      <c r="BF27" s="74">
        <v>9</v>
      </c>
      <c r="BG27" s="79">
        <v>2</v>
      </c>
      <c r="BH27" s="80"/>
      <c r="BI27" s="80"/>
      <c r="BJ27" s="81"/>
      <c r="BK27" s="73">
        <f t="shared" si="10"/>
        <v>2</v>
      </c>
      <c r="BL27" s="79">
        <f t="shared" si="11"/>
        <v>6301</v>
      </c>
      <c r="BM27" s="82"/>
      <c r="BN27" s="83">
        <f t="shared" si="12"/>
        <v>9.236629106491033E-2</v>
      </c>
      <c r="BO27" s="84">
        <f t="shared" si="13"/>
        <v>3.3645453102682112E-2</v>
      </c>
      <c r="BP27" s="84">
        <f t="shared" si="14"/>
        <v>0.26345024599269956</v>
      </c>
      <c r="BQ27" s="84">
        <f t="shared" si="15"/>
        <v>0.11077606729090621</v>
      </c>
      <c r="BR27" s="84">
        <f t="shared" si="16"/>
        <v>0.29074750039676239</v>
      </c>
      <c r="BS27" s="84">
        <f t="shared" si="17"/>
        <v>0.19028725599111251</v>
      </c>
      <c r="BT27" s="84">
        <f t="shared" si="18"/>
        <v>1.6981431518806538E-2</v>
      </c>
      <c r="BU27" s="84">
        <f t="shared" si="19"/>
        <v>0</v>
      </c>
      <c r="BV27" s="84">
        <f t="shared" si="20"/>
        <v>1.4283447071893351E-3</v>
      </c>
      <c r="BW27" s="84">
        <f t="shared" si="21"/>
        <v>3.1740993493096332E-4</v>
      </c>
      <c r="BX27" s="84">
        <f t="shared" si="22"/>
        <v>0</v>
      </c>
      <c r="BY27" s="84">
        <f t="shared" si="23"/>
        <v>0</v>
      </c>
      <c r="BZ27" s="84">
        <f t="shared" si="24"/>
        <v>0</v>
      </c>
      <c r="CA27" s="75">
        <f t="shared" si="25"/>
        <v>3.1740993493096332E-4</v>
      </c>
      <c r="CB27" s="85">
        <f t="shared" si="26"/>
        <v>1</v>
      </c>
      <c r="CC27" s="75"/>
      <c r="CD27" s="75"/>
      <c r="CE27" s="72">
        <v>489</v>
      </c>
      <c r="CF27" s="74">
        <v>1917</v>
      </c>
      <c r="CG27" s="74">
        <v>982</v>
      </c>
      <c r="CH27" s="74">
        <v>1012</v>
      </c>
      <c r="CI27" s="72">
        <v>394</v>
      </c>
      <c r="CJ27" s="74">
        <v>1458</v>
      </c>
      <c r="CK27" s="74">
        <v>126</v>
      </c>
      <c r="CL27" s="72"/>
      <c r="CP27" s="73">
        <f t="shared" si="217"/>
        <v>0</v>
      </c>
      <c r="CQ27" s="73">
        <f t="shared" si="218"/>
        <v>6378</v>
      </c>
      <c r="CR27" s="73"/>
      <c r="CS27" s="76">
        <f t="shared" si="27"/>
        <v>7.6669802445907806E-2</v>
      </c>
      <c r="CT27" s="77">
        <f t="shared" si="28"/>
        <v>0.30056444026340545</v>
      </c>
      <c r="CU27" s="77">
        <f t="shared" si="29"/>
        <v>0.1539667607400439</v>
      </c>
      <c r="CV27" s="77">
        <f t="shared" si="30"/>
        <v>0.15867042960175604</v>
      </c>
      <c r="CW27" s="77">
        <f t="shared" si="31"/>
        <v>6.1774851050486045E-2</v>
      </c>
      <c r="CX27" s="77">
        <f t="shared" si="32"/>
        <v>0.22859830667920977</v>
      </c>
      <c r="CY27" s="77">
        <f t="shared" si="33"/>
        <v>1.9755409219190969E-2</v>
      </c>
      <c r="CZ27" s="78"/>
      <c r="DA27" s="78"/>
      <c r="DB27" s="78"/>
      <c r="DC27" s="78"/>
      <c r="DD27" s="78">
        <f t="shared" si="34"/>
        <v>0</v>
      </c>
      <c r="DE27" s="75">
        <f t="shared" si="35"/>
        <v>1</v>
      </c>
      <c r="DF27" s="75"/>
      <c r="DG27" s="75"/>
      <c r="DH27" s="72">
        <v>1181</v>
      </c>
      <c r="DI27" s="74">
        <v>1911</v>
      </c>
      <c r="DJ27" s="74">
        <v>705</v>
      </c>
      <c r="DK27" s="74">
        <v>1000</v>
      </c>
      <c r="DL27" s="74">
        <v>36</v>
      </c>
      <c r="DM27" s="72">
        <v>243</v>
      </c>
      <c r="DN27" s="74">
        <v>777</v>
      </c>
      <c r="DO27" s="74">
        <v>481</v>
      </c>
      <c r="DP27" s="72">
        <v>10</v>
      </c>
      <c r="DQ27" s="74">
        <v>16</v>
      </c>
      <c r="DU27" s="73">
        <f t="shared" si="36"/>
        <v>26</v>
      </c>
      <c r="DV27" s="73">
        <f t="shared" si="219"/>
        <v>6360</v>
      </c>
      <c r="DW27" s="76">
        <f t="shared" si="37"/>
        <v>0.18569182389937106</v>
      </c>
      <c r="DX27" s="77">
        <f t="shared" si="38"/>
        <v>0.30047169811320756</v>
      </c>
      <c r="DY27" s="77">
        <f t="shared" si="39"/>
        <v>0.11084905660377359</v>
      </c>
      <c r="DZ27" s="77">
        <f t="shared" si="40"/>
        <v>0.15723270440251572</v>
      </c>
      <c r="EA27" s="77">
        <f t="shared" si="41"/>
        <v>5.6603773584905656E-3</v>
      </c>
      <c r="EB27" s="77">
        <f t="shared" si="42"/>
        <v>3.8207547169811319E-2</v>
      </c>
      <c r="EC27" s="77">
        <f t="shared" si="43"/>
        <v>0.12216981132075472</v>
      </c>
      <c r="ED27" s="77">
        <f t="shared" si="44"/>
        <v>7.562893081761006E-2</v>
      </c>
      <c r="EE27" s="75">
        <f t="shared" si="45"/>
        <v>1.5723270440251573E-3</v>
      </c>
      <c r="EF27" s="78">
        <f t="shared" si="46"/>
        <v>2.5157232704402514E-3</v>
      </c>
      <c r="EG27" s="78">
        <f t="shared" si="47"/>
        <v>0</v>
      </c>
      <c r="EH27" s="78">
        <f t="shared" si="48"/>
        <v>0</v>
      </c>
      <c r="EI27" s="78">
        <f t="shared" si="49"/>
        <v>0</v>
      </c>
      <c r="EJ27" s="75">
        <f t="shared" si="50"/>
        <v>4.0880503144654088E-3</v>
      </c>
      <c r="EK27" s="75">
        <f t="shared" si="51"/>
        <v>1</v>
      </c>
      <c r="EL27" s="75"/>
      <c r="EM27" s="75"/>
      <c r="EN27" s="75"/>
      <c r="EO27" s="75"/>
      <c r="EP27" s="75"/>
      <c r="EQ27" s="75"/>
      <c r="ER27" s="75">
        <f t="shared" si="52"/>
        <v>0.26877406931964054</v>
      </c>
      <c r="ES27" s="75">
        <f t="shared" si="53"/>
        <v>0.29074750039676239</v>
      </c>
      <c r="ET27" s="75">
        <f t="shared" si="54"/>
        <v>0.30056444026340545</v>
      </c>
      <c r="EU27" s="75">
        <f t="shared" si="55"/>
        <v>0.30047169811320756</v>
      </c>
      <c r="EV27" s="75"/>
      <c r="EW27" s="75"/>
      <c r="EX27" s="75">
        <f t="shared" si="56"/>
        <v>5.1989730423620026E-2</v>
      </c>
      <c r="EY27" s="75">
        <f t="shared" si="57"/>
        <v>3.3645453102682112E-2</v>
      </c>
      <c r="EZ27" s="75">
        <f t="shared" si="58"/>
        <v>6.1774851050486045E-2</v>
      </c>
      <c r="FA27" s="75">
        <f t="shared" si="59"/>
        <v>0.11084905660377359</v>
      </c>
      <c r="FB27" s="75"/>
      <c r="FC27" s="75"/>
      <c r="FD27" s="75"/>
      <c r="FE27" s="75">
        <f t="shared" si="60"/>
        <v>0</v>
      </c>
      <c r="FF27" s="75"/>
      <c r="FG27" s="75"/>
      <c r="FH27" s="75"/>
      <c r="FI27" s="75"/>
      <c r="FJ27" s="75"/>
      <c r="FK27" s="75">
        <f t="shared" si="61"/>
        <v>1.4283447071893351E-3</v>
      </c>
      <c r="FL27" s="75"/>
      <c r="FM27" s="75"/>
      <c r="FN27" s="75"/>
      <c r="FO27" s="75"/>
      <c r="FP27" s="75">
        <f t="shared" si="62"/>
        <v>0.32076379974326058</v>
      </c>
      <c r="FQ27" s="75">
        <f t="shared" si="63"/>
        <v>0.32582129820663386</v>
      </c>
      <c r="FR27" s="75">
        <f t="shared" si="64"/>
        <v>0.36233929131389148</v>
      </c>
      <c r="FS27" s="75">
        <f t="shared" si="65"/>
        <v>0.41132075471698115</v>
      </c>
      <c r="FT27" s="75"/>
      <c r="FU27" s="75"/>
      <c r="FV27" s="75"/>
      <c r="FW27" s="75">
        <f t="shared" si="66"/>
        <v>9.8169398666430596E-3</v>
      </c>
      <c r="FX27" s="75">
        <f t="shared" si="67"/>
        <v>-9.2742150197888673E-5</v>
      </c>
      <c r="FY27" s="75">
        <f t="shared" si="68"/>
        <v>9.7241977164451709E-3</v>
      </c>
      <c r="FZ27" s="75"/>
      <c r="GA27" s="75"/>
      <c r="GB27" s="75">
        <f t="shared" si="69"/>
        <v>2.8129397947803933E-2</v>
      </c>
      <c r="GC27" s="75">
        <f t="shared" si="70"/>
        <v>4.9074205553287543E-2</v>
      </c>
      <c r="GD27" s="75">
        <f t="shared" si="71"/>
        <v>7.7203603501091483E-2</v>
      </c>
      <c r="GE27" s="75"/>
      <c r="GF27" s="75"/>
      <c r="GG27" s="75"/>
      <c r="GH27" s="75"/>
      <c r="GI27" s="75"/>
      <c r="GJ27" s="75"/>
      <c r="GK27" s="75"/>
      <c r="GL27" s="75"/>
      <c r="GM27" s="75"/>
      <c r="GN27" s="75"/>
      <c r="GO27" s="75"/>
      <c r="GP27" s="75"/>
      <c r="GQ27" s="75">
        <f t="shared" si="72"/>
        <v>3.6517993107257618E-2</v>
      </c>
      <c r="GR27" s="75">
        <f t="shared" si="73"/>
        <v>4.8981463403089676E-2</v>
      </c>
      <c r="GS27" s="75">
        <f t="shared" si="74"/>
        <v>8.5499456510347294E-2</v>
      </c>
      <c r="GT27" s="75"/>
      <c r="GU27" s="75"/>
      <c r="GV27" s="75"/>
      <c r="GW27" s="75"/>
      <c r="GX27" s="75">
        <f t="shared" si="75"/>
        <v>1.3478818998716302E-2</v>
      </c>
      <c r="GY27" s="75">
        <f t="shared" si="76"/>
        <v>1.6981431518806538E-2</v>
      </c>
      <c r="GZ27" s="75">
        <f t="shared" si="77"/>
        <v>1.9755409219190969E-2</v>
      </c>
      <c r="HA27" s="75">
        <f t="shared" si="78"/>
        <v>3.8207547169811319E-2</v>
      </c>
      <c r="HB27" s="75"/>
      <c r="HC27" s="75"/>
      <c r="HD27" s="75">
        <f t="shared" si="79"/>
        <v>2.7739777003844314E-3</v>
      </c>
      <c r="HE27" s="75">
        <f t="shared" si="80"/>
        <v>1.845213795062035E-2</v>
      </c>
      <c r="HF27" s="75">
        <f t="shared" si="81"/>
        <v>2.1226115651004782E-2</v>
      </c>
      <c r="HG27" s="75"/>
      <c r="HH27" s="75"/>
      <c r="HI27" s="75"/>
      <c r="HJ27" s="75">
        <f t="shared" si="82"/>
        <v>0.17025032092426187</v>
      </c>
      <c r="HK27" s="75">
        <f t="shared" si="83"/>
        <v>0.19028725599111251</v>
      </c>
      <c r="HL27" s="75">
        <f t="shared" si="84"/>
        <v>0.1539667607400439</v>
      </c>
      <c r="HM27" s="75">
        <f t="shared" si="85"/>
        <v>0.15723270440251572</v>
      </c>
      <c r="HN27" s="75"/>
      <c r="HO27" s="75"/>
      <c r="HP27" s="75">
        <f t="shared" si="86"/>
        <v>-3.6320495251068619E-2</v>
      </c>
      <c r="HQ27" s="75">
        <f>Gegevens!HM109-Gegevens!HL109</f>
        <v>-7.7309985056845221E-2</v>
      </c>
      <c r="HR27" s="75">
        <f t="shared" si="87"/>
        <v>-3.3054551588596798E-2</v>
      </c>
      <c r="HS27" s="75"/>
      <c r="HT27" s="75"/>
      <c r="HU27" s="75"/>
      <c r="HV27" s="75">
        <f t="shared" si="88"/>
        <v>0.25288831835686776</v>
      </c>
      <c r="HW27" s="75">
        <f t="shared" si="89"/>
        <v>0.26345024599269956</v>
      </c>
      <c r="HX27" s="75">
        <f t="shared" si="90"/>
        <v>0.22859830667920977</v>
      </c>
      <c r="HY27" s="75">
        <f t="shared" si="91"/>
        <v>0.18569182389937106</v>
      </c>
      <c r="HZ27" s="75"/>
      <c r="IA27" s="75"/>
      <c r="IB27" s="75">
        <f t="shared" si="92"/>
        <v>-3.4851939313489788E-2</v>
      </c>
      <c r="IC27" s="75">
        <f t="shared" si="93"/>
        <v>-4.2906482779838717E-2</v>
      </c>
      <c r="ID27" s="75">
        <f t="shared" si="94"/>
        <v>-7.7758422093328505E-2</v>
      </c>
      <c r="IE27" s="75"/>
      <c r="IF27" s="75"/>
      <c r="IG27" s="75"/>
      <c r="IH27" s="75">
        <f t="shared" si="95"/>
        <v>0.11713735558408216</v>
      </c>
      <c r="II27" s="75">
        <f t="shared" si="96"/>
        <v>0.11077606729090621</v>
      </c>
      <c r="IJ27" s="75">
        <f t="shared" si="97"/>
        <v>7.6669802445907806E-2</v>
      </c>
      <c r="IK27" s="75">
        <f t="shared" si="98"/>
        <v>7.562893081761006E-2</v>
      </c>
      <c r="IL27" s="75"/>
      <c r="IM27" s="75"/>
      <c r="IN27" s="75">
        <f t="shared" si="99"/>
        <v>-3.4106264844998402E-2</v>
      </c>
      <c r="IO27" s="75">
        <f t="shared" si="100"/>
        <v>-1.0408716282977459E-3</v>
      </c>
      <c r="IP27" s="75">
        <f t="shared" si="101"/>
        <v>-3.5147136473296148E-2</v>
      </c>
      <c r="IQ27" s="75"/>
      <c r="IR27" s="75"/>
      <c r="IS27" s="75"/>
      <c r="IT27" s="75">
        <f t="shared" si="102"/>
        <v>0.10799101412066753</v>
      </c>
      <c r="IU27" s="75">
        <f t="shared" si="103"/>
        <v>9.236629106491033E-2</v>
      </c>
      <c r="IV27" s="75">
        <f t="shared" si="104"/>
        <v>0.15867042960175604</v>
      </c>
      <c r="IW27" s="75">
        <f t="shared" si="105"/>
        <v>0.12216981132075472</v>
      </c>
      <c r="IX27" s="75"/>
      <c r="IY27" s="75"/>
      <c r="IZ27" s="75">
        <f t="shared" si="106"/>
        <v>6.6304138536845705E-2</v>
      </c>
      <c r="JA27" s="75">
        <f t="shared" si="107"/>
        <v>-3.6500618281001318E-2</v>
      </c>
      <c r="JB27" s="75">
        <f t="shared" si="108"/>
        <v>2.9803520255844387E-2</v>
      </c>
      <c r="JC27" s="75"/>
      <c r="JD27" s="75"/>
      <c r="JE27" s="75"/>
      <c r="JF27" s="75"/>
      <c r="JG27" s="75"/>
      <c r="JH27" s="75"/>
      <c r="JI27" s="75">
        <f t="shared" si="109"/>
        <v>0.13061617458279845</v>
      </c>
      <c r="JJ27" s="75">
        <f t="shared" si="110"/>
        <v>0.2251283697047497</v>
      </c>
      <c r="JK27" s="75">
        <f t="shared" si="111"/>
        <v>0.23860718870346598</v>
      </c>
      <c r="JL27" s="75"/>
      <c r="JM27" s="75">
        <f t="shared" si="112"/>
        <v>0.12775749880971274</v>
      </c>
      <c r="JN27" s="75">
        <f t="shared" si="113"/>
        <v>0.20314235835581654</v>
      </c>
      <c r="JO27" s="75">
        <f t="shared" si="114"/>
        <v>0.22012378987462305</v>
      </c>
      <c r="JP27" s="75"/>
      <c r="JQ27" s="75">
        <f t="shared" si="115"/>
        <v>9.6425211665098778E-2</v>
      </c>
      <c r="JR27" s="75">
        <f t="shared" si="116"/>
        <v>0.23534023204766386</v>
      </c>
      <c r="JS27" s="75">
        <f t="shared" si="117"/>
        <v>0.2550956412668548</v>
      </c>
      <c r="JT27" s="75"/>
      <c r="JU27" s="75">
        <f t="shared" si="118"/>
        <v>0.11383647798742139</v>
      </c>
      <c r="JV27" s="75">
        <f t="shared" si="119"/>
        <v>0.19779874213836479</v>
      </c>
      <c r="JW27" s="75">
        <f t="shared" si="120"/>
        <v>0.2360062893081761</v>
      </c>
      <c r="JX27" s="75"/>
      <c r="JY27" s="75"/>
      <c r="JZ27" s="75"/>
      <c r="KA27" s="75">
        <f t="shared" si="121"/>
        <v>-3.133228714461396E-2</v>
      </c>
      <c r="KB27" s="75">
        <f t="shared" si="122"/>
        <v>1.7411266322322608E-2</v>
      </c>
      <c r="KC27" s="75">
        <f t="shared" si="123"/>
        <v>-1.3921020822291352E-2</v>
      </c>
      <c r="KD27" s="75"/>
      <c r="KE27" s="75"/>
      <c r="KF27" s="75">
        <f t="shared" si="124"/>
        <v>3.2197873691847317E-2</v>
      </c>
      <c r="KG27" s="75">
        <f t="shared" si="125"/>
        <v>-3.7541489909299064E-2</v>
      </c>
      <c r="KH27" s="75">
        <f t="shared" si="126"/>
        <v>-5.3436162174517465E-3</v>
      </c>
      <c r="KI27" s="75"/>
      <c r="KJ27" s="75"/>
      <c r="KK27" s="75">
        <f t="shared" si="127"/>
        <v>3.4971851392231745E-2</v>
      </c>
      <c r="KL27" s="75">
        <f t="shared" si="128"/>
        <v>-1.9089351958678696E-2</v>
      </c>
      <c r="KM27" s="75">
        <f t="shared" si="129"/>
        <v>1.5882499433553049E-2</v>
      </c>
      <c r="KN27" s="75"/>
      <c r="KO27" s="75"/>
      <c r="KP27" s="75"/>
      <c r="KQ27" s="75"/>
      <c r="KR27" s="73">
        <f t="shared" si="130"/>
        <v>1849.1541025234087</v>
      </c>
      <c r="KS27" s="73">
        <f t="shared" si="131"/>
        <v>213.98508173305822</v>
      </c>
      <c r="KT27" s="73">
        <f t="shared" si="132"/>
        <v>1210.2269481034755</v>
      </c>
      <c r="KU27" s="73">
        <f t="shared" si="133"/>
        <v>1675.5435645135692</v>
      </c>
      <c r="KV27" s="73">
        <f t="shared" si="134"/>
        <v>704.53578797016348</v>
      </c>
      <c r="KW27" s="73">
        <f t="shared" si="135"/>
        <v>587.44961117282969</v>
      </c>
      <c r="KX27" s="73">
        <f t="shared" si="136"/>
        <v>108.00190445960958</v>
      </c>
      <c r="KY27" s="73"/>
      <c r="KZ27" s="73">
        <f t="shared" si="137"/>
        <v>1911.5898400752587</v>
      </c>
      <c r="LA27" s="73">
        <f t="shared" si="138"/>
        <v>392.88805268109127</v>
      </c>
      <c r="LB27" s="73">
        <f t="shared" si="139"/>
        <v>979.22859830667915</v>
      </c>
      <c r="LC27" s="73">
        <f t="shared" si="140"/>
        <v>1453.8852304797742</v>
      </c>
      <c r="LD27" s="73">
        <f t="shared" si="141"/>
        <v>487.61994355597363</v>
      </c>
      <c r="LE27" s="73">
        <f t="shared" si="142"/>
        <v>1009.1439322671683</v>
      </c>
      <c r="LF27" s="73">
        <f t="shared" si="143"/>
        <v>125.64440263405456</v>
      </c>
      <c r="LG27" s="73"/>
      <c r="LH27" s="73">
        <f t="shared" si="144"/>
        <v>1911</v>
      </c>
      <c r="LI27" s="73">
        <f t="shared" si="145"/>
        <v>705</v>
      </c>
      <c r="LJ27" s="73">
        <f t="shared" si="146"/>
        <v>1000</v>
      </c>
      <c r="LK27" s="73">
        <f t="shared" si="147"/>
        <v>1181</v>
      </c>
      <c r="LL27" s="73">
        <f t="shared" si="148"/>
        <v>481</v>
      </c>
      <c r="LM27" s="73">
        <f t="shared" si="149"/>
        <v>777</v>
      </c>
      <c r="LN27" s="73">
        <f t="shared" si="150"/>
        <v>243</v>
      </c>
      <c r="LO27" s="73"/>
      <c r="LP27" s="73">
        <f t="shared" si="151"/>
        <v>62.435737551850025</v>
      </c>
      <c r="LQ27" s="73">
        <f t="shared" si="152"/>
        <v>178.90297094803304</v>
      </c>
      <c r="LR27" s="73">
        <f t="shared" si="153"/>
        <v>-230.99834979679633</v>
      </c>
      <c r="LS27" s="73">
        <f t="shared" si="154"/>
        <v>-221.65833403379497</v>
      </c>
      <c r="LT27" s="73">
        <f t="shared" si="155"/>
        <v>-216.91584441418985</v>
      </c>
      <c r="LU27" s="73">
        <f t="shared" si="156"/>
        <v>421.69432109433865</v>
      </c>
      <c r="LV27" s="73">
        <f t="shared" si="157"/>
        <v>17.642498174444981</v>
      </c>
      <c r="LW27" s="73"/>
      <c r="LX27" s="73">
        <f t="shared" si="158"/>
        <v>-0.58984007525873494</v>
      </c>
      <c r="LY27" s="73">
        <f t="shared" si="159"/>
        <v>312.11194731890873</v>
      </c>
      <c r="LZ27" s="73">
        <f t="shared" si="160"/>
        <v>20.771401693320854</v>
      </c>
      <c r="MA27" s="73">
        <f t="shared" si="161"/>
        <v>-272.88523047977424</v>
      </c>
      <c r="MB27" s="73">
        <f t="shared" si="162"/>
        <v>-6.6199435559736344</v>
      </c>
      <c r="MC27" s="73">
        <f t="shared" si="163"/>
        <v>-232.14393226716834</v>
      </c>
      <c r="MD27" s="73">
        <f t="shared" si="164"/>
        <v>117.35559736594544</v>
      </c>
      <c r="ME27" s="73"/>
      <c r="MF27" s="73">
        <f t="shared" si="165"/>
        <v>61.84589747659129</v>
      </c>
      <c r="MG27" s="73">
        <f t="shared" si="166"/>
        <v>491.01491826694178</v>
      </c>
      <c r="MH27" s="73">
        <f t="shared" si="167"/>
        <v>-210.22694810347548</v>
      </c>
      <c r="MI27" s="73">
        <f t="shared" si="168"/>
        <v>-494.54356451356921</v>
      </c>
      <c r="MJ27" s="73">
        <f t="shared" si="169"/>
        <v>-223.53578797016348</v>
      </c>
      <c r="MK27" s="73">
        <f t="shared" si="170"/>
        <v>189.55038882717031</v>
      </c>
      <c r="ML27" s="73">
        <f t="shared" si="171"/>
        <v>134.99809554039041</v>
      </c>
      <c r="MM27" s="73"/>
      <c r="MN27" s="75">
        <f t="shared" si="172"/>
        <v>3.3764485862291534E-2</v>
      </c>
      <c r="MO27" s="75">
        <f t="shared" si="173"/>
        <v>0.83605347391090867</v>
      </c>
      <c r="MP27" s="75">
        <f t="shared" si="174"/>
        <v>-0.19087192708672504</v>
      </c>
      <c r="MQ27" s="75">
        <f t="shared" si="175"/>
        <v>-0.13229040338210787</v>
      </c>
      <c r="MR27" s="75">
        <f t="shared" si="176"/>
        <v>-0.30788477763371769</v>
      </c>
      <c r="MS27" s="75">
        <f t="shared" si="177"/>
        <v>0.71783913560251678</v>
      </c>
      <c r="MT27" s="75">
        <f t="shared" si="178"/>
        <v>0.16335358401983457</v>
      </c>
      <c r="MU27" s="75"/>
      <c r="MV27" s="75">
        <f t="shared" si="179"/>
        <v>-3.0855995511856933E-4</v>
      </c>
      <c r="MW27" s="75">
        <f t="shared" si="180"/>
        <v>0.79440427162149208</v>
      </c>
      <c r="MX27" s="75">
        <f t="shared" si="181"/>
        <v>2.121200476501563E-2</v>
      </c>
      <c r="MY27" s="75">
        <f t="shared" si="182"/>
        <v>-0.18769379092579652</v>
      </c>
      <c r="MZ27" s="75">
        <f t="shared" si="183"/>
        <v>-1.3576031176447841E-2</v>
      </c>
      <c r="NA27" s="75">
        <f t="shared" si="184"/>
        <v>-0.23004045790140945</v>
      </c>
      <c r="NB27" s="75">
        <f t="shared" si="185"/>
        <v>0.93402964959568746</v>
      </c>
      <c r="NC27" s="75"/>
      <c r="ND27" s="75">
        <f t="shared" si="186"/>
        <v>3.3445507538930698E-2</v>
      </c>
      <c r="NE27" s="75">
        <f t="shared" si="187"/>
        <v>2.2946221965112144</v>
      </c>
      <c r="NF27" s="75">
        <f t="shared" si="188"/>
        <v>-0.17370869854858073</v>
      </c>
      <c r="NG27" s="75">
        <f t="shared" si="189"/>
        <v>-0.29515410699401379</v>
      </c>
      <c r="NH27" s="75">
        <f t="shared" si="190"/>
        <v>-0.31728095547025648</v>
      </c>
      <c r="NI27" s="75">
        <f t="shared" si="191"/>
        <v>0.32266663424755238</v>
      </c>
      <c r="NJ27" s="75">
        <f t="shared" si="192"/>
        <v>1.2499603244577677</v>
      </c>
      <c r="NK27" s="75"/>
      <c r="NL27" s="75"/>
      <c r="NM27" s="211">
        <v>7295</v>
      </c>
      <c r="NN27" s="212">
        <v>0</v>
      </c>
      <c r="NO27" s="212">
        <v>3</v>
      </c>
      <c r="NP27" s="212">
        <v>11</v>
      </c>
      <c r="NQ27" s="212">
        <v>1</v>
      </c>
      <c r="NR27" s="212">
        <v>24</v>
      </c>
      <c r="NS27" s="213">
        <v>39</v>
      </c>
      <c r="NT27" s="213">
        <f t="shared" si="193"/>
        <v>7334</v>
      </c>
      <c r="NU27" s="75"/>
      <c r="NV27" s="75"/>
      <c r="NW27" s="73">
        <v>6360</v>
      </c>
      <c r="NX27" s="73">
        <v>705</v>
      </c>
      <c r="NY27" s="75">
        <f t="shared" si="194"/>
        <v>0.11084905660377359</v>
      </c>
      <c r="NZ27" s="75">
        <f t="shared" si="195"/>
        <v>1.5145792541697367E-3</v>
      </c>
      <c r="OA27" s="75">
        <f t="shared" si="196"/>
        <v>8.9952038338707069E-4</v>
      </c>
      <c r="OB27" s="73">
        <v>9958</v>
      </c>
      <c r="OC27" s="73">
        <v>7334</v>
      </c>
      <c r="OD27" s="73">
        <v>1349.8298610629406</v>
      </c>
      <c r="OE27" s="73">
        <v>444.6744152605263</v>
      </c>
      <c r="OF27" s="75">
        <f t="shared" si="197"/>
        <v>4.4654992494529658E-2</v>
      </c>
      <c r="OG27" s="75">
        <f t="shared" si="198"/>
        <v>0.32942997342669678</v>
      </c>
      <c r="OH27" s="73">
        <v>547.66666666666993</v>
      </c>
      <c r="OI27" s="73">
        <f t="shared" si="199"/>
        <v>180.41781544668868</v>
      </c>
      <c r="OJ27" s="75">
        <f t="shared" si="200"/>
        <v>2.4600192997912284E-2</v>
      </c>
      <c r="OK27" s="75">
        <f t="shared" si="201"/>
        <v>1.5194980376837955E-3</v>
      </c>
      <c r="OL27" s="75">
        <f t="shared" si="202"/>
        <v>6.4870569549113828E-4</v>
      </c>
      <c r="OM27" s="73">
        <v>9907</v>
      </c>
      <c r="ON27" s="73">
        <v>227185974</v>
      </c>
      <c r="OO27" s="73">
        <f t="shared" si="203"/>
        <v>22931.863732714242</v>
      </c>
      <c r="OP27" s="75">
        <f t="shared" si="204"/>
        <v>1.5203370983429599E-3</v>
      </c>
      <c r="OQ27" s="75">
        <f t="shared" si="205"/>
        <v>1.8244001864676966E-3</v>
      </c>
      <c r="OR27" s="75">
        <f t="shared" si="206"/>
        <v>5.8164447617574963E-4</v>
      </c>
      <c r="OS27" s="73">
        <v>2424.4166750782279</v>
      </c>
      <c r="OT27" s="75">
        <f t="shared" si="207"/>
        <v>0.24346421722014741</v>
      </c>
      <c r="OU27" s="75">
        <f t="shared" si="208"/>
        <v>1.9981043721881506E-3</v>
      </c>
      <c r="OV27" s="73">
        <v>90.581699087128342</v>
      </c>
      <c r="OW27" s="75">
        <f t="shared" si="209"/>
        <v>9.1432016843775461E-3</v>
      </c>
      <c r="OX27" s="75">
        <v>3.3444816053511711E-2</v>
      </c>
      <c r="OY27" s="73">
        <v>597</v>
      </c>
      <c r="OZ27" s="75">
        <f t="shared" si="210"/>
        <v>5.995179754970878E-2</v>
      </c>
      <c r="PA27" s="73">
        <v>1874</v>
      </c>
      <c r="PB27" s="75">
        <f t="shared" si="211"/>
        <v>0.18819039967865034</v>
      </c>
      <c r="PC27" s="73">
        <v>1853</v>
      </c>
      <c r="PD27" s="73">
        <v>2037</v>
      </c>
      <c r="PE27" s="75">
        <f t="shared" si="212"/>
        <v>-9.0328915071183111E-2</v>
      </c>
      <c r="PF27" s="75">
        <v>3.577768674040694E-2</v>
      </c>
      <c r="PG27" s="75">
        <v>7.4286494606035772E-2</v>
      </c>
      <c r="PH27" s="75">
        <v>0.11006418134644272</v>
      </c>
      <c r="PI27" s="75"/>
      <c r="PJ27" s="75"/>
      <c r="PK27" s="75"/>
      <c r="PL27" s="75"/>
      <c r="PM27" s="75"/>
      <c r="PN27" s="75"/>
      <c r="PO27" s="226"/>
      <c r="PP27" s="21">
        <f t="shared" si="213"/>
        <v>0</v>
      </c>
      <c r="PQ27" s="73">
        <f t="shared" si="214"/>
        <v>59.390776739522323</v>
      </c>
      <c r="PR27" s="73"/>
      <c r="PS27" s="73">
        <f t="shared" si="215"/>
        <v>38.257599371198232</v>
      </c>
      <c r="PT27" s="73">
        <v>1</v>
      </c>
      <c r="PU27" s="73">
        <f t="shared" si="216"/>
        <v>42.692104853256325</v>
      </c>
      <c r="PV27" s="73">
        <v>1</v>
      </c>
      <c r="PW27" s="73"/>
    </row>
    <row r="28" spans="1:439" x14ac:dyDescent="0.25">
      <c r="A28" s="150"/>
      <c r="B28" s="153" t="s">
        <v>12</v>
      </c>
      <c r="C28" s="151"/>
      <c r="D28" s="156">
        <v>23009</v>
      </c>
      <c r="E28" s="156" t="s">
        <v>76</v>
      </c>
      <c r="F28" s="72" t="s">
        <v>81</v>
      </c>
      <c r="G28" s="82"/>
      <c r="P28" s="161"/>
      <c r="Q28" s="127"/>
      <c r="R28" s="127"/>
      <c r="S28" s="127"/>
      <c r="T28" s="127"/>
      <c r="U28" s="127"/>
      <c r="V28" s="127"/>
      <c r="W28" s="127"/>
      <c r="X28" s="127"/>
      <c r="Y28" s="127"/>
      <c r="Z28" s="113"/>
      <c r="AA28" s="73"/>
      <c r="AB28" s="74">
        <v>268</v>
      </c>
      <c r="AC28" s="74">
        <v>229</v>
      </c>
      <c r="AD28" s="74">
        <v>85</v>
      </c>
      <c r="AE28" s="74">
        <v>76</v>
      </c>
      <c r="AF28" s="74">
        <v>129</v>
      </c>
      <c r="AG28" s="74">
        <v>542</v>
      </c>
      <c r="AH28" s="74">
        <v>11</v>
      </c>
      <c r="AI28" s="74">
        <v>108</v>
      </c>
      <c r="AK28" s="73">
        <f t="shared" si="0"/>
        <v>1448</v>
      </c>
      <c r="AL28" s="75"/>
      <c r="AM28" s="76">
        <f t="shared" si="1"/>
        <v>0.18508287292817679</v>
      </c>
      <c r="AN28" s="77">
        <f t="shared" si="2"/>
        <v>0.15814917127071823</v>
      </c>
      <c r="AO28" s="77">
        <f t="shared" si="3"/>
        <v>5.8701657458563539E-2</v>
      </c>
      <c r="AP28" s="77">
        <f t="shared" si="4"/>
        <v>5.2486187845303865E-2</v>
      </c>
      <c r="AQ28" s="77">
        <f t="shared" si="5"/>
        <v>8.9088397790055243E-2</v>
      </c>
      <c r="AR28" s="77">
        <f t="shared" si="6"/>
        <v>0.37430939226519339</v>
      </c>
      <c r="AS28" s="77">
        <f t="shared" si="7"/>
        <v>7.5966850828729279E-3</v>
      </c>
      <c r="AT28" s="78">
        <f t="shared" si="8"/>
        <v>7.4585635359116026E-2</v>
      </c>
      <c r="AU28" s="75">
        <f t="shared" si="9"/>
        <v>1</v>
      </c>
      <c r="AV28" s="75"/>
      <c r="AW28" s="75"/>
      <c r="AX28" s="74">
        <v>114</v>
      </c>
      <c r="AY28" s="74">
        <v>47</v>
      </c>
      <c r="AZ28" s="74">
        <v>471</v>
      </c>
      <c r="BA28" s="74">
        <v>137</v>
      </c>
      <c r="BB28" s="74">
        <v>253</v>
      </c>
      <c r="BC28" s="74">
        <v>344</v>
      </c>
      <c r="BD28" s="74">
        <v>25</v>
      </c>
      <c r="BF28" s="74">
        <v>2</v>
      </c>
      <c r="BG28" s="79">
        <v>8</v>
      </c>
      <c r="BH28" s="80"/>
      <c r="BI28" s="80"/>
      <c r="BJ28" s="81"/>
      <c r="BK28" s="73">
        <f t="shared" si="10"/>
        <v>8</v>
      </c>
      <c r="BL28" s="79">
        <f t="shared" si="11"/>
        <v>1401</v>
      </c>
      <c r="BM28" s="82"/>
      <c r="BN28" s="83">
        <f t="shared" si="12"/>
        <v>8.137044967880086E-2</v>
      </c>
      <c r="BO28" s="84">
        <f t="shared" si="13"/>
        <v>3.3547466095645968E-2</v>
      </c>
      <c r="BP28" s="84">
        <f t="shared" si="14"/>
        <v>0.3361884368308351</v>
      </c>
      <c r="BQ28" s="84">
        <f t="shared" si="15"/>
        <v>9.7787294789436111E-2</v>
      </c>
      <c r="BR28" s="84">
        <f t="shared" si="16"/>
        <v>0.18058529621698788</v>
      </c>
      <c r="BS28" s="84">
        <f t="shared" si="17"/>
        <v>0.24553890078515347</v>
      </c>
      <c r="BT28" s="84">
        <f t="shared" si="18"/>
        <v>1.7844396859386154E-2</v>
      </c>
      <c r="BU28" s="84">
        <f t="shared" si="19"/>
        <v>0</v>
      </c>
      <c r="BV28" s="84">
        <f t="shared" si="20"/>
        <v>1.4275517487508922E-3</v>
      </c>
      <c r="BW28" s="84">
        <f t="shared" si="21"/>
        <v>5.7102069950035689E-3</v>
      </c>
      <c r="BX28" s="84">
        <f t="shared" si="22"/>
        <v>0</v>
      </c>
      <c r="BY28" s="84">
        <f t="shared" si="23"/>
        <v>0</v>
      </c>
      <c r="BZ28" s="84">
        <f t="shared" si="24"/>
        <v>0</v>
      </c>
      <c r="CA28" s="75">
        <f t="shared" si="25"/>
        <v>5.7102069950035689E-3</v>
      </c>
      <c r="CB28" s="85">
        <f t="shared" si="26"/>
        <v>1</v>
      </c>
      <c r="CC28" s="75"/>
      <c r="CD28" s="75"/>
      <c r="CE28" s="74">
        <v>56</v>
      </c>
      <c r="CF28" s="74">
        <v>193</v>
      </c>
      <c r="CG28" s="74">
        <v>582</v>
      </c>
      <c r="CH28" s="74">
        <v>220</v>
      </c>
      <c r="CI28" s="74">
        <v>129</v>
      </c>
      <c r="CJ28" s="74">
        <v>171</v>
      </c>
      <c r="CK28" s="74">
        <v>30</v>
      </c>
      <c r="CL28" s="72">
        <v>10</v>
      </c>
      <c r="CM28" s="72">
        <v>2</v>
      </c>
      <c r="CN28" s="72">
        <v>3</v>
      </c>
      <c r="CO28" s="72"/>
      <c r="CP28" s="73">
        <f t="shared" si="217"/>
        <v>15</v>
      </c>
      <c r="CQ28" s="73">
        <f t="shared" si="218"/>
        <v>1396</v>
      </c>
      <c r="CR28" s="73"/>
      <c r="CS28" s="76">
        <f t="shared" si="27"/>
        <v>4.0114613180515762E-2</v>
      </c>
      <c r="CT28" s="77">
        <f t="shared" si="28"/>
        <v>0.13825214899713467</v>
      </c>
      <c r="CU28" s="77">
        <f t="shared" si="29"/>
        <v>0.4169054441260745</v>
      </c>
      <c r="CV28" s="77">
        <f t="shared" si="30"/>
        <v>0.15759312320916904</v>
      </c>
      <c r="CW28" s="77">
        <f t="shared" si="31"/>
        <v>9.2406876790830941E-2</v>
      </c>
      <c r="CX28" s="77">
        <f t="shared" si="32"/>
        <v>0.12249283667621777</v>
      </c>
      <c r="CY28" s="77">
        <f t="shared" si="33"/>
        <v>2.148997134670487E-2</v>
      </c>
      <c r="CZ28" s="78"/>
      <c r="DA28" s="78"/>
      <c r="DB28" s="78"/>
      <c r="DC28" s="78"/>
      <c r="DD28" s="78">
        <f t="shared" si="34"/>
        <v>1.0744985673352435E-2</v>
      </c>
      <c r="DE28" s="75">
        <f t="shared" si="35"/>
        <v>1</v>
      </c>
      <c r="DF28" s="75"/>
      <c r="DG28" s="75"/>
      <c r="DH28" s="74">
        <v>234</v>
      </c>
      <c r="DI28" s="74">
        <v>312</v>
      </c>
      <c r="DJ28" s="74">
        <v>232</v>
      </c>
      <c r="DK28" s="74">
        <v>253</v>
      </c>
      <c r="DL28" s="74">
        <v>38</v>
      </c>
      <c r="DM28" s="74">
        <v>58</v>
      </c>
      <c r="DN28" s="74">
        <v>165</v>
      </c>
      <c r="DO28" s="74">
        <v>103</v>
      </c>
      <c r="DP28" s="72">
        <v>6</v>
      </c>
      <c r="DQ28" s="72">
        <v>20</v>
      </c>
      <c r="DR28" s="72"/>
      <c r="DS28" s="72"/>
      <c r="DU28" s="73">
        <f t="shared" si="36"/>
        <v>26</v>
      </c>
      <c r="DV28" s="73">
        <f t="shared" si="219"/>
        <v>1421</v>
      </c>
      <c r="DW28" s="76">
        <f t="shared" si="37"/>
        <v>0.16467276565798733</v>
      </c>
      <c r="DX28" s="77">
        <f t="shared" si="38"/>
        <v>0.21956368754398312</v>
      </c>
      <c r="DY28" s="77">
        <f t="shared" si="39"/>
        <v>0.16326530612244897</v>
      </c>
      <c r="DZ28" s="77">
        <f t="shared" si="40"/>
        <v>0.17804363124560169</v>
      </c>
      <c r="EA28" s="77">
        <f t="shared" si="41"/>
        <v>2.6741731175228711E-2</v>
      </c>
      <c r="EB28" s="77">
        <f t="shared" si="42"/>
        <v>4.0816326530612242E-2</v>
      </c>
      <c r="EC28" s="77">
        <f t="shared" si="43"/>
        <v>0.11611541168191415</v>
      </c>
      <c r="ED28" s="77">
        <f t="shared" si="44"/>
        <v>7.248416608022519E-2</v>
      </c>
      <c r="EE28" s="75">
        <f t="shared" si="45"/>
        <v>4.22237860661506E-3</v>
      </c>
      <c r="EF28" s="78">
        <f t="shared" si="46"/>
        <v>1.4074595355383532E-2</v>
      </c>
      <c r="EG28" s="78">
        <f t="shared" si="47"/>
        <v>0</v>
      </c>
      <c r="EH28" s="78">
        <f t="shared" si="48"/>
        <v>0</v>
      </c>
      <c r="EI28" s="78">
        <f t="shared" si="49"/>
        <v>0</v>
      </c>
      <c r="EJ28" s="75">
        <f t="shared" si="50"/>
        <v>1.8296973961998593E-2</v>
      </c>
      <c r="EK28" s="75">
        <f t="shared" si="51"/>
        <v>1</v>
      </c>
      <c r="EL28" s="75"/>
      <c r="EM28" s="75"/>
      <c r="EN28" s="75"/>
      <c r="EO28" s="75"/>
      <c r="EP28" s="75"/>
      <c r="EQ28" s="75"/>
      <c r="ER28" s="75">
        <f t="shared" si="52"/>
        <v>0.15814917127071823</v>
      </c>
      <c r="ES28" s="75">
        <f t="shared" si="53"/>
        <v>0.18058529621698788</v>
      </c>
      <c r="ET28" s="75">
        <f t="shared" si="54"/>
        <v>0.13825214899713467</v>
      </c>
      <c r="EU28" s="75">
        <f t="shared" si="55"/>
        <v>0.21956368754398312</v>
      </c>
      <c r="EV28" s="75"/>
      <c r="EW28" s="75"/>
      <c r="EX28" s="75">
        <f t="shared" si="56"/>
        <v>5.8701657458563539E-2</v>
      </c>
      <c r="EY28" s="75">
        <f t="shared" si="57"/>
        <v>3.3547466095645968E-2</v>
      </c>
      <c r="EZ28" s="75">
        <f t="shared" si="58"/>
        <v>9.2406876790830941E-2</v>
      </c>
      <c r="FA28" s="75">
        <f t="shared" si="59"/>
        <v>0.16326530612244897</v>
      </c>
      <c r="FB28" s="75"/>
      <c r="FC28" s="75"/>
      <c r="FD28" s="75"/>
      <c r="FE28" s="75">
        <f t="shared" si="60"/>
        <v>0</v>
      </c>
      <c r="FF28" s="75"/>
      <c r="FG28" s="75"/>
      <c r="FH28" s="75"/>
      <c r="FI28" s="75"/>
      <c r="FJ28" s="75"/>
      <c r="FK28" s="75">
        <f t="shared" si="61"/>
        <v>1.4275517487508922E-3</v>
      </c>
      <c r="FL28" s="75"/>
      <c r="FM28" s="75"/>
      <c r="FN28" s="75"/>
      <c r="FO28" s="75"/>
      <c r="FP28" s="75">
        <f t="shared" si="62"/>
        <v>0.21685082872928177</v>
      </c>
      <c r="FQ28" s="75">
        <f t="shared" si="63"/>
        <v>0.21556031406138473</v>
      </c>
      <c r="FR28" s="75">
        <f t="shared" si="64"/>
        <v>0.2306590257879656</v>
      </c>
      <c r="FS28" s="75">
        <f t="shared" si="65"/>
        <v>0.38282899366643208</v>
      </c>
      <c r="FT28" s="75"/>
      <c r="FU28" s="75"/>
      <c r="FV28" s="75"/>
      <c r="FW28" s="75">
        <f t="shared" si="66"/>
        <v>-4.2333147219853207E-2</v>
      </c>
      <c r="FX28" s="75">
        <f t="shared" si="67"/>
        <v>8.1311538546848444E-2</v>
      </c>
      <c r="FY28" s="75">
        <f t="shared" si="68"/>
        <v>3.8978391326995238E-2</v>
      </c>
      <c r="FZ28" s="75"/>
      <c r="GA28" s="75"/>
      <c r="GB28" s="75">
        <f t="shared" si="69"/>
        <v>5.8859410695184973E-2</v>
      </c>
      <c r="GC28" s="75">
        <f t="shared" si="70"/>
        <v>7.0858429331618025E-2</v>
      </c>
      <c r="GD28" s="75">
        <f t="shared" si="71"/>
        <v>0.12971784002680301</v>
      </c>
      <c r="GE28" s="75"/>
      <c r="GF28" s="75"/>
      <c r="GG28" s="75"/>
      <c r="GH28" s="75"/>
      <c r="GI28" s="75"/>
      <c r="GJ28" s="75"/>
      <c r="GK28" s="75"/>
      <c r="GL28" s="75"/>
      <c r="GM28" s="75"/>
      <c r="GN28" s="75"/>
      <c r="GO28" s="75"/>
      <c r="GP28" s="75"/>
      <c r="GQ28" s="75">
        <f t="shared" si="72"/>
        <v>1.5098711726580866E-2</v>
      </c>
      <c r="GR28" s="75">
        <f t="shared" si="73"/>
        <v>0.15216996787846648</v>
      </c>
      <c r="GS28" s="75">
        <f t="shared" si="74"/>
        <v>0.16726867960504735</v>
      </c>
      <c r="GT28" s="75"/>
      <c r="GU28" s="75"/>
      <c r="GV28" s="75"/>
      <c r="GW28" s="75"/>
      <c r="GX28" s="75">
        <f t="shared" si="75"/>
        <v>7.5966850828729279E-3</v>
      </c>
      <c r="GY28" s="75">
        <f t="shared" si="76"/>
        <v>1.7844396859386154E-2</v>
      </c>
      <c r="GZ28" s="75">
        <f t="shared" si="77"/>
        <v>2.148997134670487E-2</v>
      </c>
      <c r="HA28" s="75">
        <f t="shared" si="78"/>
        <v>4.0816326530612242E-2</v>
      </c>
      <c r="HB28" s="75"/>
      <c r="HC28" s="75"/>
      <c r="HD28" s="75">
        <f t="shared" si="79"/>
        <v>3.6455744873187153E-3</v>
      </c>
      <c r="HE28" s="75">
        <f t="shared" si="80"/>
        <v>1.9326355183907372E-2</v>
      </c>
      <c r="HF28" s="75">
        <f t="shared" si="81"/>
        <v>2.2971929671226087E-2</v>
      </c>
      <c r="HG28" s="75"/>
      <c r="HH28" s="75"/>
      <c r="HI28" s="75"/>
      <c r="HJ28" s="75">
        <f t="shared" si="82"/>
        <v>0.37430939226519339</v>
      </c>
      <c r="HK28" s="75">
        <f t="shared" si="83"/>
        <v>0.24553890078515347</v>
      </c>
      <c r="HL28" s="75">
        <f t="shared" si="84"/>
        <v>0.4169054441260745</v>
      </c>
      <c r="HM28" s="75">
        <f t="shared" si="85"/>
        <v>0.17804363124560169</v>
      </c>
      <c r="HN28" s="75"/>
      <c r="HO28" s="75"/>
      <c r="HP28" s="75">
        <f t="shared" si="86"/>
        <v>0.17136654334092102</v>
      </c>
      <c r="HQ28" s="75">
        <f>Gegevens!HM73-Gegevens!HL73</f>
        <v>-1.9323286403343992E-2</v>
      </c>
      <c r="HR28" s="75">
        <f t="shared" si="87"/>
        <v>-6.7495269539551789E-2</v>
      </c>
      <c r="HS28" s="75"/>
      <c r="HT28" s="75"/>
      <c r="HU28" s="75"/>
      <c r="HV28" s="75">
        <f t="shared" si="88"/>
        <v>0.18508287292817679</v>
      </c>
      <c r="HW28" s="75">
        <f t="shared" si="89"/>
        <v>0.3361884368308351</v>
      </c>
      <c r="HX28" s="75">
        <f t="shared" si="90"/>
        <v>0.12249283667621777</v>
      </c>
      <c r="HY28" s="75">
        <f t="shared" si="91"/>
        <v>0.16467276565798733</v>
      </c>
      <c r="HZ28" s="75"/>
      <c r="IA28" s="75"/>
      <c r="IB28" s="75">
        <f t="shared" si="92"/>
        <v>-0.21369560015461733</v>
      </c>
      <c r="IC28" s="75">
        <f t="shared" si="93"/>
        <v>4.217992898176956E-2</v>
      </c>
      <c r="ID28" s="75">
        <f t="shared" si="94"/>
        <v>-0.17151567117284777</v>
      </c>
      <c r="IE28" s="75"/>
      <c r="IF28" s="75"/>
      <c r="IG28" s="75"/>
      <c r="IH28" s="75">
        <f t="shared" si="95"/>
        <v>5.2486187845303865E-2</v>
      </c>
      <c r="II28" s="75">
        <f t="shared" si="96"/>
        <v>9.7787294789436111E-2</v>
      </c>
      <c r="IJ28" s="75">
        <f t="shared" si="97"/>
        <v>4.0114613180515762E-2</v>
      </c>
      <c r="IK28" s="75">
        <f t="shared" si="98"/>
        <v>7.248416608022519E-2</v>
      </c>
      <c r="IL28" s="75"/>
      <c r="IM28" s="75"/>
      <c r="IN28" s="75">
        <f t="shared" si="99"/>
        <v>-5.7672681608920348E-2</v>
      </c>
      <c r="IO28" s="75">
        <f t="shared" si="100"/>
        <v>3.2369552899709428E-2</v>
      </c>
      <c r="IP28" s="75">
        <f t="shared" si="101"/>
        <v>-2.530312870921092E-2</v>
      </c>
      <c r="IQ28" s="75"/>
      <c r="IR28" s="75"/>
      <c r="IS28" s="75"/>
      <c r="IT28" s="75">
        <f t="shared" si="102"/>
        <v>8.9088397790055243E-2</v>
      </c>
      <c r="IU28" s="75">
        <f t="shared" si="103"/>
        <v>8.137044967880086E-2</v>
      </c>
      <c r="IV28" s="75">
        <f t="shared" si="104"/>
        <v>0.15759312320916904</v>
      </c>
      <c r="IW28" s="75">
        <f t="shared" si="105"/>
        <v>0.11611541168191415</v>
      </c>
      <c r="IX28" s="75"/>
      <c r="IY28" s="75"/>
      <c r="IZ28" s="75">
        <f t="shared" si="106"/>
        <v>7.6222673530368185E-2</v>
      </c>
      <c r="JA28" s="75">
        <f t="shared" si="107"/>
        <v>-4.1477711527254893E-2</v>
      </c>
      <c r="JB28" s="75">
        <f t="shared" si="108"/>
        <v>3.4744962003113292E-2</v>
      </c>
      <c r="JC28" s="75"/>
      <c r="JD28" s="75"/>
      <c r="JE28" s="75"/>
      <c r="JF28" s="75"/>
      <c r="JG28" s="75"/>
      <c r="JH28" s="75"/>
      <c r="JI28" s="75">
        <f t="shared" si="109"/>
        <v>6.0082872928176795E-2</v>
      </c>
      <c r="JJ28" s="75">
        <f t="shared" si="110"/>
        <v>0.1415745856353591</v>
      </c>
      <c r="JK28" s="75">
        <f t="shared" si="111"/>
        <v>0.14917127071823205</v>
      </c>
      <c r="JL28" s="75"/>
      <c r="JM28" s="75">
        <f t="shared" si="112"/>
        <v>0.11563169164882227</v>
      </c>
      <c r="JN28" s="75">
        <f t="shared" si="113"/>
        <v>0.17915774446823696</v>
      </c>
      <c r="JO28" s="75">
        <f t="shared" si="114"/>
        <v>0.19700214132762311</v>
      </c>
      <c r="JP28" s="75"/>
      <c r="JQ28" s="75">
        <f t="shared" si="115"/>
        <v>6.1604584527220632E-2</v>
      </c>
      <c r="JR28" s="75">
        <f t="shared" si="116"/>
        <v>0.19770773638968481</v>
      </c>
      <c r="JS28" s="75">
        <f t="shared" si="117"/>
        <v>0.21919770773638969</v>
      </c>
      <c r="JT28" s="75"/>
      <c r="JU28" s="75">
        <f t="shared" si="118"/>
        <v>0.11330049261083744</v>
      </c>
      <c r="JV28" s="75">
        <f t="shared" si="119"/>
        <v>0.18859957776213934</v>
      </c>
      <c r="JW28" s="75">
        <f t="shared" si="120"/>
        <v>0.2294159042927516</v>
      </c>
      <c r="JX28" s="75"/>
      <c r="JY28" s="75"/>
      <c r="JZ28" s="75"/>
      <c r="KA28" s="75">
        <f t="shared" si="121"/>
        <v>-5.4027107121601636E-2</v>
      </c>
      <c r="KB28" s="75">
        <f t="shared" si="122"/>
        <v>5.1695908083616807E-2</v>
      </c>
      <c r="KC28" s="75">
        <f t="shared" si="123"/>
        <v>-2.3311990379848296E-3</v>
      </c>
      <c r="KD28" s="75"/>
      <c r="KE28" s="75"/>
      <c r="KF28" s="75">
        <f t="shared" si="124"/>
        <v>1.854999192144785E-2</v>
      </c>
      <c r="KG28" s="75">
        <f t="shared" si="125"/>
        <v>-9.1081586275454651E-3</v>
      </c>
      <c r="KH28" s="75">
        <f t="shared" si="126"/>
        <v>9.4418332939023852E-3</v>
      </c>
      <c r="KI28" s="75"/>
      <c r="KJ28" s="75"/>
      <c r="KK28" s="75">
        <f t="shared" si="127"/>
        <v>2.2195566408766576E-2</v>
      </c>
      <c r="KL28" s="75">
        <f t="shared" si="128"/>
        <v>1.0218196556361914E-2</v>
      </c>
      <c r="KM28" s="75">
        <f t="shared" si="129"/>
        <v>3.241376296512849E-2</v>
      </c>
      <c r="KN28" s="75"/>
      <c r="KO28" s="75"/>
      <c r="KP28" s="75"/>
      <c r="KQ28" s="75"/>
      <c r="KR28" s="73">
        <f t="shared" si="130"/>
        <v>256.61170592433979</v>
      </c>
      <c r="KS28" s="73">
        <f t="shared" si="131"/>
        <v>47.670949321912921</v>
      </c>
      <c r="KT28" s="73">
        <f t="shared" si="132"/>
        <v>348.9107780157031</v>
      </c>
      <c r="KU28" s="73">
        <f t="shared" si="133"/>
        <v>477.72376873661671</v>
      </c>
      <c r="KV28" s="73">
        <f t="shared" si="134"/>
        <v>138.95574589578871</v>
      </c>
      <c r="KW28" s="73">
        <f t="shared" si="135"/>
        <v>115.62740899357603</v>
      </c>
      <c r="KX28" s="73">
        <f t="shared" si="136"/>
        <v>25.356887937187725</v>
      </c>
      <c r="KY28" s="73"/>
      <c r="KZ28" s="73">
        <f t="shared" si="137"/>
        <v>196.45630372492838</v>
      </c>
      <c r="LA28" s="73">
        <f t="shared" si="138"/>
        <v>131.31017191977077</v>
      </c>
      <c r="LB28" s="73">
        <f t="shared" si="139"/>
        <v>592.42263610315183</v>
      </c>
      <c r="LC28" s="73">
        <f t="shared" si="140"/>
        <v>174.06232091690546</v>
      </c>
      <c r="LD28" s="73">
        <f t="shared" si="141"/>
        <v>57.0028653295129</v>
      </c>
      <c r="LE28" s="73">
        <f t="shared" si="142"/>
        <v>223.9398280802292</v>
      </c>
      <c r="LF28" s="73">
        <f t="shared" si="143"/>
        <v>30.53724928366762</v>
      </c>
      <c r="LG28" s="73"/>
      <c r="LH28" s="73">
        <f t="shared" si="144"/>
        <v>312</v>
      </c>
      <c r="LI28" s="73">
        <f t="shared" si="145"/>
        <v>232</v>
      </c>
      <c r="LJ28" s="73">
        <f t="shared" si="146"/>
        <v>253</v>
      </c>
      <c r="LK28" s="73">
        <f t="shared" si="147"/>
        <v>234</v>
      </c>
      <c r="LL28" s="73">
        <f t="shared" si="148"/>
        <v>103</v>
      </c>
      <c r="LM28" s="73">
        <f t="shared" si="149"/>
        <v>165</v>
      </c>
      <c r="LN28" s="73">
        <f t="shared" si="150"/>
        <v>58</v>
      </c>
      <c r="LO28" s="73"/>
      <c r="LP28" s="73">
        <f t="shared" si="151"/>
        <v>-60.155402199411412</v>
      </c>
      <c r="LQ28" s="73">
        <f t="shared" si="152"/>
        <v>83.639222597857838</v>
      </c>
      <c r="LR28" s="73">
        <f t="shared" si="153"/>
        <v>243.51185808744873</v>
      </c>
      <c r="LS28" s="73">
        <f t="shared" si="154"/>
        <v>-303.66144781971127</v>
      </c>
      <c r="LT28" s="73">
        <f t="shared" si="155"/>
        <v>-81.952880566275809</v>
      </c>
      <c r="LU28" s="73">
        <f t="shared" si="156"/>
        <v>108.31241908665318</v>
      </c>
      <c r="LV28" s="73">
        <f t="shared" si="157"/>
        <v>5.180361346479895</v>
      </c>
      <c r="LW28" s="73"/>
      <c r="LX28" s="73">
        <f t="shared" si="158"/>
        <v>115.54369627507162</v>
      </c>
      <c r="LY28" s="73">
        <f t="shared" si="159"/>
        <v>100.68982808022923</v>
      </c>
      <c r="LZ28" s="73">
        <f t="shared" si="160"/>
        <v>-339.42263610315183</v>
      </c>
      <c r="MA28" s="73">
        <f t="shared" si="161"/>
        <v>59.937679083094537</v>
      </c>
      <c r="MB28" s="73">
        <f t="shared" si="162"/>
        <v>45.9971346704871</v>
      </c>
      <c r="MC28" s="73">
        <f t="shared" si="163"/>
        <v>-58.939828080229205</v>
      </c>
      <c r="MD28" s="73">
        <f t="shared" si="164"/>
        <v>27.46275071633238</v>
      </c>
      <c r="ME28" s="73"/>
      <c r="MF28" s="73">
        <f t="shared" si="165"/>
        <v>55.388294075660212</v>
      </c>
      <c r="MG28" s="73">
        <f t="shared" si="166"/>
        <v>184.32905067808707</v>
      </c>
      <c r="MH28" s="73">
        <f t="shared" si="167"/>
        <v>-95.910778015703102</v>
      </c>
      <c r="MI28" s="73">
        <f t="shared" si="168"/>
        <v>-243.72376873661671</v>
      </c>
      <c r="MJ28" s="73">
        <f t="shared" si="169"/>
        <v>-35.955745895788709</v>
      </c>
      <c r="MK28" s="73">
        <f t="shared" si="170"/>
        <v>49.372591006423974</v>
      </c>
      <c r="ML28" s="73">
        <f t="shared" si="171"/>
        <v>32.643112062812278</v>
      </c>
      <c r="MM28" s="73"/>
      <c r="MN28" s="75">
        <f t="shared" si="172"/>
        <v>-0.23442189428859422</v>
      </c>
      <c r="MO28" s="75">
        <f t="shared" si="173"/>
        <v>1.7545113698713646</v>
      </c>
      <c r="MP28" s="75">
        <f t="shared" si="174"/>
        <v>0.69792013726927404</v>
      </c>
      <c r="MQ28" s="75">
        <f t="shared" si="175"/>
        <v>-0.63564232657456243</v>
      </c>
      <c r="MR28" s="75">
        <f t="shared" si="176"/>
        <v>-0.58977683893501753</v>
      </c>
      <c r="MS28" s="75">
        <f t="shared" si="177"/>
        <v>0.93673654049162991</v>
      </c>
      <c r="MT28" s="75">
        <f t="shared" si="178"/>
        <v>0.20429799426934081</v>
      </c>
      <c r="MU28" s="75"/>
      <c r="MV28" s="75">
        <f t="shared" si="179"/>
        <v>0.58813941871191922</v>
      </c>
      <c r="MW28" s="75">
        <f t="shared" si="180"/>
        <v>0.76680904920107584</v>
      </c>
      <c r="MX28" s="75">
        <f t="shared" si="181"/>
        <v>-0.57294001852429555</v>
      </c>
      <c r="MY28" s="75">
        <f t="shared" si="182"/>
        <v>0.34434608689210694</v>
      </c>
      <c r="MZ28" s="75">
        <f t="shared" si="183"/>
        <v>0.80692671157132778</v>
      </c>
      <c r="NA28" s="75">
        <f t="shared" si="184"/>
        <v>-0.26319493314567199</v>
      </c>
      <c r="NB28" s="75">
        <f t="shared" si="185"/>
        <v>0.89931972789115655</v>
      </c>
      <c r="NC28" s="75"/>
      <c r="ND28" s="75">
        <f t="shared" si="186"/>
        <v>0.2158447677830842</v>
      </c>
      <c r="NE28" s="75">
        <f t="shared" si="187"/>
        <v>3.866695614415979</v>
      </c>
      <c r="NF28" s="75">
        <f t="shared" si="188"/>
        <v>-0.27488625763055829</v>
      </c>
      <c r="NG28" s="75">
        <f t="shared" si="189"/>
        <v>-0.51017718750140073</v>
      </c>
      <c r="NH28" s="75">
        <f t="shared" si="190"/>
        <v>-0.25875681256645616</v>
      </c>
      <c r="NI28" s="75">
        <f t="shared" si="191"/>
        <v>0.42699729619615528</v>
      </c>
      <c r="NJ28" s="75">
        <f t="shared" si="192"/>
        <v>1.2873469387755101</v>
      </c>
      <c r="NK28" s="75"/>
      <c r="NL28" s="75"/>
      <c r="NM28" s="211">
        <v>1603</v>
      </c>
      <c r="NN28" s="212">
        <v>0</v>
      </c>
      <c r="NO28" s="212">
        <v>1</v>
      </c>
      <c r="NP28" s="212">
        <v>0</v>
      </c>
      <c r="NQ28" s="212">
        <v>0</v>
      </c>
      <c r="NR28" s="212">
        <v>1</v>
      </c>
      <c r="NS28" s="213">
        <v>2</v>
      </c>
      <c r="NT28" s="213">
        <f t="shared" si="193"/>
        <v>1605</v>
      </c>
      <c r="NU28" s="75"/>
      <c r="NV28" s="75"/>
      <c r="NW28" s="73">
        <v>1421</v>
      </c>
      <c r="NX28" s="73">
        <v>232</v>
      </c>
      <c r="NY28" s="75">
        <f t="shared" si="194"/>
        <v>0.16326530612244897</v>
      </c>
      <c r="NZ28" s="75">
        <f t="shared" si="195"/>
        <v>3.3839891826654023E-4</v>
      </c>
      <c r="OA28" s="75">
        <f t="shared" si="196"/>
        <v>2.9601238148340483E-4</v>
      </c>
      <c r="OB28" s="73">
        <v>2204</v>
      </c>
      <c r="OC28" s="73">
        <v>1605</v>
      </c>
      <c r="OD28" s="73">
        <v>150.63636322023621</v>
      </c>
      <c r="OE28" s="73">
        <v>42.719881715047194</v>
      </c>
      <c r="OF28" s="75">
        <f t="shared" si="197"/>
        <v>1.9382886440584026E-2</v>
      </c>
      <c r="OG28" s="75">
        <f t="shared" si="198"/>
        <v>0.28359607734680287</v>
      </c>
      <c r="OH28" s="73">
        <v>76.333333333333002</v>
      </c>
      <c r="OI28" s="73">
        <f t="shared" si="199"/>
        <v>21.647833904139191</v>
      </c>
      <c r="OJ28" s="75">
        <f t="shared" si="200"/>
        <v>1.3487746980772082E-2</v>
      </c>
      <c r="OK28" s="75">
        <f t="shared" si="201"/>
        <v>3.3630986895512001E-4</v>
      </c>
      <c r="OL28" s="75">
        <f t="shared" si="202"/>
        <v>6.2321171689229174E-5</v>
      </c>
      <c r="OM28" s="73">
        <v>2160</v>
      </c>
      <c r="ON28" s="73">
        <v>44082268</v>
      </c>
      <c r="OO28" s="73">
        <f t="shared" si="203"/>
        <v>20408.457407407408</v>
      </c>
      <c r="OP28" s="75">
        <f t="shared" si="204"/>
        <v>3.3147553572431546E-4</v>
      </c>
      <c r="OQ28" s="75">
        <f t="shared" si="205"/>
        <v>3.5399939768781223E-4</v>
      </c>
      <c r="OR28" s="75">
        <f t="shared" si="206"/>
        <v>6.9789909496123262E-5</v>
      </c>
      <c r="OS28" s="73">
        <v>449.98333333333335</v>
      </c>
      <c r="OT28" s="75">
        <f t="shared" si="207"/>
        <v>0.20416666666666666</v>
      </c>
      <c r="OU28" s="75">
        <f t="shared" si="208"/>
        <v>3.7085773043370114E-4</v>
      </c>
      <c r="OV28" s="73">
        <v>1.9830938211416167</v>
      </c>
      <c r="OW28" s="75">
        <f t="shared" si="209"/>
        <v>9.1809899126926698E-4</v>
      </c>
      <c r="OX28" s="75">
        <v>5.2631578947368411E-2</v>
      </c>
      <c r="OY28" s="73">
        <v>103</v>
      </c>
      <c r="OZ28" s="75">
        <f t="shared" si="210"/>
        <v>4.6733212341197823E-2</v>
      </c>
      <c r="PA28" s="73">
        <v>364</v>
      </c>
      <c r="PB28" s="75">
        <f t="shared" si="211"/>
        <v>0.16515426497277677</v>
      </c>
      <c r="PC28" s="73">
        <v>394</v>
      </c>
      <c r="PD28" s="73">
        <v>496</v>
      </c>
      <c r="PE28" s="75">
        <f t="shared" si="212"/>
        <v>-0.20564516129032259</v>
      </c>
      <c r="PF28" s="75">
        <v>3.3866995073891626E-2</v>
      </c>
      <c r="PG28" s="75">
        <v>3.8793103448275863E-2</v>
      </c>
      <c r="PH28" s="75">
        <v>7.2660098522167482E-2</v>
      </c>
      <c r="PI28" s="75"/>
      <c r="PJ28" s="75"/>
      <c r="PK28" s="75"/>
      <c r="PL28" s="75"/>
      <c r="PM28" s="75"/>
      <c r="PN28" s="75"/>
      <c r="PO28" s="226"/>
      <c r="PP28" s="21">
        <f t="shared" si="213"/>
        <v>0</v>
      </c>
      <c r="PQ28" s="73">
        <f t="shared" si="214"/>
        <v>87.474387625036783</v>
      </c>
      <c r="PR28" s="73"/>
      <c r="PS28" s="73">
        <f t="shared" si="215"/>
        <v>21.054316827220322</v>
      </c>
      <c r="PT28" s="73">
        <v>1</v>
      </c>
      <c r="PU28" s="73">
        <f t="shared" si="216"/>
        <v>18.530878050904249</v>
      </c>
      <c r="PV28" s="73">
        <v>1</v>
      </c>
      <c r="PW28" s="73"/>
    </row>
    <row r="29" spans="1:439" x14ac:dyDescent="0.25">
      <c r="A29" s="150"/>
      <c r="B29" s="153" t="s">
        <v>7</v>
      </c>
      <c r="C29" s="151"/>
      <c r="D29" s="156">
        <v>46003</v>
      </c>
      <c r="E29" s="156" t="s">
        <v>205</v>
      </c>
      <c r="F29" s="72" t="s">
        <v>253</v>
      </c>
      <c r="G29" s="82">
        <v>5252</v>
      </c>
      <c r="H29" s="72">
        <v>11569</v>
      </c>
      <c r="I29" s="72">
        <v>924</v>
      </c>
      <c r="J29" s="72">
        <v>2919</v>
      </c>
      <c r="K29" s="72">
        <v>3119</v>
      </c>
      <c r="L29" s="72">
        <v>5564</v>
      </c>
      <c r="M29" s="72">
        <v>1929</v>
      </c>
      <c r="N29" s="72">
        <v>258</v>
      </c>
      <c r="O29" s="72">
        <v>156</v>
      </c>
      <c r="P29" s="161">
        <f>SUM(G29:O29)</f>
        <v>31690</v>
      </c>
      <c r="Q29" s="127">
        <f t="shared" ref="Q29:Z29" si="220">G29/$P29</f>
        <v>0.16573051435784159</v>
      </c>
      <c r="R29" s="127">
        <f t="shared" si="220"/>
        <v>0.36506784474597664</v>
      </c>
      <c r="S29" s="127">
        <f t="shared" si="220"/>
        <v>2.9157462922057432E-2</v>
      </c>
      <c r="T29" s="127">
        <f t="shared" si="220"/>
        <v>9.2111076049226887E-2</v>
      </c>
      <c r="U29" s="127">
        <f t="shared" si="220"/>
        <v>9.8422215209845371E-2</v>
      </c>
      <c r="V29" s="127">
        <f t="shared" si="220"/>
        <v>0.17557589144840643</v>
      </c>
      <c r="W29" s="127">
        <f t="shared" si="220"/>
        <v>6.0870937204165351E-2</v>
      </c>
      <c r="X29" s="127">
        <f t="shared" si="220"/>
        <v>8.1413695171978547E-3</v>
      </c>
      <c r="Y29" s="127">
        <f t="shared" si="220"/>
        <v>4.9226885452824231E-3</v>
      </c>
      <c r="Z29" s="113">
        <f t="shared" si="220"/>
        <v>1</v>
      </c>
      <c r="AA29" s="73"/>
      <c r="AB29" s="74">
        <v>3389</v>
      </c>
      <c r="AC29" s="74">
        <v>11924</v>
      </c>
      <c r="AD29" s="74">
        <v>3800</v>
      </c>
      <c r="AE29" s="74">
        <v>2044</v>
      </c>
      <c r="AF29" s="74">
        <v>2762</v>
      </c>
      <c r="AG29" s="74">
        <v>7411</v>
      </c>
      <c r="AH29" s="74">
        <v>382</v>
      </c>
      <c r="AI29" s="74">
        <v>460</v>
      </c>
      <c r="AK29" s="73">
        <f t="shared" si="0"/>
        <v>32172</v>
      </c>
      <c r="AL29" s="75"/>
      <c r="AM29" s="76">
        <f t="shared" si="1"/>
        <v>0.10534004724605246</v>
      </c>
      <c r="AN29" s="77">
        <f t="shared" si="2"/>
        <v>0.37063284843963695</v>
      </c>
      <c r="AO29" s="77">
        <f t="shared" si="3"/>
        <v>0.11811513116996146</v>
      </c>
      <c r="AP29" s="77">
        <f t="shared" si="4"/>
        <v>6.3533507397737166E-2</v>
      </c>
      <c r="AQ29" s="77">
        <f t="shared" si="5"/>
        <v>8.5851050603008822E-2</v>
      </c>
      <c r="AR29" s="77">
        <f t="shared" si="6"/>
        <v>0.2303555887106801</v>
      </c>
      <c r="AS29" s="77">
        <f t="shared" si="7"/>
        <v>1.1873678975506652E-2</v>
      </c>
      <c r="AT29" s="78">
        <f t="shared" si="8"/>
        <v>1.4298147457416387E-2</v>
      </c>
      <c r="AU29" s="75">
        <f t="shared" si="9"/>
        <v>1</v>
      </c>
      <c r="AV29" s="75"/>
      <c r="AW29" s="75"/>
      <c r="AX29" s="74">
        <v>2776</v>
      </c>
      <c r="AY29" s="74">
        <v>2761</v>
      </c>
      <c r="AZ29" s="74">
        <v>3038</v>
      </c>
      <c r="BA29" s="74">
        <v>2965</v>
      </c>
      <c r="BB29" s="74">
        <v>13098</v>
      </c>
      <c r="BC29" s="74">
        <v>6796</v>
      </c>
      <c r="BD29" s="74">
        <v>842</v>
      </c>
      <c r="BF29" s="74">
        <v>85</v>
      </c>
      <c r="BG29" s="79">
        <v>38</v>
      </c>
      <c r="BH29" s="80">
        <v>226</v>
      </c>
      <c r="BI29" s="80">
        <v>21</v>
      </c>
      <c r="BJ29" s="81">
        <v>25</v>
      </c>
      <c r="BK29" s="73">
        <f t="shared" si="10"/>
        <v>310</v>
      </c>
      <c r="BL29" s="79">
        <f t="shared" si="11"/>
        <v>32671</v>
      </c>
      <c r="BM29" s="82"/>
      <c r="BN29" s="83">
        <f t="shared" si="12"/>
        <v>8.496832052890943E-2</v>
      </c>
      <c r="BO29" s="84">
        <f t="shared" si="13"/>
        <v>8.4509197759480889E-2</v>
      </c>
      <c r="BP29" s="84">
        <f t="shared" si="14"/>
        <v>9.2987664901594685E-2</v>
      </c>
      <c r="BQ29" s="84">
        <f t="shared" si="15"/>
        <v>9.0753267423709094E-2</v>
      </c>
      <c r="BR29" s="84">
        <f t="shared" si="16"/>
        <v>0.40090600226500567</v>
      </c>
      <c r="BS29" s="84">
        <f t="shared" si="17"/>
        <v>0.20801322273575953</v>
      </c>
      <c r="BT29" s="84">
        <f t="shared" si="18"/>
        <v>2.5772091457255671E-2</v>
      </c>
      <c r="BU29" s="84">
        <f t="shared" si="19"/>
        <v>0</v>
      </c>
      <c r="BV29" s="84">
        <f t="shared" si="20"/>
        <v>2.6016956934284225E-3</v>
      </c>
      <c r="BW29" s="84">
        <f t="shared" si="21"/>
        <v>1.1631110158856479E-3</v>
      </c>
      <c r="BX29" s="84">
        <f t="shared" si="22"/>
        <v>6.9174497260567477E-3</v>
      </c>
      <c r="BY29" s="84">
        <f t="shared" si="23"/>
        <v>6.4277187719996326E-4</v>
      </c>
      <c r="BZ29" s="84">
        <f t="shared" si="24"/>
        <v>7.6520461571424198E-4</v>
      </c>
      <c r="CA29" s="75">
        <f t="shared" si="25"/>
        <v>9.4885372348566012E-3</v>
      </c>
      <c r="CB29" s="85">
        <f t="shared" si="26"/>
        <v>1</v>
      </c>
      <c r="CC29" s="75"/>
      <c r="CD29" s="75"/>
      <c r="CE29" s="74">
        <v>1958</v>
      </c>
      <c r="CF29" s="74">
        <v>9969</v>
      </c>
      <c r="CG29" s="74">
        <v>7178</v>
      </c>
      <c r="CH29" s="74">
        <v>4380</v>
      </c>
      <c r="CI29" s="74">
        <v>5795</v>
      </c>
      <c r="CJ29" s="74">
        <v>2190</v>
      </c>
      <c r="CK29" s="72">
        <v>697</v>
      </c>
      <c r="CL29" s="72">
        <v>75</v>
      </c>
      <c r="CM29" s="72"/>
      <c r="CP29" s="73">
        <f t="shared" si="217"/>
        <v>75</v>
      </c>
      <c r="CQ29" s="73">
        <f t="shared" si="218"/>
        <v>32242</v>
      </c>
      <c r="CR29" s="73"/>
      <c r="CS29" s="76">
        <f t="shared" si="27"/>
        <v>6.0728242664847096E-2</v>
      </c>
      <c r="CT29" s="77">
        <f t="shared" si="28"/>
        <v>0.30919297810309532</v>
      </c>
      <c r="CU29" s="77">
        <f t="shared" si="29"/>
        <v>0.22262886917685007</v>
      </c>
      <c r="CV29" s="77">
        <f t="shared" si="30"/>
        <v>0.13584765213076111</v>
      </c>
      <c r="CW29" s="77">
        <f t="shared" si="31"/>
        <v>0.17973450778487687</v>
      </c>
      <c r="CX29" s="77">
        <f t="shared" si="32"/>
        <v>6.7923826065380555E-2</v>
      </c>
      <c r="CY29" s="77">
        <f t="shared" si="33"/>
        <v>2.1617765647292352E-2</v>
      </c>
      <c r="CZ29" s="78"/>
      <c r="DA29" s="78"/>
      <c r="DB29" s="78"/>
      <c r="DC29" s="78"/>
      <c r="DD29" s="78">
        <f t="shared" si="34"/>
        <v>2.3261584268965945E-3</v>
      </c>
      <c r="DE29" s="75">
        <f t="shared" si="35"/>
        <v>1</v>
      </c>
      <c r="DF29" s="75"/>
      <c r="DG29" s="75"/>
      <c r="DH29" s="74">
        <v>3103</v>
      </c>
      <c r="DI29" s="74">
        <v>9686</v>
      </c>
      <c r="DJ29" s="74">
        <v>8127</v>
      </c>
      <c r="DK29" s="74">
        <v>4368</v>
      </c>
      <c r="DM29" s="74">
        <v>1441</v>
      </c>
      <c r="DN29" s="74">
        <v>2670</v>
      </c>
      <c r="DO29" s="72">
        <v>2445</v>
      </c>
      <c r="DP29" s="72">
        <v>281</v>
      </c>
      <c r="DQ29" s="72">
        <v>45</v>
      </c>
      <c r="DR29" s="74">
        <v>60</v>
      </c>
      <c r="DU29" s="73">
        <f t="shared" si="36"/>
        <v>386</v>
      </c>
      <c r="DV29" s="73">
        <f t="shared" si="219"/>
        <v>32226</v>
      </c>
      <c r="DW29" s="76">
        <f t="shared" si="37"/>
        <v>9.6288710978712846E-2</v>
      </c>
      <c r="DX29" s="77">
        <f t="shared" si="38"/>
        <v>0.30056476137280458</v>
      </c>
      <c r="DY29" s="77">
        <f t="shared" si="39"/>
        <v>0.25218767454850122</v>
      </c>
      <c r="DZ29" s="77">
        <f t="shared" si="40"/>
        <v>0.13554272947309626</v>
      </c>
      <c r="EA29" s="77">
        <f t="shared" si="41"/>
        <v>0</v>
      </c>
      <c r="EB29" s="77">
        <f t="shared" si="42"/>
        <v>4.4715447154471545E-2</v>
      </c>
      <c r="EC29" s="77">
        <f t="shared" si="43"/>
        <v>8.2852355241109663E-2</v>
      </c>
      <c r="ED29" s="77">
        <f t="shared" si="44"/>
        <v>7.5870415192701546E-2</v>
      </c>
      <c r="EE29" s="75">
        <f t="shared" si="45"/>
        <v>8.7196673493452493E-3</v>
      </c>
      <c r="EF29" s="78">
        <f t="shared" si="46"/>
        <v>1.3963880096816235E-3</v>
      </c>
      <c r="EG29" s="78">
        <f t="shared" si="47"/>
        <v>1.8618506795754981E-3</v>
      </c>
      <c r="EH29" s="78">
        <f t="shared" si="48"/>
        <v>0</v>
      </c>
      <c r="EI29" s="78">
        <f t="shared" si="49"/>
        <v>0</v>
      </c>
      <c r="EJ29" s="75">
        <f t="shared" si="50"/>
        <v>1.1977906038602371E-2</v>
      </c>
      <c r="EK29" s="75">
        <f t="shared" si="51"/>
        <v>1</v>
      </c>
      <c r="EL29" s="75"/>
      <c r="EM29" s="75"/>
      <c r="EN29" s="75"/>
      <c r="EO29" s="75"/>
      <c r="EP29" s="75"/>
      <c r="EQ29" s="75">
        <f>R29</f>
        <v>0.36506784474597664</v>
      </c>
      <c r="ER29" s="75">
        <f t="shared" si="52"/>
        <v>0.37063284843963695</v>
      </c>
      <c r="ES29" s="75">
        <f t="shared" si="53"/>
        <v>0.40090600226500567</v>
      </c>
      <c r="ET29" s="75">
        <f t="shared" si="54"/>
        <v>0.30919297810309532</v>
      </c>
      <c r="EU29" s="75">
        <f t="shared" si="55"/>
        <v>0.30056476137280458</v>
      </c>
      <c r="EV29" s="75"/>
      <c r="EW29" s="75">
        <f>Q29</f>
        <v>0.16573051435784159</v>
      </c>
      <c r="EX29" s="75">
        <f t="shared" si="56"/>
        <v>0.11811513116996146</v>
      </c>
      <c r="EY29" s="75">
        <f t="shared" si="57"/>
        <v>8.4509197759480889E-2</v>
      </c>
      <c r="EZ29" s="75">
        <f t="shared" si="58"/>
        <v>0.17973450778487687</v>
      </c>
      <c r="FA29" s="75">
        <f t="shared" si="59"/>
        <v>0.25218767454850122</v>
      </c>
      <c r="FB29" s="75"/>
      <c r="FC29" s="75">
        <f>S29</f>
        <v>2.9157462922057432E-2</v>
      </c>
      <c r="FD29" s="75"/>
      <c r="FE29" s="75">
        <f t="shared" si="60"/>
        <v>0</v>
      </c>
      <c r="FF29" s="75"/>
      <c r="FG29" s="75"/>
      <c r="FH29" s="75"/>
      <c r="FI29" s="75"/>
      <c r="FJ29" s="75"/>
      <c r="FK29" s="75">
        <f t="shared" si="61"/>
        <v>2.6016956934284225E-3</v>
      </c>
      <c r="FL29" s="75"/>
      <c r="FM29" s="75"/>
      <c r="FN29" s="75"/>
      <c r="FO29" s="75">
        <f>EQ29+EW29+FC29+FI29</f>
        <v>0.55995582202587568</v>
      </c>
      <c r="FP29" s="75">
        <f t="shared" si="62"/>
        <v>0.48874797960959843</v>
      </c>
      <c r="FQ29" s="75">
        <f t="shared" si="63"/>
        <v>0.48801689571791501</v>
      </c>
      <c r="FR29" s="75">
        <f t="shared" si="64"/>
        <v>0.48892748588797219</v>
      </c>
      <c r="FS29" s="75">
        <f t="shared" si="65"/>
        <v>0.55275243592130585</v>
      </c>
      <c r="FT29" s="75"/>
      <c r="FU29" s="75"/>
      <c r="FV29" s="75">
        <f>EU29-EQ29</f>
        <v>-6.4503083373172065E-2</v>
      </c>
      <c r="FW29" s="75">
        <f t="shared" si="66"/>
        <v>-9.171302416191035E-2</v>
      </c>
      <c r="FX29" s="75">
        <f t="shared" si="67"/>
        <v>-8.6282167302907387E-3</v>
      </c>
      <c r="FY29" s="75">
        <f t="shared" si="68"/>
        <v>-0.10034124089220109</v>
      </c>
      <c r="FZ29" s="75"/>
      <c r="GA29" s="75">
        <f>FA29-EW29</f>
        <v>8.6457160190659632E-2</v>
      </c>
      <c r="GB29" s="75">
        <f t="shared" si="69"/>
        <v>9.5225310025395984E-2</v>
      </c>
      <c r="GC29" s="75">
        <f t="shared" si="70"/>
        <v>7.2453166763624344E-2</v>
      </c>
      <c r="GD29" s="75">
        <f t="shared" si="71"/>
        <v>0.16767847678902031</v>
      </c>
      <c r="GE29" s="75"/>
      <c r="GF29" s="75">
        <f>FG29-FC29</f>
        <v>-2.9157462922057432E-2</v>
      </c>
      <c r="GG29" s="75"/>
      <c r="GH29" s="75"/>
      <c r="GI29" s="75"/>
      <c r="GJ29" s="75"/>
      <c r="GK29" s="75"/>
      <c r="GL29" s="75"/>
      <c r="GM29" s="75"/>
      <c r="GN29" s="75"/>
      <c r="GO29" s="75"/>
      <c r="GP29" s="75">
        <f>FS29-FO29</f>
        <v>-7.2033861045698311E-3</v>
      </c>
      <c r="GQ29" s="75">
        <f t="shared" si="72"/>
        <v>9.1059017005717946E-4</v>
      </c>
      <c r="GR29" s="75">
        <f t="shared" si="73"/>
        <v>6.3824950033333661E-2</v>
      </c>
      <c r="GS29" s="75">
        <f t="shared" si="74"/>
        <v>6.473554020339084E-2</v>
      </c>
      <c r="GT29" s="75"/>
      <c r="GU29" s="75"/>
      <c r="GV29" s="75"/>
      <c r="GW29" s="75">
        <f>X29</f>
        <v>8.1413695171978547E-3</v>
      </c>
      <c r="GX29" s="75">
        <f t="shared" si="75"/>
        <v>1.1873678975506652E-2</v>
      </c>
      <c r="GY29" s="75">
        <f t="shared" si="76"/>
        <v>2.5772091457255671E-2</v>
      </c>
      <c r="GZ29" s="75">
        <f t="shared" si="77"/>
        <v>2.1617765647292352E-2</v>
      </c>
      <c r="HA29" s="75">
        <f t="shared" si="78"/>
        <v>4.4715447154471545E-2</v>
      </c>
      <c r="HB29" s="75"/>
      <c r="HC29" s="75">
        <f>HA29-GW29</f>
        <v>3.6574077637273689E-2</v>
      </c>
      <c r="HD29" s="75">
        <f t="shared" si="79"/>
        <v>-4.154325809963319E-3</v>
      </c>
      <c r="HE29" s="75">
        <f t="shared" si="80"/>
        <v>2.3097681507179193E-2</v>
      </c>
      <c r="HF29" s="75">
        <f t="shared" si="81"/>
        <v>1.8943355697215874E-2</v>
      </c>
      <c r="HG29" s="75"/>
      <c r="HH29" s="75"/>
      <c r="HI29" s="75">
        <f>V29</f>
        <v>0.17557589144840643</v>
      </c>
      <c r="HJ29" s="75">
        <f t="shared" si="82"/>
        <v>0.2303555887106801</v>
      </c>
      <c r="HK29" s="75">
        <f t="shared" si="83"/>
        <v>0.20801322273575953</v>
      </c>
      <c r="HL29" s="75">
        <f t="shared" si="84"/>
        <v>0.22262886917685007</v>
      </c>
      <c r="HM29" s="75">
        <f t="shared" si="85"/>
        <v>0.13554272947309626</v>
      </c>
      <c r="HN29" s="75"/>
      <c r="HO29" s="75">
        <f>HM29-HI29</f>
        <v>-4.0033161975310178E-2</v>
      </c>
      <c r="HP29" s="75">
        <f t="shared" si="86"/>
        <v>1.4615646441090535E-2</v>
      </c>
      <c r="HQ29" s="75">
        <f>Gegevens!HM253-Gegevens!HL253</f>
        <v>-4.9052959580872191E-2</v>
      </c>
      <c r="HR29" s="75">
        <f t="shared" si="87"/>
        <v>-7.2470493262663277E-2</v>
      </c>
      <c r="HS29" s="75"/>
      <c r="HT29" s="75"/>
      <c r="HU29" s="75">
        <f>T29</f>
        <v>9.2111076049226887E-2</v>
      </c>
      <c r="HV29" s="75">
        <f t="shared" si="88"/>
        <v>0.10534004724605246</v>
      </c>
      <c r="HW29" s="75">
        <f t="shared" si="89"/>
        <v>9.2987664901594685E-2</v>
      </c>
      <c r="HX29" s="75">
        <f t="shared" si="90"/>
        <v>6.7923826065380555E-2</v>
      </c>
      <c r="HY29" s="75">
        <f t="shared" si="91"/>
        <v>9.6288710978712846E-2</v>
      </c>
      <c r="HZ29" s="75"/>
      <c r="IA29" s="75">
        <f>HY29-HU29</f>
        <v>4.1776349294859599E-3</v>
      </c>
      <c r="IB29" s="75">
        <f t="shared" si="92"/>
        <v>-2.5063838836214131E-2</v>
      </c>
      <c r="IC29" s="75">
        <f t="shared" si="93"/>
        <v>2.8364884913332292E-2</v>
      </c>
      <c r="ID29" s="75">
        <f t="shared" si="94"/>
        <v>3.301046077118161E-3</v>
      </c>
      <c r="IE29" s="75"/>
      <c r="IF29" s="75"/>
      <c r="IG29" s="75">
        <f>U29</f>
        <v>9.8422215209845371E-2</v>
      </c>
      <c r="IH29" s="75">
        <f t="shared" si="95"/>
        <v>6.3533507397737166E-2</v>
      </c>
      <c r="II29" s="75">
        <f t="shared" si="96"/>
        <v>9.0753267423709094E-2</v>
      </c>
      <c r="IJ29" s="75">
        <f t="shared" si="97"/>
        <v>6.0728242664847096E-2</v>
      </c>
      <c r="IK29" s="75">
        <f t="shared" si="98"/>
        <v>7.5870415192701546E-2</v>
      </c>
      <c r="IL29" s="75"/>
      <c r="IM29" s="75">
        <f>IK29-IG29</f>
        <v>-2.2551800017143825E-2</v>
      </c>
      <c r="IN29" s="75">
        <f t="shared" si="99"/>
        <v>-3.0025024758861998E-2</v>
      </c>
      <c r="IO29" s="75">
        <f t="shared" si="100"/>
        <v>1.514217252785445E-2</v>
      </c>
      <c r="IP29" s="75">
        <f t="shared" si="101"/>
        <v>-1.4882852231007548E-2</v>
      </c>
      <c r="IQ29" s="75"/>
      <c r="IR29" s="75"/>
      <c r="IS29" s="75">
        <f>W29</f>
        <v>6.0870937204165351E-2</v>
      </c>
      <c r="IT29" s="75">
        <f t="shared" si="102"/>
        <v>8.5851050603008822E-2</v>
      </c>
      <c r="IU29" s="75">
        <f t="shared" si="103"/>
        <v>8.496832052890943E-2</v>
      </c>
      <c r="IV29" s="75">
        <f t="shared" si="104"/>
        <v>0.13584765213076111</v>
      </c>
      <c r="IW29" s="75">
        <f t="shared" si="105"/>
        <v>8.2852355241109663E-2</v>
      </c>
      <c r="IX29" s="75"/>
      <c r="IY29" s="75">
        <f>IW29-IS29</f>
        <v>2.1981418036944311E-2</v>
      </c>
      <c r="IZ29" s="75">
        <f t="shared" si="106"/>
        <v>5.0879331601851679E-2</v>
      </c>
      <c r="JA29" s="75">
        <f t="shared" si="107"/>
        <v>-5.2995296889651447E-2</v>
      </c>
      <c r="JB29" s="75">
        <f t="shared" si="108"/>
        <v>-2.1159652877997676E-3</v>
      </c>
      <c r="JC29" s="75"/>
      <c r="JD29" s="75"/>
      <c r="JE29" s="75">
        <f>X29+U29</f>
        <v>0.10656358472704322</v>
      </c>
      <c r="JF29" s="75">
        <f>U29+W29</f>
        <v>0.15929315241401071</v>
      </c>
      <c r="JG29" s="75">
        <f>X29+U29+W29</f>
        <v>0.16743452193120856</v>
      </c>
      <c r="JH29" s="75"/>
      <c r="JI29" s="75">
        <f t="shared" si="109"/>
        <v>7.5407186373243812E-2</v>
      </c>
      <c r="JJ29" s="75">
        <f t="shared" si="110"/>
        <v>0.14938455800074599</v>
      </c>
      <c r="JK29" s="75">
        <f t="shared" si="111"/>
        <v>0.16125823697625263</v>
      </c>
      <c r="JL29" s="75"/>
      <c r="JM29" s="75">
        <f t="shared" si="112"/>
        <v>0.11652535888096477</v>
      </c>
      <c r="JN29" s="75">
        <f t="shared" si="113"/>
        <v>0.17572158795261852</v>
      </c>
      <c r="JO29" s="75">
        <f t="shared" si="114"/>
        <v>0.2014936794098742</v>
      </c>
      <c r="JP29" s="75"/>
      <c r="JQ29" s="75">
        <f t="shared" si="115"/>
        <v>8.2346008312139451E-2</v>
      </c>
      <c r="JR29" s="75">
        <f t="shared" si="116"/>
        <v>0.19657589479560822</v>
      </c>
      <c r="JS29" s="75">
        <f t="shared" si="117"/>
        <v>0.21819366044290056</v>
      </c>
      <c r="JT29" s="75"/>
      <c r="JU29" s="75">
        <f t="shared" si="118"/>
        <v>0.12058586234717308</v>
      </c>
      <c r="JV29" s="75">
        <f t="shared" si="119"/>
        <v>0.15872277043381122</v>
      </c>
      <c r="JW29" s="75">
        <f t="shared" si="120"/>
        <v>0.20343821758828273</v>
      </c>
      <c r="JX29" s="75"/>
      <c r="JY29" s="75"/>
      <c r="JZ29" s="75">
        <f>JU29-JE29</f>
        <v>1.4022277620129864E-2</v>
      </c>
      <c r="KA29" s="75">
        <f t="shared" si="121"/>
        <v>-3.4179350568825317E-2</v>
      </c>
      <c r="KB29" s="75">
        <f t="shared" si="122"/>
        <v>3.8239854035033632E-2</v>
      </c>
      <c r="KC29" s="75">
        <f t="shared" si="123"/>
        <v>4.060503466208315E-3</v>
      </c>
      <c r="KD29" s="75"/>
      <c r="KE29" s="75">
        <f>JV29-JF29</f>
        <v>-5.7038198019948583E-4</v>
      </c>
      <c r="KF29" s="75">
        <f t="shared" si="124"/>
        <v>2.0854306842989695E-2</v>
      </c>
      <c r="KG29" s="75">
        <f t="shared" si="125"/>
        <v>-3.7853124361796997E-2</v>
      </c>
      <c r="KH29" s="75">
        <f t="shared" si="126"/>
        <v>-1.6998817518807302E-2</v>
      </c>
      <c r="KI29" s="75"/>
      <c r="KJ29" s="75">
        <f>JW29-JG29</f>
        <v>3.6003695657074175E-2</v>
      </c>
      <c r="KK29" s="75">
        <f t="shared" si="127"/>
        <v>1.6699981033026362E-2</v>
      </c>
      <c r="KL29" s="75">
        <f t="shared" si="128"/>
        <v>-1.4755442854617828E-2</v>
      </c>
      <c r="KM29" s="75">
        <f t="shared" si="129"/>
        <v>1.9445381784085336E-3</v>
      </c>
      <c r="KN29" s="75"/>
      <c r="KO29" s="75"/>
      <c r="KP29" s="75"/>
      <c r="KQ29" s="75"/>
      <c r="KR29" s="73">
        <f t="shared" si="130"/>
        <v>12919.596828992073</v>
      </c>
      <c r="KS29" s="73">
        <f t="shared" si="131"/>
        <v>2723.393406997031</v>
      </c>
      <c r="KT29" s="73">
        <f t="shared" si="132"/>
        <v>6703.4341158825864</v>
      </c>
      <c r="KU29" s="73">
        <f t="shared" si="133"/>
        <v>2996.6204891187904</v>
      </c>
      <c r="KV29" s="73">
        <f t="shared" si="134"/>
        <v>2924.6147959964492</v>
      </c>
      <c r="KW29" s="73">
        <f t="shared" si="135"/>
        <v>2738.1890973646355</v>
      </c>
      <c r="KX29" s="73">
        <f t="shared" si="136"/>
        <v>830.53141930152128</v>
      </c>
      <c r="KY29" s="73"/>
      <c r="KZ29" s="73">
        <f t="shared" si="137"/>
        <v>9964.0529123503493</v>
      </c>
      <c r="LA29" s="73">
        <f t="shared" si="138"/>
        <v>5792.1242478754421</v>
      </c>
      <c r="LB29" s="73">
        <f t="shared" si="139"/>
        <v>7174.4379380931705</v>
      </c>
      <c r="LC29" s="73">
        <f t="shared" si="140"/>
        <v>2188.9132187829537</v>
      </c>
      <c r="LD29" s="73">
        <f t="shared" si="141"/>
        <v>1957.0283481173626</v>
      </c>
      <c r="LE29" s="73">
        <f t="shared" si="142"/>
        <v>4377.8264375659073</v>
      </c>
      <c r="LF29" s="73">
        <f t="shared" si="143"/>
        <v>696.65411574964332</v>
      </c>
      <c r="LG29" s="73"/>
      <c r="LH29" s="73">
        <f t="shared" si="144"/>
        <v>9686</v>
      </c>
      <c r="LI29" s="73">
        <f t="shared" si="145"/>
        <v>8127</v>
      </c>
      <c r="LJ29" s="73">
        <f t="shared" si="146"/>
        <v>4368</v>
      </c>
      <c r="LK29" s="73">
        <f t="shared" si="147"/>
        <v>3103</v>
      </c>
      <c r="LL29" s="73">
        <f t="shared" si="148"/>
        <v>2445</v>
      </c>
      <c r="LM29" s="73">
        <f t="shared" si="149"/>
        <v>2670</v>
      </c>
      <c r="LN29" s="73">
        <f t="shared" si="150"/>
        <v>1441</v>
      </c>
      <c r="LO29" s="73"/>
      <c r="LP29" s="73">
        <f t="shared" si="151"/>
        <v>-2955.5439166417236</v>
      </c>
      <c r="LQ29" s="73">
        <f t="shared" si="152"/>
        <v>3068.7308408784111</v>
      </c>
      <c r="LR29" s="73">
        <f t="shared" si="153"/>
        <v>471.00382221058408</v>
      </c>
      <c r="LS29" s="73">
        <f t="shared" si="154"/>
        <v>-807.70727033583671</v>
      </c>
      <c r="LT29" s="73">
        <f t="shared" si="155"/>
        <v>-967.58644787908656</v>
      </c>
      <c r="LU29" s="73">
        <f t="shared" si="156"/>
        <v>1639.6373402012719</v>
      </c>
      <c r="LV29" s="73">
        <f t="shared" si="157"/>
        <v>-133.87730355187796</v>
      </c>
      <c r="LW29" s="73"/>
      <c r="LX29" s="73">
        <f t="shared" si="158"/>
        <v>-278.05291235034929</v>
      </c>
      <c r="LY29" s="73">
        <f t="shared" si="159"/>
        <v>2334.8757521245579</v>
      </c>
      <c r="LZ29" s="73">
        <f t="shared" si="160"/>
        <v>-2806.4379380931705</v>
      </c>
      <c r="MA29" s="73">
        <f t="shared" si="161"/>
        <v>914.08678121704634</v>
      </c>
      <c r="MB29" s="73">
        <f t="shared" si="162"/>
        <v>487.97165188263739</v>
      </c>
      <c r="MC29" s="73">
        <f t="shared" si="163"/>
        <v>-1707.8264375659073</v>
      </c>
      <c r="MD29" s="73">
        <f t="shared" si="164"/>
        <v>744.34588425035668</v>
      </c>
      <c r="ME29" s="73"/>
      <c r="MF29" s="73">
        <f t="shared" si="165"/>
        <v>-3233.5968289920729</v>
      </c>
      <c r="MG29" s="73">
        <f t="shared" si="166"/>
        <v>5403.606593002969</v>
      </c>
      <c r="MH29" s="73">
        <f t="shared" si="167"/>
        <v>-2335.4341158825864</v>
      </c>
      <c r="MI29" s="73">
        <f t="shared" si="168"/>
        <v>106.37951088120963</v>
      </c>
      <c r="MJ29" s="73">
        <f t="shared" si="169"/>
        <v>-479.61479599644917</v>
      </c>
      <c r="MK29" s="73">
        <f t="shared" si="170"/>
        <v>-68.189097364635472</v>
      </c>
      <c r="ML29" s="73">
        <f t="shared" si="171"/>
        <v>610.46858069847872</v>
      </c>
      <c r="MM29" s="73"/>
      <c r="MN29" s="75">
        <f t="shared" si="172"/>
        <v>-0.22876440772589507</v>
      </c>
      <c r="MO29" s="75">
        <f t="shared" si="173"/>
        <v>1.1268040941107251</v>
      </c>
      <c r="MP29" s="75">
        <f t="shared" si="174"/>
        <v>7.0263064284412799E-2</v>
      </c>
      <c r="MQ29" s="75">
        <f t="shared" si="175"/>
        <v>-0.26953939388346015</v>
      </c>
      <c r="MR29" s="75">
        <f t="shared" si="176"/>
        <v>-0.33084235544579432</v>
      </c>
      <c r="MS29" s="75">
        <f t="shared" si="177"/>
        <v>0.59880354566429961</v>
      </c>
      <c r="MT29" s="75">
        <f t="shared" si="178"/>
        <v>-0.16119474885666463</v>
      </c>
      <c r="MU29" s="75"/>
      <c r="MV29" s="75">
        <f t="shared" si="179"/>
        <v>-2.7905603753439059E-2</v>
      </c>
      <c r="MW29" s="75">
        <f t="shared" si="180"/>
        <v>0.40311216614198031</v>
      </c>
      <c r="MX29" s="75">
        <f t="shared" si="181"/>
        <v>-0.39117181893681119</v>
      </c>
      <c r="MY29" s="75">
        <f t="shared" si="182"/>
        <v>0.41759845633591769</v>
      </c>
      <c r="MZ29" s="75">
        <f t="shared" si="183"/>
        <v>0.24934316988921504</v>
      </c>
      <c r="NA29" s="75">
        <f t="shared" si="184"/>
        <v>-0.39010830189866252</v>
      </c>
      <c r="NB29" s="75">
        <f t="shared" si="185"/>
        <v>1.0684583172947941</v>
      </c>
      <c r="NC29" s="75"/>
      <c r="ND29" s="75">
        <f t="shared" si="186"/>
        <v>-0.25028620256444511</v>
      </c>
      <c r="NE29" s="75">
        <f t="shared" si="187"/>
        <v>1.9841446994473317</v>
      </c>
      <c r="NF29" s="75">
        <f t="shared" si="188"/>
        <v>-0.34839368531260623</v>
      </c>
      <c r="NG29" s="75">
        <f t="shared" si="189"/>
        <v>3.5499827645005665E-2</v>
      </c>
      <c r="NH29" s="75">
        <f t="shared" si="190"/>
        <v>-0.16399246719704808</v>
      </c>
      <c r="NI29" s="75">
        <f t="shared" si="191"/>
        <v>-2.4902990604361082E-2</v>
      </c>
      <c r="NJ29" s="75">
        <f t="shared" si="192"/>
        <v>0.73503369831798071</v>
      </c>
      <c r="NK29" s="75"/>
      <c r="NL29" s="75"/>
      <c r="NM29" s="211">
        <v>37201</v>
      </c>
      <c r="NN29" s="212">
        <v>1</v>
      </c>
      <c r="NO29" s="212">
        <v>30</v>
      </c>
      <c r="NP29" s="212">
        <v>14</v>
      </c>
      <c r="NQ29" s="212">
        <v>0</v>
      </c>
      <c r="NR29" s="212">
        <v>77</v>
      </c>
      <c r="NS29" s="213">
        <v>122</v>
      </c>
      <c r="NT29" s="213">
        <f t="shared" si="193"/>
        <v>37323</v>
      </c>
      <c r="NU29" s="75"/>
      <c r="NV29" s="75"/>
      <c r="NW29" s="73">
        <v>32226</v>
      </c>
      <c r="NX29" s="73">
        <v>8127</v>
      </c>
      <c r="NY29" s="75">
        <f t="shared" si="194"/>
        <v>0.25218767454850122</v>
      </c>
      <c r="NZ29" s="75">
        <f t="shared" si="195"/>
        <v>7.6743445039109959E-3</v>
      </c>
      <c r="OA29" s="75">
        <f t="shared" si="196"/>
        <v>1.0369364759981167E-2</v>
      </c>
      <c r="OB29" s="73">
        <v>48192</v>
      </c>
      <c r="OC29" s="73">
        <v>37323</v>
      </c>
      <c r="OD29" s="73">
        <v>4281.8633980355962</v>
      </c>
      <c r="OE29" s="73">
        <v>1777.9339614532505</v>
      </c>
      <c r="OF29" s="75">
        <f t="shared" si="197"/>
        <v>3.6892719983674688E-2</v>
      </c>
      <c r="OG29" s="75">
        <f t="shared" si="198"/>
        <v>0.4152243535533896</v>
      </c>
      <c r="OH29" s="73">
        <v>2659</v>
      </c>
      <c r="OI29" s="73">
        <f t="shared" si="199"/>
        <v>1104.0815560984629</v>
      </c>
      <c r="OJ29" s="75">
        <f t="shared" si="200"/>
        <v>2.9581800929680435E-2</v>
      </c>
      <c r="OK29" s="75">
        <f t="shared" si="201"/>
        <v>7.3536502743580508E-3</v>
      </c>
      <c r="OL29" s="75">
        <f t="shared" si="202"/>
        <v>2.5937086718292889E-3</v>
      </c>
      <c r="OM29" s="73">
        <v>47946</v>
      </c>
      <c r="ON29" s="73">
        <v>971942616</v>
      </c>
      <c r="OO29" s="73">
        <f t="shared" si="203"/>
        <v>20271.610061318985</v>
      </c>
      <c r="OP29" s="75">
        <f t="shared" si="204"/>
        <v>7.3578361277027915E-3</v>
      </c>
      <c r="OQ29" s="75">
        <f t="shared" si="205"/>
        <v>7.8051133995899798E-3</v>
      </c>
      <c r="OR29" s="75">
        <f t="shared" si="206"/>
        <v>3.5594208740541721E-3</v>
      </c>
      <c r="OS29" s="73">
        <v>7615.875860342886</v>
      </c>
      <c r="OT29" s="75">
        <f t="shared" si="207"/>
        <v>0.1580319526133567</v>
      </c>
      <c r="OU29" s="75">
        <f t="shared" si="208"/>
        <v>6.2766912185597398E-3</v>
      </c>
      <c r="OV29" s="73">
        <v>839.47970665810192</v>
      </c>
      <c r="OW29" s="75">
        <f t="shared" si="209"/>
        <v>1.7508858020650355E-2</v>
      </c>
      <c r="OX29" s="75">
        <v>0.11</v>
      </c>
      <c r="OY29" s="73">
        <v>2744</v>
      </c>
      <c r="OZ29" s="75">
        <f t="shared" si="210"/>
        <v>5.6938911022576359E-2</v>
      </c>
      <c r="PA29" s="73">
        <v>10011</v>
      </c>
      <c r="PB29" s="75">
        <f t="shared" si="211"/>
        <v>0.20773157370517928</v>
      </c>
      <c r="PC29" s="73">
        <v>8007</v>
      </c>
      <c r="PD29" s="73">
        <v>10301</v>
      </c>
      <c r="PE29" s="75">
        <f t="shared" si="212"/>
        <v>-0.22269682555091738</v>
      </c>
      <c r="PF29" s="75">
        <v>3.0718463271985835E-2</v>
      </c>
      <c r="PG29" s="75">
        <v>7.6273005312013739E-2</v>
      </c>
      <c r="PH29" s="75">
        <v>0.10699146858399958</v>
      </c>
      <c r="PI29" s="75"/>
      <c r="PJ29" s="75"/>
      <c r="PK29" s="75"/>
      <c r="PL29" s="75"/>
      <c r="PM29" s="75"/>
      <c r="PN29" s="75"/>
      <c r="PO29" s="226"/>
      <c r="PP29" s="21">
        <f t="shared" si="213"/>
        <v>0</v>
      </c>
      <c r="PQ29" s="73">
        <f t="shared" si="214"/>
        <v>135.11726968598734</v>
      </c>
      <c r="PR29" s="73"/>
      <c r="PS29" s="73">
        <f t="shared" si="215"/>
        <v>48.375919390929248</v>
      </c>
      <c r="PT29" s="73">
        <v>2</v>
      </c>
      <c r="PU29" s="73">
        <f t="shared" si="216"/>
        <v>35.271036492902994</v>
      </c>
      <c r="PV29" s="73">
        <v>2</v>
      </c>
      <c r="PW29" s="73"/>
    </row>
    <row r="30" spans="1:439" x14ac:dyDescent="0.25">
      <c r="A30" s="150"/>
      <c r="B30" s="153" t="s">
        <v>10</v>
      </c>
      <c r="C30" s="151"/>
      <c r="D30" s="156">
        <v>24011</v>
      </c>
      <c r="E30" s="156" t="s">
        <v>76</v>
      </c>
      <c r="F30" s="72" t="s">
        <v>115</v>
      </c>
      <c r="G30" s="82"/>
      <c r="P30" s="161"/>
      <c r="Q30" s="127"/>
      <c r="R30" s="127"/>
      <c r="S30" s="127"/>
      <c r="T30" s="127"/>
      <c r="U30" s="127"/>
      <c r="V30" s="127"/>
      <c r="W30" s="127"/>
      <c r="X30" s="127"/>
      <c r="Y30" s="127"/>
      <c r="Z30" s="113"/>
      <c r="AA30" s="73"/>
      <c r="AB30" s="74">
        <v>1119</v>
      </c>
      <c r="AC30" s="74">
        <v>1731</v>
      </c>
      <c r="AD30" s="74">
        <v>279</v>
      </c>
      <c r="AE30" s="74">
        <v>756</v>
      </c>
      <c r="AF30" s="74">
        <v>776</v>
      </c>
      <c r="AG30" s="74">
        <v>1475</v>
      </c>
      <c r="AH30" s="74">
        <v>120</v>
      </c>
      <c r="AI30" s="74">
        <v>90</v>
      </c>
      <c r="AK30" s="73">
        <f t="shared" si="0"/>
        <v>6346</v>
      </c>
      <c r="AL30" s="75"/>
      <c r="AM30" s="76">
        <f t="shared" si="1"/>
        <v>0.17633154743145288</v>
      </c>
      <c r="AN30" s="77">
        <f t="shared" si="2"/>
        <v>0.27277024897573277</v>
      </c>
      <c r="AO30" s="77">
        <f t="shared" si="3"/>
        <v>4.3964702174598171E-2</v>
      </c>
      <c r="AP30" s="77">
        <f t="shared" si="4"/>
        <v>0.11913016073116924</v>
      </c>
      <c r="AQ30" s="77">
        <f t="shared" si="5"/>
        <v>0.12228175228490387</v>
      </c>
      <c r="AR30" s="77">
        <f t="shared" si="6"/>
        <v>0.23242987708792939</v>
      </c>
      <c r="AS30" s="77">
        <f t="shared" si="7"/>
        <v>1.8909549322407817E-2</v>
      </c>
      <c r="AT30" s="78">
        <f t="shared" si="8"/>
        <v>1.4182161991805862E-2</v>
      </c>
      <c r="AU30" s="75">
        <f t="shared" si="9"/>
        <v>1</v>
      </c>
      <c r="AV30" s="75"/>
      <c r="AW30" s="75"/>
      <c r="AX30" s="74">
        <v>725</v>
      </c>
      <c r="AY30" s="74">
        <v>157</v>
      </c>
      <c r="AZ30" s="74">
        <v>1333</v>
      </c>
      <c r="BA30" s="74">
        <v>763</v>
      </c>
      <c r="BB30" s="74">
        <v>1948</v>
      </c>
      <c r="BC30" s="74">
        <v>1453</v>
      </c>
      <c r="BD30" s="74">
        <v>131</v>
      </c>
      <c r="BF30" s="74">
        <v>10</v>
      </c>
      <c r="BG30" s="79">
        <v>9</v>
      </c>
      <c r="BH30" s="80"/>
      <c r="BI30" s="80"/>
      <c r="BJ30" s="81"/>
      <c r="BK30" s="73">
        <f t="shared" si="10"/>
        <v>9</v>
      </c>
      <c r="BL30" s="79">
        <f t="shared" si="11"/>
        <v>6529</v>
      </c>
      <c r="BM30" s="82"/>
      <c r="BN30" s="83">
        <f t="shared" si="12"/>
        <v>0.11104303875019145</v>
      </c>
      <c r="BO30" s="84">
        <f t="shared" si="13"/>
        <v>2.4046561494869046E-2</v>
      </c>
      <c r="BP30" s="84">
        <f t="shared" si="14"/>
        <v>0.20416602848828305</v>
      </c>
      <c r="BQ30" s="84">
        <f t="shared" si="15"/>
        <v>0.11686322560882217</v>
      </c>
      <c r="BR30" s="84">
        <f t="shared" si="16"/>
        <v>0.29836115791085926</v>
      </c>
      <c r="BS30" s="84">
        <f t="shared" si="17"/>
        <v>0.22254556593659058</v>
      </c>
      <c r="BT30" s="84">
        <f t="shared" si="18"/>
        <v>2.0064328381069075E-2</v>
      </c>
      <c r="BU30" s="84">
        <f t="shared" si="19"/>
        <v>0</v>
      </c>
      <c r="BV30" s="84">
        <f t="shared" si="20"/>
        <v>1.5316281206922959E-3</v>
      </c>
      <c r="BW30" s="84">
        <f t="shared" si="21"/>
        <v>1.3784653086230663E-3</v>
      </c>
      <c r="BX30" s="84">
        <f t="shared" si="22"/>
        <v>0</v>
      </c>
      <c r="BY30" s="84">
        <f t="shared" si="23"/>
        <v>0</v>
      </c>
      <c r="BZ30" s="84">
        <f t="shared" si="24"/>
        <v>0</v>
      </c>
      <c r="CA30" s="75">
        <f t="shared" si="25"/>
        <v>1.3784653086230663E-3</v>
      </c>
      <c r="CB30" s="85">
        <f t="shared" si="26"/>
        <v>1</v>
      </c>
      <c r="CC30" s="75"/>
      <c r="CD30" s="75"/>
      <c r="CE30" s="72">
        <v>550</v>
      </c>
      <c r="CF30" s="74">
        <v>1956</v>
      </c>
      <c r="CG30" s="74">
        <v>1441</v>
      </c>
      <c r="CH30" s="74">
        <v>1288</v>
      </c>
      <c r="CI30" s="72">
        <v>391</v>
      </c>
      <c r="CJ30" s="74">
        <v>856</v>
      </c>
      <c r="CK30" s="74">
        <v>174</v>
      </c>
      <c r="CL30" s="72"/>
      <c r="CP30" s="73">
        <f t="shared" si="217"/>
        <v>0</v>
      </c>
      <c r="CQ30" s="73">
        <f t="shared" si="218"/>
        <v>6656</v>
      </c>
      <c r="CR30" s="73"/>
      <c r="CS30" s="76">
        <f t="shared" si="27"/>
        <v>8.2632211538461536E-2</v>
      </c>
      <c r="CT30" s="77">
        <f t="shared" si="28"/>
        <v>0.29387019230769229</v>
      </c>
      <c r="CU30" s="77">
        <f t="shared" si="29"/>
        <v>0.21649639423076922</v>
      </c>
      <c r="CV30" s="77">
        <f t="shared" si="30"/>
        <v>0.19350961538461539</v>
      </c>
      <c r="CW30" s="77">
        <f t="shared" si="31"/>
        <v>5.8743990384615384E-2</v>
      </c>
      <c r="CX30" s="77">
        <f t="shared" si="32"/>
        <v>0.12860576923076922</v>
      </c>
      <c r="CY30" s="77">
        <f t="shared" si="33"/>
        <v>2.6141826923076924E-2</v>
      </c>
      <c r="CZ30" s="78"/>
      <c r="DA30" s="78"/>
      <c r="DB30" s="78"/>
      <c r="DC30" s="78"/>
      <c r="DD30" s="78">
        <f t="shared" si="34"/>
        <v>0</v>
      </c>
      <c r="DE30" s="75">
        <f t="shared" si="35"/>
        <v>1</v>
      </c>
      <c r="DF30" s="75"/>
      <c r="DG30" s="75"/>
      <c r="DH30" s="72">
        <v>973</v>
      </c>
      <c r="DI30" s="74">
        <v>2045</v>
      </c>
      <c r="DJ30" s="74">
        <v>590</v>
      </c>
      <c r="DK30" s="74">
        <v>1245</v>
      </c>
      <c r="DL30" s="74">
        <v>3</v>
      </c>
      <c r="DM30" s="72">
        <v>304</v>
      </c>
      <c r="DN30" s="74">
        <v>988</v>
      </c>
      <c r="DO30" s="74">
        <v>550</v>
      </c>
      <c r="DP30" s="72">
        <v>17</v>
      </c>
      <c r="DQ30" s="74">
        <v>14</v>
      </c>
      <c r="DU30" s="73">
        <f t="shared" si="36"/>
        <v>31</v>
      </c>
      <c r="DV30" s="73">
        <f t="shared" si="219"/>
        <v>6729</v>
      </c>
      <c r="DW30" s="76">
        <f t="shared" si="37"/>
        <v>0.14459800861940852</v>
      </c>
      <c r="DX30" s="77">
        <f t="shared" si="38"/>
        <v>0.30390845593698917</v>
      </c>
      <c r="DY30" s="77">
        <f t="shared" si="39"/>
        <v>8.768019022142963E-2</v>
      </c>
      <c r="DZ30" s="77">
        <f t="shared" si="40"/>
        <v>0.18502006241640659</v>
      </c>
      <c r="EA30" s="77">
        <f t="shared" si="41"/>
        <v>4.4583147570218456E-4</v>
      </c>
      <c r="EB30" s="77">
        <f t="shared" si="42"/>
        <v>4.5177589537821368E-2</v>
      </c>
      <c r="EC30" s="77">
        <f t="shared" si="43"/>
        <v>0.14682716599791945</v>
      </c>
      <c r="ED30" s="77">
        <f t="shared" si="44"/>
        <v>8.1735770545400502E-2</v>
      </c>
      <c r="EE30" s="75">
        <f t="shared" si="45"/>
        <v>2.5263783623123794E-3</v>
      </c>
      <c r="EF30" s="78">
        <f t="shared" si="46"/>
        <v>2.0805468866101945E-3</v>
      </c>
      <c r="EG30" s="78">
        <f t="shared" si="47"/>
        <v>0</v>
      </c>
      <c r="EH30" s="78">
        <f t="shared" si="48"/>
        <v>0</v>
      </c>
      <c r="EI30" s="78">
        <f t="shared" si="49"/>
        <v>0</v>
      </c>
      <c r="EJ30" s="75">
        <f t="shared" si="50"/>
        <v>4.606925248922574E-3</v>
      </c>
      <c r="EK30" s="75">
        <f t="shared" si="51"/>
        <v>1</v>
      </c>
      <c r="EL30" s="75"/>
      <c r="EM30" s="75"/>
      <c r="EN30" s="75"/>
      <c r="EO30" s="75"/>
      <c r="EP30" s="75"/>
      <c r="EQ30" s="75"/>
      <c r="ER30" s="75">
        <f t="shared" si="52"/>
        <v>0.27277024897573277</v>
      </c>
      <c r="ES30" s="75">
        <f t="shared" si="53"/>
        <v>0.29836115791085926</v>
      </c>
      <c r="ET30" s="75">
        <f t="shared" si="54"/>
        <v>0.29387019230769229</v>
      </c>
      <c r="EU30" s="75">
        <f t="shared" si="55"/>
        <v>0.30390845593698917</v>
      </c>
      <c r="EV30" s="75"/>
      <c r="EW30" s="75"/>
      <c r="EX30" s="75">
        <f t="shared" si="56"/>
        <v>4.3964702174598171E-2</v>
      </c>
      <c r="EY30" s="75">
        <f t="shared" si="57"/>
        <v>2.4046561494869046E-2</v>
      </c>
      <c r="EZ30" s="75">
        <f t="shared" si="58"/>
        <v>5.8743990384615384E-2</v>
      </c>
      <c r="FA30" s="75">
        <f t="shared" si="59"/>
        <v>8.768019022142963E-2</v>
      </c>
      <c r="FB30" s="75"/>
      <c r="FC30" s="75"/>
      <c r="FD30" s="75"/>
      <c r="FE30" s="75">
        <f t="shared" si="60"/>
        <v>0</v>
      </c>
      <c r="FF30" s="75"/>
      <c r="FG30" s="75"/>
      <c r="FH30" s="75"/>
      <c r="FI30" s="75"/>
      <c r="FJ30" s="75"/>
      <c r="FK30" s="75">
        <f t="shared" si="61"/>
        <v>1.5316281206922959E-3</v>
      </c>
      <c r="FL30" s="75"/>
      <c r="FM30" s="75"/>
      <c r="FN30" s="75"/>
      <c r="FO30" s="75"/>
      <c r="FP30" s="75">
        <f t="shared" si="62"/>
        <v>0.31673495115033096</v>
      </c>
      <c r="FQ30" s="75">
        <f t="shared" si="63"/>
        <v>0.32393934752642062</v>
      </c>
      <c r="FR30" s="75">
        <f t="shared" si="64"/>
        <v>0.35261418269230765</v>
      </c>
      <c r="FS30" s="75">
        <f t="shared" si="65"/>
        <v>0.39158864615841882</v>
      </c>
      <c r="FT30" s="75"/>
      <c r="FU30" s="75"/>
      <c r="FV30" s="75"/>
      <c r="FW30" s="75">
        <f t="shared" si="66"/>
        <v>-4.4909656031669742E-3</v>
      </c>
      <c r="FX30" s="75">
        <f t="shared" si="67"/>
        <v>1.0038263629296884E-2</v>
      </c>
      <c r="FY30" s="75">
        <f t="shared" si="68"/>
        <v>5.5472980261299099E-3</v>
      </c>
      <c r="FZ30" s="75"/>
      <c r="GA30" s="75"/>
      <c r="GB30" s="75">
        <f t="shared" si="69"/>
        <v>3.4697428889746335E-2</v>
      </c>
      <c r="GC30" s="75">
        <f t="shared" si="70"/>
        <v>2.8936199836814246E-2</v>
      </c>
      <c r="GD30" s="75">
        <f t="shared" si="71"/>
        <v>6.3633628726560587E-2</v>
      </c>
      <c r="GE30" s="75"/>
      <c r="GF30" s="75"/>
      <c r="GG30" s="75"/>
      <c r="GH30" s="75"/>
      <c r="GI30" s="75"/>
      <c r="GJ30" s="75"/>
      <c r="GK30" s="75"/>
      <c r="GL30" s="75"/>
      <c r="GM30" s="75"/>
      <c r="GN30" s="75"/>
      <c r="GO30" s="75"/>
      <c r="GP30" s="75"/>
      <c r="GQ30" s="75">
        <f t="shared" si="72"/>
        <v>2.8674835165887036E-2</v>
      </c>
      <c r="GR30" s="75">
        <f t="shared" si="73"/>
        <v>3.8974463466111164E-2</v>
      </c>
      <c r="GS30" s="75">
        <f t="shared" si="74"/>
        <v>6.76492986319982E-2</v>
      </c>
      <c r="GT30" s="75"/>
      <c r="GU30" s="75"/>
      <c r="GV30" s="75"/>
      <c r="GW30" s="75"/>
      <c r="GX30" s="75">
        <f t="shared" si="75"/>
        <v>1.8909549322407817E-2</v>
      </c>
      <c r="GY30" s="75">
        <f t="shared" si="76"/>
        <v>2.0064328381069075E-2</v>
      </c>
      <c r="GZ30" s="75">
        <f t="shared" si="77"/>
        <v>2.6141826923076924E-2</v>
      </c>
      <c r="HA30" s="75">
        <f t="shared" si="78"/>
        <v>4.5177589537821368E-2</v>
      </c>
      <c r="HB30" s="75"/>
      <c r="HC30" s="75"/>
      <c r="HD30" s="75">
        <f t="shared" si="79"/>
        <v>6.0774985420078489E-3</v>
      </c>
      <c r="HE30" s="75">
        <f t="shared" si="80"/>
        <v>1.9035762614744444E-2</v>
      </c>
      <c r="HF30" s="75">
        <f t="shared" si="81"/>
        <v>2.5113261156752293E-2</v>
      </c>
      <c r="HG30" s="75"/>
      <c r="HH30" s="75"/>
      <c r="HI30" s="75"/>
      <c r="HJ30" s="75">
        <f t="shared" si="82"/>
        <v>0.23242987708792939</v>
      </c>
      <c r="HK30" s="75">
        <f t="shared" si="83"/>
        <v>0.22254556593659058</v>
      </c>
      <c r="HL30" s="75">
        <f t="shared" si="84"/>
        <v>0.21649639423076922</v>
      </c>
      <c r="HM30" s="75">
        <f t="shared" si="85"/>
        <v>0.18502006241640659</v>
      </c>
      <c r="HN30" s="75"/>
      <c r="HO30" s="75"/>
      <c r="HP30" s="75">
        <f t="shared" si="86"/>
        <v>-6.0491717058213657E-3</v>
      </c>
      <c r="HQ30" s="75">
        <f>Gegevens!HM110-Gegevens!HL110</f>
        <v>-2.8565525764303296E-2</v>
      </c>
      <c r="HR30" s="75">
        <f t="shared" si="87"/>
        <v>-3.7525503520183995E-2</v>
      </c>
      <c r="HS30" s="75"/>
      <c r="HT30" s="75"/>
      <c r="HU30" s="75"/>
      <c r="HV30" s="75">
        <f t="shared" si="88"/>
        <v>0.17633154743145288</v>
      </c>
      <c r="HW30" s="75">
        <f t="shared" si="89"/>
        <v>0.20416602848828305</v>
      </c>
      <c r="HX30" s="75">
        <f t="shared" si="90"/>
        <v>0.12860576923076922</v>
      </c>
      <c r="HY30" s="75">
        <f t="shared" si="91"/>
        <v>0.14459800861940852</v>
      </c>
      <c r="HZ30" s="75"/>
      <c r="IA30" s="75"/>
      <c r="IB30" s="75">
        <f t="shared" si="92"/>
        <v>-7.5560259257513834E-2</v>
      </c>
      <c r="IC30" s="75">
        <f t="shared" si="93"/>
        <v>1.5992239388639307E-2</v>
      </c>
      <c r="ID30" s="75">
        <f t="shared" si="94"/>
        <v>-5.9568019868874528E-2</v>
      </c>
      <c r="IE30" s="75"/>
      <c r="IF30" s="75"/>
      <c r="IG30" s="75"/>
      <c r="IH30" s="75">
        <f t="shared" si="95"/>
        <v>0.11913016073116924</v>
      </c>
      <c r="II30" s="75">
        <f t="shared" si="96"/>
        <v>0.11686322560882217</v>
      </c>
      <c r="IJ30" s="75">
        <f t="shared" si="97"/>
        <v>8.2632211538461536E-2</v>
      </c>
      <c r="IK30" s="75">
        <f t="shared" si="98"/>
        <v>8.1735770545400502E-2</v>
      </c>
      <c r="IL30" s="75"/>
      <c r="IM30" s="75"/>
      <c r="IN30" s="75">
        <f t="shared" si="99"/>
        <v>-3.4231014070360638E-2</v>
      </c>
      <c r="IO30" s="75">
        <f t="shared" si="100"/>
        <v>-8.9644099306103453E-4</v>
      </c>
      <c r="IP30" s="75">
        <f t="shared" si="101"/>
        <v>-3.5127455063421673E-2</v>
      </c>
      <c r="IQ30" s="75"/>
      <c r="IR30" s="75"/>
      <c r="IS30" s="75"/>
      <c r="IT30" s="75">
        <f t="shared" si="102"/>
        <v>0.12228175228490387</v>
      </c>
      <c r="IU30" s="75">
        <f t="shared" si="103"/>
        <v>0.11104303875019145</v>
      </c>
      <c r="IV30" s="75">
        <f t="shared" si="104"/>
        <v>0.19350961538461539</v>
      </c>
      <c r="IW30" s="75">
        <f t="shared" si="105"/>
        <v>0.14682716599791945</v>
      </c>
      <c r="IX30" s="75"/>
      <c r="IY30" s="75"/>
      <c r="IZ30" s="75">
        <f t="shared" si="106"/>
        <v>8.2466576634423944E-2</v>
      </c>
      <c r="JA30" s="75">
        <f t="shared" si="107"/>
        <v>-4.668244938669594E-2</v>
      </c>
      <c r="JB30" s="75">
        <f t="shared" si="108"/>
        <v>3.5784127247728004E-2</v>
      </c>
      <c r="JC30" s="75"/>
      <c r="JD30" s="75"/>
      <c r="JE30" s="75"/>
      <c r="JF30" s="75"/>
      <c r="JG30" s="75"/>
      <c r="JH30" s="75"/>
      <c r="JI30" s="75">
        <f t="shared" si="109"/>
        <v>0.13803971005357704</v>
      </c>
      <c r="JJ30" s="75">
        <f t="shared" si="110"/>
        <v>0.24141191301607312</v>
      </c>
      <c r="JK30" s="75">
        <f t="shared" si="111"/>
        <v>0.26032146233848091</v>
      </c>
      <c r="JL30" s="75"/>
      <c r="JM30" s="75">
        <f t="shared" si="112"/>
        <v>0.13692755398989126</v>
      </c>
      <c r="JN30" s="75">
        <f t="shared" si="113"/>
        <v>0.22790626435901362</v>
      </c>
      <c r="JO30" s="75">
        <f t="shared" si="114"/>
        <v>0.24797059274008271</v>
      </c>
      <c r="JP30" s="75"/>
      <c r="JQ30" s="75">
        <f t="shared" si="115"/>
        <v>0.10877403846153846</v>
      </c>
      <c r="JR30" s="75">
        <f t="shared" si="116"/>
        <v>0.27614182692307693</v>
      </c>
      <c r="JS30" s="75">
        <f t="shared" si="117"/>
        <v>0.30228365384615385</v>
      </c>
      <c r="JT30" s="75"/>
      <c r="JU30" s="75">
        <f t="shared" si="118"/>
        <v>0.12691336008322188</v>
      </c>
      <c r="JV30" s="75">
        <f t="shared" si="119"/>
        <v>0.22856293654331994</v>
      </c>
      <c r="JW30" s="75">
        <f t="shared" si="120"/>
        <v>0.2737405260811413</v>
      </c>
      <c r="JX30" s="75"/>
      <c r="JY30" s="75"/>
      <c r="JZ30" s="75"/>
      <c r="KA30" s="75">
        <f t="shared" si="121"/>
        <v>-2.8153515528352796E-2</v>
      </c>
      <c r="KB30" s="75">
        <f t="shared" si="122"/>
        <v>1.8139321621683413E-2</v>
      </c>
      <c r="KC30" s="75">
        <f t="shared" si="123"/>
        <v>-1.0014193906669383E-2</v>
      </c>
      <c r="KD30" s="75"/>
      <c r="KE30" s="75"/>
      <c r="KF30" s="75">
        <f t="shared" si="124"/>
        <v>4.8235562564063306E-2</v>
      </c>
      <c r="KG30" s="75">
        <f t="shared" si="125"/>
        <v>-4.7578890379756988E-2</v>
      </c>
      <c r="KH30" s="75">
        <f t="shared" si="126"/>
        <v>6.5667218430631724E-4</v>
      </c>
      <c r="KI30" s="75"/>
      <c r="KJ30" s="75"/>
      <c r="KK30" s="75">
        <f t="shared" si="127"/>
        <v>5.4313061106071148E-2</v>
      </c>
      <c r="KL30" s="75">
        <f t="shared" si="128"/>
        <v>-2.8543127765012555E-2</v>
      </c>
      <c r="KM30" s="75">
        <f t="shared" si="129"/>
        <v>2.5769933341058593E-2</v>
      </c>
      <c r="KN30" s="75"/>
      <c r="KO30" s="75"/>
      <c r="KP30" s="75"/>
      <c r="KQ30" s="75"/>
      <c r="KR30" s="73">
        <f t="shared" si="130"/>
        <v>2007.6722315821719</v>
      </c>
      <c r="KS30" s="73">
        <f t="shared" si="131"/>
        <v>161.80931229897382</v>
      </c>
      <c r="KT30" s="73">
        <f t="shared" si="132"/>
        <v>1497.509113187318</v>
      </c>
      <c r="KU30" s="73">
        <f t="shared" si="133"/>
        <v>1373.8332056976567</v>
      </c>
      <c r="KV30" s="73">
        <f t="shared" si="134"/>
        <v>786.37264512176444</v>
      </c>
      <c r="KW30" s="73">
        <f t="shared" si="135"/>
        <v>747.20860775003825</v>
      </c>
      <c r="KX30" s="73">
        <f t="shared" si="136"/>
        <v>135.01286567621381</v>
      </c>
      <c r="KY30" s="73"/>
      <c r="KZ30" s="73">
        <f t="shared" si="137"/>
        <v>1977.4525240384614</v>
      </c>
      <c r="LA30" s="73">
        <f t="shared" si="138"/>
        <v>395.28831129807691</v>
      </c>
      <c r="LB30" s="73">
        <f t="shared" si="139"/>
        <v>1456.804236778846</v>
      </c>
      <c r="LC30" s="73">
        <f t="shared" si="140"/>
        <v>865.38822115384608</v>
      </c>
      <c r="LD30" s="73">
        <f t="shared" si="141"/>
        <v>556.03215144230762</v>
      </c>
      <c r="LE30" s="73">
        <f t="shared" si="142"/>
        <v>1302.1262019230769</v>
      </c>
      <c r="LF30" s="73">
        <f t="shared" si="143"/>
        <v>175.90835336538461</v>
      </c>
      <c r="LG30" s="73"/>
      <c r="LH30" s="73">
        <f t="shared" si="144"/>
        <v>2045</v>
      </c>
      <c r="LI30" s="73">
        <f t="shared" si="145"/>
        <v>590</v>
      </c>
      <c r="LJ30" s="73">
        <f t="shared" si="146"/>
        <v>1245</v>
      </c>
      <c r="LK30" s="73">
        <f t="shared" si="147"/>
        <v>973</v>
      </c>
      <c r="LL30" s="73">
        <f t="shared" si="148"/>
        <v>550</v>
      </c>
      <c r="LM30" s="73">
        <f t="shared" si="149"/>
        <v>988</v>
      </c>
      <c r="LN30" s="73">
        <f t="shared" si="150"/>
        <v>304</v>
      </c>
      <c r="LO30" s="73"/>
      <c r="LP30" s="73">
        <f t="shared" si="151"/>
        <v>-30.219707543710456</v>
      </c>
      <c r="LQ30" s="73">
        <f t="shared" si="152"/>
        <v>233.47899899910308</v>
      </c>
      <c r="LR30" s="73">
        <f t="shared" si="153"/>
        <v>-40.704876408472046</v>
      </c>
      <c r="LS30" s="73">
        <f t="shared" si="154"/>
        <v>-508.44498454381062</v>
      </c>
      <c r="LT30" s="73">
        <f t="shared" si="155"/>
        <v>-230.34049367945681</v>
      </c>
      <c r="LU30" s="73">
        <f t="shared" si="156"/>
        <v>554.91759417303865</v>
      </c>
      <c r="LV30" s="73">
        <f t="shared" si="157"/>
        <v>40.895487689170807</v>
      </c>
      <c r="LW30" s="73"/>
      <c r="LX30" s="73">
        <f t="shared" si="158"/>
        <v>67.547475961538566</v>
      </c>
      <c r="LY30" s="73">
        <f t="shared" si="159"/>
        <v>194.71168870192309</v>
      </c>
      <c r="LZ30" s="73">
        <f t="shared" si="160"/>
        <v>-211.80423677884596</v>
      </c>
      <c r="MA30" s="73">
        <f t="shared" si="161"/>
        <v>107.61177884615392</v>
      </c>
      <c r="MB30" s="73">
        <f t="shared" si="162"/>
        <v>-6.0321514423076223</v>
      </c>
      <c r="MC30" s="73">
        <f t="shared" si="163"/>
        <v>-314.12620192307691</v>
      </c>
      <c r="MD30" s="73">
        <f t="shared" si="164"/>
        <v>128.09164663461539</v>
      </c>
      <c r="ME30" s="73"/>
      <c r="MF30" s="73">
        <f t="shared" si="165"/>
        <v>37.327768417828111</v>
      </c>
      <c r="MG30" s="73">
        <f t="shared" si="166"/>
        <v>428.19068770102615</v>
      </c>
      <c r="MH30" s="73">
        <f t="shared" si="167"/>
        <v>-252.50911318731801</v>
      </c>
      <c r="MI30" s="73">
        <f t="shared" si="168"/>
        <v>-400.83320569765669</v>
      </c>
      <c r="MJ30" s="73">
        <f t="shared" si="169"/>
        <v>-236.37264512176444</v>
      </c>
      <c r="MK30" s="73">
        <f t="shared" si="170"/>
        <v>240.79139224996175</v>
      </c>
      <c r="ML30" s="73">
        <f t="shared" si="171"/>
        <v>168.98713432378619</v>
      </c>
      <c r="MM30" s="73"/>
      <c r="MN30" s="75">
        <f t="shared" si="172"/>
        <v>-1.5052112126836275E-2</v>
      </c>
      <c r="MO30" s="75">
        <f t="shared" si="173"/>
        <v>1.4429268358035274</v>
      </c>
      <c r="MP30" s="75">
        <f t="shared" si="174"/>
        <v>-2.7181722000900049E-2</v>
      </c>
      <c r="MQ30" s="75">
        <f t="shared" si="175"/>
        <v>-0.37009222257487456</v>
      </c>
      <c r="MR30" s="75">
        <f t="shared" si="176"/>
        <v>-0.29291519117350551</v>
      </c>
      <c r="MS30" s="75">
        <f t="shared" si="177"/>
        <v>0.74265417771883291</v>
      </c>
      <c r="MT30" s="75">
        <f t="shared" si="178"/>
        <v>0.30290067160892548</v>
      </c>
      <c r="MU30" s="75"/>
      <c r="MV30" s="75">
        <f t="shared" si="179"/>
        <v>3.4158835744682974E-2</v>
      </c>
      <c r="MW30" s="75">
        <f t="shared" si="180"/>
        <v>0.49258144786147229</v>
      </c>
      <c r="MX30" s="75">
        <f t="shared" si="181"/>
        <v>-0.14538963536183033</v>
      </c>
      <c r="MY30" s="75">
        <f t="shared" si="182"/>
        <v>0.12435087076026083</v>
      </c>
      <c r="MZ30" s="75">
        <f t="shared" si="183"/>
        <v>-1.0848565908753034E-2</v>
      </c>
      <c r="NA30" s="75">
        <f t="shared" si="184"/>
        <v>-0.24124098068155908</v>
      </c>
      <c r="NB30" s="75">
        <f t="shared" si="185"/>
        <v>0.72817262048125886</v>
      </c>
      <c r="NC30" s="75"/>
      <c r="ND30" s="75">
        <f t="shared" si="186"/>
        <v>1.8592560992095549E-2</v>
      </c>
      <c r="NE30" s="75">
        <f t="shared" si="187"/>
        <v>2.6462672736032737</v>
      </c>
      <c r="NF30" s="75">
        <f t="shared" si="188"/>
        <v>-0.1686194167125129</v>
      </c>
      <c r="NG30" s="75">
        <f t="shared" si="189"/>
        <v>-0.29176264195339968</v>
      </c>
      <c r="NH30" s="75">
        <f t="shared" si="190"/>
        <v>-0.30058604732513777</v>
      </c>
      <c r="NI30" s="75">
        <f t="shared" si="191"/>
        <v>0.32225457489712572</v>
      </c>
      <c r="NJ30" s="75">
        <f t="shared" si="192"/>
        <v>1.2516372678811889</v>
      </c>
      <c r="NK30" s="75"/>
      <c r="NL30" s="75"/>
      <c r="NM30" s="211">
        <v>7544</v>
      </c>
      <c r="NN30" s="212">
        <v>3</v>
      </c>
      <c r="NO30" s="212">
        <v>6</v>
      </c>
      <c r="NP30" s="212">
        <v>5</v>
      </c>
      <c r="NQ30" s="212">
        <v>0</v>
      </c>
      <c r="NR30" s="212">
        <v>22</v>
      </c>
      <c r="NS30" s="213">
        <v>36</v>
      </c>
      <c r="NT30" s="213">
        <f t="shared" si="193"/>
        <v>7580</v>
      </c>
      <c r="NU30" s="75"/>
      <c r="NV30" s="75"/>
      <c r="NW30" s="73">
        <v>6729</v>
      </c>
      <c r="NX30" s="73">
        <v>590</v>
      </c>
      <c r="NY30" s="75">
        <f t="shared" si="194"/>
        <v>8.768019022142963E-2</v>
      </c>
      <c r="NZ30" s="75">
        <f t="shared" si="195"/>
        <v>1.6024534278786411E-3</v>
      </c>
      <c r="OA30" s="75">
        <f t="shared" si="196"/>
        <v>7.5279010808279665E-4</v>
      </c>
      <c r="OB30" s="73">
        <v>10025</v>
      </c>
      <c r="OC30" s="73">
        <v>7580</v>
      </c>
      <c r="OD30" s="73">
        <v>811.5448735996622</v>
      </c>
      <c r="OE30" s="73">
        <v>385.08594642184113</v>
      </c>
      <c r="OF30" s="75">
        <f t="shared" si="197"/>
        <v>3.8412563234098869E-2</v>
      </c>
      <c r="OG30" s="75">
        <f t="shared" si="198"/>
        <v>0.47450973932441515</v>
      </c>
      <c r="OH30" s="73">
        <v>391.66666666666697</v>
      </c>
      <c r="OI30" s="73">
        <f t="shared" si="199"/>
        <v>185.84964790206274</v>
      </c>
      <c r="OJ30" s="75">
        <f t="shared" si="200"/>
        <v>2.4518423206076879E-2</v>
      </c>
      <c r="OK30" s="75">
        <f t="shared" si="201"/>
        <v>1.5297216135549358E-3</v>
      </c>
      <c r="OL30" s="75">
        <f t="shared" si="202"/>
        <v>5.6177607283991416E-4</v>
      </c>
      <c r="OM30" s="73">
        <v>10017</v>
      </c>
      <c r="ON30" s="73">
        <v>244516386</v>
      </c>
      <c r="OO30" s="73">
        <f t="shared" si="203"/>
        <v>24410.141359688529</v>
      </c>
      <c r="OP30" s="75">
        <f t="shared" si="204"/>
        <v>1.5372177969215129E-3</v>
      </c>
      <c r="OQ30" s="75">
        <f t="shared" si="205"/>
        <v>1.9635707801785654E-3</v>
      </c>
      <c r="OR30" s="75">
        <f t="shared" si="206"/>
        <v>5.9915602477397573E-4</v>
      </c>
      <c r="OS30" s="73">
        <v>2884.3016871318755</v>
      </c>
      <c r="OT30" s="75">
        <f t="shared" si="207"/>
        <v>0.28771089148447637</v>
      </c>
      <c r="OU30" s="75">
        <f t="shared" si="208"/>
        <v>2.3771226584151021E-3</v>
      </c>
      <c r="OV30" s="73">
        <v>178.38731633657446</v>
      </c>
      <c r="OW30" s="75">
        <f t="shared" si="209"/>
        <v>1.78084572563217E-2</v>
      </c>
      <c r="OX30" s="75">
        <v>4.1666666666666657E-2</v>
      </c>
      <c r="OY30" s="73">
        <v>589</v>
      </c>
      <c r="OZ30" s="75">
        <f t="shared" si="210"/>
        <v>5.8753117206982543E-2</v>
      </c>
      <c r="PA30" s="73">
        <v>2112</v>
      </c>
      <c r="PB30" s="75">
        <f t="shared" si="211"/>
        <v>0.21067331670822942</v>
      </c>
      <c r="PC30" s="73">
        <v>1797</v>
      </c>
      <c r="PD30" s="73">
        <v>2096</v>
      </c>
      <c r="PE30" s="75">
        <f t="shared" si="212"/>
        <v>-0.14265267175572519</v>
      </c>
      <c r="PF30" s="75">
        <v>3.1797958649568178E-2</v>
      </c>
      <c r="PG30" s="75">
        <v>7.4326092645904215E-2</v>
      </c>
      <c r="PH30" s="75">
        <v>0.10612405129547239</v>
      </c>
      <c r="PI30" s="75"/>
      <c r="PJ30" s="75"/>
      <c r="PK30" s="75"/>
      <c r="PL30" s="75"/>
      <c r="PM30" s="75"/>
      <c r="PN30" s="75"/>
      <c r="PO30" s="226"/>
      <c r="PP30" s="21">
        <f t="shared" si="213"/>
        <v>0</v>
      </c>
      <c r="PQ30" s="73">
        <f t="shared" si="214"/>
        <v>46.977347047106058</v>
      </c>
      <c r="PR30" s="73"/>
      <c r="PS30" s="73">
        <f t="shared" si="215"/>
        <v>38.976651582740388</v>
      </c>
      <c r="PT30" s="73">
        <v>1</v>
      </c>
      <c r="PU30" s="73">
        <f t="shared" si="216"/>
        <v>36.724072397355819</v>
      </c>
      <c r="PV30" s="73">
        <v>1</v>
      </c>
      <c r="PW30" s="73"/>
    </row>
    <row r="31" spans="1:439" x14ac:dyDescent="0.25">
      <c r="A31" s="150"/>
      <c r="B31" s="153" t="s">
        <v>7</v>
      </c>
      <c r="C31" s="151"/>
      <c r="D31" s="156">
        <v>73006</v>
      </c>
      <c r="E31" s="156" t="s">
        <v>260</v>
      </c>
      <c r="F31" s="72" t="s">
        <v>288</v>
      </c>
      <c r="G31" s="82"/>
      <c r="P31" s="161"/>
      <c r="Q31" s="127"/>
      <c r="R31" s="127"/>
      <c r="S31" s="127"/>
      <c r="T31" s="127"/>
      <c r="U31" s="127"/>
      <c r="V31" s="127"/>
      <c r="W31" s="127"/>
      <c r="X31" s="127"/>
      <c r="Y31" s="127"/>
      <c r="Z31" s="113"/>
      <c r="AA31" s="73"/>
      <c r="AB31" s="74">
        <v>4052</v>
      </c>
      <c r="AC31" s="74">
        <v>5745</v>
      </c>
      <c r="AD31" s="74">
        <v>2054</v>
      </c>
      <c r="AE31" s="88">
        <f>AJ31*((BA31/(AX31+BA31)))</f>
        <v>2281.0869149952246</v>
      </c>
      <c r="AF31" s="88">
        <f>AJ31*((AX31/(AX31+BA31)))</f>
        <v>776.91308500477555</v>
      </c>
      <c r="AG31" s="74">
        <v>5781</v>
      </c>
      <c r="AH31" s="74">
        <v>333</v>
      </c>
      <c r="AI31" s="74">
        <v>0</v>
      </c>
      <c r="AJ31" s="74">
        <v>3058</v>
      </c>
      <c r="AK31" s="73">
        <f t="shared" si="0"/>
        <v>21023</v>
      </c>
      <c r="AL31" s="75"/>
      <c r="AM31" s="76">
        <f t="shared" si="1"/>
        <v>0.19274128335632404</v>
      </c>
      <c r="AN31" s="77">
        <f t="shared" si="2"/>
        <v>0.27327213052371213</v>
      </c>
      <c r="AO31" s="77">
        <f t="shared" si="3"/>
        <v>9.7702516291680544E-2</v>
      </c>
      <c r="AP31" s="77">
        <f t="shared" si="4"/>
        <v>0.10850434833255124</v>
      </c>
      <c r="AQ31" s="77">
        <f t="shared" si="5"/>
        <v>3.6955386243865081E-2</v>
      </c>
      <c r="AR31" s="77">
        <f t="shared" si="6"/>
        <v>0.27498454074109308</v>
      </c>
      <c r="AS31" s="77">
        <f t="shared" si="7"/>
        <v>1.5839794510773914E-2</v>
      </c>
      <c r="AT31" s="78">
        <f t="shared" si="8"/>
        <v>0</v>
      </c>
      <c r="AU31" s="75">
        <f t="shared" si="9"/>
        <v>1</v>
      </c>
      <c r="AV31" s="75"/>
      <c r="AW31" s="75"/>
      <c r="AX31" s="74">
        <v>1064</v>
      </c>
      <c r="AY31" s="74">
        <v>1484</v>
      </c>
      <c r="AZ31" s="74">
        <v>2806</v>
      </c>
      <c r="BA31" s="74">
        <v>3124</v>
      </c>
      <c r="BB31" s="74">
        <v>7026</v>
      </c>
      <c r="BC31" s="74">
        <v>5224</v>
      </c>
      <c r="BD31" s="74">
        <v>401</v>
      </c>
      <c r="BF31" s="74">
        <v>38</v>
      </c>
      <c r="BG31" s="79">
        <v>21</v>
      </c>
      <c r="BH31" s="80">
        <v>144</v>
      </c>
      <c r="BI31" s="80"/>
      <c r="BJ31" s="81"/>
      <c r="BK31" s="73">
        <f t="shared" si="10"/>
        <v>165</v>
      </c>
      <c r="BL31" s="79">
        <f t="shared" si="11"/>
        <v>21332</v>
      </c>
      <c r="BM31" s="82"/>
      <c r="BN31" s="83">
        <f t="shared" si="12"/>
        <v>4.9878117382336398E-2</v>
      </c>
      <c r="BO31" s="84">
        <f t="shared" si="13"/>
        <v>6.9566847927995501E-2</v>
      </c>
      <c r="BP31" s="84">
        <f t="shared" si="14"/>
        <v>0.13153947121695106</v>
      </c>
      <c r="BQ31" s="84">
        <f t="shared" si="15"/>
        <v>0.14644665291580725</v>
      </c>
      <c r="BR31" s="84">
        <f t="shared" si="16"/>
        <v>0.32936433527095443</v>
      </c>
      <c r="BS31" s="84">
        <f t="shared" si="17"/>
        <v>0.24489030564410275</v>
      </c>
      <c r="BT31" s="84">
        <f t="shared" si="18"/>
        <v>1.8798049878117382E-2</v>
      </c>
      <c r="BU31" s="84">
        <f t="shared" si="19"/>
        <v>0</v>
      </c>
      <c r="BV31" s="84">
        <f t="shared" si="20"/>
        <v>1.7813613350834427E-3</v>
      </c>
      <c r="BW31" s="84">
        <f t="shared" si="21"/>
        <v>9.8443652728295514E-4</v>
      </c>
      <c r="BX31" s="84">
        <f t="shared" si="22"/>
        <v>6.7504219013688358E-3</v>
      </c>
      <c r="BY31" s="84">
        <f t="shared" si="23"/>
        <v>0</v>
      </c>
      <c r="BZ31" s="84">
        <f t="shared" si="24"/>
        <v>0</v>
      </c>
      <c r="CA31" s="75">
        <f t="shared" si="25"/>
        <v>7.734858428651791E-3</v>
      </c>
      <c r="CB31" s="85">
        <f t="shared" si="26"/>
        <v>1</v>
      </c>
      <c r="CC31" s="75"/>
      <c r="CD31" s="75"/>
      <c r="CE31" s="74">
        <v>2115</v>
      </c>
      <c r="CF31" s="74">
        <v>4563</v>
      </c>
      <c r="CG31" s="74">
        <v>5675</v>
      </c>
      <c r="CH31" s="74">
        <v>1973</v>
      </c>
      <c r="CI31" s="74">
        <v>3029</v>
      </c>
      <c r="CJ31" s="74">
        <v>3719</v>
      </c>
      <c r="CK31" s="74">
        <v>413</v>
      </c>
      <c r="CP31" s="73">
        <f t="shared" si="217"/>
        <v>0</v>
      </c>
      <c r="CQ31" s="73">
        <f t="shared" si="218"/>
        <v>21487</v>
      </c>
      <c r="CR31" s="73"/>
      <c r="CS31" s="76">
        <f t="shared" si="27"/>
        <v>9.8431609810583146E-2</v>
      </c>
      <c r="CT31" s="77">
        <f t="shared" si="28"/>
        <v>0.21236096244240704</v>
      </c>
      <c r="CU31" s="77">
        <f t="shared" si="29"/>
        <v>0.2641131847163401</v>
      </c>
      <c r="CV31" s="77">
        <f t="shared" si="30"/>
        <v>9.182296272164564E-2</v>
      </c>
      <c r="CW31" s="77">
        <f t="shared" si="31"/>
        <v>0.14096895797458928</v>
      </c>
      <c r="CX31" s="77">
        <f t="shared" si="32"/>
        <v>0.17308139805463768</v>
      </c>
      <c r="CY31" s="77">
        <f t="shared" si="33"/>
        <v>1.9220924279797085E-2</v>
      </c>
      <c r="CZ31" s="78"/>
      <c r="DA31" s="78"/>
      <c r="DB31" s="78"/>
      <c r="DC31" s="78"/>
      <c r="DD31" s="78">
        <f t="shared" si="34"/>
        <v>0</v>
      </c>
      <c r="DE31" s="75">
        <f t="shared" si="35"/>
        <v>1</v>
      </c>
      <c r="DF31" s="75"/>
      <c r="DG31" s="75"/>
      <c r="DH31" s="74">
        <v>3177</v>
      </c>
      <c r="DI31" s="74">
        <v>4992</v>
      </c>
      <c r="DJ31" s="74">
        <v>4447</v>
      </c>
      <c r="DK31" s="74">
        <v>4377</v>
      </c>
      <c r="DM31" s="74">
        <v>717</v>
      </c>
      <c r="DN31" s="74">
        <v>1395</v>
      </c>
      <c r="DO31" s="74">
        <v>2401</v>
      </c>
      <c r="DP31" s="74">
        <v>43</v>
      </c>
      <c r="DQ31" s="74">
        <v>30</v>
      </c>
      <c r="DU31" s="73">
        <f t="shared" si="36"/>
        <v>73</v>
      </c>
      <c r="DV31" s="73">
        <f t="shared" si="219"/>
        <v>21579</v>
      </c>
      <c r="DW31" s="76">
        <f t="shared" si="37"/>
        <v>0.14722647017934101</v>
      </c>
      <c r="DX31" s="77">
        <f t="shared" si="38"/>
        <v>0.23133602113165577</v>
      </c>
      <c r="DY31" s="77">
        <f t="shared" si="39"/>
        <v>0.20607998517076787</v>
      </c>
      <c r="DZ31" s="77">
        <f t="shared" si="40"/>
        <v>0.20283609064368135</v>
      </c>
      <c r="EA31" s="77">
        <f t="shared" si="41"/>
        <v>0</v>
      </c>
      <c r="EB31" s="77">
        <f t="shared" si="42"/>
        <v>3.3226748227443349E-2</v>
      </c>
      <c r="EC31" s="77">
        <f t="shared" si="43"/>
        <v>6.4646183789795642E-2</v>
      </c>
      <c r="ED31" s="77">
        <f t="shared" si="44"/>
        <v>0.11126558227906762</v>
      </c>
      <c r="EE31" s="75">
        <f t="shared" si="45"/>
        <v>1.9926780666388619E-3</v>
      </c>
      <c r="EF31" s="78">
        <f t="shared" si="46"/>
        <v>1.3902405116085082E-3</v>
      </c>
      <c r="EG31" s="78">
        <f t="shared" si="47"/>
        <v>0</v>
      </c>
      <c r="EH31" s="78">
        <f t="shared" si="48"/>
        <v>0</v>
      </c>
      <c r="EI31" s="78">
        <f t="shared" si="49"/>
        <v>0</v>
      </c>
      <c r="EJ31" s="75">
        <f t="shared" si="50"/>
        <v>3.3829185782473701E-3</v>
      </c>
      <c r="EK31" s="75">
        <f t="shared" si="51"/>
        <v>1</v>
      </c>
      <c r="EL31" s="75"/>
      <c r="EM31" s="75"/>
      <c r="EN31" s="75"/>
      <c r="EO31" s="75"/>
      <c r="EP31" s="75"/>
      <c r="EQ31" s="75"/>
      <c r="ER31" s="75">
        <f t="shared" si="52"/>
        <v>0.27327213052371213</v>
      </c>
      <c r="ES31" s="75">
        <f t="shared" si="53"/>
        <v>0.32936433527095443</v>
      </c>
      <c r="ET31" s="75">
        <f t="shared" si="54"/>
        <v>0.21236096244240704</v>
      </c>
      <c r="EU31" s="75">
        <f t="shared" si="55"/>
        <v>0.23133602113165577</v>
      </c>
      <c r="EV31" s="75"/>
      <c r="EW31" s="75"/>
      <c r="EX31" s="75">
        <f t="shared" si="56"/>
        <v>9.7702516291680544E-2</v>
      </c>
      <c r="EY31" s="75">
        <f t="shared" si="57"/>
        <v>6.9566847927995501E-2</v>
      </c>
      <c r="EZ31" s="75">
        <f t="shared" si="58"/>
        <v>0.14096895797458928</v>
      </c>
      <c r="FA31" s="75">
        <f t="shared" si="59"/>
        <v>0.20607998517076787</v>
      </c>
      <c r="FB31" s="75"/>
      <c r="FC31" s="75"/>
      <c r="FD31" s="75"/>
      <c r="FE31" s="75">
        <f t="shared" si="60"/>
        <v>0</v>
      </c>
      <c r="FF31" s="75"/>
      <c r="FG31" s="75"/>
      <c r="FH31" s="75"/>
      <c r="FI31" s="75"/>
      <c r="FJ31" s="75"/>
      <c r="FK31" s="75">
        <f t="shared" si="61"/>
        <v>1.7813613350834427E-3</v>
      </c>
      <c r="FL31" s="75"/>
      <c r="FM31" s="75"/>
      <c r="FN31" s="75"/>
      <c r="FO31" s="75"/>
      <c r="FP31" s="75">
        <f t="shared" si="62"/>
        <v>0.37097464681539266</v>
      </c>
      <c r="FQ31" s="75">
        <f t="shared" si="63"/>
        <v>0.40071254453403338</v>
      </c>
      <c r="FR31" s="75">
        <f t="shared" si="64"/>
        <v>0.35332992041699629</v>
      </c>
      <c r="FS31" s="75">
        <f t="shared" si="65"/>
        <v>0.43741600630242361</v>
      </c>
      <c r="FT31" s="75"/>
      <c r="FU31" s="75"/>
      <c r="FV31" s="75"/>
      <c r="FW31" s="75">
        <f t="shared" si="66"/>
        <v>-0.11700337282854739</v>
      </c>
      <c r="FX31" s="75">
        <f t="shared" si="67"/>
        <v>1.8975058689248731E-2</v>
      </c>
      <c r="FY31" s="75">
        <f t="shared" si="68"/>
        <v>-9.8028314139298661E-2</v>
      </c>
      <c r="FZ31" s="75"/>
      <c r="GA31" s="75"/>
      <c r="GB31" s="75">
        <f t="shared" si="69"/>
        <v>7.1402110046593775E-2</v>
      </c>
      <c r="GC31" s="75">
        <f t="shared" si="70"/>
        <v>6.5111027196178589E-2</v>
      </c>
      <c r="GD31" s="75">
        <f t="shared" si="71"/>
        <v>0.13651313724277236</v>
      </c>
      <c r="GE31" s="75"/>
      <c r="GF31" s="75"/>
      <c r="GG31" s="75"/>
      <c r="GH31" s="75"/>
      <c r="GI31" s="75"/>
      <c r="GJ31" s="75"/>
      <c r="GK31" s="75"/>
      <c r="GL31" s="75"/>
      <c r="GM31" s="75"/>
      <c r="GN31" s="75"/>
      <c r="GO31" s="75"/>
      <c r="GP31" s="75"/>
      <c r="GQ31" s="75">
        <f t="shared" si="72"/>
        <v>-4.7382624117037087E-2</v>
      </c>
      <c r="GR31" s="75">
        <f t="shared" si="73"/>
        <v>8.408608588542732E-2</v>
      </c>
      <c r="GS31" s="75">
        <f t="shared" si="74"/>
        <v>3.6703461768390233E-2</v>
      </c>
      <c r="GT31" s="75"/>
      <c r="GU31" s="75"/>
      <c r="GV31" s="75"/>
      <c r="GW31" s="75"/>
      <c r="GX31" s="75">
        <f t="shared" si="75"/>
        <v>1.5839794510773914E-2</v>
      </c>
      <c r="GY31" s="75">
        <f t="shared" si="76"/>
        <v>1.8798049878117382E-2</v>
      </c>
      <c r="GZ31" s="75">
        <f t="shared" si="77"/>
        <v>1.9220924279797085E-2</v>
      </c>
      <c r="HA31" s="75">
        <f t="shared" si="78"/>
        <v>3.3226748227443349E-2</v>
      </c>
      <c r="HB31" s="75"/>
      <c r="HC31" s="75"/>
      <c r="HD31" s="75">
        <f t="shared" si="79"/>
        <v>4.2287440167970355E-4</v>
      </c>
      <c r="HE31" s="75">
        <f t="shared" si="80"/>
        <v>1.4005823947646264E-2</v>
      </c>
      <c r="HF31" s="75">
        <f t="shared" si="81"/>
        <v>1.4428698349325968E-2</v>
      </c>
      <c r="HG31" s="75"/>
      <c r="HH31" s="75"/>
      <c r="HI31" s="75"/>
      <c r="HJ31" s="75">
        <f t="shared" si="82"/>
        <v>0.27498454074109308</v>
      </c>
      <c r="HK31" s="75">
        <f t="shared" si="83"/>
        <v>0.24489030564410275</v>
      </c>
      <c r="HL31" s="75">
        <f t="shared" si="84"/>
        <v>0.2641131847163401</v>
      </c>
      <c r="HM31" s="75">
        <f t="shared" si="85"/>
        <v>0.20283609064368135</v>
      </c>
      <c r="HN31" s="75"/>
      <c r="HO31" s="75"/>
      <c r="HP31" s="75">
        <f t="shared" si="86"/>
        <v>1.9222879072237353E-2</v>
      </c>
      <c r="HQ31" s="75">
        <f>Gegevens!HM290-Gegevens!HL290</f>
        <v>-8.8339065764701158E-2</v>
      </c>
      <c r="HR31" s="75">
        <f t="shared" si="87"/>
        <v>-4.2054215000421391E-2</v>
      </c>
      <c r="HS31" s="75"/>
      <c r="HT31" s="75"/>
      <c r="HU31" s="75"/>
      <c r="HV31" s="75">
        <f t="shared" si="88"/>
        <v>0.19274128335632404</v>
      </c>
      <c r="HW31" s="75">
        <f t="shared" si="89"/>
        <v>0.13153947121695106</v>
      </c>
      <c r="HX31" s="75">
        <f t="shared" si="90"/>
        <v>0.17308139805463768</v>
      </c>
      <c r="HY31" s="75">
        <f t="shared" si="91"/>
        <v>0.14722647017934101</v>
      </c>
      <c r="HZ31" s="75"/>
      <c r="IA31" s="75"/>
      <c r="IB31" s="75">
        <f t="shared" si="92"/>
        <v>4.1541926837686621E-2</v>
      </c>
      <c r="IC31" s="75">
        <f t="shared" si="93"/>
        <v>-2.5854927875296668E-2</v>
      </c>
      <c r="ID31" s="75">
        <f t="shared" si="94"/>
        <v>1.5686998962389953E-2</v>
      </c>
      <c r="IE31" s="75"/>
      <c r="IF31" s="75"/>
      <c r="IG31" s="75"/>
      <c r="IH31" s="75">
        <f t="shared" si="95"/>
        <v>0.10850434833255124</v>
      </c>
      <c r="II31" s="75">
        <f t="shared" si="96"/>
        <v>0.14644665291580725</v>
      </c>
      <c r="IJ31" s="75">
        <f t="shared" si="97"/>
        <v>9.8431609810583146E-2</v>
      </c>
      <c r="IK31" s="75">
        <f t="shared" si="98"/>
        <v>0.11126558227906762</v>
      </c>
      <c r="IL31" s="75"/>
      <c r="IM31" s="75"/>
      <c r="IN31" s="75">
        <f t="shared" si="99"/>
        <v>-4.8015043105224101E-2</v>
      </c>
      <c r="IO31" s="75">
        <f t="shared" si="100"/>
        <v>1.2833972468484472E-2</v>
      </c>
      <c r="IP31" s="75">
        <f t="shared" si="101"/>
        <v>-3.5181070636739628E-2</v>
      </c>
      <c r="IQ31" s="75"/>
      <c r="IR31" s="75"/>
      <c r="IS31" s="75"/>
      <c r="IT31" s="75">
        <f t="shared" si="102"/>
        <v>3.6955386243865081E-2</v>
      </c>
      <c r="IU31" s="75">
        <f t="shared" si="103"/>
        <v>4.9878117382336398E-2</v>
      </c>
      <c r="IV31" s="75">
        <f t="shared" si="104"/>
        <v>9.182296272164564E-2</v>
      </c>
      <c r="IW31" s="75">
        <f t="shared" si="105"/>
        <v>6.4646183789795642E-2</v>
      </c>
      <c r="IX31" s="75"/>
      <c r="IY31" s="75"/>
      <c r="IZ31" s="75">
        <f t="shared" si="106"/>
        <v>4.1944845339309242E-2</v>
      </c>
      <c r="JA31" s="75">
        <f t="shared" si="107"/>
        <v>-2.7176778931849999E-2</v>
      </c>
      <c r="JB31" s="75">
        <f t="shared" si="108"/>
        <v>1.4768066407459243E-2</v>
      </c>
      <c r="JC31" s="75"/>
      <c r="JD31" s="75"/>
      <c r="JE31" s="75"/>
      <c r="JF31" s="75"/>
      <c r="JG31" s="75"/>
      <c r="JH31" s="75"/>
      <c r="JI31" s="75">
        <f t="shared" si="109"/>
        <v>0.12434414284332515</v>
      </c>
      <c r="JJ31" s="75">
        <f t="shared" si="110"/>
        <v>0.14545973457641631</v>
      </c>
      <c r="JK31" s="75">
        <f t="shared" si="111"/>
        <v>0.16129952908719022</v>
      </c>
      <c r="JL31" s="75"/>
      <c r="JM31" s="75">
        <f t="shared" si="112"/>
        <v>0.16524470279392461</v>
      </c>
      <c r="JN31" s="75">
        <f t="shared" si="113"/>
        <v>0.19632477029814366</v>
      </c>
      <c r="JO31" s="75">
        <f t="shared" si="114"/>
        <v>0.215122820176261</v>
      </c>
      <c r="JP31" s="75"/>
      <c r="JQ31" s="75">
        <f t="shared" si="115"/>
        <v>0.11765253409038023</v>
      </c>
      <c r="JR31" s="75">
        <f t="shared" si="116"/>
        <v>0.19025457253222877</v>
      </c>
      <c r="JS31" s="75">
        <f t="shared" si="117"/>
        <v>0.20947549681202587</v>
      </c>
      <c r="JT31" s="75"/>
      <c r="JU31" s="75">
        <f t="shared" si="118"/>
        <v>0.14449233050651097</v>
      </c>
      <c r="JV31" s="75">
        <f t="shared" si="119"/>
        <v>0.17591176606886327</v>
      </c>
      <c r="JW31" s="75">
        <f t="shared" si="120"/>
        <v>0.20913851429630662</v>
      </c>
      <c r="JX31" s="75"/>
      <c r="JY31" s="75"/>
      <c r="JZ31" s="75"/>
      <c r="KA31" s="75">
        <f t="shared" si="121"/>
        <v>-4.759216870354438E-2</v>
      </c>
      <c r="KB31" s="75">
        <f t="shared" si="122"/>
        <v>2.683979641613074E-2</v>
      </c>
      <c r="KC31" s="75">
        <f t="shared" si="123"/>
        <v>-2.075237228741364E-2</v>
      </c>
      <c r="KD31" s="75"/>
      <c r="KE31" s="75"/>
      <c r="KF31" s="75">
        <f t="shared" si="124"/>
        <v>-6.0701977659148865E-3</v>
      </c>
      <c r="KG31" s="75">
        <f t="shared" si="125"/>
        <v>-1.4342806463365498E-2</v>
      </c>
      <c r="KH31" s="75">
        <f t="shared" si="126"/>
        <v>-2.0413004229280385E-2</v>
      </c>
      <c r="KI31" s="75"/>
      <c r="KJ31" s="75"/>
      <c r="KK31" s="75">
        <f t="shared" si="127"/>
        <v>-5.6473233642351239E-3</v>
      </c>
      <c r="KL31" s="75">
        <f t="shared" si="128"/>
        <v>-3.3698251571925852E-4</v>
      </c>
      <c r="KM31" s="75">
        <f t="shared" si="129"/>
        <v>-5.9843058799543825E-3</v>
      </c>
      <c r="KN31" s="75"/>
      <c r="KO31" s="75"/>
      <c r="KP31" s="75"/>
      <c r="KQ31" s="75"/>
      <c r="KR31" s="73">
        <f t="shared" si="130"/>
        <v>7107.3529908119253</v>
      </c>
      <c r="KS31" s="73">
        <f t="shared" si="131"/>
        <v>1501.1830114382149</v>
      </c>
      <c r="KT31" s="73">
        <f t="shared" si="132"/>
        <v>5284.487905494093</v>
      </c>
      <c r="KU31" s="73">
        <f t="shared" si="133"/>
        <v>2838.490249390587</v>
      </c>
      <c r="KV31" s="73">
        <f t="shared" si="134"/>
        <v>3160.1723232702047</v>
      </c>
      <c r="KW31" s="73">
        <f t="shared" si="135"/>
        <v>1076.3198949934372</v>
      </c>
      <c r="KX31" s="73">
        <f t="shared" si="136"/>
        <v>405.643118319895</v>
      </c>
      <c r="KY31" s="73"/>
      <c r="KZ31" s="73">
        <f t="shared" si="137"/>
        <v>4582.5372085447016</v>
      </c>
      <c r="LA31" s="73">
        <f t="shared" si="138"/>
        <v>3041.9691441336622</v>
      </c>
      <c r="LB31" s="73">
        <f t="shared" si="139"/>
        <v>5699.2984129939032</v>
      </c>
      <c r="LC31" s="73">
        <f t="shared" si="140"/>
        <v>3734.9234886210265</v>
      </c>
      <c r="LD31" s="73">
        <f t="shared" si="141"/>
        <v>2124.0557081025736</v>
      </c>
      <c r="LE31" s="73">
        <f t="shared" si="142"/>
        <v>1981.4477125703913</v>
      </c>
      <c r="LF31" s="73">
        <f t="shared" si="143"/>
        <v>414.76832503374129</v>
      </c>
      <c r="LG31" s="73"/>
      <c r="LH31" s="73">
        <f t="shared" si="144"/>
        <v>4992</v>
      </c>
      <c r="LI31" s="73">
        <f t="shared" si="145"/>
        <v>4447</v>
      </c>
      <c r="LJ31" s="73">
        <f t="shared" si="146"/>
        <v>4377</v>
      </c>
      <c r="LK31" s="73">
        <f t="shared" si="147"/>
        <v>3177</v>
      </c>
      <c r="LL31" s="73">
        <f t="shared" si="148"/>
        <v>2401</v>
      </c>
      <c r="LM31" s="73">
        <f t="shared" si="149"/>
        <v>1395</v>
      </c>
      <c r="LN31" s="73">
        <f t="shared" si="150"/>
        <v>717</v>
      </c>
      <c r="LO31" s="73"/>
      <c r="LP31" s="73">
        <f t="shared" si="151"/>
        <v>-2524.8157822672238</v>
      </c>
      <c r="LQ31" s="73">
        <f t="shared" si="152"/>
        <v>1540.7861326954473</v>
      </c>
      <c r="LR31" s="73">
        <f t="shared" si="153"/>
        <v>414.81050749981023</v>
      </c>
      <c r="LS31" s="73">
        <f t="shared" si="154"/>
        <v>896.43323923043954</v>
      </c>
      <c r="LT31" s="73">
        <f t="shared" si="155"/>
        <v>-1036.1166151676312</v>
      </c>
      <c r="LU31" s="73">
        <f t="shared" si="156"/>
        <v>905.12781757695416</v>
      </c>
      <c r="LV31" s="73">
        <f t="shared" si="157"/>
        <v>9.1252067138462962</v>
      </c>
      <c r="LW31" s="73"/>
      <c r="LX31" s="73">
        <f t="shared" si="158"/>
        <v>409.46279145529843</v>
      </c>
      <c r="LY31" s="73">
        <f t="shared" si="159"/>
        <v>1405.0308558663378</v>
      </c>
      <c r="LZ31" s="73">
        <f t="shared" si="160"/>
        <v>-1322.2984129939032</v>
      </c>
      <c r="MA31" s="73">
        <f t="shared" si="161"/>
        <v>-557.92348862102654</v>
      </c>
      <c r="MB31" s="73">
        <f t="shared" si="162"/>
        <v>276.94429189742641</v>
      </c>
      <c r="MC31" s="73">
        <f t="shared" si="163"/>
        <v>-586.44771257039133</v>
      </c>
      <c r="MD31" s="73">
        <f t="shared" si="164"/>
        <v>302.23167496625871</v>
      </c>
      <c r="ME31" s="73"/>
      <c r="MF31" s="73">
        <f t="shared" si="165"/>
        <v>-2115.3529908119253</v>
      </c>
      <c r="MG31" s="73">
        <f t="shared" si="166"/>
        <v>2945.8169885617854</v>
      </c>
      <c r="MH31" s="73">
        <f t="shared" si="167"/>
        <v>-907.48790549409296</v>
      </c>
      <c r="MI31" s="73">
        <f t="shared" si="168"/>
        <v>338.509750609413</v>
      </c>
      <c r="MJ31" s="73">
        <f t="shared" si="169"/>
        <v>-759.17232327020474</v>
      </c>
      <c r="MK31" s="73">
        <f t="shared" si="170"/>
        <v>318.68010500656283</v>
      </c>
      <c r="ML31" s="73">
        <f t="shared" si="171"/>
        <v>311.356881680105</v>
      </c>
      <c r="MM31" s="73"/>
      <c r="MN31" s="75">
        <f t="shared" si="172"/>
        <v>-0.3552399586078242</v>
      </c>
      <c r="MO31" s="75">
        <f t="shared" si="173"/>
        <v>1.02638127460508</v>
      </c>
      <c r="MP31" s="75">
        <f t="shared" si="174"/>
        <v>7.8495876027750308E-2</v>
      </c>
      <c r="MQ31" s="75">
        <f t="shared" si="175"/>
        <v>0.31581339390646146</v>
      </c>
      <c r="MR31" s="75">
        <f t="shared" si="176"/>
        <v>-0.32786712532670959</v>
      </c>
      <c r="MS31" s="75">
        <f t="shared" si="177"/>
        <v>0.84094684283660215</v>
      </c>
      <c r="MT31" s="75">
        <f t="shared" si="178"/>
        <v>2.2495652709804016E-2</v>
      </c>
      <c r="MU31" s="75"/>
      <c r="MV31" s="75">
        <f t="shared" si="179"/>
        <v>8.9352856904643341E-2</v>
      </c>
      <c r="MW31" s="75">
        <f t="shared" si="180"/>
        <v>0.46188202091921077</v>
      </c>
      <c r="MX31" s="75">
        <f t="shared" si="181"/>
        <v>-0.23201073486153631</v>
      </c>
      <c r="MY31" s="75">
        <f t="shared" si="182"/>
        <v>-0.1493801654360041</v>
      </c>
      <c r="MZ31" s="75">
        <f t="shared" si="183"/>
        <v>0.13038466497887746</v>
      </c>
      <c r="NA31" s="75">
        <f t="shared" si="184"/>
        <v>-0.29596931014123729</v>
      </c>
      <c r="NB31" s="75">
        <f t="shared" si="185"/>
        <v>0.72867588175078757</v>
      </c>
      <c r="NC31" s="75"/>
      <c r="ND31" s="75">
        <f t="shared" si="186"/>
        <v>-0.29762880689147719</v>
      </c>
      <c r="NE31" s="75">
        <f t="shared" si="187"/>
        <v>1.9623303528725207</v>
      </c>
      <c r="NF31" s="75">
        <f t="shared" si="188"/>
        <v>-0.17172674471458441</v>
      </c>
      <c r="NG31" s="75">
        <f t="shared" si="189"/>
        <v>0.11925697144180424</v>
      </c>
      <c r="NH31" s="75">
        <f t="shared" si="190"/>
        <v>-0.24023130564114276</v>
      </c>
      <c r="NI31" s="75">
        <f t="shared" si="191"/>
        <v>0.29608307575556425</v>
      </c>
      <c r="NJ31" s="75">
        <f t="shared" si="192"/>
        <v>0.76756357403446751</v>
      </c>
      <c r="NK31" s="75"/>
      <c r="NL31" s="75"/>
      <c r="NM31" s="211">
        <v>24362</v>
      </c>
      <c r="NN31" s="212">
        <v>2</v>
      </c>
      <c r="NO31" s="212">
        <v>17</v>
      </c>
      <c r="NP31" s="212">
        <v>20</v>
      </c>
      <c r="NQ31" s="212">
        <v>1</v>
      </c>
      <c r="NR31" s="212">
        <v>32</v>
      </c>
      <c r="NS31" s="213">
        <v>72</v>
      </c>
      <c r="NT31" s="213">
        <f t="shared" si="193"/>
        <v>24434</v>
      </c>
      <c r="NU31" s="75"/>
      <c r="NV31" s="75"/>
      <c r="NW31" s="73">
        <v>21579</v>
      </c>
      <c r="NX31" s="73">
        <v>4447</v>
      </c>
      <c r="NY31" s="75">
        <f t="shared" si="194"/>
        <v>0.20607998517076787</v>
      </c>
      <c r="NZ31" s="75">
        <f t="shared" si="195"/>
        <v>5.1388531015296775E-3</v>
      </c>
      <c r="OA31" s="75">
        <f t="shared" si="196"/>
        <v>5.6739959502444016E-3</v>
      </c>
      <c r="OB31" s="73">
        <v>32318</v>
      </c>
      <c r="OC31" s="73">
        <v>24434</v>
      </c>
      <c r="OD31" s="73">
        <v>4905.2744386727882</v>
      </c>
      <c r="OE31" s="73">
        <v>1887.5614346257748</v>
      </c>
      <c r="OF31" s="75">
        <f t="shared" si="197"/>
        <v>5.8405886336585645E-2</v>
      </c>
      <c r="OG31" s="75">
        <f t="shared" si="198"/>
        <v>0.38480241181704183</v>
      </c>
      <c r="OH31" s="73">
        <v>2614</v>
      </c>
      <c r="OI31" s="73">
        <f t="shared" si="199"/>
        <v>1005.8735044897473</v>
      </c>
      <c r="OJ31" s="75">
        <f t="shared" si="200"/>
        <v>4.1166960157556984E-2</v>
      </c>
      <c r="OK31" s="75">
        <f t="shared" si="201"/>
        <v>4.9314257463210385E-3</v>
      </c>
      <c r="OL31" s="75">
        <f t="shared" si="202"/>
        <v>2.7536368435179008E-3</v>
      </c>
      <c r="OM31" s="73">
        <v>32151</v>
      </c>
      <c r="ON31" s="73">
        <v>575423821</v>
      </c>
      <c r="OO31" s="73">
        <f t="shared" si="203"/>
        <v>17897.540387546265</v>
      </c>
      <c r="OP31" s="75">
        <f t="shared" si="204"/>
        <v>4.9339212727187347E-3</v>
      </c>
      <c r="OQ31" s="75">
        <f t="shared" si="205"/>
        <v>4.6208984993517006E-3</v>
      </c>
      <c r="OR31" s="75">
        <f t="shared" si="206"/>
        <v>3.2428103963540291E-3</v>
      </c>
      <c r="OS31" s="73">
        <v>5667.2851233243136</v>
      </c>
      <c r="OT31" s="75">
        <f t="shared" si="207"/>
        <v>0.17536001990606825</v>
      </c>
      <c r="OU31" s="75">
        <f t="shared" si="208"/>
        <v>4.67074298727375E-3</v>
      </c>
      <c r="OV31" s="73">
        <v>1045.8628048265066</v>
      </c>
      <c r="OW31" s="75">
        <f t="shared" si="209"/>
        <v>3.2529713067292049E-2</v>
      </c>
      <c r="OX31" s="75">
        <v>0.14209401709401709</v>
      </c>
      <c r="OY31" s="73">
        <v>1695</v>
      </c>
      <c r="OZ31" s="75">
        <f t="shared" si="210"/>
        <v>5.2447552447552448E-2</v>
      </c>
      <c r="PA31" s="73">
        <v>6383</v>
      </c>
      <c r="PB31" s="75">
        <f t="shared" si="211"/>
        <v>0.19750603378921963</v>
      </c>
      <c r="PC31" s="73">
        <v>5066</v>
      </c>
      <c r="PD31" s="73">
        <v>7047</v>
      </c>
      <c r="PE31" s="75">
        <f t="shared" si="212"/>
        <v>-0.28111253015467574</v>
      </c>
      <c r="PF31" s="75">
        <v>4.0277158717938327E-2</v>
      </c>
      <c r="PG31" s="75">
        <v>5.1339195267231248E-2</v>
      </c>
      <c r="PH31" s="75">
        <v>9.1616353985169569E-2</v>
      </c>
      <c r="PI31" s="75"/>
      <c r="PJ31" s="75"/>
      <c r="PK31" s="75"/>
      <c r="PL31" s="75"/>
      <c r="PM31" s="75"/>
      <c r="PN31" s="75"/>
      <c r="PO31" s="226"/>
      <c r="PP31" s="21">
        <f t="shared" si="213"/>
        <v>0</v>
      </c>
      <c r="PQ31" s="73">
        <f t="shared" si="214"/>
        <v>110.41366309061118</v>
      </c>
      <c r="PR31" s="73"/>
      <c r="PS31" s="73">
        <f t="shared" si="215"/>
        <v>65.724810290034199</v>
      </c>
      <c r="PT31" s="73">
        <v>2</v>
      </c>
      <c r="PU31" s="73">
        <f t="shared" si="216"/>
        <v>55.838554307994592</v>
      </c>
      <c r="PV31" s="73">
        <v>2</v>
      </c>
      <c r="PW31" s="73"/>
    </row>
    <row r="32" spans="1:439" x14ac:dyDescent="0.25">
      <c r="A32" s="150" t="s">
        <v>143</v>
      </c>
      <c r="B32" s="153" t="s">
        <v>7</v>
      </c>
      <c r="C32" s="151"/>
      <c r="D32" s="156">
        <v>31004</v>
      </c>
      <c r="E32" s="156" t="s">
        <v>140</v>
      </c>
      <c r="F32" s="72" t="s">
        <v>142</v>
      </c>
      <c r="G32" s="82"/>
      <c r="P32" s="161"/>
      <c r="Q32" s="127"/>
      <c r="R32" s="127"/>
      <c r="S32" s="127"/>
      <c r="T32" s="127"/>
      <c r="U32" s="127"/>
      <c r="V32" s="127"/>
      <c r="W32" s="127"/>
      <c r="X32" s="127"/>
      <c r="Y32" s="127"/>
      <c r="Z32" s="113"/>
      <c r="AA32" s="73"/>
      <c r="AB32" s="74">
        <v>3514</v>
      </c>
      <c r="AC32" s="74">
        <v>3512</v>
      </c>
      <c r="AD32" s="74">
        <v>1106</v>
      </c>
      <c r="AE32" s="74">
        <v>2688</v>
      </c>
      <c r="AF32" s="74">
        <v>686</v>
      </c>
      <c r="AG32" s="74">
        <v>1646</v>
      </c>
      <c r="AH32" s="74">
        <v>132</v>
      </c>
      <c r="AI32" s="74">
        <v>268</v>
      </c>
      <c r="AK32" s="73">
        <f t="shared" si="0"/>
        <v>13552</v>
      </c>
      <c r="AL32" s="75"/>
      <c r="AM32" s="76">
        <f t="shared" si="1"/>
        <v>0.25929752066115702</v>
      </c>
      <c r="AN32" s="77">
        <f t="shared" si="2"/>
        <v>0.25914994096812277</v>
      </c>
      <c r="AO32" s="77">
        <f t="shared" si="3"/>
        <v>8.161157024793389E-2</v>
      </c>
      <c r="AP32" s="77">
        <f t="shared" si="4"/>
        <v>0.19834710743801653</v>
      </c>
      <c r="AQ32" s="77">
        <f t="shared" si="5"/>
        <v>5.06198347107438E-2</v>
      </c>
      <c r="AR32" s="77">
        <f t="shared" si="6"/>
        <v>0.12145808736717828</v>
      </c>
      <c r="AS32" s="77">
        <f t="shared" si="7"/>
        <v>9.74025974025974E-3</v>
      </c>
      <c r="AT32" s="78">
        <f t="shared" si="8"/>
        <v>1.9775678866587959E-2</v>
      </c>
      <c r="AU32" s="75">
        <f t="shared" si="9"/>
        <v>1</v>
      </c>
      <c r="AV32" s="75"/>
      <c r="AW32" s="75"/>
      <c r="AX32" s="74">
        <v>765</v>
      </c>
      <c r="AY32" s="74">
        <v>813</v>
      </c>
      <c r="AZ32" s="74">
        <v>2722</v>
      </c>
      <c r="BA32" s="74">
        <v>3286</v>
      </c>
      <c r="BB32" s="74">
        <v>4213</v>
      </c>
      <c r="BC32" s="74">
        <v>1502</v>
      </c>
      <c r="BD32" s="74">
        <v>180</v>
      </c>
      <c r="BE32" s="74">
        <v>402</v>
      </c>
      <c r="BF32" s="74">
        <v>66</v>
      </c>
      <c r="BG32" s="79">
        <v>29</v>
      </c>
      <c r="BH32" s="80"/>
      <c r="BI32" s="80"/>
      <c r="BJ32" s="81"/>
      <c r="BK32" s="73">
        <f t="shared" si="10"/>
        <v>29</v>
      </c>
      <c r="BL32" s="79">
        <f t="shared" si="11"/>
        <v>13978</v>
      </c>
      <c r="BM32" s="82"/>
      <c r="BN32" s="83">
        <f t="shared" si="12"/>
        <v>5.4728859636571758E-2</v>
      </c>
      <c r="BO32" s="84">
        <f t="shared" si="13"/>
        <v>5.8162827300042921E-2</v>
      </c>
      <c r="BP32" s="84">
        <f t="shared" si="14"/>
        <v>0.19473458291601087</v>
      </c>
      <c r="BQ32" s="84">
        <f t="shared" si="15"/>
        <v>0.23508370296179712</v>
      </c>
      <c r="BR32" s="84">
        <f t="shared" si="16"/>
        <v>0.30140220346258406</v>
      </c>
      <c r="BS32" s="84">
        <f t="shared" si="17"/>
        <v>0.10745457146945199</v>
      </c>
      <c r="BT32" s="84">
        <f t="shared" si="18"/>
        <v>1.2877378738016884E-2</v>
      </c>
      <c r="BU32" s="84">
        <f t="shared" si="19"/>
        <v>2.875947918157104E-2</v>
      </c>
      <c r="BV32" s="84">
        <f t="shared" si="20"/>
        <v>4.7217055372728569E-3</v>
      </c>
      <c r="BW32" s="84">
        <f t="shared" si="21"/>
        <v>2.0746887966804979E-3</v>
      </c>
      <c r="BX32" s="84">
        <f t="shared" si="22"/>
        <v>0</v>
      </c>
      <c r="BY32" s="84">
        <f t="shared" si="23"/>
        <v>0</v>
      </c>
      <c r="BZ32" s="84">
        <f t="shared" si="24"/>
        <v>0</v>
      </c>
      <c r="CA32" s="75">
        <f t="shared" si="25"/>
        <v>2.0746887966804979E-3</v>
      </c>
      <c r="CB32" s="85">
        <f t="shared" si="26"/>
        <v>1</v>
      </c>
      <c r="CC32" s="75"/>
      <c r="CD32" s="75"/>
      <c r="CE32" s="74">
        <v>2367</v>
      </c>
      <c r="CF32" s="74">
        <v>2704</v>
      </c>
      <c r="CG32" s="74">
        <v>1422</v>
      </c>
      <c r="CH32" s="74">
        <v>1111</v>
      </c>
      <c r="CI32" s="74">
        <v>1938</v>
      </c>
      <c r="CJ32" s="74">
        <v>4268</v>
      </c>
      <c r="CK32" s="72">
        <v>351</v>
      </c>
      <c r="CP32" s="73">
        <f t="shared" si="217"/>
        <v>0</v>
      </c>
      <c r="CQ32" s="73">
        <f t="shared" si="218"/>
        <v>14161</v>
      </c>
      <c r="CR32" s="73"/>
      <c r="CS32" s="76">
        <f t="shared" si="27"/>
        <v>0.16714921262622695</v>
      </c>
      <c r="CT32" s="77">
        <f t="shared" si="28"/>
        <v>0.19094696702210295</v>
      </c>
      <c r="CU32" s="77">
        <f t="shared" si="29"/>
        <v>0.10041663724313254</v>
      </c>
      <c r="CV32" s="77">
        <f t="shared" si="30"/>
        <v>7.8454911376315231E-2</v>
      </c>
      <c r="CW32" s="77">
        <f t="shared" si="31"/>
        <v>0.1368547418967587</v>
      </c>
      <c r="CX32" s="77">
        <f t="shared" si="32"/>
        <v>0.30139114469317141</v>
      </c>
      <c r="CY32" s="77">
        <f t="shared" si="33"/>
        <v>2.478638514229221E-2</v>
      </c>
      <c r="CZ32" s="78"/>
      <c r="DA32" s="78"/>
      <c r="DB32" s="78"/>
      <c r="DC32" s="78"/>
      <c r="DD32" s="78">
        <f t="shared" si="34"/>
        <v>0</v>
      </c>
      <c r="DE32" s="75">
        <f t="shared" si="35"/>
        <v>1</v>
      </c>
      <c r="DF32" s="75"/>
      <c r="DG32" s="75"/>
      <c r="DH32" s="74">
        <v>2338</v>
      </c>
      <c r="DI32" s="74">
        <v>3471</v>
      </c>
      <c r="DJ32" s="74">
        <v>2892</v>
      </c>
      <c r="DK32" s="74">
        <v>1363</v>
      </c>
      <c r="DM32" s="74">
        <v>515</v>
      </c>
      <c r="DN32" s="74">
        <v>1062</v>
      </c>
      <c r="DO32" s="72">
        <v>2785</v>
      </c>
      <c r="DP32" s="74">
        <v>285</v>
      </c>
      <c r="DU32" s="73">
        <f t="shared" si="36"/>
        <v>285</v>
      </c>
      <c r="DV32" s="73">
        <f t="shared" si="219"/>
        <v>14711</v>
      </c>
      <c r="DW32" s="76">
        <f t="shared" si="37"/>
        <v>0.15892869281490041</v>
      </c>
      <c r="DX32" s="77">
        <f t="shared" si="38"/>
        <v>0.23594589082999115</v>
      </c>
      <c r="DY32" s="77">
        <f t="shared" si="39"/>
        <v>0.19658758751954319</v>
      </c>
      <c r="DZ32" s="77">
        <f t="shared" si="40"/>
        <v>9.2651757188498399E-2</v>
      </c>
      <c r="EA32" s="77">
        <f t="shared" si="41"/>
        <v>0</v>
      </c>
      <c r="EB32" s="77">
        <f t="shared" si="42"/>
        <v>3.5007817279586705E-2</v>
      </c>
      <c r="EC32" s="77">
        <f t="shared" si="43"/>
        <v>7.2190877574604032E-2</v>
      </c>
      <c r="ED32" s="77">
        <f t="shared" si="44"/>
        <v>0.18931411868669704</v>
      </c>
      <c r="EE32" s="75">
        <f t="shared" si="45"/>
        <v>1.9373258106179049E-2</v>
      </c>
      <c r="EF32" s="78">
        <f t="shared" si="46"/>
        <v>0</v>
      </c>
      <c r="EG32" s="78">
        <f t="shared" si="47"/>
        <v>0</v>
      </c>
      <c r="EH32" s="78">
        <f t="shared" si="48"/>
        <v>0</v>
      </c>
      <c r="EI32" s="78">
        <f t="shared" si="49"/>
        <v>0</v>
      </c>
      <c r="EJ32" s="75">
        <f t="shared" si="50"/>
        <v>1.9373258106179049E-2</v>
      </c>
      <c r="EK32" s="75">
        <f t="shared" si="51"/>
        <v>1</v>
      </c>
      <c r="EL32" s="75"/>
      <c r="EM32" s="75"/>
      <c r="EN32" s="75"/>
      <c r="EO32" s="75"/>
      <c r="EP32" s="75"/>
      <c r="EQ32" s="75"/>
      <c r="ER32" s="75">
        <f t="shared" si="52"/>
        <v>0.25914994096812277</v>
      </c>
      <c r="ES32" s="75">
        <f t="shared" si="53"/>
        <v>0.30140220346258406</v>
      </c>
      <c r="ET32" s="75">
        <f t="shared" si="54"/>
        <v>0.19094696702210295</v>
      </c>
      <c r="EU32" s="75">
        <f t="shared" si="55"/>
        <v>0.23594589082999115</v>
      </c>
      <c r="EV32" s="75"/>
      <c r="EW32" s="75"/>
      <c r="EX32" s="75">
        <f t="shared" si="56"/>
        <v>8.161157024793389E-2</v>
      </c>
      <c r="EY32" s="75">
        <f t="shared" si="57"/>
        <v>5.8162827300042921E-2</v>
      </c>
      <c r="EZ32" s="75">
        <f t="shared" si="58"/>
        <v>0.1368547418967587</v>
      </c>
      <c r="FA32" s="75">
        <f t="shared" si="59"/>
        <v>0.19658758751954319</v>
      </c>
      <c r="FB32" s="75"/>
      <c r="FC32" s="75"/>
      <c r="FD32" s="75"/>
      <c r="FE32" s="75">
        <f t="shared" si="60"/>
        <v>2.875947918157104E-2</v>
      </c>
      <c r="FF32" s="75"/>
      <c r="FG32" s="75"/>
      <c r="FH32" s="75"/>
      <c r="FI32" s="75"/>
      <c r="FJ32" s="75"/>
      <c r="FK32" s="75">
        <f t="shared" si="61"/>
        <v>4.7217055372728569E-3</v>
      </c>
      <c r="FL32" s="75"/>
      <c r="FM32" s="75"/>
      <c r="FN32" s="75"/>
      <c r="FO32" s="75"/>
      <c r="FP32" s="75">
        <f t="shared" si="62"/>
        <v>0.34076151121605669</v>
      </c>
      <c r="FQ32" s="75">
        <f t="shared" si="63"/>
        <v>0.39304621548147084</v>
      </c>
      <c r="FR32" s="75">
        <f t="shared" si="64"/>
        <v>0.32780170891886162</v>
      </c>
      <c r="FS32" s="75">
        <f t="shared" si="65"/>
        <v>0.43253347834953437</v>
      </c>
      <c r="FT32" s="75"/>
      <c r="FU32" s="75"/>
      <c r="FV32" s="75"/>
      <c r="FW32" s="75">
        <f t="shared" si="66"/>
        <v>-0.11045523644048111</v>
      </c>
      <c r="FX32" s="75">
        <f t="shared" si="67"/>
        <v>4.4998923807888197E-2</v>
      </c>
      <c r="FY32" s="75">
        <f t="shared" si="68"/>
        <v>-6.5456312632592911E-2</v>
      </c>
      <c r="FZ32" s="75"/>
      <c r="GA32" s="75"/>
      <c r="GB32" s="75">
        <f t="shared" si="69"/>
        <v>7.8691914596715776E-2</v>
      </c>
      <c r="GC32" s="75">
        <f t="shared" si="70"/>
        <v>5.9732845622784497E-2</v>
      </c>
      <c r="GD32" s="75">
        <f t="shared" si="71"/>
        <v>0.13842476021950029</v>
      </c>
      <c r="GE32" s="75"/>
      <c r="GF32" s="75"/>
      <c r="GG32" s="75"/>
      <c r="GH32" s="75"/>
      <c r="GI32" s="75"/>
      <c r="GJ32" s="75"/>
      <c r="GK32" s="75"/>
      <c r="GL32" s="75"/>
      <c r="GM32" s="75"/>
      <c r="GN32" s="75"/>
      <c r="GO32" s="75"/>
      <c r="GP32" s="75"/>
      <c r="GQ32" s="75">
        <f t="shared" si="72"/>
        <v>-6.5244506562609217E-2</v>
      </c>
      <c r="GR32" s="75">
        <f t="shared" si="73"/>
        <v>0.10473176943067275</v>
      </c>
      <c r="GS32" s="75">
        <f t="shared" si="74"/>
        <v>3.9487262868063533E-2</v>
      </c>
      <c r="GT32" s="75"/>
      <c r="GU32" s="75"/>
      <c r="GV32" s="75"/>
      <c r="GW32" s="75"/>
      <c r="GX32" s="75">
        <f t="shared" si="75"/>
        <v>9.74025974025974E-3</v>
      </c>
      <c r="GY32" s="75">
        <f t="shared" si="76"/>
        <v>1.2877378738016884E-2</v>
      </c>
      <c r="GZ32" s="75">
        <f t="shared" si="77"/>
        <v>2.478638514229221E-2</v>
      </c>
      <c r="HA32" s="75">
        <f t="shared" si="78"/>
        <v>3.5007817279586705E-2</v>
      </c>
      <c r="HB32" s="75"/>
      <c r="HC32" s="75"/>
      <c r="HD32" s="75">
        <f t="shared" si="79"/>
        <v>1.1909006404275327E-2</v>
      </c>
      <c r="HE32" s="75">
        <f t="shared" si="80"/>
        <v>1.0221432137294494E-2</v>
      </c>
      <c r="HF32" s="75">
        <f t="shared" si="81"/>
        <v>2.2130438541569819E-2</v>
      </c>
      <c r="HG32" s="75"/>
      <c r="HH32" s="75"/>
      <c r="HI32" s="75"/>
      <c r="HJ32" s="75">
        <f t="shared" si="82"/>
        <v>0.12145808736717828</v>
      </c>
      <c r="HK32" s="75">
        <f t="shared" si="83"/>
        <v>0.10745457146945199</v>
      </c>
      <c r="HL32" s="75">
        <f t="shared" si="84"/>
        <v>0.10041663724313254</v>
      </c>
      <c r="HM32" s="75">
        <f t="shared" si="85"/>
        <v>9.2651757188498399E-2</v>
      </c>
      <c r="HN32" s="75"/>
      <c r="HO32" s="75"/>
      <c r="HP32" s="75">
        <f t="shared" si="86"/>
        <v>-7.037934226319445E-3</v>
      </c>
      <c r="HQ32" s="75">
        <f>Gegevens!HM137-Gegevens!HL137</f>
        <v>-2.9289750969956965E-2</v>
      </c>
      <c r="HR32" s="75">
        <f t="shared" si="87"/>
        <v>-1.4802814280953591E-2</v>
      </c>
      <c r="HS32" s="75"/>
      <c r="HT32" s="75"/>
      <c r="HU32" s="75"/>
      <c r="HV32" s="75">
        <f t="shared" si="88"/>
        <v>0.25929752066115702</v>
      </c>
      <c r="HW32" s="75">
        <f t="shared" si="89"/>
        <v>0.19473458291601087</v>
      </c>
      <c r="HX32" s="75">
        <f t="shared" si="90"/>
        <v>0.30139114469317141</v>
      </c>
      <c r="HY32" s="75">
        <f t="shared" si="91"/>
        <v>0.15892869281490041</v>
      </c>
      <c r="HZ32" s="75"/>
      <c r="IA32" s="75"/>
      <c r="IB32" s="75">
        <f t="shared" si="92"/>
        <v>0.10665656177716054</v>
      </c>
      <c r="IC32" s="75">
        <f t="shared" si="93"/>
        <v>-0.142462451878271</v>
      </c>
      <c r="ID32" s="75">
        <f t="shared" si="94"/>
        <v>-3.580589010111046E-2</v>
      </c>
      <c r="IE32" s="75"/>
      <c r="IF32" s="75"/>
      <c r="IG32" s="75"/>
      <c r="IH32" s="75">
        <f t="shared" si="95"/>
        <v>0.19834710743801653</v>
      </c>
      <c r="II32" s="75">
        <f t="shared" si="96"/>
        <v>0.23508370296179712</v>
      </c>
      <c r="IJ32" s="75">
        <f t="shared" si="97"/>
        <v>0.16714921262622695</v>
      </c>
      <c r="IK32" s="75">
        <f t="shared" si="98"/>
        <v>0.18931411868669704</v>
      </c>
      <c r="IL32" s="75"/>
      <c r="IM32" s="75"/>
      <c r="IN32" s="75">
        <f t="shared" si="99"/>
        <v>-6.7934490335570169E-2</v>
      </c>
      <c r="IO32" s="75">
        <f t="shared" si="100"/>
        <v>2.2164906060470085E-2</v>
      </c>
      <c r="IP32" s="75">
        <f t="shared" si="101"/>
        <v>-4.5769584275100084E-2</v>
      </c>
      <c r="IQ32" s="75"/>
      <c r="IR32" s="75"/>
      <c r="IS32" s="75"/>
      <c r="IT32" s="75">
        <f t="shared" si="102"/>
        <v>5.06198347107438E-2</v>
      </c>
      <c r="IU32" s="75">
        <f t="shared" si="103"/>
        <v>5.4728859636571758E-2</v>
      </c>
      <c r="IV32" s="75">
        <f t="shared" si="104"/>
        <v>7.8454911376315231E-2</v>
      </c>
      <c r="IW32" s="75">
        <f t="shared" si="105"/>
        <v>7.2190877574604032E-2</v>
      </c>
      <c r="IX32" s="75"/>
      <c r="IY32" s="75"/>
      <c r="IZ32" s="75">
        <f t="shared" si="106"/>
        <v>2.3726051739743473E-2</v>
      </c>
      <c r="JA32" s="75">
        <f t="shared" si="107"/>
        <v>-6.2640338017111996E-3</v>
      </c>
      <c r="JB32" s="75">
        <f t="shared" si="108"/>
        <v>1.7462017938032273E-2</v>
      </c>
      <c r="JC32" s="75"/>
      <c r="JD32" s="75"/>
      <c r="JE32" s="75"/>
      <c r="JF32" s="75"/>
      <c r="JG32" s="75"/>
      <c r="JH32" s="75"/>
      <c r="JI32" s="75">
        <f t="shared" si="109"/>
        <v>0.20808736717827628</v>
      </c>
      <c r="JJ32" s="75">
        <f t="shared" si="110"/>
        <v>0.24896694214876033</v>
      </c>
      <c r="JK32" s="75">
        <f t="shared" si="111"/>
        <v>0.25870720188902008</v>
      </c>
      <c r="JL32" s="75"/>
      <c r="JM32" s="75">
        <f t="shared" si="112"/>
        <v>0.24796108169981401</v>
      </c>
      <c r="JN32" s="75">
        <f t="shared" si="113"/>
        <v>0.28981256259836885</v>
      </c>
      <c r="JO32" s="75">
        <f t="shared" si="114"/>
        <v>0.30268994133638577</v>
      </c>
      <c r="JP32" s="75"/>
      <c r="JQ32" s="75">
        <f t="shared" si="115"/>
        <v>0.19193559776851915</v>
      </c>
      <c r="JR32" s="75">
        <f t="shared" si="116"/>
        <v>0.24560412400254217</v>
      </c>
      <c r="JS32" s="75">
        <f t="shared" si="117"/>
        <v>0.27039050914483437</v>
      </c>
      <c r="JT32" s="75"/>
      <c r="JU32" s="75">
        <f t="shared" si="118"/>
        <v>0.22432193596628375</v>
      </c>
      <c r="JV32" s="75">
        <f t="shared" si="119"/>
        <v>0.26150499626130108</v>
      </c>
      <c r="JW32" s="75">
        <f t="shared" si="120"/>
        <v>0.29651281354088777</v>
      </c>
      <c r="JX32" s="75"/>
      <c r="JY32" s="75"/>
      <c r="JZ32" s="75"/>
      <c r="KA32" s="75">
        <f t="shared" si="121"/>
        <v>-5.6025483931294862E-2</v>
      </c>
      <c r="KB32" s="75">
        <f t="shared" si="122"/>
        <v>3.2386338197764597E-2</v>
      </c>
      <c r="KC32" s="75">
        <f t="shared" si="123"/>
        <v>-2.3639145733530265E-2</v>
      </c>
      <c r="KD32" s="75"/>
      <c r="KE32" s="75"/>
      <c r="KF32" s="75">
        <f t="shared" si="124"/>
        <v>-4.4208438595826682E-2</v>
      </c>
      <c r="KG32" s="75">
        <f t="shared" si="125"/>
        <v>1.5900872258758914E-2</v>
      </c>
      <c r="KH32" s="75">
        <f t="shared" si="126"/>
        <v>-2.8307566337067769E-2</v>
      </c>
      <c r="KI32" s="75"/>
      <c r="KJ32" s="75"/>
      <c r="KK32" s="75">
        <f t="shared" si="127"/>
        <v>-3.2299432191551403E-2</v>
      </c>
      <c r="KL32" s="75">
        <f t="shared" si="128"/>
        <v>2.6122304396053397E-2</v>
      </c>
      <c r="KM32" s="75">
        <f t="shared" si="129"/>
        <v>-6.1771277954980053E-3</v>
      </c>
      <c r="KN32" s="75"/>
      <c r="KO32" s="75"/>
      <c r="KP32" s="75"/>
      <c r="KQ32" s="75"/>
      <c r="KR32" s="73">
        <f t="shared" si="130"/>
        <v>4433.927815138074</v>
      </c>
      <c r="KS32" s="73">
        <f t="shared" si="131"/>
        <v>855.63335241093137</v>
      </c>
      <c r="KT32" s="73">
        <f t="shared" si="132"/>
        <v>1580.7642008871082</v>
      </c>
      <c r="KU32" s="73">
        <f t="shared" si="133"/>
        <v>2864.7404492774358</v>
      </c>
      <c r="KV32" s="73">
        <f t="shared" si="134"/>
        <v>3458.3163542709976</v>
      </c>
      <c r="KW32" s="73">
        <f t="shared" si="135"/>
        <v>805.11625411360717</v>
      </c>
      <c r="KX32" s="73">
        <f t="shared" si="136"/>
        <v>189.43911861496639</v>
      </c>
      <c r="KY32" s="73"/>
      <c r="KZ32" s="73">
        <f t="shared" si="137"/>
        <v>2809.0208318621567</v>
      </c>
      <c r="LA32" s="73">
        <f t="shared" si="138"/>
        <v>2013.2701080432173</v>
      </c>
      <c r="LB32" s="73">
        <f t="shared" si="139"/>
        <v>1477.2291504837228</v>
      </c>
      <c r="LC32" s="73">
        <f t="shared" si="140"/>
        <v>4433.7651295812448</v>
      </c>
      <c r="LD32" s="73">
        <f t="shared" si="141"/>
        <v>2458.9320669444246</v>
      </c>
      <c r="LE32" s="73">
        <f t="shared" si="142"/>
        <v>1154.1502012569733</v>
      </c>
      <c r="LF32" s="73">
        <f t="shared" si="143"/>
        <v>364.6325118282607</v>
      </c>
      <c r="LG32" s="73"/>
      <c r="LH32" s="73">
        <f t="shared" si="144"/>
        <v>3471</v>
      </c>
      <c r="LI32" s="73">
        <f t="shared" si="145"/>
        <v>2892</v>
      </c>
      <c r="LJ32" s="73">
        <f t="shared" si="146"/>
        <v>1363</v>
      </c>
      <c r="LK32" s="73">
        <f t="shared" si="147"/>
        <v>2338</v>
      </c>
      <c r="LL32" s="73">
        <f t="shared" si="148"/>
        <v>2785</v>
      </c>
      <c r="LM32" s="73">
        <f t="shared" si="149"/>
        <v>1062</v>
      </c>
      <c r="LN32" s="73">
        <f t="shared" si="150"/>
        <v>515</v>
      </c>
      <c r="LO32" s="73"/>
      <c r="LP32" s="73">
        <f t="shared" si="151"/>
        <v>-1624.9069832759174</v>
      </c>
      <c r="LQ32" s="73">
        <f t="shared" si="152"/>
        <v>1157.6367556322859</v>
      </c>
      <c r="LR32" s="73">
        <f t="shared" si="153"/>
        <v>-103.53505040338541</v>
      </c>
      <c r="LS32" s="73">
        <f t="shared" si="154"/>
        <v>1569.024680303809</v>
      </c>
      <c r="LT32" s="73">
        <f t="shared" si="155"/>
        <v>-999.38428732657303</v>
      </c>
      <c r="LU32" s="73">
        <f t="shared" si="156"/>
        <v>349.03394714336616</v>
      </c>
      <c r="LV32" s="73">
        <f t="shared" si="157"/>
        <v>175.19339321329431</v>
      </c>
      <c r="LW32" s="73"/>
      <c r="LX32" s="73">
        <f t="shared" si="158"/>
        <v>661.97916813784332</v>
      </c>
      <c r="LY32" s="73">
        <f t="shared" si="159"/>
        <v>878.72989195678269</v>
      </c>
      <c r="LZ32" s="73">
        <f t="shared" si="160"/>
        <v>-114.22915048372283</v>
      </c>
      <c r="MA32" s="73">
        <f t="shared" si="161"/>
        <v>-2095.7651295812448</v>
      </c>
      <c r="MB32" s="73">
        <f t="shared" si="162"/>
        <v>326.06793305557539</v>
      </c>
      <c r="MC32" s="73">
        <f t="shared" si="163"/>
        <v>-92.150201256973332</v>
      </c>
      <c r="MD32" s="73">
        <f t="shared" si="164"/>
        <v>150.3674881717393</v>
      </c>
      <c r="ME32" s="73"/>
      <c r="MF32" s="73">
        <f t="shared" si="165"/>
        <v>-962.92781513807404</v>
      </c>
      <c r="MG32" s="73">
        <f t="shared" si="166"/>
        <v>2036.3666475890686</v>
      </c>
      <c r="MH32" s="73">
        <f t="shared" si="167"/>
        <v>-217.76420088710825</v>
      </c>
      <c r="MI32" s="73">
        <f t="shared" si="168"/>
        <v>-526.7404492774358</v>
      </c>
      <c r="MJ32" s="73">
        <f t="shared" si="169"/>
        <v>-673.31635427099764</v>
      </c>
      <c r="MK32" s="73">
        <f t="shared" si="170"/>
        <v>256.88374588639283</v>
      </c>
      <c r="ML32" s="73">
        <f t="shared" si="171"/>
        <v>325.56088138503361</v>
      </c>
      <c r="MM32" s="73"/>
      <c r="MN32" s="75">
        <f t="shared" si="172"/>
        <v>-0.36647123070615828</v>
      </c>
      <c r="MO32" s="75">
        <f t="shared" si="173"/>
        <v>1.3529588957354162</v>
      </c>
      <c r="MP32" s="75">
        <f t="shared" si="174"/>
        <v>-6.549683396504212E-2</v>
      </c>
      <c r="MQ32" s="75">
        <f t="shared" si="175"/>
        <v>0.54770221180056955</v>
      </c>
      <c r="MR32" s="75">
        <f t="shared" si="176"/>
        <v>-0.2889800078851491</v>
      </c>
      <c r="MS32" s="75">
        <f t="shared" si="177"/>
        <v>0.43351993623285512</v>
      </c>
      <c r="MT32" s="75">
        <f t="shared" si="178"/>
        <v>0.92480050843866934</v>
      </c>
      <c r="MU32" s="75"/>
      <c r="MV32" s="75">
        <f t="shared" si="179"/>
        <v>0.23566189350721331</v>
      </c>
      <c r="MW32" s="75">
        <f t="shared" si="180"/>
        <v>0.43646895091034632</v>
      </c>
      <c r="MX32" s="75">
        <f t="shared" si="181"/>
        <v>-7.7326629011022552E-2</v>
      </c>
      <c r="MY32" s="75">
        <f t="shared" si="182"/>
        <v>-0.47268293838992398</v>
      </c>
      <c r="MZ32" s="75">
        <f t="shared" si="183"/>
        <v>0.13260550685353481</v>
      </c>
      <c r="NA32" s="75">
        <f t="shared" si="184"/>
        <v>-7.9842468646293588E-2</v>
      </c>
      <c r="NB32" s="75">
        <f t="shared" si="185"/>
        <v>0.41238091309466474</v>
      </c>
      <c r="NC32" s="75"/>
      <c r="ND32" s="75">
        <f t="shared" si="186"/>
        <v>-0.21717264134307701</v>
      </c>
      <c r="NE32" s="75">
        <f t="shared" si="187"/>
        <v>2.3799523964922202</v>
      </c>
      <c r="NF32" s="75">
        <f t="shared" si="188"/>
        <v>-0.13775881359465331</v>
      </c>
      <c r="NG32" s="75">
        <f t="shared" si="189"/>
        <v>-0.18387021742590812</v>
      </c>
      <c r="NH32" s="75">
        <f t="shared" si="190"/>
        <v>-0.194694841447763</v>
      </c>
      <c r="NI32" s="75">
        <f t="shared" si="191"/>
        <v>0.31906416567034662</v>
      </c>
      <c r="NJ32" s="75">
        <f t="shared" si="192"/>
        <v>1.7185514996336828</v>
      </c>
      <c r="NK32" s="75"/>
      <c r="NL32" s="75"/>
      <c r="NM32" s="211">
        <v>16636</v>
      </c>
      <c r="NN32" s="212">
        <v>0</v>
      </c>
      <c r="NO32" s="212">
        <v>14</v>
      </c>
      <c r="NP32" s="212">
        <v>17</v>
      </c>
      <c r="NQ32" s="212">
        <v>0</v>
      </c>
      <c r="NR32" s="212">
        <v>37</v>
      </c>
      <c r="NS32" s="213">
        <v>68</v>
      </c>
      <c r="NT32" s="213">
        <f t="shared" si="193"/>
        <v>16704</v>
      </c>
      <c r="NU32" s="75"/>
      <c r="NV32" s="75"/>
      <c r="NW32" s="73">
        <v>14711</v>
      </c>
      <c r="NX32" s="73">
        <v>2892</v>
      </c>
      <c r="NY32" s="75">
        <f t="shared" si="194"/>
        <v>0.19658758751954319</v>
      </c>
      <c r="NZ32" s="75">
        <f t="shared" si="195"/>
        <v>3.5032980201400938E-3</v>
      </c>
      <c r="OA32" s="75">
        <f t="shared" si="196"/>
        <v>3.6899474450431324E-3</v>
      </c>
      <c r="OB32" s="73">
        <v>20349</v>
      </c>
      <c r="OC32" s="73">
        <v>16704</v>
      </c>
      <c r="OD32" s="73">
        <v>2470.0443630147288</v>
      </c>
      <c r="OE32" s="73">
        <v>1280.5822033549775</v>
      </c>
      <c r="OF32" s="75">
        <f t="shared" si="197"/>
        <v>6.2930964831440242E-2</v>
      </c>
      <c r="OG32" s="75">
        <f t="shared" si="198"/>
        <v>0.51844502168860096</v>
      </c>
      <c r="OH32" s="73">
        <v>851.66666666666993</v>
      </c>
      <c r="OI32" s="73">
        <f t="shared" si="199"/>
        <v>441.54234347146019</v>
      </c>
      <c r="OJ32" s="75">
        <f t="shared" si="200"/>
        <v>2.64333299492014E-2</v>
      </c>
      <c r="OK32" s="75">
        <f t="shared" si="201"/>
        <v>3.1050678418183928E-3</v>
      </c>
      <c r="OL32" s="75">
        <f t="shared" si="202"/>
        <v>1.8681555321195201E-3</v>
      </c>
      <c r="OM32" s="73">
        <v>20265</v>
      </c>
      <c r="ON32" s="73">
        <v>366151572</v>
      </c>
      <c r="OO32" s="73">
        <f t="shared" si="203"/>
        <v>18068.175277572169</v>
      </c>
      <c r="OP32" s="75">
        <f t="shared" si="204"/>
        <v>3.1098850608579877E-3</v>
      </c>
      <c r="OQ32" s="75">
        <f t="shared" si="205"/>
        <v>2.9403531585635661E-3</v>
      </c>
      <c r="OR32" s="75">
        <f t="shared" si="206"/>
        <v>1.4234773015182518E-3</v>
      </c>
      <c r="OS32" s="73">
        <v>2393.8818652849741</v>
      </c>
      <c r="OT32" s="75">
        <f t="shared" si="207"/>
        <v>0.11764125339254873</v>
      </c>
      <c r="OU32" s="75">
        <f t="shared" si="208"/>
        <v>1.9729388395554959E-3</v>
      </c>
      <c r="OV32" s="73">
        <v>565.41737183944576</v>
      </c>
      <c r="OW32" s="75">
        <f t="shared" si="209"/>
        <v>2.7901177983688418E-2</v>
      </c>
      <c r="OX32" s="75">
        <v>0.31390134529147984</v>
      </c>
      <c r="OY32" s="73">
        <v>870</v>
      </c>
      <c r="OZ32" s="75">
        <f t="shared" si="210"/>
        <v>4.2753943682736252E-2</v>
      </c>
      <c r="PA32" s="73">
        <v>6246</v>
      </c>
      <c r="PB32" s="75">
        <f t="shared" si="211"/>
        <v>0.3069438301636444</v>
      </c>
      <c r="PC32" s="73">
        <v>2417</v>
      </c>
      <c r="PD32" s="73">
        <v>5017</v>
      </c>
      <c r="PE32" s="75">
        <f t="shared" si="212"/>
        <v>-0.51823799083117406</v>
      </c>
      <c r="PF32" s="75">
        <v>4.1756272401433689E-2</v>
      </c>
      <c r="PG32" s="75">
        <v>0.10448028673835126</v>
      </c>
      <c r="PH32" s="75">
        <v>0.14623655913978495</v>
      </c>
      <c r="PI32" s="75"/>
      <c r="PJ32" s="75"/>
      <c r="PK32" s="75"/>
      <c r="PL32" s="75"/>
      <c r="PM32" s="75"/>
      <c r="PN32" s="75"/>
      <c r="PO32" s="226"/>
      <c r="PP32" s="21">
        <f t="shared" si="213"/>
        <v>0</v>
      </c>
      <c r="PQ32" s="73">
        <f t="shared" si="214"/>
        <v>105.32782035185161</v>
      </c>
      <c r="PR32" s="73"/>
      <c r="PS32" s="73">
        <f t="shared" si="215"/>
        <v>45.772665988032621</v>
      </c>
      <c r="PT32" s="73">
        <v>2</v>
      </c>
      <c r="PU32" s="73">
        <f t="shared" si="216"/>
        <v>60.164725129660589</v>
      </c>
      <c r="PV32" s="73">
        <v>2</v>
      </c>
      <c r="PW32" s="73"/>
    </row>
    <row r="33" spans="1:439" x14ac:dyDescent="0.25">
      <c r="A33" s="150"/>
      <c r="B33" s="153" t="s">
        <v>12</v>
      </c>
      <c r="C33" s="151"/>
      <c r="D33" s="156">
        <v>72003</v>
      </c>
      <c r="E33" s="156" t="s">
        <v>260</v>
      </c>
      <c r="F33" s="72" t="s">
        <v>278</v>
      </c>
      <c r="G33" s="82"/>
      <c r="P33" s="161"/>
      <c r="Q33" s="127"/>
      <c r="R33" s="127"/>
      <c r="S33" s="127"/>
      <c r="T33" s="127"/>
      <c r="U33" s="127"/>
      <c r="V33" s="127"/>
      <c r="W33" s="127"/>
      <c r="X33" s="127"/>
      <c r="Y33" s="127"/>
      <c r="Z33" s="113"/>
      <c r="AA33" s="73"/>
      <c r="AB33" s="74">
        <v>792</v>
      </c>
      <c r="AC33" s="74">
        <v>2324</v>
      </c>
      <c r="AD33" s="74">
        <v>698</v>
      </c>
      <c r="AE33" s="88">
        <f>AJ33*((BA33/(AX33+BA33)))</f>
        <v>1141.2008224811514</v>
      </c>
      <c r="AF33" s="88">
        <f>AJ33*((AX33/(AX33+BA33)))</f>
        <v>417.79917751884852</v>
      </c>
      <c r="AG33" s="74">
        <v>2524</v>
      </c>
      <c r="AH33" s="74">
        <v>111</v>
      </c>
      <c r="AI33" s="74">
        <v>0</v>
      </c>
      <c r="AJ33" s="74">
        <v>1559</v>
      </c>
      <c r="AK33" s="73">
        <f t="shared" si="0"/>
        <v>8008</v>
      </c>
      <c r="AL33" s="75"/>
      <c r="AM33" s="76">
        <f t="shared" si="1"/>
        <v>9.8901098901098897E-2</v>
      </c>
      <c r="AN33" s="77">
        <f t="shared" si="2"/>
        <v>0.29020979020979021</v>
      </c>
      <c r="AO33" s="77">
        <f t="shared" si="3"/>
        <v>8.7162837162837167E-2</v>
      </c>
      <c r="AP33" s="77">
        <f t="shared" si="4"/>
        <v>0.14250759521492898</v>
      </c>
      <c r="AQ33" s="77">
        <f t="shared" si="5"/>
        <v>5.2172724465390674E-2</v>
      </c>
      <c r="AR33" s="77">
        <f t="shared" si="6"/>
        <v>0.31518481518481517</v>
      </c>
      <c r="AS33" s="77">
        <f t="shared" si="7"/>
        <v>1.3861138861138862E-2</v>
      </c>
      <c r="AT33" s="78">
        <f t="shared" si="8"/>
        <v>0</v>
      </c>
      <c r="AU33" s="75">
        <f t="shared" si="9"/>
        <v>1</v>
      </c>
      <c r="AV33" s="75"/>
      <c r="AW33" s="75"/>
      <c r="AX33" s="74">
        <v>391</v>
      </c>
      <c r="AY33" s="74">
        <v>473</v>
      </c>
      <c r="AZ33" s="74">
        <v>870</v>
      </c>
      <c r="BA33" s="74">
        <v>1068</v>
      </c>
      <c r="BB33" s="74">
        <v>2814</v>
      </c>
      <c r="BC33" s="74">
        <v>2438</v>
      </c>
      <c r="BD33" s="74">
        <v>125</v>
      </c>
      <c r="BF33" s="74">
        <v>19</v>
      </c>
      <c r="BG33" s="79">
        <v>5</v>
      </c>
      <c r="BH33" s="80">
        <v>50</v>
      </c>
      <c r="BI33" s="80"/>
      <c r="BJ33" s="81"/>
      <c r="BK33" s="73">
        <f t="shared" si="10"/>
        <v>55</v>
      </c>
      <c r="BL33" s="79">
        <f t="shared" si="11"/>
        <v>8253</v>
      </c>
      <c r="BM33" s="82"/>
      <c r="BN33" s="83">
        <f t="shared" si="12"/>
        <v>4.7376711498848902E-2</v>
      </c>
      <c r="BO33" s="84">
        <f t="shared" si="13"/>
        <v>5.7312492426996244E-2</v>
      </c>
      <c r="BP33" s="84">
        <f t="shared" si="14"/>
        <v>0.1054162122864413</v>
      </c>
      <c r="BQ33" s="84">
        <f t="shared" si="15"/>
        <v>0.12940748818611414</v>
      </c>
      <c r="BR33" s="84">
        <f t="shared" si="16"/>
        <v>0.34096692111959287</v>
      </c>
      <c r="BS33" s="84">
        <f t="shared" si="17"/>
        <v>0.29540773052223435</v>
      </c>
      <c r="BT33" s="84">
        <f t="shared" si="18"/>
        <v>1.5146007512419726E-2</v>
      </c>
      <c r="BU33" s="84">
        <f t="shared" si="19"/>
        <v>0</v>
      </c>
      <c r="BV33" s="84">
        <f t="shared" si="20"/>
        <v>2.3021931418877985E-3</v>
      </c>
      <c r="BW33" s="84">
        <f t="shared" si="21"/>
        <v>6.0584030049678909E-4</v>
      </c>
      <c r="BX33" s="84">
        <f t="shared" si="22"/>
        <v>6.0584030049678902E-3</v>
      </c>
      <c r="BY33" s="84">
        <f t="shared" si="23"/>
        <v>0</v>
      </c>
      <c r="BZ33" s="84">
        <f t="shared" si="24"/>
        <v>0</v>
      </c>
      <c r="CA33" s="75">
        <f t="shared" si="25"/>
        <v>6.664243305464679E-3</v>
      </c>
      <c r="CB33" s="85">
        <f t="shared" si="26"/>
        <v>1</v>
      </c>
      <c r="CC33" s="75"/>
      <c r="CD33" s="75"/>
      <c r="CE33" s="74">
        <v>1308</v>
      </c>
      <c r="CF33" s="74">
        <v>1871</v>
      </c>
      <c r="CG33" s="74">
        <v>2156</v>
      </c>
      <c r="CH33" s="74">
        <v>614</v>
      </c>
      <c r="CI33" s="74">
        <v>1201</v>
      </c>
      <c r="CJ33" s="74">
        <v>575</v>
      </c>
      <c r="CK33" s="74">
        <v>162</v>
      </c>
      <c r="CP33" s="73">
        <f t="shared" si="217"/>
        <v>0</v>
      </c>
      <c r="CQ33" s="73">
        <f t="shared" si="218"/>
        <v>7887</v>
      </c>
      <c r="CR33" s="73"/>
      <c r="CS33" s="76">
        <f t="shared" si="27"/>
        <v>0.16584252567516167</v>
      </c>
      <c r="CT33" s="77">
        <f t="shared" si="28"/>
        <v>0.23722581463167236</v>
      </c>
      <c r="CU33" s="77">
        <f t="shared" si="29"/>
        <v>0.27336122733612273</v>
      </c>
      <c r="CV33" s="77">
        <f t="shared" si="30"/>
        <v>7.7849625966780772E-2</v>
      </c>
      <c r="CW33" s="77">
        <f t="shared" si="31"/>
        <v>0.15227589704577152</v>
      </c>
      <c r="CX33" s="77">
        <f t="shared" si="32"/>
        <v>7.2904780017750734E-2</v>
      </c>
      <c r="CY33" s="77">
        <f t="shared" si="33"/>
        <v>2.0540129326740205E-2</v>
      </c>
      <c r="CZ33" s="78"/>
      <c r="DA33" s="78"/>
      <c r="DB33" s="78"/>
      <c r="DC33" s="78"/>
      <c r="DD33" s="78">
        <f t="shared" si="34"/>
        <v>0</v>
      </c>
      <c r="DE33" s="75">
        <f t="shared" si="35"/>
        <v>1</v>
      </c>
      <c r="DF33" s="75"/>
      <c r="DG33" s="75"/>
      <c r="DH33" s="74">
        <v>758</v>
      </c>
      <c r="DI33" s="74">
        <v>1964</v>
      </c>
      <c r="DJ33" s="74">
        <v>1891</v>
      </c>
      <c r="DK33" s="74">
        <v>1986</v>
      </c>
      <c r="DM33" s="74">
        <v>315</v>
      </c>
      <c r="DN33" s="74">
        <v>412</v>
      </c>
      <c r="DO33" s="74">
        <v>661</v>
      </c>
      <c r="DP33" s="74">
        <v>33</v>
      </c>
      <c r="DQ33" s="74">
        <v>10</v>
      </c>
      <c r="DU33" s="73">
        <f t="shared" si="36"/>
        <v>43</v>
      </c>
      <c r="DV33" s="73">
        <f t="shared" si="219"/>
        <v>8030</v>
      </c>
      <c r="DW33" s="76">
        <f t="shared" si="37"/>
        <v>9.4396014943960146E-2</v>
      </c>
      <c r="DX33" s="77">
        <f t="shared" si="38"/>
        <v>0.24458281444582813</v>
      </c>
      <c r="DY33" s="77">
        <f t="shared" si="39"/>
        <v>0.23549190535491904</v>
      </c>
      <c r="DZ33" s="77">
        <f t="shared" si="40"/>
        <v>0.24732254047322541</v>
      </c>
      <c r="EA33" s="77">
        <f t="shared" si="41"/>
        <v>0</v>
      </c>
      <c r="EB33" s="77">
        <f t="shared" si="42"/>
        <v>3.9227895392278951E-2</v>
      </c>
      <c r="EC33" s="77">
        <f t="shared" si="43"/>
        <v>5.1307596513075968E-2</v>
      </c>
      <c r="ED33" s="77">
        <f t="shared" si="44"/>
        <v>8.2316313823163137E-2</v>
      </c>
      <c r="EE33" s="75">
        <f t="shared" si="45"/>
        <v>4.10958904109589E-3</v>
      </c>
      <c r="EF33" s="78">
        <f t="shared" si="46"/>
        <v>1.2453300124533001E-3</v>
      </c>
      <c r="EG33" s="78">
        <f t="shared" si="47"/>
        <v>0</v>
      </c>
      <c r="EH33" s="78">
        <f t="shared" si="48"/>
        <v>0</v>
      </c>
      <c r="EI33" s="78">
        <f t="shared" si="49"/>
        <v>0</v>
      </c>
      <c r="EJ33" s="75">
        <f t="shared" si="50"/>
        <v>5.3549190535491908E-3</v>
      </c>
      <c r="EK33" s="75">
        <f t="shared" si="51"/>
        <v>1</v>
      </c>
      <c r="EL33" s="75"/>
      <c r="EM33" s="75"/>
      <c r="EN33" s="75"/>
      <c r="EO33" s="75"/>
      <c r="EP33" s="75"/>
      <c r="EQ33" s="75"/>
      <c r="ER33" s="75">
        <f t="shared" si="52"/>
        <v>0.29020979020979021</v>
      </c>
      <c r="ES33" s="75">
        <f t="shared" si="53"/>
        <v>0.34096692111959287</v>
      </c>
      <c r="ET33" s="75">
        <f t="shared" si="54"/>
        <v>0.23722581463167236</v>
      </c>
      <c r="EU33" s="75">
        <f t="shared" si="55"/>
        <v>0.24458281444582813</v>
      </c>
      <c r="EV33" s="75"/>
      <c r="EW33" s="75"/>
      <c r="EX33" s="75">
        <f t="shared" si="56"/>
        <v>8.7162837162837167E-2</v>
      </c>
      <c r="EY33" s="75">
        <f t="shared" si="57"/>
        <v>5.7312492426996244E-2</v>
      </c>
      <c r="EZ33" s="75">
        <f t="shared" si="58"/>
        <v>0.15227589704577152</v>
      </c>
      <c r="FA33" s="75">
        <f t="shared" si="59"/>
        <v>0.23549190535491904</v>
      </c>
      <c r="FB33" s="75"/>
      <c r="FC33" s="75"/>
      <c r="FD33" s="75"/>
      <c r="FE33" s="75">
        <f t="shared" si="60"/>
        <v>0</v>
      </c>
      <c r="FF33" s="75"/>
      <c r="FG33" s="75"/>
      <c r="FH33" s="75"/>
      <c r="FI33" s="75"/>
      <c r="FJ33" s="75"/>
      <c r="FK33" s="75">
        <f t="shared" si="61"/>
        <v>2.3021931418877985E-3</v>
      </c>
      <c r="FL33" s="75"/>
      <c r="FM33" s="75"/>
      <c r="FN33" s="75"/>
      <c r="FO33" s="75"/>
      <c r="FP33" s="75">
        <f t="shared" si="62"/>
        <v>0.37737262737262739</v>
      </c>
      <c r="FQ33" s="75">
        <f t="shared" si="63"/>
        <v>0.40058160668847692</v>
      </c>
      <c r="FR33" s="75">
        <f t="shared" si="64"/>
        <v>0.38950171167744385</v>
      </c>
      <c r="FS33" s="75">
        <f t="shared" si="65"/>
        <v>0.48007471980074717</v>
      </c>
      <c r="FT33" s="75"/>
      <c r="FU33" s="75"/>
      <c r="FV33" s="75"/>
      <c r="FW33" s="75">
        <f t="shared" si="66"/>
        <v>-0.10374110648792051</v>
      </c>
      <c r="FX33" s="75">
        <f t="shared" si="67"/>
        <v>7.3569998141557735E-3</v>
      </c>
      <c r="FY33" s="75">
        <f t="shared" si="68"/>
        <v>-9.6384106673764736E-2</v>
      </c>
      <c r="FZ33" s="75"/>
      <c r="GA33" s="75"/>
      <c r="GB33" s="75">
        <f t="shared" si="69"/>
        <v>9.4963404618775282E-2</v>
      </c>
      <c r="GC33" s="75">
        <f t="shared" si="70"/>
        <v>8.3216008309147521E-2</v>
      </c>
      <c r="GD33" s="75">
        <f t="shared" si="71"/>
        <v>0.1781794129279228</v>
      </c>
      <c r="GE33" s="75"/>
      <c r="GF33" s="75"/>
      <c r="GG33" s="75"/>
      <c r="GH33" s="75"/>
      <c r="GI33" s="75"/>
      <c r="GJ33" s="75"/>
      <c r="GK33" s="75"/>
      <c r="GL33" s="75"/>
      <c r="GM33" s="75"/>
      <c r="GN33" s="75"/>
      <c r="GO33" s="75"/>
      <c r="GP33" s="75"/>
      <c r="GQ33" s="75">
        <f t="shared" si="72"/>
        <v>-1.107989501103307E-2</v>
      </c>
      <c r="GR33" s="75">
        <f t="shared" si="73"/>
        <v>9.0573008123303322E-2</v>
      </c>
      <c r="GS33" s="75">
        <f t="shared" si="74"/>
        <v>7.9493113112270253E-2</v>
      </c>
      <c r="GT33" s="75"/>
      <c r="GU33" s="75"/>
      <c r="GV33" s="75"/>
      <c r="GW33" s="75"/>
      <c r="GX33" s="75">
        <f t="shared" si="75"/>
        <v>1.3861138861138862E-2</v>
      </c>
      <c r="GY33" s="75">
        <f t="shared" si="76"/>
        <v>1.5146007512419726E-2</v>
      </c>
      <c r="GZ33" s="75">
        <f t="shared" si="77"/>
        <v>2.0540129326740205E-2</v>
      </c>
      <c r="HA33" s="75">
        <f t="shared" si="78"/>
        <v>3.9227895392278951E-2</v>
      </c>
      <c r="HB33" s="75"/>
      <c r="HC33" s="75"/>
      <c r="HD33" s="75">
        <f t="shared" si="79"/>
        <v>5.3941218143204791E-3</v>
      </c>
      <c r="HE33" s="75">
        <f t="shared" si="80"/>
        <v>1.8687766065538746E-2</v>
      </c>
      <c r="HF33" s="75">
        <f t="shared" si="81"/>
        <v>2.4081887879859223E-2</v>
      </c>
      <c r="HG33" s="75"/>
      <c r="HH33" s="75"/>
      <c r="HI33" s="75"/>
      <c r="HJ33" s="75">
        <f t="shared" si="82"/>
        <v>0.31518481518481517</v>
      </c>
      <c r="HK33" s="75">
        <f t="shared" si="83"/>
        <v>0.29540773052223435</v>
      </c>
      <c r="HL33" s="75">
        <f t="shared" si="84"/>
        <v>0.27336122733612273</v>
      </c>
      <c r="HM33" s="75">
        <f t="shared" si="85"/>
        <v>0.24732254047322541</v>
      </c>
      <c r="HN33" s="75"/>
      <c r="HO33" s="75"/>
      <c r="HP33" s="75">
        <f t="shared" si="86"/>
        <v>-2.2046503186111621E-2</v>
      </c>
      <c r="HQ33" s="75">
        <f>Gegevens!HM277-Gegevens!HL277</f>
        <v>-5.8821132075334709E-3</v>
      </c>
      <c r="HR33" s="75">
        <f t="shared" si="87"/>
        <v>-4.8085190049008936E-2</v>
      </c>
      <c r="HS33" s="75"/>
      <c r="HT33" s="75"/>
      <c r="HU33" s="75"/>
      <c r="HV33" s="75">
        <f t="shared" si="88"/>
        <v>9.8901098901098897E-2</v>
      </c>
      <c r="HW33" s="75">
        <f t="shared" si="89"/>
        <v>0.1054162122864413</v>
      </c>
      <c r="HX33" s="75">
        <f t="shared" si="90"/>
        <v>7.2904780017750734E-2</v>
      </c>
      <c r="HY33" s="75">
        <f t="shared" si="91"/>
        <v>9.4396014943960146E-2</v>
      </c>
      <c r="HZ33" s="75"/>
      <c r="IA33" s="75"/>
      <c r="IB33" s="75">
        <f t="shared" si="92"/>
        <v>-3.2511432268690563E-2</v>
      </c>
      <c r="IC33" s="75">
        <f t="shared" si="93"/>
        <v>2.1491234926209413E-2</v>
      </c>
      <c r="ID33" s="75">
        <f t="shared" si="94"/>
        <v>-1.102019734248115E-2</v>
      </c>
      <c r="IE33" s="75"/>
      <c r="IF33" s="75"/>
      <c r="IG33" s="75"/>
      <c r="IH33" s="75">
        <f t="shared" si="95"/>
        <v>0.14250759521492898</v>
      </c>
      <c r="II33" s="75">
        <f t="shared" si="96"/>
        <v>0.12940748818611414</v>
      </c>
      <c r="IJ33" s="75">
        <f t="shared" si="97"/>
        <v>0.16584252567516167</v>
      </c>
      <c r="IK33" s="75">
        <f t="shared" si="98"/>
        <v>8.2316313823163137E-2</v>
      </c>
      <c r="IL33" s="75"/>
      <c r="IM33" s="75"/>
      <c r="IN33" s="75">
        <f t="shared" si="99"/>
        <v>3.6435037489047528E-2</v>
      </c>
      <c r="IO33" s="75">
        <f t="shared" si="100"/>
        <v>-8.352621185199853E-2</v>
      </c>
      <c r="IP33" s="75">
        <f t="shared" si="101"/>
        <v>-4.7091174362951002E-2</v>
      </c>
      <c r="IQ33" s="75"/>
      <c r="IR33" s="75"/>
      <c r="IS33" s="75"/>
      <c r="IT33" s="75">
        <f t="shared" si="102"/>
        <v>5.2172724465390674E-2</v>
      </c>
      <c r="IU33" s="75">
        <f t="shared" si="103"/>
        <v>4.7376711498848902E-2</v>
      </c>
      <c r="IV33" s="75">
        <f t="shared" si="104"/>
        <v>7.7849625966780772E-2</v>
      </c>
      <c r="IW33" s="75">
        <f t="shared" si="105"/>
        <v>5.1307596513075968E-2</v>
      </c>
      <c r="IX33" s="75"/>
      <c r="IY33" s="75"/>
      <c r="IZ33" s="75">
        <f t="shared" si="106"/>
        <v>3.0472914467931871E-2</v>
      </c>
      <c r="JA33" s="75">
        <f t="shared" si="107"/>
        <v>-2.6542029453704805E-2</v>
      </c>
      <c r="JB33" s="75">
        <f t="shared" si="108"/>
        <v>3.930885014227066E-3</v>
      </c>
      <c r="JC33" s="75"/>
      <c r="JD33" s="75"/>
      <c r="JE33" s="75"/>
      <c r="JF33" s="75"/>
      <c r="JG33" s="75"/>
      <c r="JH33" s="75"/>
      <c r="JI33" s="75">
        <f t="shared" si="109"/>
        <v>0.15636873407606783</v>
      </c>
      <c r="JJ33" s="75">
        <f t="shared" si="110"/>
        <v>0.19468031968031965</v>
      </c>
      <c r="JK33" s="75">
        <f t="shared" si="111"/>
        <v>0.2085414585414585</v>
      </c>
      <c r="JL33" s="75"/>
      <c r="JM33" s="75">
        <f t="shared" si="112"/>
        <v>0.14455349569853387</v>
      </c>
      <c r="JN33" s="75">
        <f t="shared" si="113"/>
        <v>0.17678419968496303</v>
      </c>
      <c r="JO33" s="75">
        <f t="shared" si="114"/>
        <v>0.19193020719738277</v>
      </c>
      <c r="JP33" s="75"/>
      <c r="JQ33" s="75">
        <f t="shared" si="115"/>
        <v>0.18638265500190188</v>
      </c>
      <c r="JR33" s="75">
        <f t="shared" si="116"/>
        <v>0.24369215164194244</v>
      </c>
      <c r="JS33" s="75">
        <f t="shared" si="117"/>
        <v>0.26423228096868268</v>
      </c>
      <c r="JT33" s="75"/>
      <c r="JU33" s="75">
        <f t="shared" si="118"/>
        <v>0.12154420921544209</v>
      </c>
      <c r="JV33" s="75">
        <f t="shared" si="119"/>
        <v>0.1336239103362391</v>
      </c>
      <c r="JW33" s="75">
        <f t="shared" si="120"/>
        <v>0.17285180572851805</v>
      </c>
      <c r="JX33" s="75"/>
      <c r="JY33" s="75"/>
      <c r="JZ33" s="75"/>
      <c r="KA33" s="75">
        <f t="shared" si="121"/>
        <v>4.1829159303368002E-2</v>
      </c>
      <c r="KB33" s="75">
        <f t="shared" si="122"/>
        <v>-6.4838445786459781E-2</v>
      </c>
      <c r="KC33" s="75">
        <f t="shared" si="123"/>
        <v>-2.3009286483091779E-2</v>
      </c>
      <c r="KD33" s="75"/>
      <c r="KE33" s="75"/>
      <c r="KF33" s="75">
        <f t="shared" si="124"/>
        <v>6.6907951956979406E-2</v>
      </c>
      <c r="KG33" s="75">
        <f t="shared" si="125"/>
        <v>-0.11006824130570333</v>
      </c>
      <c r="KH33" s="75">
        <f t="shared" si="126"/>
        <v>-4.3160289348723929E-2</v>
      </c>
      <c r="KI33" s="75"/>
      <c r="KJ33" s="75"/>
      <c r="KK33" s="75">
        <f t="shared" si="127"/>
        <v>7.2302073771299907E-2</v>
      </c>
      <c r="KL33" s="75">
        <f t="shared" si="128"/>
        <v>-9.1380475240164627E-2</v>
      </c>
      <c r="KM33" s="75">
        <f t="shared" si="129"/>
        <v>-1.907840146886472E-2</v>
      </c>
      <c r="KN33" s="75"/>
      <c r="KO33" s="75"/>
      <c r="KP33" s="75"/>
      <c r="KQ33" s="75"/>
      <c r="KR33" s="73">
        <f t="shared" si="130"/>
        <v>2737.9643765903306</v>
      </c>
      <c r="KS33" s="73">
        <f t="shared" si="131"/>
        <v>460.21931418877983</v>
      </c>
      <c r="KT33" s="73">
        <f t="shared" si="132"/>
        <v>2372.1240760935416</v>
      </c>
      <c r="KU33" s="73">
        <f t="shared" si="133"/>
        <v>846.4921846601236</v>
      </c>
      <c r="KV33" s="73">
        <f t="shared" si="134"/>
        <v>1039.1421301344965</v>
      </c>
      <c r="KW33" s="73">
        <f t="shared" si="135"/>
        <v>380.4349933357567</v>
      </c>
      <c r="KX33" s="73">
        <f t="shared" si="136"/>
        <v>121.62244032473041</v>
      </c>
      <c r="KY33" s="73"/>
      <c r="KZ33" s="73">
        <f t="shared" si="137"/>
        <v>1904.9232914923291</v>
      </c>
      <c r="LA33" s="73">
        <f t="shared" si="138"/>
        <v>1222.7754532775452</v>
      </c>
      <c r="LB33" s="73">
        <f t="shared" si="139"/>
        <v>2195.0906555090655</v>
      </c>
      <c r="LC33" s="73">
        <f t="shared" si="140"/>
        <v>585.42538354253838</v>
      </c>
      <c r="LD33" s="73">
        <f t="shared" si="141"/>
        <v>1331.7154811715482</v>
      </c>
      <c r="LE33" s="73">
        <f t="shared" si="142"/>
        <v>625.13249651324963</v>
      </c>
      <c r="LF33" s="73">
        <f t="shared" si="143"/>
        <v>164.93723849372384</v>
      </c>
      <c r="LG33" s="73"/>
      <c r="LH33" s="73">
        <f t="shared" si="144"/>
        <v>1964</v>
      </c>
      <c r="LI33" s="73">
        <f t="shared" si="145"/>
        <v>1891</v>
      </c>
      <c r="LJ33" s="73">
        <f t="shared" si="146"/>
        <v>1986</v>
      </c>
      <c r="LK33" s="73">
        <f t="shared" si="147"/>
        <v>758</v>
      </c>
      <c r="LL33" s="73">
        <f t="shared" si="148"/>
        <v>661</v>
      </c>
      <c r="LM33" s="73">
        <f t="shared" si="149"/>
        <v>412</v>
      </c>
      <c r="LN33" s="73">
        <f t="shared" si="150"/>
        <v>315</v>
      </c>
      <c r="LO33" s="73"/>
      <c r="LP33" s="73">
        <f t="shared" si="151"/>
        <v>-833.04108509800153</v>
      </c>
      <c r="LQ33" s="73">
        <f t="shared" si="152"/>
        <v>762.55613908876535</v>
      </c>
      <c r="LR33" s="73">
        <f t="shared" si="153"/>
        <v>-177.03342058447606</v>
      </c>
      <c r="LS33" s="73">
        <f t="shared" si="154"/>
        <v>-261.06680111758521</v>
      </c>
      <c r="LT33" s="73">
        <f t="shared" si="155"/>
        <v>292.57335103705168</v>
      </c>
      <c r="LU33" s="73">
        <f t="shared" si="156"/>
        <v>244.69750317749293</v>
      </c>
      <c r="LV33" s="73">
        <f t="shared" si="157"/>
        <v>43.314798168993434</v>
      </c>
      <c r="LW33" s="73"/>
      <c r="LX33" s="73">
        <f t="shared" si="158"/>
        <v>59.076708507670901</v>
      </c>
      <c r="LY33" s="73">
        <f t="shared" si="159"/>
        <v>668.22454672245476</v>
      </c>
      <c r="LZ33" s="73">
        <f t="shared" si="160"/>
        <v>-209.09065550906553</v>
      </c>
      <c r="MA33" s="73">
        <f t="shared" si="161"/>
        <v>172.57461645746162</v>
      </c>
      <c r="MB33" s="73">
        <f t="shared" si="162"/>
        <v>-670.71548117154816</v>
      </c>
      <c r="MC33" s="73">
        <f t="shared" si="163"/>
        <v>-213.13249651324963</v>
      </c>
      <c r="MD33" s="73">
        <f t="shared" si="164"/>
        <v>150.06276150627616</v>
      </c>
      <c r="ME33" s="73"/>
      <c r="MF33" s="73">
        <f t="shared" si="165"/>
        <v>-773.96437659033063</v>
      </c>
      <c r="MG33" s="73">
        <f t="shared" si="166"/>
        <v>1430.7806858112201</v>
      </c>
      <c r="MH33" s="73">
        <f t="shared" si="167"/>
        <v>-386.12407609354159</v>
      </c>
      <c r="MI33" s="73">
        <f t="shared" si="168"/>
        <v>-88.492184660123598</v>
      </c>
      <c r="MJ33" s="73">
        <f t="shared" si="169"/>
        <v>-378.14213013449648</v>
      </c>
      <c r="MK33" s="73">
        <f t="shared" si="170"/>
        <v>31.565006664243299</v>
      </c>
      <c r="ML33" s="73">
        <f t="shared" si="171"/>
        <v>193.37755967526959</v>
      </c>
      <c r="MM33" s="73"/>
      <c r="MN33" s="75">
        <f t="shared" si="172"/>
        <v>-0.30425563320711013</v>
      </c>
      <c r="MO33" s="75">
        <f t="shared" si="173"/>
        <v>1.6569407575449306</v>
      </c>
      <c r="MP33" s="75">
        <f t="shared" si="174"/>
        <v>-7.4630759144782177E-2</v>
      </c>
      <c r="MQ33" s="75">
        <f t="shared" si="175"/>
        <v>-0.30841017300402668</v>
      </c>
      <c r="MR33" s="75">
        <f t="shared" si="176"/>
        <v>0.28155277565272407</v>
      </c>
      <c r="MS33" s="75">
        <f t="shared" si="177"/>
        <v>0.64320450921698658</v>
      </c>
      <c r="MT33" s="75">
        <f t="shared" si="178"/>
        <v>0.35614149866869521</v>
      </c>
      <c r="MU33" s="75"/>
      <c r="MV33" s="75">
        <f t="shared" si="179"/>
        <v>3.1012644326160677E-2</v>
      </c>
      <c r="MW33" s="75">
        <f t="shared" si="180"/>
        <v>0.54648181310095478</v>
      </c>
      <c r="MX33" s="75">
        <f t="shared" si="181"/>
        <v>-9.525376775866011E-2</v>
      </c>
      <c r="MY33" s="75">
        <f t="shared" si="182"/>
        <v>0.29478499106611072</v>
      </c>
      <c r="MZ33" s="75">
        <f t="shared" si="183"/>
        <v>-0.5036477315571195</v>
      </c>
      <c r="NA33" s="75">
        <f t="shared" si="184"/>
        <v>-0.34093971710320825</v>
      </c>
      <c r="NB33" s="75">
        <f t="shared" si="185"/>
        <v>0.90981735159817367</v>
      </c>
      <c r="NC33" s="75"/>
      <c r="ND33" s="75">
        <f t="shared" si="186"/>
        <v>-0.28267876061783231</v>
      </c>
      <c r="NE33" s="75">
        <f t="shared" si="187"/>
        <v>3.108910560029909</v>
      </c>
      <c r="NF33" s="75">
        <f t="shared" si="188"/>
        <v>-0.16277566590421272</v>
      </c>
      <c r="NG33" s="75">
        <f t="shared" si="189"/>
        <v>-0.10453987203160563</v>
      </c>
      <c r="NH33" s="75">
        <f t="shared" si="190"/>
        <v>-0.36389837267550051</v>
      </c>
      <c r="NI33" s="75">
        <f t="shared" si="191"/>
        <v>8.2970828701831034E-2</v>
      </c>
      <c r="NJ33" s="75">
        <f t="shared" si="192"/>
        <v>1.5899825653798256</v>
      </c>
      <c r="NK33" s="75"/>
      <c r="NL33" s="75"/>
      <c r="NM33" s="211">
        <v>12083</v>
      </c>
      <c r="NN33" s="212">
        <v>2</v>
      </c>
      <c r="NO33" s="212">
        <v>15</v>
      </c>
      <c r="NP33" s="212">
        <v>6</v>
      </c>
      <c r="NQ33" s="212">
        <v>0</v>
      </c>
      <c r="NR33" s="212">
        <v>22</v>
      </c>
      <c r="NS33" s="213">
        <v>45</v>
      </c>
      <c r="NT33" s="213">
        <f t="shared" si="193"/>
        <v>12128</v>
      </c>
      <c r="NU33" s="75"/>
      <c r="NV33" s="75"/>
      <c r="NW33" s="73">
        <v>8030</v>
      </c>
      <c r="NX33" s="73">
        <v>1891</v>
      </c>
      <c r="NY33" s="75">
        <f t="shared" si="194"/>
        <v>0.23549190535491904</v>
      </c>
      <c r="NZ33" s="75">
        <f t="shared" si="195"/>
        <v>1.912275379085375E-3</v>
      </c>
      <c r="OA33" s="75">
        <f t="shared" si="196"/>
        <v>2.4127560921772349E-3</v>
      </c>
      <c r="OB33" s="73">
        <v>13085</v>
      </c>
      <c r="OC33" s="73">
        <v>9387</v>
      </c>
      <c r="OD33" s="73">
        <v>2614.3334268264066</v>
      </c>
      <c r="OE33" s="73">
        <v>353.31308024414102</v>
      </c>
      <c r="OF33" s="75">
        <f t="shared" si="197"/>
        <v>2.7001381753468934E-2</v>
      </c>
      <c r="OG33" s="75">
        <f t="shared" si="198"/>
        <v>0.13514461339119818</v>
      </c>
      <c r="OH33" s="73">
        <v>935.33333333332985</v>
      </c>
      <c r="OI33" s="73">
        <f t="shared" si="199"/>
        <v>126.40526172523356</v>
      </c>
      <c r="OJ33" s="75">
        <f t="shared" si="200"/>
        <v>1.3465991448304416E-2</v>
      </c>
      <c r="OK33" s="75">
        <f t="shared" si="201"/>
        <v>1.9966491085652203E-3</v>
      </c>
      <c r="OL33" s="75">
        <f t="shared" si="202"/>
        <v>5.1542476828042854E-4</v>
      </c>
      <c r="OM33" s="73">
        <v>12949</v>
      </c>
      <c r="ON33" s="73">
        <v>218840374</v>
      </c>
      <c r="OO33" s="73">
        <f t="shared" si="203"/>
        <v>16900.175612016374</v>
      </c>
      <c r="OP33" s="75">
        <f t="shared" si="204"/>
        <v>1.9871651444880374E-3</v>
      </c>
      <c r="OQ33" s="75">
        <f t="shared" si="205"/>
        <v>1.7573814619922816E-3</v>
      </c>
      <c r="OR33" s="75">
        <f t="shared" si="206"/>
        <v>4.0751475712085179E-4</v>
      </c>
      <c r="OS33" s="73">
        <v>1774.4428141169203</v>
      </c>
      <c r="OT33" s="75">
        <f t="shared" si="207"/>
        <v>0.13560892733029578</v>
      </c>
      <c r="OU33" s="75">
        <f t="shared" si="208"/>
        <v>1.4624226856427072E-3</v>
      </c>
      <c r="OV33" s="73">
        <v>153.45442332383507</v>
      </c>
      <c r="OW33" s="75">
        <f t="shared" si="209"/>
        <v>1.1850677529062867E-2</v>
      </c>
      <c r="OX33" s="75">
        <v>4.4321329639889204E-2</v>
      </c>
      <c r="OY33" s="73">
        <v>756</v>
      </c>
      <c r="OZ33" s="75">
        <f t="shared" si="210"/>
        <v>5.7776079480320978E-2</v>
      </c>
      <c r="PA33" s="73">
        <v>2571</v>
      </c>
      <c r="PB33" s="75">
        <f t="shared" si="211"/>
        <v>0.19648452426442492</v>
      </c>
      <c r="PC33" s="73">
        <v>2121</v>
      </c>
      <c r="PD33" s="73">
        <v>2986</v>
      </c>
      <c r="PE33" s="75">
        <f t="shared" si="212"/>
        <v>-0.2896851975887475</v>
      </c>
      <c r="PF33" s="75">
        <v>6.9427017984107067E-2</v>
      </c>
      <c r="PG33" s="75">
        <v>5.3429527394395653E-2</v>
      </c>
      <c r="PH33" s="75">
        <v>0.12285654537850271</v>
      </c>
      <c r="PI33" s="75"/>
      <c r="PJ33" s="75"/>
      <c r="PK33" s="75"/>
      <c r="PL33" s="75"/>
      <c r="PM33" s="75"/>
      <c r="PN33" s="75"/>
      <c r="PO33" s="226"/>
      <c r="PP33" s="21">
        <f t="shared" si="213"/>
        <v>0</v>
      </c>
      <c r="PQ33" s="73">
        <f t="shared" si="214"/>
        <v>126.17200004589483</v>
      </c>
      <c r="PR33" s="73"/>
      <c r="PS33" s="73">
        <f t="shared" si="215"/>
        <v>20.507342243356515</v>
      </c>
      <c r="PT33" s="73">
        <v>2</v>
      </c>
      <c r="PU33" s="73">
        <f t="shared" si="216"/>
        <v>25.814489189380378</v>
      </c>
      <c r="PV33" s="73">
        <v>2</v>
      </c>
      <c r="PW33" s="73"/>
    </row>
    <row r="34" spans="1:439" x14ac:dyDescent="0.25">
      <c r="A34" s="150"/>
      <c r="B34" s="153" t="s">
        <v>2</v>
      </c>
      <c r="C34" s="151"/>
      <c r="D34" s="156">
        <v>11004</v>
      </c>
      <c r="E34" s="156" t="s">
        <v>0</v>
      </c>
      <c r="F34" s="72" t="s">
        <v>5</v>
      </c>
      <c r="G34" s="82"/>
      <c r="P34" s="161"/>
      <c r="Q34" s="127"/>
      <c r="R34" s="127"/>
      <c r="S34" s="127"/>
      <c r="T34" s="127"/>
      <c r="U34" s="127"/>
      <c r="V34" s="127"/>
      <c r="W34" s="127"/>
      <c r="X34" s="127"/>
      <c r="Y34" s="127"/>
      <c r="Z34" s="113"/>
      <c r="AA34" s="73"/>
      <c r="AB34" s="74">
        <v>783</v>
      </c>
      <c r="AC34" s="74">
        <v>3472</v>
      </c>
      <c r="AD34" s="74">
        <v>821</v>
      </c>
      <c r="AE34" s="74">
        <v>620</v>
      </c>
      <c r="AF34" s="74">
        <v>1275</v>
      </c>
      <c r="AG34" s="74">
        <v>1393</v>
      </c>
      <c r="AH34" s="74">
        <v>191</v>
      </c>
      <c r="AI34" s="74">
        <v>0</v>
      </c>
      <c r="AK34" s="73">
        <f t="shared" si="0"/>
        <v>8555</v>
      </c>
      <c r="AL34" s="75"/>
      <c r="AM34" s="76">
        <f t="shared" si="1"/>
        <v>9.152542372881356E-2</v>
      </c>
      <c r="AN34" s="77">
        <f t="shared" si="2"/>
        <v>0.40584453535943893</v>
      </c>
      <c r="AO34" s="77">
        <f t="shared" si="3"/>
        <v>9.5967270601987148E-2</v>
      </c>
      <c r="AP34" s="77">
        <f t="shared" si="4"/>
        <v>7.2472238457042662E-2</v>
      </c>
      <c r="AQ34" s="77">
        <f t="shared" si="5"/>
        <v>0.14903565166569258</v>
      </c>
      <c r="AR34" s="77">
        <f t="shared" si="6"/>
        <v>0.16282875511396844</v>
      </c>
      <c r="AS34" s="77">
        <f t="shared" si="7"/>
        <v>2.2326125073056691E-2</v>
      </c>
      <c r="AT34" s="78">
        <f t="shared" si="8"/>
        <v>0</v>
      </c>
      <c r="AU34" s="75">
        <f t="shared" si="9"/>
        <v>1</v>
      </c>
      <c r="AV34" s="75"/>
      <c r="AW34" s="75"/>
      <c r="AX34" s="74">
        <v>1174</v>
      </c>
      <c r="AY34" s="74">
        <v>452</v>
      </c>
      <c r="AZ34" s="74">
        <v>922</v>
      </c>
      <c r="BA34" s="74">
        <v>642</v>
      </c>
      <c r="BB34" s="74">
        <v>4038</v>
      </c>
      <c r="BC34" s="74">
        <v>1287</v>
      </c>
      <c r="BD34" s="74">
        <v>282</v>
      </c>
      <c r="BF34" s="74">
        <v>15</v>
      </c>
      <c r="BG34" s="79">
        <v>5</v>
      </c>
      <c r="BH34" s="80">
        <v>84</v>
      </c>
      <c r="BI34" s="80"/>
      <c r="BJ34" s="81"/>
      <c r="BK34" s="73">
        <f t="shared" si="10"/>
        <v>89</v>
      </c>
      <c r="BL34" s="79">
        <f t="shared" si="11"/>
        <v>8901</v>
      </c>
      <c r="BM34" s="82"/>
      <c r="BN34" s="83">
        <f t="shared" si="12"/>
        <v>0.13189529266374564</v>
      </c>
      <c r="BO34" s="84">
        <f t="shared" si="13"/>
        <v>5.078081114481519E-2</v>
      </c>
      <c r="BP34" s="84">
        <f t="shared" si="14"/>
        <v>0.10358386698123806</v>
      </c>
      <c r="BQ34" s="84">
        <f t="shared" si="15"/>
        <v>7.2126727334007421E-2</v>
      </c>
      <c r="BR34" s="84">
        <f t="shared" si="16"/>
        <v>0.45365689248399055</v>
      </c>
      <c r="BS34" s="84">
        <f t="shared" si="17"/>
        <v>0.14459049544994945</v>
      </c>
      <c r="BT34" s="84">
        <f t="shared" si="18"/>
        <v>3.1681833501853725E-2</v>
      </c>
      <c r="BU34" s="84">
        <f t="shared" si="19"/>
        <v>0</v>
      </c>
      <c r="BV34" s="84">
        <f t="shared" si="20"/>
        <v>1.6852039096730705E-3</v>
      </c>
      <c r="BW34" s="84">
        <f t="shared" si="21"/>
        <v>5.6173463655769017E-4</v>
      </c>
      <c r="BX34" s="84">
        <f t="shared" si="22"/>
        <v>9.4371418941691949E-3</v>
      </c>
      <c r="BY34" s="84">
        <f t="shared" si="23"/>
        <v>0</v>
      </c>
      <c r="BZ34" s="84">
        <f t="shared" si="24"/>
        <v>0</v>
      </c>
      <c r="CA34" s="75">
        <f t="shared" si="25"/>
        <v>9.9988765307268846E-3</v>
      </c>
      <c r="CB34" s="85">
        <f t="shared" si="26"/>
        <v>1</v>
      </c>
      <c r="CC34" s="75"/>
      <c r="CD34" s="75"/>
      <c r="CE34" s="34">
        <v>357</v>
      </c>
      <c r="CF34" s="34">
        <v>3707</v>
      </c>
      <c r="CG34" s="34">
        <v>992</v>
      </c>
      <c r="CH34" s="34">
        <v>1874</v>
      </c>
      <c r="CI34" s="34">
        <v>1018</v>
      </c>
      <c r="CJ34" s="34">
        <v>659</v>
      </c>
      <c r="CK34" s="34">
        <v>301</v>
      </c>
      <c r="CL34" s="34">
        <v>21</v>
      </c>
      <c r="CM34" s="34">
        <v>5</v>
      </c>
      <c r="CN34" s="34">
        <v>99</v>
      </c>
      <c r="CO34" s="74">
        <v>10</v>
      </c>
      <c r="CP34" s="73">
        <f t="shared" si="217"/>
        <v>135</v>
      </c>
      <c r="CQ34" s="73">
        <f t="shared" si="218"/>
        <v>9043</v>
      </c>
      <c r="CR34" s="73"/>
      <c r="CS34" s="76">
        <f t="shared" si="27"/>
        <v>3.9478049319915956E-2</v>
      </c>
      <c r="CT34" s="77">
        <f t="shared" si="28"/>
        <v>0.40993033285414132</v>
      </c>
      <c r="CU34" s="77">
        <f t="shared" si="29"/>
        <v>0.10969810903461241</v>
      </c>
      <c r="CV34" s="77">
        <f t="shared" si="30"/>
        <v>0.20723211323675772</v>
      </c>
      <c r="CW34" s="77">
        <f t="shared" si="31"/>
        <v>0.11257326108592282</v>
      </c>
      <c r="CX34" s="77">
        <f t="shared" si="32"/>
        <v>7.287404622359836E-2</v>
      </c>
      <c r="CY34" s="77">
        <f t="shared" si="33"/>
        <v>3.328541413247816E-2</v>
      </c>
      <c r="CZ34" s="78"/>
      <c r="DA34" s="78"/>
      <c r="DB34" s="78"/>
      <c r="DC34" s="78"/>
      <c r="DD34" s="78">
        <f t="shared" si="34"/>
        <v>1.4928674112573261E-2</v>
      </c>
      <c r="DE34" s="75">
        <f t="shared" si="35"/>
        <v>1</v>
      </c>
      <c r="DF34" s="75"/>
      <c r="DG34" s="75"/>
      <c r="DH34" s="34">
        <v>1016</v>
      </c>
      <c r="DI34" s="34">
        <v>3487</v>
      </c>
      <c r="DJ34" s="34">
        <v>1346</v>
      </c>
      <c r="DK34" s="34">
        <v>784</v>
      </c>
      <c r="DL34" s="34"/>
      <c r="DM34" s="34">
        <v>502</v>
      </c>
      <c r="DN34" s="34">
        <v>1271</v>
      </c>
      <c r="DO34" s="34">
        <v>502</v>
      </c>
      <c r="DP34" s="34">
        <v>15</v>
      </c>
      <c r="DQ34" s="34">
        <v>80</v>
      </c>
      <c r="DR34" s="34">
        <v>5</v>
      </c>
      <c r="DS34" s="74">
        <v>9</v>
      </c>
      <c r="DT34" s="74">
        <v>69</v>
      </c>
      <c r="DU34" s="73">
        <f t="shared" si="36"/>
        <v>178</v>
      </c>
      <c r="DV34" s="73">
        <f t="shared" si="219"/>
        <v>9086</v>
      </c>
      <c r="DW34" s="76">
        <f t="shared" si="37"/>
        <v>0.11182038300682369</v>
      </c>
      <c r="DX34" s="77">
        <f t="shared" si="38"/>
        <v>0.38377723970944311</v>
      </c>
      <c r="DY34" s="77">
        <f t="shared" si="39"/>
        <v>0.14813999559762273</v>
      </c>
      <c r="DZ34" s="77">
        <f t="shared" si="40"/>
        <v>8.6286594761171037E-2</v>
      </c>
      <c r="EA34" s="77">
        <f t="shared" si="41"/>
        <v>0</v>
      </c>
      <c r="EB34" s="77">
        <f t="shared" si="42"/>
        <v>5.5249834910851857E-2</v>
      </c>
      <c r="EC34" s="77">
        <f t="shared" si="43"/>
        <v>0.13988553819062294</v>
      </c>
      <c r="ED34" s="77">
        <f t="shared" si="44"/>
        <v>5.5249834910851857E-2</v>
      </c>
      <c r="EE34" s="75">
        <f t="shared" si="45"/>
        <v>1.650891481399956E-3</v>
      </c>
      <c r="EF34" s="78">
        <f t="shared" si="46"/>
        <v>8.8047545674664312E-3</v>
      </c>
      <c r="EG34" s="78">
        <f t="shared" si="47"/>
        <v>5.5029716046665195E-4</v>
      </c>
      <c r="EH34" s="78">
        <f t="shared" si="48"/>
        <v>9.9053488883997357E-4</v>
      </c>
      <c r="EI34" s="78">
        <f t="shared" si="49"/>
        <v>7.5941008144397972E-3</v>
      </c>
      <c r="EJ34" s="75">
        <f t="shared" si="50"/>
        <v>1.9590578912612813E-2</v>
      </c>
      <c r="EK34" s="75">
        <f t="shared" si="51"/>
        <v>1</v>
      </c>
      <c r="EL34" s="75"/>
      <c r="EM34" s="75"/>
      <c r="EN34" s="75"/>
      <c r="EO34" s="75"/>
      <c r="EP34" s="75"/>
      <c r="EQ34" s="75"/>
      <c r="ER34" s="75">
        <f t="shared" si="52"/>
        <v>0.40584453535943893</v>
      </c>
      <c r="ES34" s="75">
        <f t="shared" si="53"/>
        <v>0.45365689248399055</v>
      </c>
      <c r="ET34" s="75">
        <f t="shared" si="54"/>
        <v>0.40993033285414132</v>
      </c>
      <c r="EU34" s="75">
        <f t="shared" si="55"/>
        <v>0.38377723970944311</v>
      </c>
      <c r="EV34" s="75"/>
      <c r="EW34" s="75"/>
      <c r="EX34" s="75">
        <f t="shared" si="56"/>
        <v>9.5967270601987148E-2</v>
      </c>
      <c r="EY34" s="75">
        <f t="shared" si="57"/>
        <v>5.078081114481519E-2</v>
      </c>
      <c r="EZ34" s="75">
        <f t="shared" si="58"/>
        <v>0.11257326108592282</v>
      </c>
      <c r="FA34" s="75">
        <f t="shared" si="59"/>
        <v>0.14813999559762273</v>
      </c>
      <c r="FB34" s="75"/>
      <c r="FC34" s="75"/>
      <c r="FD34" s="75"/>
      <c r="FE34" s="75">
        <f t="shared" si="60"/>
        <v>0</v>
      </c>
      <c r="FF34" s="75"/>
      <c r="FG34" s="75"/>
      <c r="FH34" s="75"/>
      <c r="FI34" s="75"/>
      <c r="FJ34" s="75"/>
      <c r="FK34" s="75">
        <f t="shared" si="61"/>
        <v>1.6852039096730705E-3</v>
      </c>
      <c r="FL34" s="75"/>
      <c r="FM34" s="75"/>
      <c r="FN34" s="75"/>
      <c r="FO34" s="75"/>
      <c r="FP34" s="75">
        <f t="shared" si="62"/>
        <v>0.50181180596142605</v>
      </c>
      <c r="FQ34" s="75">
        <f t="shared" si="63"/>
        <v>0.50612290753847877</v>
      </c>
      <c r="FR34" s="75">
        <f t="shared" si="64"/>
        <v>0.52250359394006418</v>
      </c>
      <c r="FS34" s="75">
        <f t="shared" si="65"/>
        <v>0.53191723530706581</v>
      </c>
      <c r="FT34" s="75"/>
      <c r="FU34" s="75"/>
      <c r="FV34" s="75"/>
      <c r="FW34" s="75">
        <f t="shared" si="66"/>
        <v>-4.3726559629849227E-2</v>
      </c>
      <c r="FX34" s="75">
        <f t="shared" si="67"/>
        <v>-2.6153093144698214E-2</v>
      </c>
      <c r="FY34" s="75">
        <f t="shared" si="68"/>
        <v>-6.9879652774547441E-2</v>
      </c>
      <c r="FZ34" s="75"/>
      <c r="GA34" s="75"/>
      <c r="GB34" s="75">
        <f t="shared" si="69"/>
        <v>6.1792449941107629E-2</v>
      </c>
      <c r="GC34" s="75">
        <f t="shared" si="70"/>
        <v>3.5566734511699907E-2</v>
      </c>
      <c r="GD34" s="75">
        <f t="shared" si="71"/>
        <v>9.7359184452807529E-2</v>
      </c>
      <c r="GE34" s="75"/>
      <c r="GF34" s="75"/>
      <c r="GG34" s="75"/>
      <c r="GH34" s="75"/>
      <c r="GI34" s="75"/>
      <c r="GJ34" s="75"/>
      <c r="GK34" s="75"/>
      <c r="GL34" s="75"/>
      <c r="GM34" s="75"/>
      <c r="GN34" s="75"/>
      <c r="GO34" s="75"/>
      <c r="GP34" s="75"/>
      <c r="GQ34" s="75">
        <f t="shared" si="72"/>
        <v>1.6380686401585409E-2</v>
      </c>
      <c r="GR34" s="75">
        <f t="shared" si="73"/>
        <v>9.4136413670016239E-3</v>
      </c>
      <c r="GS34" s="75">
        <f t="shared" si="74"/>
        <v>2.5794327768587033E-2</v>
      </c>
      <c r="GT34" s="75"/>
      <c r="GU34" s="75"/>
      <c r="GV34" s="75"/>
      <c r="GW34" s="75"/>
      <c r="GX34" s="75">
        <f t="shared" si="75"/>
        <v>2.2326125073056691E-2</v>
      </c>
      <c r="GY34" s="75">
        <f t="shared" si="76"/>
        <v>3.1681833501853725E-2</v>
      </c>
      <c r="GZ34" s="75">
        <f t="shared" si="77"/>
        <v>3.328541413247816E-2</v>
      </c>
      <c r="HA34" s="75">
        <f t="shared" si="78"/>
        <v>5.5249834910851857E-2</v>
      </c>
      <c r="HB34" s="75"/>
      <c r="HC34" s="75"/>
      <c r="HD34" s="75">
        <f t="shared" si="79"/>
        <v>1.6035806306244349E-3</v>
      </c>
      <c r="HE34" s="75">
        <f t="shared" si="80"/>
        <v>2.1964420778373697E-2</v>
      </c>
      <c r="HF34" s="75">
        <f t="shared" si="81"/>
        <v>2.3568001408998132E-2</v>
      </c>
      <c r="HG34" s="75"/>
      <c r="HH34" s="75"/>
      <c r="HI34" s="75"/>
      <c r="HJ34" s="75">
        <f t="shared" si="82"/>
        <v>0.16282875511396844</v>
      </c>
      <c r="HK34" s="75">
        <f t="shared" si="83"/>
        <v>0.14459049544994945</v>
      </c>
      <c r="HL34" s="75">
        <f t="shared" si="84"/>
        <v>0.10969810903461241</v>
      </c>
      <c r="HM34" s="75">
        <f t="shared" si="85"/>
        <v>8.6286594761171037E-2</v>
      </c>
      <c r="HN34" s="75"/>
      <c r="HO34" s="75"/>
      <c r="HP34" s="75">
        <f t="shared" si="86"/>
        <v>-3.489238641533704E-2</v>
      </c>
      <c r="HQ34" s="75">
        <f>Gegevens!HM4-Gegevens!HL4</f>
        <v>-6.6725186829571015E-2</v>
      </c>
      <c r="HR34" s="75">
        <f t="shared" si="87"/>
        <v>-5.8303900688778415E-2</v>
      </c>
      <c r="HS34" s="75"/>
      <c r="HT34" s="75"/>
      <c r="HU34" s="75"/>
      <c r="HV34" s="75">
        <f t="shared" si="88"/>
        <v>9.152542372881356E-2</v>
      </c>
      <c r="HW34" s="75">
        <f t="shared" si="89"/>
        <v>0.10358386698123806</v>
      </c>
      <c r="HX34" s="75">
        <f t="shared" si="90"/>
        <v>7.287404622359836E-2</v>
      </c>
      <c r="HY34" s="75">
        <f t="shared" si="91"/>
        <v>0.11182038300682369</v>
      </c>
      <c r="HZ34" s="75"/>
      <c r="IA34" s="75"/>
      <c r="IB34" s="75">
        <f t="shared" si="92"/>
        <v>-3.07098207576397E-2</v>
      </c>
      <c r="IC34" s="75">
        <f t="shared" si="93"/>
        <v>3.894633678322533E-2</v>
      </c>
      <c r="ID34" s="75">
        <f t="shared" si="94"/>
        <v>8.2365160255856301E-3</v>
      </c>
      <c r="IE34" s="75"/>
      <c r="IF34" s="75"/>
      <c r="IG34" s="75"/>
      <c r="IH34" s="75">
        <f t="shared" si="95"/>
        <v>7.2472238457042662E-2</v>
      </c>
      <c r="II34" s="75">
        <f t="shared" si="96"/>
        <v>7.2126727334007421E-2</v>
      </c>
      <c r="IJ34" s="75">
        <f t="shared" si="97"/>
        <v>3.9478049319915956E-2</v>
      </c>
      <c r="IK34" s="75">
        <f t="shared" si="98"/>
        <v>5.5249834910851857E-2</v>
      </c>
      <c r="IL34" s="75"/>
      <c r="IM34" s="75"/>
      <c r="IN34" s="75">
        <f t="shared" si="99"/>
        <v>-3.2648678014091465E-2</v>
      </c>
      <c r="IO34" s="75">
        <f t="shared" si="100"/>
        <v>1.5771785590935901E-2</v>
      </c>
      <c r="IP34" s="75">
        <f t="shared" si="101"/>
        <v>-1.6876892423155564E-2</v>
      </c>
      <c r="IQ34" s="75"/>
      <c r="IR34" s="75"/>
      <c r="IS34" s="75"/>
      <c r="IT34" s="75">
        <f t="shared" si="102"/>
        <v>0.14903565166569258</v>
      </c>
      <c r="IU34" s="75">
        <f t="shared" si="103"/>
        <v>0.13189529266374564</v>
      </c>
      <c r="IV34" s="75">
        <f t="shared" si="104"/>
        <v>0.20723211323675772</v>
      </c>
      <c r="IW34" s="75">
        <f t="shared" si="105"/>
        <v>0.13988553819062294</v>
      </c>
      <c r="IX34" s="75"/>
      <c r="IY34" s="75"/>
      <c r="IZ34" s="75">
        <f t="shared" si="106"/>
        <v>7.5336820573012081E-2</v>
      </c>
      <c r="JA34" s="75">
        <f t="shared" si="107"/>
        <v>-6.7346575046134782E-2</v>
      </c>
      <c r="JB34" s="75">
        <f t="shared" si="108"/>
        <v>7.9902455268772987E-3</v>
      </c>
      <c r="JC34" s="75"/>
      <c r="JD34" s="75"/>
      <c r="JE34" s="75"/>
      <c r="JF34" s="75"/>
      <c r="JG34" s="75"/>
      <c r="JH34" s="75"/>
      <c r="JI34" s="75">
        <f t="shared" si="109"/>
        <v>9.479836353009935E-2</v>
      </c>
      <c r="JJ34" s="75">
        <f t="shared" si="110"/>
        <v>0.22150789012273525</v>
      </c>
      <c r="JK34" s="75">
        <f t="shared" si="111"/>
        <v>0.24383401519579193</v>
      </c>
      <c r="JL34" s="75"/>
      <c r="JM34" s="75">
        <f t="shared" si="112"/>
        <v>0.10380856083586115</v>
      </c>
      <c r="JN34" s="75">
        <f t="shared" si="113"/>
        <v>0.20402201999775305</v>
      </c>
      <c r="JO34" s="75">
        <f t="shared" si="114"/>
        <v>0.23570385349960679</v>
      </c>
      <c r="JP34" s="75"/>
      <c r="JQ34" s="75">
        <f t="shared" si="115"/>
        <v>7.2763463452394123E-2</v>
      </c>
      <c r="JR34" s="75">
        <f t="shared" si="116"/>
        <v>0.24671016255667366</v>
      </c>
      <c r="JS34" s="75">
        <f t="shared" si="117"/>
        <v>0.27999557668915187</v>
      </c>
      <c r="JT34" s="75"/>
      <c r="JU34" s="75">
        <f t="shared" si="118"/>
        <v>0.11049966982170371</v>
      </c>
      <c r="JV34" s="75">
        <f t="shared" si="119"/>
        <v>0.1951353731014748</v>
      </c>
      <c r="JW34" s="75">
        <f t="shared" si="120"/>
        <v>0.25038520801232667</v>
      </c>
      <c r="JX34" s="75"/>
      <c r="JY34" s="75"/>
      <c r="JZ34" s="75"/>
      <c r="KA34" s="75">
        <f t="shared" si="121"/>
        <v>-3.104509738346703E-2</v>
      </c>
      <c r="KB34" s="75">
        <f t="shared" si="122"/>
        <v>3.7736206369309591E-2</v>
      </c>
      <c r="KC34" s="75">
        <f t="shared" si="123"/>
        <v>6.6911089858425615E-3</v>
      </c>
      <c r="KD34" s="75"/>
      <c r="KE34" s="75"/>
      <c r="KF34" s="75">
        <f t="shared" si="124"/>
        <v>4.2688142558920616E-2</v>
      </c>
      <c r="KG34" s="75">
        <f t="shared" si="125"/>
        <v>-5.1574789455198861E-2</v>
      </c>
      <c r="KH34" s="75">
        <f t="shared" si="126"/>
        <v>-8.8866468962782441E-3</v>
      </c>
      <c r="KI34" s="75"/>
      <c r="KJ34" s="75"/>
      <c r="KK34" s="75">
        <f t="shared" si="127"/>
        <v>4.4291723189545079E-2</v>
      </c>
      <c r="KL34" s="75">
        <f t="shared" si="128"/>
        <v>-2.9610368676825205E-2</v>
      </c>
      <c r="KM34" s="75">
        <f t="shared" si="129"/>
        <v>1.4681354512719874E-2</v>
      </c>
      <c r="KN34" s="75"/>
      <c r="KO34" s="75"/>
      <c r="KP34" s="75"/>
      <c r="KQ34" s="75"/>
      <c r="KR34" s="73">
        <f t="shared" si="130"/>
        <v>4121.9265251095385</v>
      </c>
      <c r="KS34" s="73">
        <f t="shared" si="131"/>
        <v>461.39445006179079</v>
      </c>
      <c r="KT34" s="73">
        <f t="shared" si="132"/>
        <v>1313.7492416582406</v>
      </c>
      <c r="KU34" s="73">
        <f t="shared" si="133"/>
        <v>941.16301539152903</v>
      </c>
      <c r="KV34" s="73">
        <f t="shared" si="134"/>
        <v>655.34344455679138</v>
      </c>
      <c r="KW34" s="73">
        <f t="shared" si="135"/>
        <v>1198.4006291427929</v>
      </c>
      <c r="KX34" s="73">
        <f t="shared" si="136"/>
        <v>287.86113919784293</v>
      </c>
      <c r="KY34" s="73"/>
      <c r="KZ34" s="73">
        <f t="shared" si="137"/>
        <v>3724.6270043127279</v>
      </c>
      <c r="LA34" s="73">
        <f t="shared" si="138"/>
        <v>1022.8406502266947</v>
      </c>
      <c r="LB34" s="73">
        <f t="shared" si="139"/>
        <v>996.71701868848834</v>
      </c>
      <c r="LC34" s="73">
        <f t="shared" si="140"/>
        <v>662.13358398761466</v>
      </c>
      <c r="LD34" s="73">
        <f t="shared" si="141"/>
        <v>358.69755612075636</v>
      </c>
      <c r="LE34" s="73">
        <f t="shared" si="142"/>
        <v>1882.9109808691805</v>
      </c>
      <c r="LF34" s="73">
        <f t="shared" si="143"/>
        <v>302.43127280769659</v>
      </c>
      <c r="LG34" s="73"/>
      <c r="LH34" s="73">
        <f t="shared" si="144"/>
        <v>3487</v>
      </c>
      <c r="LI34" s="73">
        <f t="shared" si="145"/>
        <v>1346</v>
      </c>
      <c r="LJ34" s="73">
        <f t="shared" si="146"/>
        <v>784</v>
      </c>
      <c r="LK34" s="73">
        <f t="shared" si="147"/>
        <v>1016</v>
      </c>
      <c r="LL34" s="73">
        <f t="shared" si="148"/>
        <v>502</v>
      </c>
      <c r="LM34" s="73">
        <f t="shared" si="149"/>
        <v>1271</v>
      </c>
      <c r="LN34" s="73">
        <f t="shared" si="150"/>
        <v>502</v>
      </c>
      <c r="LO34" s="73"/>
      <c r="LP34" s="73">
        <f t="shared" si="151"/>
        <v>-397.29952079681061</v>
      </c>
      <c r="LQ34" s="73">
        <f t="shared" si="152"/>
        <v>561.44620016490398</v>
      </c>
      <c r="LR34" s="73">
        <f t="shared" si="153"/>
        <v>-317.0322229697523</v>
      </c>
      <c r="LS34" s="73">
        <f t="shared" si="154"/>
        <v>-279.02943140391437</v>
      </c>
      <c r="LT34" s="73">
        <f t="shared" si="155"/>
        <v>-296.64588843603502</v>
      </c>
      <c r="LU34" s="73">
        <f t="shared" si="156"/>
        <v>684.51035172638763</v>
      </c>
      <c r="LV34" s="73">
        <f t="shared" si="157"/>
        <v>14.570133609853656</v>
      </c>
      <c r="LW34" s="73"/>
      <c r="LX34" s="73">
        <f t="shared" si="158"/>
        <v>-237.62700431272788</v>
      </c>
      <c r="LY34" s="73">
        <f t="shared" si="159"/>
        <v>323.15934977330528</v>
      </c>
      <c r="LZ34" s="73">
        <f t="shared" si="160"/>
        <v>-212.71701868848834</v>
      </c>
      <c r="MA34" s="73">
        <f t="shared" si="161"/>
        <v>353.86641601238534</v>
      </c>
      <c r="MB34" s="73">
        <f t="shared" si="162"/>
        <v>143.30244387924364</v>
      </c>
      <c r="MC34" s="73">
        <f t="shared" si="163"/>
        <v>-611.91098086918055</v>
      </c>
      <c r="MD34" s="73">
        <f t="shared" si="164"/>
        <v>199.56872719230341</v>
      </c>
      <c r="ME34" s="73"/>
      <c r="MF34" s="73">
        <f t="shared" si="165"/>
        <v>-634.92652510953849</v>
      </c>
      <c r="MG34" s="73">
        <f t="shared" si="166"/>
        <v>884.60554993820915</v>
      </c>
      <c r="MH34" s="73">
        <f t="shared" si="167"/>
        <v>-529.74924165824063</v>
      </c>
      <c r="MI34" s="73">
        <f t="shared" si="168"/>
        <v>74.836984608470971</v>
      </c>
      <c r="MJ34" s="73">
        <f t="shared" si="169"/>
        <v>-153.34344455679138</v>
      </c>
      <c r="MK34" s="73">
        <f t="shared" si="170"/>
        <v>72.599370857207077</v>
      </c>
      <c r="ML34" s="73">
        <f t="shared" si="171"/>
        <v>214.13886080215707</v>
      </c>
      <c r="MM34" s="73"/>
      <c r="MN34" s="75">
        <f t="shared" si="172"/>
        <v>-9.6386851724935232E-2</v>
      </c>
      <c r="MO34" s="75">
        <f t="shared" si="173"/>
        <v>1.2168464533756618</v>
      </c>
      <c r="MP34" s="75">
        <f t="shared" si="174"/>
        <v>-0.24131867248089739</v>
      </c>
      <c r="MQ34" s="75">
        <f t="shared" si="175"/>
        <v>-0.29647300928823322</v>
      </c>
      <c r="MR34" s="75">
        <f t="shared" si="176"/>
        <v>-0.4526571386346232</v>
      </c>
      <c r="MS34" s="75">
        <f t="shared" si="177"/>
        <v>0.57118657574138021</v>
      </c>
      <c r="MT34" s="75">
        <f t="shared" si="178"/>
        <v>5.0615146075135231E-2</v>
      </c>
      <c r="MU34" s="75"/>
      <c r="MV34" s="75">
        <f t="shared" si="179"/>
        <v>-6.3798872756273495E-2</v>
      </c>
      <c r="MW34" s="75">
        <f t="shared" si="180"/>
        <v>0.31594300607986459</v>
      </c>
      <c r="MX34" s="75">
        <f t="shared" si="181"/>
        <v>-0.21341766489388142</v>
      </c>
      <c r="MY34" s="75">
        <f t="shared" si="182"/>
        <v>0.53443357136677794</v>
      </c>
      <c r="MZ34" s="75">
        <f t="shared" si="183"/>
        <v>0.39950772296591991</v>
      </c>
      <c r="NA34" s="75">
        <f t="shared" si="184"/>
        <v>-0.32498136507054254</v>
      </c>
      <c r="NB34" s="75">
        <f t="shared" si="185"/>
        <v>0.65988125282004428</v>
      </c>
      <c r="NC34" s="75"/>
      <c r="ND34" s="75">
        <f t="shared" si="186"/>
        <v>-0.1540363519926318</v>
      </c>
      <c r="NE34" s="75">
        <f t="shared" si="187"/>
        <v>1.9172435858726544</v>
      </c>
      <c r="NF34" s="75">
        <f t="shared" si="188"/>
        <v>-0.40323466979861433</v>
      </c>
      <c r="NG34" s="75">
        <f t="shared" si="189"/>
        <v>7.9515432910778339E-2</v>
      </c>
      <c r="NH34" s="75">
        <f t="shared" si="190"/>
        <v>-0.23398943840889036</v>
      </c>
      <c r="NI34" s="75">
        <f t="shared" si="191"/>
        <v>6.0580217576435079E-2</v>
      </c>
      <c r="NJ34" s="75">
        <f t="shared" si="192"/>
        <v>0.7438963848989093</v>
      </c>
      <c r="NK34" s="75"/>
      <c r="NL34" s="75"/>
      <c r="NM34" s="211">
        <v>10244</v>
      </c>
      <c r="NN34" s="212">
        <v>1</v>
      </c>
      <c r="NO34" s="212">
        <v>10</v>
      </c>
      <c r="NP34" s="212">
        <v>10</v>
      </c>
      <c r="NQ34" s="212">
        <v>0</v>
      </c>
      <c r="NR34" s="212">
        <v>30</v>
      </c>
      <c r="NS34" s="213">
        <v>51</v>
      </c>
      <c r="NT34" s="213">
        <f t="shared" si="193"/>
        <v>10295</v>
      </c>
      <c r="NU34" s="75"/>
      <c r="NV34" s="75"/>
      <c r="NW34" s="73">
        <v>9086</v>
      </c>
      <c r="NX34" s="73">
        <v>1346</v>
      </c>
      <c r="NY34" s="75">
        <f t="shared" si="194"/>
        <v>0.14813999559762273</v>
      </c>
      <c r="NZ34" s="75">
        <f t="shared" si="195"/>
        <v>2.1637526892116709E-3</v>
      </c>
      <c r="OA34" s="75">
        <f t="shared" si="196"/>
        <v>1.7173821787787192E-3</v>
      </c>
      <c r="OB34" s="73">
        <v>13120</v>
      </c>
      <c r="OC34" s="73">
        <v>10295</v>
      </c>
      <c r="OD34" s="73">
        <v>1336.6336361307472</v>
      </c>
      <c r="OE34" s="73">
        <v>568.03140133499357</v>
      </c>
      <c r="OF34" s="75">
        <f t="shared" si="197"/>
        <v>4.3295076321264753E-2</v>
      </c>
      <c r="OG34" s="75">
        <f t="shared" si="198"/>
        <v>0.42497164965810402</v>
      </c>
      <c r="OH34" s="73">
        <v>717.66666666666993</v>
      </c>
      <c r="OI34" s="73">
        <f t="shared" si="199"/>
        <v>304.98798723796739</v>
      </c>
      <c r="OJ34" s="75">
        <f t="shared" si="200"/>
        <v>2.9624865200385372E-2</v>
      </c>
      <c r="OK34" s="75">
        <f t="shared" si="201"/>
        <v>2.0019897825277562E-3</v>
      </c>
      <c r="OL34" s="75">
        <f t="shared" si="202"/>
        <v>8.2866293318884648E-4</v>
      </c>
      <c r="OM34" s="73">
        <v>12908</v>
      </c>
      <c r="ON34" s="73">
        <v>289339590</v>
      </c>
      <c r="OO34" s="73">
        <f t="shared" si="203"/>
        <v>22415.524480942051</v>
      </c>
      <c r="OP34" s="75">
        <f t="shared" si="204"/>
        <v>1.9808732477451223E-3</v>
      </c>
      <c r="OQ34" s="75">
        <f t="shared" si="205"/>
        <v>2.3235202096960742E-3</v>
      </c>
      <c r="OR34" s="75">
        <f t="shared" si="206"/>
        <v>9.8324313282322027E-4</v>
      </c>
      <c r="OS34" s="73">
        <v>3355.2153703129839</v>
      </c>
      <c r="OT34" s="75">
        <f t="shared" si="207"/>
        <v>0.25573287883483109</v>
      </c>
      <c r="OU34" s="75">
        <f t="shared" si="208"/>
        <v>2.7652303211612504E-3</v>
      </c>
      <c r="OV34" s="73">
        <v>248.20862237892993</v>
      </c>
      <c r="OW34" s="75">
        <f t="shared" si="209"/>
        <v>1.9229053484577777E-2</v>
      </c>
      <c r="OX34" s="75">
        <v>8.2802547770700632E-2</v>
      </c>
      <c r="OY34" s="73">
        <v>843</v>
      </c>
      <c r="OZ34" s="75">
        <f t="shared" si="210"/>
        <v>6.4253048780487806E-2</v>
      </c>
      <c r="PA34" s="73">
        <v>2717</v>
      </c>
      <c r="PB34" s="75">
        <f t="shared" si="211"/>
        <v>0.20708841463414634</v>
      </c>
      <c r="PC34" s="73">
        <v>2384</v>
      </c>
      <c r="PD34" s="73">
        <v>2973</v>
      </c>
      <c r="PE34" s="75">
        <f t="shared" si="212"/>
        <v>-0.1981163807601749</v>
      </c>
      <c r="PF34" s="75">
        <v>1.5855926397181169E-2</v>
      </c>
      <c r="PG34" s="75">
        <v>7.6832729764118632E-2</v>
      </c>
      <c r="PH34" s="75">
        <v>9.2688656161299801E-2</v>
      </c>
      <c r="PI34" s="75"/>
      <c r="PJ34" s="75"/>
      <c r="PK34" s="75"/>
      <c r="PL34" s="75"/>
      <c r="PM34" s="75"/>
      <c r="PN34" s="75"/>
      <c r="PO34" s="226"/>
      <c r="PP34" s="21">
        <f t="shared" si="213"/>
        <v>0</v>
      </c>
      <c r="PQ34" s="73">
        <f t="shared" si="214"/>
        <v>79.370539310775868</v>
      </c>
      <c r="PR34" s="73"/>
      <c r="PS34" s="73">
        <f t="shared" si="215"/>
        <v>49.636852531703909</v>
      </c>
      <c r="PT34" s="73">
        <v>1</v>
      </c>
      <c r="PU34" s="73">
        <f t="shared" si="216"/>
        <v>41.391966153921054</v>
      </c>
      <c r="PV34" s="73">
        <v>1</v>
      </c>
      <c r="PW34" s="73"/>
    </row>
    <row r="35" spans="1:439" x14ac:dyDescent="0.25">
      <c r="A35" s="150"/>
      <c r="B35" s="153" t="s">
        <v>10</v>
      </c>
      <c r="C35" s="151"/>
      <c r="D35" s="156">
        <v>12005</v>
      </c>
      <c r="E35" s="156" t="s">
        <v>0</v>
      </c>
      <c r="F35" s="72" t="s">
        <v>37</v>
      </c>
      <c r="G35" s="82"/>
      <c r="P35" s="161"/>
      <c r="Q35" s="127"/>
      <c r="R35" s="127"/>
      <c r="S35" s="127"/>
      <c r="T35" s="127"/>
      <c r="U35" s="127"/>
      <c r="V35" s="127"/>
      <c r="W35" s="127"/>
      <c r="X35" s="127"/>
      <c r="Y35" s="127"/>
      <c r="Z35" s="113"/>
      <c r="AA35" s="73"/>
      <c r="AB35" s="74">
        <v>1315</v>
      </c>
      <c r="AC35" s="74">
        <v>3914</v>
      </c>
      <c r="AD35" s="74">
        <v>853</v>
      </c>
      <c r="AE35" s="74">
        <v>708</v>
      </c>
      <c r="AF35" s="74">
        <v>1281</v>
      </c>
      <c r="AG35" s="74">
        <v>1824</v>
      </c>
      <c r="AH35" s="74">
        <v>133</v>
      </c>
      <c r="AI35" s="74">
        <v>36</v>
      </c>
      <c r="AK35" s="73">
        <f t="shared" si="0"/>
        <v>10064</v>
      </c>
      <c r="AL35" s="75"/>
      <c r="AM35" s="76">
        <f t="shared" si="1"/>
        <v>0.13066375198728139</v>
      </c>
      <c r="AN35" s="77">
        <f t="shared" si="2"/>
        <v>0.38891096979332274</v>
      </c>
      <c r="AO35" s="77">
        <f t="shared" si="3"/>
        <v>8.4757551669316381E-2</v>
      </c>
      <c r="AP35" s="77">
        <f t="shared" si="4"/>
        <v>7.034976152623211E-2</v>
      </c>
      <c r="AQ35" s="77">
        <f t="shared" si="5"/>
        <v>0.12728537360890302</v>
      </c>
      <c r="AR35" s="77">
        <f t="shared" si="6"/>
        <v>0.18124006359300476</v>
      </c>
      <c r="AS35" s="77">
        <f t="shared" si="7"/>
        <v>1.3215421303656598E-2</v>
      </c>
      <c r="AT35" s="78">
        <f t="shared" si="8"/>
        <v>3.577106518282989E-3</v>
      </c>
      <c r="AU35" s="75">
        <f t="shared" si="9"/>
        <v>1</v>
      </c>
      <c r="AV35" s="75"/>
      <c r="AW35" s="75"/>
      <c r="AX35" s="74">
        <v>967</v>
      </c>
      <c r="AY35" s="74">
        <v>529</v>
      </c>
      <c r="AZ35" s="74">
        <v>1513</v>
      </c>
      <c r="BA35" s="74">
        <v>762</v>
      </c>
      <c r="BB35" s="74">
        <v>4396</v>
      </c>
      <c r="BC35" s="74">
        <v>1783</v>
      </c>
      <c r="BD35" s="74">
        <v>233</v>
      </c>
      <c r="BF35" s="74">
        <v>31</v>
      </c>
      <c r="BG35" s="79">
        <v>6</v>
      </c>
      <c r="BH35" s="80">
        <v>98</v>
      </c>
      <c r="BI35" s="80"/>
      <c r="BJ35" s="81"/>
      <c r="BK35" s="73">
        <f t="shared" si="10"/>
        <v>104</v>
      </c>
      <c r="BL35" s="79">
        <f t="shared" si="11"/>
        <v>10318</v>
      </c>
      <c r="BM35" s="82"/>
      <c r="BN35" s="83">
        <f t="shared" si="12"/>
        <v>9.3719713122698195E-2</v>
      </c>
      <c r="BO35" s="84">
        <f t="shared" si="13"/>
        <v>5.1269625896491568E-2</v>
      </c>
      <c r="BP35" s="84">
        <f t="shared" si="14"/>
        <v>0.14663694514440784</v>
      </c>
      <c r="BQ35" s="84">
        <f t="shared" si="15"/>
        <v>7.3851521612715645E-2</v>
      </c>
      <c r="BR35" s="84">
        <f t="shared" si="16"/>
        <v>0.42605156037991859</v>
      </c>
      <c r="BS35" s="84">
        <f t="shared" si="17"/>
        <v>0.17280480713316534</v>
      </c>
      <c r="BT35" s="84">
        <f t="shared" si="18"/>
        <v>2.2581895716224074E-2</v>
      </c>
      <c r="BU35" s="84">
        <f t="shared" si="19"/>
        <v>0</v>
      </c>
      <c r="BV35" s="84">
        <f t="shared" si="20"/>
        <v>3.0044582283388255E-3</v>
      </c>
      <c r="BW35" s="84">
        <f t="shared" si="21"/>
        <v>5.8150804419461141E-4</v>
      </c>
      <c r="BX35" s="84">
        <f t="shared" si="22"/>
        <v>9.497964721845319E-3</v>
      </c>
      <c r="BY35" s="84">
        <f t="shared" si="23"/>
        <v>0</v>
      </c>
      <c r="BZ35" s="84">
        <f t="shared" si="24"/>
        <v>0</v>
      </c>
      <c r="CA35" s="75">
        <f t="shared" si="25"/>
        <v>1.007947276603993E-2</v>
      </c>
      <c r="CB35" s="85">
        <f t="shared" si="26"/>
        <v>1</v>
      </c>
      <c r="CC35" s="75"/>
      <c r="CD35" s="75"/>
      <c r="CE35" s="74">
        <v>432</v>
      </c>
      <c r="CF35" s="74">
        <v>3019</v>
      </c>
      <c r="CG35" s="74">
        <v>1713</v>
      </c>
      <c r="CH35" s="74">
        <v>1692</v>
      </c>
      <c r="CI35" s="74">
        <v>1141</v>
      </c>
      <c r="CJ35" s="74">
        <v>1986</v>
      </c>
      <c r="CK35" s="74">
        <v>273</v>
      </c>
      <c r="CL35" s="72">
        <v>50</v>
      </c>
      <c r="CP35" s="73">
        <f t="shared" si="217"/>
        <v>50</v>
      </c>
      <c r="CQ35" s="73">
        <f t="shared" si="218"/>
        <v>10306</v>
      </c>
      <c r="CR35" s="73"/>
      <c r="CS35" s="76">
        <f t="shared" si="27"/>
        <v>4.191732971084805E-2</v>
      </c>
      <c r="CT35" s="77">
        <f t="shared" si="28"/>
        <v>0.29293615369687559</v>
      </c>
      <c r="CU35" s="77">
        <f t="shared" si="29"/>
        <v>0.16621385600620997</v>
      </c>
      <c r="CV35" s="77">
        <f t="shared" si="30"/>
        <v>0.16417620803415486</v>
      </c>
      <c r="CW35" s="77">
        <f t="shared" si="31"/>
        <v>0.11071220648166116</v>
      </c>
      <c r="CX35" s="77">
        <f t="shared" si="32"/>
        <v>0.19270327964292644</v>
      </c>
      <c r="CY35" s="77">
        <f t="shared" si="33"/>
        <v>2.6489423636716476E-2</v>
      </c>
      <c r="CZ35" s="78"/>
      <c r="DA35" s="78"/>
      <c r="DB35" s="78"/>
      <c r="DC35" s="78"/>
      <c r="DD35" s="78">
        <f t="shared" si="34"/>
        <v>4.8515427906074132E-3</v>
      </c>
      <c r="DE35" s="75">
        <f t="shared" si="35"/>
        <v>1</v>
      </c>
      <c r="DF35" s="75"/>
      <c r="DG35" s="75"/>
      <c r="DH35" s="74">
        <v>1637</v>
      </c>
      <c r="DI35" s="74">
        <v>3479</v>
      </c>
      <c r="DJ35" s="74">
        <v>1478</v>
      </c>
      <c r="DK35" s="74">
        <v>1328</v>
      </c>
      <c r="DM35" s="74">
        <v>541</v>
      </c>
      <c r="DN35" s="74">
        <v>1100</v>
      </c>
      <c r="DO35" s="74">
        <v>597</v>
      </c>
      <c r="DP35" s="72">
        <v>10</v>
      </c>
      <c r="DQ35" s="74">
        <v>114</v>
      </c>
      <c r="DR35" s="74">
        <v>4</v>
      </c>
      <c r="DS35" s="74">
        <v>9</v>
      </c>
      <c r="DT35" s="74">
        <v>54</v>
      </c>
      <c r="DU35" s="73">
        <f t="shared" si="36"/>
        <v>191</v>
      </c>
      <c r="DV35" s="73">
        <f t="shared" si="219"/>
        <v>10351</v>
      </c>
      <c r="DW35" s="76">
        <f t="shared" si="37"/>
        <v>0.15814897111390203</v>
      </c>
      <c r="DX35" s="77">
        <f t="shared" si="38"/>
        <v>0.33610279200077287</v>
      </c>
      <c r="DY35" s="77">
        <f t="shared" si="39"/>
        <v>0.14278813641194088</v>
      </c>
      <c r="DZ35" s="77">
        <f t="shared" si="40"/>
        <v>0.12829678291952468</v>
      </c>
      <c r="EA35" s="77">
        <f t="shared" si="41"/>
        <v>0</v>
      </c>
      <c r="EB35" s="77">
        <f t="shared" si="42"/>
        <v>5.2265481595981066E-2</v>
      </c>
      <c r="EC35" s="77">
        <f t="shared" si="43"/>
        <v>0.10626992561105207</v>
      </c>
      <c r="ED35" s="77">
        <f t="shared" si="44"/>
        <v>5.7675586899816444E-2</v>
      </c>
      <c r="EE35" s="75">
        <f t="shared" si="45"/>
        <v>9.6609023282774608E-4</v>
      </c>
      <c r="EF35" s="78">
        <f t="shared" si="46"/>
        <v>1.1013428654236306E-2</v>
      </c>
      <c r="EG35" s="78">
        <f t="shared" si="47"/>
        <v>3.8643609313109847E-4</v>
      </c>
      <c r="EH35" s="78">
        <f t="shared" si="48"/>
        <v>8.6948120954497151E-4</v>
      </c>
      <c r="EI35" s="78">
        <f t="shared" si="49"/>
        <v>5.2168872572698286E-3</v>
      </c>
      <c r="EJ35" s="75">
        <f t="shared" si="50"/>
        <v>1.845232344700995E-2</v>
      </c>
      <c r="EK35" s="75">
        <f t="shared" si="51"/>
        <v>1</v>
      </c>
      <c r="EL35" s="75"/>
      <c r="EM35" s="75"/>
      <c r="EN35" s="75"/>
      <c r="EO35" s="75"/>
      <c r="EP35" s="75"/>
      <c r="EQ35" s="75"/>
      <c r="ER35" s="75">
        <f t="shared" si="52"/>
        <v>0.38891096979332274</v>
      </c>
      <c r="ES35" s="75">
        <f t="shared" si="53"/>
        <v>0.42605156037991859</v>
      </c>
      <c r="ET35" s="75">
        <f t="shared" si="54"/>
        <v>0.29293615369687559</v>
      </c>
      <c r="EU35" s="75">
        <f t="shared" si="55"/>
        <v>0.33610279200077287</v>
      </c>
      <c r="EV35" s="75"/>
      <c r="EW35" s="75"/>
      <c r="EX35" s="75">
        <f t="shared" si="56"/>
        <v>8.4757551669316381E-2</v>
      </c>
      <c r="EY35" s="75">
        <f t="shared" si="57"/>
        <v>5.1269625896491568E-2</v>
      </c>
      <c r="EZ35" s="75">
        <f t="shared" si="58"/>
        <v>0.11071220648166116</v>
      </c>
      <c r="FA35" s="75">
        <f t="shared" si="59"/>
        <v>0.14278813641194088</v>
      </c>
      <c r="FB35" s="75"/>
      <c r="FC35" s="75"/>
      <c r="FD35" s="75"/>
      <c r="FE35" s="75">
        <f t="shared" si="60"/>
        <v>0</v>
      </c>
      <c r="FF35" s="75"/>
      <c r="FG35" s="75"/>
      <c r="FH35" s="75"/>
      <c r="FI35" s="75"/>
      <c r="FJ35" s="75"/>
      <c r="FK35" s="75">
        <f t="shared" si="61"/>
        <v>3.0044582283388255E-3</v>
      </c>
      <c r="FL35" s="75"/>
      <c r="FM35" s="75"/>
      <c r="FN35" s="75"/>
      <c r="FO35" s="75"/>
      <c r="FP35" s="75">
        <f t="shared" si="62"/>
        <v>0.4736685214626391</v>
      </c>
      <c r="FQ35" s="75">
        <f t="shared" si="63"/>
        <v>0.48032564450474902</v>
      </c>
      <c r="FR35" s="75">
        <f t="shared" si="64"/>
        <v>0.40364836017853678</v>
      </c>
      <c r="FS35" s="75">
        <f t="shared" si="65"/>
        <v>0.47889092841271375</v>
      </c>
      <c r="FT35" s="75"/>
      <c r="FU35" s="75"/>
      <c r="FV35" s="75"/>
      <c r="FW35" s="75">
        <f t="shared" si="66"/>
        <v>-0.133115406683043</v>
      </c>
      <c r="FX35" s="75">
        <f t="shared" si="67"/>
        <v>4.3166638303897276E-2</v>
      </c>
      <c r="FY35" s="75">
        <f t="shared" si="68"/>
        <v>-8.9948768379145727E-2</v>
      </c>
      <c r="FZ35" s="75"/>
      <c r="GA35" s="75"/>
      <c r="GB35" s="75">
        <f t="shared" si="69"/>
        <v>5.9442580585169595E-2</v>
      </c>
      <c r="GC35" s="75">
        <f t="shared" si="70"/>
        <v>3.2075929930279717E-2</v>
      </c>
      <c r="GD35" s="75">
        <f t="shared" si="71"/>
        <v>9.1518510515449319E-2</v>
      </c>
      <c r="GE35" s="75"/>
      <c r="GF35" s="75"/>
      <c r="GG35" s="75"/>
      <c r="GH35" s="75"/>
      <c r="GI35" s="75"/>
      <c r="GJ35" s="75"/>
      <c r="GK35" s="75"/>
      <c r="GL35" s="75"/>
      <c r="GM35" s="75"/>
      <c r="GN35" s="75"/>
      <c r="GO35" s="75"/>
      <c r="GP35" s="75"/>
      <c r="GQ35" s="75">
        <f t="shared" si="72"/>
        <v>-7.6677284326212236E-2</v>
      </c>
      <c r="GR35" s="75">
        <f t="shared" si="73"/>
        <v>7.5242568234176965E-2</v>
      </c>
      <c r="GS35" s="75">
        <f t="shared" si="74"/>
        <v>-1.4347160920352708E-3</v>
      </c>
      <c r="GT35" s="75"/>
      <c r="GU35" s="75"/>
      <c r="GV35" s="75"/>
      <c r="GW35" s="75"/>
      <c r="GX35" s="75">
        <f t="shared" si="75"/>
        <v>1.3215421303656598E-2</v>
      </c>
      <c r="GY35" s="75">
        <f t="shared" si="76"/>
        <v>2.2581895716224074E-2</v>
      </c>
      <c r="GZ35" s="75">
        <f t="shared" si="77"/>
        <v>2.6489423636716476E-2</v>
      </c>
      <c r="HA35" s="75">
        <f t="shared" si="78"/>
        <v>5.2265481595981066E-2</v>
      </c>
      <c r="HB35" s="75"/>
      <c r="HC35" s="75"/>
      <c r="HD35" s="75">
        <f t="shared" si="79"/>
        <v>3.907527920492402E-3</v>
      </c>
      <c r="HE35" s="75">
        <f t="shared" si="80"/>
        <v>2.5776057959264589E-2</v>
      </c>
      <c r="HF35" s="75">
        <f t="shared" si="81"/>
        <v>2.9683585879756991E-2</v>
      </c>
      <c r="HG35" s="75"/>
      <c r="HH35" s="75"/>
      <c r="HI35" s="75"/>
      <c r="HJ35" s="75">
        <f t="shared" si="82"/>
        <v>0.18124006359300476</v>
      </c>
      <c r="HK35" s="75">
        <f t="shared" si="83"/>
        <v>0.17280480713316534</v>
      </c>
      <c r="HL35" s="75">
        <f t="shared" si="84"/>
        <v>0.16621385600620997</v>
      </c>
      <c r="HM35" s="75">
        <f t="shared" si="85"/>
        <v>0.12829678291952468</v>
      </c>
      <c r="HN35" s="75"/>
      <c r="HO35" s="75"/>
      <c r="HP35" s="75">
        <f t="shared" si="86"/>
        <v>-6.5909511269553744E-3</v>
      </c>
      <c r="HQ35" s="75">
        <f>Gegevens!HM33-Gegevens!HL33</f>
        <v>-2.6038686862897314E-2</v>
      </c>
      <c r="HR35" s="75">
        <f t="shared" si="87"/>
        <v>-4.4508024213640668E-2</v>
      </c>
      <c r="HS35" s="75"/>
      <c r="HT35" s="75"/>
      <c r="HU35" s="75"/>
      <c r="HV35" s="75">
        <f t="shared" si="88"/>
        <v>0.13066375198728139</v>
      </c>
      <c r="HW35" s="75">
        <f t="shared" si="89"/>
        <v>0.14663694514440784</v>
      </c>
      <c r="HX35" s="75">
        <f t="shared" si="90"/>
        <v>0.19270327964292644</v>
      </c>
      <c r="HY35" s="75">
        <f t="shared" si="91"/>
        <v>0.15814897111390203</v>
      </c>
      <c r="HZ35" s="75"/>
      <c r="IA35" s="75"/>
      <c r="IB35" s="75">
        <f t="shared" si="92"/>
        <v>4.6066334498518602E-2</v>
      </c>
      <c r="IC35" s="75">
        <f t="shared" si="93"/>
        <v>-3.4554308529024413E-2</v>
      </c>
      <c r="ID35" s="75">
        <f t="shared" si="94"/>
        <v>1.1512025969494188E-2</v>
      </c>
      <c r="IE35" s="75"/>
      <c r="IF35" s="75"/>
      <c r="IG35" s="75"/>
      <c r="IH35" s="75">
        <f t="shared" si="95"/>
        <v>7.034976152623211E-2</v>
      </c>
      <c r="II35" s="75">
        <f t="shared" si="96"/>
        <v>7.3851521612715645E-2</v>
      </c>
      <c r="IJ35" s="75">
        <f t="shared" si="97"/>
        <v>4.191732971084805E-2</v>
      </c>
      <c r="IK35" s="75">
        <f t="shared" si="98"/>
        <v>5.7675586899816444E-2</v>
      </c>
      <c r="IL35" s="75"/>
      <c r="IM35" s="75"/>
      <c r="IN35" s="75">
        <f t="shared" si="99"/>
        <v>-3.1934191901867595E-2</v>
      </c>
      <c r="IO35" s="75">
        <f t="shared" si="100"/>
        <v>1.5758257188968394E-2</v>
      </c>
      <c r="IP35" s="75">
        <f t="shared" si="101"/>
        <v>-1.6175934712899201E-2</v>
      </c>
      <c r="IQ35" s="75"/>
      <c r="IR35" s="75"/>
      <c r="IS35" s="75"/>
      <c r="IT35" s="75">
        <f t="shared" si="102"/>
        <v>0.12728537360890302</v>
      </c>
      <c r="IU35" s="75">
        <f t="shared" si="103"/>
        <v>9.3719713122698195E-2</v>
      </c>
      <c r="IV35" s="75">
        <f t="shared" si="104"/>
        <v>0.16417620803415486</v>
      </c>
      <c r="IW35" s="75">
        <f t="shared" si="105"/>
        <v>0.10626992561105207</v>
      </c>
      <c r="IX35" s="75"/>
      <c r="IY35" s="75"/>
      <c r="IZ35" s="75">
        <f t="shared" si="106"/>
        <v>7.0456494911456669E-2</v>
      </c>
      <c r="JA35" s="75">
        <f t="shared" si="107"/>
        <v>-5.7906282423102792E-2</v>
      </c>
      <c r="JB35" s="75">
        <f t="shared" si="108"/>
        <v>1.2550212488353876E-2</v>
      </c>
      <c r="JC35" s="75"/>
      <c r="JD35" s="75"/>
      <c r="JE35" s="75"/>
      <c r="JF35" s="75"/>
      <c r="JG35" s="75"/>
      <c r="JH35" s="75"/>
      <c r="JI35" s="75">
        <f t="shared" si="109"/>
        <v>8.3565182829888701E-2</v>
      </c>
      <c r="JJ35" s="75">
        <f t="shared" si="110"/>
        <v>0.19763513513513514</v>
      </c>
      <c r="JK35" s="75">
        <f t="shared" si="111"/>
        <v>0.21085055643879172</v>
      </c>
      <c r="JL35" s="75"/>
      <c r="JM35" s="75">
        <f t="shared" si="112"/>
        <v>9.6433417328939716E-2</v>
      </c>
      <c r="JN35" s="75">
        <f t="shared" si="113"/>
        <v>0.16757123473541385</v>
      </c>
      <c r="JO35" s="75">
        <f t="shared" si="114"/>
        <v>0.1901531304516379</v>
      </c>
      <c r="JP35" s="75"/>
      <c r="JQ35" s="75">
        <f t="shared" si="115"/>
        <v>6.840675334756452E-2</v>
      </c>
      <c r="JR35" s="75">
        <f t="shared" si="116"/>
        <v>0.20609353774500291</v>
      </c>
      <c r="JS35" s="75">
        <f t="shared" si="117"/>
        <v>0.23258296138171938</v>
      </c>
      <c r="JT35" s="75"/>
      <c r="JU35" s="75">
        <f t="shared" si="118"/>
        <v>0.10994106849579752</v>
      </c>
      <c r="JV35" s="75">
        <f t="shared" si="119"/>
        <v>0.16394551251086853</v>
      </c>
      <c r="JW35" s="75">
        <f t="shared" si="120"/>
        <v>0.21621099410684957</v>
      </c>
      <c r="JX35" s="75"/>
      <c r="JY35" s="75"/>
      <c r="JZ35" s="75"/>
      <c r="KA35" s="75">
        <f t="shared" si="121"/>
        <v>-2.8026663981375197E-2</v>
      </c>
      <c r="KB35" s="75">
        <f t="shared" si="122"/>
        <v>4.1534315148232998E-2</v>
      </c>
      <c r="KC35" s="75">
        <f t="shared" si="123"/>
        <v>1.3507651166857801E-2</v>
      </c>
      <c r="KD35" s="75"/>
      <c r="KE35" s="75"/>
      <c r="KF35" s="75">
        <f t="shared" si="124"/>
        <v>3.852230300958906E-2</v>
      </c>
      <c r="KG35" s="75">
        <f t="shared" si="125"/>
        <v>-4.2148025234134384E-2</v>
      </c>
      <c r="KH35" s="75">
        <f t="shared" si="126"/>
        <v>-3.6257222245453247E-3</v>
      </c>
      <c r="KI35" s="75"/>
      <c r="KJ35" s="75"/>
      <c r="KK35" s="75">
        <f t="shared" si="127"/>
        <v>4.2429830930081486E-2</v>
      </c>
      <c r="KL35" s="75">
        <f t="shared" si="128"/>
        <v>-1.6371967274869809E-2</v>
      </c>
      <c r="KM35" s="75">
        <f t="shared" si="129"/>
        <v>2.6057863655211677E-2</v>
      </c>
      <c r="KN35" s="75"/>
      <c r="KO35" s="75"/>
      <c r="KP35" s="75"/>
      <c r="KQ35" s="75"/>
      <c r="KR35" s="73">
        <f t="shared" si="130"/>
        <v>4410.059701492537</v>
      </c>
      <c r="KS35" s="73">
        <f t="shared" si="131"/>
        <v>530.69189765458418</v>
      </c>
      <c r="KT35" s="73">
        <f t="shared" si="132"/>
        <v>1788.7025586353946</v>
      </c>
      <c r="KU35" s="73">
        <f t="shared" si="133"/>
        <v>1517.8390191897656</v>
      </c>
      <c r="KV35" s="73">
        <f t="shared" si="134"/>
        <v>764.43710021321965</v>
      </c>
      <c r="KW35" s="73">
        <f t="shared" si="135"/>
        <v>970.09275053304907</v>
      </c>
      <c r="KX35" s="73">
        <f t="shared" si="136"/>
        <v>233.74520255863538</v>
      </c>
      <c r="KY35" s="73"/>
      <c r="KZ35" s="73">
        <f t="shared" si="137"/>
        <v>3032.1821269163593</v>
      </c>
      <c r="LA35" s="73">
        <f t="shared" si="138"/>
        <v>1145.9820492916747</v>
      </c>
      <c r="LB35" s="73">
        <f t="shared" si="139"/>
        <v>1720.4796235202793</v>
      </c>
      <c r="LC35" s="73">
        <f t="shared" si="140"/>
        <v>1994.6716475839316</v>
      </c>
      <c r="LD35" s="73">
        <f t="shared" si="141"/>
        <v>433.88627983698819</v>
      </c>
      <c r="LE35" s="73">
        <f t="shared" si="142"/>
        <v>1699.3879293615371</v>
      </c>
      <c r="LF35" s="73">
        <f t="shared" si="143"/>
        <v>274.19202406365224</v>
      </c>
      <c r="LG35" s="73"/>
      <c r="LH35" s="73">
        <f t="shared" si="144"/>
        <v>3479</v>
      </c>
      <c r="LI35" s="73">
        <f t="shared" si="145"/>
        <v>1478</v>
      </c>
      <c r="LJ35" s="73">
        <f t="shared" si="146"/>
        <v>1328</v>
      </c>
      <c r="LK35" s="73">
        <f t="shared" si="147"/>
        <v>1637</v>
      </c>
      <c r="LL35" s="73">
        <f t="shared" si="148"/>
        <v>597</v>
      </c>
      <c r="LM35" s="73">
        <f t="shared" si="149"/>
        <v>1100</v>
      </c>
      <c r="LN35" s="73">
        <f t="shared" si="150"/>
        <v>541</v>
      </c>
      <c r="LO35" s="73"/>
      <c r="LP35" s="73">
        <f t="shared" si="151"/>
        <v>-1377.8775745761777</v>
      </c>
      <c r="LQ35" s="73">
        <f t="shared" si="152"/>
        <v>615.2901516370905</v>
      </c>
      <c r="LR35" s="73">
        <f t="shared" si="153"/>
        <v>-68.222935115115206</v>
      </c>
      <c r="LS35" s="73">
        <f t="shared" si="154"/>
        <v>476.83262839416602</v>
      </c>
      <c r="LT35" s="73">
        <f t="shared" si="155"/>
        <v>-330.55082037623146</v>
      </c>
      <c r="LU35" s="73">
        <f t="shared" si="156"/>
        <v>729.29517882848802</v>
      </c>
      <c r="LV35" s="73">
        <f t="shared" si="157"/>
        <v>40.446821505016857</v>
      </c>
      <c r="LW35" s="73"/>
      <c r="LX35" s="73">
        <f t="shared" si="158"/>
        <v>446.81787308364073</v>
      </c>
      <c r="LY35" s="73">
        <f t="shared" si="159"/>
        <v>332.01795070832532</v>
      </c>
      <c r="LZ35" s="73">
        <f t="shared" si="160"/>
        <v>-392.47962352027935</v>
      </c>
      <c r="MA35" s="73">
        <f t="shared" si="161"/>
        <v>-357.67164758393164</v>
      </c>
      <c r="MB35" s="73">
        <f t="shared" si="162"/>
        <v>163.11372016301181</v>
      </c>
      <c r="MC35" s="73">
        <f t="shared" si="163"/>
        <v>-599.38792936153709</v>
      </c>
      <c r="MD35" s="73">
        <f t="shared" si="164"/>
        <v>266.80797593634776</v>
      </c>
      <c r="ME35" s="73"/>
      <c r="MF35" s="73">
        <f t="shared" si="165"/>
        <v>-931.05970149253699</v>
      </c>
      <c r="MG35" s="73">
        <f t="shared" si="166"/>
        <v>947.30810234541582</v>
      </c>
      <c r="MH35" s="73">
        <f t="shared" si="167"/>
        <v>-460.70255863539455</v>
      </c>
      <c r="MI35" s="73">
        <f t="shared" si="168"/>
        <v>119.16098081023438</v>
      </c>
      <c r="MJ35" s="73">
        <f t="shared" si="169"/>
        <v>-167.43710021321965</v>
      </c>
      <c r="MK35" s="73">
        <f t="shared" si="170"/>
        <v>129.90724946695093</v>
      </c>
      <c r="ML35" s="73">
        <f t="shared" si="171"/>
        <v>307.25479744136464</v>
      </c>
      <c r="MM35" s="73"/>
      <c r="MN35" s="75">
        <f t="shared" si="172"/>
        <v>-0.31243966473058177</v>
      </c>
      <c r="MO35" s="75">
        <f t="shared" si="173"/>
        <v>1.15941124097879</v>
      </c>
      <c r="MP35" s="75">
        <f t="shared" si="174"/>
        <v>-3.8141017233833806E-2</v>
      </c>
      <c r="MQ35" s="75">
        <f t="shared" si="175"/>
        <v>0.3141523062496463</v>
      </c>
      <c r="MR35" s="75">
        <f t="shared" si="176"/>
        <v>-0.432410750713215</v>
      </c>
      <c r="MS35" s="75">
        <f t="shared" si="177"/>
        <v>0.75177881540476721</v>
      </c>
      <c r="MT35" s="75">
        <f t="shared" si="178"/>
        <v>0.17303808190403694</v>
      </c>
      <c r="MU35" s="75"/>
      <c r="MV35" s="75">
        <f t="shared" si="179"/>
        <v>0.14735852082145259</v>
      </c>
      <c r="MW35" s="75">
        <f t="shared" si="180"/>
        <v>0.2897235178452785</v>
      </c>
      <c r="MX35" s="75">
        <f t="shared" si="181"/>
        <v>-0.22812221554663079</v>
      </c>
      <c r="MY35" s="75">
        <f t="shared" si="182"/>
        <v>-0.17931354667680038</v>
      </c>
      <c r="MZ35" s="75">
        <f t="shared" si="183"/>
        <v>0.3759365708090468</v>
      </c>
      <c r="NA35" s="75">
        <f t="shared" si="184"/>
        <v>-0.35270812449911193</v>
      </c>
      <c r="NB35" s="75">
        <f t="shared" si="185"/>
        <v>0.97306979241091884</v>
      </c>
      <c r="NC35" s="75"/>
      <c r="ND35" s="75">
        <f t="shared" si="186"/>
        <v>-0.21112179074977827</v>
      </c>
      <c r="NE35" s="75">
        <f t="shared" si="187"/>
        <v>1.7850434621898035</v>
      </c>
      <c r="NF35" s="75">
        <f t="shared" si="188"/>
        <v>-0.25756241942588021</v>
      </c>
      <c r="NG35" s="75">
        <f t="shared" si="189"/>
        <v>7.850699534252549E-2</v>
      </c>
      <c r="NH35" s="75">
        <f t="shared" si="190"/>
        <v>-0.2190331947082598</v>
      </c>
      <c r="NI35" s="75">
        <f t="shared" si="191"/>
        <v>0.13391219488607575</v>
      </c>
      <c r="NJ35" s="75">
        <f t="shared" si="192"/>
        <v>1.3144860047525007</v>
      </c>
      <c r="NK35" s="75"/>
      <c r="NL35" s="75"/>
      <c r="NM35" s="211">
        <v>11891</v>
      </c>
      <c r="NN35" s="212">
        <v>2</v>
      </c>
      <c r="NO35" s="212">
        <v>16</v>
      </c>
      <c r="NP35" s="212">
        <v>17</v>
      </c>
      <c r="NQ35" s="212">
        <v>2</v>
      </c>
      <c r="NR35" s="212">
        <v>31</v>
      </c>
      <c r="NS35" s="213">
        <v>68</v>
      </c>
      <c r="NT35" s="213">
        <f t="shared" si="193"/>
        <v>11959</v>
      </c>
      <c r="NU35" s="75"/>
      <c r="NV35" s="75"/>
      <c r="NW35" s="73">
        <v>10351</v>
      </c>
      <c r="NX35" s="73">
        <v>1478</v>
      </c>
      <c r="NY35" s="75">
        <f t="shared" si="194"/>
        <v>0.14278813641194088</v>
      </c>
      <c r="NZ35" s="75">
        <f t="shared" si="195"/>
        <v>2.4650015503004628E-3</v>
      </c>
      <c r="OA35" s="75">
        <f t="shared" si="196"/>
        <v>1.8858030165192772E-3</v>
      </c>
      <c r="OB35" s="73">
        <v>14951</v>
      </c>
      <c r="OC35" s="73">
        <v>11959</v>
      </c>
      <c r="OD35" s="73">
        <v>946.14070713835451</v>
      </c>
      <c r="OE35" s="73">
        <v>417.17513233794091</v>
      </c>
      <c r="OF35" s="75">
        <f t="shared" si="197"/>
        <v>2.7902824716603634E-2</v>
      </c>
      <c r="OG35" s="75">
        <f t="shared" si="198"/>
        <v>0.44092292952884993</v>
      </c>
      <c r="OH35" s="73">
        <v>659.33333333333007</v>
      </c>
      <c r="OI35" s="73">
        <f t="shared" si="199"/>
        <v>290.71518486935361</v>
      </c>
      <c r="OJ35" s="75">
        <f t="shared" si="200"/>
        <v>2.4309322256823616E-2</v>
      </c>
      <c r="OK35" s="75">
        <f t="shared" si="201"/>
        <v>2.2813833261107076E-3</v>
      </c>
      <c r="OL35" s="75">
        <f t="shared" si="202"/>
        <v>6.0858883506112709E-4</v>
      </c>
      <c r="OM35" s="73">
        <v>14826</v>
      </c>
      <c r="ON35" s="73">
        <v>362359950</v>
      </c>
      <c r="OO35" s="73">
        <f t="shared" si="203"/>
        <v>24440.843787940106</v>
      </c>
      <c r="OP35" s="75">
        <f t="shared" si="204"/>
        <v>2.2752112465966208E-3</v>
      </c>
      <c r="OQ35" s="75">
        <f t="shared" si="205"/>
        <v>2.909904818104771E-3</v>
      </c>
      <c r="OR35" s="75">
        <f t="shared" si="206"/>
        <v>9.3722940276724678E-4</v>
      </c>
      <c r="OS35" s="73">
        <v>4169.862741130446</v>
      </c>
      <c r="OT35" s="75">
        <f t="shared" si="207"/>
        <v>0.27890192904357208</v>
      </c>
      <c r="OU35" s="75">
        <f t="shared" si="208"/>
        <v>3.4366291323286546E-3</v>
      </c>
      <c r="OV35" s="73">
        <v>158.13278447503012</v>
      </c>
      <c r="OW35" s="75">
        <f t="shared" si="209"/>
        <v>1.066591018987118E-2</v>
      </c>
      <c r="OX35" s="75">
        <v>6.1349693251533742E-2</v>
      </c>
      <c r="OY35" s="73">
        <v>920</v>
      </c>
      <c r="OZ35" s="75">
        <f t="shared" si="210"/>
        <v>6.1534345528727177E-2</v>
      </c>
      <c r="PA35" s="73">
        <v>3522</v>
      </c>
      <c r="PB35" s="75">
        <f t="shared" si="211"/>
        <v>0.23556952712193163</v>
      </c>
      <c r="PC35" s="73">
        <v>2536</v>
      </c>
      <c r="PD35" s="73">
        <v>3460</v>
      </c>
      <c r="PE35" s="75">
        <f t="shared" si="212"/>
        <v>-0.26705202312138726</v>
      </c>
      <c r="PF35" s="75">
        <v>3.2595944360650241E-2</v>
      </c>
      <c r="PG35" s="75">
        <v>8.077761018937489E-2</v>
      </c>
      <c r="PH35" s="75">
        <v>0.11337355455002512</v>
      </c>
      <c r="PI35" s="75"/>
      <c r="PJ35" s="75"/>
      <c r="PK35" s="75"/>
      <c r="PL35" s="75"/>
      <c r="PM35" s="75"/>
      <c r="PN35" s="75"/>
      <c r="PO35" s="226"/>
      <c r="PP35" s="21">
        <f t="shared" si="213"/>
        <v>0</v>
      </c>
      <c r="PQ35" s="73">
        <f t="shared" si="214"/>
        <v>76.503116855622821</v>
      </c>
      <c r="PR35" s="73"/>
      <c r="PS35" s="73">
        <f t="shared" si="215"/>
        <v>41.193071815604078</v>
      </c>
      <c r="PT35" s="73">
        <v>1</v>
      </c>
      <c r="PU35" s="73">
        <f t="shared" si="216"/>
        <v>26.676307663677314</v>
      </c>
      <c r="PV35" s="73">
        <v>1</v>
      </c>
      <c r="PW35" s="73"/>
    </row>
    <row r="36" spans="1:439" x14ac:dyDescent="0.25">
      <c r="A36" s="150"/>
      <c r="B36" s="153" t="s">
        <v>7</v>
      </c>
      <c r="C36" s="151"/>
      <c r="D36" s="156">
        <v>11005</v>
      </c>
      <c r="E36" s="156" t="s">
        <v>0</v>
      </c>
      <c r="F36" s="72" t="s">
        <v>6</v>
      </c>
      <c r="G36" s="82"/>
      <c r="P36" s="161"/>
      <c r="Q36" s="127"/>
      <c r="R36" s="127"/>
      <c r="S36" s="127"/>
      <c r="T36" s="127"/>
      <c r="U36" s="127"/>
      <c r="V36" s="127"/>
      <c r="W36" s="127"/>
      <c r="X36" s="127"/>
      <c r="Y36" s="127"/>
      <c r="Z36" s="113"/>
      <c r="AA36" s="73"/>
      <c r="AB36" s="74">
        <v>801</v>
      </c>
      <c r="AC36" s="74">
        <v>3990</v>
      </c>
      <c r="AD36" s="74">
        <v>1573</v>
      </c>
      <c r="AE36" s="74">
        <v>2237</v>
      </c>
      <c r="AF36" s="74">
        <v>852</v>
      </c>
      <c r="AG36" s="74">
        <v>969</v>
      </c>
      <c r="AH36" s="74">
        <v>298</v>
      </c>
      <c r="AI36" s="74">
        <v>0</v>
      </c>
      <c r="AK36" s="73">
        <f t="shared" si="0"/>
        <v>10720</v>
      </c>
      <c r="AL36" s="75"/>
      <c r="AM36" s="76">
        <f t="shared" si="1"/>
        <v>7.4720149253731341E-2</v>
      </c>
      <c r="AN36" s="77">
        <f t="shared" si="2"/>
        <v>0.37220149253731344</v>
      </c>
      <c r="AO36" s="77">
        <f t="shared" si="3"/>
        <v>0.14673507462686566</v>
      </c>
      <c r="AP36" s="77">
        <f t="shared" si="4"/>
        <v>0.20867537313432835</v>
      </c>
      <c r="AQ36" s="77">
        <f t="shared" si="5"/>
        <v>7.9477611940298509E-2</v>
      </c>
      <c r="AR36" s="77">
        <f t="shared" si="6"/>
        <v>9.0391791044776112E-2</v>
      </c>
      <c r="AS36" s="77">
        <f t="shared" si="7"/>
        <v>2.7798507462686566E-2</v>
      </c>
      <c r="AT36" s="78">
        <f t="shared" si="8"/>
        <v>0</v>
      </c>
      <c r="AU36" s="75">
        <f t="shared" si="9"/>
        <v>1</v>
      </c>
      <c r="AV36" s="75"/>
      <c r="AW36" s="75"/>
      <c r="AX36" s="74">
        <v>905</v>
      </c>
      <c r="AY36" s="74">
        <v>810</v>
      </c>
      <c r="AZ36" s="74">
        <v>853</v>
      </c>
      <c r="BA36" s="74">
        <v>2083</v>
      </c>
      <c r="BB36" s="74">
        <v>4044</v>
      </c>
      <c r="BC36" s="74">
        <v>1357</v>
      </c>
      <c r="BD36" s="74">
        <v>445</v>
      </c>
      <c r="BF36" s="74">
        <v>28</v>
      </c>
      <c r="BG36" s="79">
        <v>12</v>
      </c>
      <c r="BH36" s="80">
        <v>93</v>
      </c>
      <c r="BI36" s="80"/>
      <c r="BJ36" s="81"/>
      <c r="BK36" s="73">
        <f t="shared" si="10"/>
        <v>105</v>
      </c>
      <c r="BL36" s="79">
        <f t="shared" si="11"/>
        <v>10630</v>
      </c>
      <c r="BM36" s="82"/>
      <c r="BN36" s="83">
        <f t="shared" si="12"/>
        <v>8.5136406396989647E-2</v>
      </c>
      <c r="BO36" s="84">
        <f t="shared" si="13"/>
        <v>7.61994355597366E-2</v>
      </c>
      <c r="BP36" s="84">
        <f t="shared" si="14"/>
        <v>8.0244590780809033E-2</v>
      </c>
      <c r="BQ36" s="84">
        <f t="shared" si="15"/>
        <v>0.19595484477892755</v>
      </c>
      <c r="BR36" s="84">
        <f t="shared" si="16"/>
        <v>0.38043273753527751</v>
      </c>
      <c r="BS36" s="84">
        <f t="shared" si="17"/>
        <v>0.12765757290686736</v>
      </c>
      <c r="BT36" s="84">
        <f t="shared" si="18"/>
        <v>4.1862652869238008E-2</v>
      </c>
      <c r="BU36" s="84">
        <f t="shared" si="19"/>
        <v>0</v>
      </c>
      <c r="BV36" s="84">
        <f t="shared" si="20"/>
        <v>2.6340545625587958E-3</v>
      </c>
      <c r="BW36" s="84">
        <f t="shared" si="21"/>
        <v>1.1288805268109125E-3</v>
      </c>
      <c r="BX36" s="84">
        <f t="shared" si="22"/>
        <v>8.7488240827845714E-3</v>
      </c>
      <c r="BY36" s="84">
        <f t="shared" si="23"/>
        <v>0</v>
      </c>
      <c r="BZ36" s="84">
        <f t="shared" si="24"/>
        <v>0</v>
      </c>
      <c r="CA36" s="75">
        <f t="shared" si="25"/>
        <v>9.8777046095954845E-3</v>
      </c>
      <c r="CB36" s="85">
        <f t="shared" si="26"/>
        <v>1</v>
      </c>
      <c r="CC36" s="75"/>
      <c r="CD36" s="75"/>
      <c r="CE36" s="74">
        <v>2069</v>
      </c>
      <c r="CF36" s="74">
        <v>3462</v>
      </c>
      <c r="CG36" s="74">
        <v>1220</v>
      </c>
      <c r="CH36" s="74">
        <v>1126</v>
      </c>
      <c r="CI36" s="74">
        <v>1717</v>
      </c>
      <c r="CJ36" s="72">
        <v>513</v>
      </c>
      <c r="CK36" s="74">
        <v>525</v>
      </c>
      <c r="CL36" s="72">
        <v>49</v>
      </c>
      <c r="CM36" s="72">
        <v>12</v>
      </c>
      <c r="CN36" s="72">
        <v>126</v>
      </c>
      <c r="CO36" s="72">
        <v>38</v>
      </c>
      <c r="CP36" s="73">
        <f t="shared" si="217"/>
        <v>225</v>
      </c>
      <c r="CQ36" s="73">
        <f t="shared" si="218"/>
        <v>10857</v>
      </c>
      <c r="CR36" s="73"/>
      <c r="CS36" s="76">
        <f t="shared" si="27"/>
        <v>0.19056829695127567</v>
      </c>
      <c r="CT36" s="77">
        <f t="shared" si="28"/>
        <v>0.31887261674495715</v>
      </c>
      <c r="CU36" s="77">
        <f t="shared" si="29"/>
        <v>0.11236989960394216</v>
      </c>
      <c r="CV36" s="77">
        <f t="shared" si="30"/>
        <v>0.1037118909459335</v>
      </c>
      <c r="CW36" s="77">
        <f t="shared" si="31"/>
        <v>0.1581468177212858</v>
      </c>
      <c r="CX36" s="77">
        <f t="shared" si="32"/>
        <v>4.7250621718706823E-2</v>
      </c>
      <c r="CY36" s="77">
        <f t="shared" si="33"/>
        <v>4.8355899419729204E-2</v>
      </c>
      <c r="CZ36" s="78"/>
      <c r="DA36" s="78"/>
      <c r="DB36" s="78"/>
      <c r="DC36" s="78"/>
      <c r="DD36" s="78">
        <f t="shared" si="34"/>
        <v>2.072395689416966E-2</v>
      </c>
      <c r="DE36" s="75">
        <f t="shared" si="35"/>
        <v>1</v>
      </c>
      <c r="DF36" s="75"/>
      <c r="DG36" s="75"/>
      <c r="DH36" s="74">
        <v>865</v>
      </c>
      <c r="DI36" s="74">
        <v>3064</v>
      </c>
      <c r="DJ36" s="74">
        <v>2202</v>
      </c>
      <c r="DK36" s="74">
        <v>1107</v>
      </c>
      <c r="DM36" s="74">
        <v>1006</v>
      </c>
      <c r="DN36" s="72">
        <v>936</v>
      </c>
      <c r="DO36" s="74">
        <v>1331</v>
      </c>
      <c r="DP36" s="72">
        <v>16</v>
      </c>
      <c r="DQ36" s="72">
        <v>117</v>
      </c>
      <c r="DR36" s="72">
        <v>30</v>
      </c>
      <c r="DS36" s="72">
        <v>30</v>
      </c>
      <c r="DT36" s="74">
        <v>77</v>
      </c>
      <c r="DU36" s="73">
        <f t="shared" si="36"/>
        <v>270</v>
      </c>
      <c r="DV36" s="73">
        <f t="shared" si="219"/>
        <v>10781</v>
      </c>
      <c r="DW36" s="76">
        <f t="shared" si="37"/>
        <v>8.0233744550598271E-2</v>
      </c>
      <c r="DX36" s="77">
        <f t="shared" si="38"/>
        <v>0.28420369167980708</v>
      </c>
      <c r="DY36" s="77">
        <f t="shared" si="39"/>
        <v>0.20424821445134961</v>
      </c>
      <c r="DZ36" s="77">
        <f t="shared" si="40"/>
        <v>0.1026806418699564</v>
      </c>
      <c r="EA36" s="77">
        <f t="shared" si="41"/>
        <v>0</v>
      </c>
      <c r="EB36" s="77">
        <f t="shared" si="42"/>
        <v>9.3312308691216025E-2</v>
      </c>
      <c r="EC36" s="77">
        <f t="shared" si="43"/>
        <v>8.6819404507930617E-2</v>
      </c>
      <c r="ED36" s="77">
        <f t="shared" si="44"/>
        <v>0.12345793525646971</v>
      </c>
      <c r="EE36" s="75">
        <f t="shared" si="45"/>
        <v>1.4840923847509507E-3</v>
      </c>
      <c r="EF36" s="78">
        <f t="shared" si="46"/>
        <v>1.0852425563491327E-2</v>
      </c>
      <c r="EG36" s="78">
        <f t="shared" si="47"/>
        <v>2.7826732214080328E-3</v>
      </c>
      <c r="EH36" s="78">
        <f t="shared" si="48"/>
        <v>2.7826732214080328E-3</v>
      </c>
      <c r="EI36" s="78">
        <f t="shared" si="49"/>
        <v>7.1421946016139506E-3</v>
      </c>
      <c r="EJ36" s="75">
        <f t="shared" si="50"/>
        <v>2.5044058992672293E-2</v>
      </c>
      <c r="EK36" s="75">
        <f t="shared" si="51"/>
        <v>1</v>
      </c>
      <c r="EL36" s="75"/>
      <c r="EM36" s="75"/>
      <c r="EN36" s="75"/>
      <c r="EO36" s="75"/>
      <c r="EP36" s="75"/>
      <c r="EQ36" s="75"/>
      <c r="ER36" s="75">
        <f t="shared" si="52"/>
        <v>0.37220149253731344</v>
      </c>
      <c r="ES36" s="75">
        <f t="shared" si="53"/>
        <v>0.38043273753527751</v>
      </c>
      <c r="ET36" s="75">
        <f t="shared" si="54"/>
        <v>0.31887261674495715</v>
      </c>
      <c r="EU36" s="75">
        <f t="shared" si="55"/>
        <v>0.28420369167980708</v>
      </c>
      <c r="EV36" s="75"/>
      <c r="EW36" s="75"/>
      <c r="EX36" s="75">
        <f t="shared" si="56"/>
        <v>0.14673507462686566</v>
      </c>
      <c r="EY36" s="75">
        <f t="shared" si="57"/>
        <v>7.61994355597366E-2</v>
      </c>
      <c r="EZ36" s="75">
        <f t="shared" si="58"/>
        <v>0.1581468177212858</v>
      </c>
      <c r="FA36" s="75">
        <f t="shared" si="59"/>
        <v>0.20424821445134961</v>
      </c>
      <c r="FB36" s="75"/>
      <c r="FC36" s="75"/>
      <c r="FD36" s="75"/>
      <c r="FE36" s="75">
        <f t="shared" si="60"/>
        <v>0</v>
      </c>
      <c r="FF36" s="75"/>
      <c r="FG36" s="75"/>
      <c r="FH36" s="75"/>
      <c r="FI36" s="75"/>
      <c r="FJ36" s="75"/>
      <c r="FK36" s="75">
        <f t="shared" si="61"/>
        <v>2.6340545625587958E-3</v>
      </c>
      <c r="FL36" s="75"/>
      <c r="FM36" s="75"/>
      <c r="FN36" s="75"/>
      <c r="FO36" s="75"/>
      <c r="FP36" s="75">
        <f t="shared" si="62"/>
        <v>0.51893656716417913</v>
      </c>
      <c r="FQ36" s="75">
        <f t="shared" si="63"/>
        <v>0.45926622765757291</v>
      </c>
      <c r="FR36" s="75">
        <f t="shared" si="64"/>
        <v>0.47701943446624295</v>
      </c>
      <c r="FS36" s="75">
        <f t="shared" si="65"/>
        <v>0.48845190613115669</v>
      </c>
      <c r="FT36" s="75"/>
      <c r="FU36" s="75"/>
      <c r="FV36" s="75"/>
      <c r="FW36" s="75">
        <f t="shared" si="66"/>
        <v>-6.1560120790320361E-2</v>
      </c>
      <c r="FX36" s="75">
        <f t="shared" si="67"/>
        <v>-3.4668925065150069E-2</v>
      </c>
      <c r="FY36" s="75">
        <f t="shared" si="68"/>
        <v>-9.622904585547043E-2</v>
      </c>
      <c r="FZ36" s="75"/>
      <c r="GA36" s="75"/>
      <c r="GB36" s="75">
        <f t="shared" si="69"/>
        <v>8.1947382161549204E-2</v>
      </c>
      <c r="GC36" s="75">
        <f t="shared" si="70"/>
        <v>4.6101396730063804E-2</v>
      </c>
      <c r="GD36" s="75">
        <f t="shared" si="71"/>
        <v>0.12804877889161301</v>
      </c>
      <c r="GE36" s="75"/>
      <c r="GF36" s="75"/>
      <c r="GG36" s="75"/>
      <c r="GH36" s="75"/>
      <c r="GI36" s="75"/>
      <c r="GJ36" s="75"/>
      <c r="GK36" s="75"/>
      <c r="GL36" s="75"/>
      <c r="GM36" s="75"/>
      <c r="GN36" s="75"/>
      <c r="GO36" s="75"/>
      <c r="GP36" s="75"/>
      <c r="GQ36" s="75">
        <f t="shared" si="72"/>
        <v>1.7753206808670041E-2</v>
      </c>
      <c r="GR36" s="75">
        <f t="shared" si="73"/>
        <v>1.1432471664913735E-2</v>
      </c>
      <c r="GS36" s="75">
        <f t="shared" si="74"/>
        <v>2.9185678473583776E-2</v>
      </c>
      <c r="GT36" s="75"/>
      <c r="GU36" s="75"/>
      <c r="GV36" s="75"/>
      <c r="GW36" s="75"/>
      <c r="GX36" s="75">
        <f t="shared" si="75"/>
        <v>2.7798507462686566E-2</v>
      </c>
      <c r="GY36" s="75">
        <f t="shared" si="76"/>
        <v>4.1862652869238008E-2</v>
      </c>
      <c r="GZ36" s="75">
        <f t="shared" si="77"/>
        <v>4.8355899419729204E-2</v>
      </c>
      <c r="HA36" s="75">
        <f t="shared" si="78"/>
        <v>9.3312308691216025E-2</v>
      </c>
      <c r="HB36" s="75"/>
      <c r="HC36" s="75"/>
      <c r="HD36" s="75">
        <f t="shared" si="79"/>
        <v>6.4932465504911954E-3</v>
      </c>
      <c r="HE36" s="75">
        <f t="shared" si="80"/>
        <v>4.4956409271486822E-2</v>
      </c>
      <c r="HF36" s="75">
        <f t="shared" si="81"/>
        <v>5.1449655821978017E-2</v>
      </c>
      <c r="HG36" s="75"/>
      <c r="HH36" s="75"/>
      <c r="HI36" s="75"/>
      <c r="HJ36" s="75">
        <f t="shared" si="82"/>
        <v>9.0391791044776112E-2</v>
      </c>
      <c r="HK36" s="75">
        <f t="shared" si="83"/>
        <v>0.12765757290686736</v>
      </c>
      <c r="HL36" s="75">
        <f t="shared" si="84"/>
        <v>0.11236989960394216</v>
      </c>
      <c r="HM36" s="75">
        <f t="shared" si="85"/>
        <v>0.1026806418699564</v>
      </c>
      <c r="HN36" s="75"/>
      <c r="HO36" s="75"/>
      <c r="HP36" s="75">
        <f t="shared" si="86"/>
        <v>-1.52876733029252E-2</v>
      </c>
      <c r="HQ36" s="75">
        <f>Gegevens!HM5-Gegevens!HL5</f>
        <v>-2.1304628123816838E-2</v>
      </c>
      <c r="HR36" s="75">
        <f t="shared" si="87"/>
        <v>-2.4976931036910954E-2</v>
      </c>
      <c r="HS36" s="75"/>
      <c r="HT36" s="75"/>
      <c r="HU36" s="75"/>
      <c r="HV36" s="75">
        <f t="shared" si="88"/>
        <v>7.4720149253731341E-2</v>
      </c>
      <c r="HW36" s="75">
        <f t="shared" si="89"/>
        <v>8.0244590780809033E-2</v>
      </c>
      <c r="HX36" s="75">
        <f t="shared" si="90"/>
        <v>4.7250621718706823E-2</v>
      </c>
      <c r="HY36" s="75">
        <f t="shared" si="91"/>
        <v>8.0233744550598271E-2</v>
      </c>
      <c r="HZ36" s="75"/>
      <c r="IA36" s="75"/>
      <c r="IB36" s="75">
        <f t="shared" si="92"/>
        <v>-3.299396906210221E-2</v>
      </c>
      <c r="IC36" s="75">
        <f t="shared" si="93"/>
        <v>3.2983122831891448E-2</v>
      </c>
      <c r="ID36" s="75">
        <f t="shared" si="94"/>
        <v>-1.0846230210762031E-5</v>
      </c>
      <c r="IE36" s="75"/>
      <c r="IF36" s="75"/>
      <c r="IG36" s="75"/>
      <c r="IH36" s="75">
        <f t="shared" si="95"/>
        <v>0.20867537313432835</v>
      </c>
      <c r="II36" s="75">
        <f t="shared" si="96"/>
        <v>0.19595484477892755</v>
      </c>
      <c r="IJ36" s="75">
        <f t="shared" si="97"/>
        <v>0.19056829695127567</v>
      </c>
      <c r="IK36" s="75">
        <f t="shared" si="98"/>
        <v>0.12345793525646971</v>
      </c>
      <c r="IL36" s="75"/>
      <c r="IM36" s="75"/>
      <c r="IN36" s="75">
        <f t="shared" si="99"/>
        <v>-5.386547827651883E-3</v>
      </c>
      <c r="IO36" s="75">
        <f t="shared" si="100"/>
        <v>-6.7110361694805956E-2</v>
      </c>
      <c r="IP36" s="75">
        <f t="shared" si="101"/>
        <v>-7.2496909522457839E-2</v>
      </c>
      <c r="IQ36" s="75"/>
      <c r="IR36" s="75"/>
      <c r="IS36" s="75"/>
      <c r="IT36" s="75">
        <f t="shared" si="102"/>
        <v>7.9477611940298509E-2</v>
      </c>
      <c r="IU36" s="75">
        <f t="shared" si="103"/>
        <v>8.5136406396989647E-2</v>
      </c>
      <c r="IV36" s="75">
        <f t="shared" si="104"/>
        <v>0.1037118909459335</v>
      </c>
      <c r="IW36" s="75">
        <f t="shared" si="105"/>
        <v>8.6819404507930617E-2</v>
      </c>
      <c r="IX36" s="75"/>
      <c r="IY36" s="75"/>
      <c r="IZ36" s="75">
        <f t="shared" si="106"/>
        <v>1.8575484548943852E-2</v>
      </c>
      <c r="JA36" s="75">
        <f t="shared" si="107"/>
        <v>-1.6892486438002882E-2</v>
      </c>
      <c r="JB36" s="75">
        <f t="shared" si="108"/>
        <v>1.6829981109409697E-3</v>
      </c>
      <c r="JC36" s="75"/>
      <c r="JD36" s="75"/>
      <c r="JE36" s="75"/>
      <c r="JF36" s="75"/>
      <c r="JG36" s="75"/>
      <c r="JH36" s="75"/>
      <c r="JI36" s="75">
        <f t="shared" si="109"/>
        <v>0.23647388059701491</v>
      </c>
      <c r="JJ36" s="75">
        <f t="shared" si="110"/>
        <v>0.28815298507462683</v>
      </c>
      <c r="JK36" s="75">
        <f t="shared" si="111"/>
        <v>0.31595149253731342</v>
      </c>
      <c r="JL36" s="75"/>
      <c r="JM36" s="75">
        <f t="shared" si="112"/>
        <v>0.23781749764816557</v>
      </c>
      <c r="JN36" s="75">
        <f t="shared" si="113"/>
        <v>0.28109125117591721</v>
      </c>
      <c r="JO36" s="75">
        <f t="shared" si="114"/>
        <v>0.32295390404515523</v>
      </c>
      <c r="JP36" s="75"/>
      <c r="JQ36" s="75">
        <f t="shared" si="115"/>
        <v>0.23892419637100487</v>
      </c>
      <c r="JR36" s="75">
        <f t="shared" si="116"/>
        <v>0.29428018789720917</v>
      </c>
      <c r="JS36" s="75">
        <f t="shared" si="117"/>
        <v>0.3426360873169384</v>
      </c>
      <c r="JT36" s="75"/>
      <c r="JU36" s="75">
        <f t="shared" si="118"/>
        <v>0.21677024394768574</v>
      </c>
      <c r="JV36" s="75">
        <f t="shared" si="119"/>
        <v>0.21027733976440033</v>
      </c>
      <c r="JW36" s="75">
        <f t="shared" si="120"/>
        <v>0.30358964845561637</v>
      </c>
      <c r="JX36" s="75"/>
      <c r="JY36" s="75"/>
      <c r="JZ36" s="75"/>
      <c r="KA36" s="75">
        <f t="shared" si="121"/>
        <v>1.1066987228393055E-3</v>
      </c>
      <c r="KB36" s="75">
        <f t="shared" si="122"/>
        <v>-2.2153952423319134E-2</v>
      </c>
      <c r="KC36" s="75">
        <f t="shared" si="123"/>
        <v>-2.1047253700479829E-2</v>
      </c>
      <c r="KD36" s="75"/>
      <c r="KE36" s="75"/>
      <c r="KF36" s="75">
        <f t="shared" si="124"/>
        <v>1.3188936721291955E-2</v>
      </c>
      <c r="KG36" s="75">
        <f t="shared" si="125"/>
        <v>-8.4002848132808838E-2</v>
      </c>
      <c r="KH36" s="75">
        <f t="shared" si="126"/>
        <v>-7.0813911411516883E-2</v>
      </c>
      <c r="KI36" s="75"/>
      <c r="KJ36" s="75"/>
      <c r="KK36" s="75">
        <f t="shared" si="127"/>
        <v>1.9682183271783171E-2</v>
      </c>
      <c r="KL36" s="75">
        <f t="shared" si="128"/>
        <v>-3.904643886132203E-2</v>
      </c>
      <c r="KM36" s="75">
        <f t="shared" si="129"/>
        <v>-1.9364255589538859E-2</v>
      </c>
      <c r="KN36" s="75"/>
      <c r="KO36" s="75"/>
      <c r="KP36" s="75"/>
      <c r="KQ36" s="75"/>
      <c r="KR36" s="73">
        <f t="shared" si="130"/>
        <v>4101.4453433678273</v>
      </c>
      <c r="KS36" s="73">
        <f t="shared" si="131"/>
        <v>821.50611476952031</v>
      </c>
      <c r="KT36" s="73">
        <f t="shared" si="132"/>
        <v>1376.276293508937</v>
      </c>
      <c r="KU36" s="73">
        <f t="shared" si="133"/>
        <v>865.11693320790221</v>
      </c>
      <c r="KV36" s="73">
        <f t="shared" si="134"/>
        <v>2112.5891815616178</v>
      </c>
      <c r="KW36" s="73">
        <f t="shared" si="135"/>
        <v>917.85559736594541</v>
      </c>
      <c r="KX36" s="73">
        <f t="shared" si="136"/>
        <v>451.32126058325497</v>
      </c>
      <c r="KY36" s="73"/>
      <c r="KZ36" s="73">
        <f t="shared" si="137"/>
        <v>3437.7656811273832</v>
      </c>
      <c r="LA36" s="73">
        <f t="shared" si="138"/>
        <v>1704.9808418531823</v>
      </c>
      <c r="LB36" s="73">
        <f t="shared" si="139"/>
        <v>1211.4598876301004</v>
      </c>
      <c r="LC36" s="73">
        <f t="shared" si="140"/>
        <v>509.40895274937827</v>
      </c>
      <c r="LD36" s="73">
        <f t="shared" si="141"/>
        <v>2054.5168094317028</v>
      </c>
      <c r="LE36" s="73">
        <f t="shared" si="142"/>
        <v>1118.117896288109</v>
      </c>
      <c r="LF36" s="73">
        <f t="shared" si="143"/>
        <v>521.32495164410057</v>
      </c>
      <c r="LG36" s="73"/>
      <c r="LH36" s="73">
        <f t="shared" si="144"/>
        <v>3064</v>
      </c>
      <c r="LI36" s="73">
        <f t="shared" si="145"/>
        <v>2202</v>
      </c>
      <c r="LJ36" s="73">
        <f t="shared" si="146"/>
        <v>1107</v>
      </c>
      <c r="LK36" s="73">
        <f t="shared" si="147"/>
        <v>865</v>
      </c>
      <c r="LL36" s="73">
        <f t="shared" si="148"/>
        <v>1331</v>
      </c>
      <c r="LM36" s="73">
        <f t="shared" si="149"/>
        <v>936</v>
      </c>
      <c r="LN36" s="73">
        <f t="shared" si="150"/>
        <v>1006</v>
      </c>
      <c r="LO36" s="73"/>
      <c r="LP36" s="73">
        <f t="shared" si="151"/>
        <v>-663.67966224044403</v>
      </c>
      <c r="LQ36" s="73">
        <f t="shared" si="152"/>
        <v>883.47472708366195</v>
      </c>
      <c r="LR36" s="73">
        <f t="shared" si="153"/>
        <v>-164.81640587883658</v>
      </c>
      <c r="LS36" s="73">
        <f t="shared" si="154"/>
        <v>-355.70798045852393</v>
      </c>
      <c r="LT36" s="73">
        <f t="shared" si="155"/>
        <v>-58.072372129915038</v>
      </c>
      <c r="LU36" s="73">
        <f t="shared" si="156"/>
        <v>200.26229892216361</v>
      </c>
      <c r="LV36" s="73">
        <f t="shared" si="157"/>
        <v>70.003691060845597</v>
      </c>
      <c r="LW36" s="73"/>
      <c r="LX36" s="73">
        <f t="shared" si="158"/>
        <v>-373.76568112738323</v>
      </c>
      <c r="LY36" s="73">
        <f t="shared" si="159"/>
        <v>497.01915814681774</v>
      </c>
      <c r="LZ36" s="73">
        <f t="shared" si="160"/>
        <v>-104.45988763010041</v>
      </c>
      <c r="MA36" s="73">
        <f t="shared" si="161"/>
        <v>355.59104725062173</v>
      </c>
      <c r="MB36" s="73">
        <f t="shared" si="162"/>
        <v>-723.51680943170277</v>
      </c>
      <c r="MC36" s="73">
        <f t="shared" si="163"/>
        <v>-182.11789628810902</v>
      </c>
      <c r="MD36" s="73">
        <f t="shared" si="164"/>
        <v>484.67504835589943</v>
      </c>
      <c r="ME36" s="73"/>
      <c r="MF36" s="73">
        <f t="shared" si="165"/>
        <v>-1037.4453433678273</v>
      </c>
      <c r="MG36" s="73">
        <f t="shared" si="166"/>
        <v>1380.4938852304797</v>
      </c>
      <c r="MH36" s="73">
        <f t="shared" si="167"/>
        <v>-269.27629350893699</v>
      </c>
      <c r="MI36" s="73">
        <f t="shared" si="168"/>
        <v>-0.11693320790220696</v>
      </c>
      <c r="MJ36" s="73">
        <f t="shared" si="169"/>
        <v>-781.58918156161781</v>
      </c>
      <c r="MK36" s="73">
        <f t="shared" si="170"/>
        <v>18.144402634054586</v>
      </c>
      <c r="ML36" s="73">
        <f t="shared" si="171"/>
        <v>554.67873941674497</v>
      </c>
      <c r="MM36" s="73"/>
      <c r="MN36" s="75">
        <f t="shared" si="172"/>
        <v>-0.16181604451065915</v>
      </c>
      <c r="MO36" s="75">
        <f t="shared" si="173"/>
        <v>1.0754329288608246</v>
      </c>
      <c r="MP36" s="75">
        <f t="shared" si="174"/>
        <v>-0.11975531850412297</v>
      </c>
      <c r="MQ36" s="75">
        <f t="shared" si="175"/>
        <v>-0.41116751597906975</v>
      </c>
      <c r="MR36" s="75">
        <f t="shared" si="176"/>
        <v>-2.7488719830983971E-2</v>
      </c>
      <c r="MS36" s="75">
        <f t="shared" si="177"/>
        <v>0.21818497321024652</v>
      </c>
      <c r="MT36" s="75">
        <f t="shared" si="178"/>
        <v>0.15510833894768858</v>
      </c>
      <c r="MU36" s="75"/>
      <c r="MV36" s="75">
        <f t="shared" si="179"/>
        <v>-0.10872343137849065</v>
      </c>
      <c r="MW36" s="75">
        <f t="shared" si="180"/>
        <v>0.29151011316150416</v>
      </c>
      <c r="MX36" s="75">
        <f t="shared" si="181"/>
        <v>-8.6226451817937158E-2</v>
      </c>
      <c r="MY36" s="75">
        <f t="shared" si="182"/>
        <v>0.69804632472874362</v>
      </c>
      <c r="MZ36" s="75">
        <f t="shared" si="183"/>
        <v>-0.35215910919309235</v>
      </c>
      <c r="NA36" s="75">
        <f t="shared" si="184"/>
        <v>-0.1628789744737098</v>
      </c>
      <c r="NB36" s="75">
        <f t="shared" si="185"/>
        <v>0.92969854373434757</v>
      </c>
      <c r="NC36" s="75"/>
      <c r="ND36" s="75">
        <f t="shared" si="186"/>
        <v>-0.25294628027785637</v>
      </c>
      <c r="NE36" s="75">
        <f t="shared" si="187"/>
        <v>1.6804426168121556</v>
      </c>
      <c r="NF36" s="75">
        <f t="shared" si="188"/>
        <v>-0.19565569412112266</v>
      </c>
      <c r="NG36" s="75">
        <f t="shared" si="189"/>
        <v>-1.3516462736269888E-4</v>
      </c>
      <c r="NH36" s="75">
        <f t="shared" si="190"/>
        <v>-0.36996742593553855</v>
      </c>
      <c r="NI36" s="75">
        <f t="shared" si="191"/>
        <v>1.97682540544779E-2</v>
      </c>
      <c r="NJ36" s="75">
        <f t="shared" si="192"/>
        <v>1.2290108795227557</v>
      </c>
      <c r="NK36" s="75"/>
      <c r="NL36" s="75"/>
      <c r="NM36" s="211">
        <v>12508</v>
      </c>
      <c r="NN36" s="212">
        <v>0</v>
      </c>
      <c r="NO36" s="212">
        <v>13</v>
      </c>
      <c r="NP36" s="212">
        <v>10</v>
      </c>
      <c r="NQ36" s="212">
        <v>0</v>
      </c>
      <c r="NR36" s="212">
        <v>22</v>
      </c>
      <c r="NS36" s="213">
        <v>45</v>
      </c>
      <c r="NT36" s="213">
        <f t="shared" si="193"/>
        <v>12553</v>
      </c>
      <c r="NU36" s="75"/>
      <c r="NV36" s="75"/>
      <c r="NW36" s="73">
        <v>10781</v>
      </c>
      <c r="NX36" s="73">
        <v>2202</v>
      </c>
      <c r="NY36" s="75">
        <f t="shared" si="194"/>
        <v>0.20424821445134961</v>
      </c>
      <c r="NZ36" s="75">
        <f t="shared" si="195"/>
        <v>2.5674023489314357E-3</v>
      </c>
      <c r="OA36" s="75">
        <f t="shared" si="196"/>
        <v>2.8095657932174886E-3</v>
      </c>
      <c r="OB36" s="73">
        <v>17970</v>
      </c>
      <c r="OC36" s="73">
        <v>12553</v>
      </c>
      <c r="OD36" s="73">
        <v>5556.9195458310023</v>
      </c>
      <c r="OE36" s="73">
        <v>3724.5771334375213</v>
      </c>
      <c r="OF36" s="75">
        <f t="shared" si="197"/>
        <v>0.20726639585072462</v>
      </c>
      <c r="OG36" s="75">
        <f t="shared" si="198"/>
        <v>0.67025932312297576</v>
      </c>
      <c r="OH36" s="73">
        <v>2616.6666666666702</v>
      </c>
      <c r="OI36" s="73">
        <f t="shared" si="199"/>
        <v>1753.8452288384556</v>
      </c>
      <c r="OJ36" s="75">
        <f t="shared" si="200"/>
        <v>0.13971522574989689</v>
      </c>
      <c r="OK36" s="75">
        <f t="shared" si="201"/>
        <v>2.7420546030505928E-3</v>
      </c>
      <c r="OL36" s="75">
        <f t="shared" si="202"/>
        <v>5.4335359014109196E-3</v>
      </c>
      <c r="OM36" s="73">
        <v>17788</v>
      </c>
      <c r="ON36" s="73">
        <v>300549632</v>
      </c>
      <c r="OO36" s="73">
        <f t="shared" si="203"/>
        <v>16896.201484146615</v>
      </c>
      <c r="OP36" s="75">
        <f t="shared" si="204"/>
        <v>2.7297624210482056E-3</v>
      </c>
      <c r="OQ36" s="75">
        <f t="shared" si="205"/>
        <v>2.4135416241127527E-3</v>
      </c>
      <c r="OR36" s="75">
        <f t="shared" si="206"/>
        <v>5.6541777035456504E-3</v>
      </c>
      <c r="OS36" s="73">
        <v>2431.6275016865302</v>
      </c>
      <c r="OT36" s="75">
        <f t="shared" si="207"/>
        <v>0.13531594333258376</v>
      </c>
      <c r="OU36" s="75">
        <f t="shared" si="208"/>
        <v>2.0040472384954349E-3</v>
      </c>
      <c r="OV36" s="73">
        <v>2277.3898362537161</v>
      </c>
      <c r="OW36" s="75">
        <f t="shared" si="209"/>
        <v>0.1280295612915289</v>
      </c>
      <c r="OX36" s="75">
        <v>0.38857142857142851</v>
      </c>
      <c r="OY36" s="73">
        <v>1001</v>
      </c>
      <c r="OZ36" s="75">
        <f t="shared" si="210"/>
        <v>5.5703951029493604E-2</v>
      </c>
      <c r="PA36" s="73">
        <v>3245</v>
      </c>
      <c r="PB36" s="75">
        <f t="shared" si="211"/>
        <v>0.18057874234835838</v>
      </c>
      <c r="PC36" s="73">
        <v>3189</v>
      </c>
      <c r="PD36" s="73">
        <v>3348</v>
      </c>
      <c r="PE36" s="75">
        <f t="shared" si="212"/>
        <v>-4.7491039426523295E-2</v>
      </c>
      <c r="PF36" s="75">
        <v>2.9296569011436627E-2</v>
      </c>
      <c r="PG36" s="75">
        <v>8.3816387278709076E-2</v>
      </c>
      <c r="PH36" s="75">
        <v>0.1131129562901457</v>
      </c>
      <c r="PI36" s="75"/>
      <c r="PJ36" s="75"/>
      <c r="PK36" s="75"/>
      <c r="PL36" s="75"/>
      <c r="PM36" s="75"/>
      <c r="PN36" s="75"/>
      <c r="PO36" s="226"/>
      <c r="PP36" s="21">
        <f t="shared" si="213"/>
        <v>0</v>
      </c>
      <c r="PQ36" s="73">
        <f t="shared" si="214"/>
        <v>109.43223583116384</v>
      </c>
      <c r="PR36" s="73"/>
      <c r="PS36" s="73">
        <f t="shared" si="215"/>
        <v>207.13076200142334</v>
      </c>
      <c r="PT36" s="73">
        <v>3</v>
      </c>
      <c r="PU36" s="73">
        <f t="shared" si="216"/>
        <v>198.15564195424841</v>
      </c>
      <c r="PV36" s="73">
        <v>3</v>
      </c>
      <c r="PW36" s="73"/>
    </row>
    <row r="37" spans="1:439" x14ac:dyDescent="0.25">
      <c r="A37" s="150"/>
      <c r="B37" s="153" t="s">
        <v>10</v>
      </c>
      <c r="C37" s="151"/>
      <c r="D37" s="156">
        <v>24014</v>
      </c>
      <c r="E37" s="156" t="s">
        <v>76</v>
      </c>
      <c r="F37" s="72" t="s">
        <v>116</v>
      </c>
      <c r="G37" s="82"/>
      <c r="P37" s="161"/>
      <c r="Q37" s="127"/>
      <c r="R37" s="127"/>
      <c r="S37" s="127"/>
      <c r="T37" s="127"/>
      <c r="U37" s="127"/>
      <c r="V37" s="127"/>
      <c r="W37" s="127"/>
      <c r="X37" s="127"/>
      <c r="Y37" s="127"/>
      <c r="Z37" s="113"/>
      <c r="AA37" s="73"/>
      <c r="AB37" s="74">
        <v>2738</v>
      </c>
      <c r="AC37" s="74">
        <v>2156</v>
      </c>
      <c r="AD37" s="74">
        <v>525</v>
      </c>
      <c r="AE37" s="74">
        <v>886</v>
      </c>
      <c r="AF37" s="74">
        <v>730</v>
      </c>
      <c r="AG37" s="74">
        <v>907</v>
      </c>
      <c r="AH37" s="74">
        <v>79</v>
      </c>
      <c r="AI37" s="74">
        <v>54</v>
      </c>
      <c r="AK37" s="73">
        <f t="shared" si="0"/>
        <v>8075</v>
      </c>
      <c r="AL37" s="75"/>
      <c r="AM37" s="76">
        <f t="shared" si="1"/>
        <v>0.33907120743034058</v>
      </c>
      <c r="AN37" s="77">
        <f t="shared" si="2"/>
        <v>0.26699690402476778</v>
      </c>
      <c r="AO37" s="77">
        <f t="shared" si="3"/>
        <v>6.5015479876160992E-2</v>
      </c>
      <c r="AP37" s="77">
        <f t="shared" si="4"/>
        <v>0.10972136222910217</v>
      </c>
      <c r="AQ37" s="77">
        <f t="shared" si="5"/>
        <v>9.0402476780185759E-2</v>
      </c>
      <c r="AR37" s="77">
        <f t="shared" si="6"/>
        <v>0.11232198142414861</v>
      </c>
      <c r="AS37" s="77">
        <f t="shared" si="7"/>
        <v>9.7832817337461294E-3</v>
      </c>
      <c r="AT37" s="78">
        <f t="shared" si="8"/>
        <v>6.6873065015479877E-3</v>
      </c>
      <c r="AU37" s="75">
        <f t="shared" si="9"/>
        <v>1</v>
      </c>
      <c r="AV37" s="75"/>
      <c r="AW37" s="75"/>
      <c r="AX37" s="74">
        <v>598</v>
      </c>
      <c r="AY37" s="74">
        <v>348</v>
      </c>
      <c r="AZ37" s="74">
        <v>2107</v>
      </c>
      <c r="BA37" s="74">
        <v>924</v>
      </c>
      <c r="BB37" s="74">
        <v>2835</v>
      </c>
      <c r="BC37" s="74">
        <v>1150</v>
      </c>
      <c r="BD37" s="74">
        <v>135</v>
      </c>
      <c r="BF37" s="74">
        <v>30</v>
      </c>
      <c r="BG37" s="79">
        <v>6</v>
      </c>
      <c r="BH37" s="80"/>
      <c r="BI37" s="80"/>
      <c r="BJ37" s="81"/>
      <c r="BK37" s="73">
        <f t="shared" si="10"/>
        <v>6</v>
      </c>
      <c r="BL37" s="79">
        <f t="shared" si="11"/>
        <v>8133</v>
      </c>
      <c r="BM37" s="82"/>
      <c r="BN37" s="83">
        <f t="shared" si="12"/>
        <v>7.3527603590311075E-2</v>
      </c>
      <c r="BO37" s="84">
        <f t="shared" si="13"/>
        <v>4.2788638878642565E-2</v>
      </c>
      <c r="BP37" s="84">
        <f t="shared" si="14"/>
        <v>0.25906799458994223</v>
      </c>
      <c r="BQ37" s="84">
        <f t="shared" si="15"/>
        <v>0.11361121357432681</v>
      </c>
      <c r="BR37" s="84">
        <f t="shared" si="16"/>
        <v>0.34857985983032092</v>
      </c>
      <c r="BS37" s="84">
        <f t="shared" si="17"/>
        <v>0.14139923767367515</v>
      </c>
      <c r="BT37" s="84">
        <f t="shared" si="18"/>
        <v>1.6599040944300997E-2</v>
      </c>
      <c r="BU37" s="84">
        <f t="shared" si="19"/>
        <v>0</v>
      </c>
      <c r="BV37" s="84">
        <f t="shared" si="20"/>
        <v>3.6886757654002213E-3</v>
      </c>
      <c r="BW37" s="84">
        <f t="shared" si="21"/>
        <v>7.377351530800443E-4</v>
      </c>
      <c r="BX37" s="84">
        <f t="shared" si="22"/>
        <v>0</v>
      </c>
      <c r="BY37" s="84">
        <f t="shared" si="23"/>
        <v>0</v>
      </c>
      <c r="BZ37" s="84">
        <f t="shared" si="24"/>
        <v>0</v>
      </c>
      <c r="CA37" s="75">
        <f t="shared" si="25"/>
        <v>7.377351530800443E-4</v>
      </c>
      <c r="CB37" s="85">
        <f t="shared" si="26"/>
        <v>1</v>
      </c>
      <c r="CC37" s="75"/>
      <c r="CD37" s="75"/>
      <c r="CE37" s="72">
        <v>654</v>
      </c>
      <c r="CF37" s="74">
        <v>2500</v>
      </c>
      <c r="CG37" s="74">
        <v>958</v>
      </c>
      <c r="CH37" s="74">
        <v>1223</v>
      </c>
      <c r="CI37" s="72">
        <v>744</v>
      </c>
      <c r="CJ37" s="74">
        <v>2128</v>
      </c>
      <c r="CK37" s="74">
        <v>160</v>
      </c>
      <c r="CL37" s="72"/>
      <c r="CP37" s="73">
        <f t="shared" si="217"/>
        <v>0</v>
      </c>
      <c r="CQ37" s="73">
        <f t="shared" si="218"/>
        <v>8367</v>
      </c>
      <c r="CR37" s="73"/>
      <c r="CS37" s="76">
        <f t="shared" si="27"/>
        <v>7.8164216565077091E-2</v>
      </c>
      <c r="CT37" s="77">
        <f t="shared" si="28"/>
        <v>0.29879287677781763</v>
      </c>
      <c r="CU37" s="77">
        <f t="shared" si="29"/>
        <v>0.11449743038125972</v>
      </c>
      <c r="CV37" s="77">
        <f t="shared" si="30"/>
        <v>0.14616947531970839</v>
      </c>
      <c r="CW37" s="77">
        <f t="shared" si="31"/>
        <v>8.8920760129078527E-2</v>
      </c>
      <c r="CX37" s="77">
        <f t="shared" si="32"/>
        <v>0.25433249671327834</v>
      </c>
      <c r="CY37" s="77">
        <f t="shared" si="33"/>
        <v>1.9122744113780326E-2</v>
      </c>
      <c r="CZ37" s="78"/>
      <c r="DA37" s="78"/>
      <c r="DB37" s="78"/>
      <c r="DC37" s="78"/>
      <c r="DD37" s="78">
        <f t="shared" si="34"/>
        <v>0</v>
      </c>
      <c r="DE37" s="75">
        <f t="shared" si="35"/>
        <v>1</v>
      </c>
      <c r="DF37" s="75"/>
      <c r="DG37" s="75"/>
      <c r="DH37" s="72">
        <v>1705</v>
      </c>
      <c r="DI37" s="74">
        <v>2633</v>
      </c>
      <c r="DJ37" s="74">
        <v>1198</v>
      </c>
      <c r="DK37" s="74">
        <v>940</v>
      </c>
      <c r="DL37" s="74">
        <v>15</v>
      </c>
      <c r="DM37" s="72">
        <v>377</v>
      </c>
      <c r="DN37" s="74">
        <v>820</v>
      </c>
      <c r="DO37" s="74">
        <v>697</v>
      </c>
      <c r="DP37" s="72">
        <v>20</v>
      </c>
      <c r="DQ37" s="74">
        <v>23</v>
      </c>
      <c r="DU37" s="73">
        <f t="shared" si="36"/>
        <v>43</v>
      </c>
      <c r="DV37" s="73">
        <f t="shared" si="219"/>
        <v>8428</v>
      </c>
      <c r="DW37" s="76">
        <f t="shared" si="37"/>
        <v>0.20230185097294731</v>
      </c>
      <c r="DX37" s="77">
        <f t="shared" si="38"/>
        <v>0.31241101091599432</v>
      </c>
      <c r="DY37" s="77">
        <f t="shared" si="39"/>
        <v>0.14214523018509728</v>
      </c>
      <c r="DZ37" s="77">
        <f t="shared" si="40"/>
        <v>0.11153298528713811</v>
      </c>
      <c r="EA37" s="77">
        <f t="shared" si="41"/>
        <v>1.779781680113906E-3</v>
      </c>
      <c r="EB37" s="77">
        <f t="shared" si="42"/>
        <v>4.473184622686284E-2</v>
      </c>
      <c r="EC37" s="77">
        <f t="shared" si="43"/>
        <v>9.7294731846226862E-2</v>
      </c>
      <c r="ED37" s="77">
        <f t="shared" si="44"/>
        <v>8.2700522069292834E-2</v>
      </c>
      <c r="EE37" s="75">
        <f t="shared" si="45"/>
        <v>2.3730422401518746E-3</v>
      </c>
      <c r="EF37" s="78">
        <f t="shared" si="46"/>
        <v>2.728998576174656E-3</v>
      </c>
      <c r="EG37" s="78">
        <f t="shared" si="47"/>
        <v>0</v>
      </c>
      <c r="EH37" s="78">
        <f t="shared" si="48"/>
        <v>0</v>
      </c>
      <c r="EI37" s="78">
        <f t="shared" si="49"/>
        <v>0</v>
      </c>
      <c r="EJ37" s="75">
        <f t="shared" si="50"/>
        <v>5.1020408163265302E-3</v>
      </c>
      <c r="EK37" s="75">
        <f t="shared" si="51"/>
        <v>1</v>
      </c>
      <c r="EL37" s="75"/>
      <c r="EM37" s="75"/>
      <c r="EN37" s="75"/>
      <c r="EO37" s="75"/>
      <c r="EP37" s="75"/>
      <c r="EQ37" s="75"/>
      <c r="ER37" s="75">
        <f t="shared" si="52"/>
        <v>0.26699690402476778</v>
      </c>
      <c r="ES37" s="75">
        <f t="shared" si="53"/>
        <v>0.34857985983032092</v>
      </c>
      <c r="ET37" s="75">
        <f t="shared" si="54"/>
        <v>0.29879287677781763</v>
      </c>
      <c r="EU37" s="75">
        <f t="shared" si="55"/>
        <v>0.31241101091599432</v>
      </c>
      <c r="EV37" s="75"/>
      <c r="EW37" s="75"/>
      <c r="EX37" s="75">
        <f t="shared" si="56"/>
        <v>6.5015479876160992E-2</v>
      </c>
      <c r="EY37" s="75">
        <f t="shared" si="57"/>
        <v>4.2788638878642565E-2</v>
      </c>
      <c r="EZ37" s="75">
        <f t="shared" si="58"/>
        <v>8.8920760129078527E-2</v>
      </c>
      <c r="FA37" s="75">
        <f t="shared" si="59"/>
        <v>0.14214523018509728</v>
      </c>
      <c r="FB37" s="75"/>
      <c r="FC37" s="75"/>
      <c r="FD37" s="75"/>
      <c r="FE37" s="75">
        <f t="shared" si="60"/>
        <v>0</v>
      </c>
      <c r="FF37" s="75"/>
      <c r="FG37" s="75"/>
      <c r="FH37" s="75"/>
      <c r="FI37" s="75"/>
      <c r="FJ37" s="75"/>
      <c r="FK37" s="75">
        <f t="shared" si="61"/>
        <v>3.6886757654002213E-3</v>
      </c>
      <c r="FL37" s="75"/>
      <c r="FM37" s="75"/>
      <c r="FN37" s="75"/>
      <c r="FO37" s="75"/>
      <c r="FP37" s="75">
        <f t="shared" si="62"/>
        <v>0.3320123839009288</v>
      </c>
      <c r="FQ37" s="75">
        <f t="shared" si="63"/>
        <v>0.39505717447436373</v>
      </c>
      <c r="FR37" s="75">
        <f t="shared" si="64"/>
        <v>0.38771363690689614</v>
      </c>
      <c r="FS37" s="75">
        <f t="shared" si="65"/>
        <v>0.45455624110109161</v>
      </c>
      <c r="FT37" s="75"/>
      <c r="FU37" s="75"/>
      <c r="FV37" s="75"/>
      <c r="FW37" s="75">
        <f t="shared" si="66"/>
        <v>-4.9786983052503286E-2</v>
      </c>
      <c r="FX37" s="75">
        <f t="shared" si="67"/>
        <v>1.3618134138176696E-2</v>
      </c>
      <c r="FY37" s="75">
        <f t="shared" si="68"/>
        <v>-3.616884891432659E-2</v>
      </c>
      <c r="FZ37" s="75"/>
      <c r="GA37" s="75"/>
      <c r="GB37" s="75">
        <f t="shared" si="69"/>
        <v>4.6132121250435962E-2</v>
      </c>
      <c r="GC37" s="75">
        <f t="shared" si="70"/>
        <v>5.3224470056018755E-2</v>
      </c>
      <c r="GD37" s="75">
        <f t="shared" si="71"/>
        <v>9.9356591306454717E-2</v>
      </c>
      <c r="GE37" s="75"/>
      <c r="GF37" s="75"/>
      <c r="GG37" s="75"/>
      <c r="GH37" s="75"/>
      <c r="GI37" s="75"/>
      <c r="GJ37" s="75"/>
      <c r="GK37" s="75"/>
      <c r="GL37" s="75"/>
      <c r="GM37" s="75"/>
      <c r="GN37" s="75"/>
      <c r="GO37" s="75"/>
      <c r="GP37" s="75"/>
      <c r="GQ37" s="75">
        <f t="shared" si="72"/>
        <v>-7.343537567467584E-3</v>
      </c>
      <c r="GR37" s="75">
        <f t="shared" si="73"/>
        <v>6.6842604194195465E-2</v>
      </c>
      <c r="GS37" s="75">
        <f t="shared" si="74"/>
        <v>5.9499066626727881E-2</v>
      </c>
      <c r="GT37" s="75"/>
      <c r="GU37" s="75"/>
      <c r="GV37" s="75"/>
      <c r="GW37" s="75"/>
      <c r="GX37" s="75">
        <f t="shared" si="75"/>
        <v>9.7832817337461294E-3</v>
      </c>
      <c r="GY37" s="75">
        <f t="shared" si="76"/>
        <v>1.6599040944300997E-2</v>
      </c>
      <c r="GZ37" s="75">
        <f t="shared" si="77"/>
        <v>1.9122744113780326E-2</v>
      </c>
      <c r="HA37" s="75">
        <f t="shared" si="78"/>
        <v>4.473184622686284E-2</v>
      </c>
      <c r="HB37" s="75"/>
      <c r="HC37" s="75"/>
      <c r="HD37" s="75">
        <f t="shared" si="79"/>
        <v>2.5237031694793285E-3</v>
      </c>
      <c r="HE37" s="75">
        <f t="shared" si="80"/>
        <v>2.5609102113082514E-2</v>
      </c>
      <c r="HF37" s="75">
        <f t="shared" si="81"/>
        <v>2.8132805282561842E-2</v>
      </c>
      <c r="HG37" s="75"/>
      <c r="HH37" s="75"/>
      <c r="HI37" s="75"/>
      <c r="HJ37" s="75">
        <f t="shared" si="82"/>
        <v>0.11232198142414861</v>
      </c>
      <c r="HK37" s="75">
        <f t="shared" si="83"/>
        <v>0.14139923767367515</v>
      </c>
      <c r="HL37" s="75">
        <f t="shared" si="84"/>
        <v>0.11449743038125972</v>
      </c>
      <c r="HM37" s="75">
        <f t="shared" si="85"/>
        <v>0.11153298528713811</v>
      </c>
      <c r="HN37" s="75"/>
      <c r="HO37" s="75"/>
      <c r="HP37" s="75">
        <f t="shared" si="86"/>
        <v>-2.6901807292415439E-2</v>
      </c>
      <c r="HQ37" s="75">
        <f>Gegevens!HM111-Gegevens!HL111</f>
        <v>-5.5412296325445698E-2</v>
      </c>
      <c r="HR37" s="75">
        <f t="shared" si="87"/>
        <v>-2.9866252386537048E-2</v>
      </c>
      <c r="HS37" s="75"/>
      <c r="HT37" s="75"/>
      <c r="HU37" s="75"/>
      <c r="HV37" s="75">
        <f t="shared" si="88"/>
        <v>0.33907120743034058</v>
      </c>
      <c r="HW37" s="75">
        <f t="shared" si="89"/>
        <v>0.25906799458994223</v>
      </c>
      <c r="HX37" s="75">
        <f t="shared" si="90"/>
        <v>0.25433249671327834</v>
      </c>
      <c r="HY37" s="75">
        <f t="shared" si="91"/>
        <v>0.20230185097294731</v>
      </c>
      <c r="HZ37" s="75"/>
      <c r="IA37" s="75"/>
      <c r="IB37" s="75">
        <f t="shared" si="92"/>
        <v>-4.7354978766638856E-3</v>
      </c>
      <c r="IC37" s="75">
        <f t="shared" si="93"/>
        <v>-5.2030645740331033E-2</v>
      </c>
      <c r="ID37" s="75">
        <f t="shared" si="94"/>
        <v>-5.6766143616994919E-2</v>
      </c>
      <c r="IE37" s="75"/>
      <c r="IF37" s="75"/>
      <c r="IG37" s="75"/>
      <c r="IH37" s="75">
        <f t="shared" si="95"/>
        <v>0.10972136222910217</v>
      </c>
      <c r="II37" s="75">
        <f t="shared" si="96"/>
        <v>0.11361121357432681</v>
      </c>
      <c r="IJ37" s="75">
        <f t="shared" si="97"/>
        <v>7.8164216565077091E-2</v>
      </c>
      <c r="IK37" s="75">
        <f t="shared" si="98"/>
        <v>8.2700522069292834E-2</v>
      </c>
      <c r="IL37" s="75"/>
      <c r="IM37" s="75"/>
      <c r="IN37" s="75">
        <f t="shared" si="99"/>
        <v>-3.544699700924972E-2</v>
      </c>
      <c r="IO37" s="75">
        <f t="shared" si="100"/>
        <v>4.536305504215743E-3</v>
      </c>
      <c r="IP37" s="75">
        <f t="shared" si="101"/>
        <v>-3.0910691505033977E-2</v>
      </c>
      <c r="IQ37" s="75"/>
      <c r="IR37" s="75"/>
      <c r="IS37" s="75"/>
      <c r="IT37" s="75">
        <f t="shared" si="102"/>
        <v>9.0402476780185759E-2</v>
      </c>
      <c r="IU37" s="75">
        <f t="shared" si="103"/>
        <v>7.3527603590311075E-2</v>
      </c>
      <c r="IV37" s="75">
        <f t="shared" si="104"/>
        <v>0.14616947531970839</v>
      </c>
      <c r="IW37" s="75">
        <f t="shared" si="105"/>
        <v>9.7294731846226862E-2</v>
      </c>
      <c r="IX37" s="75"/>
      <c r="IY37" s="75"/>
      <c r="IZ37" s="75">
        <f t="shared" si="106"/>
        <v>7.2641871729397317E-2</v>
      </c>
      <c r="JA37" s="75">
        <f t="shared" si="107"/>
        <v>-4.887474347348153E-2</v>
      </c>
      <c r="JB37" s="75">
        <f t="shared" si="108"/>
        <v>2.3767128255915787E-2</v>
      </c>
      <c r="JC37" s="75"/>
      <c r="JD37" s="75"/>
      <c r="JE37" s="75"/>
      <c r="JF37" s="75"/>
      <c r="JG37" s="75"/>
      <c r="JH37" s="75"/>
      <c r="JI37" s="75">
        <f t="shared" si="109"/>
        <v>0.11950464396284829</v>
      </c>
      <c r="JJ37" s="75">
        <f t="shared" si="110"/>
        <v>0.20012383900928793</v>
      </c>
      <c r="JK37" s="75">
        <f t="shared" si="111"/>
        <v>0.20990712074303405</v>
      </c>
      <c r="JL37" s="75"/>
      <c r="JM37" s="75">
        <f t="shared" si="112"/>
        <v>0.1302102545186278</v>
      </c>
      <c r="JN37" s="75">
        <f t="shared" si="113"/>
        <v>0.18713881716463787</v>
      </c>
      <c r="JO37" s="75">
        <f t="shared" si="114"/>
        <v>0.20373785810893888</v>
      </c>
      <c r="JP37" s="75"/>
      <c r="JQ37" s="75">
        <f t="shared" si="115"/>
        <v>9.728696067885742E-2</v>
      </c>
      <c r="JR37" s="75">
        <f t="shared" si="116"/>
        <v>0.22433369188478547</v>
      </c>
      <c r="JS37" s="75">
        <f t="shared" si="117"/>
        <v>0.24345643599856581</v>
      </c>
      <c r="JT37" s="75"/>
      <c r="JU37" s="75">
        <f t="shared" si="118"/>
        <v>0.12743236829615567</v>
      </c>
      <c r="JV37" s="75">
        <f t="shared" si="119"/>
        <v>0.17999525391551968</v>
      </c>
      <c r="JW37" s="75">
        <f t="shared" si="120"/>
        <v>0.22472710014238254</v>
      </c>
      <c r="JX37" s="75"/>
      <c r="JY37" s="75"/>
      <c r="JZ37" s="75"/>
      <c r="KA37" s="75">
        <f t="shared" si="121"/>
        <v>-3.2923293839770384E-2</v>
      </c>
      <c r="KB37" s="75">
        <f t="shared" si="122"/>
        <v>3.0145407617298253E-2</v>
      </c>
      <c r="KC37" s="75">
        <f t="shared" si="123"/>
        <v>-2.7778862224721312E-3</v>
      </c>
      <c r="KD37" s="75"/>
      <c r="KE37" s="75"/>
      <c r="KF37" s="75">
        <f t="shared" si="124"/>
        <v>3.7194874720147597E-2</v>
      </c>
      <c r="KG37" s="75">
        <f t="shared" si="125"/>
        <v>-4.4338437969265787E-2</v>
      </c>
      <c r="KH37" s="75">
        <f t="shared" si="126"/>
        <v>-7.14356324911819E-3</v>
      </c>
      <c r="KI37" s="75"/>
      <c r="KJ37" s="75"/>
      <c r="KK37" s="75">
        <f t="shared" si="127"/>
        <v>3.9718577889626933E-2</v>
      </c>
      <c r="KL37" s="75">
        <f t="shared" si="128"/>
        <v>-1.8729335856183277E-2</v>
      </c>
      <c r="KM37" s="75">
        <f t="shared" si="129"/>
        <v>2.0989242033443656E-2</v>
      </c>
      <c r="KN37" s="75"/>
      <c r="KO37" s="75"/>
      <c r="KP37" s="75"/>
      <c r="KQ37" s="75"/>
      <c r="KR37" s="73">
        <f t="shared" si="130"/>
        <v>2937.8310586499447</v>
      </c>
      <c r="KS37" s="73">
        <f t="shared" si="131"/>
        <v>360.62264846919953</v>
      </c>
      <c r="KT37" s="73">
        <f t="shared" si="132"/>
        <v>1191.7127751137341</v>
      </c>
      <c r="KU37" s="73">
        <f t="shared" si="133"/>
        <v>2183.4250584040333</v>
      </c>
      <c r="KV37" s="73">
        <f t="shared" si="134"/>
        <v>957.5153080044264</v>
      </c>
      <c r="KW37" s="73">
        <f t="shared" si="135"/>
        <v>619.69064305914173</v>
      </c>
      <c r="KX37" s="73">
        <f t="shared" si="136"/>
        <v>139.8967170785688</v>
      </c>
      <c r="KY37" s="73"/>
      <c r="KZ37" s="73">
        <f t="shared" si="137"/>
        <v>2518.2263654834469</v>
      </c>
      <c r="LA37" s="73">
        <f t="shared" si="138"/>
        <v>749.4241663678738</v>
      </c>
      <c r="LB37" s="73">
        <f t="shared" si="139"/>
        <v>964.98434325325684</v>
      </c>
      <c r="LC37" s="73">
        <f t="shared" si="140"/>
        <v>2143.5142822995099</v>
      </c>
      <c r="LD37" s="73">
        <f t="shared" si="141"/>
        <v>658.76801721046968</v>
      </c>
      <c r="LE37" s="73">
        <f t="shared" si="142"/>
        <v>1231.9163379945023</v>
      </c>
      <c r="LF37" s="73">
        <f t="shared" si="143"/>
        <v>161.16648739094057</v>
      </c>
      <c r="LG37" s="73"/>
      <c r="LH37" s="73">
        <f t="shared" si="144"/>
        <v>2633</v>
      </c>
      <c r="LI37" s="73">
        <f t="shared" si="145"/>
        <v>1198</v>
      </c>
      <c r="LJ37" s="73">
        <f t="shared" si="146"/>
        <v>940</v>
      </c>
      <c r="LK37" s="73">
        <f t="shared" si="147"/>
        <v>1705</v>
      </c>
      <c r="LL37" s="73">
        <f t="shared" si="148"/>
        <v>697</v>
      </c>
      <c r="LM37" s="73">
        <f t="shared" si="149"/>
        <v>820</v>
      </c>
      <c r="LN37" s="73">
        <f t="shared" si="150"/>
        <v>377</v>
      </c>
      <c r="LO37" s="73"/>
      <c r="LP37" s="73">
        <f t="shared" si="151"/>
        <v>-419.60469316649778</v>
      </c>
      <c r="LQ37" s="73">
        <f t="shared" si="152"/>
        <v>388.80151789867426</v>
      </c>
      <c r="LR37" s="73">
        <f t="shared" si="153"/>
        <v>-226.72843186047726</v>
      </c>
      <c r="LS37" s="73">
        <f t="shared" si="154"/>
        <v>-39.910776104523393</v>
      </c>
      <c r="LT37" s="73">
        <f t="shared" si="155"/>
        <v>-298.74729079395672</v>
      </c>
      <c r="LU37" s="73">
        <f t="shared" si="156"/>
        <v>612.22569493536059</v>
      </c>
      <c r="LV37" s="73">
        <f t="shared" si="157"/>
        <v>21.269770312371776</v>
      </c>
      <c r="LW37" s="73"/>
      <c r="LX37" s="73">
        <f t="shared" si="158"/>
        <v>114.7736345165531</v>
      </c>
      <c r="LY37" s="73">
        <f t="shared" si="159"/>
        <v>448.5758336321262</v>
      </c>
      <c r="LZ37" s="73">
        <f t="shared" si="160"/>
        <v>-24.984343253256839</v>
      </c>
      <c r="MA37" s="73">
        <f t="shared" si="161"/>
        <v>-438.51428229950989</v>
      </c>
      <c r="MB37" s="73">
        <f t="shared" si="162"/>
        <v>38.231982789530321</v>
      </c>
      <c r="MC37" s="73">
        <f t="shared" si="163"/>
        <v>-411.91633799450233</v>
      </c>
      <c r="MD37" s="73">
        <f t="shared" si="164"/>
        <v>215.83351260905943</v>
      </c>
      <c r="ME37" s="73"/>
      <c r="MF37" s="73">
        <f t="shared" si="165"/>
        <v>-304.83105864994468</v>
      </c>
      <c r="MG37" s="73">
        <f t="shared" si="166"/>
        <v>837.37735153080052</v>
      </c>
      <c r="MH37" s="73">
        <f t="shared" si="167"/>
        <v>-251.7127751137341</v>
      </c>
      <c r="MI37" s="73">
        <f t="shared" si="168"/>
        <v>-478.42505840403328</v>
      </c>
      <c r="MJ37" s="73">
        <f t="shared" si="169"/>
        <v>-260.5153080044264</v>
      </c>
      <c r="MK37" s="73">
        <f t="shared" si="170"/>
        <v>200.30935694085827</v>
      </c>
      <c r="ML37" s="73">
        <f t="shared" si="171"/>
        <v>237.1032829214312</v>
      </c>
      <c r="MM37" s="73"/>
      <c r="MN37" s="75">
        <f t="shared" si="172"/>
        <v>-0.14282805402681104</v>
      </c>
      <c r="MO37" s="75">
        <f t="shared" si="173"/>
        <v>1.0781394888787232</v>
      </c>
      <c r="MP37" s="75">
        <f t="shared" si="174"/>
        <v>-0.19025425974714325</v>
      </c>
      <c r="MQ37" s="75">
        <f t="shared" si="175"/>
        <v>-1.8278976853776715E-2</v>
      </c>
      <c r="MR37" s="75">
        <f t="shared" si="176"/>
        <v>-0.31200262627297409</v>
      </c>
      <c r="MS37" s="75">
        <f t="shared" si="177"/>
        <v>0.9879537504601813</v>
      </c>
      <c r="MT37" s="75">
        <f t="shared" si="178"/>
        <v>0.15203909538796573</v>
      </c>
      <c r="MU37" s="75"/>
      <c r="MV37" s="75">
        <f t="shared" si="179"/>
        <v>4.5577171333649732E-2</v>
      </c>
      <c r="MW37" s="75">
        <f t="shared" si="180"/>
        <v>0.59856067333159824</v>
      </c>
      <c r="MX37" s="75">
        <f t="shared" si="181"/>
        <v>-2.5890931213481651E-2</v>
      </c>
      <c r="MY37" s="75">
        <f t="shared" si="182"/>
        <v>-0.20457726170552148</v>
      </c>
      <c r="MZ37" s="75">
        <f t="shared" si="183"/>
        <v>5.8035578216778537E-2</v>
      </c>
      <c r="NA37" s="75">
        <f t="shared" si="184"/>
        <v>-0.33437038319102202</v>
      </c>
      <c r="NB37" s="75">
        <f t="shared" si="185"/>
        <v>1.339195983626009</v>
      </c>
      <c r="NC37" s="75"/>
      <c r="ND37" s="75">
        <f t="shared" si="186"/>
        <v>-0.10376058138279307</v>
      </c>
      <c r="NE37" s="75">
        <f t="shared" si="187"/>
        <v>2.3220320606189553</v>
      </c>
      <c r="NF37" s="75">
        <f t="shared" si="188"/>
        <v>-0.21121933100843973</v>
      </c>
      <c r="NG37" s="75">
        <f t="shared" si="189"/>
        <v>-0.21911677552777395</v>
      </c>
      <c r="NH37" s="75">
        <f t="shared" si="190"/>
        <v>-0.27207430087710105</v>
      </c>
      <c r="NI37" s="75">
        <f t="shared" si="191"/>
        <v>0.32324089315278115</v>
      </c>
      <c r="NJ37" s="75">
        <f t="shared" si="192"/>
        <v>1.6948452249116701</v>
      </c>
      <c r="NK37" s="75"/>
      <c r="NL37" s="75"/>
      <c r="NM37" s="211">
        <v>9582</v>
      </c>
      <c r="NN37" s="212">
        <v>4</v>
      </c>
      <c r="NO37" s="212">
        <v>8</v>
      </c>
      <c r="NP37" s="212">
        <v>9</v>
      </c>
      <c r="NQ37" s="212">
        <v>2</v>
      </c>
      <c r="NR37" s="212">
        <v>19</v>
      </c>
      <c r="NS37" s="213">
        <v>42</v>
      </c>
      <c r="NT37" s="213">
        <f t="shared" si="193"/>
        <v>9624</v>
      </c>
      <c r="NU37" s="75"/>
      <c r="NV37" s="75"/>
      <c r="NW37" s="73">
        <v>8428</v>
      </c>
      <c r="NX37" s="73">
        <v>1198</v>
      </c>
      <c r="NY37" s="75">
        <f t="shared" si="194"/>
        <v>0.14214523018509728</v>
      </c>
      <c r="NZ37" s="75">
        <f t="shared" si="195"/>
        <v>2.0070556531670662E-3</v>
      </c>
      <c r="OA37" s="75">
        <f t="shared" si="196"/>
        <v>1.5285466940393058E-3</v>
      </c>
      <c r="OB37" s="73">
        <v>12379</v>
      </c>
      <c r="OC37" s="73">
        <v>9624</v>
      </c>
      <c r="OD37" s="73">
        <v>861.30919396009347</v>
      </c>
      <c r="OE37" s="73">
        <v>332.69318807138302</v>
      </c>
      <c r="OF37" s="75">
        <f t="shared" si="197"/>
        <v>2.6875610959801521E-2</v>
      </c>
      <c r="OG37" s="75">
        <f t="shared" si="198"/>
        <v>0.38626452661179594</v>
      </c>
      <c r="OH37" s="73">
        <v>596</v>
      </c>
      <c r="OI37" s="73">
        <f t="shared" si="199"/>
        <v>230.21365786063038</v>
      </c>
      <c r="OJ37" s="75">
        <f t="shared" si="200"/>
        <v>2.3920787392002325E-2</v>
      </c>
      <c r="OK37" s="75">
        <f t="shared" si="201"/>
        <v>1.8889200852066383E-3</v>
      </c>
      <c r="OL37" s="75">
        <f t="shared" si="202"/>
        <v>4.8534378985255034E-4</v>
      </c>
      <c r="OM37" s="73">
        <v>12192</v>
      </c>
      <c r="ON37" s="73">
        <v>283992322</v>
      </c>
      <c r="OO37" s="73">
        <f t="shared" si="203"/>
        <v>23293.33349737533</v>
      </c>
      <c r="OP37" s="75">
        <f t="shared" si="204"/>
        <v>1.8709952460883585E-3</v>
      </c>
      <c r="OQ37" s="75">
        <f t="shared" si="205"/>
        <v>2.2805793689191136E-3</v>
      </c>
      <c r="OR37" s="75">
        <f t="shared" si="206"/>
        <v>7.4218004526507635E-4</v>
      </c>
      <c r="OS37" s="73">
        <v>3011.4922900262468</v>
      </c>
      <c r="OT37" s="75">
        <f t="shared" si="207"/>
        <v>0.2432742782152231</v>
      </c>
      <c r="OU37" s="75">
        <f t="shared" si="208"/>
        <v>2.4819479148806764E-3</v>
      </c>
      <c r="OV37" s="73">
        <v>118.81783879163859</v>
      </c>
      <c r="OW37" s="75">
        <f t="shared" si="209"/>
        <v>9.7455576436711443E-3</v>
      </c>
      <c r="OX37" s="75">
        <v>7.1633237822349566E-2</v>
      </c>
      <c r="OY37" s="73">
        <v>700</v>
      </c>
      <c r="OZ37" s="75">
        <f t="shared" si="210"/>
        <v>5.6547378625090877E-2</v>
      </c>
      <c r="PA37" s="73">
        <v>2458</v>
      </c>
      <c r="PB37" s="75">
        <f t="shared" si="211"/>
        <v>0.19856208094353339</v>
      </c>
      <c r="PC37" s="73">
        <v>2048</v>
      </c>
      <c r="PD37" s="73">
        <v>2785</v>
      </c>
      <c r="PE37" s="75">
        <f t="shared" si="212"/>
        <v>-0.26463195691202873</v>
      </c>
      <c r="PF37" s="75">
        <v>2.9000625912789485E-2</v>
      </c>
      <c r="PG37" s="75">
        <v>6.7494262466096397E-2</v>
      </c>
      <c r="PH37" s="75">
        <v>9.6494888378885882E-2</v>
      </c>
      <c r="PI37" s="75"/>
      <c r="PJ37" s="75"/>
      <c r="PK37" s="75"/>
      <c r="PL37" s="75"/>
      <c r="PM37" s="75"/>
      <c r="PN37" s="75"/>
      <c r="PO37" s="226"/>
      <c r="PP37" s="21">
        <f t="shared" si="213"/>
        <v>0</v>
      </c>
      <c r="PQ37" s="73">
        <f t="shared" si="214"/>
        <v>76.158660156100339</v>
      </c>
      <c r="PR37" s="73"/>
      <c r="PS37" s="73">
        <f t="shared" si="215"/>
        <v>39.667660664383462</v>
      </c>
      <c r="PT37" s="73">
        <v>1</v>
      </c>
      <c r="PU37" s="73">
        <f t="shared" si="216"/>
        <v>25.694246869075787</v>
      </c>
      <c r="PV37" s="73">
        <v>1</v>
      </c>
      <c r="PW37" s="73"/>
    </row>
    <row r="38" spans="1:439" x14ac:dyDescent="0.25">
      <c r="A38" s="150"/>
      <c r="B38" s="153" t="s">
        <v>12</v>
      </c>
      <c r="C38" s="151"/>
      <c r="D38" s="156">
        <v>73009</v>
      </c>
      <c r="E38" s="156" t="s">
        <v>260</v>
      </c>
      <c r="F38" s="72" t="s">
        <v>289</v>
      </c>
      <c r="G38" s="82"/>
      <c r="P38" s="161"/>
      <c r="Q38" s="127"/>
      <c r="R38" s="127"/>
      <c r="S38" s="127"/>
      <c r="T38" s="127"/>
      <c r="U38" s="127"/>
      <c r="V38" s="127"/>
      <c r="W38" s="127"/>
      <c r="X38" s="127"/>
      <c r="Y38" s="127"/>
      <c r="Z38" s="113"/>
      <c r="AA38" s="73"/>
      <c r="AB38" s="74">
        <v>1883</v>
      </c>
      <c r="AC38" s="74">
        <v>1499</v>
      </c>
      <c r="AD38" s="74">
        <v>438</v>
      </c>
      <c r="AE38" s="88">
        <f>AJ38*((BA38/(AX38+BA38)))</f>
        <v>1996.3876651982378</v>
      </c>
      <c r="AF38" s="88">
        <f>AJ38*((AX38/(AX38+BA38)))</f>
        <v>343.61233480176213</v>
      </c>
      <c r="AG38" s="74">
        <v>1227</v>
      </c>
      <c r="AH38" s="74">
        <v>123</v>
      </c>
      <c r="AI38" s="74">
        <v>0</v>
      </c>
      <c r="AJ38" s="74">
        <v>2340</v>
      </c>
      <c r="AK38" s="73">
        <f t="shared" si="0"/>
        <v>7509.9999999999991</v>
      </c>
      <c r="AL38" s="75"/>
      <c r="AM38" s="76">
        <f t="shared" si="1"/>
        <v>0.25073235685752332</v>
      </c>
      <c r="AN38" s="77">
        <f t="shared" si="2"/>
        <v>0.19960053262316912</v>
      </c>
      <c r="AO38" s="77">
        <f t="shared" si="3"/>
        <v>5.8322237017310263E-2</v>
      </c>
      <c r="AP38" s="77">
        <f t="shared" si="4"/>
        <v>0.26583058125142983</v>
      </c>
      <c r="AQ38" s="77">
        <f t="shared" si="5"/>
        <v>4.5753972676666067E-2</v>
      </c>
      <c r="AR38" s="77">
        <f t="shared" si="6"/>
        <v>0.16338215712383491</v>
      </c>
      <c r="AS38" s="77">
        <f t="shared" si="7"/>
        <v>1.6378162450066579E-2</v>
      </c>
      <c r="AT38" s="78">
        <f t="shared" si="8"/>
        <v>0</v>
      </c>
      <c r="AU38" s="75">
        <f t="shared" si="9"/>
        <v>1</v>
      </c>
      <c r="AV38" s="75"/>
      <c r="AW38" s="75"/>
      <c r="AX38" s="74">
        <v>300</v>
      </c>
      <c r="AY38" s="74">
        <v>306</v>
      </c>
      <c r="AZ38" s="74">
        <v>1776</v>
      </c>
      <c r="BA38" s="74">
        <v>1743</v>
      </c>
      <c r="BB38" s="74">
        <v>1779</v>
      </c>
      <c r="BC38" s="74">
        <v>1373</v>
      </c>
      <c r="BD38" s="74">
        <v>132</v>
      </c>
      <c r="BF38" s="74">
        <v>11</v>
      </c>
      <c r="BG38" s="79">
        <v>5</v>
      </c>
      <c r="BH38" s="80">
        <v>39</v>
      </c>
      <c r="BI38" s="80"/>
      <c r="BJ38" s="81"/>
      <c r="BK38" s="73">
        <f t="shared" si="10"/>
        <v>44</v>
      </c>
      <c r="BL38" s="79">
        <f t="shared" si="11"/>
        <v>7464</v>
      </c>
      <c r="BM38" s="82"/>
      <c r="BN38" s="83">
        <f t="shared" si="12"/>
        <v>4.0192926045016078E-2</v>
      </c>
      <c r="BO38" s="84">
        <f t="shared" si="13"/>
        <v>4.0996784565916398E-2</v>
      </c>
      <c r="BP38" s="84">
        <f t="shared" si="14"/>
        <v>0.23794212218649519</v>
      </c>
      <c r="BQ38" s="84">
        <f t="shared" si="15"/>
        <v>0.23352090032154341</v>
      </c>
      <c r="BR38" s="84">
        <f t="shared" si="16"/>
        <v>0.23834405144694534</v>
      </c>
      <c r="BS38" s="84">
        <f t="shared" si="17"/>
        <v>0.18394962486602359</v>
      </c>
      <c r="BT38" s="84">
        <f t="shared" si="18"/>
        <v>1.7684887459807074E-2</v>
      </c>
      <c r="BU38" s="84">
        <f t="shared" si="19"/>
        <v>0</v>
      </c>
      <c r="BV38" s="84">
        <f t="shared" si="20"/>
        <v>1.4737406216505896E-3</v>
      </c>
      <c r="BW38" s="84">
        <f t="shared" si="21"/>
        <v>6.6988210075026795E-4</v>
      </c>
      <c r="BX38" s="84">
        <f t="shared" si="22"/>
        <v>5.2250803858520899E-3</v>
      </c>
      <c r="BY38" s="84">
        <f t="shared" si="23"/>
        <v>0</v>
      </c>
      <c r="BZ38" s="84">
        <f t="shared" si="24"/>
        <v>0</v>
      </c>
      <c r="CA38" s="75">
        <f t="shared" si="25"/>
        <v>5.8949624866023575E-3</v>
      </c>
      <c r="CB38" s="85">
        <f t="shared" si="26"/>
        <v>1</v>
      </c>
      <c r="CC38" s="75"/>
      <c r="CD38" s="75"/>
      <c r="CE38" s="74">
        <v>2053</v>
      </c>
      <c r="CF38" s="74">
        <v>1164</v>
      </c>
      <c r="CG38" s="74">
        <v>960</v>
      </c>
      <c r="CH38" s="74">
        <v>478</v>
      </c>
      <c r="CI38" s="74">
        <v>734</v>
      </c>
      <c r="CJ38" s="74">
        <v>2084</v>
      </c>
      <c r="CK38" s="74">
        <v>171</v>
      </c>
      <c r="CP38" s="73">
        <f t="shared" si="217"/>
        <v>0</v>
      </c>
      <c r="CQ38" s="73">
        <f t="shared" si="218"/>
        <v>7644</v>
      </c>
      <c r="CR38" s="73"/>
      <c r="CS38" s="76">
        <f t="shared" si="27"/>
        <v>0.26857666143380426</v>
      </c>
      <c r="CT38" s="77">
        <f t="shared" si="28"/>
        <v>0.15227629513343799</v>
      </c>
      <c r="CU38" s="77">
        <f t="shared" si="29"/>
        <v>0.12558869701726844</v>
      </c>
      <c r="CV38" s="77">
        <f t="shared" si="30"/>
        <v>6.2532705389848245E-2</v>
      </c>
      <c r="CW38" s="77">
        <f t="shared" si="31"/>
        <v>9.6023024594453166E-2</v>
      </c>
      <c r="CX38" s="77">
        <f t="shared" si="32"/>
        <v>0.27263212977498691</v>
      </c>
      <c r="CY38" s="77">
        <f t="shared" si="33"/>
        <v>2.2370486656200943E-2</v>
      </c>
      <c r="CZ38" s="78"/>
      <c r="DA38" s="78"/>
      <c r="DB38" s="78"/>
      <c r="DC38" s="78"/>
      <c r="DD38" s="78">
        <f t="shared" si="34"/>
        <v>0</v>
      </c>
      <c r="DE38" s="75">
        <f t="shared" si="35"/>
        <v>1</v>
      </c>
      <c r="DF38" s="75"/>
      <c r="DG38" s="75"/>
      <c r="DH38" s="74">
        <v>1645</v>
      </c>
      <c r="DI38" s="74">
        <v>1371</v>
      </c>
      <c r="DJ38" s="74">
        <v>1403</v>
      </c>
      <c r="DK38" s="74">
        <v>1024</v>
      </c>
      <c r="DM38" s="74">
        <v>326</v>
      </c>
      <c r="DN38" s="74">
        <v>357</v>
      </c>
      <c r="DO38" s="74">
        <v>1345</v>
      </c>
      <c r="DP38" s="74">
        <v>17</v>
      </c>
      <c r="DQ38" s="74">
        <v>12</v>
      </c>
      <c r="DU38" s="73">
        <f t="shared" si="36"/>
        <v>29</v>
      </c>
      <c r="DV38" s="73">
        <f t="shared" si="219"/>
        <v>7500</v>
      </c>
      <c r="DW38" s="76">
        <f t="shared" si="37"/>
        <v>0.21933333333333332</v>
      </c>
      <c r="DX38" s="77">
        <f t="shared" si="38"/>
        <v>0.18279999999999999</v>
      </c>
      <c r="DY38" s="77">
        <f t="shared" si="39"/>
        <v>0.18706666666666666</v>
      </c>
      <c r="DZ38" s="77">
        <f t="shared" si="40"/>
        <v>0.13653333333333334</v>
      </c>
      <c r="EA38" s="77">
        <f t="shared" si="41"/>
        <v>0</v>
      </c>
      <c r="EB38" s="77">
        <f t="shared" si="42"/>
        <v>4.3466666666666667E-2</v>
      </c>
      <c r="EC38" s="77">
        <f t="shared" si="43"/>
        <v>4.7600000000000003E-2</v>
      </c>
      <c r="ED38" s="77">
        <f t="shared" si="44"/>
        <v>0.17933333333333334</v>
      </c>
      <c r="EE38" s="75">
        <f t="shared" si="45"/>
        <v>2.2666666666666668E-3</v>
      </c>
      <c r="EF38" s="78">
        <f t="shared" si="46"/>
        <v>1.6000000000000001E-3</v>
      </c>
      <c r="EG38" s="78">
        <f t="shared" si="47"/>
        <v>0</v>
      </c>
      <c r="EH38" s="78">
        <f t="shared" si="48"/>
        <v>0</v>
      </c>
      <c r="EI38" s="78">
        <f t="shared" si="49"/>
        <v>0</v>
      </c>
      <c r="EJ38" s="75">
        <f t="shared" si="50"/>
        <v>3.8666666666666667E-3</v>
      </c>
      <c r="EK38" s="75">
        <f t="shared" si="51"/>
        <v>1</v>
      </c>
      <c r="EL38" s="75"/>
      <c r="EM38" s="75"/>
      <c r="EN38" s="75"/>
      <c r="EO38" s="75"/>
      <c r="EP38" s="75"/>
      <c r="EQ38" s="75"/>
      <c r="ER38" s="75">
        <f t="shared" si="52"/>
        <v>0.19960053262316912</v>
      </c>
      <c r="ES38" s="75">
        <f t="shared" si="53"/>
        <v>0.23834405144694534</v>
      </c>
      <c r="ET38" s="75">
        <f t="shared" si="54"/>
        <v>0.15227629513343799</v>
      </c>
      <c r="EU38" s="75">
        <f t="shared" si="55"/>
        <v>0.18279999999999999</v>
      </c>
      <c r="EV38" s="75"/>
      <c r="EW38" s="75"/>
      <c r="EX38" s="75">
        <f t="shared" si="56"/>
        <v>5.8322237017310263E-2</v>
      </c>
      <c r="EY38" s="75">
        <f t="shared" si="57"/>
        <v>4.0996784565916398E-2</v>
      </c>
      <c r="EZ38" s="75">
        <f t="shared" si="58"/>
        <v>9.6023024594453166E-2</v>
      </c>
      <c r="FA38" s="75">
        <f t="shared" si="59"/>
        <v>0.18706666666666666</v>
      </c>
      <c r="FB38" s="75"/>
      <c r="FC38" s="75"/>
      <c r="FD38" s="75"/>
      <c r="FE38" s="75">
        <f t="shared" si="60"/>
        <v>0</v>
      </c>
      <c r="FF38" s="75"/>
      <c r="FG38" s="75"/>
      <c r="FH38" s="75"/>
      <c r="FI38" s="75"/>
      <c r="FJ38" s="75"/>
      <c r="FK38" s="75">
        <f t="shared" si="61"/>
        <v>1.4737406216505896E-3</v>
      </c>
      <c r="FL38" s="75"/>
      <c r="FM38" s="75"/>
      <c r="FN38" s="75"/>
      <c r="FO38" s="75"/>
      <c r="FP38" s="75">
        <f t="shared" si="62"/>
        <v>0.25792276964047939</v>
      </c>
      <c r="FQ38" s="75">
        <f t="shared" si="63"/>
        <v>0.28081457663451231</v>
      </c>
      <c r="FR38" s="75">
        <f t="shared" si="64"/>
        <v>0.24829931972789115</v>
      </c>
      <c r="FS38" s="75">
        <f t="shared" si="65"/>
        <v>0.36986666666666668</v>
      </c>
      <c r="FT38" s="75"/>
      <c r="FU38" s="75"/>
      <c r="FV38" s="75"/>
      <c r="FW38" s="75">
        <f t="shared" si="66"/>
        <v>-8.6067756313507354E-2</v>
      </c>
      <c r="FX38" s="75">
        <f t="shared" si="67"/>
        <v>3.0523704866562001E-2</v>
      </c>
      <c r="FY38" s="75">
        <f t="shared" si="68"/>
        <v>-5.5544051446945353E-2</v>
      </c>
      <c r="FZ38" s="75"/>
      <c r="GA38" s="75"/>
      <c r="GB38" s="75">
        <f t="shared" si="69"/>
        <v>5.5026240028536767E-2</v>
      </c>
      <c r="GC38" s="75">
        <f t="shared" si="70"/>
        <v>9.1043642072213493E-2</v>
      </c>
      <c r="GD38" s="75">
        <f t="shared" si="71"/>
        <v>0.14606988210075025</v>
      </c>
      <c r="GE38" s="75"/>
      <c r="GF38" s="75"/>
      <c r="GG38" s="75"/>
      <c r="GH38" s="75"/>
      <c r="GI38" s="75"/>
      <c r="GJ38" s="75"/>
      <c r="GK38" s="75"/>
      <c r="GL38" s="75"/>
      <c r="GM38" s="75"/>
      <c r="GN38" s="75"/>
      <c r="GO38" s="75"/>
      <c r="GP38" s="75"/>
      <c r="GQ38" s="75">
        <f t="shared" si="72"/>
        <v>-3.2515256906621159E-2</v>
      </c>
      <c r="GR38" s="75">
        <f t="shared" si="73"/>
        <v>0.12156734693877552</v>
      </c>
      <c r="GS38" s="75">
        <f t="shared" si="74"/>
        <v>8.9052090032154363E-2</v>
      </c>
      <c r="GT38" s="75"/>
      <c r="GU38" s="75"/>
      <c r="GV38" s="75"/>
      <c r="GW38" s="75"/>
      <c r="GX38" s="75">
        <f t="shared" si="75"/>
        <v>1.6378162450066579E-2</v>
      </c>
      <c r="GY38" s="75">
        <f t="shared" si="76"/>
        <v>1.7684887459807074E-2</v>
      </c>
      <c r="GZ38" s="75">
        <f t="shared" si="77"/>
        <v>2.2370486656200943E-2</v>
      </c>
      <c r="HA38" s="75">
        <f t="shared" si="78"/>
        <v>4.3466666666666667E-2</v>
      </c>
      <c r="HB38" s="75"/>
      <c r="HC38" s="75"/>
      <c r="HD38" s="75">
        <f t="shared" si="79"/>
        <v>4.6855991963938685E-3</v>
      </c>
      <c r="HE38" s="75">
        <f t="shared" si="80"/>
        <v>2.1096180010465725E-2</v>
      </c>
      <c r="HF38" s="75">
        <f t="shared" si="81"/>
        <v>2.5781779206859593E-2</v>
      </c>
      <c r="HG38" s="75"/>
      <c r="HH38" s="75"/>
      <c r="HI38" s="75"/>
      <c r="HJ38" s="75">
        <f t="shared" si="82"/>
        <v>0.16338215712383491</v>
      </c>
      <c r="HK38" s="75">
        <f t="shared" si="83"/>
        <v>0.18394962486602359</v>
      </c>
      <c r="HL38" s="75">
        <f t="shared" si="84"/>
        <v>0.12558869701726844</v>
      </c>
      <c r="HM38" s="75">
        <f t="shared" si="85"/>
        <v>0.13653333333333334</v>
      </c>
      <c r="HN38" s="75"/>
      <c r="HO38" s="75"/>
      <c r="HP38" s="75">
        <f t="shared" si="86"/>
        <v>-5.8360927848755156E-2</v>
      </c>
      <c r="HQ38" s="75">
        <f>Gegevens!HM291-Gegevens!HL291</f>
        <v>-6.1877844464083814E-2</v>
      </c>
      <c r="HR38" s="75">
        <f t="shared" si="87"/>
        <v>-4.7416291532690252E-2</v>
      </c>
      <c r="HS38" s="75"/>
      <c r="HT38" s="75"/>
      <c r="HU38" s="75"/>
      <c r="HV38" s="75">
        <f t="shared" si="88"/>
        <v>0.25073235685752332</v>
      </c>
      <c r="HW38" s="75">
        <f t="shared" si="89"/>
        <v>0.23794212218649519</v>
      </c>
      <c r="HX38" s="75">
        <f t="shared" si="90"/>
        <v>0.27263212977498691</v>
      </c>
      <c r="HY38" s="75">
        <f t="shared" si="91"/>
        <v>0.21933333333333332</v>
      </c>
      <c r="HZ38" s="75"/>
      <c r="IA38" s="75"/>
      <c r="IB38" s="75">
        <f t="shared" si="92"/>
        <v>3.4690007588491723E-2</v>
      </c>
      <c r="IC38" s="75">
        <f t="shared" si="93"/>
        <v>-5.3298796441653584E-2</v>
      </c>
      <c r="ID38" s="75">
        <f t="shared" si="94"/>
        <v>-1.8608788853161862E-2</v>
      </c>
      <c r="IE38" s="75"/>
      <c r="IF38" s="75"/>
      <c r="IG38" s="75"/>
      <c r="IH38" s="75">
        <f t="shared" si="95"/>
        <v>0.26583058125142983</v>
      </c>
      <c r="II38" s="75">
        <f t="shared" si="96"/>
        <v>0.23352090032154341</v>
      </c>
      <c r="IJ38" s="75">
        <f t="shared" si="97"/>
        <v>0.26857666143380426</v>
      </c>
      <c r="IK38" s="75">
        <f t="shared" si="98"/>
        <v>0.17933333333333334</v>
      </c>
      <c r="IL38" s="75"/>
      <c r="IM38" s="75"/>
      <c r="IN38" s="75">
        <f t="shared" si="99"/>
        <v>3.5055761112260858E-2</v>
      </c>
      <c r="IO38" s="75">
        <f t="shared" si="100"/>
        <v>-8.924332810047092E-2</v>
      </c>
      <c r="IP38" s="75">
        <f t="shared" si="101"/>
        <v>-5.4187566988210062E-2</v>
      </c>
      <c r="IQ38" s="75"/>
      <c r="IR38" s="75"/>
      <c r="IS38" s="75"/>
      <c r="IT38" s="75">
        <f t="shared" si="102"/>
        <v>4.5753972676666067E-2</v>
      </c>
      <c r="IU38" s="75">
        <f t="shared" si="103"/>
        <v>4.0192926045016078E-2</v>
      </c>
      <c r="IV38" s="75">
        <f t="shared" si="104"/>
        <v>6.2532705389848245E-2</v>
      </c>
      <c r="IW38" s="75">
        <f t="shared" si="105"/>
        <v>4.7600000000000003E-2</v>
      </c>
      <c r="IX38" s="75"/>
      <c r="IY38" s="75"/>
      <c r="IZ38" s="75">
        <f t="shared" si="106"/>
        <v>2.2339779344832167E-2</v>
      </c>
      <c r="JA38" s="75">
        <f t="shared" si="107"/>
        <v>-1.4932705389848241E-2</v>
      </c>
      <c r="JB38" s="75">
        <f t="shared" si="108"/>
        <v>7.4070739549839254E-3</v>
      </c>
      <c r="JC38" s="75"/>
      <c r="JD38" s="75"/>
      <c r="JE38" s="75"/>
      <c r="JF38" s="75"/>
      <c r="JG38" s="75"/>
      <c r="JH38" s="75"/>
      <c r="JI38" s="75">
        <f t="shared" si="109"/>
        <v>0.2822087437014964</v>
      </c>
      <c r="JJ38" s="75">
        <f t="shared" si="110"/>
        <v>0.31158455392809592</v>
      </c>
      <c r="JK38" s="75">
        <f t="shared" si="111"/>
        <v>0.32796271637816249</v>
      </c>
      <c r="JL38" s="75"/>
      <c r="JM38" s="75">
        <f t="shared" si="112"/>
        <v>0.2512057877813505</v>
      </c>
      <c r="JN38" s="75">
        <f t="shared" si="113"/>
        <v>0.2737138263665595</v>
      </c>
      <c r="JO38" s="75">
        <f t="shared" si="114"/>
        <v>0.29139871382636656</v>
      </c>
      <c r="JP38" s="75"/>
      <c r="JQ38" s="75">
        <f t="shared" si="115"/>
        <v>0.29094714809000521</v>
      </c>
      <c r="JR38" s="75">
        <f t="shared" si="116"/>
        <v>0.3311093668236525</v>
      </c>
      <c r="JS38" s="75">
        <f t="shared" si="117"/>
        <v>0.35347985347985345</v>
      </c>
      <c r="JT38" s="75"/>
      <c r="JU38" s="75">
        <f t="shared" si="118"/>
        <v>0.2228</v>
      </c>
      <c r="JV38" s="75">
        <f t="shared" si="119"/>
        <v>0.22693333333333335</v>
      </c>
      <c r="JW38" s="75">
        <f t="shared" si="120"/>
        <v>0.27039999999999997</v>
      </c>
      <c r="JX38" s="75"/>
      <c r="JY38" s="75"/>
      <c r="JZ38" s="75"/>
      <c r="KA38" s="75">
        <f t="shared" si="121"/>
        <v>3.9741360308654716E-2</v>
      </c>
      <c r="KB38" s="75">
        <f t="shared" si="122"/>
        <v>-6.8147148090005216E-2</v>
      </c>
      <c r="KC38" s="75">
        <f t="shared" si="123"/>
        <v>-2.84057877813505E-2</v>
      </c>
      <c r="KD38" s="75"/>
      <c r="KE38" s="75"/>
      <c r="KF38" s="75">
        <f t="shared" si="124"/>
        <v>5.7395540457092997E-2</v>
      </c>
      <c r="KG38" s="75">
        <f t="shared" si="125"/>
        <v>-0.10417603349031915</v>
      </c>
      <c r="KH38" s="75">
        <f t="shared" si="126"/>
        <v>-4.678049303322615E-2</v>
      </c>
      <c r="KI38" s="75"/>
      <c r="KJ38" s="75"/>
      <c r="KK38" s="75">
        <f t="shared" si="127"/>
        <v>6.2081139653486883E-2</v>
      </c>
      <c r="KL38" s="75">
        <f t="shared" si="128"/>
        <v>-8.3079853479853472E-2</v>
      </c>
      <c r="KM38" s="75">
        <f t="shared" si="129"/>
        <v>-2.0998713826366588E-2</v>
      </c>
      <c r="KN38" s="75"/>
      <c r="KO38" s="75"/>
      <c r="KP38" s="75"/>
      <c r="KQ38" s="75"/>
      <c r="KR38" s="73">
        <f t="shared" si="130"/>
        <v>1787.5803858520901</v>
      </c>
      <c r="KS38" s="73">
        <f t="shared" si="131"/>
        <v>307.47588424437299</v>
      </c>
      <c r="KT38" s="73">
        <f t="shared" si="132"/>
        <v>1379.6221864951769</v>
      </c>
      <c r="KU38" s="73">
        <f t="shared" si="133"/>
        <v>1784.5659163987139</v>
      </c>
      <c r="KV38" s="73">
        <f t="shared" si="134"/>
        <v>1751.4067524115756</v>
      </c>
      <c r="KW38" s="73">
        <f t="shared" si="135"/>
        <v>301.4469453376206</v>
      </c>
      <c r="KX38" s="73">
        <f t="shared" si="136"/>
        <v>132.63665594855306</v>
      </c>
      <c r="KY38" s="73"/>
      <c r="KZ38" s="73">
        <f t="shared" si="137"/>
        <v>1142.072213500785</v>
      </c>
      <c r="LA38" s="73">
        <f t="shared" si="138"/>
        <v>720.17268445839875</v>
      </c>
      <c r="LB38" s="73">
        <f t="shared" si="139"/>
        <v>941.91522762951331</v>
      </c>
      <c r="LC38" s="73">
        <f t="shared" si="140"/>
        <v>2044.7409733124018</v>
      </c>
      <c r="LD38" s="73">
        <f t="shared" si="141"/>
        <v>2014.324960753532</v>
      </c>
      <c r="LE38" s="73">
        <f t="shared" si="142"/>
        <v>468.99529042386183</v>
      </c>
      <c r="LF38" s="73">
        <f t="shared" si="143"/>
        <v>167.77864992150708</v>
      </c>
      <c r="LG38" s="73"/>
      <c r="LH38" s="73">
        <f t="shared" si="144"/>
        <v>1371</v>
      </c>
      <c r="LI38" s="73">
        <f t="shared" si="145"/>
        <v>1403</v>
      </c>
      <c r="LJ38" s="73">
        <f t="shared" si="146"/>
        <v>1024</v>
      </c>
      <c r="LK38" s="73">
        <f t="shared" si="147"/>
        <v>1645</v>
      </c>
      <c r="LL38" s="73">
        <f t="shared" si="148"/>
        <v>1345</v>
      </c>
      <c r="LM38" s="73">
        <f t="shared" si="149"/>
        <v>357</v>
      </c>
      <c r="LN38" s="73">
        <f t="shared" si="150"/>
        <v>326</v>
      </c>
      <c r="LO38" s="73"/>
      <c r="LP38" s="73">
        <f t="shared" si="151"/>
        <v>-645.50817235130512</v>
      </c>
      <c r="LQ38" s="73">
        <f t="shared" si="152"/>
        <v>412.69680021402576</v>
      </c>
      <c r="LR38" s="73">
        <f t="shared" si="153"/>
        <v>-437.70695886566364</v>
      </c>
      <c r="LS38" s="73">
        <f t="shared" si="154"/>
        <v>260.17505691368797</v>
      </c>
      <c r="LT38" s="73">
        <f t="shared" si="155"/>
        <v>262.91820834195642</v>
      </c>
      <c r="LU38" s="73">
        <f t="shared" si="156"/>
        <v>167.54834508624123</v>
      </c>
      <c r="LV38" s="73">
        <f t="shared" si="157"/>
        <v>35.141993972954026</v>
      </c>
      <c r="LW38" s="73"/>
      <c r="LX38" s="73">
        <f t="shared" si="158"/>
        <v>228.92778649921502</v>
      </c>
      <c r="LY38" s="73">
        <f t="shared" si="159"/>
        <v>682.82731554160125</v>
      </c>
      <c r="LZ38" s="73">
        <f t="shared" si="160"/>
        <v>82.084772370486689</v>
      </c>
      <c r="MA38" s="73">
        <f t="shared" si="161"/>
        <v>-399.74097331240182</v>
      </c>
      <c r="MB38" s="73">
        <f t="shared" si="162"/>
        <v>-669.32496075353197</v>
      </c>
      <c r="MC38" s="73">
        <f t="shared" si="163"/>
        <v>-111.99529042386183</v>
      </c>
      <c r="MD38" s="73">
        <f t="shared" si="164"/>
        <v>158.22135007849292</v>
      </c>
      <c r="ME38" s="73"/>
      <c r="MF38" s="73">
        <f t="shared" si="165"/>
        <v>-416.5803858520901</v>
      </c>
      <c r="MG38" s="73">
        <f t="shared" si="166"/>
        <v>1095.524115755627</v>
      </c>
      <c r="MH38" s="73">
        <f t="shared" si="167"/>
        <v>-355.62218649517695</v>
      </c>
      <c r="MI38" s="73">
        <f t="shared" si="168"/>
        <v>-139.56591639871385</v>
      </c>
      <c r="MJ38" s="73">
        <f t="shared" si="169"/>
        <v>-406.40675241157555</v>
      </c>
      <c r="MK38" s="73">
        <f t="shared" si="170"/>
        <v>55.553054662379395</v>
      </c>
      <c r="ML38" s="73">
        <f t="shared" si="171"/>
        <v>193.36334405144694</v>
      </c>
      <c r="MM38" s="73"/>
      <c r="MN38" s="75">
        <f t="shared" si="172"/>
        <v>-0.36110721367286053</v>
      </c>
      <c r="MO38" s="75">
        <f t="shared" si="173"/>
        <v>1.3422086783431322</v>
      </c>
      <c r="MP38" s="75">
        <f t="shared" si="174"/>
        <v>-0.31726581606927051</v>
      </c>
      <c r="MQ38" s="75">
        <f t="shared" si="175"/>
        <v>0.14579178864893144</v>
      </c>
      <c r="MR38" s="75">
        <f t="shared" si="176"/>
        <v>0.15011830231894149</v>
      </c>
      <c r="MS38" s="75">
        <f t="shared" si="177"/>
        <v>0.55581371009942415</v>
      </c>
      <c r="MT38" s="75">
        <f t="shared" si="178"/>
        <v>0.26494933637790791</v>
      </c>
      <c r="MU38" s="75"/>
      <c r="MV38" s="75">
        <f t="shared" si="179"/>
        <v>0.20044948453608241</v>
      </c>
      <c r="MW38" s="75">
        <f t="shared" si="180"/>
        <v>0.9481438692098092</v>
      </c>
      <c r="MX38" s="75">
        <f t="shared" si="181"/>
        <v>8.7146666666666706E-2</v>
      </c>
      <c r="MY38" s="75">
        <f t="shared" si="182"/>
        <v>-0.19549712092130517</v>
      </c>
      <c r="MZ38" s="75">
        <f t="shared" si="183"/>
        <v>-0.33228251339503156</v>
      </c>
      <c r="NA38" s="75">
        <f t="shared" si="184"/>
        <v>-0.23879832635983261</v>
      </c>
      <c r="NB38" s="75">
        <f t="shared" si="185"/>
        <v>0.94303625730994134</v>
      </c>
      <c r="NC38" s="75"/>
      <c r="ND38" s="75">
        <f t="shared" si="186"/>
        <v>-0.23304148397976393</v>
      </c>
      <c r="NE38" s="75">
        <f t="shared" si="187"/>
        <v>3.562959477124183</v>
      </c>
      <c r="NF38" s="75">
        <f t="shared" si="188"/>
        <v>-0.25776780772032054</v>
      </c>
      <c r="NG38" s="75">
        <f t="shared" si="189"/>
        <v>-7.8207207207207224E-2</v>
      </c>
      <c r="NH38" s="75">
        <f t="shared" si="190"/>
        <v>-0.23204589787722318</v>
      </c>
      <c r="NI38" s="75">
        <f t="shared" si="191"/>
        <v>0.1842879999999999</v>
      </c>
      <c r="NJ38" s="75">
        <f t="shared" si="192"/>
        <v>1.4578424242424242</v>
      </c>
      <c r="NK38" s="75"/>
      <c r="NL38" s="75"/>
      <c r="NM38" s="211">
        <v>8594</v>
      </c>
      <c r="NN38" s="212">
        <v>0</v>
      </c>
      <c r="NO38" s="212">
        <v>3</v>
      </c>
      <c r="NP38" s="212">
        <v>3</v>
      </c>
      <c r="NQ38" s="212">
        <v>0</v>
      </c>
      <c r="NR38" s="212">
        <v>10</v>
      </c>
      <c r="NS38" s="213">
        <v>16</v>
      </c>
      <c r="NT38" s="213">
        <f t="shared" si="193"/>
        <v>8610</v>
      </c>
      <c r="NU38" s="75"/>
      <c r="NV38" s="75"/>
      <c r="NW38" s="73">
        <v>7500</v>
      </c>
      <c r="NX38" s="73">
        <v>1403</v>
      </c>
      <c r="NY38" s="75">
        <f t="shared" si="194"/>
        <v>0.18706666666666666</v>
      </c>
      <c r="NZ38" s="75">
        <f t="shared" si="195"/>
        <v>1.786060441237897E-3</v>
      </c>
      <c r="OA38" s="75">
        <f t="shared" si="196"/>
        <v>1.790109358712142E-3</v>
      </c>
      <c r="OB38" s="73">
        <v>10697</v>
      </c>
      <c r="OC38" s="73">
        <v>8610</v>
      </c>
      <c r="OD38" s="73">
        <v>938.34141740801954</v>
      </c>
      <c r="OE38" s="73">
        <v>377.30496733572363</v>
      </c>
      <c r="OF38" s="75">
        <f t="shared" si="197"/>
        <v>3.5272035835815986E-2</v>
      </c>
      <c r="OG38" s="75">
        <f t="shared" si="198"/>
        <v>0.40209774431352835</v>
      </c>
      <c r="OH38" s="73">
        <v>439.33333333333303</v>
      </c>
      <c r="OI38" s="73">
        <f t="shared" si="199"/>
        <v>176.65494233507667</v>
      </c>
      <c r="OJ38" s="75">
        <f t="shared" si="200"/>
        <v>2.0517414905351531E-2</v>
      </c>
      <c r="OK38" s="75">
        <f t="shared" si="201"/>
        <v>1.6322625536356256E-3</v>
      </c>
      <c r="OL38" s="75">
        <f t="shared" si="202"/>
        <v>5.5042492405231284E-4</v>
      </c>
      <c r="OM38" s="73">
        <v>10668</v>
      </c>
      <c r="ON38" s="73">
        <v>196136054</v>
      </c>
      <c r="OO38" s="73">
        <f t="shared" si="203"/>
        <v>18385.456880389953</v>
      </c>
      <c r="OP38" s="75">
        <f t="shared" si="204"/>
        <v>1.6371208403273137E-3</v>
      </c>
      <c r="OQ38" s="75">
        <f t="shared" si="205"/>
        <v>1.5750560969518225E-3</v>
      </c>
      <c r="OR38" s="75">
        <f t="shared" si="206"/>
        <v>5.6951344380236346E-4</v>
      </c>
      <c r="OS38" s="73">
        <v>1804.8931383577053</v>
      </c>
      <c r="OT38" s="75">
        <f t="shared" si="207"/>
        <v>0.1687289088863892</v>
      </c>
      <c r="OU38" s="75">
        <f t="shared" si="208"/>
        <v>1.487518588762618E-3</v>
      </c>
      <c r="OV38" s="73">
        <v>82.458169243911868</v>
      </c>
      <c r="OW38" s="75">
        <f t="shared" si="209"/>
        <v>7.7294871807191481E-3</v>
      </c>
      <c r="OX38" s="75">
        <v>6.1818181818181814E-2</v>
      </c>
      <c r="OY38" s="73">
        <v>530</v>
      </c>
      <c r="OZ38" s="75">
        <f t="shared" si="210"/>
        <v>4.9546601850986256E-2</v>
      </c>
      <c r="PA38" s="73">
        <v>2242</v>
      </c>
      <c r="PB38" s="75">
        <f t="shared" si="211"/>
        <v>0.20959147424511546</v>
      </c>
      <c r="PC38" s="73">
        <v>1545</v>
      </c>
      <c r="PD38" s="73">
        <v>2511</v>
      </c>
      <c r="PE38" s="75">
        <f t="shared" si="212"/>
        <v>-0.38470728793309439</v>
      </c>
      <c r="PF38" s="75">
        <v>3.9505885094977274E-2</v>
      </c>
      <c r="PG38" s="75">
        <v>4.3701200326302293E-2</v>
      </c>
      <c r="PH38" s="75">
        <v>8.3207085421279567E-2</v>
      </c>
      <c r="PI38" s="75"/>
      <c r="PJ38" s="75"/>
      <c r="PK38" s="75"/>
      <c r="PL38" s="75"/>
      <c r="PM38" s="75"/>
      <c r="PN38" s="75"/>
      <c r="PO38" s="226"/>
      <c r="PP38" s="21">
        <f t="shared" si="213"/>
        <v>0</v>
      </c>
      <c r="PQ38" s="73">
        <f t="shared" si="214"/>
        <v>100.22669543430673</v>
      </c>
      <c r="PR38" s="73"/>
      <c r="PS38" s="73">
        <f t="shared" si="215"/>
        <v>34.787501922490897</v>
      </c>
      <c r="PT38" s="73">
        <v>1</v>
      </c>
      <c r="PU38" s="73">
        <f t="shared" si="216"/>
        <v>33.721592327553061</v>
      </c>
      <c r="PV38" s="73">
        <v>2</v>
      </c>
      <c r="PW38" s="73"/>
    </row>
    <row r="39" spans="1:439" x14ac:dyDescent="0.25">
      <c r="A39" s="150"/>
      <c r="B39" s="153" t="s">
        <v>10</v>
      </c>
      <c r="C39" s="151"/>
      <c r="D39" s="156">
        <v>12007</v>
      </c>
      <c r="E39" s="156" t="s">
        <v>0</v>
      </c>
      <c r="F39" s="72" t="s">
        <v>38</v>
      </c>
      <c r="G39" s="82"/>
      <c r="P39" s="161"/>
      <c r="Q39" s="127"/>
      <c r="R39" s="127"/>
      <c r="S39" s="127"/>
      <c r="T39" s="127"/>
      <c r="U39" s="127"/>
      <c r="V39" s="127"/>
      <c r="W39" s="127"/>
      <c r="X39" s="127"/>
      <c r="Y39" s="127"/>
      <c r="Z39" s="113"/>
      <c r="AA39" s="73"/>
      <c r="AB39" s="74">
        <v>946</v>
      </c>
      <c r="AC39" s="74">
        <v>3697</v>
      </c>
      <c r="AD39" s="74">
        <v>1382</v>
      </c>
      <c r="AE39" s="74">
        <v>2810</v>
      </c>
      <c r="AF39" s="74">
        <v>1255</v>
      </c>
      <c r="AG39" s="74">
        <v>4332</v>
      </c>
      <c r="AH39" s="74">
        <v>272</v>
      </c>
      <c r="AI39" s="74">
        <v>0</v>
      </c>
      <c r="AK39" s="73">
        <f t="shared" si="0"/>
        <v>14694</v>
      </c>
      <c r="AL39" s="75"/>
      <c r="AM39" s="76">
        <f t="shared" si="1"/>
        <v>6.4380019055396767E-2</v>
      </c>
      <c r="AN39" s="77">
        <f t="shared" si="2"/>
        <v>0.25159929222812033</v>
      </c>
      <c r="AO39" s="77">
        <f t="shared" si="3"/>
        <v>9.4051994011161016E-2</v>
      </c>
      <c r="AP39" s="77">
        <f t="shared" si="4"/>
        <v>0.19123451749013204</v>
      </c>
      <c r="AQ39" s="77">
        <f t="shared" si="5"/>
        <v>8.5409010480468214E-2</v>
      </c>
      <c r="AR39" s="77">
        <f t="shared" si="6"/>
        <v>0.2948142098815843</v>
      </c>
      <c r="AS39" s="77">
        <f t="shared" si="7"/>
        <v>1.8510956853137334E-2</v>
      </c>
      <c r="AT39" s="78">
        <f t="shared" si="8"/>
        <v>0</v>
      </c>
      <c r="AU39" s="75">
        <f t="shared" si="9"/>
        <v>1</v>
      </c>
      <c r="AV39" s="75"/>
      <c r="AW39" s="75"/>
      <c r="AX39" s="74">
        <v>1134</v>
      </c>
      <c r="AY39" s="74">
        <v>847</v>
      </c>
      <c r="AZ39" s="74">
        <v>1269</v>
      </c>
      <c r="BA39" s="74">
        <v>1724</v>
      </c>
      <c r="BB39" s="74">
        <v>5214</v>
      </c>
      <c r="BC39" s="74">
        <v>3965</v>
      </c>
      <c r="BD39" s="74">
        <v>460</v>
      </c>
      <c r="BF39" s="74">
        <v>29</v>
      </c>
      <c r="BG39" s="79">
        <v>5</v>
      </c>
      <c r="BH39" s="80">
        <v>125</v>
      </c>
      <c r="BI39" s="80"/>
      <c r="BJ39" s="81"/>
      <c r="BK39" s="73">
        <f t="shared" si="10"/>
        <v>130</v>
      </c>
      <c r="BL39" s="79">
        <f t="shared" si="11"/>
        <v>14772</v>
      </c>
      <c r="BM39" s="82"/>
      <c r="BN39" s="83">
        <f t="shared" si="12"/>
        <v>7.6766856214459792E-2</v>
      </c>
      <c r="BO39" s="84">
        <f t="shared" si="13"/>
        <v>5.7338207419442185E-2</v>
      </c>
      <c r="BP39" s="84">
        <f t="shared" si="14"/>
        <v>8.5905767668562144E-2</v>
      </c>
      <c r="BQ39" s="84">
        <f t="shared" si="15"/>
        <v>0.11670728405090712</v>
      </c>
      <c r="BR39" s="84">
        <f t="shared" si="16"/>
        <v>0.35296506904955322</v>
      </c>
      <c r="BS39" s="84">
        <f t="shared" si="17"/>
        <v>0.26841321418900621</v>
      </c>
      <c r="BT39" s="84">
        <f t="shared" si="18"/>
        <v>3.1139994584348768E-2</v>
      </c>
      <c r="BU39" s="84">
        <f t="shared" si="19"/>
        <v>0</v>
      </c>
      <c r="BV39" s="84">
        <f t="shared" si="20"/>
        <v>1.9631735716219875E-3</v>
      </c>
      <c r="BW39" s="84">
        <f t="shared" si="21"/>
        <v>3.3847820200379094E-4</v>
      </c>
      <c r="BX39" s="84">
        <f t="shared" si="22"/>
        <v>8.461955050094774E-3</v>
      </c>
      <c r="BY39" s="84">
        <f t="shared" si="23"/>
        <v>0</v>
      </c>
      <c r="BZ39" s="84">
        <f t="shared" si="24"/>
        <v>0</v>
      </c>
      <c r="CA39" s="75">
        <f t="shared" si="25"/>
        <v>8.8004332520985641E-3</v>
      </c>
      <c r="CB39" s="85">
        <f t="shared" si="26"/>
        <v>1</v>
      </c>
      <c r="CC39" s="75"/>
      <c r="CD39" s="75"/>
      <c r="CE39" s="74">
        <v>1082</v>
      </c>
      <c r="CF39" s="74">
        <v>4099</v>
      </c>
      <c r="CG39" s="74">
        <v>3428</v>
      </c>
      <c r="CH39" s="74">
        <v>1916</v>
      </c>
      <c r="CI39" s="74">
        <v>2612</v>
      </c>
      <c r="CJ39" s="74">
        <v>917</v>
      </c>
      <c r="CK39" s="74">
        <v>866</v>
      </c>
      <c r="CL39" s="72">
        <v>62</v>
      </c>
      <c r="CP39" s="73">
        <f t="shared" si="217"/>
        <v>62</v>
      </c>
      <c r="CQ39" s="73">
        <f t="shared" si="218"/>
        <v>14982</v>
      </c>
      <c r="CR39" s="73"/>
      <c r="CS39" s="76">
        <f t="shared" si="27"/>
        <v>7.2219997330129487E-2</v>
      </c>
      <c r="CT39" s="77">
        <f t="shared" si="28"/>
        <v>0.27359498064343879</v>
      </c>
      <c r="CU39" s="77">
        <f t="shared" si="29"/>
        <v>0.2288079028167134</v>
      </c>
      <c r="CV39" s="77">
        <f t="shared" si="30"/>
        <v>0.12788679749032172</v>
      </c>
      <c r="CW39" s="77">
        <f t="shared" si="31"/>
        <v>0.17434254438659724</v>
      </c>
      <c r="CX39" s="77">
        <f t="shared" si="32"/>
        <v>6.1206781471098655E-2</v>
      </c>
      <c r="CY39" s="77">
        <f t="shared" si="33"/>
        <v>5.780269656921639E-2</v>
      </c>
      <c r="CZ39" s="78"/>
      <c r="DA39" s="78"/>
      <c r="DB39" s="78"/>
      <c r="DC39" s="78"/>
      <c r="DD39" s="78">
        <f t="shared" si="34"/>
        <v>4.1382992924843143E-3</v>
      </c>
      <c r="DE39" s="75">
        <f t="shared" si="35"/>
        <v>1</v>
      </c>
      <c r="DF39" s="75"/>
      <c r="DG39" s="75"/>
      <c r="DH39" s="74">
        <v>1205</v>
      </c>
      <c r="DI39" s="74">
        <v>4168</v>
      </c>
      <c r="DJ39" s="74">
        <v>3194</v>
      </c>
      <c r="DK39" s="74">
        <v>2655</v>
      </c>
      <c r="DM39" s="74">
        <v>1068</v>
      </c>
      <c r="DN39" s="74">
        <v>1278</v>
      </c>
      <c r="DO39" s="74">
        <v>1176</v>
      </c>
      <c r="DP39" s="72">
        <v>27</v>
      </c>
      <c r="DQ39" s="74">
        <v>181</v>
      </c>
      <c r="DR39" s="74">
        <v>5</v>
      </c>
      <c r="DS39" s="74">
        <v>26</v>
      </c>
      <c r="DT39" s="74">
        <v>74</v>
      </c>
      <c r="DU39" s="73">
        <f t="shared" si="36"/>
        <v>313</v>
      </c>
      <c r="DV39" s="73">
        <f t="shared" si="219"/>
        <v>15057</v>
      </c>
      <c r="DW39" s="76">
        <f t="shared" si="37"/>
        <v>8.0029222288636515E-2</v>
      </c>
      <c r="DX39" s="77">
        <f t="shared" si="38"/>
        <v>0.27681477053861991</v>
      </c>
      <c r="DY39" s="77">
        <f t="shared" si="39"/>
        <v>0.21212724978415354</v>
      </c>
      <c r="DZ39" s="77">
        <f t="shared" si="40"/>
        <v>0.17632994620442319</v>
      </c>
      <c r="EA39" s="77">
        <f t="shared" si="41"/>
        <v>0</v>
      </c>
      <c r="EB39" s="77">
        <f t="shared" si="42"/>
        <v>7.0930464235903573E-2</v>
      </c>
      <c r="EC39" s="77">
        <f t="shared" si="43"/>
        <v>8.4877465630603707E-2</v>
      </c>
      <c r="ED39" s="77">
        <f t="shared" si="44"/>
        <v>7.8103207810320777E-2</v>
      </c>
      <c r="EE39" s="75">
        <f t="shared" si="45"/>
        <v>1.7931858936043037E-3</v>
      </c>
      <c r="EF39" s="78">
        <f t="shared" si="46"/>
        <v>1.2020986916384407E-2</v>
      </c>
      <c r="EG39" s="78">
        <f t="shared" si="47"/>
        <v>3.3207146177857477E-4</v>
      </c>
      <c r="EH39" s="78">
        <f t="shared" si="48"/>
        <v>1.7267716012485887E-3</v>
      </c>
      <c r="EI39" s="78">
        <f t="shared" si="49"/>
        <v>4.9146576343229061E-3</v>
      </c>
      <c r="EJ39" s="75">
        <f t="shared" si="50"/>
        <v>2.0787673507338778E-2</v>
      </c>
      <c r="EK39" s="75">
        <f t="shared" si="51"/>
        <v>1</v>
      </c>
      <c r="EL39" s="75"/>
      <c r="EM39" s="75"/>
      <c r="EN39" s="75"/>
      <c r="EO39" s="75"/>
      <c r="EP39" s="75"/>
      <c r="EQ39" s="75"/>
      <c r="ER39" s="75">
        <f t="shared" si="52"/>
        <v>0.25159929222812033</v>
      </c>
      <c r="ES39" s="75">
        <f t="shared" si="53"/>
        <v>0.35296506904955322</v>
      </c>
      <c r="ET39" s="75">
        <f t="shared" si="54"/>
        <v>0.27359498064343879</v>
      </c>
      <c r="EU39" s="75">
        <f t="shared" si="55"/>
        <v>0.27681477053861991</v>
      </c>
      <c r="EV39" s="75"/>
      <c r="EW39" s="75"/>
      <c r="EX39" s="75">
        <f t="shared" si="56"/>
        <v>9.4051994011161016E-2</v>
      </c>
      <c r="EY39" s="75">
        <f t="shared" si="57"/>
        <v>5.7338207419442185E-2</v>
      </c>
      <c r="EZ39" s="75">
        <f t="shared" si="58"/>
        <v>0.17434254438659724</v>
      </c>
      <c r="FA39" s="75">
        <f t="shared" si="59"/>
        <v>0.21212724978415354</v>
      </c>
      <c r="FB39" s="75"/>
      <c r="FC39" s="75"/>
      <c r="FD39" s="75"/>
      <c r="FE39" s="75">
        <f t="shared" si="60"/>
        <v>0</v>
      </c>
      <c r="FF39" s="75"/>
      <c r="FG39" s="75"/>
      <c r="FH39" s="75"/>
      <c r="FI39" s="75"/>
      <c r="FJ39" s="75"/>
      <c r="FK39" s="75">
        <f t="shared" si="61"/>
        <v>1.9631735716219875E-3</v>
      </c>
      <c r="FL39" s="75"/>
      <c r="FM39" s="75"/>
      <c r="FN39" s="75"/>
      <c r="FO39" s="75"/>
      <c r="FP39" s="75">
        <f t="shared" si="62"/>
        <v>0.34565128623928132</v>
      </c>
      <c r="FQ39" s="75">
        <f t="shared" si="63"/>
        <v>0.4122664500406174</v>
      </c>
      <c r="FR39" s="75">
        <f t="shared" si="64"/>
        <v>0.44793752503003603</v>
      </c>
      <c r="FS39" s="75">
        <f t="shared" si="65"/>
        <v>0.48894202032277345</v>
      </c>
      <c r="FT39" s="75"/>
      <c r="FU39" s="75"/>
      <c r="FV39" s="75"/>
      <c r="FW39" s="75">
        <f t="shared" si="66"/>
        <v>-7.9370088406114425E-2</v>
      </c>
      <c r="FX39" s="75">
        <f t="shared" si="67"/>
        <v>3.2197898951811244E-3</v>
      </c>
      <c r="FY39" s="75">
        <f t="shared" si="68"/>
        <v>-7.6150298510933301E-2</v>
      </c>
      <c r="FZ39" s="75"/>
      <c r="GA39" s="75"/>
      <c r="GB39" s="75">
        <f t="shared" si="69"/>
        <v>0.11700433696715506</v>
      </c>
      <c r="GC39" s="75">
        <f t="shared" si="70"/>
        <v>3.7784705397556295E-2</v>
      </c>
      <c r="GD39" s="75">
        <f t="shared" si="71"/>
        <v>0.15478904236471136</v>
      </c>
      <c r="GE39" s="75"/>
      <c r="GF39" s="75"/>
      <c r="GG39" s="75"/>
      <c r="GH39" s="75"/>
      <c r="GI39" s="75"/>
      <c r="GJ39" s="75"/>
      <c r="GK39" s="75"/>
      <c r="GL39" s="75"/>
      <c r="GM39" s="75"/>
      <c r="GN39" s="75"/>
      <c r="GO39" s="75"/>
      <c r="GP39" s="75"/>
      <c r="GQ39" s="75">
        <f t="shared" si="72"/>
        <v>3.5671074989418627E-2</v>
      </c>
      <c r="GR39" s="75">
        <f t="shared" si="73"/>
        <v>4.100449529273742E-2</v>
      </c>
      <c r="GS39" s="75">
        <f t="shared" si="74"/>
        <v>7.6675570282156047E-2</v>
      </c>
      <c r="GT39" s="75"/>
      <c r="GU39" s="75"/>
      <c r="GV39" s="75"/>
      <c r="GW39" s="75"/>
      <c r="GX39" s="75">
        <f t="shared" si="75"/>
        <v>1.8510956853137334E-2</v>
      </c>
      <c r="GY39" s="75">
        <f t="shared" si="76"/>
        <v>3.1139994584348768E-2</v>
      </c>
      <c r="GZ39" s="75">
        <f t="shared" si="77"/>
        <v>5.780269656921639E-2</v>
      </c>
      <c r="HA39" s="75">
        <f t="shared" si="78"/>
        <v>7.0930464235903573E-2</v>
      </c>
      <c r="HB39" s="75"/>
      <c r="HC39" s="75"/>
      <c r="HD39" s="75">
        <f t="shared" si="79"/>
        <v>2.6662701984867622E-2</v>
      </c>
      <c r="HE39" s="75">
        <f t="shared" si="80"/>
        <v>1.3127767666687183E-2</v>
      </c>
      <c r="HF39" s="75">
        <f t="shared" si="81"/>
        <v>3.9790469651554805E-2</v>
      </c>
      <c r="HG39" s="75"/>
      <c r="HH39" s="75"/>
      <c r="HI39" s="75"/>
      <c r="HJ39" s="75">
        <f t="shared" si="82"/>
        <v>0.2948142098815843</v>
      </c>
      <c r="HK39" s="75">
        <f t="shared" si="83"/>
        <v>0.26841321418900621</v>
      </c>
      <c r="HL39" s="75">
        <f t="shared" si="84"/>
        <v>0.2288079028167134</v>
      </c>
      <c r="HM39" s="75">
        <f t="shared" si="85"/>
        <v>0.17632994620442319</v>
      </c>
      <c r="HN39" s="75"/>
      <c r="HO39" s="75"/>
      <c r="HP39" s="75">
        <f t="shared" si="86"/>
        <v>-3.9605311372292812E-2</v>
      </c>
      <c r="HQ39" s="75">
        <f>Gegevens!HM34-Gegevens!HL34</f>
        <v>-2.3411514273441375E-2</v>
      </c>
      <c r="HR39" s="75">
        <f t="shared" si="87"/>
        <v>-9.2083267984583023E-2</v>
      </c>
      <c r="HS39" s="75"/>
      <c r="HT39" s="75"/>
      <c r="HU39" s="75"/>
      <c r="HV39" s="75">
        <f t="shared" si="88"/>
        <v>6.4380019055396767E-2</v>
      </c>
      <c r="HW39" s="75">
        <f t="shared" si="89"/>
        <v>8.5905767668562144E-2</v>
      </c>
      <c r="HX39" s="75">
        <f t="shared" si="90"/>
        <v>6.1206781471098655E-2</v>
      </c>
      <c r="HY39" s="75">
        <f t="shared" si="91"/>
        <v>8.0029222288636515E-2</v>
      </c>
      <c r="HZ39" s="75"/>
      <c r="IA39" s="75"/>
      <c r="IB39" s="75">
        <f t="shared" si="92"/>
        <v>-2.4698986197463489E-2</v>
      </c>
      <c r="IC39" s="75">
        <f t="shared" si="93"/>
        <v>1.882244081753786E-2</v>
      </c>
      <c r="ID39" s="75">
        <f t="shared" si="94"/>
        <v>-5.8765453799256295E-3</v>
      </c>
      <c r="IE39" s="75"/>
      <c r="IF39" s="75"/>
      <c r="IG39" s="75"/>
      <c r="IH39" s="75">
        <f t="shared" si="95"/>
        <v>0.19123451749013204</v>
      </c>
      <c r="II39" s="75">
        <f t="shared" si="96"/>
        <v>0.11670728405090712</v>
      </c>
      <c r="IJ39" s="75">
        <f t="shared" si="97"/>
        <v>7.2219997330129487E-2</v>
      </c>
      <c r="IK39" s="75">
        <f t="shared" si="98"/>
        <v>7.8103207810320777E-2</v>
      </c>
      <c r="IL39" s="75"/>
      <c r="IM39" s="75"/>
      <c r="IN39" s="75">
        <f t="shared" si="99"/>
        <v>-4.4487286720777633E-2</v>
      </c>
      <c r="IO39" s="75">
        <f t="shared" si="100"/>
        <v>5.8832104801912893E-3</v>
      </c>
      <c r="IP39" s="75">
        <f t="shared" si="101"/>
        <v>-3.8604076240586344E-2</v>
      </c>
      <c r="IQ39" s="75"/>
      <c r="IR39" s="75"/>
      <c r="IS39" s="75"/>
      <c r="IT39" s="75">
        <f t="shared" si="102"/>
        <v>8.5409010480468214E-2</v>
      </c>
      <c r="IU39" s="75">
        <f t="shared" si="103"/>
        <v>7.6766856214459792E-2</v>
      </c>
      <c r="IV39" s="75">
        <f t="shared" si="104"/>
        <v>0.12788679749032172</v>
      </c>
      <c r="IW39" s="75">
        <f t="shared" si="105"/>
        <v>8.4877465630603707E-2</v>
      </c>
      <c r="IX39" s="75"/>
      <c r="IY39" s="75"/>
      <c r="IZ39" s="75">
        <f t="shared" si="106"/>
        <v>5.1119941275861933E-2</v>
      </c>
      <c r="JA39" s="75">
        <f t="shared" si="107"/>
        <v>-4.3009331859718017E-2</v>
      </c>
      <c r="JB39" s="75">
        <f t="shared" si="108"/>
        <v>8.1106094161439157E-3</v>
      </c>
      <c r="JC39" s="75"/>
      <c r="JD39" s="75"/>
      <c r="JE39" s="75"/>
      <c r="JF39" s="75"/>
      <c r="JG39" s="75"/>
      <c r="JH39" s="75"/>
      <c r="JI39" s="75">
        <f t="shared" si="109"/>
        <v>0.20974547434326937</v>
      </c>
      <c r="JJ39" s="75">
        <f t="shared" si="110"/>
        <v>0.27664352797060027</v>
      </c>
      <c r="JK39" s="75">
        <f t="shared" si="111"/>
        <v>0.29515448482373757</v>
      </c>
      <c r="JL39" s="75"/>
      <c r="JM39" s="75">
        <f t="shared" si="112"/>
        <v>0.14784727863525587</v>
      </c>
      <c r="JN39" s="75">
        <f t="shared" si="113"/>
        <v>0.19347414026536691</v>
      </c>
      <c r="JO39" s="75">
        <f t="shared" si="114"/>
        <v>0.22461413484971565</v>
      </c>
      <c r="JP39" s="75"/>
      <c r="JQ39" s="75">
        <f t="shared" si="115"/>
        <v>0.13002269389934587</v>
      </c>
      <c r="JR39" s="75">
        <f t="shared" si="116"/>
        <v>0.20010679482045121</v>
      </c>
      <c r="JS39" s="75">
        <f t="shared" si="117"/>
        <v>0.25790949138966757</v>
      </c>
      <c r="JT39" s="75"/>
      <c r="JU39" s="75">
        <f t="shared" si="118"/>
        <v>0.14903367204622436</v>
      </c>
      <c r="JV39" s="75">
        <f t="shared" si="119"/>
        <v>0.16298067344092448</v>
      </c>
      <c r="JW39" s="75">
        <f t="shared" si="120"/>
        <v>0.23391113767682808</v>
      </c>
      <c r="JX39" s="75"/>
      <c r="JY39" s="75"/>
      <c r="JZ39" s="75"/>
      <c r="KA39" s="75">
        <f t="shared" si="121"/>
        <v>-1.7824584735910004E-2</v>
      </c>
      <c r="KB39" s="75">
        <f t="shared" si="122"/>
        <v>1.9010978146878493E-2</v>
      </c>
      <c r="KC39" s="75">
        <f t="shared" si="123"/>
        <v>1.1863934109684893E-3</v>
      </c>
      <c r="KD39" s="75"/>
      <c r="KE39" s="75"/>
      <c r="KF39" s="75">
        <f t="shared" si="124"/>
        <v>6.6326545550842997E-3</v>
      </c>
      <c r="KG39" s="75">
        <f t="shared" si="125"/>
        <v>-3.7126121379526728E-2</v>
      </c>
      <c r="KH39" s="75">
        <f t="shared" si="126"/>
        <v>-3.0493466824442428E-2</v>
      </c>
      <c r="KI39" s="75"/>
      <c r="KJ39" s="75"/>
      <c r="KK39" s="75">
        <f t="shared" si="127"/>
        <v>3.3295356539951915E-2</v>
      </c>
      <c r="KL39" s="75">
        <f t="shared" si="128"/>
        <v>-2.3998353712839482E-2</v>
      </c>
      <c r="KM39" s="75">
        <f t="shared" si="129"/>
        <v>9.2970028271124328E-3</v>
      </c>
      <c r="KN39" s="75"/>
      <c r="KO39" s="75"/>
      <c r="KP39" s="75"/>
      <c r="KQ39" s="75"/>
      <c r="KR39" s="73">
        <f t="shared" si="130"/>
        <v>5314.595044679123</v>
      </c>
      <c r="KS39" s="73">
        <f t="shared" si="131"/>
        <v>863.34138911454102</v>
      </c>
      <c r="KT39" s="73">
        <f t="shared" si="132"/>
        <v>4041.4977660438667</v>
      </c>
      <c r="KU39" s="73">
        <f t="shared" si="133"/>
        <v>1293.4831437855403</v>
      </c>
      <c r="KV39" s="73">
        <f t="shared" si="134"/>
        <v>1757.2615759545085</v>
      </c>
      <c r="KW39" s="73">
        <f t="shared" si="135"/>
        <v>1155.8785540211211</v>
      </c>
      <c r="KX39" s="73">
        <f t="shared" si="136"/>
        <v>468.87489845653943</v>
      </c>
      <c r="KY39" s="73"/>
      <c r="KZ39" s="73">
        <f t="shared" si="137"/>
        <v>4119.5196235482581</v>
      </c>
      <c r="LA39" s="73">
        <f t="shared" si="138"/>
        <v>2625.0756908289945</v>
      </c>
      <c r="LB39" s="73">
        <f t="shared" si="139"/>
        <v>3445.1605927112537</v>
      </c>
      <c r="LC39" s="73">
        <f t="shared" si="140"/>
        <v>921.59050861033245</v>
      </c>
      <c r="LD39" s="73">
        <f t="shared" si="141"/>
        <v>1087.4164997997598</v>
      </c>
      <c r="LE39" s="73">
        <f t="shared" si="142"/>
        <v>1925.5915098117741</v>
      </c>
      <c r="LF39" s="73">
        <f t="shared" si="143"/>
        <v>870.33520224269114</v>
      </c>
      <c r="LG39" s="73"/>
      <c r="LH39" s="73">
        <f t="shared" si="144"/>
        <v>4168</v>
      </c>
      <c r="LI39" s="73">
        <f t="shared" si="145"/>
        <v>3194</v>
      </c>
      <c r="LJ39" s="73">
        <f t="shared" si="146"/>
        <v>2655</v>
      </c>
      <c r="LK39" s="73">
        <f t="shared" si="147"/>
        <v>1205</v>
      </c>
      <c r="LL39" s="73">
        <f t="shared" si="148"/>
        <v>1176</v>
      </c>
      <c r="LM39" s="73">
        <f t="shared" si="149"/>
        <v>1278</v>
      </c>
      <c r="LN39" s="73">
        <f t="shared" si="150"/>
        <v>1068</v>
      </c>
      <c r="LO39" s="73"/>
      <c r="LP39" s="73">
        <f t="shared" si="151"/>
        <v>-1195.0754211308649</v>
      </c>
      <c r="LQ39" s="73">
        <f t="shared" si="152"/>
        <v>1761.7343017144535</v>
      </c>
      <c r="LR39" s="73">
        <f t="shared" si="153"/>
        <v>-596.33717333261302</v>
      </c>
      <c r="LS39" s="73">
        <f t="shared" si="154"/>
        <v>-371.89263517520783</v>
      </c>
      <c r="LT39" s="73">
        <f t="shared" si="155"/>
        <v>-669.84507615474877</v>
      </c>
      <c r="LU39" s="73">
        <f t="shared" si="156"/>
        <v>769.71295579065304</v>
      </c>
      <c r="LV39" s="73">
        <f t="shared" si="157"/>
        <v>401.46030378615171</v>
      </c>
      <c r="LW39" s="73"/>
      <c r="LX39" s="73">
        <f t="shared" si="158"/>
        <v>48.480376451741904</v>
      </c>
      <c r="LY39" s="73">
        <f t="shared" si="159"/>
        <v>568.92430917100546</v>
      </c>
      <c r="LZ39" s="73">
        <f t="shared" si="160"/>
        <v>-790.16059271125368</v>
      </c>
      <c r="MA39" s="73">
        <f t="shared" si="161"/>
        <v>283.40949138966755</v>
      </c>
      <c r="MB39" s="73">
        <f t="shared" si="162"/>
        <v>88.583500200240223</v>
      </c>
      <c r="MC39" s="73">
        <f t="shared" si="163"/>
        <v>-647.59150981177413</v>
      </c>
      <c r="MD39" s="73">
        <f t="shared" si="164"/>
        <v>197.66479775730886</v>
      </c>
      <c r="ME39" s="73"/>
      <c r="MF39" s="73">
        <f t="shared" si="165"/>
        <v>-1146.595044679123</v>
      </c>
      <c r="MG39" s="73">
        <f t="shared" si="166"/>
        <v>2330.658610885459</v>
      </c>
      <c r="MH39" s="73">
        <f t="shared" si="167"/>
        <v>-1386.4977660438667</v>
      </c>
      <c r="MI39" s="73">
        <f t="shared" si="168"/>
        <v>-88.483143785540278</v>
      </c>
      <c r="MJ39" s="73">
        <f t="shared" si="169"/>
        <v>-581.26157595450854</v>
      </c>
      <c r="MK39" s="73">
        <f t="shared" si="170"/>
        <v>122.12144597887891</v>
      </c>
      <c r="ML39" s="73">
        <f t="shared" si="171"/>
        <v>599.12510154346057</v>
      </c>
      <c r="MM39" s="73"/>
      <c r="MN39" s="75">
        <f t="shared" si="172"/>
        <v>-0.22486669465575801</v>
      </c>
      <c r="MO39" s="75">
        <f t="shared" si="173"/>
        <v>2.0405998414153652</v>
      </c>
      <c r="MP39" s="75">
        <f t="shared" si="174"/>
        <v>-0.14755350809369724</v>
      </c>
      <c r="MQ39" s="75">
        <f t="shared" si="175"/>
        <v>-0.28751254854919678</v>
      </c>
      <c r="MR39" s="75">
        <f t="shared" si="176"/>
        <v>-0.38118689062605982</v>
      </c>
      <c r="MS39" s="75">
        <f t="shared" si="177"/>
        <v>0.66591161598503734</v>
      </c>
      <c r="MT39" s="75">
        <f t="shared" si="178"/>
        <v>0.85622050808796613</v>
      </c>
      <c r="MU39" s="75"/>
      <c r="MV39" s="75">
        <f t="shared" si="179"/>
        <v>1.1768453820347236E-2</v>
      </c>
      <c r="MW39" s="75">
        <f t="shared" si="180"/>
        <v>0.21672682092886247</v>
      </c>
      <c r="MX39" s="75">
        <f t="shared" si="181"/>
        <v>-0.2293537765359778</v>
      </c>
      <c r="MY39" s="75">
        <f t="shared" si="182"/>
        <v>0.30752214648675269</v>
      </c>
      <c r="MZ39" s="75">
        <f t="shared" si="183"/>
        <v>8.1462346963240173E-2</v>
      </c>
      <c r="NA39" s="75">
        <f t="shared" si="184"/>
        <v>-0.33630783398867187</v>
      </c>
      <c r="NB39" s="75">
        <f t="shared" si="185"/>
        <v>0.22711341245070132</v>
      </c>
      <c r="NC39" s="75"/>
      <c r="ND39" s="75">
        <f t="shared" si="186"/>
        <v>-0.21574457414720119</v>
      </c>
      <c r="NE39" s="75">
        <f t="shared" si="187"/>
        <v>2.6995793787621207</v>
      </c>
      <c r="NF39" s="75">
        <f t="shared" si="188"/>
        <v>-0.34306533030725361</v>
      </c>
      <c r="NG39" s="75">
        <f t="shared" si="189"/>
        <v>-6.8406878134169791E-2</v>
      </c>
      <c r="NH39" s="75">
        <f t="shared" si="190"/>
        <v>-0.33077692240483841</v>
      </c>
      <c r="NI39" s="75">
        <f t="shared" si="191"/>
        <v>0.10565248879654135</v>
      </c>
      <c r="NJ39" s="75">
        <f t="shared" si="192"/>
        <v>1.2777930819407988</v>
      </c>
      <c r="NK39" s="75"/>
      <c r="NL39" s="75"/>
      <c r="NM39" s="211">
        <v>17007</v>
      </c>
      <c r="NN39" s="212">
        <v>1</v>
      </c>
      <c r="NO39" s="212">
        <v>14</v>
      </c>
      <c r="NP39" s="212">
        <v>14</v>
      </c>
      <c r="NQ39" s="212">
        <v>4</v>
      </c>
      <c r="NR39" s="212">
        <v>30</v>
      </c>
      <c r="NS39" s="213">
        <v>63</v>
      </c>
      <c r="NT39" s="213">
        <f t="shared" si="193"/>
        <v>17070</v>
      </c>
      <c r="NU39" s="75"/>
      <c r="NV39" s="75"/>
      <c r="NW39" s="73">
        <v>15057</v>
      </c>
      <c r="NX39" s="73">
        <v>3194</v>
      </c>
      <c r="NY39" s="75">
        <f t="shared" si="194"/>
        <v>0.21212724978415354</v>
      </c>
      <c r="NZ39" s="75">
        <f t="shared" si="195"/>
        <v>3.5856949418292022E-3</v>
      </c>
      <c r="OA39" s="75">
        <f t="shared" si="196"/>
        <v>4.0752739071465297E-3</v>
      </c>
      <c r="OB39" s="73">
        <v>21186</v>
      </c>
      <c r="OC39" s="73">
        <v>17070</v>
      </c>
      <c r="OD39" s="73">
        <v>1396.8466232842204</v>
      </c>
      <c r="OE39" s="73">
        <v>763.79042617112646</v>
      </c>
      <c r="OF39" s="75">
        <f t="shared" si="197"/>
        <v>3.6051657989763355E-2</v>
      </c>
      <c r="OG39" s="75">
        <f t="shared" si="198"/>
        <v>0.54679620041270327</v>
      </c>
      <c r="OH39" s="73">
        <v>1094</v>
      </c>
      <c r="OI39" s="73">
        <f t="shared" si="199"/>
        <v>598.1950432514974</v>
      </c>
      <c r="OJ39" s="75">
        <f t="shared" si="200"/>
        <v>3.5043646353339036E-2</v>
      </c>
      <c r="OK39" s="75">
        <f t="shared" si="201"/>
        <v>3.2327862448653234E-3</v>
      </c>
      <c r="OL39" s="75">
        <f t="shared" si="202"/>
        <v>1.1142426517354814E-3</v>
      </c>
      <c r="OM39" s="73">
        <v>21129</v>
      </c>
      <c r="ON39" s="73">
        <v>445273044</v>
      </c>
      <c r="OO39" s="73">
        <f t="shared" si="203"/>
        <v>21074.023569501634</v>
      </c>
      <c r="OP39" s="75">
        <f t="shared" si="204"/>
        <v>3.2424752751477139E-3</v>
      </c>
      <c r="OQ39" s="75">
        <f t="shared" si="205"/>
        <v>3.5757322963196614E-3</v>
      </c>
      <c r="OR39" s="75">
        <f t="shared" si="206"/>
        <v>1.9285060165566536E-3</v>
      </c>
      <c r="OS39" s="73">
        <v>4091.0066732926307</v>
      </c>
      <c r="OT39" s="75">
        <f t="shared" si="207"/>
        <v>0.19309953144966632</v>
      </c>
      <c r="OU39" s="75">
        <f t="shared" si="208"/>
        <v>3.3716392089627708E-3</v>
      </c>
      <c r="OV39" s="73">
        <v>420.11485477375902</v>
      </c>
      <c r="OW39" s="75">
        <f t="shared" si="209"/>
        <v>1.9883328826435658E-2</v>
      </c>
      <c r="OX39" s="75">
        <v>5.3359683794466393E-2</v>
      </c>
      <c r="OY39" s="73">
        <v>1191</v>
      </c>
      <c r="OZ39" s="75">
        <f t="shared" si="210"/>
        <v>5.6216369300481447E-2</v>
      </c>
      <c r="PA39" s="73">
        <v>4550</v>
      </c>
      <c r="PB39" s="75">
        <f t="shared" si="211"/>
        <v>0.21476446710091571</v>
      </c>
      <c r="PC39" s="73">
        <v>3500</v>
      </c>
      <c r="PD39" s="73">
        <v>4863</v>
      </c>
      <c r="PE39" s="75">
        <f t="shared" si="212"/>
        <v>-0.28027966275961341</v>
      </c>
      <c r="PF39" s="75">
        <v>2.5332079463970848E-2</v>
      </c>
      <c r="PG39" s="75">
        <v>6.0891030915716467E-2</v>
      </c>
      <c r="PH39" s="75">
        <v>8.6223110379687315E-2</v>
      </c>
      <c r="PI39" s="75"/>
      <c r="PJ39" s="75"/>
      <c r="PK39" s="75"/>
      <c r="PL39" s="75"/>
      <c r="PM39" s="75"/>
      <c r="PN39" s="75"/>
      <c r="PO39" s="226"/>
      <c r="PP39" s="21">
        <f t="shared" si="213"/>
        <v>0</v>
      </c>
      <c r="PQ39" s="73">
        <f t="shared" si="214"/>
        <v>113.65367029989378</v>
      </c>
      <c r="PR39" s="73"/>
      <c r="PS39" s="73">
        <f t="shared" si="215"/>
        <v>59.476352258963608</v>
      </c>
      <c r="PT39" s="73">
        <v>2</v>
      </c>
      <c r="PU39" s="73">
        <f t="shared" si="216"/>
        <v>34.466944837607109</v>
      </c>
      <c r="PV39" s="73">
        <v>2</v>
      </c>
      <c r="PW39" s="73"/>
    </row>
    <row r="40" spans="1:439" x14ac:dyDescent="0.25">
      <c r="A40" s="150"/>
      <c r="B40" s="153" t="s">
        <v>2</v>
      </c>
      <c r="C40" s="151"/>
      <c r="D40" s="156">
        <v>11007</v>
      </c>
      <c r="E40" s="156" t="s">
        <v>0</v>
      </c>
      <c r="F40" s="72" t="s">
        <v>8</v>
      </c>
      <c r="G40" s="82"/>
      <c r="P40" s="161"/>
      <c r="Q40" s="127"/>
      <c r="R40" s="127"/>
      <c r="S40" s="127"/>
      <c r="T40" s="127"/>
      <c r="U40" s="127"/>
      <c r="V40" s="127"/>
      <c r="W40" s="127"/>
      <c r="X40" s="127"/>
      <c r="Y40" s="127"/>
      <c r="Z40" s="113"/>
      <c r="AA40" s="73"/>
      <c r="AB40" s="74">
        <v>403</v>
      </c>
      <c r="AC40" s="74">
        <v>3058</v>
      </c>
      <c r="AD40" s="74">
        <v>928</v>
      </c>
      <c r="AE40" s="74">
        <v>525</v>
      </c>
      <c r="AF40" s="74">
        <v>669</v>
      </c>
      <c r="AG40" s="74">
        <v>897</v>
      </c>
      <c r="AH40" s="74">
        <v>194</v>
      </c>
      <c r="AI40" s="74">
        <v>0</v>
      </c>
      <c r="AK40" s="73">
        <f t="shared" si="0"/>
        <v>6674</v>
      </c>
      <c r="AL40" s="75"/>
      <c r="AM40" s="76">
        <f t="shared" si="1"/>
        <v>6.0383578064129459E-2</v>
      </c>
      <c r="AN40" s="77">
        <f t="shared" si="2"/>
        <v>0.45819598441714116</v>
      </c>
      <c r="AO40" s="77">
        <f t="shared" si="3"/>
        <v>0.13904704824692837</v>
      </c>
      <c r="AP40" s="77">
        <f t="shared" si="4"/>
        <v>7.8663470182798928E-2</v>
      </c>
      <c r="AQ40" s="77">
        <f t="shared" si="5"/>
        <v>0.10023973629008091</v>
      </c>
      <c r="AR40" s="77">
        <f t="shared" si="6"/>
        <v>0.13440215762661073</v>
      </c>
      <c r="AS40" s="77">
        <f t="shared" si="7"/>
        <v>2.9068025172310458E-2</v>
      </c>
      <c r="AT40" s="78">
        <f t="shared" si="8"/>
        <v>0</v>
      </c>
      <c r="AU40" s="75">
        <f t="shared" si="9"/>
        <v>1</v>
      </c>
      <c r="AV40" s="75"/>
      <c r="AW40" s="75"/>
      <c r="AX40" s="74">
        <v>705</v>
      </c>
      <c r="AY40" s="74">
        <v>539</v>
      </c>
      <c r="AZ40" s="74">
        <v>483</v>
      </c>
      <c r="BA40" s="74">
        <v>572</v>
      </c>
      <c r="BB40" s="74">
        <v>3289</v>
      </c>
      <c r="BC40" s="74">
        <v>797</v>
      </c>
      <c r="BD40" s="74">
        <v>311</v>
      </c>
      <c r="BF40" s="74">
        <v>15</v>
      </c>
      <c r="BG40" s="79">
        <v>5</v>
      </c>
      <c r="BH40" s="80">
        <v>73</v>
      </c>
      <c r="BI40" s="80"/>
      <c r="BJ40" s="81"/>
      <c r="BK40" s="73">
        <f t="shared" si="10"/>
        <v>78</v>
      </c>
      <c r="BL40" s="79">
        <f t="shared" si="11"/>
        <v>6789</v>
      </c>
      <c r="BM40" s="82"/>
      <c r="BN40" s="83">
        <f t="shared" si="12"/>
        <v>0.103844454264251</v>
      </c>
      <c r="BO40" s="84">
        <f t="shared" si="13"/>
        <v>7.9393135955221683E-2</v>
      </c>
      <c r="BP40" s="84">
        <f t="shared" si="14"/>
        <v>7.1144498453380473E-2</v>
      </c>
      <c r="BQ40" s="84">
        <f t="shared" si="15"/>
        <v>8.4253940197378113E-2</v>
      </c>
      <c r="BR40" s="84">
        <f t="shared" si="16"/>
        <v>0.48446015613492416</v>
      </c>
      <c r="BS40" s="84">
        <f t="shared" si="17"/>
        <v>0.11739578730299013</v>
      </c>
      <c r="BT40" s="84">
        <f t="shared" si="18"/>
        <v>4.5809397554868167E-2</v>
      </c>
      <c r="BU40" s="84">
        <f t="shared" si="19"/>
        <v>0</v>
      </c>
      <c r="BV40" s="84">
        <f t="shared" si="20"/>
        <v>2.2094564737074681E-3</v>
      </c>
      <c r="BW40" s="84">
        <f t="shared" si="21"/>
        <v>7.3648549123582268E-4</v>
      </c>
      <c r="BX40" s="84">
        <f t="shared" si="22"/>
        <v>1.0752688172043012E-2</v>
      </c>
      <c r="BY40" s="84">
        <f t="shared" si="23"/>
        <v>0</v>
      </c>
      <c r="BZ40" s="84">
        <f t="shared" si="24"/>
        <v>0</v>
      </c>
      <c r="CA40" s="75">
        <f t="shared" si="25"/>
        <v>1.1489173663278835E-2</v>
      </c>
      <c r="CB40" s="85">
        <f t="shared" si="26"/>
        <v>1</v>
      </c>
      <c r="CC40" s="75"/>
      <c r="CD40" s="75"/>
      <c r="CE40" s="34">
        <v>371</v>
      </c>
      <c r="CF40" s="34">
        <v>2873</v>
      </c>
      <c r="CG40" s="34">
        <v>516</v>
      </c>
      <c r="CH40" s="34">
        <v>1016</v>
      </c>
      <c r="CI40" s="34">
        <v>1139</v>
      </c>
      <c r="CJ40" s="34">
        <v>290</v>
      </c>
      <c r="CK40" s="34">
        <v>317</v>
      </c>
      <c r="CL40" s="34">
        <v>25</v>
      </c>
      <c r="CM40" s="34">
        <v>4</v>
      </c>
      <c r="CN40" s="34">
        <v>59</v>
      </c>
      <c r="CO40" s="74">
        <v>43</v>
      </c>
      <c r="CP40" s="73">
        <f t="shared" si="217"/>
        <v>131</v>
      </c>
      <c r="CQ40" s="73">
        <f t="shared" si="218"/>
        <v>6653</v>
      </c>
      <c r="CR40" s="73"/>
      <c r="CS40" s="76">
        <f t="shared" si="27"/>
        <v>5.5764316849541563E-2</v>
      </c>
      <c r="CT40" s="77">
        <f t="shared" si="28"/>
        <v>0.43183526228768976</v>
      </c>
      <c r="CU40" s="77">
        <f t="shared" si="29"/>
        <v>7.7558995941680448E-2</v>
      </c>
      <c r="CV40" s="77">
        <f t="shared" si="30"/>
        <v>0.15271306177664212</v>
      </c>
      <c r="CW40" s="77">
        <f t="shared" si="31"/>
        <v>0.17120096197204268</v>
      </c>
      <c r="CX40" s="77">
        <f t="shared" si="32"/>
        <v>4.3589358184277768E-2</v>
      </c>
      <c r="CY40" s="77">
        <f t="shared" si="33"/>
        <v>4.76476777393657E-2</v>
      </c>
      <c r="CZ40" s="78"/>
      <c r="DA40" s="78"/>
      <c r="DB40" s="78"/>
      <c r="DC40" s="78"/>
      <c r="DD40" s="78">
        <f t="shared" si="34"/>
        <v>1.9690365248759958E-2</v>
      </c>
      <c r="DE40" s="75">
        <f t="shared" si="35"/>
        <v>1</v>
      </c>
      <c r="DF40" s="75"/>
      <c r="DG40" s="75"/>
      <c r="DH40" s="34">
        <v>419</v>
      </c>
      <c r="DI40" s="34">
        <v>2451</v>
      </c>
      <c r="DJ40" s="34">
        <v>1396</v>
      </c>
      <c r="DK40" s="34">
        <v>459</v>
      </c>
      <c r="DL40" s="34"/>
      <c r="DM40" s="34">
        <v>545</v>
      </c>
      <c r="DN40" s="34">
        <v>756</v>
      </c>
      <c r="DO40" s="34">
        <v>434</v>
      </c>
      <c r="DP40" s="34">
        <v>12</v>
      </c>
      <c r="DQ40" s="34">
        <v>89</v>
      </c>
      <c r="DR40" s="34">
        <v>22</v>
      </c>
      <c r="DS40" s="74">
        <v>18</v>
      </c>
      <c r="DT40" s="74">
        <v>34</v>
      </c>
      <c r="DU40" s="73">
        <f t="shared" si="36"/>
        <v>175</v>
      </c>
      <c r="DV40" s="73">
        <f t="shared" si="219"/>
        <v>6635</v>
      </c>
      <c r="DW40" s="76">
        <f t="shared" si="37"/>
        <v>6.3149962321024863E-2</v>
      </c>
      <c r="DX40" s="77">
        <f t="shared" si="38"/>
        <v>0.36940467219291634</v>
      </c>
      <c r="DY40" s="77">
        <f t="shared" si="39"/>
        <v>0.21039939713639788</v>
      </c>
      <c r="DZ40" s="77">
        <f t="shared" si="40"/>
        <v>6.91785983421251E-2</v>
      </c>
      <c r="EA40" s="77">
        <f t="shared" si="41"/>
        <v>0</v>
      </c>
      <c r="EB40" s="77">
        <f t="shared" si="42"/>
        <v>8.2140165787490574E-2</v>
      </c>
      <c r="EC40" s="77">
        <f t="shared" si="43"/>
        <v>0.11394122079879428</v>
      </c>
      <c r="ED40" s="77">
        <f t="shared" si="44"/>
        <v>6.5410700828937449E-2</v>
      </c>
      <c r="EE40" s="75">
        <f t="shared" si="45"/>
        <v>1.8085908063300679E-3</v>
      </c>
      <c r="EF40" s="78">
        <f t="shared" si="46"/>
        <v>1.3413715146948004E-2</v>
      </c>
      <c r="EG40" s="78">
        <f t="shared" si="47"/>
        <v>3.3157498116051245E-3</v>
      </c>
      <c r="EH40" s="78">
        <f t="shared" si="48"/>
        <v>2.7128862094951017E-3</v>
      </c>
      <c r="EI40" s="78">
        <f t="shared" si="49"/>
        <v>5.1243406179351924E-3</v>
      </c>
      <c r="EJ40" s="75">
        <f t="shared" si="50"/>
        <v>2.637528259231349E-2</v>
      </c>
      <c r="EK40" s="75">
        <f t="shared" si="51"/>
        <v>1</v>
      </c>
      <c r="EL40" s="75"/>
      <c r="EM40" s="75"/>
      <c r="EN40" s="75"/>
      <c r="EO40" s="75"/>
      <c r="EP40" s="75"/>
      <c r="EQ40" s="75"/>
      <c r="ER40" s="75">
        <f t="shared" si="52"/>
        <v>0.45819598441714116</v>
      </c>
      <c r="ES40" s="75">
        <f t="shared" si="53"/>
        <v>0.48446015613492416</v>
      </c>
      <c r="ET40" s="75">
        <f t="shared" si="54"/>
        <v>0.43183526228768976</v>
      </c>
      <c r="EU40" s="75">
        <f t="shared" si="55"/>
        <v>0.36940467219291634</v>
      </c>
      <c r="EV40" s="75"/>
      <c r="EW40" s="75"/>
      <c r="EX40" s="75">
        <f t="shared" si="56"/>
        <v>0.13904704824692837</v>
      </c>
      <c r="EY40" s="75">
        <f t="shared" si="57"/>
        <v>7.9393135955221683E-2</v>
      </c>
      <c r="EZ40" s="75">
        <f t="shared" si="58"/>
        <v>0.17120096197204268</v>
      </c>
      <c r="FA40" s="75">
        <f t="shared" si="59"/>
        <v>0.21039939713639788</v>
      </c>
      <c r="FB40" s="75"/>
      <c r="FC40" s="75"/>
      <c r="FD40" s="75"/>
      <c r="FE40" s="75">
        <f t="shared" si="60"/>
        <v>0</v>
      </c>
      <c r="FF40" s="75"/>
      <c r="FG40" s="75"/>
      <c r="FH40" s="75"/>
      <c r="FI40" s="75"/>
      <c r="FJ40" s="75"/>
      <c r="FK40" s="75">
        <f t="shared" si="61"/>
        <v>2.2094564737074681E-3</v>
      </c>
      <c r="FL40" s="75"/>
      <c r="FM40" s="75"/>
      <c r="FN40" s="75"/>
      <c r="FO40" s="75"/>
      <c r="FP40" s="75">
        <f t="shared" si="62"/>
        <v>0.59724303266406953</v>
      </c>
      <c r="FQ40" s="75">
        <f t="shared" si="63"/>
        <v>0.5660627485638533</v>
      </c>
      <c r="FR40" s="75">
        <f t="shared" si="64"/>
        <v>0.60303622425973247</v>
      </c>
      <c r="FS40" s="75">
        <f t="shared" si="65"/>
        <v>0.57980406932931428</v>
      </c>
      <c r="FT40" s="75"/>
      <c r="FU40" s="75"/>
      <c r="FV40" s="75"/>
      <c r="FW40" s="75">
        <f t="shared" si="66"/>
        <v>-5.26248938472344E-2</v>
      </c>
      <c r="FX40" s="75">
        <f t="shared" si="67"/>
        <v>-6.2430590094773419E-2</v>
      </c>
      <c r="FY40" s="75">
        <f t="shared" si="68"/>
        <v>-0.11505548394200782</v>
      </c>
      <c r="FZ40" s="75"/>
      <c r="GA40" s="75"/>
      <c r="GB40" s="75">
        <f t="shared" si="69"/>
        <v>9.1807826016820998E-2</v>
      </c>
      <c r="GC40" s="75">
        <f t="shared" si="70"/>
        <v>3.91984351643552E-2</v>
      </c>
      <c r="GD40" s="75">
        <f t="shared" si="71"/>
        <v>0.1310062611811762</v>
      </c>
      <c r="GE40" s="75"/>
      <c r="GF40" s="75"/>
      <c r="GG40" s="75"/>
      <c r="GH40" s="75"/>
      <c r="GI40" s="75"/>
      <c r="GJ40" s="75"/>
      <c r="GK40" s="75"/>
      <c r="GL40" s="75"/>
      <c r="GM40" s="75"/>
      <c r="GN40" s="75"/>
      <c r="GO40" s="75"/>
      <c r="GP40" s="75"/>
      <c r="GQ40" s="75">
        <f t="shared" si="72"/>
        <v>3.6973475695879165E-2</v>
      </c>
      <c r="GR40" s="75">
        <f t="shared" si="73"/>
        <v>-2.3232154930418192E-2</v>
      </c>
      <c r="GS40" s="75">
        <f t="shared" si="74"/>
        <v>1.3741320765460974E-2</v>
      </c>
      <c r="GT40" s="75"/>
      <c r="GU40" s="75"/>
      <c r="GV40" s="75"/>
      <c r="GW40" s="75"/>
      <c r="GX40" s="75">
        <f t="shared" si="75"/>
        <v>2.9068025172310458E-2</v>
      </c>
      <c r="GY40" s="75">
        <f t="shared" si="76"/>
        <v>4.5809397554868167E-2</v>
      </c>
      <c r="GZ40" s="75">
        <f t="shared" si="77"/>
        <v>4.76476777393657E-2</v>
      </c>
      <c r="HA40" s="75">
        <f t="shared" si="78"/>
        <v>8.2140165787490574E-2</v>
      </c>
      <c r="HB40" s="75"/>
      <c r="HC40" s="75"/>
      <c r="HD40" s="75">
        <f t="shared" si="79"/>
        <v>1.838280184497533E-3</v>
      </c>
      <c r="HE40" s="75">
        <f t="shared" si="80"/>
        <v>3.4492488048124874E-2</v>
      </c>
      <c r="HF40" s="75">
        <f t="shared" si="81"/>
        <v>3.6330768232622407E-2</v>
      </c>
      <c r="HG40" s="75"/>
      <c r="HH40" s="75"/>
      <c r="HI40" s="75"/>
      <c r="HJ40" s="75">
        <f t="shared" si="82"/>
        <v>0.13440215762661073</v>
      </c>
      <c r="HK40" s="75">
        <f t="shared" si="83"/>
        <v>0.11739578730299013</v>
      </c>
      <c r="HL40" s="75">
        <f t="shared" si="84"/>
        <v>7.7558995941680448E-2</v>
      </c>
      <c r="HM40" s="75">
        <f t="shared" si="85"/>
        <v>6.91785983421251E-2</v>
      </c>
      <c r="HN40" s="75"/>
      <c r="HO40" s="75"/>
      <c r="HP40" s="75">
        <f t="shared" si="86"/>
        <v>-3.9836791361309687E-2</v>
      </c>
      <c r="HQ40" s="75">
        <f>Gegevens!HM6-Gegevens!HL6</f>
        <v>-3.8928767107287293E-2</v>
      </c>
      <c r="HR40" s="75">
        <f t="shared" si="87"/>
        <v>-4.8217188960865034E-2</v>
      </c>
      <c r="HS40" s="75"/>
      <c r="HT40" s="75"/>
      <c r="HU40" s="75"/>
      <c r="HV40" s="75">
        <f t="shared" si="88"/>
        <v>6.0383578064129459E-2</v>
      </c>
      <c r="HW40" s="75">
        <f t="shared" si="89"/>
        <v>7.1144498453380473E-2</v>
      </c>
      <c r="HX40" s="75">
        <f t="shared" si="90"/>
        <v>4.3589358184277768E-2</v>
      </c>
      <c r="HY40" s="75">
        <f t="shared" si="91"/>
        <v>6.3149962321024863E-2</v>
      </c>
      <c r="HZ40" s="75"/>
      <c r="IA40" s="75"/>
      <c r="IB40" s="75">
        <f t="shared" si="92"/>
        <v>-2.7555140269102704E-2</v>
      </c>
      <c r="IC40" s="75">
        <f t="shared" si="93"/>
        <v>1.9560604136747095E-2</v>
      </c>
      <c r="ID40" s="75">
        <f t="shared" si="94"/>
        <v>-7.9945361323556091E-3</v>
      </c>
      <c r="IE40" s="75"/>
      <c r="IF40" s="75"/>
      <c r="IG40" s="75"/>
      <c r="IH40" s="75">
        <f t="shared" si="95"/>
        <v>7.8663470182798928E-2</v>
      </c>
      <c r="II40" s="75">
        <f t="shared" si="96"/>
        <v>8.4253940197378113E-2</v>
      </c>
      <c r="IJ40" s="75">
        <f t="shared" si="97"/>
        <v>5.5764316849541563E-2</v>
      </c>
      <c r="IK40" s="75">
        <f t="shared" si="98"/>
        <v>6.5410700828937449E-2</v>
      </c>
      <c r="IL40" s="75"/>
      <c r="IM40" s="75"/>
      <c r="IN40" s="75">
        <f t="shared" si="99"/>
        <v>-2.848962334783655E-2</v>
      </c>
      <c r="IO40" s="75">
        <f t="shared" si="100"/>
        <v>9.6463839793958853E-3</v>
      </c>
      <c r="IP40" s="75">
        <f t="shared" si="101"/>
        <v>-1.8843239368440665E-2</v>
      </c>
      <c r="IQ40" s="75"/>
      <c r="IR40" s="75"/>
      <c r="IS40" s="75"/>
      <c r="IT40" s="75">
        <f t="shared" si="102"/>
        <v>0.10023973629008091</v>
      </c>
      <c r="IU40" s="75">
        <f t="shared" si="103"/>
        <v>0.103844454264251</v>
      </c>
      <c r="IV40" s="75">
        <f t="shared" si="104"/>
        <v>0.15271306177664212</v>
      </c>
      <c r="IW40" s="75">
        <f t="shared" si="105"/>
        <v>0.11394122079879428</v>
      </c>
      <c r="IX40" s="75"/>
      <c r="IY40" s="75"/>
      <c r="IZ40" s="75">
        <f t="shared" si="106"/>
        <v>4.8868607512391124E-2</v>
      </c>
      <c r="JA40" s="75">
        <f t="shared" si="107"/>
        <v>-3.8771840977847846E-2</v>
      </c>
      <c r="JB40" s="75">
        <f t="shared" si="108"/>
        <v>1.0096766534543278E-2</v>
      </c>
      <c r="JC40" s="75"/>
      <c r="JD40" s="75"/>
      <c r="JE40" s="75"/>
      <c r="JF40" s="75"/>
      <c r="JG40" s="75"/>
      <c r="JH40" s="75"/>
      <c r="JI40" s="75">
        <f t="shared" si="109"/>
        <v>0.10773149535510938</v>
      </c>
      <c r="JJ40" s="75">
        <f t="shared" si="110"/>
        <v>0.17890320647287983</v>
      </c>
      <c r="JK40" s="75">
        <f t="shared" si="111"/>
        <v>0.2079712316451903</v>
      </c>
      <c r="JL40" s="75"/>
      <c r="JM40" s="75">
        <f t="shared" si="112"/>
        <v>0.13006333775224627</v>
      </c>
      <c r="JN40" s="75">
        <f t="shared" si="113"/>
        <v>0.18809839446162913</v>
      </c>
      <c r="JO40" s="75">
        <f t="shared" si="114"/>
        <v>0.23390779201649725</v>
      </c>
      <c r="JP40" s="75"/>
      <c r="JQ40" s="75">
        <f t="shared" si="115"/>
        <v>0.10341199458890726</v>
      </c>
      <c r="JR40" s="75">
        <f t="shared" si="116"/>
        <v>0.20847737862618368</v>
      </c>
      <c r="JS40" s="75">
        <f t="shared" si="117"/>
        <v>0.25612505636554939</v>
      </c>
      <c r="JT40" s="75"/>
      <c r="JU40" s="75">
        <f t="shared" si="118"/>
        <v>0.14755086661642802</v>
      </c>
      <c r="JV40" s="75">
        <f t="shared" si="119"/>
        <v>0.17935192162773173</v>
      </c>
      <c r="JW40" s="75">
        <f t="shared" si="120"/>
        <v>0.26149208741522229</v>
      </c>
      <c r="JX40" s="75"/>
      <c r="JY40" s="75"/>
      <c r="JZ40" s="75"/>
      <c r="KA40" s="75">
        <f t="shared" si="121"/>
        <v>-2.6651343163339003E-2</v>
      </c>
      <c r="KB40" s="75">
        <f t="shared" si="122"/>
        <v>4.4138872027520759E-2</v>
      </c>
      <c r="KC40" s="75">
        <f t="shared" si="123"/>
        <v>1.7487528864181756E-2</v>
      </c>
      <c r="KD40" s="75"/>
      <c r="KE40" s="75"/>
      <c r="KF40" s="75">
        <f t="shared" si="124"/>
        <v>2.0378984164554553E-2</v>
      </c>
      <c r="KG40" s="75">
        <f t="shared" si="125"/>
        <v>-2.9125456998451954E-2</v>
      </c>
      <c r="KH40" s="75">
        <f t="shared" si="126"/>
        <v>-8.7464728338974007E-3</v>
      </c>
      <c r="KI40" s="75"/>
      <c r="KJ40" s="75"/>
      <c r="KK40" s="75">
        <f t="shared" si="127"/>
        <v>2.2217264349052135E-2</v>
      </c>
      <c r="KL40" s="75">
        <f t="shared" si="128"/>
        <v>5.367031049672899E-3</v>
      </c>
      <c r="KM40" s="75">
        <f t="shared" si="129"/>
        <v>2.7584295398725034E-2</v>
      </c>
      <c r="KN40" s="75"/>
      <c r="KO40" s="75"/>
      <c r="KP40" s="75"/>
      <c r="KQ40" s="75"/>
      <c r="KR40" s="73">
        <f t="shared" si="130"/>
        <v>3214.3931359552216</v>
      </c>
      <c r="KS40" s="73">
        <f t="shared" si="131"/>
        <v>526.77345706289589</v>
      </c>
      <c r="KT40" s="73">
        <f t="shared" si="132"/>
        <v>778.9210487553396</v>
      </c>
      <c r="KU40" s="73">
        <f t="shared" si="133"/>
        <v>472.04374723817944</v>
      </c>
      <c r="KV40" s="73">
        <f t="shared" si="134"/>
        <v>559.02489320960376</v>
      </c>
      <c r="KW40" s="73">
        <f t="shared" si="135"/>
        <v>689.0079540433054</v>
      </c>
      <c r="KX40" s="73">
        <f t="shared" si="136"/>
        <v>303.94535277655029</v>
      </c>
      <c r="KY40" s="73"/>
      <c r="KZ40" s="73">
        <f t="shared" si="137"/>
        <v>2865.2269652788214</v>
      </c>
      <c r="LA40" s="73">
        <f t="shared" si="138"/>
        <v>1135.9183826845033</v>
      </c>
      <c r="LB40" s="73">
        <f t="shared" si="139"/>
        <v>514.60393807304979</v>
      </c>
      <c r="LC40" s="73">
        <f t="shared" si="140"/>
        <v>289.215391552683</v>
      </c>
      <c r="LD40" s="73">
        <f t="shared" si="141"/>
        <v>369.99624229670826</v>
      </c>
      <c r="LE40" s="73">
        <f t="shared" si="142"/>
        <v>1013.2511648880205</v>
      </c>
      <c r="LF40" s="73">
        <f t="shared" si="143"/>
        <v>316.14234180069144</v>
      </c>
      <c r="LG40" s="73"/>
      <c r="LH40" s="73">
        <f t="shared" si="144"/>
        <v>2451</v>
      </c>
      <c r="LI40" s="73">
        <f t="shared" si="145"/>
        <v>1396</v>
      </c>
      <c r="LJ40" s="73">
        <f t="shared" si="146"/>
        <v>459</v>
      </c>
      <c r="LK40" s="73">
        <f t="shared" si="147"/>
        <v>419</v>
      </c>
      <c r="LL40" s="73">
        <f t="shared" si="148"/>
        <v>434</v>
      </c>
      <c r="LM40" s="73">
        <f t="shared" si="149"/>
        <v>756</v>
      </c>
      <c r="LN40" s="73">
        <f t="shared" si="150"/>
        <v>545</v>
      </c>
      <c r="LO40" s="73"/>
      <c r="LP40" s="73">
        <f t="shared" si="151"/>
        <v>-349.16617067640027</v>
      </c>
      <c r="LQ40" s="73">
        <f t="shared" si="152"/>
        <v>609.1449256216074</v>
      </c>
      <c r="LR40" s="73">
        <f t="shared" si="153"/>
        <v>-264.31711068228981</v>
      </c>
      <c r="LS40" s="73">
        <f t="shared" si="154"/>
        <v>-182.82835568549643</v>
      </c>
      <c r="LT40" s="73">
        <f t="shared" si="155"/>
        <v>-189.0286509128955</v>
      </c>
      <c r="LU40" s="73">
        <f t="shared" si="156"/>
        <v>324.24321084471512</v>
      </c>
      <c r="LV40" s="73">
        <f t="shared" si="157"/>
        <v>12.196989024141146</v>
      </c>
      <c r="LW40" s="73"/>
      <c r="LX40" s="73">
        <f t="shared" si="158"/>
        <v>-414.22696527882135</v>
      </c>
      <c r="LY40" s="73">
        <f t="shared" si="159"/>
        <v>260.08161731549671</v>
      </c>
      <c r="LZ40" s="73">
        <f t="shared" si="160"/>
        <v>-55.60393807304979</v>
      </c>
      <c r="MA40" s="73">
        <f t="shared" si="161"/>
        <v>129.784608447317</v>
      </c>
      <c r="MB40" s="73">
        <f t="shared" si="162"/>
        <v>64.00375770329174</v>
      </c>
      <c r="MC40" s="73">
        <f t="shared" si="163"/>
        <v>-257.25116488802053</v>
      </c>
      <c r="MD40" s="73">
        <f t="shared" si="164"/>
        <v>228.85765819930856</v>
      </c>
      <c r="ME40" s="73"/>
      <c r="MF40" s="73">
        <f t="shared" si="165"/>
        <v>-763.39313595522162</v>
      </c>
      <c r="MG40" s="73">
        <f t="shared" si="166"/>
        <v>869.22654293710411</v>
      </c>
      <c r="MH40" s="73">
        <f t="shared" si="167"/>
        <v>-319.9210487553396</v>
      </c>
      <c r="MI40" s="73">
        <f t="shared" si="168"/>
        <v>-53.043747238179435</v>
      </c>
      <c r="MJ40" s="73">
        <f t="shared" si="169"/>
        <v>-125.02489320960376</v>
      </c>
      <c r="MK40" s="73">
        <f t="shared" si="170"/>
        <v>66.992045956694596</v>
      </c>
      <c r="ML40" s="73">
        <f t="shared" si="171"/>
        <v>241.05464722344971</v>
      </c>
      <c r="MM40" s="73"/>
      <c r="MN40" s="75">
        <f t="shared" si="172"/>
        <v>-0.10862584503766323</v>
      </c>
      <c r="MO40" s="75">
        <f t="shared" si="173"/>
        <v>1.1563698160077882</v>
      </c>
      <c r="MP40" s="75">
        <f t="shared" si="174"/>
        <v>-0.3393374862634021</v>
      </c>
      <c r="MQ40" s="75">
        <f t="shared" si="175"/>
        <v>-0.38731231322347459</v>
      </c>
      <c r="MR40" s="75">
        <f t="shared" si="176"/>
        <v>-0.33813995263717189</v>
      </c>
      <c r="MS40" s="75">
        <f t="shared" si="177"/>
        <v>0.47059429276826004</v>
      </c>
      <c r="MT40" s="75">
        <f t="shared" si="178"/>
        <v>4.0128888014642337E-2</v>
      </c>
      <c r="MU40" s="75"/>
      <c r="MV40" s="75">
        <f t="shared" si="179"/>
        <v>-0.14457038492882957</v>
      </c>
      <c r="MW40" s="75">
        <f t="shared" si="180"/>
        <v>0.22896153568784469</v>
      </c>
      <c r="MX40" s="75">
        <f t="shared" si="181"/>
        <v>-0.10805190936015849</v>
      </c>
      <c r="MY40" s="75">
        <f t="shared" si="182"/>
        <v>0.44874723904061531</v>
      </c>
      <c r="MZ40" s="75">
        <f t="shared" si="183"/>
        <v>0.17298488575450369</v>
      </c>
      <c r="NA40" s="75">
        <f t="shared" si="184"/>
        <v>-0.25388686813545447</v>
      </c>
      <c r="NB40" s="75">
        <f t="shared" si="185"/>
        <v>0.72390701256837475</v>
      </c>
      <c r="NC40" s="75"/>
      <c r="ND40" s="75">
        <f t="shared" si="186"/>
        <v>-0.23749214973617844</v>
      </c>
      <c r="NE40" s="75">
        <f t="shared" si="187"/>
        <v>1.6500955605918464</v>
      </c>
      <c r="NF40" s="75">
        <f t="shared" si="188"/>
        <v>-0.41072333231532343</v>
      </c>
      <c r="NG40" s="75">
        <f t="shared" si="189"/>
        <v>-0.11237040538832753</v>
      </c>
      <c r="NH40" s="75">
        <f t="shared" si="190"/>
        <v>-0.2236481679586427</v>
      </c>
      <c r="NI40" s="75">
        <f t="shared" si="191"/>
        <v>9.7229713479452848E-2</v>
      </c>
      <c r="NJ40" s="75">
        <f t="shared" si="192"/>
        <v>0.79308548402338763</v>
      </c>
      <c r="NK40" s="75"/>
      <c r="NL40" s="75"/>
      <c r="NM40" s="211">
        <v>7727</v>
      </c>
      <c r="NN40" s="212">
        <v>3</v>
      </c>
      <c r="NO40" s="212">
        <v>6</v>
      </c>
      <c r="NP40" s="212">
        <v>7</v>
      </c>
      <c r="NQ40" s="212">
        <v>1</v>
      </c>
      <c r="NR40" s="212">
        <v>27</v>
      </c>
      <c r="NS40" s="213">
        <v>44</v>
      </c>
      <c r="NT40" s="213">
        <f t="shared" si="193"/>
        <v>7771</v>
      </c>
      <c r="NU40" s="75"/>
      <c r="NV40" s="75"/>
      <c r="NW40" s="73">
        <v>6635</v>
      </c>
      <c r="NX40" s="73">
        <v>1396</v>
      </c>
      <c r="NY40" s="75">
        <f t="shared" si="194"/>
        <v>0.21039939713639788</v>
      </c>
      <c r="NZ40" s="75">
        <f t="shared" si="195"/>
        <v>1.5800681370151263E-3</v>
      </c>
      <c r="OA40" s="75">
        <f t="shared" si="196"/>
        <v>1.7811779506501427E-3</v>
      </c>
      <c r="OB40" s="73">
        <v>10685</v>
      </c>
      <c r="OC40" s="73">
        <v>7771</v>
      </c>
      <c r="OD40" s="73">
        <v>2370.379655574789</v>
      </c>
      <c r="OE40" s="73">
        <v>1288.0525868147838</v>
      </c>
      <c r="OF40" s="75">
        <f t="shared" si="197"/>
        <v>0.12054773858818753</v>
      </c>
      <c r="OG40" s="75">
        <f t="shared" si="198"/>
        <v>0.54339505647775499</v>
      </c>
      <c r="OH40" s="73">
        <v>1290</v>
      </c>
      <c r="OI40" s="73">
        <f t="shared" si="199"/>
        <v>700.97962285630399</v>
      </c>
      <c r="OJ40" s="75">
        <f t="shared" si="200"/>
        <v>9.0204558339506372E-2</v>
      </c>
      <c r="OK40" s="75">
        <f t="shared" si="201"/>
        <v>1.6304314654198991E-3</v>
      </c>
      <c r="OL40" s="75">
        <f t="shared" si="202"/>
        <v>1.8790535737688017E-3</v>
      </c>
      <c r="OM40" s="73">
        <v>10581</v>
      </c>
      <c r="ON40" s="73">
        <v>197907531</v>
      </c>
      <c r="OO40" s="73">
        <f t="shared" si="203"/>
        <v>18704.047916075986</v>
      </c>
      <c r="OP40" s="75">
        <f t="shared" si="204"/>
        <v>1.6237697423606399E-3</v>
      </c>
      <c r="OQ40" s="75">
        <f t="shared" si="205"/>
        <v>1.5892818121763161E-3</v>
      </c>
      <c r="OR40" s="75">
        <f t="shared" si="206"/>
        <v>2.2598706482321097E-3</v>
      </c>
      <c r="OS40" s="73">
        <v>1803.5544844532653</v>
      </c>
      <c r="OT40" s="75">
        <f t="shared" si="207"/>
        <v>0.16879311974293545</v>
      </c>
      <c r="OU40" s="75">
        <f t="shared" si="208"/>
        <v>1.4864153253480394E-3</v>
      </c>
      <c r="OV40" s="73">
        <v>643.74685945956196</v>
      </c>
      <c r="OW40" s="75">
        <f t="shared" si="209"/>
        <v>6.0839888428273509E-2</v>
      </c>
      <c r="OX40" s="75">
        <v>0.11564625850340135</v>
      </c>
      <c r="OY40" s="73">
        <v>527</v>
      </c>
      <c r="OZ40" s="75">
        <f t="shared" si="210"/>
        <v>4.9321478708469819E-2</v>
      </c>
      <c r="PA40" s="73">
        <v>2097</v>
      </c>
      <c r="PB40" s="75">
        <f t="shared" si="211"/>
        <v>0.19625643425362657</v>
      </c>
      <c r="PC40" s="73">
        <v>1573</v>
      </c>
      <c r="PD40" s="73">
        <v>2188</v>
      </c>
      <c r="PE40" s="75">
        <f t="shared" si="212"/>
        <v>-0.2810786106032907</v>
      </c>
      <c r="PF40" s="75">
        <v>3.6057068741893641E-2</v>
      </c>
      <c r="PG40" s="75">
        <v>8.4306095979247736E-2</v>
      </c>
      <c r="PH40" s="75">
        <v>0.12036316472114138</v>
      </c>
      <c r="PI40" s="75"/>
      <c r="PJ40" s="75"/>
      <c r="PK40" s="75"/>
      <c r="PL40" s="75"/>
      <c r="PM40" s="75"/>
      <c r="PN40" s="75"/>
      <c r="PO40" s="226"/>
      <c r="PP40" s="21">
        <f t="shared" si="213"/>
        <v>0</v>
      </c>
      <c r="PQ40" s="73">
        <f t="shared" si="214"/>
        <v>112.72792032974786</v>
      </c>
      <c r="PR40" s="73"/>
      <c r="PS40" s="73">
        <f t="shared" si="215"/>
        <v>139.17432929540274</v>
      </c>
      <c r="PT40" s="73">
        <v>3</v>
      </c>
      <c r="PU40" s="73">
        <f t="shared" si="216"/>
        <v>115.24885366983963</v>
      </c>
      <c r="PV40" s="73">
        <v>3</v>
      </c>
      <c r="PW40" s="73"/>
    </row>
    <row r="41" spans="1:439" x14ac:dyDescent="0.25">
      <c r="A41" s="150"/>
      <c r="B41" s="153" t="s">
        <v>12</v>
      </c>
      <c r="C41" s="151"/>
      <c r="D41" s="156">
        <v>24016</v>
      </c>
      <c r="E41" s="156" t="s">
        <v>76</v>
      </c>
      <c r="F41" s="72" t="s">
        <v>117</v>
      </c>
      <c r="G41" s="82"/>
      <c r="P41" s="161"/>
      <c r="Q41" s="127"/>
      <c r="R41" s="127"/>
      <c r="S41" s="127"/>
      <c r="T41" s="127"/>
      <c r="U41" s="127"/>
      <c r="V41" s="127"/>
      <c r="W41" s="127"/>
      <c r="X41" s="127"/>
      <c r="Y41" s="127"/>
      <c r="Z41" s="113"/>
      <c r="AA41" s="73"/>
      <c r="AB41" s="74">
        <v>871</v>
      </c>
      <c r="AC41" s="74">
        <v>1080</v>
      </c>
      <c r="AD41" s="74">
        <v>309</v>
      </c>
      <c r="AE41" s="74">
        <v>1227</v>
      </c>
      <c r="AF41" s="74">
        <v>602</v>
      </c>
      <c r="AG41" s="74">
        <v>1133</v>
      </c>
      <c r="AH41" s="74">
        <v>73</v>
      </c>
      <c r="AI41" s="74">
        <v>22</v>
      </c>
      <c r="AK41" s="73">
        <f t="shared" si="0"/>
        <v>5317</v>
      </c>
      <c r="AL41" s="75"/>
      <c r="AM41" s="76">
        <f t="shared" si="1"/>
        <v>0.16381418092909536</v>
      </c>
      <c r="AN41" s="77">
        <f t="shared" si="2"/>
        <v>0.20312206131277036</v>
      </c>
      <c r="AO41" s="77">
        <f t="shared" si="3"/>
        <v>5.8115478653375963E-2</v>
      </c>
      <c r="AP41" s="77">
        <f t="shared" si="4"/>
        <v>0.23076923076923078</v>
      </c>
      <c r="AQ41" s="77">
        <f t="shared" si="5"/>
        <v>0.11322174158359978</v>
      </c>
      <c r="AR41" s="77">
        <f t="shared" si="6"/>
        <v>0.21309008839571186</v>
      </c>
      <c r="AS41" s="77">
        <f t="shared" si="7"/>
        <v>1.37295467368817E-2</v>
      </c>
      <c r="AT41" s="78">
        <f t="shared" si="8"/>
        <v>4.1376716193342114E-3</v>
      </c>
      <c r="AU41" s="75">
        <f t="shared" si="9"/>
        <v>1</v>
      </c>
      <c r="AV41" s="75"/>
      <c r="AW41" s="75"/>
      <c r="AX41" s="74">
        <v>746</v>
      </c>
      <c r="AY41" s="74">
        <v>236</v>
      </c>
      <c r="AZ41" s="74">
        <v>1531</v>
      </c>
      <c r="BA41" s="74">
        <v>1007</v>
      </c>
      <c r="BB41" s="74">
        <v>1788</v>
      </c>
      <c r="BC41" s="74">
        <v>1103</v>
      </c>
      <c r="BD41" s="74">
        <v>137</v>
      </c>
      <c r="BF41" s="74">
        <v>21</v>
      </c>
      <c r="BG41" s="79">
        <v>21</v>
      </c>
      <c r="BH41" s="80"/>
      <c r="BI41" s="80"/>
      <c r="BJ41" s="81"/>
      <c r="BK41" s="73">
        <f t="shared" si="10"/>
        <v>21</v>
      </c>
      <c r="BL41" s="79">
        <f t="shared" si="11"/>
        <v>6590</v>
      </c>
      <c r="BM41" s="82"/>
      <c r="BN41" s="83">
        <f t="shared" si="12"/>
        <v>0.11320182094081942</v>
      </c>
      <c r="BO41" s="84">
        <f t="shared" si="13"/>
        <v>3.5811836115326255E-2</v>
      </c>
      <c r="BP41" s="84">
        <f t="shared" si="14"/>
        <v>0.23232169954476478</v>
      </c>
      <c r="BQ41" s="84">
        <f t="shared" si="15"/>
        <v>0.15280728376327771</v>
      </c>
      <c r="BR41" s="84">
        <f t="shared" si="16"/>
        <v>0.27132018209408193</v>
      </c>
      <c r="BS41" s="84">
        <f t="shared" si="17"/>
        <v>0.16737481031866464</v>
      </c>
      <c r="BT41" s="84">
        <f t="shared" si="18"/>
        <v>2.078907435508346E-2</v>
      </c>
      <c r="BU41" s="84">
        <f t="shared" si="19"/>
        <v>0</v>
      </c>
      <c r="BV41" s="84">
        <f t="shared" si="20"/>
        <v>3.1866464339908953E-3</v>
      </c>
      <c r="BW41" s="84">
        <f t="shared" si="21"/>
        <v>3.1866464339908953E-3</v>
      </c>
      <c r="BX41" s="84">
        <f t="shared" si="22"/>
        <v>0</v>
      </c>
      <c r="BY41" s="84">
        <f t="shared" si="23"/>
        <v>0</v>
      </c>
      <c r="BZ41" s="84">
        <f t="shared" si="24"/>
        <v>0</v>
      </c>
      <c r="CA41" s="75">
        <f t="shared" si="25"/>
        <v>3.1866464339908953E-3</v>
      </c>
      <c r="CB41" s="85">
        <f t="shared" si="26"/>
        <v>1</v>
      </c>
      <c r="CC41" s="75"/>
      <c r="CD41" s="75"/>
      <c r="CE41" s="72">
        <v>944</v>
      </c>
      <c r="CF41" s="74">
        <v>1583</v>
      </c>
      <c r="CG41" s="74">
        <v>958</v>
      </c>
      <c r="CH41" s="74">
        <v>949</v>
      </c>
      <c r="CI41" s="72">
        <v>352</v>
      </c>
      <c r="CJ41" s="74">
        <v>658</v>
      </c>
      <c r="CK41" s="74">
        <v>118</v>
      </c>
      <c r="CL41" s="72"/>
      <c r="CP41" s="73">
        <f t="shared" si="217"/>
        <v>0</v>
      </c>
      <c r="CQ41" s="73">
        <f t="shared" si="218"/>
        <v>5562</v>
      </c>
      <c r="CR41" s="73"/>
      <c r="CS41" s="76">
        <f t="shared" si="27"/>
        <v>0.16972312117943186</v>
      </c>
      <c r="CT41" s="77">
        <f t="shared" si="28"/>
        <v>0.28460985257101762</v>
      </c>
      <c r="CU41" s="77">
        <f t="shared" si="29"/>
        <v>0.17224020136641496</v>
      </c>
      <c r="CV41" s="77">
        <f t="shared" si="30"/>
        <v>0.17062207838906868</v>
      </c>
      <c r="CW41" s="77">
        <f t="shared" si="31"/>
        <v>6.3286587558432222E-2</v>
      </c>
      <c r="CX41" s="77">
        <f t="shared" si="32"/>
        <v>0.11830276878820568</v>
      </c>
      <c r="CY41" s="77">
        <f t="shared" si="33"/>
        <v>2.1215390147428983E-2</v>
      </c>
      <c r="CZ41" s="78"/>
      <c r="DA41" s="78"/>
      <c r="DB41" s="78"/>
      <c r="DC41" s="78"/>
      <c r="DD41" s="78">
        <f t="shared" si="34"/>
        <v>0</v>
      </c>
      <c r="DE41" s="75">
        <f t="shared" si="35"/>
        <v>1</v>
      </c>
      <c r="DF41" s="75"/>
      <c r="DG41" s="75"/>
      <c r="DH41" s="72">
        <v>805</v>
      </c>
      <c r="DI41" s="74">
        <v>1896</v>
      </c>
      <c r="DJ41" s="74">
        <v>635</v>
      </c>
      <c r="DK41" s="74">
        <v>902</v>
      </c>
      <c r="DL41" s="74">
        <v>10</v>
      </c>
      <c r="DM41" s="72">
        <v>255</v>
      </c>
      <c r="DN41" s="74">
        <v>891</v>
      </c>
      <c r="DO41" s="74">
        <v>735</v>
      </c>
      <c r="DP41" s="72">
        <v>16</v>
      </c>
      <c r="DQ41" s="74">
        <v>30</v>
      </c>
      <c r="DU41" s="73">
        <f t="shared" si="36"/>
        <v>46</v>
      </c>
      <c r="DV41" s="73">
        <f t="shared" si="219"/>
        <v>6175</v>
      </c>
      <c r="DW41" s="76">
        <f t="shared" si="37"/>
        <v>0.13036437246963561</v>
      </c>
      <c r="DX41" s="77">
        <f t="shared" si="38"/>
        <v>0.30704453441295548</v>
      </c>
      <c r="DY41" s="77">
        <f t="shared" si="39"/>
        <v>0.10283400809716599</v>
      </c>
      <c r="DZ41" s="77">
        <f t="shared" si="40"/>
        <v>0.14607287449392711</v>
      </c>
      <c r="EA41" s="77">
        <f t="shared" si="41"/>
        <v>1.6194331983805667E-3</v>
      </c>
      <c r="EB41" s="77">
        <f t="shared" si="42"/>
        <v>4.1295546558704453E-2</v>
      </c>
      <c r="EC41" s="77">
        <f t="shared" si="43"/>
        <v>0.1442914979757085</v>
      </c>
      <c r="ED41" s="77">
        <f t="shared" si="44"/>
        <v>0.11902834008097166</v>
      </c>
      <c r="EE41" s="75">
        <f t="shared" si="45"/>
        <v>2.5910931174089069E-3</v>
      </c>
      <c r="EF41" s="78">
        <f t="shared" si="46"/>
        <v>4.8582995951417006E-3</v>
      </c>
      <c r="EG41" s="78">
        <f t="shared" si="47"/>
        <v>0</v>
      </c>
      <c r="EH41" s="78">
        <f t="shared" si="48"/>
        <v>0</v>
      </c>
      <c r="EI41" s="78">
        <f t="shared" si="49"/>
        <v>0</v>
      </c>
      <c r="EJ41" s="75">
        <f t="shared" si="50"/>
        <v>7.4493927125506071E-3</v>
      </c>
      <c r="EK41" s="75">
        <f t="shared" si="51"/>
        <v>1</v>
      </c>
      <c r="EL41" s="75"/>
      <c r="EM41" s="75"/>
      <c r="EN41" s="75"/>
      <c r="EO41" s="75"/>
      <c r="EP41" s="75"/>
      <c r="EQ41" s="75"/>
      <c r="ER41" s="75">
        <f t="shared" si="52"/>
        <v>0.20312206131277036</v>
      </c>
      <c r="ES41" s="75">
        <f t="shared" si="53"/>
        <v>0.27132018209408193</v>
      </c>
      <c r="ET41" s="75">
        <f t="shared" si="54"/>
        <v>0.28460985257101762</v>
      </c>
      <c r="EU41" s="75">
        <f t="shared" si="55"/>
        <v>0.30704453441295548</v>
      </c>
      <c r="EV41" s="75"/>
      <c r="EW41" s="75"/>
      <c r="EX41" s="75">
        <f t="shared" si="56"/>
        <v>5.8115478653375963E-2</v>
      </c>
      <c r="EY41" s="75">
        <f t="shared" si="57"/>
        <v>3.5811836115326255E-2</v>
      </c>
      <c r="EZ41" s="75">
        <f t="shared" si="58"/>
        <v>6.3286587558432222E-2</v>
      </c>
      <c r="FA41" s="75">
        <f t="shared" si="59"/>
        <v>0.10283400809716599</v>
      </c>
      <c r="FB41" s="75"/>
      <c r="FC41" s="75"/>
      <c r="FD41" s="75"/>
      <c r="FE41" s="75">
        <f t="shared" si="60"/>
        <v>0</v>
      </c>
      <c r="FF41" s="75"/>
      <c r="FG41" s="75"/>
      <c r="FH41" s="75"/>
      <c r="FI41" s="75"/>
      <c r="FJ41" s="75"/>
      <c r="FK41" s="75">
        <f t="shared" si="61"/>
        <v>3.1866464339908953E-3</v>
      </c>
      <c r="FL41" s="75"/>
      <c r="FM41" s="75"/>
      <c r="FN41" s="75"/>
      <c r="FO41" s="75"/>
      <c r="FP41" s="75">
        <f t="shared" si="62"/>
        <v>0.26123753996614629</v>
      </c>
      <c r="FQ41" s="75">
        <f t="shared" si="63"/>
        <v>0.31031866464339908</v>
      </c>
      <c r="FR41" s="75">
        <f t="shared" si="64"/>
        <v>0.34789644012944987</v>
      </c>
      <c r="FS41" s="75">
        <f t="shared" si="65"/>
        <v>0.40987854251012146</v>
      </c>
      <c r="FT41" s="75"/>
      <c r="FU41" s="75"/>
      <c r="FV41" s="75"/>
      <c r="FW41" s="75">
        <f t="shared" si="66"/>
        <v>1.3289670476935689E-2</v>
      </c>
      <c r="FX41" s="75">
        <f t="shared" si="67"/>
        <v>2.2434681841937865E-2</v>
      </c>
      <c r="FY41" s="75">
        <f t="shared" si="68"/>
        <v>3.5724352318873553E-2</v>
      </c>
      <c r="FZ41" s="75"/>
      <c r="GA41" s="75"/>
      <c r="GB41" s="75">
        <f t="shared" si="69"/>
        <v>2.7474751443105967E-2</v>
      </c>
      <c r="GC41" s="75">
        <f t="shared" si="70"/>
        <v>3.9547420538733766E-2</v>
      </c>
      <c r="GD41" s="75">
        <f t="shared" si="71"/>
        <v>6.702217198183974E-2</v>
      </c>
      <c r="GE41" s="75"/>
      <c r="GF41" s="75"/>
      <c r="GG41" s="75"/>
      <c r="GH41" s="75"/>
      <c r="GI41" s="75"/>
      <c r="GJ41" s="75"/>
      <c r="GK41" s="75"/>
      <c r="GL41" s="75"/>
      <c r="GM41" s="75"/>
      <c r="GN41" s="75"/>
      <c r="GO41" s="75"/>
      <c r="GP41" s="75"/>
      <c r="GQ41" s="75">
        <f t="shared" si="72"/>
        <v>3.7577775486050791E-2</v>
      </c>
      <c r="GR41" s="75">
        <f t="shared" si="73"/>
        <v>6.1982102380671589E-2</v>
      </c>
      <c r="GS41" s="75">
        <f t="shared" si="74"/>
        <v>9.9559877866722379E-2</v>
      </c>
      <c r="GT41" s="75"/>
      <c r="GU41" s="75"/>
      <c r="GV41" s="75"/>
      <c r="GW41" s="75"/>
      <c r="GX41" s="75">
        <f t="shared" si="75"/>
        <v>1.37295467368817E-2</v>
      </c>
      <c r="GY41" s="75">
        <f t="shared" si="76"/>
        <v>2.078907435508346E-2</v>
      </c>
      <c r="GZ41" s="75">
        <f t="shared" si="77"/>
        <v>2.1215390147428983E-2</v>
      </c>
      <c r="HA41" s="75">
        <f t="shared" si="78"/>
        <v>4.1295546558704453E-2</v>
      </c>
      <c r="HB41" s="75"/>
      <c r="HC41" s="75"/>
      <c r="HD41" s="75">
        <f t="shared" si="79"/>
        <v>4.2631579234552255E-4</v>
      </c>
      <c r="HE41" s="75">
        <f t="shared" si="80"/>
        <v>2.008015641127547E-2</v>
      </c>
      <c r="HF41" s="75">
        <f t="shared" si="81"/>
        <v>2.0506472203620993E-2</v>
      </c>
      <c r="HG41" s="75"/>
      <c r="HH41" s="75"/>
      <c r="HI41" s="75"/>
      <c r="HJ41" s="75">
        <f t="shared" si="82"/>
        <v>0.21309008839571186</v>
      </c>
      <c r="HK41" s="75">
        <f t="shared" si="83"/>
        <v>0.16737481031866464</v>
      </c>
      <c r="HL41" s="75">
        <f t="shared" si="84"/>
        <v>0.17224020136641496</v>
      </c>
      <c r="HM41" s="75">
        <f t="shared" si="85"/>
        <v>0.14607287449392711</v>
      </c>
      <c r="HN41" s="75"/>
      <c r="HO41" s="75"/>
      <c r="HP41" s="75">
        <f t="shared" si="86"/>
        <v>4.8653910477503282E-3</v>
      </c>
      <c r="HQ41" s="75">
        <f>Gegevens!HM112-Gegevens!HL112</f>
        <v>-6.6323138704524165E-2</v>
      </c>
      <c r="HR41" s="75">
        <f t="shared" si="87"/>
        <v>-2.1301935824737522E-2</v>
      </c>
      <c r="HS41" s="75"/>
      <c r="HT41" s="75"/>
      <c r="HU41" s="75"/>
      <c r="HV41" s="75">
        <f t="shared" si="88"/>
        <v>0.16381418092909536</v>
      </c>
      <c r="HW41" s="75">
        <f t="shared" si="89"/>
        <v>0.23232169954476478</v>
      </c>
      <c r="HX41" s="75">
        <f t="shared" si="90"/>
        <v>0.11830276878820568</v>
      </c>
      <c r="HY41" s="75">
        <f t="shared" si="91"/>
        <v>0.13036437246963561</v>
      </c>
      <c r="HZ41" s="75"/>
      <c r="IA41" s="75"/>
      <c r="IB41" s="75">
        <f t="shared" si="92"/>
        <v>-0.1140189307565591</v>
      </c>
      <c r="IC41" s="75">
        <f t="shared" si="93"/>
        <v>1.206160368142993E-2</v>
      </c>
      <c r="ID41" s="75">
        <f t="shared" si="94"/>
        <v>-0.10195732707512917</v>
      </c>
      <c r="IE41" s="75"/>
      <c r="IF41" s="75"/>
      <c r="IG41" s="75"/>
      <c r="IH41" s="75">
        <f t="shared" si="95"/>
        <v>0.23076923076923078</v>
      </c>
      <c r="II41" s="75">
        <f t="shared" si="96"/>
        <v>0.15280728376327771</v>
      </c>
      <c r="IJ41" s="75">
        <f t="shared" si="97"/>
        <v>0.16972312117943186</v>
      </c>
      <c r="IK41" s="75">
        <f t="shared" si="98"/>
        <v>0.11902834008097166</v>
      </c>
      <c r="IL41" s="75"/>
      <c r="IM41" s="75"/>
      <c r="IN41" s="75">
        <f t="shared" si="99"/>
        <v>1.6915837416154156E-2</v>
      </c>
      <c r="IO41" s="75">
        <f t="shared" si="100"/>
        <v>-5.0694781098460207E-2</v>
      </c>
      <c r="IP41" s="75">
        <f t="shared" si="101"/>
        <v>-3.3778943682306051E-2</v>
      </c>
      <c r="IQ41" s="75"/>
      <c r="IR41" s="75"/>
      <c r="IS41" s="75"/>
      <c r="IT41" s="75">
        <f t="shared" si="102"/>
        <v>0.11322174158359978</v>
      </c>
      <c r="IU41" s="75">
        <f t="shared" si="103"/>
        <v>0.11320182094081942</v>
      </c>
      <c r="IV41" s="75">
        <f t="shared" si="104"/>
        <v>0.17062207838906868</v>
      </c>
      <c r="IW41" s="75">
        <f t="shared" si="105"/>
        <v>0.1442914979757085</v>
      </c>
      <c r="IX41" s="75"/>
      <c r="IY41" s="75"/>
      <c r="IZ41" s="75">
        <f t="shared" si="106"/>
        <v>5.7420257448249259E-2</v>
      </c>
      <c r="JA41" s="75">
        <f t="shared" si="107"/>
        <v>-2.6330580413360172E-2</v>
      </c>
      <c r="JB41" s="75">
        <f t="shared" si="108"/>
        <v>3.1089677034889088E-2</v>
      </c>
      <c r="JC41" s="75"/>
      <c r="JD41" s="75"/>
      <c r="JE41" s="75"/>
      <c r="JF41" s="75"/>
      <c r="JG41" s="75"/>
      <c r="JH41" s="75"/>
      <c r="JI41" s="75">
        <f t="shared" si="109"/>
        <v>0.24449877750611249</v>
      </c>
      <c r="JJ41" s="75">
        <f t="shared" si="110"/>
        <v>0.34399097235283055</v>
      </c>
      <c r="JK41" s="75">
        <f t="shared" si="111"/>
        <v>0.35772051908971225</v>
      </c>
      <c r="JL41" s="75"/>
      <c r="JM41" s="75">
        <f t="shared" si="112"/>
        <v>0.17359635811836116</v>
      </c>
      <c r="JN41" s="75">
        <f t="shared" si="113"/>
        <v>0.26600910470409711</v>
      </c>
      <c r="JO41" s="75">
        <f t="shared" si="114"/>
        <v>0.28679817905918059</v>
      </c>
      <c r="JP41" s="75"/>
      <c r="JQ41" s="75">
        <f t="shared" si="115"/>
        <v>0.19093851132686085</v>
      </c>
      <c r="JR41" s="75">
        <f t="shared" si="116"/>
        <v>0.34034519956850051</v>
      </c>
      <c r="JS41" s="75">
        <f t="shared" si="117"/>
        <v>0.36156058971592953</v>
      </c>
      <c r="JT41" s="75"/>
      <c r="JU41" s="75">
        <f t="shared" si="118"/>
        <v>0.16032388663967612</v>
      </c>
      <c r="JV41" s="75">
        <f t="shared" si="119"/>
        <v>0.26331983805668013</v>
      </c>
      <c r="JW41" s="75">
        <f t="shared" si="120"/>
        <v>0.30461538461538462</v>
      </c>
      <c r="JX41" s="75"/>
      <c r="JY41" s="75"/>
      <c r="JZ41" s="75"/>
      <c r="KA41" s="75">
        <f t="shared" si="121"/>
        <v>1.7342153208499689E-2</v>
      </c>
      <c r="KB41" s="75">
        <f t="shared" si="122"/>
        <v>-3.0614624687184733E-2</v>
      </c>
      <c r="KC41" s="75">
        <f t="shared" si="123"/>
        <v>-1.3272471478685044E-2</v>
      </c>
      <c r="KD41" s="75"/>
      <c r="KE41" s="75"/>
      <c r="KF41" s="75">
        <f t="shared" si="124"/>
        <v>7.4336094864403401E-2</v>
      </c>
      <c r="KG41" s="75">
        <f t="shared" si="125"/>
        <v>-7.7025361511820378E-2</v>
      </c>
      <c r="KH41" s="75">
        <f t="shared" si="126"/>
        <v>-2.6892666474169769E-3</v>
      </c>
      <c r="KI41" s="75"/>
      <c r="KJ41" s="75"/>
      <c r="KK41" s="75">
        <f t="shared" si="127"/>
        <v>7.4762410656748934E-2</v>
      </c>
      <c r="KL41" s="75">
        <f t="shared" si="128"/>
        <v>-5.6945205100544904E-2</v>
      </c>
      <c r="KM41" s="75">
        <f t="shared" si="129"/>
        <v>1.781720555620403E-2</v>
      </c>
      <c r="KN41" s="75"/>
      <c r="KO41" s="75"/>
      <c r="KP41" s="75"/>
      <c r="KQ41" s="75"/>
      <c r="KR41" s="73">
        <f t="shared" si="130"/>
        <v>1675.4021244309558</v>
      </c>
      <c r="KS41" s="73">
        <f t="shared" si="131"/>
        <v>221.13808801213963</v>
      </c>
      <c r="KT41" s="73">
        <f t="shared" si="132"/>
        <v>1033.5394537177542</v>
      </c>
      <c r="KU41" s="73">
        <f t="shared" si="133"/>
        <v>1434.5864946889226</v>
      </c>
      <c r="KV41" s="73">
        <f t="shared" si="134"/>
        <v>943.58497723823984</v>
      </c>
      <c r="KW41" s="73">
        <f t="shared" si="135"/>
        <v>699.02124430955985</v>
      </c>
      <c r="KX41" s="73">
        <f t="shared" si="136"/>
        <v>128.37253414264038</v>
      </c>
      <c r="KY41" s="73"/>
      <c r="KZ41" s="73">
        <f t="shared" si="137"/>
        <v>1757.4658396260338</v>
      </c>
      <c r="LA41" s="73">
        <f t="shared" si="138"/>
        <v>390.79467817331897</v>
      </c>
      <c r="LB41" s="73">
        <f t="shared" si="139"/>
        <v>1063.5832434376125</v>
      </c>
      <c r="LC41" s="73">
        <f t="shared" si="140"/>
        <v>730.51959726717007</v>
      </c>
      <c r="LD41" s="73">
        <f t="shared" si="141"/>
        <v>1048.0402732829918</v>
      </c>
      <c r="LE41" s="73">
        <f t="shared" si="142"/>
        <v>1053.5913340524992</v>
      </c>
      <c r="LF41" s="73">
        <f t="shared" si="143"/>
        <v>131.00503416037398</v>
      </c>
      <c r="LG41" s="73"/>
      <c r="LH41" s="73">
        <f t="shared" si="144"/>
        <v>1896</v>
      </c>
      <c r="LI41" s="73">
        <f t="shared" si="145"/>
        <v>635</v>
      </c>
      <c r="LJ41" s="73">
        <f t="shared" si="146"/>
        <v>902</v>
      </c>
      <c r="LK41" s="73">
        <f t="shared" si="147"/>
        <v>805</v>
      </c>
      <c r="LL41" s="73">
        <f t="shared" si="148"/>
        <v>735</v>
      </c>
      <c r="LM41" s="73">
        <f t="shared" si="149"/>
        <v>891</v>
      </c>
      <c r="LN41" s="73">
        <f t="shared" si="150"/>
        <v>255</v>
      </c>
      <c r="LO41" s="73"/>
      <c r="LP41" s="73">
        <f t="shared" si="151"/>
        <v>82.063715195077975</v>
      </c>
      <c r="LQ41" s="73">
        <f t="shared" si="152"/>
        <v>169.65659016117934</v>
      </c>
      <c r="LR41" s="73">
        <f t="shared" si="153"/>
        <v>30.043789719858296</v>
      </c>
      <c r="LS41" s="73">
        <f t="shared" si="154"/>
        <v>-704.06689742175251</v>
      </c>
      <c r="LT41" s="73">
        <f t="shared" si="155"/>
        <v>104.455296044752</v>
      </c>
      <c r="LU41" s="73">
        <f t="shared" si="156"/>
        <v>354.57008974293933</v>
      </c>
      <c r="LV41" s="73">
        <f t="shared" si="157"/>
        <v>2.6325000177336051</v>
      </c>
      <c r="LW41" s="73"/>
      <c r="LX41" s="73">
        <f t="shared" si="158"/>
        <v>138.53416037396619</v>
      </c>
      <c r="LY41" s="73">
        <f t="shared" si="159"/>
        <v>244.20532182668103</v>
      </c>
      <c r="LZ41" s="73">
        <f t="shared" si="160"/>
        <v>-161.58324343761251</v>
      </c>
      <c r="MA41" s="73">
        <f t="shared" si="161"/>
        <v>74.48040273282993</v>
      </c>
      <c r="MB41" s="73">
        <f t="shared" si="162"/>
        <v>-313.04027328299185</v>
      </c>
      <c r="MC41" s="73">
        <f t="shared" si="163"/>
        <v>-162.59133405249918</v>
      </c>
      <c r="MD41" s="73">
        <f t="shared" si="164"/>
        <v>123.99496583962602</v>
      </c>
      <c r="ME41" s="73"/>
      <c r="MF41" s="73">
        <f t="shared" si="165"/>
        <v>220.59787556904416</v>
      </c>
      <c r="MG41" s="73">
        <f t="shared" si="166"/>
        <v>413.86191198786037</v>
      </c>
      <c r="MH41" s="73">
        <f t="shared" si="167"/>
        <v>-131.53945371775421</v>
      </c>
      <c r="MI41" s="73">
        <f t="shared" si="168"/>
        <v>-629.58649468892258</v>
      </c>
      <c r="MJ41" s="73">
        <f t="shared" si="169"/>
        <v>-208.58497723823984</v>
      </c>
      <c r="MK41" s="73">
        <f t="shared" si="170"/>
        <v>191.97875569044015</v>
      </c>
      <c r="ML41" s="73">
        <f t="shared" si="171"/>
        <v>126.62746585735962</v>
      </c>
      <c r="MM41" s="73"/>
      <c r="MN41" s="75">
        <f t="shared" si="172"/>
        <v>4.8981503603471088E-2</v>
      </c>
      <c r="MO41" s="75">
        <f t="shared" si="173"/>
        <v>0.76719750851723856</v>
      </c>
      <c r="MP41" s="75">
        <f t="shared" si="174"/>
        <v>2.9068836812941687E-2</v>
      </c>
      <c r="MQ41" s="75">
        <f t="shared" si="175"/>
        <v>-0.49078037471307939</v>
      </c>
      <c r="MR41" s="75">
        <f t="shared" si="176"/>
        <v>0.11070046531524923</v>
      </c>
      <c r="MS41" s="75">
        <f t="shared" si="177"/>
        <v>0.50723793107769821</v>
      </c>
      <c r="MT41" s="75">
        <f t="shared" si="178"/>
        <v>2.0506723150051073E-2</v>
      </c>
      <c r="MU41" s="75"/>
      <c r="MV41" s="75">
        <f t="shared" si="179"/>
        <v>7.8826089958849196E-2</v>
      </c>
      <c r="MW41" s="75">
        <f t="shared" si="180"/>
        <v>0.62489418476260572</v>
      </c>
      <c r="MX41" s="75">
        <f t="shared" si="181"/>
        <v>-0.15192345727012257</v>
      </c>
      <c r="MY41" s="75">
        <f t="shared" si="182"/>
        <v>0.10195537944698081</v>
      </c>
      <c r="MZ41" s="75">
        <f t="shared" si="183"/>
        <v>-0.29869107253139376</v>
      </c>
      <c r="NA41" s="75">
        <f t="shared" si="184"/>
        <v>-0.15432106244374011</v>
      </c>
      <c r="NB41" s="75">
        <f t="shared" si="185"/>
        <v>0.94649008440266225</v>
      </c>
      <c r="NC41" s="75"/>
      <c r="ND41" s="75">
        <f t="shared" si="186"/>
        <v>0.13166861397168719</v>
      </c>
      <c r="NE41" s="75">
        <f t="shared" si="187"/>
        <v>1.8715089549166264</v>
      </c>
      <c r="NF41" s="75">
        <f t="shared" si="188"/>
        <v>-0.12727085864462401</v>
      </c>
      <c r="NG41" s="75">
        <f t="shared" si="189"/>
        <v>-0.43886269459510202</v>
      </c>
      <c r="NH41" s="75">
        <f t="shared" si="190"/>
        <v>-0.22105584793088068</v>
      </c>
      <c r="NI41" s="75">
        <f t="shared" si="191"/>
        <v>0.27463937219828305</v>
      </c>
      <c r="NJ41" s="75">
        <f t="shared" si="192"/>
        <v>0.98640621767782721</v>
      </c>
      <c r="NK41" s="75"/>
      <c r="NL41" s="75"/>
      <c r="NM41" s="211">
        <v>6271</v>
      </c>
      <c r="NN41" s="212">
        <v>0</v>
      </c>
      <c r="NO41" s="212">
        <v>5</v>
      </c>
      <c r="NP41" s="212">
        <v>9</v>
      </c>
      <c r="NQ41" s="212">
        <v>1</v>
      </c>
      <c r="NR41" s="212">
        <v>9</v>
      </c>
      <c r="NS41" s="213">
        <v>24</v>
      </c>
      <c r="NT41" s="213">
        <f t="shared" si="193"/>
        <v>6295</v>
      </c>
      <c r="NU41" s="75"/>
      <c r="NV41" s="75"/>
      <c r="NW41" s="73">
        <v>6175</v>
      </c>
      <c r="NX41" s="73">
        <v>635</v>
      </c>
      <c r="NY41" s="75">
        <f t="shared" si="194"/>
        <v>0.10283400809716599</v>
      </c>
      <c r="NZ41" s="75">
        <f t="shared" si="195"/>
        <v>1.4705230966192018E-3</v>
      </c>
      <c r="OA41" s="75">
        <f t="shared" si="196"/>
        <v>8.1020630276707785E-4</v>
      </c>
      <c r="OB41" s="73">
        <v>8167</v>
      </c>
      <c r="OC41" s="73">
        <v>6295</v>
      </c>
      <c r="OD41" s="73">
        <v>525.09903070685073</v>
      </c>
      <c r="OE41" s="73">
        <v>277.7700774338702</v>
      </c>
      <c r="OF41" s="75">
        <f t="shared" si="197"/>
        <v>3.4011274327644204E-2</v>
      </c>
      <c r="OG41" s="75">
        <f t="shared" si="198"/>
        <v>0.52898607917816187</v>
      </c>
      <c r="OH41" s="73">
        <v>461.66666666666697</v>
      </c>
      <c r="OI41" s="73">
        <f t="shared" si="199"/>
        <v>244.21523988725156</v>
      </c>
      <c r="OJ41" s="75">
        <f t="shared" si="200"/>
        <v>3.8795113564297309E-2</v>
      </c>
      <c r="OK41" s="75">
        <f t="shared" si="201"/>
        <v>1.2462081214865996E-3</v>
      </c>
      <c r="OL41" s="75">
        <f t="shared" si="202"/>
        <v>4.0522014553680941E-4</v>
      </c>
      <c r="OM41" s="73">
        <v>8178</v>
      </c>
      <c r="ON41" s="73">
        <v>181931558</v>
      </c>
      <c r="OO41" s="73">
        <f t="shared" si="203"/>
        <v>22246.4609929078</v>
      </c>
      <c r="OP41" s="75">
        <f t="shared" si="204"/>
        <v>1.255003208867339E-3</v>
      </c>
      <c r="OQ41" s="75">
        <f t="shared" si="205"/>
        <v>1.4609879408292985E-3</v>
      </c>
      <c r="OR41" s="75">
        <f t="shared" si="206"/>
        <v>7.8731939485393284E-4</v>
      </c>
      <c r="OS41" s="73">
        <v>1919.4147713377354</v>
      </c>
      <c r="OT41" s="75">
        <f t="shared" si="207"/>
        <v>0.23502078747860111</v>
      </c>
      <c r="OU41" s="75">
        <f t="shared" si="208"/>
        <v>1.5819026020057795E-3</v>
      </c>
      <c r="OV41" s="73">
        <v>124.8788147719311</v>
      </c>
      <c r="OW41" s="75">
        <f t="shared" si="209"/>
        <v>1.5270092292972744E-2</v>
      </c>
      <c r="OX41" s="75">
        <v>4.6263345195729541E-2</v>
      </c>
      <c r="OY41" s="73">
        <v>480</v>
      </c>
      <c r="OZ41" s="75">
        <f t="shared" si="210"/>
        <v>5.8773111301579528E-2</v>
      </c>
      <c r="PA41" s="73">
        <v>1481</v>
      </c>
      <c r="PB41" s="75">
        <f t="shared" si="211"/>
        <v>0.1813395371617485</v>
      </c>
      <c r="PC41" s="73">
        <v>1425</v>
      </c>
      <c r="PD41" s="73">
        <v>1710</v>
      </c>
      <c r="PE41" s="75">
        <f t="shared" si="212"/>
        <v>-0.16666666666666666</v>
      </c>
      <c r="PF41" s="75">
        <v>3.4636161423578012E-2</v>
      </c>
      <c r="PG41" s="75">
        <v>6.0692723228471558E-2</v>
      </c>
      <c r="PH41" s="75">
        <v>9.532888465204957E-2</v>
      </c>
      <c r="PI41" s="75"/>
      <c r="PJ41" s="75"/>
      <c r="PK41" s="75"/>
      <c r="PL41" s="75"/>
      <c r="PM41" s="75"/>
      <c r="PN41" s="75"/>
      <c r="PO41" s="226"/>
      <c r="PP41" s="21">
        <f t="shared" si="213"/>
        <v>0</v>
      </c>
      <c r="PQ41" s="73">
        <f t="shared" si="214"/>
        <v>55.096469047631977</v>
      </c>
      <c r="PR41" s="73"/>
      <c r="PS41" s="73">
        <f t="shared" si="215"/>
        <v>62.734452732156875</v>
      </c>
      <c r="PT41" s="73">
        <v>1</v>
      </c>
      <c r="PU41" s="73">
        <f t="shared" si="216"/>
        <v>32.516249778040525</v>
      </c>
      <c r="PV41" s="73">
        <v>1</v>
      </c>
      <c r="PW41" s="73"/>
    </row>
    <row r="42" spans="1:439" x14ac:dyDescent="0.25">
      <c r="A42" s="150"/>
      <c r="B42" s="153" t="s">
        <v>12</v>
      </c>
      <c r="C42" s="151"/>
      <c r="D42" s="156">
        <v>45059</v>
      </c>
      <c r="E42" s="156" t="s">
        <v>205</v>
      </c>
      <c r="F42" s="72" t="s">
        <v>247</v>
      </c>
      <c r="G42" s="82"/>
      <c r="P42" s="161"/>
      <c r="Q42" s="127"/>
      <c r="R42" s="127"/>
      <c r="S42" s="127"/>
      <c r="T42" s="127"/>
      <c r="U42" s="127"/>
      <c r="V42" s="127"/>
      <c r="W42" s="127"/>
      <c r="X42" s="127"/>
      <c r="Y42" s="127"/>
      <c r="Z42" s="113"/>
      <c r="AA42" s="73"/>
      <c r="AB42" s="74">
        <v>3545</v>
      </c>
      <c r="AC42" s="74">
        <v>2138</v>
      </c>
      <c r="AD42" s="74">
        <v>631</v>
      </c>
      <c r="AE42" s="74">
        <v>1234</v>
      </c>
      <c r="AF42" s="74">
        <v>581</v>
      </c>
      <c r="AG42" s="74">
        <v>1786</v>
      </c>
      <c r="AH42" s="74">
        <v>115</v>
      </c>
      <c r="AI42" s="74">
        <v>110</v>
      </c>
      <c r="AK42" s="73">
        <f t="shared" si="0"/>
        <v>10140</v>
      </c>
      <c r="AL42" s="75"/>
      <c r="AM42" s="76">
        <f t="shared" si="1"/>
        <v>0.34960552268244577</v>
      </c>
      <c r="AN42" s="77">
        <f t="shared" si="2"/>
        <v>0.21084812623274163</v>
      </c>
      <c r="AO42" s="77">
        <f t="shared" si="3"/>
        <v>6.2228796844181457E-2</v>
      </c>
      <c r="AP42" s="77">
        <f t="shared" si="4"/>
        <v>0.12169625246548324</v>
      </c>
      <c r="AQ42" s="77">
        <f t="shared" si="5"/>
        <v>5.7297830374753451E-2</v>
      </c>
      <c r="AR42" s="77">
        <f t="shared" si="6"/>
        <v>0.17613412228796843</v>
      </c>
      <c r="AS42" s="77">
        <f t="shared" si="7"/>
        <v>1.1341222879684419E-2</v>
      </c>
      <c r="AT42" s="78">
        <f t="shared" si="8"/>
        <v>1.0848126232741617E-2</v>
      </c>
      <c r="AU42" s="75">
        <f t="shared" si="9"/>
        <v>1</v>
      </c>
      <c r="AV42" s="75"/>
      <c r="AW42" s="75"/>
      <c r="AX42" s="74">
        <v>557</v>
      </c>
      <c r="AY42" s="74">
        <v>484</v>
      </c>
      <c r="AZ42" s="74">
        <v>3165</v>
      </c>
      <c r="BA42" s="74">
        <v>1322</v>
      </c>
      <c r="BB42" s="74">
        <v>2523</v>
      </c>
      <c r="BC42" s="74">
        <v>1808</v>
      </c>
      <c r="BD42" s="74">
        <v>212</v>
      </c>
      <c r="BF42" s="74">
        <v>19</v>
      </c>
      <c r="BG42" s="79">
        <v>12</v>
      </c>
      <c r="BH42" s="80">
        <v>74</v>
      </c>
      <c r="BI42" s="80">
        <v>7</v>
      </c>
      <c r="BJ42" s="81">
        <v>8</v>
      </c>
      <c r="BK42" s="73">
        <f t="shared" si="10"/>
        <v>101</v>
      </c>
      <c r="BL42" s="79">
        <f t="shared" si="11"/>
        <v>10191</v>
      </c>
      <c r="BM42" s="82"/>
      <c r="BN42" s="83">
        <f t="shared" si="12"/>
        <v>5.4656069080561281E-2</v>
      </c>
      <c r="BO42" s="84">
        <f t="shared" si="13"/>
        <v>4.7492885879697772E-2</v>
      </c>
      <c r="BP42" s="84">
        <f t="shared" si="14"/>
        <v>0.3105681483662055</v>
      </c>
      <c r="BQ42" s="84">
        <f t="shared" si="15"/>
        <v>0.12972230399371995</v>
      </c>
      <c r="BR42" s="84">
        <f t="shared" si="16"/>
        <v>0.24757138651751545</v>
      </c>
      <c r="BS42" s="84">
        <f t="shared" si="17"/>
        <v>0.17741144146796192</v>
      </c>
      <c r="BT42" s="84">
        <f t="shared" si="18"/>
        <v>2.0802669021685802E-2</v>
      </c>
      <c r="BU42" s="84">
        <f t="shared" si="19"/>
        <v>0</v>
      </c>
      <c r="BV42" s="84">
        <f t="shared" si="20"/>
        <v>1.8643901481699538E-3</v>
      </c>
      <c r="BW42" s="84">
        <f t="shared" si="21"/>
        <v>1.1775095672652341E-3</v>
      </c>
      <c r="BX42" s="84">
        <f t="shared" si="22"/>
        <v>7.2613089981356099E-3</v>
      </c>
      <c r="BY42" s="84">
        <f t="shared" si="23"/>
        <v>6.868805809047199E-4</v>
      </c>
      <c r="BZ42" s="84">
        <f t="shared" si="24"/>
        <v>7.8500637817682263E-4</v>
      </c>
      <c r="CA42" s="75">
        <f t="shared" si="25"/>
        <v>9.9107055244823869E-3</v>
      </c>
      <c r="CB42" s="85">
        <f t="shared" si="26"/>
        <v>1</v>
      </c>
      <c r="CC42" s="75"/>
      <c r="CD42" s="75"/>
      <c r="CE42" s="74">
        <v>1026</v>
      </c>
      <c r="CF42" s="74">
        <v>1395</v>
      </c>
      <c r="CG42" s="74">
        <v>1444</v>
      </c>
      <c r="CH42" s="74">
        <v>921</v>
      </c>
      <c r="CI42" s="74">
        <v>1361</v>
      </c>
      <c r="CJ42" s="74">
        <v>3869</v>
      </c>
      <c r="CK42" s="72">
        <v>240</v>
      </c>
      <c r="CP42" s="73">
        <f t="shared" si="217"/>
        <v>0</v>
      </c>
      <c r="CQ42" s="73">
        <f t="shared" si="218"/>
        <v>10256</v>
      </c>
      <c r="CR42" s="73"/>
      <c r="CS42" s="76">
        <f t="shared" si="27"/>
        <v>0.1000390015600624</v>
      </c>
      <c r="CT42" s="77">
        <f t="shared" si="28"/>
        <v>0.13601794071762871</v>
      </c>
      <c r="CU42" s="77">
        <f t="shared" si="29"/>
        <v>0.14079563182527302</v>
      </c>
      <c r="CV42" s="77">
        <f t="shared" si="30"/>
        <v>8.9801092043681752E-2</v>
      </c>
      <c r="CW42" s="77">
        <f t="shared" si="31"/>
        <v>0.13270280811232449</v>
      </c>
      <c r="CX42" s="77">
        <f t="shared" si="32"/>
        <v>0.37724258970358815</v>
      </c>
      <c r="CY42" s="77">
        <f t="shared" si="33"/>
        <v>2.3400936037441498E-2</v>
      </c>
      <c r="CZ42" s="78"/>
      <c r="DA42" s="78"/>
      <c r="DB42" s="78"/>
      <c r="DC42" s="78"/>
      <c r="DD42" s="78">
        <f t="shared" si="34"/>
        <v>0</v>
      </c>
      <c r="DE42" s="75">
        <f t="shared" si="35"/>
        <v>1</v>
      </c>
      <c r="DF42" s="75"/>
      <c r="DG42" s="75"/>
      <c r="DH42" s="74">
        <v>3210</v>
      </c>
      <c r="DI42" s="74">
        <v>1405</v>
      </c>
      <c r="DJ42" s="74">
        <v>2134</v>
      </c>
      <c r="DK42" s="74">
        <v>1141</v>
      </c>
      <c r="DM42" s="74">
        <v>395</v>
      </c>
      <c r="DN42" s="74">
        <v>592</v>
      </c>
      <c r="DO42" s="72">
        <v>1094</v>
      </c>
      <c r="DP42" s="74">
        <v>120</v>
      </c>
      <c r="DQ42" s="74">
        <v>9</v>
      </c>
      <c r="DR42" s="74">
        <v>18</v>
      </c>
      <c r="DU42" s="73">
        <f t="shared" si="36"/>
        <v>147</v>
      </c>
      <c r="DV42" s="73">
        <f t="shared" si="219"/>
        <v>10118</v>
      </c>
      <c r="DW42" s="76">
        <f t="shared" si="37"/>
        <v>0.31725637477762403</v>
      </c>
      <c r="DX42" s="77">
        <f t="shared" si="38"/>
        <v>0.13886143506621862</v>
      </c>
      <c r="DY42" s="77">
        <f t="shared" si="39"/>
        <v>0.21091124728207156</v>
      </c>
      <c r="DZ42" s="77">
        <f t="shared" si="40"/>
        <v>0.11276932200039534</v>
      </c>
      <c r="EA42" s="77">
        <f t="shared" si="41"/>
        <v>0</v>
      </c>
      <c r="EB42" s="77">
        <f t="shared" si="42"/>
        <v>3.9039335837121963E-2</v>
      </c>
      <c r="EC42" s="77">
        <f t="shared" si="43"/>
        <v>5.8509586874876458E-2</v>
      </c>
      <c r="ED42" s="77">
        <f t="shared" si="44"/>
        <v>0.10812413520458589</v>
      </c>
      <c r="EE42" s="75">
        <f t="shared" si="45"/>
        <v>1.1860051393556038E-2</v>
      </c>
      <c r="EF42" s="78">
        <f t="shared" si="46"/>
        <v>8.8950385451670288E-4</v>
      </c>
      <c r="EG42" s="78">
        <f t="shared" si="47"/>
        <v>1.7790077090334058E-3</v>
      </c>
      <c r="EH42" s="78">
        <f t="shared" si="48"/>
        <v>0</v>
      </c>
      <c r="EI42" s="78">
        <f t="shared" si="49"/>
        <v>0</v>
      </c>
      <c r="EJ42" s="75">
        <f t="shared" si="50"/>
        <v>1.4528562957106148E-2</v>
      </c>
      <c r="EK42" s="75">
        <f t="shared" si="51"/>
        <v>1</v>
      </c>
      <c r="EL42" s="75"/>
      <c r="EM42" s="75"/>
      <c r="EN42" s="75"/>
      <c r="EO42" s="75"/>
      <c r="EP42" s="75"/>
      <c r="EQ42" s="75"/>
      <c r="ER42" s="75">
        <f t="shared" si="52"/>
        <v>0.21084812623274163</v>
      </c>
      <c r="ES42" s="75">
        <f t="shared" si="53"/>
        <v>0.24757138651751545</v>
      </c>
      <c r="ET42" s="75">
        <f t="shared" si="54"/>
        <v>0.13601794071762871</v>
      </c>
      <c r="EU42" s="75">
        <f t="shared" si="55"/>
        <v>0.13886143506621862</v>
      </c>
      <c r="EV42" s="75"/>
      <c r="EW42" s="75"/>
      <c r="EX42" s="75">
        <f t="shared" si="56"/>
        <v>6.2228796844181457E-2</v>
      </c>
      <c r="EY42" s="75">
        <f t="shared" si="57"/>
        <v>4.7492885879697772E-2</v>
      </c>
      <c r="EZ42" s="75">
        <f t="shared" si="58"/>
        <v>0.13270280811232449</v>
      </c>
      <c r="FA42" s="75">
        <f t="shared" si="59"/>
        <v>0.21091124728207156</v>
      </c>
      <c r="FB42" s="75"/>
      <c r="FC42" s="75"/>
      <c r="FD42" s="75"/>
      <c r="FE42" s="75">
        <f t="shared" si="60"/>
        <v>0</v>
      </c>
      <c r="FF42" s="75"/>
      <c r="FG42" s="75"/>
      <c r="FH42" s="75"/>
      <c r="FI42" s="75"/>
      <c r="FJ42" s="75"/>
      <c r="FK42" s="75">
        <f t="shared" si="61"/>
        <v>1.8643901481699538E-3</v>
      </c>
      <c r="FL42" s="75"/>
      <c r="FM42" s="75"/>
      <c r="FN42" s="75"/>
      <c r="FO42" s="75"/>
      <c r="FP42" s="75">
        <f t="shared" si="62"/>
        <v>0.27307692307692311</v>
      </c>
      <c r="FQ42" s="75">
        <f t="shared" si="63"/>
        <v>0.29692866254538319</v>
      </c>
      <c r="FR42" s="75">
        <f t="shared" si="64"/>
        <v>0.26872074882995323</v>
      </c>
      <c r="FS42" s="75">
        <f t="shared" si="65"/>
        <v>0.34977268234829018</v>
      </c>
      <c r="FT42" s="75"/>
      <c r="FU42" s="75"/>
      <c r="FV42" s="75"/>
      <c r="FW42" s="75">
        <f t="shared" si="66"/>
        <v>-0.11155344579988674</v>
      </c>
      <c r="FX42" s="75">
        <f t="shared" si="67"/>
        <v>2.8434943485899089E-3</v>
      </c>
      <c r="FY42" s="75">
        <f t="shared" si="68"/>
        <v>-0.10870995145129683</v>
      </c>
      <c r="FZ42" s="75"/>
      <c r="GA42" s="75"/>
      <c r="GB42" s="75">
        <f t="shared" si="69"/>
        <v>8.5209922232626717E-2</v>
      </c>
      <c r="GC42" s="75">
        <f t="shared" si="70"/>
        <v>7.8208439169747068E-2</v>
      </c>
      <c r="GD42" s="75">
        <f t="shared" si="71"/>
        <v>0.16341836140237379</v>
      </c>
      <c r="GE42" s="75"/>
      <c r="GF42" s="75"/>
      <c r="GG42" s="75"/>
      <c r="GH42" s="75"/>
      <c r="GI42" s="75"/>
      <c r="GJ42" s="75"/>
      <c r="GK42" s="75"/>
      <c r="GL42" s="75"/>
      <c r="GM42" s="75"/>
      <c r="GN42" s="75"/>
      <c r="GO42" s="75"/>
      <c r="GP42" s="75"/>
      <c r="GQ42" s="75">
        <f t="shared" si="72"/>
        <v>-2.8207913715429966E-2</v>
      </c>
      <c r="GR42" s="75">
        <f t="shared" si="73"/>
        <v>8.1051933518336949E-2</v>
      </c>
      <c r="GS42" s="75">
        <f t="shared" si="74"/>
        <v>5.2844019802906983E-2</v>
      </c>
      <c r="GT42" s="75"/>
      <c r="GU42" s="75"/>
      <c r="GV42" s="75"/>
      <c r="GW42" s="75"/>
      <c r="GX42" s="75">
        <f t="shared" si="75"/>
        <v>1.1341222879684419E-2</v>
      </c>
      <c r="GY42" s="75">
        <f t="shared" si="76"/>
        <v>2.0802669021685802E-2</v>
      </c>
      <c r="GZ42" s="75">
        <f t="shared" si="77"/>
        <v>2.3400936037441498E-2</v>
      </c>
      <c r="HA42" s="75">
        <f t="shared" si="78"/>
        <v>3.9039335837121963E-2</v>
      </c>
      <c r="HB42" s="75"/>
      <c r="HC42" s="75"/>
      <c r="HD42" s="75">
        <f t="shared" si="79"/>
        <v>2.5982670157556967E-3</v>
      </c>
      <c r="HE42" s="75">
        <f t="shared" si="80"/>
        <v>1.5638399799680465E-2</v>
      </c>
      <c r="HF42" s="75">
        <f t="shared" si="81"/>
        <v>1.8236666815436162E-2</v>
      </c>
      <c r="HG42" s="75"/>
      <c r="HH42" s="75"/>
      <c r="HI42" s="75"/>
      <c r="HJ42" s="75">
        <f t="shared" si="82"/>
        <v>0.17613412228796843</v>
      </c>
      <c r="HK42" s="75">
        <f t="shared" si="83"/>
        <v>0.17741144146796192</v>
      </c>
      <c r="HL42" s="75">
        <f t="shared" si="84"/>
        <v>0.14079563182527302</v>
      </c>
      <c r="HM42" s="75">
        <f t="shared" si="85"/>
        <v>0.11276932200039534</v>
      </c>
      <c r="HN42" s="75"/>
      <c r="HO42" s="75"/>
      <c r="HP42" s="75">
        <f t="shared" si="86"/>
        <v>-3.6615809642688901E-2</v>
      </c>
      <c r="HQ42" s="75">
        <f>Gegevens!HM245-Gegevens!HL245</f>
        <v>-8.7642033793539714E-2</v>
      </c>
      <c r="HR42" s="75">
        <f t="shared" si="87"/>
        <v>-6.4642119467566581E-2</v>
      </c>
      <c r="HS42" s="75"/>
      <c r="HT42" s="75"/>
      <c r="HU42" s="75"/>
      <c r="HV42" s="75">
        <f t="shared" si="88"/>
        <v>0.34960552268244577</v>
      </c>
      <c r="HW42" s="75">
        <f t="shared" si="89"/>
        <v>0.3105681483662055</v>
      </c>
      <c r="HX42" s="75">
        <f t="shared" si="90"/>
        <v>0.37724258970358815</v>
      </c>
      <c r="HY42" s="75">
        <f t="shared" si="91"/>
        <v>0.31725637477762403</v>
      </c>
      <c r="HZ42" s="75"/>
      <c r="IA42" s="75"/>
      <c r="IB42" s="75">
        <f t="shared" si="92"/>
        <v>6.6674441337382651E-2</v>
      </c>
      <c r="IC42" s="75">
        <f t="shared" si="93"/>
        <v>-5.9986214925964121E-2</v>
      </c>
      <c r="ID42" s="75">
        <f t="shared" si="94"/>
        <v>6.6882264114185297E-3</v>
      </c>
      <c r="IE42" s="75"/>
      <c r="IF42" s="75"/>
      <c r="IG42" s="75"/>
      <c r="IH42" s="75">
        <f t="shared" si="95"/>
        <v>0.12169625246548324</v>
      </c>
      <c r="II42" s="75">
        <f t="shared" si="96"/>
        <v>0.12972230399371995</v>
      </c>
      <c r="IJ42" s="75">
        <f t="shared" si="97"/>
        <v>0.1000390015600624</v>
      </c>
      <c r="IK42" s="75">
        <f t="shared" si="98"/>
        <v>0.10812413520458589</v>
      </c>
      <c r="IL42" s="75"/>
      <c r="IM42" s="75"/>
      <c r="IN42" s="75">
        <f t="shared" si="99"/>
        <v>-2.9683302433657549E-2</v>
      </c>
      <c r="IO42" s="75">
        <f t="shared" si="100"/>
        <v>8.0851336445234845E-3</v>
      </c>
      <c r="IP42" s="75">
        <f t="shared" si="101"/>
        <v>-2.1598168789134065E-2</v>
      </c>
      <c r="IQ42" s="75"/>
      <c r="IR42" s="75"/>
      <c r="IS42" s="75"/>
      <c r="IT42" s="75">
        <f t="shared" si="102"/>
        <v>5.7297830374753451E-2</v>
      </c>
      <c r="IU42" s="75">
        <f t="shared" si="103"/>
        <v>5.4656069080561281E-2</v>
      </c>
      <c r="IV42" s="75">
        <f t="shared" si="104"/>
        <v>8.9801092043681752E-2</v>
      </c>
      <c r="IW42" s="75">
        <f t="shared" si="105"/>
        <v>5.8509586874876458E-2</v>
      </c>
      <c r="IX42" s="75"/>
      <c r="IY42" s="75"/>
      <c r="IZ42" s="75">
        <f t="shared" si="106"/>
        <v>3.514502296312047E-2</v>
      </c>
      <c r="JA42" s="75">
        <f t="shared" si="107"/>
        <v>-3.1291505168805293E-2</v>
      </c>
      <c r="JB42" s="75">
        <f t="shared" si="108"/>
        <v>3.8535177943151769E-3</v>
      </c>
      <c r="JC42" s="75"/>
      <c r="JD42" s="75"/>
      <c r="JE42" s="75"/>
      <c r="JF42" s="75"/>
      <c r="JG42" s="75"/>
      <c r="JH42" s="75"/>
      <c r="JI42" s="75">
        <f t="shared" si="109"/>
        <v>0.13303747534516766</v>
      </c>
      <c r="JJ42" s="75">
        <f t="shared" si="110"/>
        <v>0.17899408284023668</v>
      </c>
      <c r="JK42" s="75">
        <f t="shared" si="111"/>
        <v>0.19033530571992111</v>
      </c>
      <c r="JL42" s="75"/>
      <c r="JM42" s="75">
        <f t="shared" si="112"/>
        <v>0.15052497301540574</v>
      </c>
      <c r="JN42" s="75">
        <f t="shared" si="113"/>
        <v>0.18437837307428123</v>
      </c>
      <c r="JO42" s="75">
        <f t="shared" si="114"/>
        <v>0.20518104209596702</v>
      </c>
      <c r="JP42" s="75"/>
      <c r="JQ42" s="75">
        <f t="shared" si="115"/>
        <v>0.12343993759750391</v>
      </c>
      <c r="JR42" s="75">
        <f t="shared" si="116"/>
        <v>0.18984009360374415</v>
      </c>
      <c r="JS42" s="75">
        <f t="shared" si="117"/>
        <v>0.21324102964118566</v>
      </c>
      <c r="JT42" s="75"/>
      <c r="JU42" s="75">
        <f t="shared" si="118"/>
        <v>0.14716347104170785</v>
      </c>
      <c r="JV42" s="75">
        <f t="shared" si="119"/>
        <v>0.16663372207946234</v>
      </c>
      <c r="JW42" s="75">
        <f t="shared" si="120"/>
        <v>0.2056730579165843</v>
      </c>
      <c r="JX42" s="75"/>
      <c r="JY42" s="75"/>
      <c r="JZ42" s="75"/>
      <c r="KA42" s="75">
        <f t="shared" si="121"/>
        <v>-2.7085035417901832E-2</v>
      </c>
      <c r="KB42" s="75">
        <f t="shared" si="122"/>
        <v>2.3723533444203942E-2</v>
      </c>
      <c r="KC42" s="75">
        <f t="shared" si="123"/>
        <v>-3.3615019736978891E-3</v>
      </c>
      <c r="KD42" s="75"/>
      <c r="KE42" s="75"/>
      <c r="KF42" s="75">
        <f t="shared" si="124"/>
        <v>5.4617205294629212E-3</v>
      </c>
      <c r="KG42" s="75">
        <f t="shared" si="125"/>
        <v>-2.3206371524281816E-2</v>
      </c>
      <c r="KH42" s="75">
        <f t="shared" si="126"/>
        <v>-1.7744650994818895E-2</v>
      </c>
      <c r="KI42" s="75"/>
      <c r="KJ42" s="75"/>
      <c r="KK42" s="75">
        <f t="shared" si="127"/>
        <v>8.0599875452186387E-3</v>
      </c>
      <c r="KL42" s="75">
        <f t="shared" si="128"/>
        <v>-7.5679717246013578E-3</v>
      </c>
      <c r="KM42" s="75">
        <f t="shared" si="129"/>
        <v>4.9201582061728089E-4</v>
      </c>
      <c r="KN42" s="75"/>
      <c r="KO42" s="75"/>
      <c r="KP42" s="75"/>
      <c r="KQ42" s="75"/>
      <c r="KR42" s="73">
        <f t="shared" si="130"/>
        <v>2504.9272887842212</v>
      </c>
      <c r="KS42" s="73">
        <f t="shared" si="131"/>
        <v>480.53301933078205</v>
      </c>
      <c r="KT42" s="73">
        <f t="shared" si="132"/>
        <v>1795.0489647728386</v>
      </c>
      <c r="KU42" s="73">
        <f t="shared" si="133"/>
        <v>3142.3285251692673</v>
      </c>
      <c r="KV42" s="73">
        <f t="shared" si="134"/>
        <v>1312.5302718084586</v>
      </c>
      <c r="KW42" s="73">
        <f t="shared" si="135"/>
        <v>553.01010695711909</v>
      </c>
      <c r="KX42" s="73">
        <f t="shared" si="136"/>
        <v>210.48140516141694</v>
      </c>
      <c r="KY42" s="73"/>
      <c r="KZ42" s="73">
        <f t="shared" si="137"/>
        <v>1376.2295241809672</v>
      </c>
      <c r="LA42" s="73">
        <f t="shared" si="138"/>
        <v>1342.6870124804991</v>
      </c>
      <c r="LB42" s="73">
        <f t="shared" si="139"/>
        <v>1424.5702028081125</v>
      </c>
      <c r="LC42" s="73">
        <f t="shared" si="140"/>
        <v>3816.9405226209051</v>
      </c>
      <c r="LD42" s="73">
        <f t="shared" si="141"/>
        <v>1012.1946177847113</v>
      </c>
      <c r="LE42" s="73">
        <f t="shared" si="142"/>
        <v>908.60744929797193</v>
      </c>
      <c r="LF42" s="73">
        <f t="shared" si="143"/>
        <v>236.77067082683308</v>
      </c>
      <c r="LG42" s="73"/>
      <c r="LH42" s="73">
        <f t="shared" si="144"/>
        <v>1405</v>
      </c>
      <c r="LI42" s="73">
        <f t="shared" si="145"/>
        <v>2134</v>
      </c>
      <c r="LJ42" s="73">
        <f t="shared" si="146"/>
        <v>1141</v>
      </c>
      <c r="LK42" s="73">
        <f t="shared" si="147"/>
        <v>3210</v>
      </c>
      <c r="LL42" s="73">
        <f t="shared" si="148"/>
        <v>1094</v>
      </c>
      <c r="LM42" s="73">
        <f t="shared" si="149"/>
        <v>592</v>
      </c>
      <c r="LN42" s="73">
        <f t="shared" si="150"/>
        <v>395</v>
      </c>
      <c r="LO42" s="73"/>
      <c r="LP42" s="73">
        <f t="shared" si="151"/>
        <v>-1128.697764603254</v>
      </c>
      <c r="LQ42" s="73">
        <f t="shared" si="152"/>
        <v>862.15399314971705</v>
      </c>
      <c r="LR42" s="73">
        <f t="shared" si="153"/>
        <v>-370.47876196472612</v>
      </c>
      <c r="LS42" s="73">
        <f t="shared" si="154"/>
        <v>674.61199745163776</v>
      </c>
      <c r="LT42" s="73">
        <f t="shared" si="155"/>
        <v>-300.33565402374722</v>
      </c>
      <c r="LU42" s="73">
        <f t="shared" si="156"/>
        <v>355.59734234085283</v>
      </c>
      <c r="LV42" s="73">
        <f t="shared" si="157"/>
        <v>26.289265665416139</v>
      </c>
      <c r="LW42" s="73"/>
      <c r="LX42" s="73">
        <f t="shared" si="158"/>
        <v>28.770475819032754</v>
      </c>
      <c r="LY42" s="73">
        <f t="shared" si="159"/>
        <v>791.31298751950089</v>
      </c>
      <c r="LZ42" s="73">
        <f t="shared" si="160"/>
        <v>-283.57020280811253</v>
      </c>
      <c r="MA42" s="73">
        <f t="shared" si="161"/>
        <v>-606.94052262090509</v>
      </c>
      <c r="MB42" s="73">
        <f t="shared" si="162"/>
        <v>81.80538221528866</v>
      </c>
      <c r="MC42" s="73">
        <f t="shared" si="163"/>
        <v>-316.60744929797193</v>
      </c>
      <c r="MD42" s="73">
        <f t="shared" si="164"/>
        <v>158.22932917316692</v>
      </c>
      <c r="ME42" s="73"/>
      <c r="MF42" s="73">
        <f t="shared" si="165"/>
        <v>-1099.9272887842212</v>
      </c>
      <c r="MG42" s="73">
        <f t="shared" si="166"/>
        <v>1653.4669806692179</v>
      </c>
      <c r="MH42" s="73">
        <f t="shared" si="167"/>
        <v>-654.04896477283864</v>
      </c>
      <c r="MI42" s="73">
        <f t="shared" si="168"/>
        <v>67.671474830732677</v>
      </c>
      <c r="MJ42" s="73">
        <f t="shared" si="169"/>
        <v>-218.53027180845856</v>
      </c>
      <c r="MK42" s="73">
        <f t="shared" si="170"/>
        <v>38.989893042880908</v>
      </c>
      <c r="ML42" s="73">
        <f t="shared" si="171"/>
        <v>184.51859483858306</v>
      </c>
      <c r="MM42" s="73"/>
      <c r="MN42" s="75">
        <f t="shared" si="172"/>
        <v>-0.45059102899193254</v>
      </c>
      <c r="MO42" s="75">
        <f t="shared" si="173"/>
        <v>1.7941618129601216</v>
      </c>
      <c r="MP42" s="75">
        <f t="shared" si="174"/>
        <v>-0.20638922348929339</v>
      </c>
      <c r="MQ42" s="75">
        <f t="shared" si="175"/>
        <v>0.21468538125411268</v>
      </c>
      <c r="MR42" s="75">
        <f t="shared" si="176"/>
        <v>-0.228821887368687</v>
      </c>
      <c r="MS42" s="75">
        <f t="shared" si="177"/>
        <v>0.6430214165478646</v>
      </c>
      <c r="MT42" s="75">
        <f t="shared" si="178"/>
        <v>0.12490065640361464</v>
      </c>
      <c r="MU42" s="75"/>
      <c r="MV42" s="75">
        <f t="shared" si="179"/>
        <v>2.090528891694492E-2</v>
      </c>
      <c r="MW42" s="75">
        <f t="shared" si="180"/>
        <v>0.58935029546284057</v>
      </c>
      <c r="MX42" s="75">
        <f t="shared" si="181"/>
        <v>-0.19905667144317563</v>
      </c>
      <c r="MY42" s="75">
        <f t="shared" si="182"/>
        <v>-0.1590123081624937</v>
      </c>
      <c r="MZ42" s="75">
        <f t="shared" si="183"/>
        <v>8.081981545636735E-2</v>
      </c>
      <c r="NA42" s="75">
        <f t="shared" si="184"/>
        <v>-0.34845350381245066</v>
      </c>
      <c r="NB42" s="75">
        <f t="shared" si="185"/>
        <v>0.66828095143967836</v>
      </c>
      <c r="NC42" s="75"/>
      <c r="ND42" s="75">
        <f t="shared" si="186"/>
        <v>-0.43910547571944747</v>
      </c>
      <c r="NE42" s="75">
        <f t="shared" si="187"/>
        <v>3.4409019029991557</v>
      </c>
      <c r="NF42" s="75">
        <f t="shared" si="188"/>
        <v>-0.36436274308294858</v>
      </c>
      <c r="NG42" s="75">
        <f t="shared" si="189"/>
        <v>2.1535455089657575E-2</v>
      </c>
      <c r="NH42" s="75">
        <f t="shared" si="190"/>
        <v>-0.16649541462183459</v>
      </c>
      <c r="NI42" s="75">
        <f t="shared" si="191"/>
        <v>7.0504847112865185E-2</v>
      </c>
      <c r="NJ42" s="75">
        <f t="shared" si="192"/>
        <v>0.87665033734014097</v>
      </c>
      <c r="NK42" s="75"/>
      <c r="NL42" s="75"/>
      <c r="NM42" s="211">
        <v>5077</v>
      </c>
      <c r="NN42" s="212">
        <v>0</v>
      </c>
      <c r="NO42" s="212">
        <v>4</v>
      </c>
      <c r="NP42" s="212">
        <v>1</v>
      </c>
      <c r="NQ42" s="212">
        <v>0</v>
      </c>
      <c r="NR42" s="212">
        <v>0</v>
      </c>
      <c r="NS42" s="213">
        <v>5</v>
      </c>
      <c r="NT42" s="213">
        <f t="shared" si="193"/>
        <v>5082</v>
      </c>
      <c r="NU42" s="75"/>
      <c r="NV42" s="75"/>
      <c r="NW42" s="73">
        <v>10118</v>
      </c>
      <c r="NX42" s="73">
        <v>2134</v>
      </c>
      <c r="NY42" s="75">
        <f t="shared" si="194"/>
        <v>0.21091124728207156</v>
      </c>
      <c r="NZ42" s="75">
        <f t="shared" si="195"/>
        <v>2.4095146059260057E-3</v>
      </c>
      <c r="OA42" s="75">
        <f t="shared" si="196"/>
        <v>2.7228035434723528E-3</v>
      </c>
      <c r="OB42" s="73">
        <v>14781</v>
      </c>
      <c r="OC42" s="73">
        <v>11795</v>
      </c>
      <c r="OD42" s="73">
        <v>670.88979166208003</v>
      </c>
      <c r="OE42" s="73">
        <v>307.39282492177773</v>
      </c>
      <c r="OF42" s="75">
        <f t="shared" si="197"/>
        <v>2.0796483656165193E-2</v>
      </c>
      <c r="OG42" s="75">
        <f t="shared" si="198"/>
        <v>0.45818676739771919</v>
      </c>
      <c r="OH42" s="73">
        <v>304.33333333333303</v>
      </c>
      <c r="OI42" s="73">
        <f t="shared" si="199"/>
        <v>139.4415062113724</v>
      </c>
      <c r="OJ42" s="75">
        <f t="shared" si="200"/>
        <v>1.1822086156114658E-2</v>
      </c>
      <c r="OK42" s="75">
        <f t="shared" si="201"/>
        <v>2.2554429097212474E-3</v>
      </c>
      <c r="OL42" s="75">
        <f t="shared" si="202"/>
        <v>4.4843478607384788E-4</v>
      </c>
      <c r="OM42" s="73">
        <v>14797</v>
      </c>
      <c r="ON42" s="73">
        <v>287510951</v>
      </c>
      <c r="OO42" s="73">
        <f t="shared" si="203"/>
        <v>19430.354193417585</v>
      </c>
      <c r="OP42" s="75">
        <f t="shared" si="204"/>
        <v>2.2707608806077297E-3</v>
      </c>
      <c r="OQ42" s="75">
        <f t="shared" si="205"/>
        <v>2.3088354592520079E-3</v>
      </c>
      <c r="OR42" s="75">
        <f t="shared" si="206"/>
        <v>4.4954197919238698E-4</v>
      </c>
      <c r="OS42" s="73">
        <v>2386.4167736703389</v>
      </c>
      <c r="OT42" s="75">
        <f t="shared" si="207"/>
        <v>0.16145164560383865</v>
      </c>
      <c r="OU42" s="75">
        <f t="shared" si="208"/>
        <v>1.9667864185020866E-3</v>
      </c>
      <c r="OV42" s="73">
        <v>96.321575526594472</v>
      </c>
      <c r="OW42" s="75">
        <f t="shared" si="209"/>
        <v>6.5095340627555906E-3</v>
      </c>
      <c r="OX42" s="75">
        <v>7.6530612244897947E-2</v>
      </c>
      <c r="OY42" s="73">
        <v>784</v>
      </c>
      <c r="OZ42" s="75">
        <f t="shared" si="210"/>
        <v>5.3041066233678373E-2</v>
      </c>
      <c r="PA42" s="73">
        <v>3211</v>
      </c>
      <c r="PB42" s="75">
        <f t="shared" si="211"/>
        <v>0.21723834652594548</v>
      </c>
      <c r="PC42" s="73">
        <v>2369</v>
      </c>
      <c r="PD42" s="73">
        <v>3239</v>
      </c>
      <c r="PE42" s="75">
        <f t="shared" si="212"/>
        <v>-0.26860142019141708</v>
      </c>
      <c r="PF42" s="75">
        <v>3.7531699070160608E-2</v>
      </c>
      <c r="PG42" s="75">
        <v>5.9087066779374468E-2</v>
      </c>
      <c r="PH42" s="75">
        <v>9.6618765849535077E-2</v>
      </c>
      <c r="PI42" s="75"/>
      <c r="PJ42" s="75"/>
      <c r="PK42" s="75"/>
      <c r="PL42" s="75"/>
      <c r="PM42" s="75"/>
      <c r="PN42" s="75"/>
      <c r="PO42" s="226"/>
      <c r="PP42" s="21">
        <f t="shared" si="213"/>
        <v>0</v>
      </c>
      <c r="PQ42" s="73">
        <f t="shared" si="214"/>
        <v>113.00215972029545</v>
      </c>
      <c r="PR42" s="73"/>
      <c r="PS42" s="73">
        <f t="shared" si="215"/>
        <v>19.796975675927396</v>
      </c>
      <c r="PT42" s="73">
        <v>2</v>
      </c>
      <c r="PU42" s="73">
        <f t="shared" si="216"/>
        <v>19.882338149240514</v>
      </c>
      <c r="PV42" s="73">
        <v>2</v>
      </c>
      <c r="PW42" s="73"/>
    </row>
    <row r="43" spans="1:439" x14ac:dyDescent="0.25">
      <c r="A43" s="150"/>
      <c r="B43" s="153" t="s">
        <v>10</v>
      </c>
      <c r="C43" s="151"/>
      <c r="D43" s="156">
        <v>11008</v>
      </c>
      <c r="E43" s="156" t="s">
        <v>0</v>
      </c>
      <c r="F43" s="72" t="s">
        <v>9</v>
      </c>
      <c r="G43" s="82"/>
      <c r="P43" s="161"/>
      <c r="Q43" s="127"/>
      <c r="R43" s="127"/>
      <c r="S43" s="127"/>
      <c r="T43" s="127"/>
      <c r="U43" s="127"/>
      <c r="V43" s="127"/>
      <c r="W43" s="127"/>
      <c r="X43" s="127"/>
      <c r="Y43" s="127"/>
      <c r="Z43" s="113"/>
      <c r="AA43" s="73"/>
      <c r="AB43" s="74">
        <v>2547</v>
      </c>
      <c r="AC43" s="74">
        <v>10687</v>
      </c>
      <c r="AD43" s="74">
        <v>2818</v>
      </c>
      <c r="AE43" s="74">
        <v>1670</v>
      </c>
      <c r="AF43" s="74">
        <v>1774</v>
      </c>
      <c r="AG43" s="74">
        <v>3722</v>
      </c>
      <c r="AH43" s="74">
        <v>394</v>
      </c>
      <c r="AI43" s="74">
        <v>266</v>
      </c>
      <c r="AK43" s="73">
        <f t="shared" si="0"/>
        <v>23878</v>
      </c>
      <c r="AL43" s="75"/>
      <c r="AM43" s="76">
        <f t="shared" si="1"/>
        <v>0.10666722506072536</v>
      </c>
      <c r="AN43" s="77">
        <f t="shared" si="2"/>
        <v>0.44756679788927045</v>
      </c>
      <c r="AO43" s="77">
        <f t="shared" si="3"/>
        <v>0.118016584303543</v>
      </c>
      <c r="AP43" s="77">
        <f t="shared" si="4"/>
        <v>6.9938855850573745E-2</v>
      </c>
      <c r="AQ43" s="77">
        <f t="shared" si="5"/>
        <v>7.4294329508334034E-2</v>
      </c>
      <c r="AR43" s="77">
        <f t="shared" si="6"/>
        <v>0.15587570148253624</v>
      </c>
      <c r="AS43" s="77">
        <f t="shared" si="7"/>
        <v>1.6500544434207221E-2</v>
      </c>
      <c r="AT43" s="78">
        <f t="shared" si="8"/>
        <v>1.113996147080995E-2</v>
      </c>
      <c r="AU43" s="75">
        <f t="shared" si="9"/>
        <v>1</v>
      </c>
      <c r="AV43" s="75"/>
      <c r="AW43" s="75"/>
      <c r="AX43" s="74">
        <v>2066</v>
      </c>
      <c r="AY43" s="74">
        <v>1879</v>
      </c>
      <c r="AZ43" s="74">
        <v>2605</v>
      </c>
      <c r="BA43" s="74">
        <v>1888</v>
      </c>
      <c r="BB43" s="74">
        <v>11649</v>
      </c>
      <c r="BC43" s="74">
        <v>3582</v>
      </c>
      <c r="BD43" s="74">
        <v>790</v>
      </c>
      <c r="BF43" s="74">
        <v>46</v>
      </c>
      <c r="BG43" s="79">
        <v>31</v>
      </c>
      <c r="BH43" s="80">
        <v>264</v>
      </c>
      <c r="BI43" s="80"/>
      <c r="BJ43" s="81"/>
      <c r="BK43" s="73">
        <f t="shared" si="10"/>
        <v>295</v>
      </c>
      <c r="BL43" s="79">
        <f t="shared" si="11"/>
        <v>24800</v>
      </c>
      <c r="BM43" s="82"/>
      <c r="BN43" s="83">
        <f t="shared" si="12"/>
        <v>8.3306451612903232E-2</v>
      </c>
      <c r="BO43" s="84">
        <f t="shared" si="13"/>
        <v>7.5766129032258059E-2</v>
      </c>
      <c r="BP43" s="84">
        <f t="shared" si="14"/>
        <v>0.10504032258064516</v>
      </c>
      <c r="BQ43" s="84">
        <f t="shared" si="15"/>
        <v>7.6129032258064513E-2</v>
      </c>
      <c r="BR43" s="84">
        <f t="shared" si="16"/>
        <v>0.46971774193548388</v>
      </c>
      <c r="BS43" s="84">
        <f t="shared" si="17"/>
        <v>0.14443548387096775</v>
      </c>
      <c r="BT43" s="84">
        <f t="shared" si="18"/>
        <v>3.1854838709677417E-2</v>
      </c>
      <c r="BU43" s="84">
        <f t="shared" si="19"/>
        <v>0</v>
      </c>
      <c r="BV43" s="84">
        <f t="shared" si="20"/>
        <v>1.8548387096774194E-3</v>
      </c>
      <c r="BW43" s="84">
        <f t="shared" si="21"/>
        <v>1.25E-3</v>
      </c>
      <c r="BX43" s="84">
        <f t="shared" si="22"/>
        <v>1.064516129032258E-2</v>
      </c>
      <c r="BY43" s="84">
        <f t="shared" si="23"/>
        <v>0</v>
      </c>
      <c r="BZ43" s="84">
        <f t="shared" si="24"/>
        <v>0</v>
      </c>
      <c r="CA43" s="75">
        <f t="shared" si="25"/>
        <v>1.189516129032258E-2</v>
      </c>
      <c r="CB43" s="85">
        <f t="shared" si="26"/>
        <v>1</v>
      </c>
      <c r="CC43" s="75"/>
      <c r="CD43" s="75"/>
      <c r="CE43" s="34">
        <v>969</v>
      </c>
      <c r="CF43" s="34">
        <v>11381</v>
      </c>
      <c r="CG43" s="34">
        <v>2942</v>
      </c>
      <c r="CH43" s="34">
        <v>2878</v>
      </c>
      <c r="CI43" s="34">
        <v>3397</v>
      </c>
      <c r="CJ43" s="34">
        <v>1990</v>
      </c>
      <c r="CK43" s="34">
        <v>915</v>
      </c>
      <c r="CL43" s="34">
        <v>28</v>
      </c>
      <c r="CM43" s="34">
        <v>20</v>
      </c>
      <c r="CN43" s="34">
        <v>254</v>
      </c>
      <c r="CO43" s="74">
        <v>16</v>
      </c>
      <c r="CP43" s="73">
        <f t="shared" si="217"/>
        <v>318</v>
      </c>
      <c r="CQ43" s="73">
        <f t="shared" si="218"/>
        <v>24790</v>
      </c>
      <c r="CR43" s="73"/>
      <c r="CS43" s="76">
        <f t="shared" si="27"/>
        <v>3.9088342073416701E-2</v>
      </c>
      <c r="CT43" s="77">
        <f t="shared" si="28"/>
        <v>0.45909640984267852</v>
      </c>
      <c r="CU43" s="77">
        <f t="shared" si="29"/>
        <v>0.11867688584106495</v>
      </c>
      <c r="CV43" s="77">
        <f t="shared" si="30"/>
        <v>0.11609519967728923</v>
      </c>
      <c r="CW43" s="77">
        <f t="shared" si="31"/>
        <v>0.13703106091165793</v>
      </c>
      <c r="CX43" s="77">
        <f t="shared" si="32"/>
        <v>8.0274304154901166E-2</v>
      </c>
      <c r="CY43" s="77">
        <f t="shared" si="33"/>
        <v>3.6910044372730939E-2</v>
      </c>
      <c r="CZ43" s="78"/>
      <c r="DA43" s="78"/>
      <c r="DB43" s="78"/>
      <c r="DC43" s="78"/>
      <c r="DD43" s="78">
        <f t="shared" si="34"/>
        <v>1.282775312626059E-2</v>
      </c>
      <c r="DE43" s="75">
        <f t="shared" si="35"/>
        <v>1</v>
      </c>
      <c r="DF43" s="75"/>
      <c r="DG43" s="75"/>
      <c r="DH43" s="34">
        <v>2466</v>
      </c>
      <c r="DI43" s="34">
        <v>10549</v>
      </c>
      <c r="DJ43" s="34">
        <v>4260</v>
      </c>
      <c r="DK43" s="34">
        <v>2292</v>
      </c>
      <c r="DL43" s="34"/>
      <c r="DM43" s="34">
        <v>1550</v>
      </c>
      <c r="DN43" s="34">
        <v>1911</v>
      </c>
      <c r="DO43" s="34">
        <v>1169</v>
      </c>
      <c r="DP43" s="34">
        <v>31</v>
      </c>
      <c r="DQ43" s="34">
        <v>299</v>
      </c>
      <c r="DR43" s="34">
        <v>15</v>
      </c>
      <c r="DS43" s="74">
        <v>16</v>
      </c>
      <c r="DT43" s="74">
        <v>148</v>
      </c>
      <c r="DU43" s="73">
        <f t="shared" si="36"/>
        <v>509</v>
      </c>
      <c r="DV43" s="73">
        <f t="shared" si="219"/>
        <v>24706</v>
      </c>
      <c r="DW43" s="76">
        <f t="shared" si="37"/>
        <v>9.9813810410426612E-2</v>
      </c>
      <c r="DX43" s="77">
        <f t="shared" si="38"/>
        <v>0.42698130008904722</v>
      </c>
      <c r="DY43" s="77">
        <f t="shared" si="39"/>
        <v>0.17242775034404598</v>
      </c>
      <c r="DZ43" s="77">
        <f t="shared" si="40"/>
        <v>9.2770986804824734E-2</v>
      </c>
      <c r="EA43" s="77">
        <f t="shared" si="41"/>
        <v>0</v>
      </c>
      <c r="EB43" s="77">
        <f t="shared" si="42"/>
        <v>6.27377964866834E-2</v>
      </c>
      <c r="EC43" s="77">
        <f t="shared" si="43"/>
        <v>7.7349631668420626E-2</v>
      </c>
      <c r="ED43" s="77">
        <f t="shared" si="44"/>
        <v>4.7316441350279285E-2</v>
      </c>
      <c r="EE43" s="75">
        <f t="shared" si="45"/>
        <v>1.2547559297336679E-3</v>
      </c>
      <c r="EF43" s="78">
        <f t="shared" si="46"/>
        <v>1.2102323322269895E-2</v>
      </c>
      <c r="EG43" s="78">
        <f t="shared" si="47"/>
        <v>6.0713996600016194E-4</v>
      </c>
      <c r="EH43" s="78">
        <f t="shared" si="48"/>
        <v>6.4761596373350602E-4</v>
      </c>
      <c r="EI43" s="78">
        <f t="shared" si="49"/>
        <v>5.9904476645349309E-3</v>
      </c>
      <c r="EJ43" s="75">
        <f t="shared" si="50"/>
        <v>2.060228284627216E-2</v>
      </c>
      <c r="EK43" s="75">
        <f t="shared" si="51"/>
        <v>1</v>
      </c>
      <c r="EL43" s="75"/>
      <c r="EM43" s="75"/>
      <c r="EN43" s="75"/>
      <c r="EO43" s="75"/>
      <c r="EP43" s="75"/>
      <c r="EQ43" s="75"/>
      <c r="ER43" s="75">
        <f t="shared" si="52"/>
        <v>0.44756679788927045</v>
      </c>
      <c r="ES43" s="75">
        <f t="shared" si="53"/>
        <v>0.46971774193548388</v>
      </c>
      <c r="ET43" s="75">
        <f t="shared" si="54"/>
        <v>0.45909640984267852</v>
      </c>
      <c r="EU43" s="75">
        <f t="shared" si="55"/>
        <v>0.42698130008904722</v>
      </c>
      <c r="EV43" s="75"/>
      <c r="EW43" s="75"/>
      <c r="EX43" s="75">
        <f t="shared" si="56"/>
        <v>0.118016584303543</v>
      </c>
      <c r="EY43" s="75">
        <f t="shared" si="57"/>
        <v>7.5766129032258059E-2</v>
      </c>
      <c r="EZ43" s="75">
        <f t="shared" si="58"/>
        <v>0.13703106091165793</v>
      </c>
      <c r="FA43" s="75">
        <f t="shared" si="59"/>
        <v>0.17242775034404598</v>
      </c>
      <c r="FB43" s="75"/>
      <c r="FC43" s="75"/>
      <c r="FD43" s="75"/>
      <c r="FE43" s="75">
        <f t="shared" si="60"/>
        <v>0</v>
      </c>
      <c r="FF43" s="75"/>
      <c r="FG43" s="75"/>
      <c r="FH43" s="75"/>
      <c r="FI43" s="75"/>
      <c r="FJ43" s="75"/>
      <c r="FK43" s="75">
        <f t="shared" si="61"/>
        <v>1.8548387096774194E-3</v>
      </c>
      <c r="FL43" s="75"/>
      <c r="FM43" s="75"/>
      <c r="FN43" s="75"/>
      <c r="FO43" s="75"/>
      <c r="FP43" s="75">
        <f t="shared" si="62"/>
        <v>0.56558338219281346</v>
      </c>
      <c r="FQ43" s="75">
        <f t="shared" si="63"/>
        <v>0.54733870967741938</v>
      </c>
      <c r="FR43" s="75">
        <f t="shared" si="64"/>
        <v>0.59612747075433647</v>
      </c>
      <c r="FS43" s="75">
        <f t="shared" si="65"/>
        <v>0.59940905043309323</v>
      </c>
      <c r="FT43" s="75"/>
      <c r="FU43" s="75"/>
      <c r="FV43" s="75"/>
      <c r="FW43" s="75">
        <f t="shared" si="66"/>
        <v>-1.0621332092805358E-2</v>
      </c>
      <c r="FX43" s="75">
        <f t="shared" si="67"/>
        <v>-3.2115109753631299E-2</v>
      </c>
      <c r="FY43" s="75">
        <f t="shared" si="68"/>
        <v>-4.2736441846436657E-2</v>
      </c>
      <c r="FZ43" s="75"/>
      <c r="GA43" s="75"/>
      <c r="GB43" s="75">
        <f t="shared" si="69"/>
        <v>6.1264931879399867E-2</v>
      </c>
      <c r="GC43" s="75">
        <f t="shared" si="70"/>
        <v>3.5396689432388051E-2</v>
      </c>
      <c r="GD43" s="75">
        <f t="shared" si="71"/>
        <v>9.6661621311787918E-2</v>
      </c>
      <c r="GE43" s="75"/>
      <c r="GF43" s="75"/>
      <c r="GG43" s="75"/>
      <c r="GH43" s="75"/>
      <c r="GI43" s="75"/>
      <c r="GJ43" s="75"/>
      <c r="GK43" s="75"/>
      <c r="GL43" s="75"/>
      <c r="GM43" s="75"/>
      <c r="GN43" s="75"/>
      <c r="GO43" s="75"/>
      <c r="GP43" s="75"/>
      <c r="GQ43" s="75">
        <f t="shared" si="72"/>
        <v>4.8788761076917098E-2</v>
      </c>
      <c r="GR43" s="75">
        <f t="shared" si="73"/>
        <v>3.2815796787567519E-3</v>
      </c>
      <c r="GS43" s="75">
        <f t="shared" si="74"/>
        <v>5.207034075567385E-2</v>
      </c>
      <c r="GT43" s="75"/>
      <c r="GU43" s="75"/>
      <c r="GV43" s="75"/>
      <c r="GW43" s="75"/>
      <c r="GX43" s="75">
        <f t="shared" si="75"/>
        <v>1.6500544434207221E-2</v>
      </c>
      <c r="GY43" s="75">
        <f t="shared" si="76"/>
        <v>3.1854838709677417E-2</v>
      </c>
      <c r="GZ43" s="75">
        <f t="shared" si="77"/>
        <v>3.6910044372730939E-2</v>
      </c>
      <c r="HA43" s="75">
        <f t="shared" si="78"/>
        <v>6.27377964866834E-2</v>
      </c>
      <c r="HB43" s="75"/>
      <c r="HC43" s="75"/>
      <c r="HD43" s="75">
        <f t="shared" si="79"/>
        <v>5.0552056630535219E-3</v>
      </c>
      <c r="HE43" s="75">
        <f t="shared" si="80"/>
        <v>2.5827752113952461E-2</v>
      </c>
      <c r="HF43" s="75">
        <f t="shared" si="81"/>
        <v>3.0882957777005983E-2</v>
      </c>
      <c r="HG43" s="75"/>
      <c r="HH43" s="75"/>
      <c r="HI43" s="75"/>
      <c r="HJ43" s="75">
        <f t="shared" si="82"/>
        <v>0.15587570148253624</v>
      </c>
      <c r="HK43" s="75">
        <f t="shared" si="83"/>
        <v>0.14443548387096775</v>
      </c>
      <c r="HL43" s="75">
        <f t="shared" si="84"/>
        <v>0.11867688584106495</v>
      </c>
      <c r="HM43" s="75">
        <f t="shared" si="85"/>
        <v>9.2770986804824734E-2</v>
      </c>
      <c r="HN43" s="75"/>
      <c r="HO43" s="75"/>
      <c r="HP43" s="75">
        <f t="shared" si="86"/>
        <v>-2.5758598029902796E-2</v>
      </c>
      <c r="HQ43" s="75">
        <f>Gegevens!HM7-Gegevens!HL7</f>
        <v>3.6883825726196445E-2</v>
      </c>
      <c r="HR43" s="75">
        <f t="shared" si="87"/>
        <v>-5.1664497066143011E-2</v>
      </c>
      <c r="HS43" s="75"/>
      <c r="HT43" s="75"/>
      <c r="HU43" s="75"/>
      <c r="HV43" s="75">
        <f t="shared" si="88"/>
        <v>0.10666722506072536</v>
      </c>
      <c r="HW43" s="75">
        <f t="shared" si="89"/>
        <v>0.10504032258064516</v>
      </c>
      <c r="HX43" s="75">
        <f t="shared" si="90"/>
        <v>8.0274304154901166E-2</v>
      </c>
      <c r="HY43" s="75">
        <f t="shared" si="91"/>
        <v>9.9813810410426612E-2</v>
      </c>
      <c r="HZ43" s="75"/>
      <c r="IA43" s="75"/>
      <c r="IB43" s="75">
        <f t="shared" si="92"/>
        <v>-2.4766018425743996E-2</v>
      </c>
      <c r="IC43" s="75">
        <f t="shared" si="93"/>
        <v>1.9539506255525446E-2</v>
      </c>
      <c r="ID43" s="75">
        <f t="shared" si="94"/>
        <v>-5.2265121702185502E-3</v>
      </c>
      <c r="IE43" s="75"/>
      <c r="IF43" s="75"/>
      <c r="IG43" s="75"/>
      <c r="IH43" s="75">
        <f t="shared" si="95"/>
        <v>6.9938855850573745E-2</v>
      </c>
      <c r="II43" s="75">
        <f t="shared" si="96"/>
        <v>7.6129032258064513E-2</v>
      </c>
      <c r="IJ43" s="75">
        <f t="shared" si="97"/>
        <v>3.9088342073416701E-2</v>
      </c>
      <c r="IK43" s="75">
        <f t="shared" si="98"/>
        <v>4.7316441350279285E-2</v>
      </c>
      <c r="IL43" s="75"/>
      <c r="IM43" s="75"/>
      <c r="IN43" s="75">
        <f t="shared" si="99"/>
        <v>-3.7040690184647812E-2</v>
      </c>
      <c r="IO43" s="75">
        <f t="shared" si="100"/>
        <v>8.2280992768625841E-3</v>
      </c>
      <c r="IP43" s="75">
        <f t="shared" si="101"/>
        <v>-2.8812590907785228E-2</v>
      </c>
      <c r="IQ43" s="75"/>
      <c r="IR43" s="75"/>
      <c r="IS43" s="75"/>
      <c r="IT43" s="75">
        <f t="shared" si="102"/>
        <v>7.4294329508334034E-2</v>
      </c>
      <c r="IU43" s="75">
        <f t="shared" si="103"/>
        <v>8.3306451612903232E-2</v>
      </c>
      <c r="IV43" s="75">
        <f t="shared" si="104"/>
        <v>0.11609519967728923</v>
      </c>
      <c r="IW43" s="75">
        <f t="shared" si="105"/>
        <v>7.7349631668420626E-2</v>
      </c>
      <c r="IX43" s="75"/>
      <c r="IY43" s="75"/>
      <c r="IZ43" s="75">
        <f t="shared" si="106"/>
        <v>3.2788748064386003E-2</v>
      </c>
      <c r="JA43" s="75">
        <f t="shared" si="107"/>
        <v>-3.8745568008868608E-2</v>
      </c>
      <c r="JB43" s="75">
        <f t="shared" si="108"/>
        <v>-5.9568199444826053E-3</v>
      </c>
      <c r="JC43" s="75"/>
      <c r="JD43" s="75"/>
      <c r="JE43" s="75"/>
      <c r="JF43" s="75"/>
      <c r="JG43" s="75"/>
      <c r="JH43" s="75"/>
      <c r="JI43" s="75">
        <f t="shared" si="109"/>
        <v>8.6439400284780962E-2</v>
      </c>
      <c r="JJ43" s="75">
        <f t="shared" si="110"/>
        <v>0.14423318535890778</v>
      </c>
      <c r="JK43" s="75">
        <f t="shared" si="111"/>
        <v>0.16073372979311501</v>
      </c>
      <c r="JL43" s="75"/>
      <c r="JM43" s="75">
        <f t="shared" si="112"/>
        <v>0.10798387096774192</v>
      </c>
      <c r="JN43" s="75">
        <f t="shared" si="113"/>
        <v>0.15943548387096773</v>
      </c>
      <c r="JO43" s="75">
        <f t="shared" si="114"/>
        <v>0.19129032258064516</v>
      </c>
      <c r="JP43" s="75"/>
      <c r="JQ43" s="75">
        <f t="shared" si="115"/>
        <v>7.5998386446147648E-2</v>
      </c>
      <c r="JR43" s="75">
        <f t="shared" si="116"/>
        <v>0.15518354175070592</v>
      </c>
      <c r="JS43" s="75">
        <f t="shared" si="117"/>
        <v>0.19209358612343688</v>
      </c>
      <c r="JT43" s="75"/>
      <c r="JU43" s="75">
        <f t="shared" si="118"/>
        <v>0.11005423783696269</v>
      </c>
      <c r="JV43" s="75">
        <f t="shared" si="119"/>
        <v>0.12466607301869992</v>
      </c>
      <c r="JW43" s="75">
        <f t="shared" si="120"/>
        <v>0.18740386950538332</v>
      </c>
      <c r="JX43" s="75"/>
      <c r="JY43" s="75"/>
      <c r="JZ43" s="75"/>
      <c r="KA43" s="75">
        <f t="shared" si="121"/>
        <v>-3.1985484521594276E-2</v>
      </c>
      <c r="KB43" s="75">
        <f t="shared" si="122"/>
        <v>3.4055851390815045E-2</v>
      </c>
      <c r="KC43" s="75">
        <f t="shared" si="123"/>
        <v>2.0703668692207688E-3</v>
      </c>
      <c r="KD43" s="75"/>
      <c r="KE43" s="75"/>
      <c r="KF43" s="75">
        <f t="shared" si="124"/>
        <v>-4.2519421202618091E-3</v>
      </c>
      <c r="KG43" s="75">
        <f t="shared" si="125"/>
        <v>-3.0517468732006003E-2</v>
      </c>
      <c r="KH43" s="75">
        <f t="shared" si="126"/>
        <v>-3.4769410852267812E-2</v>
      </c>
      <c r="KI43" s="75"/>
      <c r="KJ43" s="75"/>
      <c r="KK43" s="75">
        <f t="shared" si="127"/>
        <v>8.0326354279172674E-4</v>
      </c>
      <c r="KL43" s="75">
        <f t="shared" si="128"/>
        <v>-4.6897166180535632E-3</v>
      </c>
      <c r="KM43" s="75">
        <f t="shared" si="129"/>
        <v>-3.8864530752618365E-3</v>
      </c>
      <c r="KN43" s="75"/>
      <c r="KO43" s="75"/>
      <c r="KP43" s="75"/>
      <c r="KQ43" s="75"/>
      <c r="KR43" s="73">
        <f t="shared" si="130"/>
        <v>11604.846532258065</v>
      </c>
      <c r="KS43" s="73">
        <f t="shared" si="131"/>
        <v>1871.8779838709677</v>
      </c>
      <c r="KT43" s="73">
        <f t="shared" si="132"/>
        <v>3568.4230645161292</v>
      </c>
      <c r="KU43" s="73">
        <f t="shared" si="133"/>
        <v>2595.1262096774194</v>
      </c>
      <c r="KV43" s="73">
        <f t="shared" si="134"/>
        <v>1880.8438709677419</v>
      </c>
      <c r="KW43" s="73">
        <f t="shared" si="135"/>
        <v>2058.1691935483873</v>
      </c>
      <c r="KX43" s="73">
        <f t="shared" si="136"/>
        <v>787.00564516129032</v>
      </c>
      <c r="KY43" s="73"/>
      <c r="KZ43" s="73">
        <f t="shared" si="137"/>
        <v>11342.435901573215</v>
      </c>
      <c r="LA43" s="73">
        <f t="shared" si="138"/>
        <v>3385.4893908834206</v>
      </c>
      <c r="LB43" s="73">
        <f t="shared" si="139"/>
        <v>2932.0311415893507</v>
      </c>
      <c r="LC43" s="73">
        <f t="shared" si="140"/>
        <v>1983.2569584509881</v>
      </c>
      <c r="LD43" s="73">
        <f t="shared" si="141"/>
        <v>965.71657926583305</v>
      </c>
      <c r="LE43" s="73">
        <f t="shared" si="142"/>
        <v>2868.2480032271078</v>
      </c>
      <c r="LF43" s="73">
        <f t="shared" si="143"/>
        <v>911.89955627269057</v>
      </c>
      <c r="LG43" s="73"/>
      <c r="LH43" s="73">
        <f t="shared" si="144"/>
        <v>10549</v>
      </c>
      <c r="LI43" s="73">
        <f t="shared" si="145"/>
        <v>4260</v>
      </c>
      <c r="LJ43" s="73">
        <f t="shared" si="146"/>
        <v>2292</v>
      </c>
      <c r="LK43" s="73">
        <f t="shared" si="147"/>
        <v>2466</v>
      </c>
      <c r="LL43" s="73">
        <f t="shared" si="148"/>
        <v>1169</v>
      </c>
      <c r="LM43" s="73">
        <f t="shared" si="149"/>
        <v>1911</v>
      </c>
      <c r="LN43" s="73">
        <f t="shared" si="150"/>
        <v>1550</v>
      </c>
      <c r="LO43" s="73"/>
      <c r="LP43" s="73">
        <f t="shared" si="151"/>
        <v>-262.41063068484982</v>
      </c>
      <c r="LQ43" s="73">
        <f t="shared" si="152"/>
        <v>1513.6114070124529</v>
      </c>
      <c r="LR43" s="73">
        <f t="shared" si="153"/>
        <v>-636.39192292677853</v>
      </c>
      <c r="LS43" s="73">
        <f t="shared" si="154"/>
        <v>-611.86925122643129</v>
      </c>
      <c r="LT43" s="73">
        <f t="shared" si="155"/>
        <v>-915.1272917019088</v>
      </c>
      <c r="LU43" s="73">
        <f t="shared" si="156"/>
        <v>810.07880967872052</v>
      </c>
      <c r="LV43" s="73">
        <f t="shared" si="157"/>
        <v>124.89391111140026</v>
      </c>
      <c r="LW43" s="73"/>
      <c r="LX43" s="73">
        <f t="shared" si="158"/>
        <v>-793.43590157321523</v>
      </c>
      <c r="LY43" s="73">
        <f t="shared" si="159"/>
        <v>874.51060911657942</v>
      </c>
      <c r="LZ43" s="73">
        <f t="shared" si="160"/>
        <v>-640.03114158935068</v>
      </c>
      <c r="MA43" s="73">
        <f t="shared" si="161"/>
        <v>482.74304154901188</v>
      </c>
      <c r="MB43" s="73">
        <f t="shared" si="162"/>
        <v>203.28342073416695</v>
      </c>
      <c r="MC43" s="73">
        <f t="shared" si="163"/>
        <v>-957.2480032271078</v>
      </c>
      <c r="MD43" s="73">
        <f t="shared" si="164"/>
        <v>638.10044372730943</v>
      </c>
      <c r="ME43" s="73"/>
      <c r="MF43" s="73">
        <f t="shared" si="165"/>
        <v>-1055.8465322580651</v>
      </c>
      <c r="MG43" s="73">
        <f t="shared" si="166"/>
        <v>2388.1220161290321</v>
      </c>
      <c r="MH43" s="73">
        <f t="shared" si="167"/>
        <v>-1276.4230645161292</v>
      </c>
      <c r="MI43" s="73">
        <f t="shared" si="168"/>
        <v>-129.12620967741941</v>
      </c>
      <c r="MJ43" s="73">
        <f t="shared" si="169"/>
        <v>-711.84387096774185</v>
      </c>
      <c r="MK43" s="73">
        <f t="shared" si="170"/>
        <v>-147.16919354838728</v>
      </c>
      <c r="ML43" s="73">
        <f t="shared" si="171"/>
        <v>762.99435483870968</v>
      </c>
      <c r="MM43" s="73"/>
      <c r="MN43" s="75">
        <f t="shared" si="172"/>
        <v>-2.2612158631777277E-2</v>
      </c>
      <c r="MO43" s="75">
        <f t="shared" si="173"/>
        <v>0.80860580660410675</v>
      </c>
      <c r="MP43" s="75">
        <f t="shared" si="174"/>
        <v>-0.17833981885583175</v>
      </c>
      <c r="MQ43" s="75">
        <f t="shared" si="175"/>
        <v>-0.23577629825660315</v>
      </c>
      <c r="MR43" s="75">
        <f t="shared" si="176"/>
        <v>-0.4865514388661365</v>
      </c>
      <c r="MS43" s="75">
        <f t="shared" si="177"/>
        <v>0.39359194191518526</v>
      </c>
      <c r="MT43" s="75">
        <f t="shared" si="178"/>
        <v>0.15869506385281934</v>
      </c>
      <c r="MU43" s="75"/>
      <c r="MV43" s="75">
        <f t="shared" si="179"/>
        <v>-6.9952866250111614E-2</v>
      </c>
      <c r="MW43" s="75">
        <f t="shared" si="180"/>
        <v>0.25831143097700915</v>
      </c>
      <c r="MX43" s="75">
        <f t="shared" si="181"/>
        <v>-0.21828933960176575</v>
      </c>
      <c r="MY43" s="75">
        <f t="shared" si="182"/>
        <v>0.24340922616807842</v>
      </c>
      <c r="MZ43" s="75">
        <f t="shared" si="183"/>
        <v>0.2105000836671036</v>
      </c>
      <c r="NA43" s="75">
        <f t="shared" si="184"/>
        <v>-0.33373962159133175</v>
      </c>
      <c r="NB43" s="75">
        <f t="shared" si="185"/>
        <v>0.69974860645342229</v>
      </c>
      <c r="NC43" s="75"/>
      <c r="ND43" s="75">
        <f t="shared" si="186"/>
        <v>-9.0983239573493871E-2</v>
      </c>
      <c r="NE43" s="75">
        <f t="shared" si="187"/>
        <v>1.2757893605813413</v>
      </c>
      <c r="NF43" s="75">
        <f t="shared" si="188"/>
        <v>-0.35769947717485945</v>
      </c>
      <c r="NG43" s="75">
        <f t="shared" si="189"/>
        <v>-4.9757198395938562E-2</v>
      </c>
      <c r="NH43" s="75">
        <f t="shared" si="190"/>
        <v>-0.3784704737887043</v>
      </c>
      <c r="NI43" s="75">
        <f t="shared" si="191"/>
        <v>-7.1504905432317828E-2</v>
      </c>
      <c r="NJ43" s="75">
        <f t="shared" si="192"/>
        <v>0.96949032008828895</v>
      </c>
      <c r="NK43" s="75"/>
      <c r="NL43" s="75"/>
      <c r="NM43" s="211">
        <v>28261</v>
      </c>
      <c r="NN43" s="212">
        <v>1</v>
      </c>
      <c r="NO43" s="212">
        <v>44</v>
      </c>
      <c r="NP43" s="212">
        <v>59</v>
      </c>
      <c r="NQ43" s="212">
        <v>9</v>
      </c>
      <c r="NR43" s="212">
        <v>164</v>
      </c>
      <c r="NS43" s="213">
        <v>277</v>
      </c>
      <c r="NT43" s="213">
        <f t="shared" si="193"/>
        <v>28538</v>
      </c>
      <c r="NU43" s="75"/>
      <c r="NV43" s="75"/>
      <c r="NW43" s="73">
        <v>24706</v>
      </c>
      <c r="NX43" s="73">
        <v>4260</v>
      </c>
      <c r="NY43" s="75">
        <f t="shared" si="194"/>
        <v>0.17242775034404598</v>
      </c>
      <c r="NZ43" s="75">
        <f t="shared" si="195"/>
        <v>5.883521234829798E-3</v>
      </c>
      <c r="OA43" s="75">
        <f t="shared" si="196"/>
        <v>5.435399763445278E-3</v>
      </c>
      <c r="OB43" s="73">
        <v>37850</v>
      </c>
      <c r="OC43" s="73">
        <v>28538</v>
      </c>
      <c r="OD43" s="73">
        <v>6640.4986715526111</v>
      </c>
      <c r="OE43" s="73">
        <v>1969.033016862275</v>
      </c>
      <c r="OF43" s="75">
        <f t="shared" si="197"/>
        <v>5.2022008371526422E-2</v>
      </c>
      <c r="OG43" s="75">
        <f t="shared" si="198"/>
        <v>0.29651884809456586</v>
      </c>
      <c r="OH43" s="73">
        <v>2803.3333333333303</v>
      </c>
      <c r="OI43" s="73">
        <f t="shared" si="199"/>
        <v>831.24117082509872</v>
      </c>
      <c r="OJ43" s="75">
        <f t="shared" si="200"/>
        <v>2.9127520177486113E-2</v>
      </c>
      <c r="OK43" s="75">
        <f t="shared" si="201"/>
        <v>5.7755574137710042E-3</v>
      </c>
      <c r="OL43" s="75">
        <f t="shared" si="202"/>
        <v>2.8724902733616841E-3</v>
      </c>
      <c r="OM43" s="73">
        <v>37792</v>
      </c>
      <c r="ON43" s="73">
        <v>847038105</v>
      </c>
      <c r="OO43" s="73">
        <f t="shared" si="203"/>
        <v>22413.159001905165</v>
      </c>
      <c r="OP43" s="75">
        <f t="shared" si="204"/>
        <v>5.7995941880061713E-3</v>
      </c>
      <c r="OQ43" s="75">
        <f t="shared" si="205"/>
        <v>6.8020769482329234E-3</v>
      </c>
      <c r="OR43" s="75">
        <f t="shared" si="206"/>
        <v>2.6798175899826588E-3</v>
      </c>
      <c r="OS43" s="73">
        <v>8399.8716659610509</v>
      </c>
      <c r="OT43" s="75">
        <f t="shared" si="207"/>
        <v>0.22192527519051652</v>
      </c>
      <c r="OU43" s="75">
        <f t="shared" si="208"/>
        <v>6.9228282720974867E-3</v>
      </c>
      <c r="OV43" s="73">
        <v>698.17781897330121</v>
      </c>
      <c r="OW43" s="75">
        <f t="shared" si="209"/>
        <v>1.8474222559623762E-2</v>
      </c>
      <c r="OX43" s="75">
        <v>6.4308681672025719E-2</v>
      </c>
      <c r="OY43" s="73">
        <v>2200</v>
      </c>
      <c r="OZ43" s="75">
        <f t="shared" si="210"/>
        <v>5.8124174372523117E-2</v>
      </c>
      <c r="PA43" s="73">
        <v>8935</v>
      </c>
      <c r="PB43" s="75">
        <f t="shared" si="211"/>
        <v>0.23606340819022456</v>
      </c>
      <c r="PC43" s="73">
        <v>6227</v>
      </c>
      <c r="PD43" s="73">
        <v>8574</v>
      </c>
      <c r="PE43" s="75">
        <f t="shared" si="212"/>
        <v>-0.27373454630277583</v>
      </c>
      <c r="PF43" s="75">
        <v>2.4901933314653964E-2</v>
      </c>
      <c r="PG43" s="75">
        <v>8.7489492855141501E-2</v>
      </c>
      <c r="PH43" s="75">
        <v>0.11239142616979547</v>
      </c>
      <c r="PI43" s="75"/>
      <c r="PJ43" s="75"/>
      <c r="PK43" s="75"/>
      <c r="PL43" s="75"/>
      <c r="PM43" s="75"/>
      <c r="PN43" s="75"/>
      <c r="PO43" s="226"/>
      <c r="PP43" s="21">
        <f t="shared" si="213"/>
        <v>0</v>
      </c>
      <c r="PQ43" s="73">
        <f t="shared" si="214"/>
        <v>92.383447709312406</v>
      </c>
      <c r="PR43" s="73"/>
      <c r="PS43" s="73">
        <f t="shared" si="215"/>
        <v>46.20698454255033</v>
      </c>
      <c r="PT43" s="73">
        <v>1</v>
      </c>
      <c r="PU43" s="73">
        <f t="shared" si="216"/>
        <v>49.73529077059532</v>
      </c>
      <c r="PV43" s="73">
        <v>1</v>
      </c>
      <c r="PW43" s="73"/>
    </row>
    <row r="44" spans="1:439" x14ac:dyDescent="0.25">
      <c r="A44" s="150"/>
      <c r="B44" s="153" t="s">
        <v>12</v>
      </c>
      <c r="C44" s="151"/>
      <c r="D44" s="156">
        <v>11009</v>
      </c>
      <c r="E44" s="156" t="s">
        <v>0</v>
      </c>
      <c r="F44" s="72" t="s">
        <v>11</v>
      </c>
      <c r="G44" s="82"/>
      <c r="P44" s="161"/>
      <c r="Q44" s="127"/>
      <c r="R44" s="127"/>
      <c r="S44" s="127"/>
      <c r="T44" s="127"/>
      <c r="U44" s="127"/>
      <c r="V44" s="127"/>
      <c r="W44" s="127"/>
      <c r="X44" s="127"/>
      <c r="Y44" s="127"/>
      <c r="Z44" s="113"/>
      <c r="AA44" s="73"/>
      <c r="AB44" s="74">
        <v>1674</v>
      </c>
      <c r="AC44" s="74">
        <v>7566</v>
      </c>
      <c r="AD44" s="74">
        <v>2266</v>
      </c>
      <c r="AE44" s="74">
        <v>1273</v>
      </c>
      <c r="AF44" s="74">
        <v>1050</v>
      </c>
      <c r="AG44" s="74">
        <v>4140</v>
      </c>
      <c r="AH44" s="74">
        <v>213</v>
      </c>
      <c r="AI44" s="74">
        <v>216</v>
      </c>
      <c r="AK44" s="73">
        <f t="shared" si="0"/>
        <v>18398</v>
      </c>
      <c r="AL44" s="75"/>
      <c r="AM44" s="76">
        <f t="shared" si="1"/>
        <v>9.098815088596586E-2</v>
      </c>
      <c r="AN44" s="77">
        <f t="shared" si="2"/>
        <v>0.41124035221219696</v>
      </c>
      <c r="AO44" s="77">
        <f t="shared" si="3"/>
        <v>0.12316556147407327</v>
      </c>
      <c r="AP44" s="77">
        <f t="shared" si="4"/>
        <v>6.9192303511251219E-2</v>
      </c>
      <c r="AQ44" s="77">
        <f t="shared" si="5"/>
        <v>5.7071420806609416E-2</v>
      </c>
      <c r="AR44" s="77">
        <f t="shared" si="6"/>
        <v>0.22502445918034569</v>
      </c>
      <c r="AS44" s="77">
        <f t="shared" si="7"/>
        <v>1.1577345363626481E-2</v>
      </c>
      <c r="AT44" s="78">
        <f t="shared" si="8"/>
        <v>1.174040656593108E-2</v>
      </c>
      <c r="AU44" s="75">
        <f t="shared" si="9"/>
        <v>1</v>
      </c>
      <c r="AV44" s="75"/>
      <c r="AW44" s="75"/>
      <c r="AX44" s="74">
        <v>1142</v>
      </c>
      <c r="AY44" s="74">
        <v>1593</v>
      </c>
      <c r="AZ44" s="74">
        <v>1703</v>
      </c>
      <c r="BA44" s="74">
        <v>1319</v>
      </c>
      <c r="BB44" s="74">
        <v>9158</v>
      </c>
      <c r="BC44" s="74">
        <v>3174</v>
      </c>
      <c r="BD44" s="74">
        <v>441</v>
      </c>
      <c r="BF44" s="74">
        <v>40</v>
      </c>
      <c r="BG44" s="79">
        <v>14</v>
      </c>
      <c r="BH44" s="80">
        <v>191</v>
      </c>
      <c r="BI44" s="80"/>
      <c r="BJ44" s="81"/>
      <c r="BK44" s="73">
        <f t="shared" si="10"/>
        <v>205</v>
      </c>
      <c r="BL44" s="79">
        <f t="shared" si="11"/>
        <v>18775</v>
      </c>
      <c r="BM44" s="82"/>
      <c r="BN44" s="83">
        <f t="shared" si="12"/>
        <v>6.0825565912117179E-2</v>
      </c>
      <c r="BO44" s="84">
        <f t="shared" si="13"/>
        <v>8.4846870838881497E-2</v>
      </c>
      <c r="BP44" s="84">
        <f t="shared" si="14"/>
        <v>9.0705725699067916E-2</v>
      </c>
      <c r="BQ44" s="84">
        <f t="shared" si="15"/>
        <v>7.0252996005326238E-2</v>
      </c>
      <c r="BR44" s="84">
        <f t="shared" si="16"/>
        <v>0.48777629826897467</v>
      </c>
      <c r="BS44" s="84">
        <f t="shared" si="17"/>
        <v>0.16905459387483354</v>
      </c>
      <c r="BT44" s="84">
        <f t="shared" si="18"/>
        <v>2.3488681757656459E-2</v>
      </c>
      <c r="BU44" s="84">
        <f t="shared" si="19"/>
        <v>0</v>
      </c>
      <c r="BV44" s="84">
        <f t="shared" si="20"/>
        <v>2.1304926764314247E-3</v>
      </c>
      <c r="BW44" s="84">
        <f t="shared" si="21"/>
        <v>7.4567243675099871E-4</v>
      </c>
      <c r="BX44" s="84">
        <f t="shared" si="22"/>
        <v>1.0173102529960053E-2</v>
      </c>
      <c r="BY44" s="84">
        <f t="shared" si="23"/>
        <v>0</v>
      </c>
      <c r="BZ44" s="84">
        <f t="shared" si="24"/>
        <v>0</v>
      </c>
      <c r="CA44" s="75">
        <f t="shared" si="25"/>
        <v>1.0918774966711052E-2</v>
      </c>
      <c r="CB44" s="85">
        <f t="shared" si="26"/>
        <v>1</v>
      </c>
      <c r="CC44" s="75"/>
      <c r="CD44" s="75"/>
      <c r="CE44" s="34">
        <v>787</v>
      </c>
      <c r="CF44" s="34">
        <v>7750</v>
      </c>
      <c r="CG44" s="34">
        <v>3645</v>
      </c>
      <c r="CH44" s="34">
        <v>1509</v>
      </c>
      <c r="CI44" s="34">
        <v>3491</v>
      </c>
      <c r="CJ44" s="34">
        <v>1462</v>
      </c>
      <c r="CK44" s="34">
        <v>409</v>
      </c>
      <c r="CL44" s="34">
        <v>42</v>
      </c>
      <c r="CM44" s="34">
        <v>16</v>
      </c>
      <c r="CN44" s="34">
        <v>223</v>
      </c>
      <c r="CO44" s="74">
        <v>12</v>
      </c>
      <c r="CP44" s="73">
        <f t="shared" si="217"/>
        <v>293</v>
      </c>
      <c r="CQ44" s="73">
        <f t="shared" si="218"/>
        <v>19346</v>
      </c>
      <c r="CR44" s="73"/>
      <c r="CS44" s="76">
        <f t="shared" si="27"/>
        <v>4.0680243978083327E-2</v>
      </c>
      <c r="CT44" s="77">
        <f t="shared" si="28"/>
        <v>0.40059960715393361</v>
      </c>
      <c r="CU44" s="77">
        <f t="shared" si="29"/>
        <v>0.18841104104207587</v>
      </c>
      <c r="CV44" s="77">
        <f t="shared" si="30"/>
        <v>7.8000620283262684E-2</v>
      </c>
      <c r="CW44" s="77">
        <f t="shared" si="31"/>
        <v>0.18045073917088805</v>
      </c>
      <c r="CX44" s="77">
        <f t="shared" si="32"/>
        <v>7.5571177504393669E-2</v>
      </c>
      <c r="CY44" s="77">
        <f t="shared" si="33"/>
        <v>2.1141321203349529E-2</v>
      </c>
      <c r="CZ44" s="78"/>
      <c r="DA44" s="78"/>
      <c r="DB44" s="78"/>
      <c r="DC44" s="78"/>
      <c r="DD44" s="78">
        <f t="shared" si="34"/>
        <v>1.5145249664013233E-2</v>
      </c>
      <c r="DE44" s="75">
        <f t="shared" si="35"/>
        <v>1</v>
      </c>
      <c r="DF44" s="75"/>
      <c r="DG44" s="75"/>
      <c r="DH44" s="34">
        <v>1496</v>
      </c>
      <c r="DI44" s="34">
        <v>7586</v>
      </c>
      <c r="DJ44" s="34">
        <v>4820</v>
      </c>
      <c r="DK44" s="34">
        <v>2175</v>
      </c>
      <c r="DL44" s="34"/>
      <c r="DM44" s="34">
        <v>829</v>
      </c>
      <c r="DN44" s="34">
        <v>1078</v>
      </c>
      <c r="DO44" s="34">
        <v>921</v>
      </c>
      <c r="DP44" s="34">
        <v>17</v>
      </c>
      <c r="DQ44" s="34">
        <v>242</v>
      </c>
      <c r="DR44" s="34">
        <v>13</v>
      </c>
      <c r="DS44" s="74">
        <v>13</v>
      </c>
      <c r="DT44" s="74">
        <v>132</v>
      </c>
      <c r="DU44" s="73">
        <f t="shared" si="36"/>
        <v>417</v>
      </c>
      <c r="DV44" s="73">
        <f t="shared" si="219"/>
        <v>19322</v>
      </c>
      <c r="DW44" s="76">
        <f t="shared" si="37"/>
        <v>7.7424697236310944E-2</v>
      </c>
      <c r="DX44" s="77">
        <f t="shared" si="38"/>
        <v>0.39260946071835212</v>
      </c>
      <c r="DY44" s="77">
        <f t="shared" si="39"/>
        <v>0.24945657799399648</v>
      </c>
      <c r="DZ44" s="77">
        <f t="shared" si="40"/>
        <v>0.11256598695787186</v>
      </c>
      <c r="EA44" s="77">
        <f t="shared" si="41"/>
        <v>0</v>
      </c>
      <c r="EB44" s="77">
        <f t="shared" si="42"/>
        <v>4.2904461235896904E-2</v>
      </c>
      <c r="EC44" s="77">
        <f t="shared" si="43"/>
        <v>5.5791325949694652E-2</v>
      </c>
      <c r="ED44" s="77">
        <f t="shared" si="44"/>
        <v>4.7665873098022976E-2</v>
      </c>
      <c r="EE44" s="75">
        <f t="shared" si="45"/>
        <v>8.7982610495807891E-4</v>
      </c>
      <c r="EF44" s="78">
        <f t="shared" si="46"/>
        <v>1.2524583376462064E-2</v>
      </c>
      <c r="EG44" s="78">
        <f t="shared" si="47"/>
        <v>6.7280819790911911E-4</v>
      </c>
      <c r="EH44" s="78">
        <f t="shared" si="48"/>
        <v>6.7280819790911911E-4</v>
      </c>
      <c r="EI44" s="78">
        <f t="shared" si="49"/>
        <v>6.8315909326156716E-3</v>
      </c>
      <c r="EJ44" s="75">
        <f t="shared" si="50"/>
        <v>2.1581616809854053E-2</v>
      </c>
      <c r="EK44" s="75">
        <f t="shared" si="51"/>
        <v>1</v>
      </c>
      <c r="EL44" s="75"/>
      <c r="EM44" s="75"/>
      <c r="EN44" s="75"/>
      <c r="EO44" s="75"/>
      <c r="EP44" s="75"/>
      <c r="EQ44" s="75"/>
      <c r="ER44" s="75">
        <f t="shared" si="52"/>
        <v>0.41124035221219696</v>
      </c>
      <c r="ES44" s="75">
        <f t="shared" si="53"/>
        <v>0.48777629826897467</v>
      </c>
      <c r="ET44" s="75">
        <f t="shared" si="54"/>
        <v>0.40059960715393361</v>
      </c>
      <c r="EU44" s="75">
        <f t="shared" si="55"/>
        <v>0.39260946071835212</v>
      </c>
      <c r="EV44" s="75"/>
      <c r="EW44" s="75"/>
      <c r="EX44" s="75">
        <f t="shared" si="56"/>
        <v>0.12316556147407327</v>
      </c>
      <c r="EY44" s="75">
        <f t="shared" si="57"/>
        <v>8.4846870838881497E-2</v>
      </c>
      <c r="EZ44" s="75">
        <f t="shared" si="58"/>
        <v>0.18045073917088805</v>
      </c>
      <c r="FA44" s="75">
        <f t="shared" si="59"/>
        <v>0.24945657799399648</v>
      </c>
      <c r="FB44" s="75"/>
      <c r="FC44" s="75"/>
      <c r="FD44" s="75"/>
      <c r="FE44" s="75">
        <f t="shared" si="60"/>
        <v>0</v>
      </c>
      <c r="FF44" s="75"/>
      <c r="FG44" s="75"/>
      <c r="FH44" s="75"/>
      <c r="FI44" s="75"/>
      <c r="FJ44" s="75"/>
      <c r="FK44" s="75">
        <f t="shared" si="61"/>
        <v>2.1304926764314247E-3</v>
      </c>
      <c r="FL44" s="75"/>
      <c r="FM44" s="75"/>
      <c r="FN44" s="75"/>
      <c r="FO44" s="75"/>
      <c r="FP44" s="75">
        <f t="shared" si="62"/>
        <v>0.53440591368627022</v>
      </c>
      <c r="FQ44" s="75">
        <f t="shared" si="63"/>
        <v>0.57475366178428755</v>
      </c>
      <c r="FR44" s="75">
        <f t="shared" si="64"/>
        <v>0.58105034632482166</v>
      </c>
      <c r="FS44" s="75">
        <f t="shared" si="65"/>
        <v>0.64206603871234857</v>
      </c>
      <c r="FT44" s="75"/>
      <c r="FU44" s="75"/>
      <c r="FV44" s="75"/>
      <c r="FW44" s="75">
        <f t="shared" si="66"/>
        <v>-8.7176691115041061E-2</v>
      </c>
      <c r="FX44" s="75">
        <f t="shared" si="67"/>
        <v>-7.9901464355814911E-3</v>
      </c>
      <c r="FY44" s="75">
        <f t="shared" si="68"/>
        <v>-9.5166837550622552E-2</v>
      </c>
      <c r="FZ44" s="75"/>
      <c r="GA44" s="75"/>
      <c r="GB44" s="75">
        <f t="shared" si="69"/>
        <v>9.5603868332006556E-2</v>
      </c>
      <c r="GC44" s="75">
        <f t="shared" si="70"/>
        <v>6.9005838823108429E-2</v>
      </c>
      <c r="GD44" s="75">
        <f t="shared" si="71"/>
        <v>0.16460970715511497</v>
      </c>
      <c r="GE44" s="75"/>
      <c r="GF44" s="75"/>
      <c r="GG44" s="75"/>
      <c r="GH44" s="75"/>
      <c r="GI44" s="75"/>
      <c r="GJ44" s="75"/>
      <c r="GK44" s="75"/>
      <c r="GL44" s="75"/>
      <c r="GM44" s="75"/>
      <c r="GN44" s="75"/>
      <c r="GO44" s="75"/>
      <c r="GP44" s="75"/>
      <c r="GQ44" s="75">
        <f t="shared" si="72"/>
        <v>6.2966845405341143E-3</v>
      </c>
      <c r="GR44" s="75">
        <f t="shared" si="73"/>
        <v>6.101569238752691E-2</v>
      </c>
      <c r="GS44" s="75">
        <f t="shared" si="74"/>
        <v>6.7312376928061024E-2</v>
      </c>
      <c r="GT44" s="75"/>
      <c r="GU44" s="75"/>
      <c r="GV44" s="75"/>
      <c r="GW44" s="75"/>
      <c r="GX44" s="75">
        <f t="shared" si="75"/>
        <v>1.1577345363626481E-2</v>
      </c>
      <c r="GY44" s="75">
        <f t="shared" si="76"/>
        <v>2.3488681757656459E-2</v>
      </c>
      <c r="GZ44" s="75">
        <f t="shared" si="77"/>
        <v>2.1141321203349529E-2</v>
      </c>
      <c r="HA44" s="75">
        <f t="shared" si="78"/>
        <v>4.2904461235896904E-2</v>
      </c>
      <c r="HB44" s="75"/>
      <c r="HC44" s="75"/>
      <c r="HD44" s="75">
        <f t="shared" si="79"/>
        <v>-2.3473605543069299E-3</v>
      </c>
      <c r="HE44" s="75">
        <f t="shared" si="80"/>
        <v>2.1763140032547375E-2</v>
      </c>
      <c r="HF44" s="75">
        <f t="shared" si="81"/>
        <v>1.9415779478240445E-2</v>
      </c>
      <c r="HG44" s="75"/>
      <c r="HH44" s="75"/>
      <c r="HI44" s="75"/>
      <c r="HJ44" s="75">
        <f t="shared" si="82"/>
        <v>0.22502445918034569</v>
      </c>
      <c r="HK44" s="75">
        <f t="shared" si="83"/>
        <v>0.16905459387483354</v>
      </c>
      <c r="HL44" s="75">
        <f t="shared" si="84"/>
        <v>0.18841104104207587</v>
      </c>
      <c r="HM44" s="75">
        <f t="shared" si="85"/>
        <v>0.11256598695787186</v>
      </c>
      <c r="HN44" s="75"/>
      <c r="HO44" s="75"/>
      <c r="HP44" s="75">
        <f t="shared" si="86"/>
        <v>1.935644716724233E-2</v>
      </c>
      <c r="HQ44" s="75">
        <f>Gegevens!HM8-Gegevens!HL8</f>
        <v>-7.5101580888407959E-2</v>
      </c>
      <c r="HR44" s="75">
        <f t="shared" si="87"/>
        <v>-5.6488606916961684E-2</v>
      </c>
      <c r="HS44" s="75"/>
      <c r="HT44" s="75"/>
      <c r="HU44" s="75"/>
      <c r="HV44" s="75">
        <f t="shared" si="88"/>
        <v>9.098815088596586E-2</v>
      </c>
      <c r="HW44" s="75">
        <f t="shared" si="89"/>
        <v>9.0705725699067916E-2</v>
      </c>
      <c r="HX44" s="75">
        <f t="shared" si="90"/>
        <v>7.5571177504393669E-2</v>
      </c>
      <c r="HY44" s="75">
        <f t="shared" si="91"/>
        <v>7.7424697236310944E-2</v>
      </c>
      <c r="HZ44" s="75"/>
      <c r="IA44" s="75"/>
      <c r="IB44" s="75">
        <f t="shared" si="92"/>
        <v>-1.5134548194674247E-2</v>
      </c>
      <c r="IC44" s="75">
        <f t="shared" si="93"/>
        <v>1.8535197319172747E-3</v>
      </c>
      <c r="ID44" s="75">
        <f t="shared" si="94"/>
        <v>-1.3281028462756972E-2</v>
      </c>
      <c r="IE44" s="75"/>
      <c r="IF44" s="75"/>
      <c r="IG44" s="75"/>
      <c r="IH44" s="75">
        <f t="shared" si="95"/>
        <v>6.9192303511251219E-2</v>
      </c>
      <c r="II44" s="75">
        <f t="shared" si="96"/>
        <v>7.0252996005326238E-2</v>
      </c>
      <c r="IJ44" s="75">
        <f t="shared" si="97"/>
        <v>4.0680243978083327E-2</v>
      </c>
      <c r="IK44" s="75">
        <f t="shared" si="98"/>
        <v>4.7665873098022976E-2</v>
      </c>
      <c r="IL44" s="75"/>
      <c r="IM44" s="75"/>
      <c r="IN44" s="75">
        <f t="shared" si="99"/>
        <v>-2.957275202724291E-2</v>
      </c>
      <c r="IO44" s="75">
        <f t="shared" si="100"/>
        <v>6.9856291199396486E-3</v>
      </c>
      <c r="IP44" s="75">
        <f t="shared" si="101"/>
        <v>-2.2587122907303261E-2</v>
      </c>
      <c r="IQ44" s="75"/>
      <c r="IR44" s="75"/>
      <c r="IS44" s="75"/>
      <c r="IT44" s="75">
        <f t="shared" si="102"/>
        <v>5.7071420806609416E-2</v>
      </c>
      <c r="IU44" s="75">
        <f t="shared" si="103"/>
        <v>6.0825565912117179E-2</v>
      </c>
      <c r="IV44" s="75">
        <f t="shared" si="104"/>
        <v>7.8000620283262684E-2</v>
      </c>
      <c r="IW44" s="75">
        <f t="shared" si="105"/>
        <v>5.5791325949694652E-2</v>
      </c>
      <c r="IX44" s="75"/>
      <c r="IY44" s="75"/>
      <c r="IZ44" s="75">
        <f t="shared" si="106"/>
        <v>1.7175054371145505E-2</v>
      </c>
      <c r="JA44" s="75">
        <f t="shared" si="107"/>
        <v>-2.2209294333568032E-2</v>
      </c>
      <c r="JB44" s="75">
        <f t="shared" si="108"/>
        <v>-5.0342399624225265E-3</v>
      </c>
      <c r="JC44" s="75"/>
      <c r="JD44" s="75"/>
      <c r="JE44" s="75"/>
      <c r="JF44" s="75"/>
      <c r="JG44" s="75"/>
      <c r="JH44" s="75"/>
      <c r="JI44" s="75">
        <f t="shared" si="109"/>
        <v>8.0769648874877698E-2</v>
      </c>
      <c r="JJ44" s="75">
        <f t="shared" si="110"/>
        <v>0.12626372431786065</v>
      </c>
      <c r="JK44" s="75">
        <f t="shared" si="111"/>
        <v>0.13784106968148713</v>
      </c>
      <c r="JL44" s="75"/>
      <c r="JM44" s="75">
        <f t="shared" si="112"/>
        <v>9.37416777629827E-2</v>
      </c>
      <c r="JN44" s="75">
        <f t="shared" si="113"/>
        <v>0.13107856191744341</v>
      </c>
      <c r="JO44" s="75">
        <f t="shared" si="114"/>
        <v>0.15456724367509989</v>
      </c>
      <c r="JP44" s="75"/>
      <c r="JQ44" s="75">
        <f t="shared" si="115"/>
        <v>6.1821565181432857E-2</v>
      </c>
      <c r="JR44" s="75">
        <f t="shared" si="116"/>
        <v>0.11868086426134601</v>
      </c>
      <c r="JS44" s="75">
        <f t="shared" si="117"/>
        <v>0.13982218546469555</v>
      </c>
      <c r="JT44" s="75"/>
      <c r="JU44" s="75">
        <f t="shared" si="118"/>
        <v>9.057033433391988E-2</v>
      </c>
      <c r="JV44" s="75">
        <f t="shared" si="119"/>
        <v>0.10345719904771764</v>
      </c>
      <c r="JW44" s="75">
        <f t="shared" si="120"/>
        <v>0.14636166028361453</v>
      </c>
      <c r="JX44" s="75"/>
      <c r="JY44" s="75"/>
      <c r="JZ44" s="75"/>
      <c r="KA44" s="75">
        <f t="shared" si="121"/>
        <v>-3.1920112581549843E-2</v>
      </c>
      <c r="KB44" s="75">
        <f t="shared" si="122"/>
        <v>2.8748769152487023E-2</v>
      </c>
      <c r="KC44" s="75">
        <f t="shared" si="123"/>
        <v>-3.1713434290628201E-3</v>
      </c>
      <c r="KD44" s="75"/>
      <c r="KE44" s="75"/>
      <c r="KF44" s="75">
        <f t="shared" si="124"/>
        <v>-1.2397697656097398E-2</v>
      </c>
      <c r="KG44" s="75">
        <f t="shared" si="125"/>
        <v>-1.5223665213628376E-2</v>
      </c>
      <c r="KH44" s="75">
        <f t="shared" si="126"/>
        <v>-2.7621362869725774E-2</v>
      </c>
      <c r="KI44" s="75"/>
      <c r="KJ44" s="75"/>
      <c r="KK44" s="75">
        <f t="shared" si="127"/>
        <v>-1.4745058210404338E-2</v>
      </c>
      <c r="KL44" s="75">
        <f t="shared" si="128"/>
        <v>6.5394748189189777E-3</v>
      </c>
      <c r="KM44" s="75">
        <f t="shared" si="129"/>
        <v>-8.2055833914853604E-3</v>
      </c>
      <c r="KN44" s="75"/>
      <c r="KO44" s="75"/>
      <c r="KP44" s="75"/>
      <c r="KQ44" s="75"/>
      <c r="KR44" s="73">
        <f t="shared" si="130"/>
        <v>9424.8136351531284</v>
      </c>
      <c r="KS44" s="73">
        <f t="shared" si="131"/>
        <v>1639.4112383488682</v>
      </c>
      <c r="KT44" s="73">
        <f t="shared" si="132"/>
        <v>3266.4728628495336</v>
      </c>
      <c r="KU44" s="73">
        <f t="shared" si="133"/>
        <v>1752.6160319573903</v>
      </c>
      <c r="KV44" s="73">
        <f t="shared" si="134"/>
        <v>1357.4283888149137</v>
      </c>
      <c r="KW44" s="73">
        <f t="shared" si="135"/>
        <v>1175.2715845539281</v>
      </c>
      <c r="KX44" s="73">
        <f t="shared" si="136"/>
        <v>453.8483089214381</v>
      </c>
      <c r="KY44" s="73"/>
      <c r="KZ44" s="73">
        <f t="shared" si="137"/>
        <v>7740.3856094283055</v>
      </c>
      <c r="LA44" s="73">
        <f t="shared" si="138"/>
        <v>3486.6691822598991</v>
      </c>
      <c r="LB44" s="73">
        <f t="shared" si="139"/>
        <v>3640.4781350149901</v>
      </c>
      <c r="LC44" s="73">
        <f t="shared" si="140"/>
        <v>1460.1862917398944</v>
      </c>
      <c r="LD44" s="73">
        <f t="shared" si="141"/>
        <v>786.02367414452601</v>
      </c>
      <c r="LE44" s="73">
        <f t="shared" si="142"/>
        <v>1507.1279851132015</v>
      </c>
      <c r="LF44" s="73">
        <f t="shared" si="143"/>
        <v>408.49260829111961</v>
      </c>
      <c r="LG44" s="73"/>
      <c r="LH44" s="73">
        <f t="shared" si="144"/>
        <v>7586</v>
      </c>
      <c r="LI44" s="73">
        <f t="shared" si="145"/>
        <v>4820</v>
      </c>
      <c r="LJ44" s="73">
        <f t="shared" si="146"/>
        <v>2175</v>
      </c>
      <c r="LK44" s="73">
        <f t="shared" si="147"/>
        <v>1496</v>
      </c>
      <c r="LL44" s="73">
        <f t="shared" si="148"/>
        <v>921</v>
      </c>
      <c r="LM44" s="73">
        <f t="shared" si="149"/>
        <v>1078</v>
      </c>
      <c r="LN44" s="73">
        <f t="shared" si="150"/>
        <v>829</v>
      </c>
      <c r="LO44" s="73"/>
      <c r="LP44" s="73">
        <f t="shared" si="151"/>
        <v>-1684.4280257248229</v>
      </c>
      <c r="LQ44" s="73">
        <f t="shared" si="152"/>
        <v>1847.2579439110309</v>
      </c>
      <c r="LR44" s="73">
        <f t="shared" si="153"/>
        <v>374.00527216545652</v>
      </c>
      <c r="LS44" s="73">
        <f t="shared" si="154"/>
        <v>-292.42974021749592</v>
      </c>
      <c r="LT44" s="73">
        <f t="shared" si="155"/>
        <v>-571.40471467038765</v>
      </c>
      <c r="LU44" s="73">
        <f t="shared" si="156"/>
        <v>331.85640055927342</v>
      </c>
      <c r="LV44" s="73">
        <f t="shared" si="157"/>
        <v>-45.355700630318495</v>
      </c>
      <c r="LW44" s="73"/>
      <c r="LX44" s="73">
        <f t="shared" si="158"/>
        <v>-154.38560942830554</v>
      </c>
      <c r="LY44" s="73">
        <f t="shared" si="159"/>
        <v>1333.3308177401009</v>
      </c>
      <c r="LZ44" s="73">
        <f t="shared" si="160"/>
        <v>-1465.4781350149901</v>
      </c>
      <c r="MA44" s="73">
        <f t="shared" si="161"/>
        <v>35.813708260105614</v>
      </c>
      <c r="MB44" s="73">
        <f t="shared" si="162"/>
        <v>134.97632585547399</v>
      </c>
      <c r="MC44" s="73">
        <f t="shared" si="163"/>
        <v>-429.12798511320148</v>
      </c>
      <c r="MD44" s="73">
        <f t="shared" si="164"/>
        <v>420.50739170888039</v>
      </c>
      <c r="ME44" s="73"/>
      <c r="MF44" s="73">
        <f t="shared" si="165"/>
        <v>-1838.8136351531284</v>
      </c>
      <c r="MG44" s="73">
        <f t="shared" si="166"/>
        <v>3180.5887616511318</v>
      </c>
      <c r="MH44" s="73">
        <f t="shared" si="167"/>
        <v>-1091.4728628495336</v>
      </c>
      <c r="MI44" s="73">
        <f t="shared" si="168"/>
        <v>-256.61603195739031</v>
      </c>
      <c r="MJ44" s="73">
        <f t="shared" si="169"/>
        <v>-436.42838881491366</v>
      </c>
      <c r="MK44" s="73">
        <f t="shared" si="170"/>
        <v>-97.271584553928051</v>
      </c>
      <c r="ML44" s="73">
        <f t="shared" si="171"/>
        <v>375.1516910785619</v>
      </c>
      <c r="MM44" s="73"/>
      <c r="MN44" s="75">
        <f t="shared" si="172"/>
        <v>-0.17872268788871976</v>
      </c>
      <c r="MO44" s="75">
        <f t="shared" si="173"/>
        <v>1.1267813106926701</v>
      </c>
      <c r="MP44" s="75">
        <f t="shared" si="174"/>
        <v>0.11449820276149181</v>
      </c>
      <c r="MQ44" s="75">
        <f t="shared" si="175"/>
        <v>-0.16685328382560721</v>
      </c>
      <c r="MR44" s="75">
        <f t="shared" si="176"/>
        <v>-0.42094648924297629</v>
      </c>
      <c r="MS44" s="75">
        <f t="shared" si="177"/>
        <v>0.28236571437675728</v>
      </c>
      <c r="MT44" s="75">
        <f t="shared" si="178"/>
        <v>-9.9935814982114748E-2</v>
      </c>
      <c r="MU44" s="75"/>
      <c r="MV44" s="75">
        <f t="shared" si="179"/>
        <v>-1.9945467476485096E-2</v>
      </c>
      <c r="MW44" s="75">
        <f t="shared" si="180"/>
        <v>0.38240818042734326</v>
      </c>
      <c r="MX44" s="75">
        <f t="shared" si="181"/>
        <v>-0.40255100584719095</v>
      </c>
      <c r="MY44" s="75">
        <f t="shared" si="182"/>
        <v>2.4526807615370474E-2</v>
      </c>
      <c r="MZ44" s="75">
        <f t="shared" si="183"/>
        <v>0.17172043323297653</v>
      </c>
      <c r="NA44" s="75">
        <f t="shared" si="184"/>
        <v>-0.28473227844745341</v>
      </c>
      <c r="NB44" s="75">
        <f t="shared" si="185"/>
        <v>1.0294124867228889</v>
      </c>
      <c r="NC44" s="75"/>
      <c r="ND44" s="75">
        <f t="shared" si="186"/>
        <v>-0.1951034478066104</v>
      </c>
      <c r="NE44" s="75">
        <f t="shared" si="187"/>
        <v>1.9400798818815341</v>
      </c>
      <c r="NF44" s="75">
        <f t="shared" si="188"/>
        <v>-0.33414416977503331</v>
      </c>
      <c r="NG44" s="75">
        <f t="shared" si="189"/>
        <v>-0.14641885460262022</v>
      </c>
      <c r="NH44" s="75">
        <f t="shared" si="190"/>
        <v>-0.32151116951070408</v>
      </c>
      <c r="NI44" s="75">
        <f t="shared" si="191"/>
        <v>-8.2765197280633043E-2</v>
      </c>
      <c r="NJ44" s="75">
        <f t="shared" si="192"/>
        <v>0.82660149592735677</v>
      </c>
      <c r="NK44" s="75"/>
      <c r="NL44" s="75"/>
      <c r="NM44" s="211">
        <v>22517</v>
      </c>
      <c r="NN44" s="212">
        <v>4</v>
      </c>
      <c r="NO44" s="212">
        <v>12</v>
      </c>
      <c r="NP44" s="212">
        <v>9</v>
      </c>
      <c r="NQ44" s="212">
        <v>0</v>
      </c>
      <c r="NR44" s="212">
        <v>43</v>
      </c>
      <c r="NS44" s="213">
        <v>68</v>
      </c>
      <c r="NT44" s="213">
        <f t="shared" si="193"/>
        <v>22585</v>
      </c>
      <c r="NU44" s="75"/>
      <c r="NV44" s="75"/>
      <c r="NW44" s="73">
        <v>19322</v>
      </c>
      <c r="NX44" s="73">
        <v>4820</v>
      </c>
      <c r="NY44" s="75">
        <f t="shared" si="194"/>
        <v>0.24945657799399648</v>
      </c>
      <c r="NZ44" s="75">
        <f t="shared" si="195"/>
        <v>4.6013679794131533E-3</v>
      </c>
      <c r="OA44" s="75">
        <f t="shared" si="196"/>
        <v>6.1499124084052207E-3</v>
      </c>
      <c r="OB44" s="73">
        <v>29010</v>
      </c>
      <c r="OC44" s="73">
        <v>22585</v>
      </c>
      <c r="OD44" s="73">
        <v>2645.1458774768089</v>
      </c>
      <c r="OE44" s="73">
        <v>506.9162418637502</v>
      </c>
      <c r="OF44" s="75">
        <f t="shared" si="197"/>
        <v>1.7473844945320584E-2</v>
      </c>
      <c r="OG44" s="75">
        <f t="shared" si="198"/>
        <v>0.19164018369652075</v>
      </c>
      <c r="OH44" s="73">
        <v>1638.6666666666702</v>
      </c>
      <c r="OI44" s="73">
        <f t="shared" si="199"/>
        <v>314.034381017366</v>
      </c>
      <c r="OJ44" s="75">
        <f t="shared" si="200"/>
        <v>1.390455528082205E-2</v>
      </c>
      <c r="OK44" s="75">
        <f t="shared" si="201"/>
        <v>4.4266557615190707E-3</v>
      </c>
      <c r="OL44" s="75">
        <f t="shared" si="202"/>
        <v>7.3950612391611816E-4</v>
      </c>
      <c r="OM44" s="73">
        <v>28786</v>
      </c>
      <c r="ON44" s="73">
        <v>585562720</v>
      </c>
      <c r="OO44" s="73">
        <f t="shared" si="203"/>
        <v>20341.927325783367</v>
      </c>
      <c r="OP44" s="75">
        <f t="shared" si="204"/>
        <v>4.4175253571111786E-3</v>
      </c>
      <c r="OQ44" s="75">
        <f t="shared" si="205"/>
        <v>4.7023181790110495E-3</v>
      </c>
      <c r="OR44" s="75">
        <f t="shared" si="206"/>
        <v>1.0124075751376915E-3</v>
      </c>
      <c r="OS44" s="73">
        <v>4611.6084207600925</v>
      </c>
      <c r="OT44" s="75">
        <f t="shared" si="207"/>
        <v>0.15896616410755232</v>
      </c>
      <c r="OU44" s="75">
        <f t="shared" si="208"/>
        <v>3.8006977278536966E-3</v>
      </c>
      <c r="OV44" s="73">
        <v>187.13005723880798</v>
      </c>
      <c r="OW44" s="75">
        <f t="shared" si="209"/>
        <v>6.5007315097202799E-3</v>
      </c>
      <c r="OX44" s="75">
        <v>1.7262638717632551E-2</v>
      </c>
      <c r="OY44" s="73">
        <v>1728</v>
      </c>
      <c r="OZ44" s="75">
        <f t="shared" si="210"/>
        <v>5.9565667011375389E-2</v>
      </c>
      <c r="PA44" s="73">
        <v>5402</v>
      </c>
      <c r="PB44" s="75">
        <f t="shared" si="211"/>
        <v>0.18621165115477423</v>
      </c>
      <c r="PC44" s="73">
        <v>4895</v>
      </c>
      <c r="PD44" s="73">
        <v>7014</v>
      </c>
      <c r="PE44" s="75">
        <f t="shared" si="212"/>
        <v>-0.30211006558311948</v>
      </c>
      <c r="PF44" s="75">
        <v>3.0432271535830113E-2</v>
      </c>
      <c r="PG44" s="75">
        <v>8.8808920876094002E-2</v>
      </c>
      <c r="PH44" s="75">
        <v>0.11924119241192412</v>
      </c>
      <c r="PI44" s="75"/>
      <c r="PJ44" s="75"/>
      <c r="PK44" s="75"/>
      <c r="PL44" s="75"/>
      <c r="PM44" s="75"/>
      <c r="PN44" s="75"/>
      <c r="PO44" s="226"/>
      <c r="PP44" s="21">
        <f t="shared" si="213"/>
        <v>0</v>
      </c>
      <c r="PQ44" s="73">
        <f t="shared" si="214"/>
        <v>133.65400106925514</v>
      </c>
      <c r="PR44" s="73"/>
      <c r="PS44" s="73">
        <f t="shared" si="215"/>
        <v>22.917979938880329</v>
      </c>
      <c r="PT44" s="73">
        <v>2</v>
      </c>
      <c r="PU44" s="73">
        <f t="shared" si="216"/>
        <v>16.705751785459505</v>
      </c>
      <c r="PV44" s="73">
        <v>2</v>
      </c>
      <c r="PW44" s="73"/>
    </row>
    <row r="45" spans="1:439" x14ac:dyDescent="0.25">
      <c r="A45" s="150" t="s">
        <v>143</v>
      </c>
      <c r="B45" s="153" t="s">
        <v>47</v>
      </c>
      <c r="C45" s="151"/>
      <c r="D45" s="156">
        <v>35002</v>
      </c>
      <c r="E45" s="156" t="s">
        <v>140</v>
      </c>
      <c r="F45" s="72" t="s">
        <v>176</v>
      </c>
      <c r="G45" s="82"/>
      <c r="P45" s="161"/>
      <c r="Q45" s="127"/>
      <c r="R45" s="127"/>
      <c r="S45" s="127"/>
      <c r="T45" s="127"/>
      <c r="U45" s="127"/>
      <c r="V45" s="127"/>
      <c r="W45" s="127"/>
      <c r="X45" s="127"/>
      <c r="Y45" s="127"/>
      <c r="Z45" s="113"/>
      <c r="AA45" s="73"/>
      <c r="AB45" s="74">
        <v>889</v>
      </c>
      <c r="AC45" s="74">
        <v>3029</v>
      </c>
      <c r="AD45" s="74">
        <v>977</v>
      </c>
      <c r="AE45" s="74">
        <v>3924</v>
      </c>
      <c r="AF45" s="74">
        <v>824</v>
      </c>
      <c r="AG45" s="74">
        <v>1293</v>
      </c>
      <c r="AH45" s="74">
        <v>137</v>
      </c>
      <c r="AI45" s="74">
        <v>232</v>
      </c>
      <c r="AK45" s="73">
        <f t="shared" si="0"/>
        <v>11305</v>
      </c>
      <c r="AL45" s="75"/>
      <c r="AM45" s="76">
        <f t="shared" si="1"/>
        <v>7.8637770897832818E-2</v>
      </c>
      <c r="AN45" s="77">
        <f t="shared" si="2"/>
        <v>0.26793454223794783</v>
      </c>
      <c r="AO45" s="77">
        <f t="shared" si="3"/>
        <v>8.6421937195930998E-2</v>
      </c>
      <c r="AP45" s="77">
        <f t="shared" si="4"/>
        <v>0.34710305174701461</v>
      </c>
      <c r="AQ45" s="77">
        <f t="shared" si="5"/>
        <v>7.2888102609464836E-2</v>
      </c>
      <c r="AR45" s="77">
        <f t="shared" si="6"/>
        <v>0.11437417072091995</v>
      </c>
      <c r="AS45" s="77">
        <f t="shared" si="7"/>
        <v>1.2118531623175586E-2</v>
      </c>
      <c r="AT45" s="78">
        <f t="shared" si="8"/>
        <v>2.0521892967713402E-2</v>
      </c>
      <c r="AU45" s="75">
        <f t="shared" si="9"/>
        <v>1</v>
      </c>
      <c r="AV45" s="75"/>
      <c r="AW45" s="75"/>
      <c r="AX45" s="74">
        <v>940</v>
      </c>
      <c r="AY45" s="74">
        <v>614</v>
      </c>
      <c r="AZ45" s="74">
        <v>1090</v>
      </c>
      <c r="BA45" s="74">
        <v>3653</v>
      </c>
      <c r="BB45" s="74">
        <v>3184</v>
      </c>
      <c r="BC45" s="74">
        <v>1228</v>
      </c>
      <c r="BD45" s="74">
        <v>216</v>
      </c>
      <c r="BE45" s="74">
        <v>667</v>
      </c>
      <c r="BF45" s="74">
        <v>39</v>
      </c>
      <c r="BG45" s="79">
        <v>26</v>
      </c>
      <c r="BH45" s="80"/>
      <c r="BI45" s="80"/>
      <c r="BJ45" s="81"/>
      <c r="BK45" s="73">
        <f t="shared" si="10"/>
        <v>26</v>
      </c>
      <c r="BL45" s="79">
        <f t="shared" si="11"/>
        <v>11657</v>
      </c>
      <c r="BM45" s="82"/>
      <c r="BN45" s="83">
        <f t="shared" si="12"/>
        <v>8.0638243115724456E-2</v>
      </c>
      <c r="BO45" s="84">
        <f t="shared" si="13"/>
        <v>5.267221412027108E-2</v>
      </c>
      <c r="BP45" s="84">
        <f t="shared" si="14"/>
        <v>9.3506047868233674E-2</v>
      </c>
      <c r="BQ45" s="84">
        <f t="shared" si="15"/>
        <v>0.31337393840610794</v>
      </c>
      <c r="BR45" s="84">
        <f t="shared" si="16"/>
        <v>0.27314060221326242</v>
      </c>
      <c r="BS45" s="84">
        <f t="shared" si="17"/>
        <v>0.10534442824054216</v>
      </c>
      <c r="BT45" s="84">
        <f t="shared" si="18"/>
        <v>1.8529638843613281E-2</v>
      </c>
      <c r="BU45" s="84">
        <f t="shared" si="19"/>
        <v>5.7218838466157676E-2</v>
      </c>
      <c r="BV45" s="84">
        <f t="shared" si="20"/>
        <v>3.3456292356523979E-3</v>
      </c>
      <c r="BW45" s="84">
        <f t="shared" si="21"/>
        <v>2.2304194904349318E-3</v>
      </c>
      <c r="BX45" s="84">
        <f t="shared" si="22"/>
        <v>0</v>
      </c>
      <c r="BY45" s="84">
        <f t="shared" si="23"/>
        <v>0</v>
      </c>
      <c r="BZ45" s="84">
        <f t="shared" si="24"/>
        <v>0</v>
      </c>
      <c r="CA45" s="75">
        <f t="shared" si="25"/>
        <v>2.2304194904349318E-3</v>
      </c>
      <c r="CB45" s="85">
        <f t="shared" si="26"/>
        <v>1</v>
      </c>
      <c r="CC45" s="75"/>
      <c r="CD45" s="75"/>
      <c r="CE45" s="74">
        <v>4127</v>
      </c>
      <c r="CF45" s="74">
        <v>2023</v>
      </c>
      <c r="CG45" s="74">
        <v>1021</v>
      </c>
      <c r="CH45" s="74">
        <v>1360</v>
      </c>
      <c r="CI45" s="74">
        <v>2252</v>
      </c>
      <c r="CJ45" s="72">
        <v>887</v>
      </c>
      <c r="CK45" s="72">
        <v>247</v>
      </c>
      <c r="CL45" s="72">
        <v>175</v>
      </c>
      <c r="CM45" s="72">
        <v>34</v>
      </c>
      <c r="CN45" s="72">
        <v>79</v>
      </c>
      <c r="CP45" s="73">
        <f t="shared" si="217"/>
        <v>288</v>
      </c>
      <c r="CQ45" s="73">
        <f t="shared" si="218"/>
        <v>12205</v>
      </c>
      <c r="CR45" s="73"/>
      <c r="CS45" s="76">
        <f t="shared" si="27"/>
        <v>0.33814010651372389</v>
      </c>
      <c r="CT45" s="77">
        <f t="shared" si="28"/>
        <v>0.16575174108971732</v>
      </c>
      <c r="CU45" s="77">
        <f t="shared" si="29"/>
        <v>8.3654240065546906E-2</v>
      </c>
      <c r="CV45" s="77">
        <f t="shared" si="30"/>
        <v>0.11142974190905366</v>
      </c>
      <c r="CW45" s="77">
        <f t="shared" si="31"/>
        <v>0.18451454321999181</v>
      </c>
      <c r="CX45" s="77">
        <f t="shared" si="32"/>
        <v>7.267513314215486E-2</v>
      </c>
      <c r="CY45" s="77">
        <f t="shared" si="33"/>
        <v>2.0237607537894307E-2</v>
      </c>
      <c r="CZ45" s="78"/>
      <c r="DA45" s="78"/>
      <c r="DB45" s="78"/>
      <c r="DC45" s="78"/>
      <c r="DD45" s="78">
        <f t="shared" si="34"/>
        <v>2.3596886521917246E-2</v>
      </c>
      <c r="DE45" s="75">
        <f t="shared" si="35"/>
        <v>1</v>
      </c>
      <c r="DF45" s="75"/>
      <c r="DG45" s="75"/>
      <c r="DH45" s="74">
        <v>893</v>
      </c>
      <c r="DI45" s="74">
        <v>2354</v>
      </c>
      <c r="DJ45" s="74">
        <v>3170</v>
      </c>
      <c r="DK45" s="74">
        <v>873</v>
      </c>
      <c r="DM45" s="74">
        <v>543</v>
      </c>
      <c r="DN45" s="72">
        <v>884</v>
      </c>
      <c r="DO45" s="72">
        <v>3139</v>
      </c>
      <c r="DP45" s="72">
        <v>255</v>
      </c>
      <c r="DQ45" s="72"/>
      <c r="DR45" s="72"/>
      <c r="DU45" s="73">
        <f t="shared" si="36"/>
        <v>255</v>
      </c>
      <c r="DV45" s="73">
        <f t="shared" si="219"/>
        <v>12111</v>
      </c>
      <c r="DW45" s="76">
        <f t="shared" si="37"/>
        <v>7.3734621418545129E-2</v>
      </c>
      <c r="DX45" s="77">
        <f t="shared" si="38"/>
        <v>0.1943687556766576</v>
      </c>
      <c r="DY45" s="77">
        <f t="shared" si="39"/>
        <v>0.26174552060110645</v>
      </c>
      <c r="DZ45" s="77">
        <f t="shared" si="40"/>
        <v>7.2083230121377254E-2</v>
      </c>
      <c r="EA45" s="77">
        <f t="shared" si="41"/>
        <v>0</v>
      </c>
      <c r="EB45" s="77">
        <f t="shared" si="42"/>
        <v>4.4835273718107506E-2</v>
      </c>
      <c r="EC45" s="77">
        <f t="shared" si="43"/>
        <v>7.2991495334819592E-2</v>
      </c>
      <c r="ED45" s="77">
        <f t="shared" si="44"/>
        <v>0.25918586409049627</v>
      </c>
      <c r="EE45" s="75">
        <f t="shared" si="45"/>
        <v>2.1055239038890266E-2</v>
      </c>
      <c r="EF45" s="78">
        <f t="shared" si="46"/>
        <v>0</v>
      </c>
      <c r="EG45" s="78">
        <f t="shared" si="47"/>
        <v>0</v>
      </c>
      <c r="EH45" s="78">
        <f t="shared" si="48"/>
        <v>0</v>
      </c>
      <c r="EI45" s="78">
        <f t="shared" si="49"/>
        <v>0</v>
      </c>
      <c r="EJ45" s="75">
        <f t="shared" si="50"/>
        <v>2.1055239038890266E-2</v>
      </c>
      <c r="EK45" s="75">
        <f t="shared" si="51"/>
        <v>1</v>
      </c>
      <c r="EL45" s="75"/>
      <c r="EM45" s="75"/>
      <c r="EN45" s="75"/>
      <c r="EO45" s="75"/>
      <c r="EP45" s="75"/>
      <c r="EQ45" s="75"/>
      <c r="ER45" s="75">
        <f t="shared" si="52"/>
        <v>0.26793454223794783</v>
      </c>
      <c r="ES45" s="75">
        <f t="shared" si="53"/>
        <v>0.27314060221326242</v>
      </c>
      <c r="ET45" s="75">
        <f t="shared" si="54"/>
        <v>0.16575174108971732</v>
      </c>
      <c r="EU45" s="75">
        <f t="shared" si="55"/>
        <v>0.1943687556766576</v>
      </c>
      <c r="EV45" s="75"/>
      <c r="EW45" s="75"/>
      <c r="EX45" s="75">
        <f t="shared" si="56"/>
        <v>8.6421937195930998E-2</v>
      </c>
      <c r="EY45" s="75">
        <f t="shared" si="57"/>
        <v>5.267221412027108E-2</v>
      </c>
      <c r="EZ45" s="75">
        <f t="shared" si="58"/>
        <v>0.18451454321999181</v>
      </c>
      <c r="FA45" s="75">
        <f t="shared" si="59"/>
        <v>0.26174552060110645</v>
      </c>
      <c r="FB45" s="75"/>
      <c r="FC45" s="75"/>
      <c r="FD45" s="75"/>
      <c r="FE45" s="75">
        <f t="shared" si="60"/>
        <v>5.7218838466157676E-2</v>
      </c>
      <c r="FF45" s="75"/>
      <c r="FG45" s="75"/>
      <c r="FH45" s="75"/>
      <c r="FI45" s="75"/>
      <c r="FJ45" s="75"/>
      <c r="FK45" s="75">
        <f t="shared" si="61"/>
        <v>3.3456292356523979E-3</v>
      </c>
      <c r="FL45" s="75"/>
      <c r="FM45" s="75"/>
      <c r="FN45" s="75"/>
      <c r="FO45" s="75"/>
      <c r="FP45" s="75">
        <f t="shared" si="62"/>
        <v>0.35435647943387882</v>
      </c>
      <c r="FQ45" s="75">
        <f t="shared" si="63"/>
        <v>0.38637728403534355</v>
      </c>
      <c r="FR45" s="75">
        <f t="shared" si="64"/>
        <v>0.35026628430970913</v>
      </c>
      <c r="FS45" s="75">
        <f t="shared" si="65"/>
        <v>0.45611427627776402</v>
      </c>
      <c r="FT45" s="75"/>
      <c r="FU45" s="75"/>
      <c r="FV45" s="75"/>
      <c r="FW45" s="75">
        <f t="shared" si="66"/>
        <v>-0.10738886112354509</v>
      </c>
      <c r="FX45" s="75">
        <f t="shared" si="67"/>
        <v>2.861701458694027E-2</v>
      </c>
      <c r="FY45" s="75">
        <f t="shared" si="68"/>
        <v>-7.8771846536604823E-2</v>
      </c>
      <c r="FZ45" s="75"/>
      <c r="GA45" s="75"/>
      <c r="GB45" s="75">
        <f t="shared" si="69"/>
        <v>0.13184232909972071</v>
      </c>
      <c r="GC45" s="75">
        <f t="shared" si="70"/>
        <v>7.7230977381114646E-2</v>
      </c>
      <c r="GD45" s="75">
        <f t="shared" si="71"/>
        <v>0.20907330648083539</v>
      </c>
      <c r="GE45" s="75"/>
      <c r="GF45" s="75"/>
      <c r="GG45" s="75"/>
      <c r="GH45" s="75"/>
      <c r="GI45" s="75"/>
      <c r="GJ45" s="75"/>
      <c r="GK45" s="75"/>
      <c r="GL45" s="75"/>
      <c r="GM45" s="75"/>
      <c r="GN45" s="75"/>
      <c r="GO45" s="75"/>
      <c r="GP45" s="75"/>
      <c r="GQ45" s="75">
        <f t="shared" si="72"/>
        <v>-3.6110999725634418E-2</v>
      </c>
      <c r="GR45" s="75">
        <f t="shared" si="73"/>
        <v>0.10584799196805489</v>
      </c>
      <c r="GS45" s="75">
        <f t="shared" si="74"/>
        <v>6.973699224242047E-2</v>
      </c>
      <c r="GT45" s="75"/>
      <c r="GU45" s="75"/>
      <c r="GV45" s="75"/>
      <c r="GW45" s="75"/>
      <c r="GX45" s="75">
        <f t="shared" si="75"/>
        <v>1.2118531623175586E-2</v>
      </c>
      <c r="GY45" s="75">
        <f t="shared" si="76"/>
        <v>1.8529638843613281E-2</v>
      </c>
      <c r="GZ45" s="75">
        <f t="shared" si="77"/>
        <v>2.0237607537894307E-2</v>
      </c>
      <c r="HA45" s="75">
        <f t="shared" si="78"/>
        <v>4.4835273718107506E-2</v>
      </c>
      <c r="HB45" s="75"/>
      <c r="HC45" s="75"/>
      <c r="HD45" s="75">
        <f t="shared" si="79"/>
        <v>1.7079686942810257E-3</v>
      </c>
      <c r="HE45" s="75">
        <f t="shared" si="80"/>
        <v>2.4597666180213199E-2</v>
      </c>
      <c r="HF45" s="75">
        <f t="shared" si="81"/>
        <v>2.6305634874494225E-2</v>
      </c>
      <c r="HG45" s="75"/>
      <c r="HH45" s="75"/>
      <c r="HI45" s="75"/>
      <c r="HJ45" s="75">
        <f t="shared" si="82"/>
        <v>0.11437417072091995</v>
      </c>
      <c r="HK45" s="75">
        <f t="shared" si="83"/>
        <v>0.10534442824054216</v>
      </c>
      <c r="HL45" s="75">
        <f t="shared" si="84"/>
        <v>8.3654240065546906E-2</v>
      </c>
      <c r="HM45" s="75">
        <f t="shared" si="85"/>
        <v>7.2083230121377254E-2</v>
      </c>
      <c r="HN45" s="75"/>
      <c r="HO45" s="75"/>
      <c r="HP45" s="75">
        <f t="shared" si="86"/>
        <v>-2.1690188174995254E-2</v>
      </c>
      <c r="HQ45" s="75">
        <f>Gegevens!HM171-Gegevens!HL171</f>
        <v>-3.2572251593295964E-2</v>
      </c>
      <c r="HR45" s="75">
        <f t="shared" si="87"/>
        <v>-3.3261198119164906E-2</v>
      </c>
      <c r="HS45" s="75"/>
      <c r="HT45" s="75"/>
      <c r="HU45" s="75"/>
      <c r="HV45" s="75">
        <f t="shared" si="88"/>
        <v>7.8637770897832818E-2</v>
      </c>
      <c r="HW45" s="75">
        <f t="shared" si="89"/>
        <v>9.3506047868233674E-2</v>
      </c>
      <c r="HX45" s="75">
        <f t="shared" si="90"/>
        <v>7.267513314215486E-2</v>
      </c>
      <c r="HY45" s="75">
        <f t="shared" si="91"/>
        <v>7.3734621418545129E-2</v>
      </c>
      <c r="HZ45" s="75"/>
      <c r="IA45" s="75"/>
      <c r="IB45" s="75">
        <f t="shared" si="92"/>
        <v>-2.0830914726078814E-2</v>
      </c>
      <c r="IC45" s="75">
        <f t="shared" si="93"/>
        <v>1.0594882763902691E-3</v>
      </c>
      <c r="ID45" s="75">
        <f t="shared" si="94"/>
        <v>-1.9771426449688545E-2</v>
      </c>
      <c r="IE45" s="75"/>
      <c r="IF45" s="75"/>
      <c r="IG45" s="75"/>
      <c r="IH45" s="75">
        <f t="shared" si="95"/>
        <v>0.34710305174701461</v>
      </c>
      <c r="II45" s="75">
        <f t="shared" si="96"/>
        <v>0.31337393840610794</v>
      </c>
      <c r="IJ45" s="75">
        <f t="shared" si="97"/>
        <v>0.33814010651372389</v>
      </c>
      <c r="IK45" s="75">
        <f t="shared" si="98"/>
        <v>0.25918586409049627</v>
      </c>
      <c r="IL45" s="75"/>
      <c r="IM45" s="75"/>
      <c r="IN45" s="75">
        <f t="shared" si="99"/>
        <v>2.4766168107615949E-2</v>
      </c>
      <c r="IO45" s="75">
        <f t="shared" si="100"/>
        <v>-7.8954242423227627E-2</v>
      </c>
      <c r="IP45" s="75">
        <f t="shared" si="101"/>
        <v>-5.4188074315611678E-2</v>
      </c>
      <c r="IQ45" s="75"/>
      <c r="IR45" s="75"/>
      <c r="IS45" s="75"/>
      <c r="IT45" s="75">
        <f t="shared" si="102"/>
        <v>7.2888102609464836E-2</v>
      </c>
      <c r="IU45" s="75">
        <f t="shared" si="103"/>
        <v>8.0638243115724456E-2</v>
      </c>
      <c r="IV45" s="75">
        <f t="shared" si="104"/>
        <v>0.11142974190905366</v>
      </c>
      <c r="IW45" s="75">
        <f t="shared" si="105"/>
        <v>7.2991495334819592E-2</v>
      </c>
      <c r="IX45" s="75"/>
      <c r="IY45" s="75"/>
      <c r="IZ45" s="75">
        <f t="shared" si="106"/>
        <v>3.0791498793329208E-2</v>
      </c>
      <c r="JA45" s="75">
        <f t="shared" si="107"/>
        <v>-3.8438246574234072E-2</v>
      </c>
      <c r="JB45" s="75">
        <f t="shared" si="108"/>
        <v>-7.646747780904864E-3</v>
      </c>
      <c r="JC45" s="75"/>
      <c r="JD45" s="75"/>
      <c r="JE45" s="75"/>
      <c r="JF45" s="75"/>
      <c r="JG45" s="75"/>
      <c r="JH45" s="75"/>
      <c r="JI45" s="75">
        <f t="shared" si="109"/>
        <v>0.35922158337019022</v>
      </c>
      <c r="JJ45" s="75">
        <f t="shared" si="110"/>
        <v>0.41999115435647943</v>
      </c>
      <c r="JK45" s="75">
        <f t="shared" si="111"/>
        <v>0.43210968597965504</v>
      </c>
      <c r="JL45" s="75"/>
      <c r="JM45" s="75">
        <f t="shared" si="112"/>
        <v>0.33190357724972125</v>
      </c>
      <c r="JN45" s="75">
        <f t="shared" si="113"/>
        <v>0.39401218152183237</v>
      </c>
      <c r="JO45" s="75">
        <f t="shared" si="114"/>
        <v>0.41254182036544573</v>
      </c>
      <c r="JP45" s="75"/>
      <c r="JQ45" s="75">
        <f t="shared" si="115"/>
        <v>0.35837771405161822</v>
      </c>
      <c r="JR45" s="75">
        <f t="shared" si="116"/>
        <v>0.44956984842277758</v>
      </c>
      <c r="JS45" s="75">
        <f t="shared" si="117"/>
        <v>0.46980745596067186</v>
      </c>
      <c r="JT45" s="75"/>
      <c r="JU45" s="75">
        <f t="shared" si="118"/>
        <v>0.30402113780860379</v>
      </c>
      <c r="JV45" s="75">
        <f t="shared" si="119"/>
        <v>0.33217735942531584</v>
      </c>
      <c r="JW45" s="75">
        <f t="shared" si="120"/>
        <v>0.37701263314342337</v>
      </c>
      <c r="JX45" s="75"/>
      <c r="JY45" s="75"/>
      <c r="JZ45" s="75"/>
      <c r="KA45" s="75">
        <f t="shared" si="121"/>
        <v>2.6474136801896975E-2</v>
      </c>
      <c r="KB45" s="75">
        <f t="shared" si="122"/>
        <v>-5.4356576243014432E-2</v>
      </c>
      <c r="KC45" s="75">
        <f t="shared" si="123"/>
        <v>-2.7882439441117457E-2</v>
      </c>
      <c r="KD45" s="75"/>
      <c r="KE45" s="75"/>
      <c r="KF45" s="75">
        <f t="shared" si="124"/>
        <v>5.5557666900945213E-2</v>
      </c>
      <c r="KG45" s="75">
        <f t="shared" si="125"/>
        <v>-0.11739248899746174</v>
      </c>
      <c r="KH45" s="75">
        <f t="shared" si="126"/>
        <v>-6.1834822096516529E-2</v>
      </c>
      <c r="KI45" s="75"/>
      <c r="KJ45" s="75"/>
      <c r="KK45" s="75">
        <f t="shared" si="127"/>
        <v>5.7265635595226128E-2</v>
      </c>
      <c r="KL45" s="75">
        <f t="shared" si="128"/>
        <v>-9.279482281724849E-2</v>
      </c>
      <c r="KM45" s="75">
        <f t="shared" si="129"/>
        <v>-3.5529187222022363E-2</v>
      </c>
      <c r="KN45" s="75"/>
      <c r="KO45" s="75"/>
      <c r="KP45" s="75"/>
      <c r="KQ45" s="75"/>
      <c r="KR45" s="73">
        <f t="shared" si="130"/>
        <v>3308.0058334048213</v>
      </c>
      <c r="KS45" s="73">
        <f t="shared" si="131"/>
        <v>637.91318521060305</v>
      </c>
      <c r="KT45" s="73">
        <f t="shared" si="132"/>
        <v>1275.8263704212061</v>
      </c>
      <c r="KU45" s="73">
        <f t="shared" si="133"/>
        <v>1132.4517457321781</v>
      </c>
      <c r="KV45" s="73">
        <f t="shared" si="134"/>
        <v>3795.2717680363735</v>
      </c>
      <c r="KW45" s="73">
        <f t="shared" si="135"/>
        <v>976.60976237453883</v>
      </c>
      <c r="KX45" s="73">
        <f t="shared" si="136"/>
        <v>224.41245603500045</v>
      </c>
      <c r="KY45" s="73"/>
      <c r="KZ45" s="73">
        <f t="shared" si="137"/>
        <v>2007.4193363375666</v>
      </c>
      <c r="LA45" s="73">
        <f t="shared" si="138"/>
        <v>2234.6556329373207</v>
      </c>
      <c r="LB45" s="73">
        <f t="shared" si="139"/>
        <v>1013.1365014338386</v>
      </c>
      <c r="LC45" s="73">
        <f t="shared" si="140"/>
        <v>880.16853748463757</v>
      </c>
      <c r="LD45" s="73">
        <f t="shared" si="141"/>
        <v>4095.2148299877099</v>
      </c>
      <c r="LE45" s="73">
        <f t="shared" si="142"/>
        <v>1349.525604260549</v>
      </c>
      <c r="LF45" s="73">
        <f t="shared" si="143"/>
        <v>245.09766489143794</v>
      </c>
      <c r="LG45" s="73"/>
      <c r="LH45" s="73">
        <f t="shared" si="144"/>
        <v>2354</v>
      </c>
      <c r="LI45" s="73">
        <f t="shared" si="145"/>
        <v>3170</v>
      </c>
      <c r="LJ45" s="73">
        <f t="shared" si="146"/>
        <v>873</v>
      </c>
      <c r="LK45" s="73">
        <f t="shared" si="147"/>
        <v>893</v>
      </c>
      <c r="LL45" s="73">
        <f t="shared" si="148"/>
        <v>3139</v>
      </c>
      <c r="LM45" s="73">
        <f t="shared" si="149"/>
        <v>884</v>
      </c>
      <c r="LN45" s="73">
        <f t="shared" si="150"/>
        <v>543</v>
      </c>
      <c r="LO45" s="73"/>
      <c r="LP45" s="73">
        <f t="shared" si="151"/>
        <v>-1300.5864970672546</v>
      </c>
      <c r="LQ45" s="73">
        <f t="shared" si="152"/>
        <v>1596.7424477267177</v>
      </c>
      <c r="LR45" s="73">
        <f t="shared" si="153"/>
        <v>-262.6898689873675</v>
      </c>
      <c r="LS45" s="73">
        <f t="shared" si="154"/>
        <v>-252.28320824754053</v>
      </c>
      <c r="LT45" s="73">
        <f t="shared" si="155"/>
        <v>299.9430619513364</v>
      </c>
      <c r="LU45" s="73">
        <f t="shared" si="156"/>
        <v>372.91584188601018</v>
      </c>
      <c r="LV45" s="73">
        <f t="shared" si="157"/>
        <v>20.685208856437498</v>
      </c>
      <c r="LW45" s="73"/>
      <c r="LX45" s="73">
        <f t="shared" si="158"/>
        <v>346.58066366243338</v>
      </c>
      <c r="LY45" s="73">
        <f t="shared" si="159"/>
        <v>935.34436706267934</v>
      </c>
      <c r="LZ45" s="73">
        <f t="shared" si="160"/>
        <v>-140.13650143383859</v>
      </c>
      <c r="MA45" s="73">
        <f t="shared" si="161"/>
        <v>12.831462515362432</v>
      </c>
      <c r="MB45" s="73">
        <f t="shared" si="162"/>
        <v>-956.21482998770989</v>
      </c>
      <c r="MC45" s="73">
        <f t="shared" si="163"/>
        <v>-465.52560426054902</v>
      </c>
      <c r="MD45" s="73">
        <f t="shared" si="164"/>
        <v>297.90233510856206</v>
      </c>
      <c r="ME45" s="73"/>
      <c r="MF45" s="73">
        <f t="shared" si="165"/>
        <v>-954.00583340482126</v>
      </c>
      <c r="MG45" s="73">
        <f t="shared" si="166"/>
        <v>2532.0868147893971</v>
      </c>
      <c r="MH45" s="73">
        <f t="shared" si="167"/>
        <v>-402.82637042120609</v>
      </c>
      <c r="MI45" s="73">
        <f t="shared" si="168"/>
        <v>-239.4517457321781</v>
      </c>
      <c r="MJ45" s="73">
        <f t="shared" si="169"/>
        <v>-656.27176803637349</v>
      </c>
      <c r="MK45" s="73">
        <f t="shared" si="170"/>
        <v>-92.609762374538832</v>
      </c>
      <c r="ML45" s="73">
        <f t="shared" si="171"/>
        <v>318.58754396499955</v>
      </c>
      <c r="MM45" s="73"/>
      <c r="MN45" s="75">
        <f t="shared" si="172"/>
        <v>-0.39316330217247647</v>
      </c>
      <c r="MO45" s="75">
        <f t="shared" si="173"/>
        <v>2.503071710611473</v>
      </c>
      <c r="MP45" s="75">
        <f t="shared" si="174"/>
        <v>-0.20589782048527661</v>
      </c>
      <c r="MQ45" s="75">
        <f t="shared" si="175"/>
        <v>-0.22277612198339519</v>
      </c>
      <c r="MR45" s="75">
        <f t="shared" si="176"/>
        <v>7.9030720402540028E-2</v>
      </c>
      <c r="MS45" s="75">
        <f t="shared" si="177"/>
        <v>0.38184734195089226</v>
      </c>
      <c r="MT45" s="75">
        <f t="shared" si="178"/>
        <v>9.2174958653860703E-2</v>
      </c>
      <c r="MU45" s="75"/>
      <c r="MV45" s="75">
        <f t="shared" si="179"/>
        <v>0.17264985814809974</v>
      </c>
      <c r="MW45" s="75">
        <f t="shared" si="180"/>
        <v>0.41856309011390058</v>
      </c>
      <c r="MX45" s="75">
        <f t="shared" si="181"/>
        <v>-0.13831946755003971</v>
      </c>
      <c r="MY45" s="75">
        <f t="shared" si="182"/>
        <v>1.4578415347624706E-2</v>
      </c>
      <c r="MZ45" s="75">
        <f t="shared" si="183"/>
        <v>-0.23349564545081011</v>
      </c>
      <c r="NA45" s="75">
        <f t="shared" si="184"/>
        <v>-0.3449549995871522</v>
      </c>
      <c r="NB45" s="75">
        <f t="shared" si="185"/>
        <v>1.2154433835202514</v>
      </c>
      <c r="NC45" s="75"/>
      <c r="ND45" s="75">
        <f t="shared" si="186"/>
        <v>-0.28839303237349329</v>
      </c>
      <c r="NE45" s="75">
        <f t="shared" si="187"/>
        <v>3.969328230695599</v>
      </c>
      <c r="NF45" s="75">
        <f t="shared" si="188"/>
        <v>-0.31573761113607918</v>
      </c>
      <c r="NG45" s="75">
        <f t="shared" si="189"/>
        <v>-0.21144542947157752</v>
      </c>
      <c r="NH45" s="75">
        <f t="shared" si="190"/>
        <v>-0.17291825411910366</v>
      </c>
      <c r="NI45" s="75">
        <f t="shared" si="191"/>
        <v>-9.4827807321285137E-2</v>
      </c>
      <c r="NJ45" s="75">
        <f t="shared" si="192"/>
        <v>1.4196517857961999</v>
      </c>
      <c r="NK45" s="75"/>
      <c r="NL45" s="75"/>
      <c r="NM45" s="211">
        <v>14226</v>
      </c>
      <c r="NN45" s="212">
        <v>0</v>
      </c>
      <c r="NO45" s="212">
        <v>10</v>
      </c>
      <c r="NP45" s="212">
        <v>3</v>
      </c>
      <c r="NQ45" s="212">
        <v>0</v>
      </c>
      <c r="NR45" s="212">
        <v>22</v>
      </c>
      <c r="NS45" s="213">
        <v>35</v>
      </c>
      <c r="NT45" s="213">
        <f t="shared" si="193"/>
        <v>14261</v>
      </c>
      <c r="NU45" s="75"/>
      <c r="NV45" s="75"/>
      <c r="NW45" s="73">
        <v>12111</v>
      </c>
      <c r="NX45" s="73">
        <v>3170</v>
      </c>
      <c r="NY45" s="75">
        <f t="shared" si="194"/>
        <v>0.26174552060110645</v>
      </c>
      <c r="NZ45" s="75">
        <f t="shared" si="195"/>
        <v>2.8841304005109564E-3</v>
      </c>
      <c r="OA45" s="75">
        <f t="shared" si="196"/>
        <v>4.0446519366482466E-3</v>
      </c>
      <c r="OB45" s="73">
        <v>17828</v>
      </c>
      <c r="OC45" s="73">
        <v>14261</v>
      </c>
      <c r="OD45" s="73">
        <v>1432.732622815711</v>
      </c>
      <c r="OE45" s="73">
        <v>798.18400150840375</v>
      </c>
      <c r="OF45" s="75">
        <f t="shared" si="197"/>
        <v>4.47713709618804E-2</v>
      </c>
      <c r="OG45" s="75">
        <f t="shared" si="198"/>
        <v>0.55710604253552498</v>
      </c>
      <c r="OH45" s="73">
        <v>994</v>
      </c>
      <c r="OI45" s="73">
        <f t="shared" si="199"/>
        <v>553.76340628031187</v>
      </c>
      <c r="OJ45" s="75">
        <f t="shared" si="200"/>
        <v>3.883061540427122E-2</v>
      </c>
      <c r="OK45" s="75">
        <f t="shared" si="201"/>
        <v>2.7203867258311617E-3</v>
      </c>
      <c r="OL45" s="75">
        <f t="shared" si="202"/>
        <v>1.164417133207557E-3</v>
      </c>
      <c r="OM45" s="73">
        <v>17585</v>
      </c>
      <c r="ON45" s="73">
        <v>328767347</v>
      </c>
      <c r="OO45" s="73">
        <f t="shared" si="203"/>
        <v>18695.896900767701</v>
      </c>
      <c r="OP45" s="75">
        <f t="shared" si="204"/>
        <v>2.6986098591259664E-3</v>
      </c>
      <c r="OQ45" s="75">
        <f t="shared" si="205"/>
        <v>2.6401419005351533E-3</v>
      </c>
      <c r="OR45" s="75">
        <f t="shared" si="206"/>
        <v>1.7852639750334722E-3</v>
      </c>
      <c r="OS45" s="73">
        <v>2402.7500710833096</v>
      </c>
      <c r="OT45" s="75">
        <f t="shared" si="207"/>
        <v>0.13477395507534831</v>
      </c>
      <c r="OU45" s="75">
        <f t="shared" si="208"/>
        <v>1.9802476495308055E-3</v>
      </c>
      <c r="OV45" s="73">
        <v>376.37565921606637</v>
      </c>
      <c r="OW45" s="75">
        <f t="shared" si="209"/>
        <v>2.1403222019679636E-2</v>
      </c>
      <c r="OX45" s="75">
        <v>0.13565891472868216</v>
      </c>
      <c r="OY45" s="73">
        <v>908</v>
      </c>
      <c r="OZ45" s="75">
        <f t="shared" si="210"/>
        <v>5.0931119587166257E-2</v>
      </c>
      <c r="PA45" s="73">
        <v>3861</v>
      </c>
      <c r="PB45" s="75">
        <f t="shared" si="211"/>
        <v>0.21656944132824771</v>
      </c>
      <c r="PC45" s="73">
        <v>2726</v>
      </c>
      <c r="PD45" s="73">
        <v>4175</v>
      </c>
      <c r="PE45" s="75">
        <f t="shared" si="212"/>
        <v>-0.34706586826347308</v>
      </c>
      <c r="PF45" s="75">
        <v>3.6481442355095428E-2</v>
      </c>
      <c r="PG45" s="75">
        <v>8.0428199168955564E-2</v>
      </c>
      <c r="PH45" s="75">
        <v>0.11690964152405099</v>
      </c>
      <c r="PI45" s="75"/>
      <c r="PJ45" s="75"/>
      <c r="PK45" s="75"/>
      <c r="PL45" s="75"/>
      <c r="PM45" s="75"/>
      <c r="PN45" s="75"/>
      <c r="PO45" s="226"/>
      <c r="PP45" s="21">
        <f t="shared" si="213"/>
        <v>0</v>
      </c>
      <c r="PQ45" s="73">
        <f t="shared" si="214"/>
        <v>140.23817841009168</v>
      </c>
      <c r="PR45" s="73"/>
      <c r="PS45" s="73">
        <f t="shared" si="215"/>
        <v>66.154948963674528</v>
      </c>
      <c r="PT45" s="73">
        <v>2</v>
      </c>
      <c r="PU45" s="73">
        <f t="shared" si="216"/>
        <v>42.803367703236823</v>
      </c>
      <c r="PV45" s="73">
        <v>2</v>
      </c>
      <c r="PW45" s="73"/>
    </row>
    <row r="46" spans="1:439" x14ac:dyDescent="0.25">
      <c r="A46" s="150"/>
      <c r="B46" s="153" t="s">
        <v>7</v>
      </c>
      <c r="C46" s="151"/>
      <c r="D46" s="156">
        <v>72004</v>
      </c>
      <c r="E46" s="156" t="s">
        <v>260</v>
      </c>
      <c r="F46" s="72" t="s">
        <v>279</v>
      </c>
      <c r="G46" s="82"/>
      <c r="P46" s="161"/>
      <c r="Q46" s="127"/>
      <c r="R46" s="127"/>
      <c r="S46" s="127"/>
      <c r="T46" s="127"/>
      <c r="U46" s="127"/>
      <c r="V46" s="127"/>
      <c r="W46" s="127"/>
      <c r="X46" s="127"/>
      <c r="Y46" s="127"/>
      <c r="Z46" s="113"/>
      <c r="AA46" s="73"/>
      <c r="AB46" s="74">
        <v>2648</v>
      </c>
      <c r="AC46" s="74">
        <v>2904</v>
      </c>
      <c r="AD46" s="74">
        <v>1119</v>
      </c>
      <c r="AE46" s="88">
        <f>AJ46*((BA46/(AX46+BA46)))</f>
        <v>632.13765182186228</v>
      </c>
      <c r="AF46" s="88">
        <f>AJ46*((AX46/(AX46+BA46)))</f>
        <v>349.86234817813761</v>
      </c>
      <c r="AG46" s="74">
        <v>2384</v>
      </c>
      <c r="AH46" s="74">
        <v>124</v>
      </c>
      <c r="AI46" s="74">
        <v>0</v>
      </c>
      <c r="AJ46" s="74">
        <v>982</v>
      </c>
      <c r="AK46" s="73">
        <f t="shared" si="0"/>
        <v>10161</v>
      </c>
      <c r="AL46" s="75"/>
      <c r="AM46" s="76">
        <f t="shared" si="1"/>
        <v>0.26060427123314633</v>
      </c>
      <c r="AN46" s="77">
        <f t="shared" si="2"/>
        <v>0.28579864186595805</v>
      </c>
      <c r="AO46" s="77">
        <f t="shared" si="3"/>
        <v>0.1101269560082669</v>
      </c>
      <c r="AP46" s="77">
        <f t="shared" si="4"/>
        <v>6.2212149574044119E-2</v>
      </c>
      <c r="AQ46" s="77">
        <f t="shared" si="5"/>
        <v>3.443188152525712E-2</v>
      </c>
      <c r="AR46" s="77">
        <f t="shared" si="6"/>
        <v>0.23462257651805923</v>
      </c>
      <c r="AS46" s="77">
        <f t="shared" si="7"/>
        <v>1.2203523275268182E-2</v>
      </c>
      <c r="AT46" s="78">
        <f t="shared" si="8"/>
        <v>0</v>
      </c>
      <c r="AU46" s="75">
        <f t="shared" si="9"/>
        <v>1</v>
      </c>
      <c r="AV46" s="75"/>
      <c r="AW46" s="75"/>
      <c r="AX46" s="74">
        <v>528</v>
      </c>
      <c r="AY46" s="74">
        <v>679</v>
      </c>
      <c r="AZ46" s="74">
        <v>1854</v>
      </c>
      <c r="BA46" s="74">
        <v>954</v>
      </c>
      <c r="BB46" s="74">
        <v>3555</v>
      </c>
      <c r="BC46" s="74">
        <v>2714</v>
      </c>
      <c r="BD46" s="74">
        <v>160</v>
      </c>
      <c r="BF46" s="74">
        <v>22</v>
      </c>
      <c r="BG46" s="79">
        <v>18</v>
      </c>
      <c r="BH46" s="80">
        <v>54</v>
      </c>
      <c r="BI46" s="80"/>
      <c r="BJ46" s="81"/>
      <c r="BK46" s="73">
        <f t="shared" si="10"/>
        <v>72</v>
      </c>
      <c r="BL46" s="79">
        <f t="shared" si="11"/>
        <v>10538</v>
      </c>
      <c r="BM46" s="82"/>
      <c r="BN46" s="83">
        <f t="shared" si="12"/>
        <v>5.0104384133611693E-2</v>
      </c>
      <c r="BO46" s="84">
        <f t="shared" si="13"/>
        <v>6.443347883848928E-2</v>
      </c>
      <c r="BP46" s="84">
        <f t="shared" si="14"/>
        <v>0.17593471246915923</v>
      </c>
      <c r="BQ46" s="84">
        <f t="shared" si="15"/>
        <v>9.0529512241412036E-2</v>
      </c>
      <c r="BR46" s="84">
        <f t="shared" si="16"/>
        <v>0.33735054089960143</v>
      </c>
      <c r="BS46" s="84">
        <f t="shared" si="17"/>
        <v>0.25754412602011767</v>
      </c>
      <c r="BT46" s="84">
        <f t="shared" si="18"/>
        <v>1.5183146707155058E-2</v>
      </c>
      <c r="BU46" s="84">
        <f t="shared" si="19"/>
        <v>0</v>
      </c>
      <c r="BV46" s="84">
        <f t="shared" si="20"/>
        <v>2.0876826722338203E-3</v>
      </c>
      <c r="BW46" s="84">
        <f t="shared" si="21"/>
        <v>1.7081040045549441E-3</v>
      </c>
      <c r="BX46" s="84">
        <f t="shared" si="22"/>
        <v>5.1243120136648321E-3</v>
      </c>
      <c r="BY46" s="84">
        <f t="shared" si="23"/>
        <v>0</v>
      </c>
      <c r="BZ46" s="84">
        <f t="shared" si="24"/>
        <v>0</v>
      </c>
      <c r="CA46" s="75">
        <f t="shared" si="25"/>
        <v>6.8324160182197764E-3</v>
      </c>
      <c r="CB46" s="85">
        <f t="shared" si="26"/>
        <v>1</v>
      </c>
      <c r="CC46" s="75"/>
      <c r="CD46" s="75"/>
      <c r="CE46" s="74">
        <v>629</v>
      </c>
      <c r="CF46" s="74">
        <v>2789</v>
      </c>
      <c r="CG46" s="74">
        <v>2677</v>
      </c>
      <c r="CH46" s="74">
        <v>833</v>
      </c>
      <c r="CI46" s="74">
        <v>1421</v>
      </c>
      <c r="CJ46" s="74">
        <v>1577</v>
      </c>
      <c r="CK46" s="74">
        <v>200</v>
      </c>
      <c r="CP46" s="73">
        <f t="shared" si="217"/>
        <v>0</v>
      </c>
      <c r="CQ46" s="73">
        <f t="shared" si="218"/>
        <v>10126</v>
      </c>
      <c r="CR46" s="73"/>
      <c r="CS46" s="76">
        <f t="shared" si="27"/>
        <v>6.2117321746000397E-2</v>
      </c>
      <c r="CT46" s="77">
        <f t="shared" si="28"/>
        <v>0.27542958720126409</v>
      </c>
      <c r="CU46" s="77">
        <f t="shared" si="29"/>
        <v>0.26436895121469484</v>
      </c>
      <c r="CV46" s="77">
        <f t="shared" si="30"/>
        <v>8.2263480150108634E-2</v>
      </c>
      <c r="CW46" s="77">
        <f t="shared" si="31"/>
        <v>0.14033181907959708</v>
      </c>
      <c r="CX46" s="77">
        <f t="shared" si="32"/>
        <v>0.15573770491803279</v>
      </c>
      <c r="CY46" s="77">
        <f t="shared" si="33"/>
        <v>1.9751135690302193E-2</v>
      </c>
      <c r="CZ46" s="78"/>
      <c r="DA46" s="78"/>
      <c r="DB46" s="78"/>
      <c r="DC46" s="78"/>
      <c r="DD46" s="78">
        <f t="shared" si="34"/>
        <v>0</v>
      </c>
      <c r="DE46" s="75">
        <f t="shared" si="35"/>
        <v>1</v>
      </c>
      <c r="DF46" s="75"/>
      <c r="DG46" s="75"/>
      <c r="DH46" s="74">
        <v>1655</v>
      </c>
      <c r="DI46" s="74">
        <v>2576</v>
      </c>
      <c r="DJ46" s="74">
        <v>2173</v>
      </c>
      <c r="DK46" s="74">
        <v>2189</v>
      </c>
      <c r="DM46" s="74">
        <v>443</v>
      </c>
      <c r="DN46" s="74">
        <v>579</v>
      </c>
      <c r="DO46" s="74">
        <v>736</v>
      </c>
      <c r="DP46" s="74">
        <v>40</v>
      </c>
      <c r="DQ46" s="74">
        <v>14</v>
      </c>
      <c r="DU46" s="73">
        <f t="shared" si="36"/>
        <v>54</v>
      </c>
      <c r="DV46" s="73">
        <f t="shared" si="219"/>
        <v>10405</v>
      </c>
      <c r="DW46" s="76">
        <f t="shared" si="37"/>
        <v>0.15905814512253724</v>
      </c>
      <c r="DX46" s="77">
        <f t="shared" si="38"/>
        <v>0.24757328207592505</v>
      </c>
      <c r="DY46" s="77">
        <f t="shared" si="39"/>
        <v>0.20884190293128305</v>
      </c>
      <c r="DZ46" s="77">
        <f t="shared" si="40"/>
        <v>0.21037962518020181</v>
      </c>
      <c r="EA46" s="77">
        <f t="shared" si="41"/>
        <v>0</v>
      </c>
      <c r="EB46" s="77">
        <f t="shared" si="42"/>
        <v>4.2575684766938973E-2</v>
      </c>
      <c r="EC46" s="77">
        <f t="shared" si="43"/>
        <v>5.5646323882748677E-2</v>
      </c>
      <c r="ED46" s="77">
        <f t="shared" si="44"/>
        <v>7.0735223450264298E-2</v>
      </c>
      <c r="EE46" s="75">
        <f t="shared" si="45"/>
        <v>3.8443056222969728E-3</v>
      </c>
      <c r="EF46" s="78">
        <f t="shared" si="46"/>
        <v>1.3455069678039405E-3</v>
      </c>
      <c r="EG46" s="78">
        <f t="shared" si="47"/>
        <v>0</v>
      </c>
      <c r="EH46" s="78">
        <f t="shared" si="48"/>
        <v>0</v>
      </c>
      <c r="EI46" s="78">
        <f t="shared" si="49"/>
        <v>0</v>
      </c>
      <c r="EJ46" s="75">
        <f t="shared" si="50"/>
        <v>5.1898125901009128E-3</v>
      </c>
      <c r="EK46" s="75">
        <f t="shared" si="51"/>
        <v>1</v>
      </c>
      <c r="EL46" s="75"/>
      <c r="EM46" s="75"/>
      <c r="EN46" s="75"/>
      <c r="EO46" s="75"/>
      <c r="EP46" s="75"/>
      <c r="EQ46" s="75"/>
      <c r="ER46" s="75">
        <f t="shared" si="52"/>
        <v>0.28579864186595805</v>
      </c>
      <c r="ES46" s="75">
        <f t="shared" si="53"/>
        <v>0.33735054089960143</v>
      </c>
      <c r="ET46" s="75">
        <f t="shared" si="54"/>
        <v>0.27542958720126409</v>
      </c>
      <c r="EU46" s="75">
        <f t="shared" si="55"/>
        <v>0.24757328207592505</v>
      </c>
      <c r="EV46" s="75"/>
      <c r="EW46" s="75"/>
      <c r="EX46" s="75">
        <f t="shared" si="56"/>
        <v>0.1101269560082669</v>
      </c>
      <c r="EY46" s="75">
        <f t="shared" si="57"/>
        <v>6.443347883848928E-2</v>
      </c>
      <c r="EZ46" s="75">
        <f t="shared" si="58"/>
        <v>0.14033181907959708</v>
      </c>
      <c r="FA46" s="75">
        <f t="shared" si="59"/>
        <v>0.20884190293128305</v>
      </c>
      <c r="FB46" s="75"/>
      <c r="FC46" s="75"/>
      <c r="FD46" s="75"/>
      <c r="FE46" s="75">
        <f t="shared" si="60"/>
        <v>0</v>
      </c>
      <c r="FF46" s="75"/>
      <c r="FG46" s="75"/>
      <c r="FH46" s="75"/>
      <c r="FI46" s="75"/>
      <c r="FJ46" s="75"/>
      <c r="FK46" s="75">
        <f t="shared" si="61"/>
        <v>2.0876826722338203E-3</v>
      </c>
      <c r="FL46" s="75"/>
      <c r="FM46" s="75"/>
      <c r="FN46" s="75"/>
      <c r="FO46" s="75"/>
      <c r="FP46" s="75">
        <f t="shared" si="62"/>
        <v>0.39592559787422493</v>
      </c>
      <c r="FQ46" s="75">
        <f t="shared" si="63"/>
        <v>0.4038717024103245</v>
      </c>
      <c r="FR46" s="75">
        <f t="shared" si="64"/>
        <v>0.41576140628086117</v>
      </c>
      <c r="FS46" s="75">
        <f t="shared" si="65"/>
        <v>0.45641518500720812</v>
      </c>
      <c r="FT46" s="75"/>
      <c r="FU46" s="75"/>
      <c r="FV46" s="75"/>
      <c r="FW46" s="75">
        <f t="shared" si="66"/>
        <v>-6.1920953698337333E-2</v>
      </c>
      <c r="FX46" s="75">
        <f t="shared" si="67"/>
        <v>-2.7856305125339043E-2</v>
      </c>
      <c r="FY46" s="75">
        <f t="shared" si="68"/>
        <v>-8.9777258823676376E-2</v>
      </c>
      <c r="FZ46" s="75"/>
      <c r="GA46" s="75"/>
      <c r="GB46" s="75">
        <f t="shared" si="69"/>
        <v>7.5898340241107795E-2</v>
      </c>
      <c r="GC46" s="75">
        <f t="shared" si="70"/>
        <v>6.8510083851685971E-2</v>
      </c>
      <c r="GD46" s="75">
        <f t="shared" si="71"/>
        <v>0.14440842409279375</v>
      </c>
      <c r="GE46" s="75"/>
      <c r="GF46" s="75"/>
      <c r="GG46" s="75"/>
      <c r="GH46" s="75"/>
      <c r="GI46" s="75"/>
      <c r="GJ46" s="75"/>
      <c r="GK46" s="75"/>
      <c r="GL46" s="75"/>
      <c r="GM46" s="75"/>
      <c r="GN46" s="75"/>
      <c r="GO46" s="75"/>
      <c r="GP46" s="75"/>
      <c r="GQ46" s="75">
        <f t="shared" si="72"/>
        <v>1.1889703870536672E-2</v>
      </c>
      <c r="GR46" s="75">
        <f t="shared" si="73"/>
        <v>4.0653778726346956E-2</v>
      </c>
      <c r="GS46" s="75">
        <f t="shared" si="74"/>
        <v>5.2543482596883628E-2</v>
      </c>
      <c r="GT46" s="75"/>
      <c r="GU46" s="75"/>
      <c r="GV46" s="75"/>
      <c r="GW46" s="75"/>
      <c r="GX46" s="75">
        <f t="shared" si="75"/>
        <v>1.2203523275268182E-2</v>
      </c>
      <c r="GY46" s="75">
        <f t="shared" si="76"/>
        <v>1.5183146707155058E-2</v>
      </c>
      <c r="GZ46" s="75">
        <f t="shared" si="77"/>
        <v>1.9751135690302193E-2</v>
      </c>
      <c r="HA46" s="75">
        <f t="shared" si="78"/>
        <v>4.2575684766938973E-2</v>
      </c>
      <c r="HB46" s="75"/>
      <c r="HC46" s="75"/>
      <c r="HD46" s="75">
        <f t="shared" si="79"/>
        <v>4.5679889831471351E-3</v>
      </c>
      <c r="HE46" s="75">
        <f t="shared" si="80"/>
        <v>2.282454907663678E-2</v>
      </c>
      <c r="HF46" s="75">
        <f t="shared" si="81"/>
        <v>2.7392538059783915E-2</v>
      </c>
      <c r="HG46" s="75"/>
      <c r="HH46" s="75"/>
      <c r="HI46" s="75"/>
      <c r="HJ46" s="75">
        <f t="shared" si="82"/>
        <v>0.23462257651805923</v>
      </c>
      <c r="HK46" s="75">
        <f t="shared" si="83"/>
        <v>0.25754412602011767</v>
      </c>
      <c r="HL46" s="75">
        <f t="shared" si="84"/>
        <v>0.26436895121469484</v>
      </c>
      <c r="HM46" s="75">
        <f t="shared" si="85"/>
        <v>0.21037962518020181</v>
      </c>
      <c r="HN46" s="75"/>
      <c r="HO46" s="75"/>
      <c r="HP46" s="75">
        <f t="shared" si="86"/>
        <v>6.8248251945771665E-3</v>
      </c>
      <c r="HQ46" s="75">
        <f>Gegevens!HM278-Gegevens!HL278</f>
        <v>-5.9416714313474894E-2</v>
      </c>
      <c r="HR46" s="75">
        <f t="shared" si="87"/>
        <v>-4.7164500839915857E-2</v>
      </c>
      <c r="HS46" s="75"/>
      <c r="HT46" s="75"/>
      <c r="HU46" s="75"/>
      <c r="HV46" s="75">
        <f t="shared" si="88"/>
        <v>0.26060427123314633</v>
      </c>
      <c r="HW46" s="75">
        <f t="shared" si="89"/>
        <v>0.17593471246915923</v>
      </c>
      <c r="HX46" s="75">
        <f t="shared" si="90"/>
        <v>0.15573770491803279</v>
      </c>
      <c r="HY46" s="75">
        <f t="shared" si="91"/>
        <v>0.15905814512253724</v>
      </c>
      <c r="HZ46" s="75"/>
      <c r="IA46" s="75"/>
      <c r="IB46" s="75">
        <f t="shared" si="92"/>
        <v>-2.0197007551126439E-2</v>
      </c>
      <c r="IC46" s="75">
        <f t="shared" si="93"/>
        <v>3.320440204504449E-3</v>
      </c>
      <c r="ID46" s="75">
        <f t="shared" si="94"/>
        <v>-1.687656734662199E-2</v>
      </c>
      <c r="IE46" s="75"/>
      <c r="IF46" s="75"/>
      <c r="IG46" s="75"/>
      <c r="IH46" s="75">
        <f t="shared" si="95"/>
        <v>6.2212149574044119E-2</v>
      </c>
      <c r="II46" s="75">
        <f t="shared" si="96"/>
        <v>9.0529512241412036E-2</v>
      </c>
      <c r="IJ46" s="75">
        <f t="shared" si="97"/>
        <v>6.2117321746000397E-2</v>
      </c>
      <c r="IK46" s="75">
        <f t="shared" si="98"/>
        <v>7.0735223450264298E-2</v>
      </c>
      <c r="IL46" s="75"/>
      <c r="IM46" s="75"/>
      <c r="IN46" s="75">
        <f t="shared" si="99"/>
        <v>-2.8412190495411639E-2</v>
      </c>
      <c r="IO46" s="75">
        <f t="shared" si="100"/>
        <v>8.6179017042639014E-3</v>
      </c>
      <c r="IP46" s="75">
        <f t="shared" si="101"/>
        <v>-1.9794288791147738E-2</v>
      </c>
      <c r="IQ46" s="75"/>
      <c r="IR46" s="75"/>
      <c r="IS46" s="75"/>
      <c r="IT46" s="75">
        <f t="shared" si="102"/>
        <v>3.443188152525712E-2</v>
      </c>
      <c r="IU46" s="75">
        <f t="shared" si="103"/>
        <v>5.0104384133611693E-2</v>
      </c>
      <c r="IV46" s="75">
        <f t="shared" si="104"/>
        <v>8.2263480150108634E-2</v>
      </c>
      <c r="IW46" s="75">
        <f t="shared" si="105"/>
        <v>5.5646323882748677E-2</v>
      </c>
      <c r="IX46" s="75"/>
      <c r="IY46" s="75"/>
      <c r="IZ46" s="75">
        <f t="shared" si="106"/>
        <v>3.2159096016496941E-2</v>
      </c>
      <c r="JA46" s="75">
        <f t="shared" si="107"/>
        <v>-2.6617156267359957E-2</v>
      </c>
      <c r="JB46" s="75">
        <f t="shared" si="108"/>
        <v>5.5419397491369843E-3</v>
      </c>
      <c r="JC46" s="75"/>
      <c r="JD46" s="75"/>
      <c r="JE46" s="75"/>
      <c r="JF46" s="75"/>
      <c r="JG46" s="75"/>
      <c r="JH46" s="75"/>
      <c r="JI46" s="75">
        <f t="shared" si="109"/>
        <v>7.4415672849312303E-2</v>
      </c>
      <c r="JJ46" s="75">
        <f t="shared" si="110"/>
        <v>9.6644031099301239E-2</v>
      </c>
      <c r="JK46" s="75">
        <f t="shared" si="111"/>
        <v>0.10884755437456942</v>
      </c>
      <c r="JL46" s="75"/>
      <c r="JM46" s="75">
        <f t="shared" si="112"/>
        <v>0.1057126589485671</v>
      </c>
      <c r="JN46" s="75">
        <f t="shared" si="113"/>
        <v>0.14063389637502371</v>
      </c>
      <c r="JO46" s="75">
        <f t="shared" si="114"/>
        <v>0.15581704308217881</v>
      </c>
      <c r="JP46" s="75"/>
      <c r="JQ46" s="75">
        <f t="shared" si="115"/>
        <v>8.1868457436302583E-2</v>
      </c>
      <c r="JR46" s="75">
        <f t="shared" si="116"/>
        <v>0.14438080189610902</v>
      </c>
      <c r="JS46" s="75">
        <f t="shared" si="117"/>
        <v>0.1641319375864112</v>
      </c>
      <c r="JT46" s="75"/>
      <c r="JU46" s="75">
        <f t="shared" si="118"/>
        <v>0.11331090821720327</v>
      </c>
      <c r="JV46" s="75">
        <f t="shared" si="119"/>
        <v>0.12638154733301299</v>
      </c>
      <c r="JW46" s="75">
        <f t="shared" si="120"/>
        <v>0.16895723209995195</v>
      </c>
      <c r="JX46" s="75"/>
      <c r="JY46" s="75"/>
      <c r="JZ46" s="75"/>
      <c r="KA46" s="75">
        <f t="shared" si="121"/>
        <v>-2.3844201512264518E-2</v>
      </c>
      <c r="KB46" s="75">
        <f t="shared" si="122"/>
        <v>3.1442450780900688E-2</v>
      </c>
      <c r="KC46" s="75">
        <f t="shared" si="123"/>
        <v>7.5982492686361702E-3</v>
      </c>
      <c r="KD46" s="75"/>
      <c r="KE46" s="75"/>
      <c r="KF46" s="75">
        <f t="shared" si="124"/>
        <v>3.7469055210853086E-3</v>
      </c>
      <c r="KG46" s="75">
        <f t="shared" si="125"/>
        <v>-1.7999254563096034E-2</v>
      </c>
      <c r="KH46" s="75">
        <f t="shared" si="126"/>
        <v>-1.4252349042010726E-2</v>
      </c>
      <c r="KI46" s="75"/>
      <c r="KJ46" s="75"/>
      <c r="KK46" s="75">
        <f t="shared" si="127"/>
        <v>8.3148945042323952E-3</v>
      </c>
      <c r="KL46" s="75">
        <f t="shared" si="128"/>
        <v>4.8252945135407455E-3</v>
      </c>
      <c r="KM46" s="75">
        <f t="shared" si="129"/>
        <v>1.3140189017773141E-2</v>
      </c>
      <c r="KN46" s="75"/>
      <c r="KO46" s="75"/>
      <c r="KP46" s="75"/>
      <c r="KQ46" s="75"/>
      <c r="KR46" s="73">
        <f t="shared" si="130"/>
        <v>3510.1323780603529</v>
      </c>
      <c r="KS46" s="73">
        <f t="shared" si="131"/>
        <v>670.43034731448097</v>
      </c>
      <c r="KT46" s="73">
        <f t="shared" si="132"/>
        <v>2679.7466312393244</v>
      </c>
      <c r="KU46" s="73">
        <f t="shared" si="133"/>
        <v>1830.6006832416017</v>
      </c>
      <c r="KV46" s="73">
        <f t="shared" si="134"/>
        <v>941.95957487189219</v>
      </c>
      <c r="KW46" s="73">
        <f t="shared" si="135"/>
        <v>521.33611691022963</v>
      </c>
      <c r="KX46" s="73">
        <f t="shared" si="136"/>
        <v>157.98064148794839</v>
      </c>
      <c r="KY46" s="73"/>
      <c r="KZ46" s="73">
        <f t="shared" si="137"/>
        <v>2865.8448548291531</v>
      </c>
      <c r="LA46" s="73">
        <f t="shared" si="138"/>
        <v>1460.1525775232076</v>
      </c>
      <c r="LB46" s="73">
        <f t="shared" si="139"/>
        <v>2750.7589373889</v>
      </c>
      <c r="LC46" s="73">
        <f t="shared" si="140"/>
        <v>1620.4508196721313</v>
      </c>
      <c r="LD46" s="73">
        <f t="shared" si="141"/>
        <v>646.33073276713412</v>
      </c>
      <c r="LE46" s="73">
        <f t="shared" si="142"/>
        <v>855.95151096188033</v>
      </c>
      <c r="LF46" s="73">
        <f t="shared" si="143"/>
        <v>205.51056685759431</v>
      </c>
      <c r="LG46" s="73"/>
      <c r="LH46" s="73">
        <f t="shared" si="144"/>
        <v>2576</v>
      </c>
      <c r="LI46" s="73">
        <f t="shared" si="145"/>
        <v>2173</v>
      </c>
      <c r="LJ46" s="73">
        <f t="shared" si="146"/>
        <v>2189</v>
      </c>
      <c r="LK46" s="73">
        <f t="shared" si="147"/>
        <v>1655</v>
      </c>
      <c r="LL46" s="73">
        <f t="shared" si="148"/>
        <v>736</v>
      </c>
      <c r="LM46" s="73">
        <f t="shared" si="149"/>
        <v>579</v>
      </c>
      <c r="LN46" s="73">
        <f t="shared" si="150"/>
        <v>443</v>
      </c>
      <c r="LO46" s="73"/>
      <c r="LP46" s="73">
        <f t="shared" si="151"/>
        <v>-644.28752323119988</v>
      </c>
      <c r="LQ46" s="73">
        <f t="shared" si="152"/>
        <v>789.72223020872661</v>
      </c>
      <c r="LR46" s="73">
        <f t="shared" si="153"/>
        <v>71.012306149575579</v>
      </c>
      <c r="LS46" s="73">
        <f t="shared" si="154"/>
        <v>-210.14986356947043</v>
      </c>
      <c r="LT46" s="73">
        <f t="shared" si="155"/>
        <v>-295.62884210475806</v>
      </c>
      <c r="LU46" s="73">
        <f t="shared" si="156"/>
        <v>334.6153940516507</v>
      </c>
      <c r="LV46" s="73">
        <f t="shared" si="157"/>
        <v>47.529925369645923</v>
      </c>
      <c r="LW46" s="73"/>
      <c r="LX46" s="73">
        <f t="shared" si="158"/>
        <v>-289.84485482915306</v>
      </c>
      <c r="LY46" s="73">
        <f t="shared" si="159"/>
        <v>712.84742247679242</v>
      </c>
      <c r="LZ46" s="73">
        <f t="shared" si="160"/>
        <v>-561.75893738889999</v>
      </c>
      <c r="MA46" s="73">
        <f t="shared" si="161"/>
        <v>34.549180327868726</v>
      </c>
      <c r="MB46" s="73">
        <f t="shared" si="162"/>
        <v>89.669267232865877</v>
      </c>
      <c r="MC46" s="73">
        <f t="shared" si="163"/>
        <v>-276.95151096188033</v>
      </c>
      <c r="MD46" s="73">
        <f t="shared" si="164"/>
        <v>237.48943314240569</v>
      </c>
      <c r="ME46" s="73"/>
      <c r="MF46" s="73">
        <f t="shared" si="165"/>
        <v>-934.13237806035295</v>
      </c>
      <c r="MG46" s="73">
        <f t="shared" si="166"/>
        <v>1502.569652685519</v>
      </c>
      <c r="MH46" s="73">
        <f t="shared" si="167"/>
        <v>-490.74663123932442</v>
      </c>
      <c r="MI46" s="73">
        <f t="shared" si="168"/>
        <v>-175.6006832416017</v>
      </c>
      <c r="MJ46" s="73">
        <f t="shared" si="169"/>
        <v>-205.95957487189219</v>
      </c>
      <c r="MK46" s="73">
        <f t="shared" si="170"/>
        <v>57.663883089770366</v>
      </c>
      <c r="ML46" s="73">
        <f t="shared" si="171"/>
        <v>285.01935851205161</v>
      </c>
      <c r="MM46" s="73"/>
      <c r="MN46" s="75">
        <f t="shared" si="172"/>
        <v>-0.18355077639186462</v>
      </c>
      <c r="MO46" s="75">
        <f t="shared" si="173"/>
        <v>1.1779332981749542</v>
      </c>
      <c r="MP46" s="75">
        <f t="shared" si="174"/>
        <v>2.6499634451162248E-2</v>
      </c>
      <c r="MQ46" s="75">
        <f t="shared" si="175"/>
        <v>-0.11479830937096562</v>
      </c>
      <c r="MR46" s="75">
        <f t="shared" si="176"/>
        <v>-0.31384451094407528</v>
      </c>
      <c r="MS46" s="75">
        <f t="shared" si="177"/>
        <v>0.64184195799591814</v>
      </c>
      <c r="MT46" s="75">
        <f t="shared" si="178"/>
        <v>0.30085917440252807</v>
      </c>
      <c r="MU46" s="75"/>
      <c r="MV46" s="75">
        <f t="shared" si="179"/>
        <v>-0.10113766428798258</v>
      </c>
      <c r="MW46" s="75">
        <f t="shared" si="180"/>
        <v>0.48820063974818578</v>
      </c>
      <c r="MX46" s="75">
        <f t="shared" si="181"/>
        <v>-0.20421961726756682</v>
      </c>
      <c r="MY46" s="75">
        <f t="shared" si="182"/>
        <v>2.1320721313133787E-2</v>
      </c>
      <c r="MZ46" s="75">
        <f t="shared" si="183"/>
        <v>0.13873588657770469</v>
      </c>
      <c r="NA46" s="75">
        <f t="shared" si="184"/>
        <v>-0.32355981316120874</v>
      </c>
      <c r="NB46" s="75">
        <f t="shared" si="185"/>
        <v>1.1556069197501202</v>
      </c>
      <c r="NC46" s="75"/>
      <c r="ND46" s="75">
        <f t="shared" si="186"/>
        <v>-0.26612454387732826</v>
      </c>
      <c r="NE46" s="75">
        <f t="shared" si="187"/>
        <v>2.2412017276728431</v>
      </c>
      <c r="NF46" s="75">
        <f t="shared" si="188"/>
        <v>-0.18313172802175137</v>
      </c>
      <c r="NG46" s="75">
        <f t="shared" si="189"/>
        <v>-9.59251708191491E-2</v>
      </c>
      <c r="NH46" s="75">
        <f t="shared" si="190"/>
        <v>-0.21865012083974303</v>
      </c>
      <c r="NI46" s="75">
        <f t="shared" si="191"/>
        <v>0.11060788082652573</v>
      </c>
      <c r="NJ46" s="75">
        <f t="shared" si="192"/>
        <v>1.8041410379625178</v>
      </c>
      <c r="NK46" s="75"/>
      <c r="NL46" s="75"/>
      <c r="NM46" s="211">
        <v>8226</v>
      </c>
      <c r="NN46" s="212">
        <v>0</v>
      </c>
      <c r="NO46" s="212">
        <v>5</v>
      </c>
      <c r="NP46" s="212">
        <v>0</v>
      </c>
      <c r="NQ46" s="212">
        <v>0</v>
      </c>
      <c r="NR46" s="212">
        <v>6</v>
      </c>
      <c r="NS46" s="213">
        <v>11</v>
      </c>
      <c r="NT46" s="213">
        <f t="shared" si="193"/>
        <v>8237</v>
      </c>
      <c r="NU46" s="75"/>
      <c r="NV46" s="75"/>
      <c r="NW46" s="73">
        <v>10405</v>
      </c>
      <c r="NX46" s="73">
        <v>2173</v>
      </c>
      <c r="NY46" s="75">
        <f t="shared" si="194"/>
        <v>0.20884190293128305</v>
      </c>
      <c r="NZ46" s="75">
        <f t="shared" si="195"/>
        <v>2.4778611854773757E-3</v>
      </c>
      <c r="OA46" s="75">
        <f t="shared" si="196"/>
        <v>2.7725642455320629E-3</v>
      </c>
      <c r="OB46" s="73">
        <v>16005</v>
      </c>
      <c r="OC46" s="73">
        <v>12128</v>
      </c>
      <c r="OD46" s="73">
        <v>2397.0777650318555</v>
      </c>
      <c r="OE46" s="73">
        <v>722.56875589766173</v>
      </c>
      <c r="OF46" s="75">
        <f t="shared" si="197"/>
        <v>4.5146438981422163E-2</v>
      </c>
      <c r="OG46" s="75">
        <f t="shared" si="198"/>
        <v>0.30143734443594877</v>
      </c>
      <c r="OH46" s="73">
        <v>1116.3333333333298</v>
      </c>
      <c r="OI46" s="73">
        <f t="shared" si="199"/>
        <v>336.50455550532979</v>
      </c>
      <c r="OJ46" s="75">
        <f t="shared" si="200"/>
        <v>2.7746088019898564E-2</v>
      </c>
      <c r="OK46" s="75">
        <f t="shared" si="201"/>
        <v>2.4422139077253614E-3</v>
      </c>
      <c r="OL46" s="75">
        <f t="shared" si="202"/>
        <v>1.0541071202851563E-3</v>
      </c>
      <c r="OM46" s="73">
        <v>15911</v>
      </c>
      <c r="ON46" s="73">
        <v>279720735</v>
      </c>
      <c r="OO46" s="73">
        <f t="shared" si="203"/>
        <v>17580.336559612846</v>
      </c>
      <c r="OP46" s="75">
        <f t="shared" si="204"/>
        <v>2.4417163189396221E-3</v>
      </c>
      <c r="OQ46" s="75">
        <f t="shared" si="205"/>
        <v>2.2462767049733498E-3</v>
      </c>
      <c r="OR46" s="75">
        <f t="shared" si="206"/>
        <v>1.0848486078443053E-3</v>
      </c>
      <c r="OS46" s="73">
        <v>2868.8492238074286</v>
      </c>
      <c r="OT46" s="75">
        <f t="shared" si="207"/>
        <v>0.17924706178115768</v>
      </c>
      <c r="OU46" s="75">
        <f t="shared" si="208"/>
        <v>2.3643873745643352E-3</v>
      </c>
      <c r="OV46" s="73">
        <v>343.44998627245491</v>
      </c>
      <c r="OW46" s="75">
        <f t="shared" si="209"/>
        <v>2.1585694568063283E-2</v>
      </c>
      <c r="OX46" s="75">
        <v>6.1728395061728392E-2</v>
      </c>
      <c r="OY46" s="73">
        <v>812</v>
      </c>
      <c r="OZ46" s="75">
        <f t="shared" si="210"/>
        <v>5.0734145579506403E-2</v>
      </c>
      <c r="PA46" s="73">
        <v>3246</v>
      </c>
      <c r="PB46" s="75">
        <f t="shared" si="211"/>
        <v>0.2028116213683224</v>
      </c>
      <c r="PC46" s="73">
        <v>2399</v>
      </c>
      <c r="PD46" s="73">
        <v>3542</v>
      </c>
      <c r="PE46" s="75">
        <f t="shared" si="212"/>
        <v>-0.32269904009034445</v>
      </c>
      <c r="PF46" s="75">
        <v>6.1254734068829246E-2</v>
      </c>
      <c r="PG46" s="75">
        <v>6.4218672814095171E-2</v>
      </c>
      <c r="PH46" s="75">
        <v>0.12547340688292441</v>
      </c>
      <c r="PI46" s="75"/>
      <c r="PJ46" s="75"/>
      <c r="PK46" s="75"/>
      <c r="PL46" s="75"/>
      <c r="PM46" s="75"/>
      <c r="PN46" s="75"/>
      <c r="PO46" s="226"/>
      <c r="PP46" s="21">
        <f t="shared" si="213"/>
        <v>0</v>
      </c>
      <c r="PQ46" s="73">
        <f t="shared" si="214"/>
        <v>111.89344511233831</v>
      </c>
      <c r="PR46" s="73"/>
      <c r="PS46" s="73">
        <f t="shared" si="215"/>
        <v>44.429756209985463</v>
      </c>
      <c r="PT46" s="73">
        <v>2</v>
      </c>
      <c r="PU46" s="73">
        <f t="shared" si="216"/>
        <v>43.161948957490573</v>
      </c>
      <c r="PV46" s="73">
        <v>2</v>
      </c>
      <c r="PW46" s="73"/>
    </row>
    <row r="47" spans="1:439" x14ac:dyDescent="0.25">
      <c r="A47" s="150"/>
      <c r="B47" s="153" t="s">
        <v>44</v>
      </c>
      <c r="C47" s="151"/>
      <c r="D47" s="156">
        <v>31005</v>
      </c>
      <c r="E47" s="156" t="s">
        <v>140</v>
      </c>
      <c r="F47" s="72" t="s">
        <v>144</v>
      </c>
      <c r="G47" s="82"/>
      <c r="P47" s="161"/>
      <c r="Q47" s="127"/>
      <c r="R47" s="127"/>
      <c r="S47" s="127"/>
      <c r="T47" s="127"/>
      <c r="U47" s="127"/>
      <c r="V47" s="127"/>
      <c r="W47" s="127"/>
      <c r="X47" s="127"/>
      <c r="Y47" s="127"/>
      <c r="Z47" s="113"/>
      <c r="AA47" s="73"/>
      <c r="AB47" s="74">
        <v>8247</v>
      </c>
      <c r="AC47" s="74">
        <v>18920</v>
      </c>
      <c r="AD47" s="74">
        <v>4929</v>
      </c>
      <c r="AE47" s="74">
        <v>17582</v>
      </c>
      <c r="AF47" s="74">
        <v>8837</v>
      </c>
      <c r="AG47" s="74">
        <v>18149</v>
      </c>
      <c r="AH47" s="74">
        <v>762</v>
      </c>
      <c r="AI47" s="74">
        <v>1443</v>
      </c>
      <c r="AK47" s="73">
        <f t="shared" si="0"/>
        <v>78869</v>
      </c>
      <c r="AL47" s="75"/>
      <c r="AM47" s="76">
        <f t="shared" si="1"/>
        <v>0.10456579898312392</v>
      </c>
      <c r="AN47" s="77">
        <f t="shared" si="2"/>
        <v>0.23989146559484714</v>
      </c>
      <c r="AO47" s="77">
        <f t="shared" si="3"/>
        <v>6.2496037733456744E-2</v>
      </c>
      <c r="AP47" s="77">
        <f t="shared" si="4"/>
        <v>0.22292662516324538</v>
      </c>
      <c r="AQ47" s="77">
        <f t="shared" si="5"/>
        <v>0.11204655821678987</v>
      </c>
      <c r="AR47" s="77">
        <f t="shared" si="6"/>
        <v>0.23011576157932775</v>
      </c>
      <c r="AS47" s="77">
        <f t="shared" si="7"/>
        <v>9.6615907390736541E-3</v>
      </c>
      <c r="AT47" s="78">
        <f t="shared" si="8"/>
        <v>1.8296161990135541E-2</v>
      </c>
      <c r="AU47" s="75">
        <f t="shared" si="9"/>
        <v>1</v>
      </c>
      <c r="AV47" s="75"/>
      <c r="AW47" s="75"/>
      <c r="AX47" s="74">
        <v>9669</v>
      </c>
      <c r="AY47" s="74">
        <v>3632</v>
      </c>
      <c r="AZ47" s="74">
        <v>9062</v>
      </c>
      <c r="BA47" s="74">
        <v>16566</v>
      </c>
      <c r="BB47" s="74">
        <v>21756</v>
      </c>
      <c r="BC47" s="74">
        <v>15764</v>
      </c>
      <c r="BD47" s="74">
        <v>1580</v>
      </c>
      <c r="BE47" s="74">
        <v>1694</v>
      </c>
      <c r="BF47" s="74">
        <v>368</v>
      </c>
      <c r="BG47" s="79">
        <v>161</v>
      </c>
      <c r="BH47" s="80"/>
      <c r="BI47" s="80"/>
      <c r="BJ47" s="81"/>
      <c r="BK47" s="73">
        <f t="shared" si="10"/>
        <v>161</v>
      </c>
      <c r="BL47" s="79">
        <f t="shared" si="11"/>
        <v>80252</v>
      </c>
      <c r="BM47" s="82"/>
      <c r="BN47" s="83">
        <f t="shared" si="12"/>
        <v>0.12048297861735532</v>
      </c>
      <c r="BO47" s="84">
        <f t="shared" si="13"/>
        <v>4.5257439066939138E-2</v>
      </c>
      <c r="BP47" s="84">
        <f t="shared" si="14"/>
        <v>0.11291930419179584</v>
      </c>
      <c r="BQ47" s="84">
        <f t="shared" si="15"/>
        <v>0.20642476199970095</v>
      </c>
      <c r="BR47" s="84">
        <f t="shared" si="16"/>
        <v>0.27109604745053084</v>
      </c>
      <c r="BS47" s="84">
        <f t="shared" si="17"/>
        <v>0.19643124158899467</v>
      </c>
      <c r="BT47" s="84">
        <f t="shared" si="18"/>
        <v>1.9687982854009869E-2</v>
      </c>
      <c r="BU47" s="84">
        <f t="shared" si="19"/>
        <v>2.1108508199172607E-2</v>
      </c>
      <c r="BV47" s="84">
        <f t="shared" si="20"/>
        <v>4.5855555001744503E-3</v>
      </c>
      <c r="BW47" s="84">
        <f t="shared" si="21"/>
        <v>2.0061805313263221E-3</v>
      </c>
      <c r="BX47" s="84">
        <f t="shared" si="22"/>
        <v>0</v>
      </c>
      <c r="BY47" s="84">
        <f t="shared" si="23"/>
        <v>0</v>
      </c>
      <c r="BZ47" s="84">
        <f t="shared" si="24"/>
        <v>0</v>
      </c>
      <c r="CA47" s="75">
        <f t="shared" si="25"/>
        <v>2.0061805313263221E-3</v>
      </c>
      <c r="CB47" s="85">
        <f t="shared" si="26"/>
        <v>1</v>
      </c>
      <c r="CC47" s="75"/>
      <c r="CD47" s="75"/>
      <c r="CE47" s="74">
        <v>12248</v>
      </c>
      <c r="CF47" s="74">
        <v>12623</v>
      </c>
      <c r="CG47" s="74">
        <v>20451</v>
      </c>
      <c r="CH47" s="74">
        <v>13387</v>
      </c>
      <c r="CI47" s="74">
        <v>9207</v>
      </c>
      <c r="CJ47" s="74">
        <v>9505</v>
      </c>
      <c r="CK47" s="74">
        <v>1912</v>
      </c>
      <c r="CP47" s="73">
        <f t="shared" si="217"/>
        <v>0</v>
      </c>
      <c r="CQ47" s="73">
        <f t="shared" si="218"/>
        <v>79333</v>
      </c>
      <c r="CR47" s="73"/>
      <c r="CS47" s="76">
        <f t="shared" si="27"/>
        <v>0.15438720330757691</v>
      </c>
      <c r="CT47" s="77">
        <f t="shared" si="28"/>
        <v>0.15911411392484842</v>
      </c>
      <c r="CU47" s="77">
        <f t="shared" si="29"/>
        <v>0.25778679742351857</v>
      </c>
      <c r="CV47" s="77">
        <f t="shared" si="30"/>
        <v>0.16874440648910288</v>
      </c>
      <c r="CW47" s="77">
        <f t="shared" si="31"/>
        <v>0.1160551094752499</v>
      </c>
      <c r="CX47" s="77">
        <f t="shared" si="32"/>
        <v>0.11981142777910832</v>
      </c>
      <c r="CY47" s="77">
        <f t="shared" si="33"/>
        <v>2.410094160059496E-2</v>
      </c>
      <c r="CZ47" s="78"/>
      <c r="DA47" s="78"/>
      <c r="DB47" s="78"/>
      <c r="DC47" s="78"/>
      <c r="DD47" s="78">
        <f t="shared" si="34"/>
        <v>0</v>
      </c>
      <c r="DE47" s="75">
        <f t="shared" si="35"/>
        <v>1</v>
      </c>
      <c r="DF47" s="75"/>
      <c r="DG47" s="75"/>
      <c r="DH47" s="74">
        <v>8915</v>
      </c>
      <c r="DI47" s="74">
        <v>15269</v>
      </c>
      <c r="DJ47" s="74">
        <v>12724</v>
      </c>
      <c r="DK47" s="74">
        <v>14839</v>
      </c>
      <c r="DM47" s="74">
        <v>3570</v>
      </c>
      <c r="DN47" s="74">
        <v>9806</v>
      </c>
      <c r="DO47" s="74">
        <v>12547</v>
      </c>
      <c r="DP47" s="74">
        <v>1315</v>
      </c>
      <c r="DU47" s="73">
        <f t="shared" si="36"/>
        <v>1315</v>
      </c>
      <c r="DV47" s="73">
        <f t="shared" si="219"/>
        <v>78985</v>
      </c>
      <c r="DW47" s="76">
        <f t="shared" si="37"/>
        <v>0.11286953218965626</v>
      </c>
      <c r="DX47" s="77">
        <f t="shared" si="38"/>
        <v>0.19331518642780274</v>
      </c>
      <c r="DY47" s="77">
        <f t="shared" si="39"/>
        <v>0.16109387858454136</v>
      </c>
      <c r="DZ47" s="77">
        <f t="shared" si="40"/>
        <v>0.18787111476862695</v>
      </c>
      <c r="EA47" s="77">
        <f t="shared" si="41"/>
        <v>0</v>
      </c>
      <c r="EB47" s="77">
        <f t="shared" si="42"/>
        <v>4.5198455402924609E-2</v>
      </c>
      <c r="EC47" s="77">
        <f t="shared" si="43"/>
        <v>0.12415015509273913</v>
      </c>
      <c r="ED47" s="77">
        <f t="shared" si="44"/>
        <v>0.15885294676204342</v>
      </c>
      <c r="EE47" s="75">
        <f t="shared" si="45"/>
        <v>1.6648730771665506E-2</v>
      </c>
      <c r="EF47" s="78">
        <f t="shared" si="46"/>
        <v>0</v>
      </c>
      <c r="EG47" s="78">
        <f t="shared" si="47"/>
        <v>0</v>
      </c>
      <c r="EH47" s="78">
        <f t="shared" si="48"/>
        <v>0</v>
      </c>
      <c r="EI47" s="78">
        <f t="shared" si="49"/>
        <v>0</v>
      </c>
      <c r="EJ47" s="75">
        <f t="shared" si="50"/>
        <v>1.6648730771665506E-2</v>
      </c>
      <c r="EK47" s="75">
        <f t="shared" si="51"/>
        <v>1</v>
      </c>
      <c r="EL47" s="75"/>
      <c r="EM47" s="75"/>
      <c r="EN47" s="75"/>
      <c r="EO47" s="75"/>
      <c r="EP47" s="75"/>
      <c r="EQ47" s="75"/>
      <c r="ER47" s="75">
        <f t="shared" si="52"/>
        <v>0.23989146559484714</v>
      </c>
      <c r="ES47" s="75">
        <f t="shared" si="53"/>
        <v>0.27109604745053084</v>
      </c>
      <c r="ET47" s="75">
        <f t="shared" si="54"/>
        <v>0.15911411392484842</v>
      </c>
      <c r="EU47" s="75">
        <f t="shared" si="55"/>
        <v>0.19331518642780274</v>
      </c>
      <c r="EV47" s="75"/>
      <c r="EW47" s="75"/>
      <c r="EX47" s="75">
        <f t="shared" si="56"/>
        <v>6.2496037733456744E-2</v>
      </c>
      <c r="EY47" s="75">
        <f t="shared" si="57"/>
        <v>4.5257439066939138E-2</v>
      </c>
      <c r="EZ47" s="75">
        <f t="shared" si="58"/>
        <v>0.1160551094752499</v>
      </c>
      <c r="FA47" s="75">
        <f t="shared" si="59"/>
        <v>0.16109387858454136</v>
      </c>
      <c r="FB47" s="75"/>
      <c r="FC47" s="75"/>
      <c r="FD47" s="75"/>
      <c r="FE47" s="75">
        <f t="shared" si="60"/>
        <v>2.1108508199172607E-2</v>
      </c>
      <c r="FF47" s="75"/>
      <c r="FG47" s="75"/>
      <c r="FH47" s="75"/>
      <c r="FI47" s="75"/>
      <c r="FJ47" s="75"/>
      <c r="FK47" s="75">
        <f t="shared" si="61"/>
        <v>4.5855555001744503E-3</v>
      </c>
      <c r="FL47" s="75"/>
      <c r="FM47" s="75"/>
      <c r="FN47" s="75"/>
      <c r="FO47" s="75"/>
      <c r="FP47" s="75">
        <f t="shared" si="62"/>
        <v>0.30238750332830389</v>
      </c>
      <c r="FQ47" s="75">
        <f t="shared" si="63"/>
        <v>0.34204755021681704</v>
      </c>
      <c r="FR47" s="75">
        <f t="shared" si="64"/>
        <v>0.27516922340009831</v>
      </c>
      <c r="FS47" s="75">
        <f t="shared" si="65"/>
        <v>0.35440906501234409</v>
      </c>
      <c r="FT47" s="75"/>
      <c r="FU47" s="75"/>
      <c r="FV47" s="75"/>
      <c r="FW47" s="75">
        <f t="shared" si="66"/>
        <v>-0.11198193352568242</v>
      </c>
      <c r="FX47" s="75">
        <f t="shared" si="67"/>
        <v>3.4201072502954316E-2</v>
      </c>
      <c r="FY47" s="75">
        <f t="shared" si="68"/>
        <v>-7.7780861022728104E-2</v>
      </c>
      <c r="FZ47" s="75"/>
      <c r="GA47" s="75"/>
      <c r="GB47" s="75">
        <f t="shared" si="69"/>
        <v>7.0797670408310753E-2</v>
      </c>
      <c r="GC47" s="75">
        <f t="shared" si="70"/>
        <v>4.5038769109291457E-2</v>
      </c>
      <c r="GD47" s="75">
        <f t="shared" si="71"/>
        <v>0.11583643951760222</v>
      </c>
      <c r="GE47" s="75"/>
      <c r="GF47" s="75"/>
      <c r="GG47" s="75"/>
      <c r="GH47" s="75"/>
      <c r="GI47" s="75"/>
      <c r="GJ47" s="75"/>
      <c r="GK47" s="75"/>
      <c r="GL47" s="75"/>
      <c r="GM47" s="75"/>
      <c r="GN47" s="75"/>
      <c r="GO47" s="75"/>
      <c r="GP47" s="75"/>
      <c r="GQ47" s="75">
        <f t="shared" si="72"/>
        <v>-6.6878326816718736E-2</v>
      </c>
      <c r="GR47" s="75">
        <f t="shared" si="73"/>
        <v>7.9239841612245787E-2</v>
      </c>
      <c r="GS47" s="75">
        <f t="shared" si="74"/>
        <v>1.2361514795527051E-2</v>
      </c>
      <c r="GT47" s="75"/>
      <c r="GU47" s="75"/>
      <c r="GV47" s="75"/>
      <c r="GW47" s="75"/>
      <c r="GX47" s="75">
        <f t="shared" si="75"/>
        <v>9.6615907390736541E-3</v>
      </c>
      <c r="GY47" s="75">
        <f t="shared" si="76"/>
        <v>1.9687982854009869E-2</v>
      </c>
      <c r="GZ47" s="75">
        <f t="shared" si="77"/>
        <v>2.410094160059496E-2</v>
      </c>
      <c r="HA47" s="75">
        <f t="shared" si="78"/>
        <v>4.5198455402924609E-2</v>
      </c>
      <c r="HB47" s="75"/>
      <c r="HC47" s="75"/>
      <c r="HD47" s="75">
        <f t="shared" si="79"/>
        <v>4.4129587465850904E-3</v>
      </c>
      <c r="HE47" s="75">
        <f t="shared" si="80"/>
        <v>2.1097513802329649E-2</v>
      </c>
      <c r="HF47" s="75">
        <f t="shared" si="81"/>
        <v>2.5510472548914739E-2</v>
      </c>
      <c r="HG47" s="75"/>
      <c r="HH47" s="75"/>
      <c r="HI47" s="75"/>
      <c r="HJ47" s="75">
        <f t="shared" si="82"/>
        <v>0.23011576157932775</v>
      </c>
      <c r="HK47" s="75">
        <f t="shared" si="83"/>
        <v>0.19643124158899467</v>
      </c>
      <c r="HL47" s="75">
        <f t="shared" si="84"/>
        <v>0.25778679742351857</v>
      </c>
      <c r="HM47" s="75">
        <f t="shared" si="85"/>
        <v>0.18787111476862695</v>
      </c>
      <c r="HN47" s="75"/>
      <c r="HO47" s="75"/>
      <c r="HP47" s="75">
        <f t="shared" si="86"/>
        <v>6.13555558345239E-2</v>
      </c>
      <c r="HQ47" s="75">
        <f>Gegevens!HM138-Gegevens!HL138</f>
        <v>-0.1098746632306431</v>
      </c>
      <c r="HR47" s="75">
        <f t="shared" si="87"/>
        <v>-8.5601268203677194E-3</v>
      </c>
      <c r="HS47" s="75"/>
      <c r="HT47" s="75"/>
      <c r="HU47" s="75"/>
      <c r="HV47" s="75">
        <f t="shared" si="88"/>
        <v>0.10456579898312392</v>
      </c>
      <c r="HW47" s="75">
        <f t="shared" si="89"/>
        <v>0.11291930419179584</v>
      </c>
      <c r="HX47" s="75">
        <f t="shared" si="90"/>
        <v>0.11981142777910832</v>
      </c>
      <c r="HY47" s="75">
        <f t="shared" si="91"/>
        <v>0.11286953218965626</v>
      </c>
      <c r="HZ47" s="75"/>
      <c r="IA47" s="75"/>
      <c r="IB47" s="75">
        <f t="shared" si="92"/>
        <v>6.8921235873124764E-3</v>
      </c>
      <c r="IC47" s="75">
        <f t="shared" si="93"/>
        <v>-6.9418955894520601E-3</v>
      </c>
      <c r="ID47" s="75">
        <f t="shared" si="94"/>
        <v>-4.977200213958366E-5</v>
      </c>
      <c r="IE47" s="75"/>
      <c r="IF47" s="75"/>
      <c r="IG47" s="75"/>
      <c r="IH47" s="75">
        <f t="shared" si="95"/>
        <v>0.22292662516324538</v>
      </c>
      <c r="II47" s="75">
        <f t="shared" si="96"/>
        <v>0.20642476199970095</v>
      </c>
      <c r="IJ47" s="75">
        <f t="shared" si="97"/>
        <v>0.15438720330757691</v>
      </c>
      <c r="IK47" s="75">
        <f t="shared" si="98"/>
        <v>0.15885294676204342</v>
      </c>
      <c r="IL47" s="75"/>
      <c r="IM47" s="75"/>
      <c r="IN47" s="75">
        <f t="shared" si="99"/>
        <v>-5.2037558692124036E-2</v>
      </c>
      <c r="IO47" s="75">
        <f t="shared" si="100"/>
        <v>4.4657434544665142E-3</v>
      </c>
      <c r="IP47" s="75">
        <f t="shared" si="101"/>
        <v>-4.7571815237657522E-2</v>
      </c>
      <c r="IQ47" s="75"/>
      <c r="IR47" s="75"/>
      <c r="IS47" s="75"/>
      <c r="IT47" s="75">
        <f t="shared" si="102"/>
        <v>0.11204655821678987</v>
      </c>
      <c r="IU47" s="75">
        <f t="shared" si="103"/>
        <v>0.12048297861735532</v>
      </c>
      <c r="IV47" s="75">
        <f t="shared" si="104"/>
        <v>0.16874440648910288</v>
      </c>
      <c r="IW47" s="75">
        <f t="shared" si="105"/>
        <v>0.12415015509273913</v>
      </c>
      <c r="IX47" s="75"/>
      <c r="IY47" s="75"/>
      <c r="IZ47" s="75">
        <f t="shared" si="106"/>
        <v>4.8261427871747559E-2</v>
      </c>
      <c r="JA47" s="75">
        <f t="shared" si="107"/>
        <v>-4.4594251396363749E-2</v>
      </c>
      <c r="JB47" s="75">
        <f t="shared" si="108"/>
        <v>3.6671764753838099E-3</v>
      </c>
      <c r="JC47" s="75"/>
      <c r="JD47" s="75"/>
      <c r="JE47" s="75"/>
      <c r="JF47" s="75"/>
      <c r="JG47" s="75"/>
      <c r="JH47" s="75"/>
      <c r="JI47" s="75">
        <f t="shared" si="109"/>
        <v>0.23258821590231904</v>
      </c>
      <c r="JJ47" s="75">
        <f t="shared" si="110"/>
        <v>0.33497318338003523</v>
      </c>
      <c r="JK47" s="75">
        <f t="shared" si="111"/>
        <v>0.34463477411910892</v>
      </c>
      <c r="JL47" s="75"/>
      <c r="JM47" s="75">
        <f t="shared" si="112"/>
        <v>0.2261127448537108</v>
      </c>
      <c r="JN47" s="75">
        <f t="shared" si="113"/>
        <v>0.3269077406170563</v>
      </c>
      <c r="JO47" s="75">
        <f t="shared" si="114"/>
        <v>0.34659572347106615</v>
      </c>
      <c r="JP47" s="75"/>
      <c r="JQ47" s="75">
        <f t="shared" si="115"/>
        <v>0.17848814490817186</v>
      </c>
      <c r="JR47" s="75">
        <f t="shared" si="116"/>
        <v>0.32313160979667976</v>
      </c>
      <c r="JS47" s="75">
        <f t="shared" si="117"/>
        <v>0.34723255139727471</v>
      </c>
      <c r="JT47" s="75"/>
      <c r="JU47" s="75">
        <f t="shared" si="118"/>
        <v>0.20405140216496803</v>
      </c>
      <c r="JV47" s="75">
        <f t="shared" si="119"/>
        <v>0.28300310185478256</v>
      </c>
      <c r="JW47" s="75">
        <f t="shared" si="120"/>
        <v>0.32820155725770717</v>
      </c>
      <c r="JX47" s="75"/>
      <c r="JY47" s="75"/>
      <c r="JZ47" s="75"/>
      <c r="KA47" s="75">
        <f t="shared" si="121"/>
        <v>-4.7624599945538942E-2</v>
      </c>
      <c r="KB47" s="75">
        <f t="shared" si="122"/>
        <v>2.5563257256796174E-2</v>
      </c>
      <c r="KC47" s="75">
        <f t="shared" si="123"/>
        <v>-2.2061342688742769E-2</v>
      </c>
      <c r="KD47" s="75"/>
      <c r="KE47" s="75"/>
      <c r="KF47" s="75">
        <f t="shared" si="124"/>
        <v>-3.7761308203765331E-3</v>
      </c>
      <c r="KG47" s="75">
        <f t="shared" si="125"/>
        <v>-4.0128507941897207E-2</v>
      </c>
      <c r="KH47" s="75">
        <f t="shared" si="126"/>
        <v>-4.390463876227374E-2</v>
      </c>
      <c r="KI47" s="75"/>
      <c r="KJ47" s="75"/>
      <c r="KK47" s="75">
        <f t="shared" si="127"/>
        <v>6.3682792620856077E-4</v>
      </c>
      <c r="KL47" s="75">
        <f t="shared" si="128"/>
        <v>-1.9030994139567547E-2</v>
      </c>
      <c r="KM47" s="75">
        <f t="shared" si="129"/>
        <v>-1.8394166213358987E-2</v>
      </c>
      <c r="KN47" s="75"/>
      <c r="KO47" s="75"/>
      <c r="KP47" s="75"/>
      <c r="KQ47" s="75"/>
      <c r="KR47" s="73">
        <f t="shared" si="130"/>
        <v>21412.521307880179</v>
      </c>
      <c r="KS47" s="73">
        <f t="shared" si="131"/>
        <v>3574.6588247021878</v>
      </c>
      <c r="KT47" s="73">
        <f t="shared" si="132"/>
        <v>15515.121616906743</v>
      </c>
      <c r="KU47" s="73">
        <f t="shared" si="133"/>
        <v>8918.9312415889945</v>
      </c>
      <c r="KV47" s="73">
        <f t="shared" si="134"/>
        <v>16304.459826546379</v>
      </c>
      <c r="KW47" s="73">
        <f t="shared" si="135"/>
        <v>9516.3480660918103</v>
      </c>
      <c r="KX47" s="73">
        <f t="shared" si="136"/>
        <v>1555.0553257239696</v>
      </c>
      <c r="KY47" s="73"/>
      <c r="KZ47" s="73">
        <f t="shared" si="137"/>
        <v>12567.628288354153</v>
      </c>
      <c r="LA47" s="73">
        <f t="shared" si="138"/>
        <v>9166.6128219026141</v>
      </c>
      <c r="LB47" s="73">
        <f t="shared" si="139"/>
        <v>20361.290194496614</v>
      </c>
      <c r="LC47" s="73">
        <f t="shared" si="140"/>
        <v>9463.3056231328701</v>
      </c>
      <c r="LD47" s="73">
        <f t="shared" si="141"/>
        <v>12194.273253248963</v>
      </c>
      <c r="LE47" s="73">
        <f t="shared" si="142"/>
        <v>13328.276946541791</v>
      </c>
      <c r="LF47" s="73">
        <f t="shared" si="143"/>
        <v>1903.6128723229929</v>
      </c>
      <c r="LG47" s="73"/>
      <c r="LH47" s="73">
        <f t="shared" si="144"/>
        <v>15269</v>
      </c>
      <c r="LI47" s="73">
        <f t="shared" si="145"/>
        <v>12724</v>
      </c>
      <c r="LJ47" s="73">
        <f t="shared" si="146"/>
        <v>14839</v>
      </c>
      <c r="LK47" s="73">
        <f t="shared" si="147"/>
        <v>8915</v>
      </c>
      <c r="LL47" s="73">
        <f t="shared" si="148"/>
        <v>12547</v>
      </c>
      <c r="LM47" s="73">
        <f t="shared" si="149"/>
        <v>9806</v>
      </c>
      <c r="LN47" s="73">
        <f t="shared" si="150"/>
        <v>3570</v>
      </c>
      <c r="LO47" s="73"/>
      <c r="LP47" s="73">
        <f t="shared" si="151"/>
        <v>-8844.8930195260255</v>
      </c>
      <c r="LQ47" s="73">
        <f t="shared" si="152"/>
        <v>5591.9539972004259</v>
      </c>
      <c r="LR47" s="73">
        <f t="shared" si="153"/>
        <v>4846.1685775898713</v>
      </c>
      <c r="LS47" s="73">
        <f t="shared" si="154"/>
        <v>544.37438154387564</v>
      </c>
      <c r="LT47" s="73">
        <f t="shared" si="155"/>
        <v>-4110.1865732974165</v>
      </c>
      <c r="LU47" s="73">
        <f t="shared" si="156"/>
        <v>3811.9288804499811</v>
      </c>
      <c r="LV47" s="73">
        <f t="shared" si="157"/>
        <v>348.55754659902323</v>
      </c>
      <c r="LW47" s="73"/>
      <c r="LX47" s="73">
        <f t="shared" si="158"/>
        <v>2701.3717116458465</v>
      </c>
      <c r="LY47" s="73">
        <f t="shared" si="159"/>
        <v>3557.3871780973859</v>
      </c>
      <c r="LZ47" s="73">
        <f t="shared" si="160"/>
        <v>-5522.2901944966143</v>
      </c>
      <c r="MA47" s="73">
        <f t="shared" si="161"/>
        <v>-548.3056231328701</v>
      </c>
      <c r="MB47" s="73">
        <f t="shared" si="162"/>
        <v>352.72674675103735</v>
      </c>
      <c r="MC47" s="73">
        <f t="shared" si="163"/>
        <v>-3522.2769465417914</v>
      </c>
      <c r="MD47" s="73">
        <f t="shared" si="164"/>
        <v>1666.3871276770071</v>
      </c>
      <c r="ME47" s="73"/>
      <c r="MF47" s="73">
        <f t="shared" si="165"/>
        <v>-6143.5213078801789</v>
      </c>
      <c r="MG47" s="73">
        <f t="shared" si="166"/>
        <v>9149.3411752978118</v>
      </c>
      <c r="MH47" s="73">
        <f t="shared" si="167"/>
        <v>-676.12161690674293</v>
      </c>
      <c r="MI47" s="73">
        <f t="shared" si="168"/>
        <v>-3.9312415889944532</v>
      </c>
      <c r="MJ47" s="73">
        <f t="shared" si="169"/>
        <v>-3757.4598265463792</v>
      </c>
      <c r="MK47" s="73">
        <f t="shared" si="170"/>
        <v>289.65193390818968</v>
      </c>
      <c r="ML47" s="73">
        <f t="shared" si="171"/>
        <v>2014.9446742760304</v>
      </c>
      <c r="MM47" s="73"/>
      <c r="MN47" s="75">
        <f t="shared" si="172"/>
        <v>-0.41307106680010408</v>
      </c>
      <c r="MO47" s="75">
        <f t="shared" si="173"/>
        <v>1.5643322262135892</v>
      </c>
      <c r="MP47" s="75">
        <f t="shared" si="174"/>
        <v>0.31235131101447688</v>
      </c>
      <c r="MQ47" s="75">
        <f t="shared" si="175"/>
        <v>6.1035831177333986E-2</v>
      </c>
      <c r="MR47" s="75">
        <f t="shared" si="176"/>
        <v>-0.2520897114668802</v>
      </c>
      <c r="MS47" s="75">
        <f t="shared" si="177"/>
        <v>0.40056635738581914</v>
      </c>
      <c r="MT47" s="75">
        <f t="shared" si="178"/>
        <v>0.22414478818414335</v>
      </c>
      <c r="MU47" s="75"/>
      <c r="MV47" s="75">
        <f t="shared" si="179"/>
        <v>0.21494681810004551</v>
      </c>
      <c r="MW47" s="75">
        <f t="shared" si="180"/>
        <v>0.38808088082409242</v>
      </c>
      <c r="MX47" s="75">
        <f t="shared" si="181"/>
        <v>-0.27121514116965023</v>
      </c>
      <c r="MY47" s="75">
        <f t="shared" si="182"/>
        <v>-5.7940179147606463E-2</v>
      </c>
      <c r="MZ47" s="75">
        <f t="shared" si="183"/>
        <v>2.892560626005811E-2</v>
      </c>
      <c r="NA47" s="75">
        <f t="shared" si="184"/>
        <v>-0.26427099021645822</v>
      </c>
      <c r="NB47" s="75">
        <f t="shared" si="185"/>
        <v>0.87538130882856591</v>
      </c>
      <c r="NC47" s="75"/>
      <c r="ND47" s="75">
        <f t="shared" si="186"/>
        <v>-0.28691256015793232</v>
      </c>
      <c r="NE47" s="75">
        <f t="shared" si="187"/>
        <v>2.5595005352881648</v>
      </c>
      <c r="NF47" s="75">
        <f t="shared" si="188"/>
        <v>-4.3578235066490029E-2</v>
      </c>
      <c r="NG47" s="75">
        <f t="shared" si="189"/>
        <v>-4.4077496311027329E-4</v>
      </c>
      <c r="NH47" s="75">
        <f t="shared" si="190"/>
        <v>-0.23045595294292473</v>
      </c>
      <c r="NI47" s="75">
        <f t="shared" si="191"/>
        <v>3.0437299255610815E-2</v>
      </c>
      <c r="NJ47" s="75">
        <f t="shared" si="192"/>
        <v>1.2957382550604464</v>
      </c>
      <c r="NK47" s="75"/>
      <c r="NL47" s="75"/>
      <c r="NM47" s="211">
        <v>92416</v>
      </c>
      <c r="NN47" s="212">
        <v>2</v>
      </c>
      <c r="NO47" s="212">
        <v>146</v>
      </c>
      <c r="NP47" s="212">
        <v>116</v>
      </c>
      <c r="NQ47" s="212">
        <v>9</v>
      </c>
      <c r="NR47" s="212">
        <v>327</v>
      </c>
      <c r="NS47" s="213">
        <v>600</v>
      </c>
      <c r="NT47" s="213">
        <f t="shared" si="193"/>
        <v>93016</v>
      </c>
      <c r="NU47" s="75"/>
      <c r="NV47" s="75"/>
      <c r="NW47" s="73">
        <v>78985</v>
      </c>
      <c r="NX47" s="73">
        <v>12724</v>
      </c>
      <c r="NY47" s="75">
        <f t="shared" si="194"/>
        <v>0.16109387858454136</v>
      </c>
      <c r="NZ47" s="75">
        <f t="shared" si="195"/>
        <v>1.8809597860156707E-2</v>
      </c>
      <c r="OA47" s="75">
        <f t="shared" si="196"/>
        <v>1.6234748025839841E-2</v>
      </c>
      <c r="OB47" s="73">
        <v>118284</v>
      </c>
      <c r="OC47" s="73">
        <v>93016</v>
      </c>
      <c r="OD47" s="73">
        <v>13084.165092958687</v>
      </c>
      <c r="OE47" s="73">
        <v>6348.1516604299168</v>
      </c>
      <c r="OF47" s="75">
        <f t="shared" si="197"/>
        <v>5.3668726627691968E-2</v>
      </c>
      <c r="OG47" s="75">
        <f t="shared" si="198"/>
        <v>0.48517819939815715</v>
      </c>
      <c r="OH47" s="73">
        <v>6445</v>
      </c>
      <c r="OI47" s="73">
        <f t="shared" si="199"/>
        <v>3126.9734951211231</v>
      </c>
      <c r="OJ47" s="75">
        <f t="shared" si="200"/>
        <v>3.3617587244357136E-2</v>
      </c>
      <c r="OK47" s="75">
        <f t="shared" si="201"/>
        <v>1.8049036542417157E-2</v>
      </c>
      <c r="OL47" s="75">
        <f t="shared" si="202"/>
        <v>9.2608929064419126E-3</v>
      </c>
      <c r="OM47" s="73">
        <v>118187</v>
      </c>
      <c r="ON47" s="73">
        <v>2353388161</v>
      </c>
      <c r="OO47" s="73">
        <f t="shared" si="203"/>
        <v>19912.411356578981</v>
      </c>
      <c r="OP47" s="75">
        <f t="shared" si="204"/>
        <v>1.8137082935485958E-2</v>
      </c>
      <c r="OQ47" s="75">
        <f t="shared" si="205"/>
        <v>1.8898709828623794E-2</v>
      </c>
      <c r="OR47" s="75">
        <f t="shared" si="206"/>
        <v>1.0080971527574051E-2</v>
      </c>
      <c r="OS47" s="73">
        <v>26254.530295210134</v>
      </c>
      <c r="OT47" s="75">
        <f t="shared" si="207"/>
        <v>0.2219618062900319</v>
      </c>
      <c r="OU47" s="75">
        <f t="shared" si="208"/>
        <v>2.1637902556875022E-2</v>
      </c>
      <c r="OV47" s="73">
        <v>2416.3710922088603</v>
      </c>
      <c r="OW47" s="75">
        <f t="shared" si="209"/>
        <v>2.0445320485407537E-2</v>
      </c>
      <c r="OX47" s="75">
        <v>9.6339113680154145E-2</v>
      </c>
      <c r="OY47" s="73">
        <v>6545</v>
      </c>
      <c r="OZ47" s="75">
        <f t="shared" si="210"/>
        <v>5.5332927530350684E-2</v>
      </c>
      <c r="PA47" s="73">
        <v>27790</v>
      </c>
      <c r="PB47" s="75">
        <f t="shared" si="211"/>
        <v>0.23494301849785262</v>
      </c>
      <c r="PC47" s="73">
        <v>18549</v>
      </c>
      <c r="PD47" s="73">
        <v>25081</v>
      </c>
      <c r="PE47" s="75">
        <f t="shared" si="212"/>
        <v>-0.26043618675491409</v>
      </c>
      <c r="PF47" s="75">
        <v>2.5341906072595906E-2</v>
      </c>
      <c r="PG47" s="75">
        <v>9.3927404094271458E-2</v>
      </c>
      <c r="PH47" s="75">
        <v>0.11926931016686737</v>
      </c>
      <c r="PI47" s="75"/>
      <c r="PJ47" s="75"/>
      <c r="PK47" s="75"/>
      <c r="PL47" s="75"/>
      <c r="PM47" s="75"/>
      <c r="PN47" s="75"/>
      <c r="PO47" s="226"/>
      <c r="PP47" s="21">
        <f t="shared" si="213"/>
        <v>0</v>
      </c>
      <c r="PQ47" s="73">
        <f t="shared" si="214"/>
        <v>86.310978823364309</v>
      </c>
      <c r="PR47" s="73"/>
      <c r="PS47" s="73">
        <f t="shared" si="215"/>
        <v>55.582099742457537</v>
      </c>
      <c r="PT47" s="73">
        <v>1</v>
      </c>
      <c r="PU47" s="73">
        <f t="shared" si="216"/>
        <v>51.309624669869933</v>
      </c>
      <c r="PV47" s="73">
        <v>1</v>
      </c>
      <c r="PW47" s="73"/>
    </row>
    <row r="48" spans="1:439" x14ac:dyDescent="0.25">
      <c r="A48" s="150"/>
      <c r="B48" s="153" t="s">
        <v>10</v>
      </c>
      <c r="C48" s="151"/>
      <c r="D48" s="156">
        <v>42004</v>
      </c>
      <c r="E48" s="156" t="s">
        <v>205</v>
      </c>
      <c r="F48" s="72" t="s">
        <v>216</v>
      </c>
      <c r="G48" s="82"/>
      <c r="P48" s="161"/>
      <c r="Q48" s="127"/>
      <c r="R48" s="127"/>
      <c r="S48" s="127"/>
      <c r="T48" s="127"/>
      <c r="U48" s="127"/>
      <c r="V48" s="127"/>
      <c r="W48" s="127"/>
      <c r="X48" s="127"/>
      <c r="Y48" s="127"/>
      <c r="Z48" s="113"/>
      <c r="AA48" s="73"/>
      <c r="AB48" s="74">
        <v>1725</v>
      </c>
      <c r="AC48" s="74">
        <v>2903</v>
      </c>
      <c r="AD48" s="74">
        <v>1128</v>
      </c>
      <c r="AE48" s="74">
        <v>730</v>
      </c>
      <c r="AF48" s="74">
        <v>605</v>
      </c>
      <c r="AG48" s="74">
        <v>2472</v>
      </c>
      <c r="AH48" s="74">
        <v>72</v>
      </c>
      <c r="AI48" s="74">
        <v>140</v>
      </c>
      <c r="AK48" s="73">
        <f t="shared" si="0"/>
        <v>9775</v>
      </c>
      <c r="AL48" s="75"/>
      <c r="AM48" s="76">
        <f t="shared" si="1"/>
        <v>0.17647058823529413</v>
      </c>
      <c r="AN48" s="77">
        <f t="shared" si="2"/>
        <v>0.29698209718670077</v>
      </c>
      <c r="AO48" s="77">
        <f t="shared" si="3"/>
        <v>0.11539641943734015</v>
      </c>
      <c r="AP48" s="77">
        <f t="shared" si="4"/>
        <v>7.468030690537085E-2</v>
      </c>
      <c r="AQ48" s="77">
        <f t="shared" si="5"/>
        <v>6.1892583120204604E-2</v>
      </c>
      <c r="AR48" s="77">
        <f t="shared" si="6"/>
        <v>0.2528900255754476</v>
      </c>
      <c r="AS48" s="77">
        <f t="shared" si="7"/>
        <v>7.3657289002557547E-3</v>
      </c>
      <c r="AT48" s="78">
        <f t="shared" si="8"/>
        <v>1.432225063938619E-2</v>
      </c>
      <c r="AU48" s="75">
        <f t="shared" si="9"/>
        <v>1</v>
      </c>
      <c r="AV48" s="75"/>
      <c r="AW48" s="75"/>
      <c r="AX48" s="74">
        <v>645</v>
      </c>
      <c r="AY48" s="74">
        <v>729</v>
      </c>
      <c r="AZ48" s="74">
        <v>1517</v>
      </c>
      <c r="BA48" s="74">
        <v>834</v>
      </c>
      <c r="BB48" s="74">
        <v>3728</v>
      </c>
      <c r="BC48" s="74">
        <v>2135</v>
      </c>
      <c r="BD48" s="74">
        <v>138</v>
      </c>
      <c r="BF48" s="74">
        <v>31</v>
      </c>
      <c r="BG48" s="79">
        <v>14</v>
      </c>
      <c r="BH48" s="80">
        <v>75</v>
      </c>
      <c r="BI48" s="80">
        <v>12</v>
      </c>
      <c r="BJ48" s="81">
        <v>11</v>
      </c>
      <c r="BK48" s="73">
        <f t="shared" si="10"/>
        <v>112</v>
      </c>
      <c r="BL48" s="79">
        <f t="shared" si="11"/>
        <v>9869</v>
      </c>
      <c r="BM48" s="82"/>
      <c r="BN48" s="83">
        <f t="shared" si="12"/>
        <v>6.5356165771608063E-2</v>
      </c>
      <c r="BO48" s="84">
        <f t="shared" si="13"/>
        <v>7.3867666430236095E-2</v>
      </c>
      <c r="BP48" s="84">
        <f t="shared" si="14"/>
        <v>0.15371364879927044</v>
      </c>
      <c r="BQ48" s="84">
        <f t="shared" si="15"/>
        <v>8.4507042253521125E-2</v>
      </c>
      <c r="BR48" s="84">
        <f t="shared" si="16"/>
        <v>0.37774850542101529</v>
      </c>
      <c r="BS48" s="84">
        <f t="shared" si="17"/>
        <v>0.21633397507346236</v>
      </c>
      <c r="BT48" s="84">
        <f t="shared" si="18"/>
        <v>1.3983179653460331E-2</v>
      </c>
      <c r="BU48" s="84">
        <f t="shared" si="19"/>
        <v>0</v>
      </c>
      <c r="BV48" s="84">
        <f t="shared" si="20"/>
        <v>3.1411490525889148E-3</v>
      </c>
      <c r="BW48" s="84">
        <f t="shared" si="21"/>
        <v>1.4185834431046712E-3</v>
      </c>
      <c r="BX48" s="84">
        <f t="shared" si="22"/>
        <v>7.5995541594893103E-3</v>
      </c>
      <c r="BY48" s="84">
        <f t="shared" si="23"/>
        <v>1.2159286655182896E-3</v>
      </c>
      <c r="BZ48" s="84">
        <f t="shared" si="24"/>
        <v>1.1146012767250988E-3</v>
      </c>
      <c r="CA48" s="75">
        <f t="shared" si="25"/>
        <v>1.1348667544837369E-2</v>
      </c>
      <c r="CB48" s="85">
        <f t="shared" si="26"/>
        <v>1</v>
      </c>
      <c r="CC48" s="75"/>
      <c r="CD48" s="75"/>
      <c r="CE48" s="74">
        <v>481</v>
      </c>
      <c r="CF48" s="74">
        <v>2389</v>
      </c>
      <c r="CG48" s="74">
        <v>2926</v>
      </c>
      <c r="CH48" s="74">
        <v>806</v>
      </c>
      <c r="CI48" s="74">
        <v>1837</v>
      </c>
      <c r="CJ48" s="74">
        <v>1442</v>
      </c>
      <c r="CK48" s="74">
        <v>129</v>
      </c>
      <c r="CL48" s="72">
        <v>4</v>
      </c>
      <c r="CM48" s="72"/>
      <c r="CP48" s="73">
        <f t="shared" si="217"/>
        <v>4</v>
      </c>
      <c r="CQ48" s="73">
        <f t="shared" si="218"/>
        <v>10014</v>
      </c>
      <c r="CR48" s="73"/>
      <c r="CS48" s="76">
        <f t="shared" si="27"/>
        <v>4.8032754144198123E-2</v>
      </c>
      <c r="CT48" s="77">
        <f t="shared" si="28"/>
        <v>0.23856600758937488</v>
      </c>
      <c r="CU48" s="77">
        <f t="shared" si="29"/>
        <v>0.29219093269422808</v>
      </c>
      <c r="CV48" s="77">
        <f t="shared" si="30"/>
        <v>8.0487317755142798E-2</v>
      </c>
      <c r="CW48" s="77">
        <f t="shared" si="31"/>
        <v>0.1834431795486319</v>
      </c>
      <c r="CX48" s="77">
        <f t="shared" si="32"/>
        <v>0.14399840223686838</v>
      </c>
      <c r="CY48" s="77">
        <f t="shared" si="33"/>
        <v>1.2881965248651888E-2</v>
      </c>
      <c r="CZ48" s="78"/>
      <c r="DA48" s="78"/>
      <c r="DB48" s="78"/>
      <c r="DC48" s="78"/>
      <c r="DD48" s="78">
        <f t="shared" si="34"/>
        <v>3.9944078290393448E-4</v>
      </c>
      <c r="DE48" s="75">
        <f t="shared" si="35"/>
        <v>1</v>
      </c>
      <c r="DF48" s="75"/>
      <c r="DG48" s="75"/>
      <c r="DH48" s="74">
        <v>1198</v>
      </c>
      <c r="DI48" s="74">
        <v>2620</v>
      </c>
      <c r="DJ48" s="74">
        <v>2579</v>
      </c>
      <c r="DK48" s="74">
        <v>1872</v>
      </c>
      <c r="DM48" s="74">
        <v>351</v>
      </c>
      <c r="DN48" s="74">
        <v>611</v>
      </c>
      <c r="DO48" s="74">
        <v>651</v>
      </c>
      <c r="DP48" s="72">
        <v>112</v>
      </c>
      <c r="DQ48" s="72">
        <v>10</v>
      </c>
      <c r="DR48" s="74">
        <v>10</v>
      </c>
      <c r="DU48" s="73">
        <f t="shared" si="36"/>
        <v>132</v>
      </c>
      <c r="DV48" s="73">
        <f t="shared" si="219"/>
        <v>10014</v>
      </c>
      <c r="DW48" s="76">
        <f t="shared" si="37"/>
        <v>0.11963251447972838</v>
      </c>
      <c r="DX48" s="77">
        <f t="shared" si="38"/>
        <v>0.26163371280207709</v>
      </c>
      <c r="DY48" s="77">
        <f t="shared" si="39"/>
        <v>0.25753944477731178</v>
      </c>
      <c r="DZ48" s="77">
        <f t="shared" si="40"/>
        <v>0.18693828639904134</v>
      </c>
      <c r="EA48" s="77">
        <f t="shared" si="41"/>
        <v>0</v>
      </c>
      <c r="EB48" s="77">
        <f t="shared" si="42"/>
        <v>3.5050928699820252E-2</v>
      </c>
      <c r="EC48" s="77">
        <f t="shared" si="43"/>
        <v>6.1014579588575993E-2</v>
      </c>
      <c r="ED48" s="77">
        <f t="shared" si="44"/>
        <v>6.5008987417615335E-2</v>
      </c>
      <c r="EE48" s="75">
        <f t="shared" si="45"/>
        <v>1.1184341921310166E-2</v>
      </c>
      <c r="EF48" s="78">
        <f t="shared" si="46"/>
        <v>9.9860195725983629E-4</v>
      </c>
      <c r="EG48" s="78">
        <f t="shared" si="47"/>
        <v>9.9860195725983629E-4</v>
      </c>
      <c r="EH48" s="78">
        <f t="shared" si="48"/>
        <v>0</v>
      </c>
      <c r="EI48" s="78">
        <f t="shared" si="49"/>
        <v>0</v>
      </c>
      <c r="EJ48" s="75">
        <f t="shared" si="50"/>
        <v>1.3181545835829839E-2</v>
      </c>
      <c r="EK48" s="75">
        <f t="shared" si="51"/>
        <v>1</v>
      </c>
      <c r="EL48" s="75"/>
      <c r="EM48" s="75"/>
      <c r="EN48" s="75"/>
      <c r="EO48" s="75"/>
      <c r="EP48" s="75"/>
      <c r="EQ48" s="75"/>
      <c r="ER48" s="75">
        <f t="shared" si="52"/>
        <v>0.29698209718670077</v>
      </c>
      <c r="ES48" s="75">
        <f t="shared" si="53"/>
        <v>0.37774850542101529</v>
      </c>
      <c r="ET48" s="75">
        <f t="shared" si="54"/>
        <v>0.23856600758937488</v>
      </c>
      <c r="EU48" s="75">
        <f t="shared" si="55"/>
        <v>0.26163371280207709</v>
      </c>
      <c r="EV48" s="75"/>
      <c r="EW48" s="75"/>
      <c r="EX48" s="75">
        <f t="shared" si="56"/>
        <v>0.11539641943734015</v>
      </c>
      <c r="EY48" s="75">
        <f t="shared" si="57"/>
        <v>7.3867666430236095E-2</v>
      </c>
      <c r="EZ48" s="75">
        <f t="shared" si="58"/>
        <v>0.1834431795486319</v>
      </c>
      <c r="FA48" s="75">
        <f t="shared" si="59"/>
        <v>0.25753944477731178</v>
      </c>
      <c r="FB48" s="75"/>
      <c r="FC48" s="75"/>
      <c r="FD48" s="75"/>
      <c r="FE48" s="75">
        <f t="shared" si="60"/>
        <v>0</v>
      </c>
      <c r="FF48" s="75"/>
      <c r="FG48" s="75"/>
      <c r="FH48" s="75"/>
      <c r="FI48" s="75"/>
      <c r="FJ48" s="75"/>
      <c r="FK48" s="75">
        <f t="shared" si="61"/>
        <v>3.1411490525889148E-3</v>
      </c>
      <c r="FL48" s="75"/>
      <c r="FM48" s="75"/>
      <c r="FN48" s="75"/>
      <c r="FO48" s="75"/>
      <c r="FP48" s="75">
        <f t="shared" si="62"/>
        <v>0.4123785166240409</v>
      </c>
      <c r="FQ48" s="75">
        <f t="shared" si="63"/>
        <v>0.45475732090384025</v>
      </c>
      <c r="FR48" s="75">
        <f t="shared" si="64"/>
        <v>0.42200918713800678</v>
      </c>
      <c r="FS48" s="75">
        <f t="shared" si="65"/>
        <v>0.51917315757938887</v>
      </c>
      <c r="FT48" s="75"/>
      <c r="FU48" s="75"/>
      <c r="FV48" s="75"/>
      <c r="FW48" s="75">
        <f t="shared" si="66"/>
        <v>-0.13918249783164041</v>
      </c>
      <c r="FX48" s="75">
        <f t="shared" si="67"/>
        <v>2.3067705212702211E-2</v>
      </c>
      <c r="FY48" s="75">
        <f t="shared" si="68"/>
        <v>-0.1161147926189382</v>
      </c>
      <c r="FZ48" s="75"/>
      <c r="GA48" s="75"/>
      <c r="GB48" s="75">
        <f t="shared" si="69"/>
        <v>0.10957551311839581</v>
      </c>
      <c r="GC48" s="75">
        <f t="shared" si="70"/>
        <v>7.4096265228679875E-2</v>
      </c>
      <c r="GD48" s="75">
        <f t="shared" si="71"/>
        <v>0.18367177834707568</v>
      </c>
      <c r="GE48" s="75"/>
      <c r="GF48" s="75"/>
      <c r="GG48" s="75"/>
      <c r="GH48" s="75"/>
      <c r="GI48" s="75"/>
      <c r="GJ48" s="75"/>
      <c r="GK48" s="75"/>
      <c r="GL48" s="75"/>
      <c r="GM48" s="75"/>
      <c r="GN48" s="75"/>
      <c r="GO48" s="75"/>
      <c r="GP48" s="75"/>
      <c r="GQ48" s="75">
        <f t="shared" si="72"/>
        <v>-3.2748133765833465E-2</v>
      </c>
      <c r="GR48" s="75">
        <f t="shared" si="73"/>
        <v>9.7163970441382086E-2</v>
      </c>
      <c r="GS48" s="75">
        <f t="shared" si="74"/>
        <v>6.4415836675548621E-2</v>
      </c>
      <c r="GT48" s="75"/>
      <c r="GU48" s="75"/>
      <c r="GV48" s="75"/>
      <c r="GW48" s="75"/>
      <c r="GX48" s="75">
        <f t="shared" si="75"/>
        <v>7.3657289002557547E-3</v>
      </c>
      <c r="GY48" s="75">
        <f t="shared" si="76"/>
        <v>1.3983179653460331E-2</v>
      </c>
      <c r="GZ48" s="75">
        <f t="shared" si="77"/>
        <v>1.2881965248651888E-2</v>
      </c>
      <c r="HA48" s="75">
        <f t="shared" si="78"/>
        <v>3.5050928699820252E-2</v>
      </c>
      <c r="HB48" s="75"/>
      <c r="HC48" s="75"/>
      <c r="HD48" s="75">
        <f t="shared" si="79"/>
        <v>-1.1012144048084434E-3</v>
      </c>
      <c r="HE48" s="75">
        <f t="shared" si="80"/>
        <v>2.2168963451168366E-2</v>
      </c>
      <c r="HF48" s="75">
        <f t="shared" si="81"/>
        <v>2.106774904635992E-2</v>
      </c>
      <c r="HG48" s="75"/>
      <c r="HH48" s="75"/>
      <c r="HI48" s="75"/>
      <c r="HJ48" s="75">
        <f t="shared" si="82"/>
        <v>0.2528900255754476</v>
      </c>
      <c r="HK48" s="75">
        <f t="shared" si="83"/>
        <v>0.21633397507346236</v>
      </c>
      <c r="HL48" s="75">
        <f t="shared" si="84"/>
        <v>0.29219093269422808</v>
      </c>
      <c r="HM48" s="75">
        <f t="shared" si="85"/>
        <v>0.18693828639904134</v>
      </c>
      <c r="HN48" s="75"/>
      <c r="HO48" s="75"/>
      <c r="HP48" s="75">
        <f t="shared" si="86"/>
        <v>7.5856957620765719E-2</v>
      </c>
      <c r="HQ48" s="75">
        <f>Gegevens!HM211-Gegevens!HL211</f>
        <v>-0.16066725058720627</v>
      </c>
      <c r="HR48" s="75">
        <f t="shared" si="87"/>
        <v>-2.9395688674421022E-2</v>
      </c>
      <c r="HS48" s="75"/>
      <c r="HT48" s="75"/>
      <c r="HU48" s="75"/>
      <c r="HV48" s="75">
        <f t="shared" si="88"/>
        <v>0.17647058823529413</v>
      </c>
      <c r="HW48" s="75">
        <f t="shared" si="89"/>
        <v>0.15371364879927044</v>
      </c>
      <c r="HX48" s="75">
        <f t="shared" si="90"/>
        <v>0.14399840223686838</v>
      </c>
      <c r="HY48" s="75">
        <f t="shared" si="91"/>
        <v>0.11963251447972838</v>
      </c>
      <c r="HZ48" s="75"/>
      <c r="IA48" s="75"/>
      <c r="IB48" s="75">
        <f t="shared" si="92"/>
        <v>-9.7152465624020523E-3</v>
      </c>
      <c r="IC48" s="75">
        <f t="shared" si="93"/>
        <v>-2.4365887757140006E-2</v>
      </c>
      <c r="ID48" s="75">
        <f t="shared" si="94"/>
        <v>-3.4081134319542059E-2</v>
      </c>
      <c r="IE48" s="75"/>
      <c r="IF48" s="75"/>
      <c r="IG48" s="75"/>
      <c r="IH48" s="75">
        <f t="shared" si="95"/>
        <v>7.468030690537085E-2</v>
      </c>
      <c r="II48" s="75">
        <f t="shared" si="96"/>
        <v>8.4507042253521125E-2</v>
      </c>
      <c r="IJ48" s="75">
        <f t="shared" si="97"/>
        <v>4.8032754144198123E-2</v>
      </c>
      <c r="IK48" s="75">
        <f t="shared" si="98"/>
        <v>6.5008987417615335E-2</v>
      </c>
      <c r="IL48" s="75"/>
      <c r="IM48" s="75"/>
      <c r="IN48" s="75">
        <f t="shared" si="99"/>
        <v>-3.6474288109323003E-2</v>
      </c>
      <c r="IO48" s="75">
        <f t="shared" si="100"/>
        <v>1.6976233273417213E-2</v>
      </c>
      <c r="IP48" s="75">
        <f t="shared" si="101"/>
        <v>-1.949805483590579E-2</v>
      </c>
      <c r="IQ48" s="75"/>
      <c r="IR48" s="75"/>
      <c r="IS48" s="75"/>
      <c r="IT48" s="75">
        <f t="shared" si="102"/>
        <v>6.1892583120204604E-2</v>
      </c>
      <c r="IU48" s="75">
        <f t="shared" si="103"/>
        <v>6.5356165771608063E-2</v>
      </c>
      <c r="IV48" s="75">
        <f t="shared" si="104"/>
        <v>8.0487317755142798E-2</v>
      </c>
      <c r="IW48" s="75">
        <f t="shared" si="105"/>
        <v>6.1014579588575993E-2</v>
      </c>
      <c r="IX48" s="75"/>
      <c r="IY48" s="75"/>
      <c r="IZ48" s="75">
        <f t="shared" si="106"/>
        <v>1.5131151983534735E-2</v>
      </c>
      <c r="JA48" s="75">
        <f t="shared" si="107"/>
        <v>-1.9472738166566805E-2</v>
      </c>
      <c r="JB48" s="75">
        <f t="shared" si="108"/>
        <v>-4.3415861830320701E-3</v>
      </c>
      <c r="JC48" s="75"/>
      <c r="JD48" s="75"/>
      <c r="JE48" s="75"/>
      <c r="JF48" s="75"/>
      <c r="JG48" s="75"/>
      <c r="JH48" s="75"/>
      <c r="JI48" s="75">
        <f t="shared" si="109"/>
        <v>8.204603580562661E-2</v>
      </c>
      <c r="JJ48" s="75">
        <f t="shared" si="110"/>
        <v>0.13657289002557546</v>
      </c>
      <c r="JK48" s="75">
        <f t="shared" si="111"/>
        <v>0.14393861892583121</v>
      </c>
      <c r="JL48" s="75"/>
      <c r="JM48" s="75">
        <f t="shared" si="112"/>
        <v>9.8490221906981451E-2</v>
      </c>
      <c r="JN48" s="75">
        <f t="shared" si="113"/>
        <v>0.1498632080251292</v>
      </c>
      <c r="JO48" s="75">
        <f t="shared" si="114"/>
        <v>0.1638463876785895</v>
      </c>
      <c r="JP48" s="75"/>
      <c r="JQ48" s="75">
        <f t="shared" si="115"/>
        <v>6.0914719392850009E-2</v>
      </c>
      <c r="JR48" s="75">
        <f t="shared" si="116"/>
        <v>0.12852007189934092</v>
      </c>
      <c r="JS48" s="75">
        <f t="shared" si="117"/>
        <v>0.14140203714799282</v>
      </c>
      <c r="JT48" s="75"/>
      <c r="JU48" s="75">
        <f t="shared" si="118"/>
        <v>0.10005991611743559</v>
      </c>
      <c r="JV48" s="75">
        <f t="shared" si="119"/>
        <v>0.12602356700619133</v>
      </c>
      <c r="JW48" s="75">
        <f t="shared" si="120"/>
        <v>0.16107449570601157</v>
      </c>
      <c r="JX48" s="75"/>
      <c r="JY48" s="75"/>
      <c r="JZ48" s="75"/>
      <c r="KA48" s="75">
        <f t="shared" si="121"/>
        <v>-3.7575502514131442E-2</v>
      </c>
      <c r="KB48" s="75">
        <f t="shared" si="122"/>
        <v>3.9145196724585579E-2</v>
      </c>
      <c r="KC48" s="75">
        <f t="shared" si="123"/>
        <v>1.5696942104541367E-3</v>
      </c>
      <c r="KD48" s="75"/>
      <c r="KE48" s="75"/>
      <c r="KF48" s="75">
        <f t="shared" si="124"/>
        <v>-2.1343136125788281E-2</v>
      </c>
      <c r="KG48" s="75">
        <f t="shared" si="125"/>
        <v>-2.4965048931495926E-3</v>
      </c>
      <c r="KH48" s="75">
        <f t="shared" si="126"/>
        <v>-2.3839641018937874E-2</v>
      </c>
      <c r="KI48" s="75"/>
      <c r="KJ48" s="75"/>
      <c r="KK48" s="75">
        <f t="shared" si="127"/>
        <v>-2.244435053059668E-2</v>
      </c>
      <c r="KL48" s="75">
        <f t="shared" si="128"/>
        <v>1.9672458558018746E-2</v>
      </c>
      <c r="KM48" s="75">
        <f t="shared" si="129"/>
        <v>-2.7718919725779334E-3</v>
      </c>
      <c r="KN48" s="75"/>
      <c r="KO48" s="75"/>
      <c r="KP48" s="75"/>
      <c r="KQ48" s="75"/>
      <c r="KR48" s="73">
        <f t="shared" si="130"/>
        <v>3782.773533286047</v>
      </c>
      <c r="KS48" s="73">
        <f t="shared" si="131"/>
        <v>739.71081163238421</v>
      </c>
      <c r="KT48" s="73">
        <f t="shared" si="132"/>
        <v>2166.3684263856521</v>
      </c>
      <c r="KU48" s="73">
        <f t="shared" si="133"/>
        <v>1539.2884790758942</v>
      </c>
      <c r="KV48" s="73">
        <f t="shared" si="134"/>
        <v>846.25352112676057</v>
      </c>
      <c r="KW48" s="73">
        <f t="shared" si="135"/>
        <v>654.47664403688316</v>
      </c>
      <c r="KX48" s="73">
        <f t="shared" si="136"/>
        <v>140.02756104975177</v>
      </c>
      <c r="KY48" s="73"/>
      <c r="KZ48" s="73">
        <f t="shared" si="137"/>
        <v>2389</v>
      </c>
      <c r="LA48" s="73">
        <f t="shared" si="138"/>
        <v>1836.9999999999998</v>
      </c>
      <c r="LB48" s="73">
        <f t="shared" si="139"/>
        <v>2926</v>
      </c>
      <c r="LC48" s="73">
        <f t="shared" si="140"/>
        <v>1442</v>
      </c>
      <c r="LD48" s="73">
        <f t="shared" si="141"/>
        <v>481</v>
      </c>
      <c r="LE48" s="73">
        <f t="shared" si="142"/>
        <v>806</v>
      </c>
      <c r="LF48" s="73">
        <f t="shared" si="143"/>
        <v>129</v>
      </c>
      <c r="LG48" s="73"/>
      <c r="LH48" s="73">
        <f t="shared" si="144"/>
        <v>2620</v>
      </c>
      <c r="LI48" s="73">
        <f t="shared" si="145"/>
        <v>2579</v>
      </c>
      <c r="LJ48" s="73">
        <f t="shared" si="146"/>
        <v>1872</v>
      </c>
      <c r="LK48" s="73">
        <f t="shared" si="147"/>
        <v>1198</v>
      </c>
      <c r="LL48" s="73">
        <f t="shared" si="148"/>
        <v>651</v>
      </c>
      <c r="LM48" s="73">
        <f t="shared" si="149"/>
        <v>611</v>
      </c>
      <c r="LN48" s="73">
        <f t="shared" si="150"/>
        <v>351</v>
      </c>
      <c r="LO48" s="73"/>
      <c r="LP48" s="73">
        <f t="shared" si="151"/>
        <v>-1393.773533286047</v>
      </c>
      <c r="LQ48" s="73">
        <f t="shared" si="152"/>
        <v>1097.2891883676157</v>
      </c>
      <c r="LR48" s="73">
        <f t="shared" si="153"/>
        <v>759.63157361434787</v>
      </c>
      <c r="LS48" s="73">
        <f t="shared" si="154"/>
        <v>-97.288479075894202</v>
      </c>
      <c r="LT48" s="73">
        <f t="shared" si="155"/>
        <v>-365.25352112676057</v>
      </c>
      <c r="LU48" s="73">
        <f t="shared" si="156"/>
        <v>151.52335596311684</v>
      </c>
      <c r="LV48" s="73">
        <f t="shared" si="157"/>
        <v>-11.027561049751768</v>
      </c>
      <c r="LW48" s="73"/>
      <c r="LX48" s="73">
        <f t="shared" si="158"/>
        <v>231</v>
      </c>
      <c r="LY48" s="73">
        <f t="shared" si="159"/>
        <v>742.00000000000023</v>
      </c>
      <c r="LZ48" s="73">
        <f t="shared" si="160"/>
        <v>-1054</v>
      </c>
      <c r="MA48" s="73">
        <f t="shared" si="161"/>
        <v>-244</v>
      </c>
      <c r="MB48" s="73">
        <f t="shared" si="162"/>
        <v>170</v>
      </c>
      <c r="MC48" s="73">
        <f t="shared" si="163"/>
        <v>-195</v>
      </c>
      <c r="MD48" s="73">
        <f t="shared" si="164"/>
        <v>222</v>
      </c>
      <c r="ME48" s="73"/>
      <c r="MF48" s="73">
        <f t="shared" si="165"/>
        <v>-1162.773533286047</v>
      </c>
      <c r="MG48" s="73">
        <f t="shared" si="166"/>
        <v>1839.2891883676157</v>
      </c>
      <c r="MH48" s="73">
        <f t="shared" si="167"/>
        <v>-294.36842638565213</v>
      </c>
      <c r="MI48" s="73">
        <f t="shared" si="168"/>
        <v>-341.2884790758942</v>
      </c>
      <c r="MJ48" s="73">
        <f t="shared" si="169"/>
        <v>-195.25352112676057</v>
      </c>
      <c r="MK48" s="73">
        <f t="shared" si="170"/>
        <v>-43.476644036883158</v>
      </c>
      <c r="ML48" s="73">
        <f t="shared" si="171"/>
        <v>210.97243895024823</v>
      </c>
      <c r="MM48" s="73"/>
      <c r="MN48" s="75">
        <f t="shared" si="172"/>
        <v>-0.36845280877158243</v>
      </c>
      <c r="MO48" s="75">
        <f t="shared" si="173"/>
        <v>1.4834029341089827</v>
      </c>
      <c r="MP48" s="75">
        <f t="shared" si="174"/>
        <v>0.3506474542198299</v>
      </c>
      <c r="MQ48" s="75">
        <f t="shared" si="175"/>
        <v>-6.3203538776760645E-2</v>
      </c>
      <c r="MR48" s="75">
        <f t="shared" si="176"/>
        <v>-0.43161240929365557</v>
      </c>
      <c r="MS48" s="75">
        <f t="shared" si="177"/>
        <v>0.2315183549232625</v>
      </c>
      <c r="MT48" s="75">
        <f t="shared" si="178"/>
        <v>-7.8752789572859E-2</v>
      </c>
      <c r="MU48" s="75"/>
      <c r="MV48" s="75">
        <f t="shared" si="179"/>
        <v>9.6693177061532021E-2</v>
      </c>
      <c r="MW48" s="75">
        <f t="shared" si="180"/>
        <v>0.40391943385955381</v>
      </c>
      <c r="MX48" s="75">
        <f t="shared" si="181"/>
        <v>-0.36021872863978127</v>
      </c>
      <c r="MY48" s="75">
        <f t="shared" si="182"/>
        <v>-0.16920943134535368</v>
      </c>
      <c r="MZ48" s="75">
        <f t="shared" si="183"/>
        <v>0.35343035343035345</v>
      </c>
      <c r="NA48" s="75">
        <f t="shared" si="184"/>
        <v>-0.24193548387096775</v>
      </c>
      <c r="NB48" s="75">
        <f t="shared" si="185"/>
        <v>1.7209302325581395</v>
      </c>
      <c r="NC48" s="75"/>
      <c r="ND48" s="75">
        <f t="shared" si="186"/>
        <v>-0.30738650438741982</v>
      </c>
      <c r="NE48" s="75">
        <f t="shared" si="187"/>
        <v>2.4864976412994371</v>
      </c>
      <c r="NF48" s="75">
        <f t="shared" si="188"/>
        <v>-0.13588105457979441</v>
      </c>
      <c r="NG48" s="75">
        <f t="shared" si="189"/>
        <v>-0.22171833526668464</v>
      </c>
      <c r="NH48" s="75">
        <f t="shared" si="190"/>
        <v>-0.23072698222488516</v>
      </c>
      <c r="NI48" s="75">
        <f t="shared" si="191"/>
        <v>-6.6429634171075211E-2</v>
      </c>
      <c r="NJ48" s="75">
        <f t="shared" si="192"/>
        <v>1.5066493865110582</v>
      </c>
      <c r="NK48" s="75"/>
      <c r="NL48" s="75"/>
      <c r="NM48" s="211">
        <v>11401</v>
      </c>
      <c r="NN48" s="212">
        <v>0</v>
      </c>
      <c r="NO48" s="212">
        <v>5</v>
      </c>
      <c r="NP48" s="212">
        <v>2</v>
      </c>
      <c r="NQ48" s="212">
        <v>0</v>
      </c>
      <c r="NR48" s="212">
        <v>15</v>
      </c>
      <c r="NS48" s="213">
        <v>22</v>
      </c>
      <c r="NT48" s="213">
        <f t="shared" si="193"/>
        <v>11423</v>
      </c>
      <c r="NU48" s="75"/>
      <c r="NV48" s="75"/>
      <c r="NW48" s="73">
        <v>10014</v>
      </c>
      <c r="NX48" s="73">
        <v>2579</v>
      </c>
      <c r="NY48" s="75">
        <f t="shared" si="194"/>
        <v>0.25753944477731178</v>
      </c>
      <c r="NZ48" s="75">
        <f t="shared" si="195"/>
        <v>2.3847479011408403E-3</v>
      </c>
      <c r="OA48" s="75">
        <f t="shared" si="196"/>
        <v>3.2905859131280215E-3</v>
      </c>
      <c r="OB48" s="73">
        <v>14475</v>
      </c>
      <c r="OC48" s="73">
        <v>11423</v>
      </c>
      <c r="OD48" s="73">
        <v>638.89416162847169</v>
      </c>
      <c r="OE48" s="73">
        <v>292.13096256438672</v>
      </c>
      <c r="OF48" s="75">
        <f t="shared" si="197"/>
        <v>2.0181759071805645E-2</v>
      </c>
      <c r="OG48" s="75">
        <f t="shared" si="198"/>
        <v>0.45724468951129038</v>
      </c>
      <c r="OH48" s="73">
        <v>423.33333333333303</v>
      </c>
      <c r="OI48" s="73">
        <f t="shared" si="199"/>
        <v>193.56691855977945</v>
      </c>
      <c r="OJ48" s="75">
        <f t="shared" si="200"/>
        <v>1.6945366240022713E-2</v>
      </c>
      <c r="OK48" s="75">
        <f t="shared" si="201"/>
        <v>2.2087501602202188E-3</v>
      </c>
      <c r="OL48" s="75">
        <f t="shared" si="202"/>
        <v>4.2617027816587469E-4</v>
      </c>
      <c r="OM48" s="73">
        <v>14533</v>
      </c>
      <c r="ON48" s="73">
        <v>298657017</v>
      </c>
      <c r="OO48" s="73">
        <f t="shared" si="203"/>
        <v>20550.266084084498</v>
      </c>
      <c r="OP48" s="75">
        <f t="shared" si="204"/>
        <v>2.2302472040192024E-3</v>
      </c>
      <c r="OQ48" s="75">
        <f t="shared" si="205"/>
        <v>2.3983431191253297E-3</v>
      </c>
      <c r="OR48" s="75">
        <f t="shared" si="206"/>
        <v>6.2403554034787137E-4</v>
      </c>
      <c r="OS48" s="73">
        <v>2765.9172228720845</v>
      </c>
      <c r="OT48" s="75">
        <f t="shared" si="207"/>
        <v>0.19108236427440997</v>
      </c>
      <c r="OU48" s="75">
        <f t="shared" si="208"/>
        <v>2.2795550587247529E-3</v>
      </c>
      <c r="OV48" s="73">
        <v>126.71088787962996</v>
      </c>
      <c r="OW48" s="75">
        <f t="shared" si="209"/>
        <v>8.7188390476591188E-3</v>
      </c>
      <c r="OX48" s="75">
        <v>7.1428571428571425E-2</v>
      </c>
      <c r="OY48" s="73">
        <v>809</v>
      </c>
      <c r="OZ48" s="75">
        <f t="shared" si="210"/>
        <v>5.5889464594127809E-2</v>
      </c>
      <c r="PA48" s="73">
        <v>2989</v>
      </c>
      <c r="PB48" s="75">
        <f t="shared" si="211"/>
        <v>0.20649395509499135</v>
      </c>
      <c r="PC48" s="73">
        <v>2352</v>
      </c>
      <c r="PD48" s="73">
        <v>3227</v>
      </c>
      <c r="PE48" s="75">
        <f t="shared" si="212"/>
        <v>-0.27114967462039047</v>
      </c>
      <c r="PF48" s="75">
        <v>3.2274993440041984E-2</v>
      </c>
      <c r="PG48" s="75">
        <v>6.2275868101110819E-2</v>
      </c>
      <c r="PH48" s="75">
        <v>9.4550861541152803E-2</v>
      </c>
      <c r="PI48" s="75"/>
      <c r="PJ48" s="75"/>
      <c r="PK48" s="75"/>
      <c r="PL48" s="75"/>
      <c r="PM48" s="75"/>
      <c r="PN48" s="75"/>
      <c r="PO48" s="226"/>
      <c r="PP48" s="21">
        <f t="shared" si="213"/>
        <v>0</v>
      </c>
      <c r="PQ48" s="73">
        <f t="shared" si="214"/>
        <v>137.98464447977236</v>
      </c>
      <c r="PR48" s="73"/>
      <c r="PS48" s="73">
        <f t="shared" si="215"/>
        <v>27.980554766452627</v>
      </c>
      <c r="PT48" s="73">
        <v>2</v>
      </c>
      <c r="PU48" s="73">
        <f t="shared" si="216"/>
        <v>19.294634850117419</v>
      </c>
      <c r="PV48" s="73">
        <v>2</v>
      </c>
      <c r="PW48" s="73"/>
    </row>
    <row r="49" spans="1:439" x14ac:dyDescent="0.25">
      <c r="A49" s="150"/>
      <c r="B49" s="153" t="s">
        <v>47</v>
      </c>
      <c r="C49" s="151"/>
      <c r="D49" s="156">
        <v>31006</v>
      </c>
      <c r="E49" s="156" t="s">
        <v>140</v>
      </c>
      <c r="F49" s="72" t="s">
        <v>145</v>
      </c>
      <c r="G49" s="82"/>
      <c r="P49" s="161"/>
      <c r="Q49" s="127"/>
      <c r="R49" s="127"/>
      <c r="S49" s="127"/>
      <c r="T49" s="127"/>
      <c r="U49" s="127"/>
      <c r="V49" s="127"/>
      <c r="W49" s="127"/>
      <c r="X49" s="127"/>
      <c r="Y49" s="127"/>
      <c r="Z49" s="113"/>
      <c r="AA49" s="73"/>
      <c r="AB49" s="74">
        <v>819</v>
      </c>
      <c r="AC49" s="74">
        <v>2093</v>
      </c>
      <c r="AD49" s="74">
        <v>476</v>
      </c>
      <c r="AE49" s="74">
        <v>573</v>
      </c>
      <c r="AF49" s="74">
        <v>590</v>
      </c>
      <c r="AG49" s="74">
        <v>2778</v>
      </c>
      <c r="AH49" s="74">
        <v>89</v>
      </c>
      <c r="AI49" s="74">
        <v>138</v>
      </c>
      <c r="AK49" s="73">
        <f t="shared" si="0"/>
        <v>7556</v>
      </c>
      <c r="AL49" s="75"/>
      <c r="AM49" s="76">
        <f t="shared" si="1"/>
        <v>0.10839068290100583</v>
      </c>
      <c r="AN49" s="77">
        <f t="shared" si="2"/>
        <v>0.27699841185812601</v>
      </c>
      <c r="AO49" s="77">
        <f t="shared" si="3"/>
        <v>6.2996294335627312E-2</v>
      </c>
      <c r="AP49" s="77">
        <f t="shared" si="4"/>
        <v>7.5833774483853894E-2</v>
      </c>
      <c r="AQ49" s="77">
        <f t="shared" si="5"/>
        <v>7.8083642138697729E-2</v>
      </c>
      <c r="AR49" s="77">
        <f t="shared" si="6"/>
        <v>0.36765484383271574</v>
      </c>
      <c r="AS49" s="77">
        <f t="shared" si="7"/>
        <v>1.1778718898888301E-2</v>
      </c>
      <c r="AT49" s="78">
        <f t="shared" si="8"/>
        <v>1.8263631551085232E-2</v>
      </c>
      <c r="AU49" s="75">
        <f t="shared" si="9"/>
        <v>1</v>
      </c>
      <c r="AV49" s="75"/>
      <c r="AW49" s="75"/>
      <c r="AX49" s="74">
        <v>725</v>
      </c>
      <c r="AY49" s="74">
        <v>360</v>
      </c>
      <c r="AZ49" s="74">
        <v>1361</v>
      </c>
      <c r="BA49" s="74">
        <v>943</v>
      </c>
      <c r="BB49" s="74">
        <v>2734</v>
      </c>
      <c r="BC49" s="74">
        <v>2251</v>
      </c>
      <c r="BD49" s="74">
        <v>124</v>
      </c>
      <c r="BE49" s="74">
        <v>285</v>
      </c>
      <c r="BF49" s="74">
        <v>20</v>
      </c>
      <c r="BG49" s="79">
        <v>30</v>
      </c>
      <c r="BH49" s="80"/>
      <c r="BI49" s="80"/>
      <c r="BJ49" s="81"/>
      <c r="BK49" s="73">
        <f t="shared" si="10"/>
        <v>30</v>
      </c>
      <c r="BL49" s="79">
        <f t="shared" si="11"/>
        <v>8833</v>
      </c>
      <c r="BM49" s="82"/>
      <c r="BN49" s="83">
        <f t="shared" si="12"/>
        <v>8.2078569002603866E-2</v>
      </c>
      <c r="BO49" s="84">
        <f t="shared" si="13"/>
        <v>4.0756254953017095E-2</v>
      </c>
      <c r="BP49" s="84">
        <f t="shared" si="14"/>
        <v>0.15408128608626739</v>
      </c>
      <c r="BQ49" s="84">
        <f t="shared" si="15"/>
        <v>0.10675874561304201</v>
      </c>
      <c r="BR49" s="84">
        <f t="shared" si="16"/>
        <v>0.30952111400430204</v>
      </c>
      <c r="BS49" s="84">
        <f t="shared" si="17"/>
        <v>0.25483980527567079</v>
      </c>
      <c r="BT49" s="84">
        <f t="shared" si="18"/>
        <v>1.403826559492811E-2</v>
      </c>
      <c r="BU49" s="84">
        <f t="shared" si="19"/>
        <v>3.226536850447187E-2</v>
      </c>
      <c r="BV49" s="84">
        <f t="shared" si="20"/>
        <v>2.2642363862787275E-3</v>
      </c>
      <c r="BW49" s="84">
        <f t="shared" si="21"/>
        <v>3.3963545794180911E-3</v>
      </c>
      <c r="BX49" s="84">
        <f t="shared" si="22"/>
        <v>0</v>
      </c>
      <c r="BY49" s="84">
        <f t="shared" si="23"/>
        <v>0</v>
      </c>
      <c r="BZ49" s="84">
        <f t="shared" si="24"/>
        <v>0</v>
      </c>
      <c r="CA49" s="75">
        <f t="shared" si="25"/>
        <v>3.3963545794180911E-3</v>
      </c>
      <c r="CB49" s="85">
        <f t="shared" si="26"/>
        <v>1</v>
      </c>
      <c r="CC49" s="75"/>
      <c r="CD49" s="75"/>
      <c r="CE49" s="74">
        <v>394</v>
      </c>
      <c r="CF49" s="74">
        <v>1662</v>
      </c>
      <c r="CG49" s="74">
        <v>2905</v>
      </c>
      <c r="CH49" s="74">
        <v>774</v>
      </c>
      <c r="CI49" s="74">
        <v>926</v>
      </c>
      <c r="CJ49" s="74">
        <v>776</v>
      </c>
      <c r="CK49" s="74">
        <v>135</v>
      </c>
      <c r="CP49" s="73">
        <f t="shared" si="217"/>
        <v>0</v>
      </c>
      <c r="CQ49" s="73">
        <f t="shared" si="218"/>
        <v>7572</v>
      </c>
      <c r="CR49" s="73"/>
      <c r="CS49" s="76">
        <f t="shared" si="27"/>
        <v>5.2033808769149495E-2</v>
      </c>
      <c r="CT49" s="77">
        <f t="shared" si="28"/>
        <v>0.21949286846275753</v>
      </c>
      <c r="CU49" s="77">
        <f t="shared" si="29"/>
        <v>0.38365029054410987</v>
      </c>
      <c r="CV49" s="77">
        <f t="shared" si="30"/>
        <v>0.10221870047543581</v>
      </c>
      <c r="CW49" s="77">
        <f t="shared" si="31"/>
        <v>0.12229265715795035</v>
      </c>
      <c r="CX49" s="77">
        <f t="shared" si="32"/>
        <v>0.10248283148441627</v>
      </c>
      <c r="CY49" s="77">
        <f t="shared" si="33"/>
        <v>1.7828843106180665E-2</v>
      </c>
      <c r="CZ49" s="78"/>
      <c r="DA49" s="78"/>
      <c r="DB49" s="78"/>
      <c r="DC49" s="78"/>
      <c r="DD49" s="78">
        <f t="shared" si="34"/>
        <v>0</v>
      </c>
      <c r="DE49" s="75">
        <f t="shared" si="35"/>
        <v>1</v>
      </c>
      <c r="DF49" s="75"/>
      <c r="DG49" s="75"/>
      <c r="DH49" s="74">
        <v>955</v>
      </c>
      <c r="DI49" s="74">
        <v>1877</v>
      </c>
      <c r="DJ49" s="74">
        <v>1459</v>
      </c>
      <c r="DK49" s="74">
        <v>2068</v>
      </c>
      <c r="DM49" s="74">
        <v>223</v>
      </c>
      <c r="DN49" s="74">
        <v>643</v>
      </c>
      <c r="DO49" s="74">
        <v>755</v>
      </c>
      <c r="DP49" s="74">
        <v>140</v>
      </c>
      <c r="DU49" s="73">
        <f t="shared" si="36"/>
        <v>140</v>
      </c>
      <c r="DV49" s="73">
        <f t="shared" si="219"/>
        <v>8120</v>
      </c>
      <c r="DW49" s="76">
        <f t="shared" si="37"/>
        <v>0.11761083743842364</v>
      </c>
      <c r="DX49" s="77">
        <f t="shared" si="38"/>
        <v>0.23115763546798029</v>
      </c>
      <c r="DY49" s="77">
        <f t="shared" si="39"/>
        <v>0.17967980295566502</v>
      </c>
      <c r="DZ49" s="77">
        <f t="shared" si="40"/>
        <v>0.254679802955665</v>
      </c>
      <c r="EA49" s="77">
        <f t="shared" si="41"/>
        <v>0</v>
      </c>
      <c r="EB49" s="77">
        <f t="shared" si="42"/>
        <v>2.7463054187192117E-2</v>
      </c>
      <c r="EC49" s="77">
        <f t="shared" si="43"/>
        <v>7.9187192118226599E-2</v>
      </c>
      <c r="ED49" s="77">
        <f t="shared" si="44"/>
        <v>9.2980295566502461E-2</v>
      </c>
      <c r="EE49" s="75">
        <f t="shared" si="45"/>
        <v>1.7241379310344827E-2</v>
      </c>
      <c r="EF49" s="78">
        <f t="shared" si="46"/>
        <v>0</v>
      </c>
      <c r="EG49" s="78">
        <f t="shared" si="47"/>
        <v>0</v>
      </c>
      <c r="EH49" s="78">
        <f t="shared" si="48"/>
        <v>0</v>
      </c>
      <c r="EI49" s="78">
        <f t="shared" si="49"/>
        <v>0</v>
      </c>
      <c r="EJ49" s="75">
        <f t="shared" si="50"/>
        <v>1.7241379310344827E-2</v>
      </c>
      <c r="EK49" s="75">
        <f t="shared" si="51"/>
        <v>1</v>
      </c>
      <c r="EL49" s="75"/>
      <c r="EM49" s="75"/>
      <c r="EN49" s="75"/>
      <c r="EO49" s="75"/>
      <c r="EP49" s="75"/>
      <c r="EQ49" s="75"/>
      <c r="ER49" s="75">
        <f t="shared" si="52"/>
        <v>0.27699841185812601</v>
      </c>
      <c r="ES49" s="75">
        <f t="shared" si="53"/>
        <v>0.30952111400430204</v>
      </c>
      <c r="ET49" s="75">
        <f t="shared" si="54"/>
        <v>0.21949286846275753</v>
      </c>
      <c r="EU49" s="75">
        <f t="shared" si="55"/>
        <v>0.23115763546798029</v>
      </c>
      <c r="EV49" s="75"/>
      <c r="EW49" s="75"/>
      <c r="EX49" s="75">
        <f t="shared" si="56"/>
        <v>6.2996294335627312E-2</v>
      </c>
      <c r="EY49" s="75">
        <f t="shared" si="57"/>
        <v>4.0756254953017095E-2</v>
      </c>
      <c r="EZ49" s="75">
        <f t="shared" si="58"/>
        <v>0.12229265715795035</v>
      </c>
      <c r="FA49" s="75">
        <f t="shared" si="59"/>
        <v>0.17967980295566502</v>
      </c>
      <c r="FB49" s="75"/>
      <c r="FC49" s="75"/>
      <c r="FD49" s="75"/>
      <c r="FE49" s="75">
        <f t="shared" si="60"/>
        <v>3.226536850447187E-2</v>
      </c>
      <c r="FF49" s="75"/>
      <c r="FG49" s="75"/>
      <c r="FH49" s="75"/>
      <c r="FI49" s="75"/>
      <c r="FJ49" s="75"/>
      <c r="FK49" s="75">
        <f t="shared" si="61"/>
        <v>2.2642363862787275E-3</v>
      </c>
      <c r="FL49" s="75"/>
      <c r="FM49" s="75"/>
      <c r="FN49" s="75"/>
      <c r="FO49" s="75"/>
      <c r="FP49" s="75">
        <f t="shared" si="62"/>
        <v>0.33999470619375333</v>
      </c>
      <c r="FQ49" s="75">
        <f t="shared" si="63"/>
        <v>0.38480697384806972</v>
      </c>
      <c r="FR49" s="75">
        <f t="shared" si="64"/>
        <v>0.34178552562070785</v>
      </c>
      <c r="FS49" s="75">
        <f t="shared" si="65"/>
        <v>0.41083743842364528</v>
      </c>
      <c r="FT49" s="75"/>
      <c r="FU49" s="75"/>
      <c r="FV49" s="75"/>
      <c r="FW49" s="75">
        <f t="shared" si="66"/>
        <v>-9.002824554154451E-2</v>
      </c>
      <c r="FX49" s="75">
        <f t="shared" si="67"/>
        <v>1.1664767005222759E-2</v>
      </c>
      <c r="FY49" s="75">
        <f t="shared" si="68"/>
        <v>-7.8363478536321751E-2</v>
      </c>
      <c r="FZ49" s="75"/>
      <c r="GA49" s="75"/>
      <c r="GB49" s="75">
        <f t="shared" si="69"/>
        <v>8.1536402204933245E-2</v>
      </c>
      <c r="GC49" s="75">
        <f t="shared" si="70"/>
        <v>5.7387145797714673E-2</v>
      </c>
      <c r="GD49" s="75">
        <f t="shared" si="71"/>
        <v>0.13892354800264792</v>
      </c>
      <c r="GE49" s="75"/>
      <c r="GF49" s="75"/>
      <c r="GG49" s="75"/>
      <c r="GH49" s="75"/>
      <c r="GI49" s="75"/>
      <c r="GJ49" s="75"/>
      <c r="GK49" s="75"/>
      <c r="GL49" s="75"/>
      <c r="GM49" s="75"/>
      <c r="GN49" s="75"/>
      <c r="GO49" s="75"/>
      <c r="GP49" s="75"/>
      <c r="GQ49" s="75">
        <f t="shared" si="72"/>
        <v>-4.3021448227361869E-2</v>
      </c>
      <c r="GR49" s="75">
        <f t="shared" si="73"/>
        <v>6.9051912802937432E-2</v>
      </c>
      <c r="GS49" s="75">
        <f t="shared" si="74"/>
        <v>2.6030464575575563E-2</v>
      </c>
      <c r="GT49" s="75"/>
      <c r="GU49" s="75"/>
      <c r="GV49" s="75"/>
      <c r="GW49" s="75"/>
      <c r="GX49" s="75">
        <f t="shared" si="75"/>
        <v>1.1778718898888301E-2</v>
      </c>
      <c r="GY49" s="75">
        <f t="shared" si="76"/>
        <v>1.403826559492811E-2</v>
      </c>
      <c r="GZ49" s="75">
        <f t="shared" si="77"/>
        <v>1.7828843106180665E-2</v>
      </c>
      <c r="HA49" s="75">
        <f t="shared" si="78"/>
        <v>2.7463054187192117E-2</v>
      </c>
      <c r="HB49" s="75"/>
      <c r="HC49" s="75"/>
      <c r="HD49" s="75">
        <f t="shared" si="79"/>
        <v>3.7905775112525558E-3</v>
      </c>
      <c r="HE49" s="75">
        <f t="shared" si="80"/>
        <v>9.6342110810114512E-3</v>
      </c>
      <c r="HF49" s="75">
        <f t="shared" si="81"/>
        <v>1.3424788592264007E-2</v>
      </c>
      <c r="HG49" s="75"/>
      <c r="HH49" s="75"/>
      <c r="HI49" s="75"/>
      <c r="HJ49" s="75">
        <f t="shared" si="82"/>
        <v>0.36765484383271574</v>
      </c>
      <c r="HK49" s="75">
        <f t="shared" si="83"/>
        <v>0.25483980527567079</v>
      </c>
      <c r="HL49" s="75">
        <f t="shared" si="84"/>
        <v>0.38365029054410987</v>
      </c>
      <c r="HM49" s="75">
        <f t="shared" si="85"/>
        <v>0.254679802955665</v>
      </c>
      <c r="HN49" s="75"/>
      <c r="HO49" s="75"/>
      <c r="HP49" s="75">
        <f t="shared" si="86"/>
        <v>0.12881048526843908</v>
      </c>
      <c r="HQ49" s="75">
        <f>Gegevens!HM139-Gegevens!HL139</f>
        <v>-8.636607367360441E-2</v>
      </c>
      <c r="HR49" s="75">
        <f t="shared" si="87"/>
        <v>-1.6000232000579206E-4</v>
      </c>
      <c r="HS49" s="75"/>
      <c r="HT49" s="75"/>
      <c r="HU49" s="75"/>
      <c r="HV49" s="75">
        <f t="shared" si="88"/>
        <v>0.10839068290100583</v>
      </c>
      <c r="HW49" s="75">
        <f t="shared" si="89"/>
        <v>0.15408128608626739</v>
      </c>
      <c r="HX49" s="75">
        <f t="shared" si="90"/>
        <v>0.10248283148441627</v>
      </c>
      <c r="HY49" s="75">
        <f t="shared" si="91"/>
        <v>0.11761083743842364</v>
      </c>
      <c r="HZ49" s="75"/>
      <c r="IA49" s="75"/>
      <c r="IB49" s="75">
        <f t="shared" si="92"/>
        <v>-5.1598454601851126E-2</v>
      </c>
      <c r="IC49" s="75">
        <f t="shared" si="93"/>
        <v>1.5128005954007373E-2</v>
      </c>
      <c r="ID49" s="75">
        <f t="shared" si="94"/>
        <v>-3.6470448647843753E-2</v>
      </c>
      <c r="IE49" s="75"/>
      <c r="IF49" s="75"/>
      <c r="IG49" s="75"/>
      <c r="IH49" s="75">
        <f t="shared" si="95"/>
        <v>7.5833774483853894E-2</v>
      </c>
      <c r="II49" s="75">
        <f t="shared" si="96"/>
        <v>0.10675874561304201</v>
      </c>
      <c r="IJ49" s="75">
        <f t="shared" si="97"/>
        <v>5.2033808769149495E-2</v>
      </c>
      <c r="IK49" s="75">
        <f t="shared" si="98"/>
        <v>9.2980295566502461E-2</v>
      </c>
      <c r="IL49" s="75"/>
      <c r="IM49" s="75"/>
      <c r="IN49" s="75">
        <f t="shared" si="99"/>
        <v>-5.4724936843892513E-2</v>
      </c>
      <c r="IO49" s="75">
        <f t="shared" si="100"/>
        <v>4.0946486797352966E-2</v>
      </c>
      <c r="IP49" s="75">
        <f t="shared" si="101"/>
        <v>-1.3778450046539548E-2</v>
      </c>
      <c r="IQ49" s="75"/>
      <c r="IR49" s="75"/>
      <c r="IS49" s="75"/>
      <c r="IT49" s="75">
        <f t="shared" si="102"/>
        <v>7.8083642138697729E-2</v>
      </c>
      <c r="IU49" s="75">
        <f t="shared" si="103"/>
        <v>8.2078569002603866E-2</v>
      </c>
      <c r="IV49" s="75">
        <f t="shared" si="104"/>
        <v>0.10221870047543581</v>
      </c>
      <c r="IW49" s="75">
        <f t="shared" si="105"/>
        <v>7.9187192118226599E-2</v>
      </c>
      <c r="IX49" s="75"/>
      <c r="IY49" s="75"/>
      <c r="IZ49" s="75">
        <f t="shared" si="106"/>
        <v>2.0140131472831946E-2</v>
      </c>
      <c r="JA49" s="75">
        <f t="shared" si="107"/>
        <v>-2.3031508357209213E-2</v>
      </c>
      <c r="JB49" s="75">
        <f t="shared" si="108"/>
        <v>-2.8913768843772669E-3</v>
      </c>
      <c r="JC49" s="75"/>
      <c r="JD49" s="75"/>
      <c r="JE49" s="75"/>
      <c r="JF49" s="75"/>
      <c r="JG49" s="75"/>
      <c r="JH49" s="75"/>
      <c r="JI49" s="75">
        <f t="shared" si="109"/>
        <v>8.7612493382742199E-2</v>
      </c>
      <c r="JJ49" s="75">
        <f t="shared" si="110"/>
        <v>0.15391741662255162</v>
      </c>
      <c r="JK49" s="75">
        <f t="shared" si="111"/>
        <v>0.16569613552143991</v>
      </c>
      <c r="JL49" s="75"/>
      <c r="JM49" s="75">
        <f t="shared" si="112"/>
        <v>0.12079701120797012</v>
      </c>
      <c r="JN49" s="75">
        <f t="shared" si="113"/>
        <v>0.18883731461564587</v>
      </c>
      <c r="JO49" s="75">
        <f t="shared" si="114"/>
        <v>0.202875580210574</v>
      </c>
      <c r="JP49" s="75"/>
      <c r="JQ49" s="75">
        <f t="shared" si="115"/>
        <v>6.9862651875330167E-2</v>
      </c>
      <c r="JR49" s="75">
        <f t="shared" si="116"/>
        <v>0.15425250924458531</v>
      </c>
      <c r="JS49" s="75">
        <f t="shared" si="117"/>
        <v>0.17208135235076599</v>
      </c>
      <c r="JT49" s="75"/>
      <c r="JU49" s="75">
        <f t="shared" si="118"/>
        <v>0.12044334975369458</v>
      </c>
      <c r="JV49" s="75">
        <f t="shared" si="119"/>
        <v>0.17216748768472906</v>
      </c>
      <c r="JW49" s="75">
        <f t="shared" si="120"/>
        <v>0.1996305418719212</v>
      </c>
      <c r="JX49" s="75"/>
      <c r="JY49" s="75"/>
      <c r="JZ49" s="75"/>
      <c r="KA49" s="75">
        <f t="shared" si="121"/>
        <v>-5.0934359332639956E-2</v>
      </c>
      <c r="KB49" s="75">
        <f t="shared" si="122"/>
        <v>5.0580697878364417E-2</v>
      </c>
      <c r="KC49" s="75">
        <f t="shared" si="123"/>
        <v>-3.5366145427553897E-4</v>
      </c>
      <c r="KD49" s="75"/>
      <c r="KE49" s="75"/>
      <c r="KF49" s="75">
        <f t="shared" si="124"/>
        <v>-3.4584805371060567E-2</v>
      </c>
      <c r="KG49" s="75">
        <f t="shared" si="125"/>
        <v>1.7914978440143753E-2</v>
      </c>
      <c r="KH49" s="75">
        <f t="shared" si="126"/>
        <v>-1.6669826930916815E-2</v>
      </c>
      <c r="KI49" s="75"/>
      <c r="KJ49" s="75"/>
      <c r="KK49" s="75">
        <f t="shared" si="127"/>
        <v>-3.079422785980801E-2</v>
      </c>
      <c r="KL49" s="75">
        <f t="shared" si="128"/>
        <v>2.7549189521155204E-2</v>
      </c>
      <c r="KM49" s="75">
        <f t="shared" si="129"/>
        <v>-3.2450383386528059E-3</v>
      </c>
      <c r="KN49" s="75"/>
      <c r="KO49" s="75"/>
      <c r="KP49" s="75"/>
      <c r="KQ49" s="75"/>
      <c r="KR49" s="73">
        <f t="shared" si="130"/>
        <v>2513.3114457149327</v>
      </c>
      <c r="KS49" s="73">
        <f t="shared" si="131"/>
        <v>330.94079021849882</v>
      </c>
      <c r="KT49" s="73">
        <f t="shared" si="132"/>
        <v>2069.2992188384469</v>
      </c>
      <c r="KU49" s="73">
        <f t="shared" si="133"/>
        <v>1251.1400430204912</v>
      </c>
      <c r="KV49" s="73">
        <f t="shared" si="134"/>
        <v>866.88101437790112</v>
      </c>
      <c r="KW49" s="73">
        <f t="shared" si="135"/>
        <v>666.47798030114336</v>
      </c>
      <c r="KX49" s="73">
        <f t="shared" si="136"/>
        <v>113.99071663081625</v>
      </c>
      <c r="KY49" s="73"/>
      <c r="KZ49" s="73">
        <f t="shared" si="137"/>
        <v>1782.2820919175913</v>
      </c>
      <c r="LA49" s="73">
        <f t="shared" si="138"/>
        <v>993.01637612255684</v>
      </c>
      <c r="LB49" s="73">
        <f t="shared" si="139"/>
        <v>3115.2403592181722</v>
      </c>
      <c r="LC49" s="73">
        <f t="shared" si="140"/>
        <v>832.16059165346007</v>
      </c>
      <c r="LD49" s="73">
        <f t="shared" si="141"/>
        <v>422.51452720549389</v>
      </c>
      <c r="LE49" s="73">
        <f t="shared" si="142"/>
        <v>830.01584786053877</v>
      </c>
      <c r="LF49" s="73">
        <f t="shared" si="143"/>
        <v>144.77020602218701</v>
      </c>
      <c r="LG49" s="73"/>
      <c r="LH49" s="73">
        <f t="shared" si="144"/>
        <v>1877</v>
      </c>
      <c r="LI49" s="73">
        <f t="shared" si="145"/>
        <v>1459</v>
      </c>
      <c r="LJ49" s="73">
        <f t="shared" si="146"/>
        <v>2068</v>
      </c>
      <c r="LK49" s="73">
        <f t="shared" si="147"/>
        <v>955</v>
      </c>
      <c r="LL49" s="73">
        <f t="shared" si="148"/>
        <v>755</v>
      </c>
      <c r="LM49" s="73">
        <f t="shared" si="149"/>
        <v>643</v>
      </c>
      <c r="LN49" s="73">
        <f t="shared" si="150"/>
        <v>223</v>
      </c>
      <c r="LO49" s="73"/>
      <c r="LP49" s="73">
        <f t="shared" si="151"/>
        <v>-731.0293537973414</v>
      </c>
      <c r="LQ49" s="73">
        <f t="shared" si="152"/>
        <v>662.07558590405802</v>
      </c>
      <c r="LR49" s="73">
        <f t="shared" si="153"/>
        <v>1045.9411403797253</v>
      </c>
      <c r="LS49" s="73">
        <f t="shared" si="154"/>
        <v>-418.97945136703117</v>
      </c>
      <c r="LT49" s="73">
        <f t="shared" si="155"/>
        <v>-444.36648717240723</v>
      </c>
      <c r="LU49" s="73">
        <f t="shared" si="156"/>
        <v>163.53786755939541</v>
      </c>
      <c r="LV49" s="73">
        <f t="shared" si="157"/>
        <v>30.77948939137076</v>
      </c>
      <c r="LW49" s="73"/>
      <c r="LX49" s="73">
        <f t="shared" si="158"/>
        <v>94.717908082408712</v>
      </c>
      <c r="LY49" s="73">
        <f t="shared" si="159"/>
        <v>465.98362387744316</v>
      </c>
      <c r="LZ49" s="73">
        <f t="shared" si="160"/>
        <v>-1047.2403592181722</v>
      </c>
      <c r="MA49" s="73">
        <f t="shared" si="161"/>
        <v>122.83940834653993</v>
      </c>
      <c r="MB49" s="73">
        <f t="shared" si="162"/>
        <v>332.48547279450611</v>
      </c>
      <c r="MC49" s="73">
        <f t="shared" si="163"/>
        <v>-187.01584786053877</v>
      </c>
      <c r="MD49" s="73">
        <f t="shared" si="164"/>
        <v>78.229793977812989</v>
      </c>
      <c r="ME49" s="73"/>
      <c r="MF49" s="73">
        <f t="shared" si="165"/>
        <v>-636.31144571493269</v>
      </c>
      <c r="MG49" s="73">
        <f t="shared" si="166"/>
        <v>1128.0592097815011</v>
      </c>
      <c r="MH49" s="73">
        <f t="shared" si="167"/>
        <v>-1.2992188384469046</v>
      </c>
      <c r="MI49" s="73">
        <f t="shared" si="168"/>
        <v>-296.14004302049125</v>
      </c>
      <c r="MJ49" s="73">
        <f t="shared" si="169"/>
        <v>-111.88101437790112</v>
      </c>
      <c r="MK49" s="73">
        <f t="shared" si="170"/>
        <v>-23.477980301143361</v>
      </c>
      <c r="ML49" s="73">
        <f t="shared" si="171"/>
        <v>109.00928336918375</v>
      </c>
      <c r="MM49" s="73"/>
      <c r="MN49" s="75">
        <f t="shared" si="172"/>
        <v>-0.29086301860587516</v>
      </c>
      <c r="MO49" s="75">
        <f t="shared" si="173"/>
        <v>2.0005862241004873</v>
      </c>
      <c r="MP49" s="75">
        <f t="shared" si="174"/>
        <v>0.50545669319241326</v>
      </c>
      <c r="MQ49" s="75">
        <f t="shared" si="175"/>
        <v>-0.33487814070400518</v>
      </c>
      <c r="MR49" s="75">
        <f t="shared" si="176"/>
        <v>-0.51260378275938767</v>
      </c>
      <c r="MS49" s="75">
        <f t="shared" si="177"/>
        <v>0.24537625006830979</v>
      </c>
      <c r="MT49" s="75">
        <f t="shared" si="178"/>
        <v>0.27001750932978896</v>
      </c>
      <c r="MU49" s="75"/>
      <c r="MV49" s="75">
        <f t="shared" si="179"/>
        <v>5.3144173142928179E-2</v>
      </c>
      <c r="MW49" s="75">
        <f t="shared" si="180"/>
        <v>0.46926076455755455</v>
      </c>
      <c r="MX49" s="75">
        <f t="shared" si="181"/>
        <v>-0.33616679243363318</v>
      </c>
      <c r="MY49" s="75">
        <f t="shared" si="182"/>
        <v>0.14761502716977304</v>
      </c>
      <c r="MZ49" s="75">
        <f t="shared" si="183"/>
        <v>0.78692080718161606</v>
      </c>
      <c r="NA49" s="75">
        <f t="shared" si="184"/>
        <v>-0.22531599648680636</v>
      </c>
      <c r="NB49" s="75">
        <f t="shared" si="185"/>
        <v>0.54037219485495336</v>
      </c>
      <c r="NC49" s="75"/>
      <c r="ND49" s="75">
        <f t="shared" si="186"/>
        <v>-0.25317652008461233</v>
      </c>
      <c r="NE49" s="75">
        <f t="shared" si="187"/>
        <v>3.408643609742747</v>
      </c>
      <c r="NF49" s="75">
        <f t="shared" si="188"/>
        <v>-6.2785450582453271E-4</v>
      </c>
      <c r="NG49" s="75">
        <f t="shared" si="189"/>
        <v>-0.23669615937281696</v>
      </c>
      <c r="NH49" s="75">
        <f t="shared" si="190"/>
        <v>-0.12906155807113873</v>
      </c>
      <c r="NI49" s="75">
        <f t="shared" si="191"/>
        <v>-3.5226940716833591E-2</v>
      </c>
      <c r="NJ49" s="75">
        <f t="shared" si="192"/>
        <v>0.95629965835054831</v>
      </c>
      <c r="NK49" s="75"/>
      <c r="NL49" s="75"/>
      <c r="NM49" s="211">
        <v>8777</v>
      </c>
      <c r="NN49" s="212">
        <v>1</v>
      </c>
      <c r="NO49" s="212">
        <v>8</v>
      </c>
      <c r="NP49" s="212">
        <v>6</v>
      </c>
      <c r="NQ49" s="212">
        <v>0</v>
      </c>
      <c r="NR49" s="212">
        <v>18</v>
      </c>
      <c r="NS49" s="213">
        <v>33</v>
      </c>
      <c r="NT49" s="213">
        <f t="shared" si="193"/>
        <v>8810</v>
      </c>
      <c r="NU49" s="75"/>
      <c r="NV49" s="75"/>
      <c r="NW49" s="73">
        <v>8120</v>
      </c>
      <c r="NX49" s="73">
        <v>1459</v>
      </c>
      <c r="NY49" s="75">
        <f t="shared" si="194"/>
        <v>0.17967980295566502</v>
      </c>
      <c r="NZ49" s="75">
        <f t="shared" si="195"/>
        <v>1.9337081043802298E-3</v>
      </c>
      <c r="OA49" s="75">
        <f t="shared" si="196"/>
        <v>1.8615606232081363E-3</v>
      </c>
      <c r="OB49" s="73">
        <v>11008</v>
      </c>
      <c r="OC49" s="73">
        <v>8810</v>
      </c>
      <c r="OD49" s="73">
        <v>446.73709916225869</v>
      </c>
      <c r="OE49" s="73">
        <v>77.125243651183268</v>
      </c>
      <c r="OF49" s="75">
        <f t="shared" si="197"/>
        <v>7.0062903026147589E-3</v>
      </c>
      <c r="OG49" s="75">
        <f t="shared" si="198"/>
        <v>0.17264123305588894</v>
      </c>
      <c r="OH49" s="73">
        <v>307.66666666666697</v>
      </c>
      <c r="OI49" s="73">
        <f t="shared" si="199"/>
        <v>53.115952703528549</v>
      </c>
      <c r="OJ49" s="75">
        <f t="shared" si="200"/>
        <v>6.0290525202643074E-3</v>
      </c>
      <c r="OK49" s="75">
        <f t="shared" si="201"/>
        <v>1.6797182565598736E-3</v>
      </c>
      <c r="OL49" s="75">
        <f t="shared" si="202"/>
        <v>1.1251284784026034E-4</v>
      </c>
      <c r="OM49" s="73">
        <v>10945</v>
      </c>
      <c r="ON49" s="73">
        <v>218628541</v>
      </c>
      <c r="OO49" s="73">
        <f t="shared" si="203"/>
        <v>19975.197898583829</v>
      </c>
      <c r="OP49" s="75">
        <f t="shared" si="204"/>
        <v>1.6796295085660337E-3</v>
      </c>
      <c r="OQ49" s="75">
        <f t="shared" si="205"/>
        <v>1.7556803527297E-3</v>
      </c>
      <c r="OR49" s="75">
        <f t="shared" si="206"/>
        <v>1.7123918949095546E-4</v>
      </c>
      <c r="OS49" s="73">
        <v>1939.097670169027</v>
      </c>
      <c r="OT49" s="75">
        <f t="shared" si="207"/>
        <v>0.17615349474645958</v>
      </c>
      <c r="OU49" s="75">
        <f t="shared" si="208"/>
        <v>1.5981244365676423E-3</v>
      </c>
      <c r="OV49" s="73">
        <v>40.417623560500076</v>
      </c>
      <c r="OW49" s="75">
        <f t="shared" si="209"/>
        <v>3.6927933814984082E-3</v>
      </c>
      <c r="OX49" s="75">
        <v>6.5625000000000003E-2</v>
      </c>
      <c r="OY49" s="73">
        <v>588</v>
      </c>
      <c r="OZ49" s="75">
        <f t="shared" si="210"/>
        <v>5.3415697674418602E-2</v>
      </c>
      <c r="PA49" s="73">
        <v>2415</v>
      </c>
      <c r="PB49" s="75">
        <f t="shared" si="211"/>
        <v>0.21938590116279069</v>
      </c>
      <c r="PC49" s="73">
        <v>1681</v>
      </c>
      <c r="PD49" s="73">
        <v>2680</v>
      </c>
      <c r="PE49" s="75">
        <f t="shared" si="212"/>
        <v>-0.37276119402985075</v>
      </c>
      <c r="PF49" s="75">
        <v>4.1528807758128922E-2</v>
      </c>
      <c r="PG49" s="75">
        <v>6.9024529378208785E-2</v>
      </c>
      <c r="PH49" s="75">
        <v>0.11055333713633771</v>
      </c>
      <c r="PI49" s="75"/>
      <c r="PJ49" s="75"/>
      <c r="PK49" s="75"/>
      <c r="PL49" s="75"/>
      <c r="PM49" s="75"/>
      <c r="PN49" s="75"/>
      <c r="PO49" s="226"/>
      <c r="PP49" s="21">
        <f t="shared" si="213"/>
        <v>0</v>
      </c>
      <c r="PQ49" s="73">
        <f t="shared" si="214"/>
        <v>96.268956984321193</v>
      </c>
      <c r="PR49" s="73"/>
      <c r="PS49" s="73">
        <f t="shared" si="215"/>
        <v>10.195057220514608</v>
      </c>
      <c r="PT49" s="73">
        <v>1</v>
      </c>
      <c r="PU49" s="73">
        <f t="shared" si="216"/>
        <v>6.69831666119358</v>
      </c>
      <c r="PV49" s="73">
        <v>1</v>
      </c>
      <c r="PW49" s="73"/>
    </row>
    <row r="50" spans="1:439" x14ac:dyDescent="0.25">
      <c r="A50" s="150" t="s">
        <v>143</v>
      </c>
      <c r="B50" s="153" t="s">
        <v>12</v>
      </c>
      <c r="C50" s="151"/>
      <c r="D50" s="156">
        <v>35029</v>
      </c>
      <c r="E50" s="156" t="s">
        <v>140</v>
      </c>
      <c r="F50" s="72" t="s">
        <v>182</v>
      </c>
      <c r="G50" s="82"/>
      <c r="P50" s="161"/>
      <c r="Q50" s="127"/>
      <c r="R50" s="127"/>
      <c r="S50" s="127"/>
      <c r="T50" s="127"/>
      <c r="U50" s="127"/>
      <c r="V50" s="127"/>
      <c r="W50" s="127"/>
      <c r="X50" s="127"/>
      <c r="Y50" s="127"/>
      <c r="Z50" s="113"/>
      <c r="AA50" s="73"/>
      <c r="AB50" s="74">
        <v>2080</v>
      </c>
      <c r="AC50" s="74">
        <v>2621</v>
      </c>
      <c r="AD50" s="74">
        <v>690</v>
      </c>
      <c r="AE50" s="74">
        <v>1360</v>
      </c>
      <c r="AF50" s="74">
        <v>752</v>
      </c>
      <c r="AG50" s="74">
        <v>1083</v>
      </c>
      <c r="AH50" s="74">
        <v>102</v>
      </c>
      <c r="AI50" s="74">
        <v>299</v>
      </c>
      <c r="AK50" s="73">
        <f t="shared" si="0"/>
        <v>8987</v>
      </c>
      <c r="AL50" s="75"/>
      <c r="AM50" s="76">
        <f t="shared" si="1"/>
        <v>0.2314454211639034</v>
      </c>
      <c r="AN50" s="77">
        <f t="shared" si="2"/>
        <v>0.29164348503393789</v>
      </c>
      <c r="AO50" s="77">
        <f t="shared" si="3"/>
        <v>7.6777567597641039E-2</v>
      </c>
      <c r="AP50" s="77">
        <f t="shared" si="4"/>
        <v>0.15132969845332148</v>
      </c>
      <c r="AQ50" s="77">
        <f t="shared" si="5"/>
        <v>8.3676421497718922E-2</v>
      </c>
      <c r="AR50" s="77">
        <f t="shared" si="6"/>
        <v>0.12050739957716702</v>
      </c>
      <c r="AS50" s="77">
        <f t="shared" si="7"/>
        <v>1.1349727383999109E-2</v>
      </c>
      <c r="AT50" s="78">
        <f t="shared" si="8"/>
        <v>3.3270279292311113E-2</v>
      </c>
      <c r="AU50" s="75">
        <f t="shared" si="9"/>
        <v>1</v>
      </c>
      <c r="AV50" s="75"/>
      <c r="AW50" s="75"/>
      <c r="AX50" s="74">
        <v>701</v>
      </c>
      <c r="AY50" s="74">
        <v>352</v>
      </c>
      <c r="AZ50" s="74">
        <v>1991</v>
      </c>
      <c r="BA50" s="74">
        <v>1523</v>
      </c>
      <c r="BB50" s="74">
        <v>2872</v>
      </c>
      <c r="BC50" s="74">
        <v>1187</v>
      </c>
      <c r="BD50" s="74">
        <v>103</v>
      </c>
      <c r="BE50" s="74">
        <v>412</v>
      </c>
      <c r="BF50" s="74">
        <v>31</v>
      </c>
      <c r="BG50" s="79">
        <v>25</v>
      </c>
      <c r="BH50" s="80"/>
      <c r="BI50" s="80"/>
      <c r="BJ50" s="81"/>
      <c r="BK50" s="73">
        <f t="shared" si="10"/>
        <v>25</v>
      </c>
      <c r="BL50" s="79">
        <f t="shared" si="11"/>
        <v>9197</v>
      </c>
      <c r="BM50" s="82"/>
      <c r="BN50" s="83">
        <f t="shared" si="12"/>
        <v>7.6220506686963146E-2</v>
      </c>
      <c r="BO50" s="84">
        <f t="shared" si="13"/>
        <v>3.8273350005436559E-2</v>
      </c>
      <c r="BP50" s="84">
        <f t="shared" si="14"/>
        <v>0.21648363596825052</v>
      </c>
      <c r="BQ50" s="84">
        <f t="shared" si="15"/>
        <v>0.16559747743829509</v>
      </c>
      <c r="BR50" s="84">
        <f t="shared" si="16"/>
        <v>0.3122757420898119</v>
      </c>
      <c r="BS50" s="84">
        <f t="shared" si="17"/>
        <v>0.12906382516037837</v>
      </c>
      <c r="BT50" s="84">
        <f t="shared" si="18"/>
        <v>1.1199304120908991E-2</v>
      </c>
      <c r="BU50" s="84">
        <f t="shared" si="19"/>
        <v>4.4797216483635965E-2</v>
      </c>
      <c r="BV50" s="84">
        <f t="shared" si="20"/>
        <v>3.3706643470696965E-3</v>
      </c>
      <c r="BW50" s="84">
        <f t="shared" si="21"/>
        <v>2.7182776992497552E-3</v>
      </c>
      <c r="BX50" s="84">
        <f t="shared" si="22"/>
        <v>0</v>
      </c>
      <c r="BY50" s="84">
        <f t="shared" si="23"/>
        <v>0</v>
      </c>
      <c r="BZ50" s="84">
        <f t="shared" si="24"/>
        <v>0</v>
      </c>
      <c r="CA50" s="75">
        <f t="shared" si="25"/>
        <v>2.7182776992497552E-3</v>
      </c>
      <c r="CB50" s="85">
        <f t="shared" si="26"/>
        <v>1</v>
      </c>
      <c r="CC50" s="75"/>
      <c r="CD50" s="75"/>
      <c r="CE50" s="74">
        <v>983</v>
      </c>
      <c r="CF50" s="74">
        <v>2099</v>
      </c>
      <c r="CG50" s="74">
        <v>908</v>
      </c>
      <c r="CH50" s="74">
        <v>1259</v>
      </c>
      <c r="CI50" s="74">
        <v>1201</v>
      </c>
      <c r="CJ50" s="74">
        <v>2238</v>
      </c>
      <c r="CK50" s="74">
        <v>205</v>
      </c>
      <c r="CL50" s="74">
        <v>66</v>
      </c>
      <c r="CM50" s="72">
        <v>39</v>
      </c>
      <c r="CN50" s="72">
        <v>24</v>
      </c>
      <c r="CP50" s="73">
        <f t="shared" si="217"/>
        <v>129</v>
      </c>
      <c r="CQ50" s="73">
        <f t="shared" si="218"/>
        <v>9022</v>
      </c>
      <c r="CR50" s="73"/>
      <c r="CS50" s="76">
        <f t="shared" si="27"/>
        <v>0.10895588561294613</v>
      </c>
      <c r="CT50" s="77">
        <f t="shared" si="28"/>
        <v>0.23265351363334072</v>
      </c>
      <c r="CU50" s="77">
        <f t="shared" si="29"/>
        <v>0.10064287297716693</v>
      </c>
      <c r="CV50" s="77">
        <f t="shared" si="30"/>
        <v>0.1395477721126136</v>
      </c>
      <c r="CW50" s="77">
        <f t="shared" si="31"/>
        <v>0.13311904234094435</v>
      </c>
      <c r="CX50" s="77">
        <f t="shared" si="32"/>
        <v>0.24806029705165153</v>
      </c>
      <c r="CY50" s="77">
        <f t="shared" si="33"/>
        <v>2.2722234537796499E-2</v>
      </c>
      <c r="CZ50" s="78"/>
      <c r="DA50" s="78"/>
      <c r="DB50" s="78"/>
      <c r="DC50" s="78"/>
      <c r="DD50" s="78">
        <f t="shared" si="34"/>
        <v>1.4298381733540234E-2</v>
      </c>
      <c r="DE50" s="75">
        <f t="shared" si="35"/>
        <v>1</v>
      </c>
      <c r="DF50" s="75"/>
      <c r="DG50" s="75"/>
      <c r="DH50" s="74">
        <v>1570</v>
      </c>
      <c r="DI50" s="74">
        <v>2595</v>
      </c>
      <c r="DJ50" s="74">
        <v>1511</v>
      </c>
      <c r="DK50" s="74">
        <v>933</v>
      </c>
      <c r="DM50" s="74">
        <v>299</v>
      </c>
      <c r="DN50" s="74">
        <v>694</v>
      </c>
      <c r="DO50" s="74">
        <v>1214</v>
      </c>
      <c r="DP50" s="74">
        <v>169</v>
      </c>
      <c r="DQ50" s="72"/>
      <c r="DR50" s="72"/>
      <c r="DU50" s="73">
        <f t="shared" si="36"/>
        <v>169</v>
      </c>
      <c r="DV50" s="73">
        <f t="shared" si="219"/>
        <v>8985</v>
      </c>
      <c r="DW50" s="76">
        <f t="shared" si="37"/>
        <v>0.17473567056204786</v>
      </c>
      <c r="DX50" s="77">
        <f t="shared" si="38"/>
        <v>0.28881469115191988</v>
      </c>
      <c r="DY50" s="77">
        <f t="shared" si="39"/>
        <v>0.16816917084028937</v>
      </c>
      <c r="DZ50" s="77">
        <f t="shared" si="40"/>
        <v>0.10383973288814691</v>
      </c>
      <c r="EA50" s="77">
        <f t="shared" si="41"/>
        <v>0</v>
      </c>
      <c r="EB50" s="77">
        <f t="shared" si="42"/>
        <v>3.3277685030606567E-2</v>
      </c>
      <c r="EC50" s="77">
        <f t="shared" si="43"/>
        <v>7.7239844184752368E-2</v>
      </c>
      <c r="ED50" s="77">
        <f t="shared" si="44"/>
        <v>0.13511407902058986</v>
      </c>
      <c r="EE50" s="75">
        <f t="shared" si="45"/>
        <v>1.880912632164719E-2</v>
      </c>
      <c r="EF50" s="78">
        <f t="shared" si="46"/>
        <v>0</v>
      </c>
      <c r="EG50" s="78">
        <f t="shared" si="47"/>
        <v>0</v>
      </c>
      <c r="EH50" s="78">
        <f t="shared" si="48"/>
        <v>0</v>
      </c>
      <c r="EI50" s="78">
        <f t="shared" si="49"/>
        <v>0</v>
      </c>
      <c r="EJ50" s="75">
        <f t="shared" si="50"/>
        <v>1.880912632164719E-2</v>
      </c>
      <c r="EK50" s="75">
        <f t="shared" si="51"/>
        <v>1</v>
      </c>
      <c r="EL50" s="75"/>
      <c r="EM50" s="75"/>
      <c r="EN50" s="75"/>
      <c r="EO50" s="75"/>
      <c r="EP50" s="75"/>
      <c r="EQ50" s="75"/>
      <c r="ER50" s="75">
        <f t="shared" si="52"/>
        <v>0.29164348503393789</v>
      </c>
      <c r="ES50" s="75">
        <f t="shared" si="53"/>
        <v>0.3122757420898119</v>
      </c>
      <c r="ET50" s="75">
        <f t="shared" si="54"/>
        <v>0.23265351363334072</v>
      </c>
      <c r="EU50" s="75">
        <f t="shared" si="55"/>
        <v>0.28881469115191988</v>
      </c>
      <c r="EV50" s="75"/>
      <c r="EW50" s="75"/>
      <c r="EX50" s="75">
        <f t="shared" si="56"/>
        <v>7.6777567597641039E-2</v>
      </c>
      <c r="EY50" s="75">
        <f t="shared" si="57"/>
        <v>3.8273350005436559E-2</v>
      </c>
      <c r="EZ50" s="75">
        <f t="shared" si="58"/>
        <v>0.13311904234094435</v>
      </c>
      <c r="FA50" s="75">
        <f t="shared" si="59"/>
        <v>0.16816917084028937</v>
      </c>
      <c r="FB50" s="75"/>
      <c r="FC50" s="75"/>
      <c r="FD50" s="75"/>
      <c r="FE50" s="75">
        <f t="shared" si="60"/>
        <v>4.4797216483635965E-2</v>
      </c>
      <c r="FF50" s="75"/>
      <c r="FG50" s="75"/>
      <c r="FH50" s="75"/>
      <c r="FI50" s="75"/>
      <c r="FJ50" s="75"/>
      <c r="FK50" s="75">
        <f t="shared" si="61"/>
        <v>3.3706643470696965E-3</v>
      </c>
      <c r="FL50" s="75"/>
      <c r="FM50" s="75"/>
      <c r="FN50" s="75"/>
      <c r="FO50" s="75"/>
      <c r="FP50" s="75">
        <f t="shared" si="62"/>
        <v>0.36842105263157893</v>
      </c>
      <c r="FQ50" s="75">
        <f t="shared" si="63"/>
        <v>0.39871697292595409</v>
      </c>
      <c r="FR50" s="75">
        <f t="shared" si="64"/>
        <v>0.36577255597428504</v>
      </c>
      <c r="FS50" s="75">
        <f t="shared" si="65"/>
        <v>0.45698386199220925</v>
      </c>
      <c r="FT50" s="75"/>
      <c r="FU50" s="75"/>
      <c r="FV50" s="75"/>
      <c r="FW50" s="75">
        <f t="shared" si="66"/>
        <v>-7.9622228456471184E-2</v>
      </c>
      <c r="FX50" s="75">
        <f t="shared" si="67"/>
        <v>5.6161177518579158E-2</v>
      </c>
      <c r="FY50" s="75">
        <f t="shared" si="68"/>
        <v>-2.3461050937892025E-2</v>
      </c>
      <c r="FZ50" s="75"/>
      <c r="GA50" s="75"/>
      <c r="GB50" s="75">
        <f t="shared" si="69"/>
        <v>9.4845692335507797E-2</v>
      </c>
      <c r="GC50" s="75">
        <f t="shared" si="70"/>
        <v>3.5050128499345024E-2</v>
      </c>
      <c r="GD50" s="75">
        <f t="shared" si="71"/>
        <v>0.12989582083485282</v>
      </c>
      <c r="GE50" s="75"/>
      <c r="GF50" s="75"/>
      <c r="GG50" s="75"/>
      <c r="GH50" s="75"/>
      <c r="GI50" s="75"/>
      <c r="GJ50" s="75"/>
      <c r="GK50" s="75"/>
      <c r="GL50" s="75"/>
      <c r="GM50" s="75"/>
      <c r="GN50" s="75"/>
      <c r="GO50" s="75"/>
      <c r="GP50" s="75"/>
      <c r="GQ50" s="75">
        <f t="shared" si="72"/>
        <v>-3.2944416951669053E-2</v>
      </c>
      <c r="GR50" s="75">
        <f t="shared" si="73"/>
        <v>9.121130601792421E-2</v>
      </c>
      <c r="GS50" s="75">
        <f t="shared" si="74"/>
        <v>5.8266889066255156E-2</v>
      </c>
      <c r="GT50" s="75"/>
      <c r="GU50" s="75"/>
      <c r="GV50" s="75"/>
      <c r="GW50" s="75"/>
      <c r="GX50" s="75">
        <f t="shared" si="75"/>
        <v>1.1349727383999109E-2</v>
      </c>
      <c r="GY50" s="75">
        <f t="shared" si="76"/>
        <v>1.1199304120908991E-2</v>
      </c>
      <c r="GZ50" s="75">
        <f t="shared" si="77"/>
        <v>2.2722234537796499E-2</v>
      </c>
      <c r="HA50" s="75">
        <f t="shared" si="78"/>
        <v>3.3277685030606567E-2</v>
      </c>
      <c r="HB50" s="75"/>
      <c r="HC50" s="75"/>
      <c r="HD50" s="75">
        <f t="shared" si="79"/>
        <v>1.1522930416887508E-2</v>
      </c>
      <c r="HE50" s="75">
        <f t="shared" si="80"/>
        <v>1.0555450492810068E-2</v>
      </c>
      <c r="HF50" s="75">
        <f t="shared" si="81"/>
        <v>2.2078380909697576E-2</v>
      </c>
      <c r="HG50" s="75"/>
      <c r="HH50" s="75"/>
      <c r="HI50" s="75"/>
      <c r="HJ50" s="75">
        <f t="shared" si="82"/>
        <v>0.12050739957716702</v>
      </c>
      <c r="HK50" s="75">
        <f t="shared" si="83"/>
        <v>0.12906382516037837</v>
      </c>
      <c r="HL50" s="75">
        <f t="shared" si="84"/>
        <v>0.10064287297716693</v>
      </c>
      <c r="HM50" s="75">
        <f t="shared" si="85"/>
        <v>0.10383973288814691</v>
      </c>
      <c r="HN50" s="75"/>
      <c r="HO50" s="75"/>
      <c r="HP50" s="75">
        <f t="shared" si="86"/>
        <v>-2.8420952183211445E-2</v>
      </c>
      <c r="HQ50" s="75">
        <f>Gegevens!HM177-Gegevens!HL177</f>
        <v>-0.10825765786101885</v>
      </c>
      <c r="HR50" s="75">
        <f t="shared" si="87"/>
        <v>-2.5224092272231463E-2</v>
      </c>
      <c r="HS50" s="75"/>
      <c r="HT50" s="75"/>
      <c r="HU50" s="75"/>
      <c r="HV50" s="75">
        <f t="shared" si="88"/>
        <v>0.2314454211639034</v>
      </c>
      <c r="HW50" s="75">
        <f t="shared" si="89"/>
        <v>0.21648363596825052</v>
      </c>
      <c r="HX50" s="75">
        <f t="shared" si="90"/>
        <v>0.24806029705165153</v>
      </c>
      <c r="HY50" s="75">
        <f t="shared" si="91"/>
        <v>0.17473567056204786</v>
      </c>
      <c r="HZ50" s="75"/>
      <c r="IA50" s="75"/>
      <c r="IB50" s="75">
        <f t="shared" si="92"/>
        <v>3.1576661083401014E-2</v>
      </c>
      <c r="IC50" s="75">
        <f t="shared" si="93"/>
        <v>-7.3324626489603667E-2</v>
      </c>
      <c r="ID50" s="75">
        <f t="shared" si="94"/>
        <v>-4.1747965406202653E-2</v>
      </c>
      <c r="IE50" s="75"/>
      <c r="IF50" s="75"/>
      <c r="IG50" s="75"/>
      <c r="IH50" s="75">
        <f t="shared" si="95"/>
        <v>0.15132969845332148</v>
      </c>
      <c r="II50" s="75">
        <f t="shared" si="96"/>
        <v>0.16559747743829509</v>
      </c>
      <c r="IJ50" s="75">
        <f t="shared" si="97"/>
        <v>0.10895588561294613</v>
      </c>
      <c r="IK50" s="75">
        <f t="shared" si="98"/>
        <v>0.13511407902058986</v>
      </c>
      <c r="IL50" s="75"/>
      <c r="IM50" s="75"/>
      <c r="IN50" s="75">
        <f t="shared" si="99"/>
        <v>-5.6641591825348961E-2</v>
      </c>
      <c r="IO50" s="75">
        <f t="shared" si="100"/>
        <v>2.6158193407643734E-2</v>
      </c>
      <c r="IP50" s="75">
        <f t="shared" si="101"/>
        <v>-3.0483398417705226E-2</v>
      </c>
      <c r="IQ50" s="75"/>
      <c r="IR50" s="75"/>
      <c r="IS50" s="75"/>
      <c r="IT50" s="75">
        <f t="shared" si="102"/>
        <v>8.3676421497718922E-2</v>
      </c>
      <c r="IU50" s="75">
        <f t="shared" si="103"/>
        <v>7.6220506686963146E-2</v>
      </c>
      <c r="IV50" s="75">
        <f t="shared" si="104"/>
        <v>0.1395477721126136</v>
      </c>
      <c r="IW50" s="75">
        <f t="shared" si="105"/>
        <v>7.7239844184752368E-2</v>
      </c>
      <c r="IX50" s="75"/>
      <c r="IY50" s="75"/>
      <c r="IZ50" s="75">
        <f t="shared" si="106"/>
        <v>6.3327265425650453E-2</v>
      </c>
      <c r="JA50" s="75">
        <f t="shared" si="107"/>
        <v>-6.2307927927861231E-2</v>
      </c>
      <c r="JB50" s="75">
        <f t="shared" si="108"/>
        <v>1.0193374977892217E-3</v>
      </c>
      <c r="JC50" s="75"/>
      <c r="JD50" s="75"/>
      <c r="JE50" s="75"/>
      <c r="JF50" s="75"/>
      <c r="JG50" s="75"/>
      <c r="JH50" s="75"/>
      <c r="JI50" s="75">
        <f t="shared" si="109"/>
        <v>0.16267942583732059</v>
      </c>
      <c r="JJ50" s="75">
        <f t="shared" si="110"/>
        <v>0.2350061199510404</v>
      </c>
      <c r="JK50" s="75">
        <f t="shared" si="111"/>
        <v>0.24635584733503951</v>
      </c>
      <c r="JL50" s="75"/>
      <c r="JM50" s="75">
        <f t="shared" si="112"/>
        <v>0.17679678155920409</v>
      </c>
      <c r="JN50" s="75">
        <f t="shared" si="113"/>
        <v>0.24181798412525823</v>
      </c>
      <c r="JO50" s="75">
        <f t="shared" si="114"/>
        <v>0.2530172882461672</v>
      </c>
      <c r="JP50" s="75"/>
      <c r="JQ50" s="75">
        <f t="shared" si="115"/>
        <v>0.13167812015074262</v>
      </c>
      <c r="JR50" s="75">
        <f t="shared" si="116"/>
        <v>0.24850365772555971</v>
      </c>
      <c r="JS50" s="75">
        <f t="shared" si="117"/>
        <v>0.27122589226335625</v>
      </c>
      <c r="JT50" s="75"/>
      <c r="JU50" s="75">
        <f t="shared" si="118"/>
        <v>0.16839176405119644</v>
      </c>
      <c r="JV50" s="75">
        <f t="shared" si="119"/>
        <v>0.21235392320534224</v>
      </c>
      <c r="JW50" s="75">
        <f t="shared" si="120"/>
        <v>0.24563160823594882</v>
      </c>
      <c r="JX50" s="75"/>
      <c r="JY50" s="75"/>
      <c r="JZ50" s="75"/>
      <c r="KA50" s="75">
        <f t="shared" si="121"/>
        <v>-4.5118661408461463E-2</v>
      </c>
      <c r="KB50" s="75">
        <f t="shared" si="122"/>
        <v>3.6713643900453813E-2</v>
      </c>
      <c r="KC50" s="75">
        <f t="shared" si="123"/>
        <v>-8.4050175080076506E-3</v>
      </c>
      <c r="KD50" s="75"/>
      <c r="KE50" s="75"/>
      <c r="KF50" s="75">
        <f t="shared" si="124"/>
        <v>6.6856736003014783E-3</v>
      </c>
      <c r="KG50" s="75">
        <f t="shared" si="125"/>
        <v>-3.6149734520217469E-2</v>
      </c>
      <c r="KH50" s="75">
        <f t="shared" si="126"/>
        <v>-2.9464060919915991E-2</v>
      </c>
      <c r="KI50" s="75"/>
      <c r="KJ50" s="75"/>
      <c r="KK50" s="75">
        <f t="shared" si="127"/>
        <v>1.8208604017189045E-2</v>
      </c>
      <c r="KL50" s="75">
        <f t="shared" si="128"/>
        <v>-2.5594284027407432E-2</v>
      </c>
      <c r="KM50" s="75">
        <f t="shared" si="129"/>
        <v>-7.3856800102183873E-3</v>
      </c>
      <c r="KN50" s="75"/>
      <c r="KO50" s="75"/>
      <c r="KP50" s="75"/>
      <c r="KQ50" s="75"/>
      <c r="KR50" s="73">
        <f t="shared" si="130"/>
        <v>2805.7975426769599</v>
      </c>
      <c r="KS50" s="73">
        <f t="shared" si="131"/>
        <v>343.88604979884747</v>
      </c>
      <c r="KT50" s="73">
        <f t="shared" si="132"/>
        <v>1159.6384690659997</v>
      </c>
      <c r="KU50" s="73">
        <f t="shared" si="133"/>
        <v>1945.1054691747308</v>
      </c>
      <c r="KV50" s="73">
        <f t="shared" si="134"/>
        <v>1487.8933347830814</v>
      </c>
      <c r="KW50" s="73">
        <f t="shared" si="135"/>
        <v>684.84125258236384</v>
      </c>
      <c r="KX50" s="73">
        <f t="shared" si="136"/>
        <v>100.62574752636729</v>
      </c>
      <c r="KY50" s="73"/>
      <c r="KZ50" s="73">
        <f t="shared" si="137"/>
        <v>2090.3918199955665</v>
      </c>
      <c r="LA50" s="73">
        <f t="shared" si="138"/>
        <v>1196.074595433385</v>
      </c>
      <c r="LB50" s="73">
        <f t="shared" si="139"/>
        <v>904.27621369984479</v>
      </c>
      <c r="LC50" s="73">
        <f t="shared" si="140"/>
        <v>2228.8217690090892</v>
      </c>
      <c r="LD50" s="73">
        <f t="shared" si="141"/>
        <v>978.96863223232094</v>
      </c>
      <c r="LE50" s="73">
        <f t="shared" si="142"/>
        <v>1253.8367324318333</v>
      </c>
      <c r="LF50" s="73">
        <f t="shared" si="143"/>
        <v>204.15927732210156</v>
      </c>
      <c r="LG50" s="73"/>
      <c r="LH50" s="73">
        <f t="shared" si="144"/>
        <v>2595</v>
      </c>
      <c r="LI50" s="73">
        <f t="shared" si="145"/>
        <v>1511</v>
      </c>
      <c r="LJ50" s="73">
        <f t="shared" si="146"/>
        <v>933</v>
      </c>
      <c r="LK50" s="73">
        <f t="shared" si="147"/>
        <v>1570</v>
      </c>
      <c r="LL50" s="73">
        <f t="shared" si="148"/>
        <v>1214</v>
      </c>
      <c r="LM50" s="73">
        <f t="shared" si="149"/>
        <v>694</v>
      </c>
      <c r="LN50" s="73">
        <f t="shared" si="150"/>
        <v>299</v>
      </c>
      <c r="LO50" s="73"/>
      <c r="LP50" s="73">
        <f t="shared" si="151"/>
        <v>-715.4057226813934</v>
      </c>
      <c r="LQ50" s="73">
        <f t="shared" si="152"/>
        <v>852.18854563453749</v>
      </c>
      <c r="LR50" s="73">
        <f t="shared" si="153"/>
        <v>-255.36225536615495</v>
      </c>
      <c r="LS50" s="73">
        <f t="shared" si="154"/>
        <v>283.71629983435832</v>
      </c>
      <c r="LT50" s="73">
        <f t="shared" si="155"/>
        <v>-508.92470255076046</v>
      </c>
      <c r="LU50" s="73">
        <f t="shared" si="156"/>
        <v>568.99547984946946</v>
      </c>
      <c r="LV50" s="73">
        <f t="shared" si="157"/>
        <v>103.53352979573427</v>
      </c>
      <c r="LW50" s="73"/>
      <c r="LX50" s="73">
        <f t="shared" si="158"/>
        <v>504.60818000443351</v>
      </c>
      <c r="LY50" s="73">
        <f t="shared" si="159"/>
        <v>314.92540456661504</v>
      </c>
      <c r="LZ50" s="73">
        <f t="shared" si="160"/>
        <v>28.723786300155211</v>
      </c>
      <c r="MA50" s="73">
        <f t="shared" si="161"/>
        <v>-658.82176900908917</v>
      </c>
      <c r="MB50" s="73">
        <f t="shared" si="162"/>
        <v>235.03136776767906</v>
      </c>
      <c r="MC50" s="73">
        <f t="shared" si="163"/>
        <v>-559.8367324318333</v>
      </c>
      <c r="MD50" s="73">
        <f t="shared" si="164"/>
        <v>94.840722677898441</v>
      </c>
      <c r="ME50" s="73"/>
      <c r="MF50" s="73">
        <f t="shared" si="165"/>
        <v>-210.79754267695989</v>
      </c>
      <c r="MG50" s="73">
        <f t="shared" si="166"/>
        <v>1167.1139502011524</v>
      </c>
      <c r="MH50" s="73">
        <f t="shared" si="167"/>
        <v>-226.63846906599974</v>
      </c>
      <c r="MI50" s="73">
        <f t="shared" si="168"/>
        <v>-375.10546917473084</v>
      </c>
      <c r="MJ50" s="73">
        <f t="shared" si="169"/>
        <v>-273.8933347830814</v>
      </c>
      <c r="MK50" s="73">
        <f t="shared" si="170"/>
        <v>9.1587474176361638</v>
      </c>
      <c r="ML50" s="73">
        <f t="shared" si="171"/>
        <v>198.37425247363271</v>
      </c>
      <c r="MM50" s="73"/>
      <c r="MN50" s="75">
        <f t="shared" si="172"/>
        <v>-0.25497410693390155</v>
      </c>
      <c r="MO50" s="75">
        <f t="shared" si="173"/>
        <v>2.4781131602547304</v>
      </c>
      <c r="MP50" s="75">
        <f t="shared" si="174"/>
        <v>-0.22020850651136967</v>
      </c>
      <c r="MQ50" s="75">
        <f t="shared" si="175"/>
        <v>0.14586165343246577</v>
      </c>
      <c r="MR50" s="75">
        <f t="shared" si="176"/>
        <v>-0.34204380828478953</v>
      </c>
      <c r="MS50" s="75">
        <f t="shared" si="177"/>
        <v>0.83084288176848409</v>
      </c>
      <c r="MT50" s="75">
        <f t="shared" si="178"/>
        <v>1.0288970004282953</v>
      </c>
      <c r="MU50" s="75"/>
      <c r="MV50" s="75">
        <f t="shared" si="179"/>
        <v>0.24139406554198234</v>
      </c>
      <c r="MW50" s="75">
        <f t="shared" si="180"/>
        <v>0.26329913348966766</v>
      </c>
      <c r="MX50" s="75">
        <f t="shared" si="181"/>
        <v>3.1764394401829814E-2</v>
      </c>
      <c r="MY50" s="75">
        <f t="shared" si="182"/>
        <v>-0.29559194825254892</v>
      </c>
      <c r="MZ50" s="75">
        <f t="shared" si="183"/>
        <v>0.24008059097025625</v>
      </c>
      <c r="NA50" s="75">
        <f t="shared" si="184"/>
        <v>-0.44649890847113916</v>
      </c>
      <c r="NB50" s="75">
        <f t="shared" si="185"/>
        <v>0.46454280168845075</v>
      </c>
      <c r="NC50" s="75"/>
      <c r="ND50" s="75">
        <f t="shared" si="186"/>
        <v>-7.5129277672629877E-2</v>
      </c>
      <c r="NE50" s="75">
        <f t="shared" si="187"/>
        <v>3.3938973415288101</v>
      </c>
      <c r="NF50" s="75">
        <f t="shared" si="188"/>
        <v>-0.19543890196100491</v>
      </c>
      <c r="NG50" s="75">
        <f t="shared" si="189"/>
        <v>-0.19284582513352377</v>
      </c>
      <c r="NH50" s="75">
        <f t="shared" si="190"/>
        <v>-0.1840812969452626</v>
      </c>
      <c r="NI50" s="75">
        <f t="shared" si="191"/>
        <v>1.3373533476701111E-2</v>
      </c>
      <c r="NJ50" s="75">
        <f t="shared" si="192"/>
        <v>1.9714064973445495</v>
      </c>
      <c r="NK50" s="75"/>
      <c r="NL50" s="75"/>
      <c r="NM50" s="211">
        <v>10588</v>
      </c>
      <c r="NN50" s="212">
        <v>0</v>
      </c>
      <c r="NO50" s="212">
        <v>8</v>
      </c>
      <c r="NP50" s="212">
        <v>13</v>
      </c>
      <c r="NQ50" s="212">
        <v>1</v>
      </c>
      <c r="NR50" s="212">
        <v>23</v>
      </c>
      <c r="NS50" s="213">
        <v>45</v>
      </c>
      <c r="NT50" s="213">
        <f t="shared" si="193"/>
        <v>10633</v>
      </c>
      <c r="NU50" s="75"/>
      <c r="NV50" s="75"/>
      <c r="NW50" s="73">
        <v>8985</v>
      </c>
      <c r="NX50" s="73">
        <v>1511</v>
      </c>
      <c r="NY50" s="75">
        <f t="shared" si="194"/>
        <v>0.16816917084028937</v>
      </c>
      <c r="NZ50" s="75">
        <f t="shared" si="195"/>
        <v>2.1397004086030008E-3</v>
      </c>
      <c r="OA50" s="75">
        <f t="shared" si="196"/>
        <v>1.9279082259544167E-3</v>
      </c>
      <c r="OB50" s="73">
        <v>12635</v>
      </c>
      <c r="OC50" s="73">
        <v>10633</v>
      </c>
      <c r="OD50" s="73">
        <v>999.42632640437557</v>
      </c>
      <c r="OE50" s="73">
        <v>375.26335546220946</v>
      </c>
      <c r="OF50" s="75">
        <f t="shared" si="197"/>
        <v>2.9700305141449106E-2</v>
      </c>
      <c r="OG50" s="75">
        <f t="shared" si="198"/>
        <v>0.37547875771122624</v>
      </c>
      <c r="OH50" s="73">
        <v>578.33333333333007</v>
      </c>
      <c r="OI50" s="73">
        <f t="shared" si="199"/>
        <v>217.15188154299128</v>
      </c>
      <c r="OJ50" s="75">
        <f t="shared" si="200"/>
        <v>2.0422447243768578E-2</v>
      </c>
      <c r="OK50" s="75">
        <f t="shared" si="201"/>
        <v>1.9279833004754725E-3</v>
      </c>
      <c r="OL50" s="75">
        <f t="shared" si="202"/>
        <v>5.4744655335033521E-4</v>
      </c>
      <c r="OM50" s="73">
        <v>12656</v>
      </c>
      <c r="ON50" s="73">
        <v>259913120</v>
      </c>
      <c r="OO50" s="73">
        <f t="shared" si="203"/>
        <v>20536.750948166879</v>
      </c>
      <c r="OP50" s="75">
        <f t="shared" si="204"/>
        <v>1.9422011019106188E-3</v>
      </c>
      <c r="OQ50" s="75">
        <f t="shared" si="205"/>
        <v>2.0872131155130237E-3</v>
      </c>
      <c r="OR50" s="75">
        <f t="shared" si="206"/>
        <v>7.0007051176147999E-4</v>
      </c>
      <c r="OS50" s="73">
        <v>2423.9712389380529</v>
      </c>
      <c r="OT50" s="75">
        <f t="shared" si="207"/>
        <v>0.19184576485461441</v>
      </c>
      <c r="OU50" s="75">
        <f t="shared" si="208"/>
        <v>1.9977372620670389E-3</v>
      </c>
      <c r="OV50" s="73">
        <v>163.49934389858799</v>
      </c>
      <c r="OW50" s="75">
        <f t="shared" si="209"/>
        <v>1.2918721863036347E-2</v>
      </c>
      <c r="OX50" s="75">
        <v>0.16216216216216217</v>
      </c>
      <c r="OY50" s="73">
        <v>594</v>
      </c>
      <c r="OZ50" s="75">
        <f t="shared" si="210"/>
        <v>4.7012267510882472E-2</v>
      </c>
      <c r="PA50" s="73">
        <v>4130</v>
      </c>
      <c r="PB50" s="75">
        <f t="shared" si="211"/>
        <v>0.32686980609418281</v>
      </c>
      <c r="PC50" s="73">
        <v>1576</v>
      </c>
      <c r="PD50" s="73">
        <v>3189</v>
      </c>
      <c r="PE50" s="75">
        <f t="shared" si="212"/>
        <v>-0.50580119159611159</v>
      </c>
      <c r="PF50" s="75">
        <v>3.2954652145338464E-2</v>
      </c>
      <c r="PG50" s="75">
        <v>7.2669232935874573E-2</v>
      </c>
      <c r="PH50" s="75">
        <v>0.10562388508121304</v>
      </c>
      <c r="PI50" s="75"/>
      <c r="PJ50" s="75"/>
      <c r="PK50" s="75"/>
      <c r="PL50" s="75"/>
      <c r="PM50" s="75"/>
      <c r="PN50" s="75"/>
      <c r="PO50" s="226"/>
      <c r="PP50" s="21">
        <f t="shared" si="213"/>
        <v>0</v>
      </c>
      <c r="PQ50" s="73">
        <f t="shared" si="214"/>
        <v>90.101783324570093</v>
      </c>
      <c r="PR50" s="73"/>
      <c r="PS50" s="73">
        <f t="shared" si="215"/>
        <v>36.045212366154736</v>
      </c>
      <c r="PT50" s="73">
        <v>1</v>
      </c>
      <c r="PU50" s="73">
        <f t="shared" si="216"/>
        <v>28.394776719037239</v>
      </c>
      <c r="PV50" s="73">
        <v>1</v>
      </c>
      <c r="PW50" s="73"/>
    </row>
    <row r="51" spans="1:439" x14ac:dyDescent="0.25">
      <c r="A51" s="150" t="s">
        <v>143</v>
      </c>
      <c r="B51" s="153" t="s">
        <v>10</v>
      </c>
      <c r="C51" s="151"/>
      <c r="D51" s="156">
        <v>38008</v>
      </c>
      <c r="E51" s="156" t="s">
        <v>140</v>
      </c>
      <c r="F51" s="72" t="s">
        <v>201</v>
      </c>
      <c r="G51" s="82"/>
      <c r="P51" s="161"/>
      <c r="Q51" s="127"/>
      <c r="R51" s="127"/>
      <c r="S51" s="127"/>
      <c r="T51" s="127"/>
      <c r="U51" s="127"/>
      <c r="V51" s="127"/>
      <c r="W51" s="127"/>
      <c r="X51" s="127"/>
      <c r="Y51" s="127"/>
      <c r="Z51" s="113"/>
      <c r="AA51" s="73"/>
      <c r="AB51" s="74">
        <v>1111</v>
      </c>
      <c r="AC51" s="74">
        <v>1483</v>
      </c>
      <c r="AD51" s="74">
        <v>454</v>
      </c>
      <c r="AE51" s="74">
        <v>1877</v>
      </c>
      <c r="AF51" s="74">
        <v>360</v>
      </c>
      <c r="AG51" s="74">
        <v>1450</v>
      </c>
      <c r="AH51" s="74">
        <v>70</v>
      </c>
      <c r="AI51" s="74">
        <v>120</v>
      </c>
      <c r="AK51" s="73">
        <f t="shared" si="0"/>
        <v>6925</v>
      </c>
      <c r="AL51" s="75"/>
      <c r="AM51" s="76">
        <f t="shared" si="1"/>
        <v>0.16043321299638988</v>
      </c>
      <c r="AN51" s="77">
        <f t="shared" si="2"/>
        <v>0.21415162454873646</v>
      </c>
      <c r="AO51" s="77">
        <f t="shared" si="3"/>
        <v>6.5559566787003615E-2</v>
      </c>
      <c r="AP51" s="77">
        <f t="shared" si="4"/>
        <v>0.27104693140794223</v>
      </c>
      <c r="AQ51" s="77">
        <f t="shared" si="5"/>
        <v>5.1985559566787007E-2</v>
      </c>
      <c r="AR51" s="77">
        <f t="shared" si="6"/>
        <v>0.20938628158844766</v>
      </c>
      <c r="AS51" s="77">
        <f t="shared" si="7"/>
        <v>1.0108303249097473E-2</v>
      </c>
      <c r="AT51" s="78">
        <f t="shared" si="8"/>
        <v>1.7328519855595668E-2</v>
      </c>
      <c r="AU51" s="75">
        <f t="shared" si="9"/>
        <v>1</v>
      </c>
      <c r="AV51" s="75"/>
      <c r="AW51" s="75"/>
      <c r="AX51" s="74">
        <v>394</v>
      </c>
      <c r="AY51" s="74">
        <v>307</v>
      </c>
      <c r="AZ51" s="74">
        <v>1290</v>
      </c>
      <c r="BA51" s="74">
        <v>2004</v>
      </c>
      <c r="BB51" s="74">
        <v>1755</v>
      </c>
      <c r="BC51" s="74">
        <v>874</v>
      </c>
      <c r="BD51" s="74">
        <v>82</v>
      </c>
      <c r="BE51" s="74">
        <v>252</v>
      </c>
      <c r="BF51" s="74">
        <v>20</v>
      </c>
      <c r="BG51" s="79">
        <v>32</v>
      </c>
      <c r="BH51" s="80"/>
      <c r="BI51" s="80"/>
      <c r="BJ51" s="81"/>
      <c r="BK51" s="73">
        <f t="shared" si="10"/>
        <v>32</v>
      </c>
      <c r="BL51" s="79">
        <f t="shared" si="11"/>
        <v>7010</v>
      </c>
      <c r="BM51" s="82"/>
      <c r="BN51" s="83">
        <f t="shared" si="12"/>
        <v>5.6205420827389441E-2</v>
      </c>
      <c r="BO51" s="84">
        <f t="shared" si="13"/>
        <v>4.3794579172610558E-2</v>
      </c>
      <c r="BP51" s="84">
        <f t="shared" si="14"/>
        <v>0.18402282453637661</v>
      </c>
      <c r="BQ51" s="84">
        <f t="shared" si="15"/>
        <v>0.28587731811697575</v>
      </c>
      <c r="BR51" s="84">
        <f t="shared" si="16"/>
        <v>0.25035663338088443</v>
      </c>
      <c r="BS51" s="84">
        <f t="shared" si="17"/>
        <v>0.12467902995720399</v>
      </c>
      <c r="BT51" s="84">
        <f t="shared" si="18"/>
        <v>1.1697574893009986E-2</v>
      </c>
      <c r="BU51" s="84">
        <f t="shared" si="19"/>
        <v>3.5948644793152636E-2</v>
      </c>
      <c r="BV51" s="84">
        <f t="shared" si="20"/>
        <v>2.8530670470756064E-3</v>
      </c>
      <c r="BW51" s="84">
        <f t="shared" si="21"/>
        <v>4.56490727532097E-3</v>
      </c>
      <c r="BX51" s="84">
        <f t="shared" si="22"/>
        <v>0</v>
      </c>
      <c r="BY51" s="84">
        <f t="shared" si="23"/>
        <v>0</v>
      </c>
      <c r="BZ51" s="84">
        <f t="shared" si="24"/>
        <v>0</v>
      </c>
      <c r="CA51" s="75">
        <f t="shared" si="25"/>
        <v>4.56490727532097E-3</v>
      </c>
      <c r="CB51" s="85">
        <f t="shared" si="26"/>
        <v>1</v>
      </c>
      <c r="CC51" s="75"/>
      <c r="CD51" s="75"/>
      <c r="CE51" s="74">
        <v>1532</v>
      </c>
      <c r="CF51" s="74">
        <v>1466</v>
      </c>
      <c r="CG51" s="74">
        <v>943</v>
      </c>
      <c r="CH51" s="74">
        <v>756</v>
      </c>
      <c r="CI51" s="74">
        <v>828</v>
      </c>
      <c r="CJ51" s="74">
        <v>1036</v>
      </c>
      <c r="CK51" s="72">
        <v>110</v>
      </c>
      <c r="CL51" s="72">
        <v>127</v>
      </c>
      <c r="CM51" s="72">
        <v>63</v>
      </c>
      <c r="CN51" s="72">
        <v>18</v>
      </c>
      <c r="CP51" s="73">
        <f t="shared" si="217"/>
        <v>208</v>
      </c>
      <c r="CQ51" s="73">
        <f t="shared" si="218"/>
        <v>6879</v>
      </c>
      <c r="CR51" s="73"/>
      <c r="CS51" s="76">
        <f t="shared" si="27"/>
        <v>0.22270678877743857</v>
      </c>
      <c r="CT51" s="77">
        <f t="shared" si="28"/>
        <v>0.21311237098415467</v>
      </c>
      <c r="CU51" s="77">
        <f t="shared" si="29"/>
        <v>0.13708387847070796</v>
      </c>
      <c r="CV51" s="77">
        <f t="shared" si="30"/>
        <v>0.10989969472307021</v>
      </c>
      <c r="CW51" s="77">
        <f t="shared" si="31"/>
        <v>0.12036633231574356</v>
      </c>
      <c r="CX51" s="77">
        <f t="shared" si="32"/>
        <v>0.15060328536124437</v>
      </c>
      <c r="CY51" s="77">
        <f t="shared" si="33"/>
        <v>1.5990696322139845E-2</v>
      </c>
      <c r="CZ51" s="78"/>
      <c r="DA51" s="78"/>
      <c r="DB51" s="78"/>
      <c r="DC51" s="78"/>
      <c r="DD51" s="78">
        <f t="shared" si="34"/>
        <v>3.0236953045500798E-2</v>
      </c>
      <c r="DE51" s="75">
        <f t="shared" si="35"/>
        <v>1</v>
      </c>
      <c r="DF51" s="75"/>
      <c r="DG51" s="75"/>
      <c r="DH51" s="74">
        <v>1226</v>
      </c>
      <c r="DI51" s="74">
        <v>1660</v>
      </c>
      <c r="DJ51" s="74">
        <v>1230</v>
      </c>
      <c r="DK51" s="74">
        <v>722</v>
      </c>
      <c r="DM51" s="74">
        <v>247</v>
      </c>
      <c r="DN51" s="74">
        <v>480</v>
      </c>
      <c r="DO51" s="72">
        <v>1317</v>
      </c>
      <c r="DP51" s="72">
        <v>160</v>
      </c>
      <c r="DQ51" s="72"/>
      <c r="DR51" s="72"/>
      <c r="DU51" s="73">
        <f t="shared" si="36"/>
        <v>160</v>
      </c>
      <c r="DV51" s="73">
        <f t="shared" si="219"/>
        <v>7042</v>
      </c>
      <c r="DW51" s="76">
        <f t="shared" si="37"/>
        <v>0.17409826753763136</v>
      </c>
      <c r="DX51" s="77">
        <f t="shared" si="38"/>
        <v>0.23572848622550413</v>
      </c>
      <c r="DY51" s="77">
        <f t="shared" si="39"/>
        <v>0.17466628798636752</v>
      </c>
      <c r="DZ51" s="77">
        <f t="shared" si="40"/>
        <v>0.10252769099687589</v>
      </c>
      <c r="EA51" s="77">
        <f t="shared" si="41"/>
        <v>0</v>
      </c>
      <c r="EB51" s="77">
        <f t="shared" si="42"/>
        <v>3.5075262709457537E-2</v>
      </c>
      <c r="EC51" s="77">
        <f t="shared" si="43"/>
        <v>6.8162453848338536E-2</v>
      </c>
      <c r="ED51" s="77">
        <f t="shared" si="44"/>
        <v>0.18702073274637887</v>
      </c>
      <c r="EE51" s="75">
        <f t="shared" si="45"/>
        <v>2.2720817949446179E-2</v>
      </c>
      <c r="EF51" s="78">
        <f t="shared" si="46"/>
        <v>0</v>
      </c>
      <c r="EG51" s="78">
        <f t="shared" si="47"/>
        <v>0</v>
      </c>
      <c r="EH51" s="78">
        <f t="shared" si="48"/>
        <v>0</v>
      </c>
      <c r="EI51" s="78">
        <f t="shared" si="49"/>
        <v>0</v>
      </c>
      <c r="EJ51" s="75">
        <f t="shared" si="50"/>
        <v>2.2720817949446179E-2</v>
      </c>
      <c r="EK51" s="75">
        <f t="shared" si="51"/>
        <v>1</v>
      </c>
      <c r="EL51" s="75"/>
      <c r="EM51" s="75"/>
      <c r="EN51" s="75"/>
      <c r="EO51" s="75"/>
      <c r="EP51" s="75"/>
      <c r="EQ51" s="75"/>
      <c r="ER51" s="75">
        <f t="shared" si="52"/>
        <v>0.21415162454873646</v>
      </c>
      <c r="ES51" s="75">
        <f t="shared" si="53"/>
        <v>0.25035663338088443</v>
      </c>
      <c r="ET51" s="75">
        <f t="shared" si="54"/>
        <v>0.21311237098415467</v>
      </c>
      <c r="EU51" s="75">
        <f t="shared" si="55"/>
        <v>0.23572848622550413</v>
      </c>
      <c r="EV51" s="75"/>
      <c r="EW51" s="75"/>
      <c r="EX51" s="75">
        <f t="shared" si="56"/>
        <v>6.5559566787003615E-2</v>
      </c>
      <c r="EY51" s="75">
        <f t="shared" si="57"/>
        <v>4.3794579172610558E-2</v>
      </c>
      <c r="EZ51" s="75">
        <f t="shared" si="58"/>
        <v>0.12036633231574356</v>
      </c>
      <c r="FA51" s="75">
        <f t="shared" si="59"/>
        <v>0.17466628798636752</v>
      </c>
      <c r="FB51" s="75"/>
      <c r="FC51" s="75"/>
      <c r="FD51" s="75"/>
      <c r="FE51" s="75">
        <f t="shared" si="60"/>
        <v>3.5948644793152636E-2</v>
      </c>
      <c r="FF51" s="75"/>
      <c r="FG51" s="75"/>
      <c r="FH51" s="75"/>
      <c r="FI51" s="75"/>
      <c r="FJ51" s="75"/>
      <c r="FK51" s="75">
        <f t="shared" si="61"/>
        <v>2.8530670470756064E-3</v>
      </c>
      <c r="FL51" s="75"/>
      <c r="FM51" s="75"/>
      <c r="FN51" s="75"/>
      <c r="FO51" s="75"/>
      <c r="FP51" s="75">
        <f t="shared" si="62"/>
        <v>0.27971119133574007</v>
      </c>
      <c r="FQ51" s="75">
        <f t="shared" si="63"/>
        <v>0.3329529243937232</v>
      </c>
      <c r="FR51" s="75">
        <f t="shared" si="64"/>
        <v>0.33347870329989826</v>
      </c>
      <c r="FS51" s="75">
        <f t="shared" si="65"/>
        <v>0.41039477421187165</v>
      </c>
      <c r="FT51" s="75"/>
      <c r="FU51" s="75"/>
      <c r="FV51" s="75"/>
      <c r="FW51" s="75">
        <f t="shared" si="66"/>
        <v>-3.724426239672976E-2</v>
      </c>
      <c r="FX51" s="75">
        <f t="shared" si="67"/>
        <v>2.261611524134946E-2</v>
      </c>
      <c r="FY51" s="75">
        <f t="shared" si="68"/>
        <v>-1.46281471553803E-2</v>
      </c>
      <c r="FZ51" s="75"/>
      <c r="GA51" s="75"/>
      <c r="GB51" s="75">
        <f t="shared" si="69"/>
        <v>7.6571753143132998E-2</v>
      </c>
      <c r="GC51" s="75">
        <f t="shared" si="70"/>
        <v>5.4299955670623956E-2</v>
      </c>
      <c r="GD51" s="75">
        <f t="shared" si="71"/>
        <v>0.13087170881375695</v>
      </c>
      <c r="GE51" s="75"/>
      <c r="GF51" s="75"/>
      <c r="GG51" s="75"/>
      <c r="GH51" s="75"/>
      <c r="GI51" s="75"/>
      <c r="GJ51" s="75"/>
      <c r="GK51" s="75"/>
      <c r="GL51" s="75"/>
      <c r="GM51" s="75"/>
      <c r="GN51" s="75"/>
      <c r="GO51" s="75"/>
      <c r="GP51" s="75"/>
      <c r="GQ51" s="75">
        <f t="shared" si="72"/>
        <v>5.2577890617505618E-4</v>
      </c>
      <c r="GR51" s="75">
        <f t="shared" si="73"/>
        <v>7.6916070911973389E-2</v>
      </c>
      <c r="GS51" s="75">
        <f t="shared" si="74"/>
        <v>7.7441849818148445E-2</v>
      </c>
      <c r="GT51" s="75"/>
      <c r="GU51" s="75"/>
      <c r="GV51" s="75"/>
      <c r="GW51" s="75"/>
      <c r="GX51" s="75">
        <f t="shared" si="75"/>
        <v>1.0108303249097473E-2</v>
      </c>
      <c r="GY51" s="75">
        <f t="shared" si="76"/>
        <v>1.1697574893009986E-2</v>
      </c>
      <c r="GZ51" s="75">
        <f t="shared" si="77"/>
        <v>1.5990696322139845E-2</v>
      </c>
      <c r="HA51" s="75">
        <f t="shared" si="78"/>
        <v>3.5075262709457537E-2</v>
      </c>
      <c r="HB51" s="75"/>
      <c r="HC51" s="75"/>
      <c r="HD51" s="75">
        <f t="shared" si="79"/>
        <v>4.2931214291298588E-3</v>
      </c>
      <c r="HE51" s="75">
        <f t="shared" si="80"/>
        <v>1.9084566387317693E-2</v>
      </c>
      <c r="HF51" s="75">
        <f t="shared" si="81"/>
        <v>2.337768781644755E-2</v>
      </c>
      <c r="HG51" s="75"/>
      <c r="HH51" s="75"/>
      <c r="HI51" s="75"/>
      <c r="HJ51" s="75">
        <f t="shared" si="82"/>
        <v>0.20938628158844766</v>
      </c>
      <c r="HK51" s="75">
        <f t="shared" si="83"/>
        <v>0.12467902995720399</v>
      </c>
      <c r="HL51" s="75">
        <f t="shared" si="84"/>
        <v>0.13708387847070796</v>
      </c>
      <c r="HM51" s="75">
        <f t="shared" si="85"/>
        <v>0.10252769099687589</v>
      </c>
      <c r="HN51" s="75"/>
      <c r="HO51" s="75"/>
      <c r="HP51" s="75">
        <f t="shared" si="86"/>
        <v>1.2404848513503972E-2</v>
      </c>
      <c r="HQ51" s="75">
        <f>Gegevens!HM196-Gegevens!HL196</f>
        <v>-1.8594073250912779E-2</v>
      </c>
      <c r="HR51" s="75">
        <f t="shared" si="87"/>
        <v>-2.2151338960328101E-2</v>
      </c>
      <c r="HS51" s="75"/>
      <c r="HT51" s="75"/>
      <c r="HU51" s="75"/>
      <c r="HV51" s="75">
        <f t="shared" si="88"/>
        <v>0.16043321299638988</v>
      </c>
      <c r="HW51" s="75">
        <f t="shared" si="89"/>
        <v>0.18402282453637661</v>
      </c>
      <c r="HX51" s="75">
        <f t="shared" si="90"/>
        <v>0.15060328536124437</v>
      </c>
      <c r="HY51" s="75">
        <f t="shared" si="91"/>
        <v>0.17409826753763136</v>
      </c>
      <c r="HZ51" s="75"/>
      <c r="IA51" s="75"/>
      <c r="IB51" s="75">
        <f t="shared" si="92"/>
        <v>-3.341953917513224E-2</v>
      </c>
      <c r="IC51" s="75">
        <f t="shared" si="93"/>
        <v>2.3494982176386986E-2</v>
      </c>
      <c r="ID51" s="75">
        <f t="shared" si="94"/>
        <v>-9.9245569987452542E-3</v>
      </c>
      <c r="IE51" s="75"/>
      <c r="IF51" s="75"/>
      <c r="IG51" s="75"/>
      <c r="IH51" s="75">
        <f t="shared" si="95"/>
        <v>0.27104693140794223</v>
      </c>
      <c r="II51" s="75">
        <f t="shared" si="96"/>
        <v>0.28587731811697575</v>
      </c>
      <c r="IJ51" s="75">
        <f t="shared" si="97"/>
        <v>0.22270678877743857</v>
      </c>
      <c r="IK51" s="75">
        <f t="shared" si="98"/>
        <v>0.18702073274637887</v>
      </c>
      <c r="IL51" s="75"/>
      <c r="IM51" s="75"/>
      <c r="IN51" s="75">
        <f t="shared" si="99"/>
        <v>-6.3170529339537179E-2</v>
      </c>
      <c r="IO51" s="75">
        <f t="shared" si="100"/>
        <v>-3.5686056031059704E-2</v>
      </c>
      <c r="IP51" s="75">
        <f t="shared" si="101"/>
        <v>-9.8856585370596883E-2</v>
      </c>
      <c r="IQ51" s="75"/>
      <c r="IR51" s="75"/>
      <c r="IS51" s="75"/>
      <c r="IT51" s="75">
        <f t="shared" si="102"/>
        <v>5.1985559566787007E-2</v>
      </c>
      <c r="IU51" s="75">
        <f t="shared" si="103"/>
        <v>5.6205420827389441E-2</v>
      </c>
      <c r="IV51" s="75">
        <f t="shared" si="104"/>
        <v>0.10989969472307021</v>
      </c>
      <c r="IW51" s="75">
        <f t="shared" si="105"/>
        <v>6.8162453848338536E-2</v>
      </c>
      <c r="IX51" s="75"/>
      <c r="IY51" s="75"/>
      <c r="IZ51" s="75">
        <f t="shared" si="106"/>
        <v>5.3694273895680766E-2</v>
      </c>
      <c r="JA51" s="75">
        <f t="shared" si="107"/>
        <v>-4.1737240874731671E-2</v>
      </c>
      <c r="JB51" s="75">
        <f t="shared" si="108"/>
        <v>1.1957033020949095E-2</v>
      </c>
      <c r="JC51" s="75"/>
      <c r="JD51" s="75"/>
      <c r="JE51" s="75"/>
      <c r="JF51" s="75"/>
      <c r="JG51" s="75"/>
      <c r="JH51" s="75"/>
      <c r="JI51" s="75">
        <f t="shared" si="109"/>
        <v>0.28115523465703968</v>
      </c>
      <c r="JJ51" s="75">
        <f t="shared" si="110"/>
        <v>0.32303249097472925</v>
      </c>
      <c r="JK51" s="75">
        <f t="shared" si="111"/>
        <v>0.3331407942238267</v>
      </c>
      <c r="JL51" s="75"/>
      <c r="JM51" s="75">
        <f t="shared" si="112"/>
        <v>0.29757489300998574</v>
      </c>
      <c r="JN51" s="75">
        <f t="shared" si="113"/>
        <v>0.34208273894436519</v>
      </c>
      <c r="JO51" s="75">
        <f t="shared" si="114"/>
        <v>0.35378031383737518</v>
      </c>
      <c r="JP51" s="75"/>
      <c r="JQ51" s="75">
        <f t="shared" si="115"/>
        <v>0.23869748509957842</v>
      </c>
      <c r="JR51" s="75">
        <f t="shared" si="116"/>
        <v>0.33260648350050881</v>
      </c>
      <c r="JS51" s="75">
        <f t="shared" si="117"/>
        <v>0.3485971798226486</v>
      </c>
      <c r="JT51" s="75"/>
      <c r="JU51" s="75">
        <f t="shared" si="118"/>
        <v>0.22209599545583641</v>
      </c>
      <c r="JV51" s="75">
        <f t="shared" si="119"/>
        <v>0.25518318659471739</v>
      </c>
      <c r="JW51" s="75">
        <f t="shared" si="120"/>
        <v>0.29025844930417494</v>
      </c>
      <c r="JX51" s="75"/>
      <c r="JY51" s="75"/>
      <c r="JZ51" s="75"/>
      <c r="KA51" s="75">
        <f t="shared" si="121"/>
        <v>-5.8877407910407326E-2</v>
      </c>
      <c r="KB51" s="75">
        <f t="shared" si="122"/>
        <v>-1.6601489643742001E-2</v>
      </c>
      <c r="KC51" s="75">
        <f t="shared" si="123"/>
        <v>-7.5478897554149327E-2</v>
      </c>
      <c r="KD51" s="75"/>
      <c r="KE51" s="75"/>
      <c r="KF51" s="75">
        <f t="shared" si="124"/>
        <v>-9.4762554438563851E-3</v>
      </c>
      <c r="KG51" s="75">
        <f t="shared" si="125"/>
        <v>-7.7423296905791417E-2</v>
      </c>
      <c r="KH51" s="75">
        <f t="shared" si="126"/>
        <v>-8.6899552349647802E-2</v>
      </c>
      <c r="KI51" s="75"/>
      <c r="KJ51" s="75"/>
      <c r="KK51" s="75">
        <f t="shared" si="127"/>
        <v>-5.183134014726587E-3</v>
      </c>
      <c r="KL51" s="75">
        <f t="shared" si="128"/>
        <v>-5.8338730518473658E-2</v>
      </c>
      <c r="KM51" s="75">
        <f t="shared" si="129"/>
        <v>-6.3521864533200245E-2</v>
      </c>
      <c r="KN51" s="75"/>
      <c r="KO51" s="75"/>
      <c r="KP51" s="75"/>
      <c r="KQ51" s="75"/>
      <c r="KR51" s="73">
        <f t="shared" si="130"/>
        <v>1763.0114122681882</v>
      </c>
      <c r="KS51" s="73">
        <f t="shared" si="131"/>
        <v>308.40142653352353</v>
      </c>
      <c r="KT51" s="73">
        <f t="shared" si="132"/>
        <v>877.98972895863051</v>
      </c>
      <c r="KU51" s="73">
        <f t="shared" si="133"/>
        <v>1295.8887303851641</v>
      </c>
      <c r="KV51" s="73">
        <f t="shared" si="134"/>
        <v>2013.1480741797432</v>
      </c>
      <c r="KW51" s="73">
        <f t="shared" si="135"/>
        <v>395.79857346647645</v>
      </c>
      <c r="KX51" s="73">
        <f t="shared" si="136"/>
        <v>82.374322396576318</v>
      </c>
      <c r="KY51" s="73"/>
      <c r="KZ51" s="73">
        <f t="shared" si="137"/>
        <v>1500.7373164704172</v>
      </c>
      <c r="LA51" s="73">
        <f t="shared" si="138"/>
        <v>847.61971216746622</v>
      </c>
      <c r="LB51" s="73">
        <f t="shared" si="139"/>
        <v>965.34467219072553</v>
      </c>
      <c r="LC51" s="73">
        <f t="shared" si="140"/>
        <v>1060.5483355138829</v>
      </c>
      <c r="LD51" s="73">
        <f t="shared" si="141"/>
        <v>1568.3012065707223</v>
      </c>
      <c r="LE51" s="73">
        <f t="shared" si="142"/>
        <v>773.91365023986043</v>
      </c>
      <c r="LF51" s="73">
        <f t="shared" si="143"/>
        <v>112.60648350050879</v>
      </c>
      <c r="LG51" s="73"/>
      <c r="LH51" s="73">
        <f t="shared" si="144"/>
        <v>1660</v>
      </c>
      <c r="LI51" s="73">
        <f t="shared" si="145"/>
        <v>1230</v>
      </c>
      <c r="LJ51" s="73">
        <f t="shared" si="146"/>
        <v>722</v>
      </c>
      <c r="LK51" s="73">
        <f t="shared" si="147"/>
        <v>1226</v>
      </c>
      <c r="LL51" s="73">
        <f t="shared" si="148"/>
        <v>1317</v>
      </c>
      <c r="LM51" s="73">
        <f t="shared" si="149"/>
        <v>480</v>
      </c>
      <c r="LN51" s="73">
        <f t="shared" si="150"/>
        <v>247</v>
      </c>
      <c r="LO51" s="73"/>
      <c r="LP51" s="73">
        <f t="shared" si="151"/>
        <v>-262.274095797771</v>
      </c>
      <c r="LQ51" s="73">
        <f t="shared" si="152"/>
        <v>539.21828563394274</v>
      </c>
      <c r="LR51" s="73">
        <f t="shared" si="153"/>
        <v>87.354943232095025</v>
      </c>
      <c r="LS51" s="73">
        <f t="shared" si="154"/>
        <v>-235.34039487128121</v>
      </c>
      <c r="LT51" s="73">
        <f t="shared" si="155"/>
        <v>-444.84686760902082</v>
      </c>
      <c r="LU51" s="73">
        <f t="shared" si="156"/>
        <v>378.11507677338398</v>
      </c>
      <c r="LV51" s="73">
        <f t="shared" si="157"/>
        <v>30.232161103932469</v>
      </c>
      <c r="LW51" s="73"/>
      <c r="LX51" s="73">
        <f t="shared" si="158"/>
        <v>159.26268352958277</v>
      </c>
      <c r="LY51" s="73">
        <f t="shared" si="159"/>
        <v>382.38028783253378</v>
      </c>
      <c r="LZ51" s="73">
        <f t="shared" si="160"/>
        <v>-243.34467219072553</v>
      </c>
      <c r="MA51" s="73">
        <f t="shared" si="161"/>
        <v>165.45166448611712</v>
      </c>
      <c r="MB51" s="73">
        <f t="shared" si="162"/>
        <v>-251.30120657072234</v>
      </c>
      <c r="MC51" s="73">
        <f t="shared" si="163"/>
        <v>-293.91365023986043</v>
      </c>
      <c r="MD51" s="73">
        <f t="shared" si="164"/>
        <v>134.39351649949123</v>
      </c>
      <c r="ME51" s="73"/>
      <c r="MF51" s="73">
        <f t="shared" si="165"/>
        <v>-103.01141226818822</v>
      </c>
      <c r="MG51" s="73">
        <f t="shared" si="166"/>
        <v>921.59857346647641</v>
      </c>
      <c r="MH51" s="73">
        <f t="shared" si="167"/>
        <v>-155.98972895863051</v>
      </c>
      <c r="MI51" s="73">
        <f t="shared" si="168"/>
        <v>-69.888730385164081</v>
      </c>
      <c r="MJ51" s="73">
        <f t="shared" si="169"/>
        <v>-696.14807417974316</v>
      </c>
      <c r="MK51" s="73">
        <f t="shared" si="170"/>
        <v>84.201426533523545</v>
      </c>
      <c r="ML51" s="73">
        <f t="shared" si="171"/>
        <v>164.6256776034237</v>
      </c>
      <c r="MM51" s="73"/>
      <c r="MN51" s="75">
        <f t="shared" si="172"/>
        <v>-0.14876483156756448</v>
      </c>
      <c r="MO51" s="75">
        <f t="shared" si="173"/>
        <v>1.7484299333334283</v>
      </c>
      <c r="MP51" s="75">
        <f t="shared" si="174"/>
        <v>9.9494265537371743E-2</v>
      </c>
      <c r="MQ51" s="75">
        <f t="shared" si="175"/>
        <v>-0.18160540280440074</v>
      </c>
      <c r="MR51" s="75">
        <f t="shared" si="176"/>
        <v>-0.22097076380746289</v>
      </c>
      <c r="MS51" s="75">
        <f t="shared" si="177"/>
        <v>0.95532197971756905</v>
      </c>
      <c r="MT51" s="75">
        <f t="shared" si="178"/>
        <v>0.36700952705122336</v>
      </c>
      <c r="MU51" s="75"/>
      <c r="MV51" s="75">
        <f t="shared" si="179"/>
        <v>0.10612295821640028</v>
      </c>
      <c r="MW51" s="75">
        <f t="shared" si="180"/>
        <v>0.4511224577997851</v>
      </c>
      <c r="MX51" s="75">
        <f t="shared" si="181"/>
        <v>-0.25208060830592882</v>
      </c>
      <c r="MY51" s="75">
        <f t="shared" si="182"/>
        <v>0.15600577450904057</v>
      </c>
      <c r="MZ51" s="75">
        <f t="shared" si="183"/>
        <v>-0.1602378455859397</v>
      </c>
      <c r="NA51" s="75">
        <f t="shared" si="184"/>
        <v>-0.37977576716571321</v>
      </c>
      <c r="NB51" s="75">
        <f t="shared" si="185"/>
        <v>1.1934793834396222</v>
      </c>
      <c r="NC51" s="75"/>
      <c r="ND51" s="75">
        <f t="shared" si="186"/>
        <v>-5.8429237355678662E-2</v>
      </c>
      <c r="NE51" s="75">
        <f t="shared" si="187"/>
        <v>2.9883083999493034</v>
      </c>
      <c r="NF51" s="75">
        <f t="shared" si="188"/>
        <v>-0.17766691774816934</v>
      </c>
      <c r="NG51" s="75">
        <f t="shared" si="189"/>
        <v>-5.3931119814886998E-2</v>
      </c>
      <c r="NH51" s="75">
        <f t="shared" si="190"/>
        <v>-0.34580073026341523</v>
      </c>
      <c r="NI51" s="75">
        <f t="shared" si="191"/>
        <v>0.21273807481434817</v>
      </c>
      <c r="NJ51" s="75">
        <f t="shared" si="192"/>
        <v>1.998507214552407</v>
      </c>
      <c r="NK51" s="75"/>
      <c r="NL51" s="75"/>
      <c r="NM51" s="211">
        <v>8560</v>
      </c>
      <c r="NN51" s="212">
        <v>1</v>
      </c>
      <c r="NO51" s="212">
        <v>9</v>
      </c>
      <c r="NP51" s="212">
        <v>9</v>
      </c>
      <c r="NQ51" s="212">
        <v>1</v>
      </c>
      <c r="NR51" s="212">
        <v>24</v>
      </c>
      <c r="NS51" s="213">
        <v>44</v>
      </c>
      <c r="NT51" s="213">
        <f t="shared" si="193"/>
        <v>8604</v>
      </c>
      <c r="NU51" s="75"/>
      <c r="NV51" s="75"/>
      <c r="NW51" s="73">
        <v>7042</v>
      </c>
      <c r="NX51" s="73">
        <v>1230</v>
      </c>
      <c r="NY51" s="75">
        <f t="shared" si="194"/>
        <v>0.17466628798636752</v>
      </c>
      <c r="NZ51" s="75">
        <f t="shared" si="195"/>
        <v>1.6769916836263028E-3</v>
      </c>
      <c r="OA51" s="75">
        <f t="shared" si="196"/>
        <v>1.5693759880370168E-3</v>
      </c>
      <c r="OB51" s="73">
        <v>11129</v>
      </c>
      <c r="OC51" s="73">
        <v>8604</v>
      </c>
      <c r="OD51" s="73">
        <v>2079.4415910591852</v>
      </c>
      <c r="OE51" s="73">
        <v>614.17875725145132</v>
      </c>
      <c r="OF51" s="75">
        <f t="shared" si="197"/>
        <v>5.5187236701541138E-2</v>
      </c>
      <c r="OG51" s="75">
        <f t="shared" si="198"/>
        <v>0.29535754208831277</v>
      </c>
      <c r="OH51" s="73">
        <v>812.33333333333007</v>
      </c>
      <c r="OI51" s="73">
        <f t="shared" si="199"/>
        <v>239.92877668973844</v>
      </c>
      <c r="OJ51" s="75">
        <f t="shared" si="200"/>
        <v>2.7885724859337338E-2</v>
      </c>
      <c r="OK51" s="75">
        <f t="shared" si="201"/>
        <v>1.6981817294017835E-3</v>
      </c>
      <c r="OL51" s="75">
        <f t="shared" si="202"/>
        <v>8.9598421722836979E-4</v>
      </c>
      <c r="OM51" s="73">
        <v>10915</v>
      </c>
      <c r="ON51" s="73">
        <v>196826276</v>
      </c>
      <c r="OO51" s="73">
        <f t="shared" si="203"/>
        <v>18032.640952817223</v>
      </c>
      <c r="OP51" s="75">
        <f t="shared" si="204"/>
        <v>1.6750256816809737E-3</v>
      </c>
      <c r="OQ51" s="75">
        <f t="shared" si="205"/>
        <v>1.5805988737497602E-3</v>
      </c>
      <c r="OR51" s="75">
        <f t="shared" si="206"/>
        <v>7.7350037351731288E-4</v>
      </c>
      <c r="OS51" s="73">
        <v>1544.7031607879067</v>
      </c>
      <c r="OT51" s="75">
        <f t="shared" si="207"/>
        <v>0.13879981676591846</v>
      </c>
      <c r="OU51" s="75">
        <f t="shared" si="208"/>
        <v>1.2730807253681267E-3</v>
      </c>
      <c r="OV51" s="73">
        <v>334.78193424865646</v>
      </c>
      <c r="OW51" s="75">
        <f t="shared" si="209"/>
        <v>3.067173011897906E-2</v>
      </c>
      <c r="OX51" s="75">
        <v>0.20242914979757087</v>
      </c>
      <c r="OY51" s="73">
        <v>517</v>
      </c>
      <c r="OZ51" s="75">
        <f t="shared" si="210"/>
        <v>4.6455207116542364E-2</v>
      </c>
      <c r="PA51" s="73">
        <v>3412</v>
      </c>
      <c r="PB51" s="75">
        <f t="shared" si="211"/>
        <v>0.30658639590259684</v>
      </c>
      <c r="PC51" s="73">
        <v>1489</v>
      </c>
      <c r="PD51" s="73">
        <v>2561</v>
      </c>
      <c r="PE51" s="75">
        <f t="shared" si="212"/>
        <v>-0.41858648965247952</v>
      </c>
      <c r="PF51" s="75">
        <v>3.909059273866141E-2</v>
      </c>
      <c r="PG51" s="75">
        <v>9.4188609210068441E-2</v>
      </c>
      <c r="PH51" s="75">
        <v>0.13327920194872986</v>
      </c>
      <c r="PI51" s="75"/>
      <c r="PJ51" s="75"/>
      <c r="PK51" s="75"/>
      <c r="PL51" s="75"/>
      <c r="PM51" s="75"/>
      <c r="PN51" s="75"/>
      <c r="PO51" s="226"/>
      <c r="PP51" s="21">
        <f t="shared" si="213"/>
        <v>0</v>
      </c>
      <c r="PQ51" s="73">
        <f t="shared" si="214"/>
        <v>93.582812804618129</v>
      </c>
      <c r="PR51" s="73"/>
      <c r="PS51" s="73">
        <f t="shared" si="215"/>
        <v>46.178418753619695</v>
      </c>
      <c r="PT51" s="73">
        <v>1</v>
      </c>
      <c r="PU51" s="73">
        <f t="shared" si="216"/>
        <v>52.76138599983625</v>
      </c>
      <c r="PV51" s="73">
        <v>1</v>
      </c>
      <c r="PW51" s="73"/>
    </row>
    <row r="52" spans="1:439" x14ac:dyDescent="0.25">
      <c r="A52" s="150"/>
      <c r="B52" s="153" t="s">
        <v>2</v>
      </c>
      <c r="C52" s="151"/>
      <c r="D52" s="156">
        <v>44012</v>
      </c>
      <c r="E52" s="156" t="s">
        <v>205</v>
      </c>
      <c r="F52" s="72" t="s">
        <v>232</v>
      </c>
      <c r="G52" s="82"/>
      <c r="P52" s="161"/>
      <c r="Q52" s="127"/>
      <c r="R52" s="127"/>
      <c r="S52" s="127"/>
      <c r="T52" s="127"/>
      <c r="U52" s="127"/>
      <c r="V52" s="127"/>
      <c r="W52" s="127"/>
      <c r="X52" s="127"/>
      <c r="Y52" s="127"/>
      <c r="Z52" s="113"/>
      <c r="AA52" s="73"/>
      <c r="AB52" s="74">
        <v>1309</v>
      </c>
      <c r="AC52" s="74">
        <v>1854</v>
      </c>
      <c r="AD52" s="74">
        <v>288</v>
      </c>
      <c r="AE52" s="74">
        <v>542</v>
      </c>
      <c r="AF52" s="74">
        <v>848</v>
      </c>
      <c r="AG52" s="74">
        <v>2298</v>
      </c>
      <c r="AH52" s="74">
        <v>127</v>
      </c>
      <c r="AI52" s="74">
        <v>96</v>
      </c>
      <c r="AK52" s="73">
        <f t="shared" si="0"/>
        <v>7362</v>
      </c>
      <c r="AL52" s="75"/>
      <c r="AM52" s="76">
        <f t="shared" si="1"/>
        <v>0.1778049443086118</v>
      </c>
      <c r="AN52" s="77">
        <f t="shared" si="2"/>
        <v>0.25183374083129584</v>
      </c>
      <c r="AO52" s="77">
        <f t="shared" si="3"/>
        <v>3.9119804400977995E-2</v>
      </c>
      <c r="AP52" s="77">
        <f t="shared" si="4"/>
        <v>7.3621298560173867E-2</v>
      </c>
      <c r="AQ52" s="77">
        <f t="shared" si="5"/>
        <v>0.11518609073621298</v>
      </c>
      <c r="AR52" s="77">
        <f t="shared" si="6"/>
        <v>0.31214343928280358</v>
      </c>
      <c r="AS52" s="77">
        <f t="shared" si="7"/>
        <v>1.7250747079597936E-2</v>
      </c>
      <c r="AT52" s="78">
        <f t="shared" si="8"/>
        <v>1.3039934800325998E-2</v>
      </c>
      <c r="AU52" s="75">
        <f t="shared" si="9"/>
        <v>1</v>
      </c>
      <c r="AV52" s="75"/>
      <c r="AW52" s="75"/>
      <c r="AX52" s="74">
        <v>791</v>
      </c>
      <c r="AY52" s="74">
        <v>179</v>
      </c>
      <c r="AZ52" s="74">
        <v>1617</v>
      </c>
      <c r="BA52" s="74">
        <v>617</v>
      </c>
      <c r="BB52" s="74">
        <v>2157</v>
      </c>
      <c r="BC52" s="74">
        <v>1979</v>
      </c>
      <c r="BD52" s="74">
        <v>131</v>
      </c>
      <c r="BF52" s="74">
        <v>6</v>
      </c>
      <c r="BG52" s="79">
        <v>16</v>
      </c>
      <c r="BH52" s="80">
        <v>52</v>
      </c>
      <c r="BI52" s="80">
        <v>0</v>
      </c>
      <c r="BJ52" s="81">
        <v>1</v>
      </c>
      <c r="BK52" s="73">
        <f t="shared" si="10"/>
        <v>69</v>
      </c>
      <c r="BL52" s="79">
        <f t="shared" si="11"/>
        <v>7546</v>
      </c>
      <c r="BM52" s="82"/>
      <c r="BN52" s="83">
        <f t="shared" si="12"/>
        <v>0.10482374768089053</v>
      </c>
      <c r="BO52" s="84">
        <f t="shared" si="13"/>
        <v>2.3721176782401272E-2</v>
      </c>
      <c r="BP52" s="84">
        <f t="shared" si="14"/>
        <v>0.21428571428571427</v>
      </c>
      <c r="BQ52" s="84">
        <f t="shared" si="15"/>
        <v>8.1765173601908298E-2</v>
      </c>
      <c r="BR52" s="84">
        <f t="shared" si="16"/>
        <v>0.2858468062549695</v>
      </c>
      <c r="BS52" s="84">
        <f t="shared" si="17"/>
        <v>0.26225815001325203</v>
      </c>
      <c r="BT52" s="84">
        <f t="shared" si="18"/>
        <v>1.7360190829578584E-2</v>
      </c>
      <c r="BU52" s="84">
        <f t="shared" si="19"/>
        <v>0</v>
      </c>
      <c r="BV52" s="84">
        <f t="shared" si="20"/>
        <v>7.9512324410283594E-4</v>
      </c>
      <c r="BW52" s="84">
        <f t="shared" si="21"/>
        <v>2.1203286509408957E-3</v>
      </c>
      <c r="BX52" s="84">
        <f t="shared" si="22"/>
        <v>6.8910681155579115E-3</v>
      </c>
      <c r="BY52" s="84">
        <f t="shared" si="23"/>
        <v>0</v>
      </c>
      <c r="BZ52" s="84">
        <f t="shared" si="24"/>
        <v>1.3252054068380598E-4</v>
      </c>
      <c r="CA52" s="75">
        <f t="shared" si="25"/>
        <v>9.1439173071826124E-3</v>
      </c>
      <c r="CB52" s="85">
        <f t="shared" si="26"/>
        <v>1</v>
      </c>
      <c r="CC52" s="75"/>
      <c r="CD52" s="75"/>
      <c r="CE52" s="74">
        <v>477</v>
      </c>
      <c r="CF52" s="74">
        <v>1678</v>
      </c>
      <c r="CG52" s="74">
        <v>1878</v>
      </c>
      <c r="CH52" s="74">
        <v>1314</v>
      </c>
      <c r="CI52" s="74">
        <v>419</v>
      </c>
      <c r="CJ52" s="74">
        <v>1525</v>
      </c>
      <c r="CK52" s="74">
        <v>136</v>
      </c>
      <c r="CL52" s="72">
        <v>3</v>
      </c>
      <c r="CM52" s="72">
        <v>106</v>
      </c>
      <c r="CN52" s="72">
        <v>5</v>
      </c>
      <c r="CO52" s="72">
        <v>10</v>
      </c>
      <c r="CP52" s="73">
        <f t="shared" si="217"/>
        <v>124</v>
      </c>
      <c r="CQ52" s="73">
        <f t="shared" si="218"/>
        <v>7551</v>
      </c>
      <c r="CR52" s="73"/>
      <c r="CS52" s="76">
        <f t="shared" si="27"/>
        <v>6.3170441001191902E-2</v>
      </c>
      <c r="CT52" s="77">
        <f t="shared" si="28"/>
        <v>0.22222222222222221</v>
      </c>
      <c r="CU52" s="77">
        <f t="shared" si="29"/>
        <v>0.24870878029400079</v>
      </c>
      <c r="CV52" s="77">
        <f t="shared" si="30"/>
        <v>0.17401668653158522</v>
      </c>
      <c r="CW52" s="77">
        <f t="shared" si="31"/>
        <v>5.5489339160376107E-2</v>
      </c>
      <c r="CX52" s="77">
        <f t="shared" si="32"/>
        <v>0.20196000529731162</v>
      </c>
      <c r="CY52" s="77">
        <f t="shared" si="33"/>
        <v>1.8010859488809428E-2</v>
      </c>
      <c r="CZ52" s="78"/>
      <c r="DA52" s="78"/>
      <c r="DB52" s="78"/>
      <c r="DC52" s="78"/>
      <c r="DD52" s="78">
        <f t="shared" si="34"/>
        <v>1.6421666004502716E-2</v>
      </c>
      <c r="DE52" s="75">
        <f t="shared" si="35"/>
        <v>1</v>
      </c>
      <c r="DF52" s="75"/>
      <c r="DG52" s="75"/>
      <c r="DH52" s="74">
        <v>1797</v>
      </c>
      <c r="DI52" s="74">
        <v>1875</v>
      </c>
      <c r="DJ52" s="74">
        <v>662</v>
      </c>
      <c r="DK52" s="74">
        <v>1447</v>
      </c>
      <c r="DM52" s="74">
        <v>275</v>
      </c>
      <c r="DN52" s="74">
        <v>930</v>
      </c>
      <c r="DO52" s="74">
        <v>571</v>
      </c>
      <c r="DP52" s="72">
        <v>64</v>
      </c>
      <c r="DQ52" s="72">
        <v>5</v>
      </c>
      <c r="DR52" s="72">
        <v>20</v>
      </c>
      <c r="DS52" s="72"/>
      <c r="DU52" s="73">
        <f t="shared" si="36"/>
        <v>89</v>
      </c>
      <c r="DV52" s="73">
        <f t="shared" si="219"/>
        <v>7646</v>
      </c>
      <c r="DW52" s="76">
        <f t="shared" si="37"/>
        <v>0.23502484959455924</v>
      </c>
      <c r="DX52" s="77">
        <f t="shared" si="38"/>
        <v>0.24522626209782894</v>
      </c>
      <c r="DY52" s="77">
        <f t="shared" si="39"/>
        <v>8.6581218938006799E-2</v>
      </c>
      <c r="DZ52" s="77">
        <f t="shared" si="40"/>
        <v>0.18924928066963118</v>
      </c>
      <c r="EA52" s="77">
        <f t="shared" si="41"/>
        <v>0</v>
      </c>
      <c r="EB52" s="77">
        <f t="shared" si="42"/>
        <v>3.5966518441014908E-2</v>
      </c>
      <c r="EC52" s="77">
        <f t="shared" si="43"/>
        <v>0.12163222600052315</v>
      </c>
      <c r="ED52" s="77">
        <f t="shared" si="44"/>
        <v>7.4679571017525509E-2</v>
      </c>
      <c r="EE52" s="75">
        <f t="shared" si="45"/>
        <v>8.37038974627256E-3</v>
      </c>
      <c r="EF52" s="78">
        <f t="shared" si="46"/>
        <v>6.5393669892754381E-4</v>
      </c>
      <c r="EG52" s="78">
        <f t="shared" si="47"/>
        <v>2.6157467957101752E-3</v>
      </c>
      <c r="EH52" s="78">
        <f t="shared" si="48"/>
        <v>0</v>
      </c>
      <c r="EI52" s="78">
        <f t="shared" si="49"/>
        <v>0</v>
      </c>
      <c r="EJ52" s="75">
        <f t="shared" si="50"/>
        <v>1.164007324091028E-2</v>
      </c>
      <c r="EK52" s="75">
        <f t="shared" si="51"/>
        <v>1</v>
      </c>
      <c r="EL52" s="75"/>
      <c r="EM52" s="75"/>
      <c r="EN52" s="75"/>
      <c r="EO52" s="75"/>
      <c r="EP52" s="75"/>
      <c r="EQ52" s="75"/>
      <c r="ER52" s="75">
        <f t="shared" si="52"/>
        <v>0.25183374083129584</v>
      </c>
      <c r="ES52" s="75">
        <f t="shared" si="53"/>
        <v>0.2858468062549695</v>
      </c>
      <c r="ET52" s="75">
        <f t="shared" si="54"/>
        <v>0.22222222222222221</v>
      </c>
      <c r="EU52" s="75">
        <f t="shared" si="55"/>
        <v>0.24522626209782894</v>
      </c>
      <c r="EV52" s="75"/>
      <c r="EW52" s="75"/>
      <c r="EX52" s="75">
        <f t="shared" si="56"/>
        <v>3.9119804400977995E-2</v>
      </c>
      <c r="EY52" s="75">
        <f t="shared" si="57"/>
        <v>2.3721176782401272E-2</v>
      </c>
      <c r="EZ52" s="75">
        <f t="shared" si="58"/>
        <v>5.5489339160376107E-2</v>
      </c>
      <c r="FA52" s="75">
        <f t="shared" si="59"/>
        <v>8.6581218938006799E-2</v>
      </c>
      <c r="FB52" s="75"/>
      <c r="FC52" s="75"/>
      <c r="FD52" s="75"/>
      <c r="FE52" s="75">
        <f t="shared" si="60"/>
        <v>0</v>
      </c>
      <c r="FF52" s="75"/>
      <c r="FG52" s="75"/>
      <c r="FH52" s="75"/>
      <c r="FI52" s="75"/>
      <c r="FJ52" s="75"/>
      <c r="FK52" s="75">
        <f t="shared" si="61"/>
        <v>7.9512324410283594E-4</v>
      </c>
      <c r="FL52" s="75"/>
      <c r="FM52" s="75"/>
      <c r="FN52" s="75"/>
      <c r="FO52" s="75"/>
      <c r="FP52" s="75">
        <f t="shared" si="62"/>
        <v>0.29095354523227385</v>
      </c>
      <c r="FQ52" s="75">
        <f t="shared" si="63"/>
        <v>0.31036310628147362</v>
      </c>
      <c r="FR52" s="75">
        <f t="shared" si="64"/>
        <v>0.27771156138259834</v>
      </c>
      <c r="FS52" s="75">
        <f t="shared" si="65"/>
        <v>0.33180748103583574</v>
      </c>
      <c r="FT52" s="75"/>
      <c r="FU52" s="75"/>
      <c r="FV52" s="75"/>
      <c r="FW52" s="75">
        <f t="shared" si="66"/>
        <v>-6.3624584032747289E-2</v>
      </c>
      <c r="FX52" s="75">
        <f t="shared" si="67"/>
        <v>2.300403987560673E-2</v>
      </c>
      <c r="FY52" s="75">
        <f t="shared" si="68"/>
        <v>-4.0620544157140559E-2</v>
      </c>
      <c r="FZ52" s="75"/>
      <c r="GA52" s="75"/>
      <c r="GB52" s="75">
        <f t="shared" si="69"/>
        <v>3.1768162377974835E-2</v>
      </c>
      <c r="GC52" s="75">
        <f t="shared" si="70"/>
        <v>3.1091879777630692E-2</v>
      </c>
      <c r="GD52" s="75">
        <f t="shared" si="71"/>
        <v>6.2860042155605533E-2</v>
      </c>
      <c r="GE52" s="75"/>
      <c r="GF52" s="75"/>
      <c r="GG52" s="75"/>
      <c r="GH52" s="75"/>
      <c r="GI52" s="75"/>
      <c r="GJ52" s="75"/>
      <c r="GK52" s="75"/>
      <c r="GL52" s="75"/>
      <c r="GM52" s="75"/>
      <c r="GN52" s="75"/>
      <c r="GO52" s="75"/>
      <c r="GP52" s="75"/>
      <c r="GQ52" s="75">
        <f t="shared" si="72"/>
        <v>-3.2651544898875284E-2</v>
      </c>
      <c r="GR52" s="75">
        <f t="shared" si="73"/>
        <v>5.4095919653237401E-2</v>
      </c>
      <c r="GS52" s="75">
        <f t="shared" si="74"/>
        <v>2.1444374754362117E-2</v>
      </c>
      <c r="GT52" s="75"/>
      <c r="GU52" s="75"/>
      <c r="GV52" s="75"/>
      <c r="GW52" s="75"/>
      <c r="GX52" s="75">
        <f t="shared" si="75"/>
        <v>1.7250747079597936E-2</v>
      </c>
      <c r="GY52" s="75">
        <f t="shared" si="76"/>
        <v>1.7360190829578584E-2</v>
      </c>
      <c r="GZ52" s="75">
        <f t="shared" si="77"/>
        <v>1.8010859488809428E-2</v>
      </c>
      <c r="HA52" s="75">
        <f t="shared" si="78"/>
        <v>3.5966518441014908E-2</v>
      </c>
      <c r="HB52" s="75"/>
      <c r="HC52" s="75"/>
      <c r="HD52" s="75">
        <f t="shared" si="79"/>
        <v>6.506686592308436E-4</v>
      </c>
      <c r="HE52" s="75">
        <f t="shared" si="80"/>
        <v>1.795565895220548E-2</v>
      </c>
      <c r="HF52" s="75">
        <f t="shared" si="81"/>
        <v>1.8606327611436324E-2</v>
      </c>
      <c r="HG52" s="75"/>
      <c r="HH52" s="75"/>
      <c r="HI52" s="75"/>
      <c r="HJ52" s="75">
        <f t="shared" si="82"/>
        <v>0.31214343928280358</v>
      </c>
      <c r="HK52" s="75">
        <f t="shared" si="83"/>
        <v>0.26225815001325203</v>
      </c>
      <c r="HL52" s="75">
        <f t="shared" si="84"/>
        <v>0.24870878029400079</v>
      </c>
      <c r="HM52" s="75">
        <f t="shared" si="85"/>
        <v>0.18924928066963118</v>
      </c>
      <c r="HN52" s="75"/>
      <c r="HO52" s="75"/>
      <c r="HP52" s="75">
        <f t="shared" si="86"/>
        <v>-1.3549369719251247E-2</v>
      </c>
      <c r="HQ52" s="75">
        <f>Gegevens!HM226-Gegevens!HL226</f>
        <v>-9.4663655134011093E-2</v>
      </c>
      <c r="HR52" s="75">
        <f t="shared" si="87"/>
        <v>-7.3008869343620858E-2</v>
      </c>
      <c r="HS52" s="75"/>
      <c r="HT52" s="75"/>
      <c r="HU52" s="75"/>
      <c r="HV52" s="75">
        <f t="shared" si="88"/>
        <v>0.1778049443086118</v>
      </c>
      <c r="HW52" s="75">
        <f t="shared" si="89"/>
        <v>0.21428571428571427</v>
      </c>
      <c r="HX52" s="75">
        <f t="shared" si="90"/>
        <v>0.20196000529731162</v>
      </c>
      <c r="HY52" s="75">
        <f t="shared" si="91"/>
        <v>0.23502484959455924</v>
      </c>
      <c r="HZ52" s="75"/>
      <c r="IA52" s="75"/>
      <c r="IB52" s="75">
        <f t="shared" si="92"/>
        <v>-1.2325708988402656E-2</v>
      </c>
      <c r="IC52" s="75">
        <f t="shared" si="93"/>
        <v>3.3064844297247625E-2</v>
      </c>
      <c r="ID52" s="75">
        <f t="shared" si="94"/>
        <v>2.0739135308844969E-2</v>
      </c>
      <c r="IE52" s="75"/>
      <c r="IF52" s="75"/>
      <c r="IG52" s="75"/>
      <c r="IH52" s="75">
        <f t="shared" si="95"/>
        <v>7.3621298560173867E-2</v>
      </c>
      <c r="II52" s="75">
        <f t="shared" si="96"/>
        <v>8.1765173601908298E-2</v>
      </c>
      <c r="IJ52" s="75">
        <f t="shared" si="97"/>
        <v>6.3170441001191902E-2</v>
      </c>
      <c r="IK52" s="75">
        <f t="shared" si="98"/>
        <v>7.4679571017525509E-2</v>
      </c>
      <c r="IL52" s="75"/>
      <c r="IM52" s="75"/>
      <c r="IN52" s="75">
        <f t="shared" si="99"/>
        <v>-1.8594732600716396E-2</v>
      </c>
      <c r="IO52" s="75">
        <f t="shared" si="100"/>
        <v>1.1509130016333607E-2</v>
      </c>
      <c r="IP52" s="75">
        <f t="shared" si="101"/>
        <v>-7.0856025843827886E-3</v>
      </c>
      <c r="IQ52" s="75"/>
      <c r="IR52" s="75"/>
      <c r="IS52" s="75"/>
      <c r="IT52" s="75">
        <f t="shared" si="102"/>
        <v>0.11518609073621298</v>
      </c>
      <c r="IU52" s="75">
        <f t="shared" si="103"/>
        <v>0.10482374768089053</v>
      </c>
      <c r="IV52" s="75">
        <f t="shared" si="104"/>
        <v>0.17401668653158522</v>
      </c>
      <c r="IW52" s="75">
        <f t="shared" si="105"/>
        <v>0.12163222600052315</v>
      </c>
      <c r="IX52" s="75"/>
      <c r="IY52" s="75"/>
      <c r="IZ52" s="75">
        <f t="shared" si="106"/>
        <v>6.9192938850694691E-2</v>
      </c>
      <c r="JA52" s="75">
        <f t="shared" si="107"/>
        <v>-5.2384460531062077E-2</v>
      </c>
      <c r="JB52" s="75">
        <f t="shared" si="108"/>
        <v>1.6808478319632614E-2</v>
      </c>
      <c r="JC52" s="75"/>
      <c r="JD52" s="75"/>
      <c r="JE52" s="75"/>
      <c r="JF52" s="75"/>
      <c r="JG52" s="75"/>
      <c r="JH52" s="75"/>
      <c r="JI52" s="75">
        <f t="shared" si="109"/>
        <v>9.0872045639771803E-2</v>
      </c>
      <c r="JJ52" s="75">
        <f t="shared" si="110"/>
        <v>0.18880738929638685</v>
      </c>
      <c r="JK52" s="75">
        <f t="shared" si="111"/>
        <v>0.2060581363759848</v>
      </c>
      <c r="JL52" s="75"/>
      <c r="JM52" s="75">
        <f t="shared" si="112"/>
        <v>9.9125364431486881E-2</v>
      </c>
      <c r="JN52" s="75">
        <f t="shared" si="113"/>
        <v>0.18658892128279883</v>
      </c>
      <c r="JO52" s="75">
        <f t="shared" si="114"/>
        <v>0.20394911211237743</v>
      </c>
      <c r="JP52" s="75"/>
      <c r="JQ52" s="75">
        <f t="shared" si="115"/>
        <v>8.1181300490001329E-2</v>
      </c>
      <c r="JR52" s="75">
        <f t="shared" si="116"/>
        <v>0.23718712753277713</v>
      </c>
      <c r="JS52" s="75">
        <f t="shared" si="117"/>
        <v>0.25519798702158658</v>
      </c>
      <c r="JT52" s="75"/>
      <c r="JU52" s="75">
        <f t="shared" si="118"/>
        <v>0.11064608945854042</v>
      </c>
      <c r="JV52" s="75">
        <f t="shared" si="119"/>
        <v>0.19631179701804866</v>
      </c>
      <c r="JW52" s="75">
        <f t="shared" si="120"/>
        <v>0.23227831545906358</v>
      </c>
      <c r="JX52" s="75"/>
      <c r="JY52" s="75"/>
      <c r="JZ52" s="75"/>
      <c r="KA52" s="75">
        <f t="shared" si="121"/>
        <v>-1.7944063941485552E-2</v>
      </c>
      <c r="KB52" s="75">
        <f t="shared" si="122"/>
        <v>2.9464788968539088E-2</v>
      </c>
      <c r="KC52" s="75">
        <f t="shared" si="123"/>
        <v>1.1520725027053536E-2</v>
      </c>
      <c r="KD52" s="75"/>
      <c r="KE52" s="75"/>
      <c r="KF52" s="75">
        <f t="shared" si="124"/>
        <v>5.0598206249978295E-2</v>
      </c>
      <c r="KG52" s="75">
        <f t="shared" si="125"/>
        <v>-4.087533051472847E-2</v>
      </c>
      <c r="KH52" s="75">
        <f t="shared" si="126"/>
        <v>9.7228757352498252E-3</v>
      </c>
      <c r="KI52" s="75"/>
      <c r="KJ52" s="75"/>
      <c r="KK52" s="75">
        <f t="shared" si="127"/>
        <v>5.1248874909209152E-2</v>
      </c>
      <c r="KL52" s="75">
        <f t="shared" si="128"/>
        <v>-2.2919671562523003E-2</v>
      </c>
      <c r="KM52" s="75">
        <f t="shared" si="129"/>
        <v>2.8329203346686149E-2</v>
      </c>
      <c r="KN52" s="75"/>
      <c r="KO52" s="75"/>
      <c r="KP52" s="75"/>
      <c r="KQ52" s="75"/>
      <c r="KR52" s="73">
        <f t="shared" si="130"/>
        <v>2185.5846806254967</v>
      </c>
      <c r="KS52" s="73">
        <f t="shared" si="131"/>
        <v>181.37211767824013</v>
      </c>
      <c r="KT52" s="73">
        <f t="shared" si="132"/>
        <v>2005.2258150013251</v>
      </c>
      <c r="KU52" s="73">
        <f t="shared" si="133"/>
        <v>1638.4285714285713</v>
      </c>
      <c r="KV52" s="73">
        <f t="shared" si="134"/>
        <v>625.17651736019081</v>
      </c>
      <c r="KW52" s="73">
        <f t="shared" si="135"/>
        <v>801.48237476808902</v>
      </c>
      <c r="KX52" s="73">
        <f t="shared" si="136"/>
        <v>132.73601908295785</v>
      </c>
      <c r="KY52" s="73"/>
      <c r="KZ52" s="73">
        <f t="shared" si="137"/>
        <v>1699.1111111111111</v>
      </c>
      <c r="LA52" s="73">
        <f t="shared" si="138"/>
        <v>424.27148722023571</v>
      </c>
      <c r="LB52" s="73">
        <f t="shared" si="139"/>
        <v>1901.62733412793</v>
      </c>
      <c r="LC52" s="73">
        <f t="shared" si="140"/>
        <v>1544.1862005032447</v>
      </c>
      <c r="LD52" s="73">
        <f t="shared" si="141"/>
        <v>483.00119189511327</v>
      </c>
      <c r="LE52" s="73">
        <f t="shared" si="142"/>
        <v>1330.5315852205006</v>
      </c>
      <c r="LF52" s="73">
        <f t="shared" si="143"/>
        <v>137.71103165143688</v>
      </c>
      <c r="LG52" s="73"/>
      <c r="LH52" s="73">
        <f t="shared" si="144"/>
        <v>1875</v>
      </c>
      <c r="LI52" s="73">
        <f t="shared" si="145"/>
        <v>662</v>
      </c>
      <c r="LJ52" s="73">
        <f t="shared" si="146"/>
        <v>1447</v>
      </c>
      <c r="LK52" s="73">
        <f t="shared" si="147"/>
        <v>1797</v>
      </c>
      <c r="LL52" s="73">
        <f t="shared" si="148"/>
        <v>571</v>
      </c>
      <c r="LM52" s="73">
        <f t="shared" si="149"/>
        <v>930</v>
      </c>
      <c r="LN52" s="73">
        <f t="shared" si="150"/>
        <v>275</v>
      </c>
      <c r="LO52" s="73"/>
      <c r="LP52" s="73">
        <f t="shared" si="151"/>
        <v>-486.47356951438564</v>
      </c>
      <c r="LQ52" s="73">
        <f t="shared" si="152"/>
        <v>242.89936954199558</v>
      </c>
      <c r="LR52" s="73">
        <f t="shared" si="153"/>
        <v>-103.59848087339515</v>
      </c>
      <c r="LS52" s="73">
        <f t="shared" si="154"/>
        <v>-94.242370925326668</v>
      </c>
      <c r="LT52" s="73">
        <f t="shared" si="155"/>
        <v>-142.17532546507755</v>
      </c>
      <c r="LU52" s="73">
        <f t="shared" si="156"/>
        <v>529.04921045241156</v>
      </c>
      <c r="LV52" s="73">
        <f t="shared" si="157"/>
        <v>4.9750125684790305</v>
      </c>
      <c r="LW52" s="73"/>
      <c r="LX52" s="73">
        <f t="shared" si="158"/>
        <v>175.88888888888891</v>
      </c>
      <c r="LY52" s="73">
        <f t="shared" si="159"/>
        <v>237.72851277976429</v>
      </c>
      <c r="LZ52" s="73">
        <f t="shared" si="160"/>
        <v>-454.62733412793</v>
      </c>
      <c r="MA52" s="73">
        <f t="shared" si="161"/>
        <v>252.81379949675534</v>
      </c>
      <c r="MB52" s="73">
        <f t="shared" si="162"/>
        <v>87.998808104886734</v>
      </c>
      <c r="MC52" s="73">
        <f t="shared" si="163"/>
        <v>-400.53158522050057</v>
      </c>
      <c r="MD52" s="73">
        <f t="shared" si="164"/>
        <v>137.28896834856312</v>
      </c>
      <c r="ME52" s="73"/>
      <c r="MF52" s="73">
        <f t="shared" si="165"/>
        <v>-310.58468062549673</v>
      </c>
      <c r="MG52" s="73">
        <f t="shared" si="166"/>
        <v>480.6278823217599</v>
      </c>
      <c r="MH52" s="73">
        <f t="shared" si="167"/>
        <v>-558.22581500132515</v>
      </c>
      <c r="MI52" s="73">
        <f t="shared" si="168"/>
        <v>158.57142857142867</v>
      </c>
      <c r="MJ52" s="73">
        <f t="shared" si="169"/>
        <v>-54.176517360190815</v>
      </c>
      <c r="MK52" s="73">
        <f t="shared" si="170"/>
        <v>128.51762523191098</v>
      </c>
      <c r="ML52" s="73">
        <f t="shared" si="171"/>
        <v>142.26398091704215</v>
      </c>
      <c r="MM52" s="73"/>
      <c r="MN52" s="75">
        <f t="shared" si="172"/>
        <v>-0.22258280533663002</v>
      </c>
      <c r="MO52" s="75">
        <f t="shared" si="173"/>
        <v>1.3392321413642352</v>
      </c>
      <c r="MP52" s="75">
        <f t="shared" si="174"/>
        <v>-5.1664246539398696E-2</v>
      </c>
      <c r="MQ52" s="75">
        <f t="shared" si="175"/>
        <v>-5.7519975279212376E-2</v>
      </c>
      <c r="MR52" s="75">
        <f t="shared" si="176"/>
        <v>-0.22741629206646016</v>
      </c>
      <c r="MS52" s="75">
        <f t="shared" si="177"/>
        <v>0.66008839009777764</v>
      </c>
      <c r="MT52" s="75">
        <f t="shared" si="178"/>
        <v>3.7480501546228596E-2</v>
      </c>
      <c r="MU52" s="75"/>
      <c r="MV52" s="75">
        <f t="shared" si="179"/>
        <v>0.1035181794402302</v>
      </c>
      <c r="MW52" s="75">
        <f t="shared" si="180"/>
        <v>0.56032168067038035</v>
      </c>
      <c r="MX52" s="75">
        <f t="shared" si="181"/>
        <v>-0.23907278043855959</v>
      </c>
      <c r="MY52" s="75">
        <f t="shared" si="182"/>
        <v>0.16371976346787986</v>
      </c>
      <c r="MZ52" s="75">
        <f t="shared" si="183"/>
        <v>0.18219169969252627</v>
      </c>
      <c r="NA52" s="75">
        <f t="shared" si="184"/>
        <v>-0.30103124921617175</v>
      </c>
      <c r="NB52" s="75">
        <f t="shared" si="185"/>
        <v>0.99693515255958531</v>
      </c>
      <c r="NC52" s="75"/>
      <c r="ND52" s="75">
        <f t="shared" si="186"/>
        <v>-0.14210599267954693</v>
      </c>
      <c r="NE52" s="75">
        <f t="shared" si="187"/>
        <v>2.6499546262916165</v>
      </c>
      <c r="NF52" s="75">
        <f t="shared" si="188"/>
        <v>-0.27838551190852101</v>
      </c>
      <c r="NG52" s="75">
        <f t="shared" si="189"/>
        <v>9.6782631441276551E-2</v>
      </c>
      <c r="NH52" s="75">
        <f t="shared" si="190"/>
        <v>-8.6657953163294221E-2</v>
      </c>
      <c r="NI52" s="75">
        <f t="shared" si="191"/>
        <v>0.16034990821738018</v>
      </c>
      <c r="NJ52" s="75">
        <f t="shared" si="192"/>
        <v>1.0717812836328131</v>
      </c>
      <c r="NK52" s="75"/>
      <c r="NL52" s="75"/>
      <c r="NM52" s="211">
        <v>27592</v>
      </c>
      <c r="NN52" s="212">
        <v>2</v>
      </c>
      <c r="NO52" s="212">
        <v>22</v>
      </c>
      <c r="NP52" s="212">
        <v>13</v>
      </c>
      <c r="NQ52" s="212">
        <v>2</v>
      </c>
      <c r="NR52" s="212">
        <v>34</v>
      </c>
      <c r="NS52" s="213">
        <v>73</v>
      </c>
      <c r="NT52" s="213">
        <f t="shared" si="193"/>
        <v>27665</v>
      </c>
      <c r="NU52" s="75"/>
      <c r="NV52" s="75"/>
      <c r="NW52" s="73">
        <v>7646</v>
      </c>
      <c r="NX52" s="73">
        <v>662</v>
      </c>
      <c r="NY52" s="75">
        <f t="shared" si="194"/>
        <v>8.6581218938006799E-2</v>
      </c>
      <c r="NZ52" s="75">
        <f t="shared" si="195"/>
        <v>1.8208290844939949E-3</v>
      </c>
      <c r="OA52" s="75">
        <f t="shared" si="196"/>
        <v>8.4465601957764652E-4</v>
      </c>
      <c r="OB52" s="73">
        <v>10532</v>
      </c>
      <c r="OC52" s="73">
        <v>8416</v>
      </c>
      <c r="OD52" s="73">
        <v>565.00500374114597</v>
      </c>
      <c r="OE52" s="73">
        <v>193.97322861323187</v>
      </c>
      <c r="OF52" s="75">
        <f t="shared" si="197"/>
        <v>1.8417511262175452E-2</v>
      </c>
      <c r="OG52" s="75">
        <f t="shared" si="198"/>
        <v>0.34331240843682803</v>
      </c>
      <c r="OH52" s="73">
        <v>338.66666666666697</v>
      </c>
      <c r="OI52" s="73">
        <f t="shared" si="199"/>
        <v>116.26846899060587</v>
      </c>
      <c r="OJ52" s="75">
        <f t="shared" si="200"/>
        <v>1.3815169794511153E-2</v>
      </c>
      <c r="OK52" s="75">
        <f t="shared" si="201"/>
        <v>1.6070850906693848E-3</v>
      </c>
      <c r="OL52" s="75">
        <f t="shared" si="202"/>
        <v>2.8297454014862946E-4</v>
      </c>
      <c r="OM52" s="73">
        <v>10498</v>
      </c>
      <c r="ON52" s="73">
        <v>263524538</v>
      </c>
      <c r="OO52" s="73">
        <f t="shared" si="203"/>
        <v>25102.3564488474</v>
      </c>
      <c r="OP52" s="75">
        <f t="shared" si="204"/>
        <v>1.6110324879786407E-3</v>
      </c>
      <c r="OQ52" s="75">
        <f t="shared" si="205"/>
        <v>2.1162143410579279E-3</v>
      </c>
      <c r="OR52" s="75">
        <f t="shared" si="206"/>
        <v>3.7483500492655218E-4</v>
      </c>
      <c r="OS52" s="73">
        <v>3504.3128214898079</v>
      </c>
      <c r="OT52" s="75">
        <f t="shared" si="207"/>
        <v>0.33273004381787008</v>
      </c>
      <c r="OU52" s="75">
        <f t="shared" si="208"/>
        <v>2.8881102997313154E-3</v>
      </c>
      <c r="OV52" s="73">
        <v>41.89766190043278</v>
      </c>
      <c r="OW52" s="75">
        <f t="shared" si="209"/>
        <v>3.9910137074140577E-3</v>
      </c>
      <c r="OX52" s="75">
        <v>3.8461538461538464E-2</v>
      </c>
      <c r="OY52" s="73">
        <v>598</v>
      </c>
      <c r="OZ52" s="75">
        <f t="shared" si="210"/>
        <v>5.6779339156855298E-2</v>
      </c>
      <c r="PA52" s="73">
        <v>2363</v>
      </c>
      <c r="PB52" s="75">
        <f t="shared" si="211"/>
        <v>0.22436384352449676</v>
      </c>
      <c r="PC52" s="73">
        <v>1752</v>
      </c>
      <c r="PD52" s="73">
        <v>2334</v>
      </c>
      <c r="PE52" s="75">
        <f t="shared" si="212"/>
        <v>-0.24935732647814909</v>
      </c>
      <c r="PF52" s="75">
        <v>2.5299760191846522E-2</v>
      </c>
      <c r="PG52" s="75">
        <v>4.184652278177458E-2</v>
      </c>
      <c r="PH52" s="75">
        <v>6.7146282973621102E-2</v>
      </c>
      <c r="PI52" s="75"/>
      <c r="PJ52" s="75"/>
      <c r="PK52" s="75"/>
      <c r="PL52" s="75"/>
      <c r="PM52" s="75"/>
      <c r="PN52" s="75"/>
      <c r="PO52" s="226"/>
      <c r="PP52" s="21">
        <f t="shared" si="213"/>
        <v>0</v>
      </c>
      <c r="PQ52" s="73">
        <f t="shared" si="214"/>
        <v>46.388539526892217</v>
      </c>
      <c r="PR52" s="73"/>
      <c r="PS52" s="73">
        <f t="shared" si="215"/>
        <v>23.266756426300063</v>
      </c>
      <c r="PT52" s="73">
        <v>1</v>
      </c>
      <c r="PU52" s="73">
        <f t="shared" si="216"/>
        <v>17.607937612734904</v>
      </c>
      <c r="PV52" s="73">
        <v>1</v>
      </c>
      <c r="PW52" s="73"/>
    </row>
    <row r="53" spans="1:439" x14ac:dyDescent="0.25">
      <c r="A53" s="150"/>
      <c r="B53" s="153" t="s">
        <v>47</v>
      </c>
      <c r="C53" s="151"/>
      <c r="D53" s="156">
        <v>34009</v>
      </c>
      <c r="E53" s="156" t="s">
        <v>140</v>
      </c>
      <c r="F53" s="72" t="s">
        <v>166</v>
      </c>
      <c r="G53" s="82"/>
      <c r="P53" s="161"/>
      <c r="Q53" s="127"/>
      <c r="R53" s="127"/>
      <c r="S53" s="127"/>
      <c r="T53" s="127"/>
      <c r="U53" s="127"/>
      <c r="V53" s="127"/>
      <c r="W53" s="127"/>
      <c r="X53" s="127"/>
      <c r="Y53" s="127"/>
      <c r="Z53" s="113"/>
      <c r="AA53" s="73"/>
      <c r="AB53" s="74">
        <v>991</v>
      </c>
      <c r="AC53" s="74">
        <v>1786</v>
      </c>
      <c r="AD53" s="74">
        <v>544</v>
      </c>
      <c r="AE53" s="74">
        <v>741</v>
      </c>
      <c r="AF53" s="74">
        <v>556</v>
      </c>
      <c r="AG53" s="74">
        <v>3456</v>
      </c>
      <c r="AH53" s="74">
        <v>102</v>
      </c>
      <c r="AI53" s="74">
        <v>59</v>
      </c>
      <c r="AK53" s="73">
        <f t="shared" si="0"/>
        <v>8235</v>
      </c>
      <c r="AL53" s="75"/>
      <c r="AM53" s="76">
        <f t="shared" si="1"/>
        <v>0.12034001214329083</v>
      </c>
      <c r="AN53" s="77">
        <f t="shared" si="2"/>
        <v>0.21687917425622344</v>
      </c>
      <c r="AO53" s="77">
        <f t="shared" si="3"/>
        <v>6.60595021250759E-2</v>
      </c>
      <c r="AP53" s="77">
        <f t="shared" si="4"/>
        <v>8.9981785063752276E-2</v>
      </c>
      <c r="AQ53" s="77">
        <f t="shared" si="5"/>
        <v>6.751669702489374E-2</v>
      </c>
      <c r="AR53" s="77">
        <f t="shared" si="6"/>
        <v>0.41967213114754098</v>
      </c>
      <c r="AS53" s="77">
        <f t="shared" si="7"/>
        <v>1.238615664845173E-2</v>
      </c>
      <c r="AT53" s="78">
        <f t="shared" si="8"/>
        <v>7.1645415907710987E-3</v>
      </c>
      <c r="AU53" s="75">
        <f t="shared" si="9"/>
        <v>1</v>
      </c>
      <c r="AV53" s="75"/>
      <c r="AW53" s="75"/>
      <c r="AX53" s="74">
        <v>621</v>
      </c>
      <c r="AY53" s="74">
        <v>363</v>
      </c>
      <c r="AZ53" s="74">
        <v>1007</v>
      </c>
      <c r="BA53" s="74">
        <v>1241</v>
      </c>
      <c r="BB53" s="74">
        <v>2488</v>
      </c>
      <c r="BC53" s="74">
        <v>2145</v>
      </c>
      <c r="BD53" s="74">
        <v>111</v>
      </c>
      <c r="BE53" s="74">
        <v>227</v>
      </c>
      <c r="BF53" s="74">
        <v>20</v>
      </c>
      <c r="BG53" s="79">
        <v>25</v>
      </c>
      <c r="BH53" s="80"/>
      <c r="BI53" s="80"/>
      <c r="BJ53" s="81"/>
      <c r="BK53" s="73">
        <f t="shared" si="10"/>
        <v>25</v>
      </c>
      <c r="BL53" s="79">
        <f t="shared" si="11"/>
        <v>8248</v>
      </c>
      <c r="BM53" s="82"/>
      <c r="BN53" s="83">
        <f t="shared" si="12"/>
        <v>7.5290979631425795E-2</v>
      </c>
      <c r="BO53" s="84">
        <f t="shared" si="13"/>
        <v>4.4010669253152279E-2</v>
      </c>
      <c r="BP53" s="84">
        <f t="shared" si="14"/>
        <v>0.122090203685742</v>
      </c>
      <c r="BQ53" s="84">
        <f t="shared" si="15"/>
        <v>0.15046071774975753</v>
      </c>
      <c r="BR53" s="84">
        <f t="shared" si="16"/>
        <v>0.30164888457807953</v>
      </c>
      <c r="BS53" s="84">
        <f t="shared" si="17"/>
        <v>0.26006304558680893</v>
      </c>
      <c r="BT53" s="84">
        <f t="shared" si="18"/>
        <v>1.3457807953443259E-2</v>
      </c>
      <c r="BU53" s="84">
        <f t="shared" si="19"/>
        <v>2.7521823472356936E-2</v>
      </c>
      <c r="BV53" s="84">
        <f t="shared" si="20"/>
        <v>2.4248302618816685E-3</v>
      </c>
      <c r="BW53" s="84">
        <f t="shared" si="21"/>
        <v>3.0310378273520852E-3</v>
      </c>
      <c r="BX53" s="84">
        <f t="shared" si="22"/>
        <v>0</v>
      </c>
      <c r="BY53" s="84">
        <f t="shared" si="23"/>
        <v>0</v>
      </c>
      <c r="BZ53" s="84">
        <f t="shared" si="24"/>
        <v>0</v>
      </c>
      <c r="CA53" s="75">
        <f t="shared" si="25"/>
        <v>3.0310378273520852E-3</v>
      </c>
      <c r="CB53" s="85">
        <f t="shared" si="26"/>
        <v>1</v>
      </c>
      <c r="CC53" s="75"/>
      <c r="CD53" s="75"/>
      <c r="CE53" s="74">
        <v>509</v>
      </c>
      <c r="CF53" s="74">
        <v>1392</v>
      </c>
      <c r="CG53" s="74">
        <v>3469</v>
      </c>
      <c r="CH53" s="74">
        <v>956</v>
      </c>
      <c r="CI53" s="74">
        <v>1051</v>
      </c>
      <c r="CJ53" s="74">
        <v>1016</v>
      </c>
      <c r="CK53" s="74">
        <v>149</v>
      </c>
      <c r="CP53" s="73">
        <f t="shared" si="217"/>
        <v>0</v>
      </c>
      <c r="CQ53" s="73">
        <f t="shared" si="218"/>
        <v>8542</v>
      </c>
      <c r="CR53" s="73"/>
      <c r="CS53" s="76">
        <f t="shared" si="27"/>
        <v>5.9587918520252865E-2</v>
      </c>
      <c r="CT53" s="77">
        <f t="shared" si="28"/>
        <v>0.16295949426363848</v>
      </c>
      <c r="CU53" s="77">
        <f t="shared" si="29"/>
        <v>0.40611098103488646</v>
      </c>
      <c r="CV53" s="77">
        <f t="shared" si="30"/>
        <v>0.11191758370405057</v>
      </c>
      <c r="CW53" s="77">
        <f t="shared" si="31"/>
        <v>0.12303910091313509</v>
      </c>
      <c r="CX53" s="77">
        <f t="shared" si="32"/>
        <v>0.11894169983610396</v>
      </c>
      <c r="CY53" s="77">
        <f t="shared" si="33"/>
        <v>1.744322172793257E-2</v>
      </c>
      <c r="CZ53" s="78"/>
      <c r="DA53" s="78"/>
      <c r="DB53" s="78"/>
      <c r="DC53" s="78"/>
      <c r="DD53" s="78">
        <f t="shared" si="34"/>
        <v>0</v>
      </c>
      <c r="DE53" s="75">
        <f t="shared" si="35"/>
        <v>1</v>
      </c>
      <c r="DF53" s="75"/>
      <c r="DG53" s="75"/>
      <c r="DH53" s="74">
        <v>1218</v>
      </c>
      <c r="DI53" s="74">
        <v>1772</v>
      </c>
      <c r="DJ53" s="74">
        <v>1788</v>
      </c>
      <c r="DK53" s="74">
        <v>1709</v>
      </c>
      <c r="DM53" s="74">
        <v>254</v>
      </c>
      <c r="DN53" s="74">
        <v>595</v>
      </c>
      <c r="DO53" s="74">
        <v>1066</v>
      </c>
      <c r="DP53" s="74">
        <v>81</v>
      </c>
      <c r="DU53" s="73">
        <f t="shared" si="36"/>
        <v>81</v>
      </c>
      <c r="DV53" s="73">
        <f t="shared" si="219"/>
        <v>8483</v>
      </c>
      <c r="DW53" s="76">
        <f t="shared" si="37"/>
        <v>0.14358128020747377</v>
      </c>
      <c r="DX53" s="77">
        <f t="shared" si="38"/>
        <v>0.20888836496522456</v>
      </c>
      <c r="DY53" s="77">
        <f t="shared" si="39"/>
        <v>0.21077449015678415</v>
      </c>
      <c r="DZ53" s="77">
        <f t="shared" si="40"/>
        <v>0.20146174702345868</v>
      </c>
      <c r="EA53" s="77">
        <f t="shared" si="41"/>
        <v>0</v>
      </c>
      <c r="EB53" s="77">
        <f t="shared" si="42"/>
        <v>2.9942237416008488E-2</v>
      </c>
      <c r="EC53" s="77">
        <f t="shared" si="43"/>
        <v>7.0140280561122245E-2</v>
      </c>
      <c r="ED53" s="77">
        <f t="shared" si="44"/>
        <v>0.12566309088765767</v>
      </c>
      <c r="EE53" s="75">
        <f t="shared" si="45"/>
        <v>9.5485087822704227E-3</v>
      </c>
      <c r="EF53" s="78">
        <f t="shared" si="46"/>
        <v>0</v>
      </c>
      <c r="EG53" s="78">
        <f t="shared" si="47"/>
        <v>0</v>
      </c>
      <c r="EH53" s="78">
        <f t="shared" si="48"/>
        <v>0</v>
      </c>
      <c r="EI53" s="78">
        <f t="shared" si="49"/>
        <v>0</v>
      </c>
      <c r="EJ53" s="75">
        <f t="shared" si="50"/>
        <v>9.5485087822704227E-3</v>
      </c>
      <c r="EK53" s="75">
        <f t="shared" si="51"/>
        <v>1</v>
      </c>
      <c r="EL53" s="75"/>
      <c r="EM53" s="75"/>
      <c r="EN53" s="75"/>
      <c r="EO53" s="75"/>
      <c r="EP53" s="75"/>
      <c r="EQ53" s="75"/>
      <c r="ER53" s="75">
        <f t="shared" si="52"/>
        <v>0.21687917425622344</v>
      </c>
      <c r="ES53" s="75">
        <f t="shared" si="53"/>
        <v>0.30164888457807953</v>
      </c>
      <c r="ET53" s="75">
        <f t="shared" si="54"/>
        <v>0.16295949426363848</v>
      </c>
      <c r="EU53" s="75">
        <f t="shared" si="55"/>
        <v>0.20888836496522456</v>
      </c>
      <c r="EV53" s="75"/>
      <c r="EW53" s="75"/>
      <c r="EX53" s="75">
        <f t="shared" si="56"/>
        <v>6.60595021250759E-2</v>
      </c>
      <c r="EY53" s="75">
        <f t="shared" si="57"/>
        <v>4.4010669253152279E-2</v>
      </c>
      <c r="EZ53" s="75">
        <f t="shared" si="58"/>
        <v>0.12303910091313509</v>
      </c>
      <c r="FA53" s="75">
        <f t="shared" si="59"/>
        <v>0.21077449015678415</v>
      </c>
      <c r="FB53" s="75"/>
      <c r="FC53" s="75"/>
      <c r="FD53" s="75"/>
      <c r="FE53" s="75">
        <f t="shared" si="60"/>
        <v>2.7521823472356936E-2</v>
      </c>
      <c r="FF53" s="75"/>
      <c r="FG53" s="75"/>
      <c r="FH53" s="75"/>
      <c r="FI53" s="75"/>
      <c r="FJ53" s="75"/>
      <c r="FK53" s="75">
        <f t="shared" si="61"/>
        <v>2.4248302618816685E-3</v>
      </c>
      <c r="FL53" s="75"/>
      <c r="FM53" s="75"/>
      <c r="FN53" s="75"/>
      <c r="FO53" s="75"/>
      <c r="FP53" s="75">
        <f t="shared" si="62"/>
        <v>0.28293867638129933</v>
      </c>
      <c r="FQ53" s="75">
        <f t="shared" si="63"/>
        <v>0.37560620756547042</v>
      </c>
      <c r="FR53" s="75">
        <f t="shared" si="64"/>
        <v>0.28599859517677356</v>
      </c>
      <c r="FS53" s="75">
        <f t="shared" si="65"/>
        <v>0.41966285512200874</v>
      </c>
      <c r="FT53" s="75"/>
      <c r="FU53" s="75"/>
      <c r="FV53" s="75"/>
      <c r="FW53" s="75">
        <f t="shared" si="66"/>
        <v>-0.13868939031444105</v>
      </c>
      <c r="FX53" s="75">
        <f t="shared" si="67"/>
        <v>4.5928870701586078E-2</v>
      </c>
      <c r="FY53" s="75">
        <f t="shared" si="68"/>
        <v>-9.2760519612854975E-2</v>
      </c>
      <c r="FZ53" s="75"/>
      <c r="GA53" s="75"/>
      <c r="GB53" s="75">
        <f t="shared" si="69"/>
        <v>7.9028431659982815E-2</v>
      </c>
      <c r="GC53" s="75">
        <f t="shared" si="70"/>
        <v>8.7735389243649056E-2</v>
      </c>
      <c r="GD53" s="75">
        <f t="shared" si="71"/>
        <v>0.16676382090363187</v>
      </c>
      <c r="GE53" s="75"/>
      <c r="GF53" s="75"/>
      <c r="GG53" s="75"/>
      <c r="GH53" s="75"/>
      <c r="GI53" s="75"/>
      <c r="GJ53" s="75"/>
      <c r="GK53" s="75"/>
      <c r="GL53" s="75"/>
      <c r="GM53" s="75"/>
      <c r="GN53" s="75"/>
      <c r="GO53" s="75"/>
      <c r="GP53" s="75"/>
      <c r="GQ53" s="75">
        <f t="shared" si="72"/>
        <v>-8.9607612388696856E-2</v>
      </c>
      <c r="GR53" s="75">
        <f t="shared" si="73"/>
        <v>0.13366425994523518</v>
      </c>
      <c r="GS53" s="75">
        <f t="shared" si="74"/>
        <v>4.405664755653832E-2</v>
      </c>
      <c r="GT53" s="75"/>
      <c r="GU53" s="75"/>
      <c r="GV53" s="75"/>
      <c r="GW53" s="75"/>
      <c r="GX53" s="75">
        <f t="shared" si="75"/>
        <v>1.238615664845173E-2</v>
      </c>
      <c r="GY53" s="75">
        <f t="shared" si="76"/>
        <v>1.3457807953443259E-2</v>
      </c>
      <c r="GZ53" s="75">
        <f t="shared" si="77"/>
        <v>1.744322172793257E-2</v>
      </c>
      <c r="HA53" s="75">
        <f t="shared" si="78"/>
        <v>2.9942237416008488E-2</v>
      </c>
      <c r="HB53" s="75"/>
      <c r="HC53" s="75"/>
      <c r="HD53" s="75">
        <f t="shared" si="79"/>
        <v>3.9854137744893114E-3</v>
      </c>
      <c r="HE53" s="75">
        <f t="shared" si="80"/>
        <v>1.2499015688075918E-2</v>
      </c>
      <c r="HF53" s="75">
        <f t="shared" si="81"/>
        <v>1.6484429462565231E-2</v>
      </c>
      <c r="HG53" s="75"/>
      <c r="HH53" s="75"/>
      <c r="HI53" s="75"/>
      <c r="HJ53" s="75">
        <f t="shared" si="82"/>
        <v>0.41967213114754098</v>
      </c>
      <c r="HK53" s="75">
        <f t="shared" si="83"/>
        <v>0.26006304558680893</v>
      </c>
      <c r="HL53" s="75">
        <f t="shared" si="84"/>
        <v>0.40611098103488646</v>
      </c>
      <c r="HM53" s="75">
        <f t="shared" si="85"/>
        <v>0.20146174702345868</v>
      </c>
      <c r="HN53" s="75"/>
      <c r="HO53" s="75"/>
      <c r="HP53" s="75">
        <f t="shared" si="86"/>
        <v>0.14604793544807754</v>
      </c>
      <c r="HQ53" s="75">
        <f>Gegevens!HM161-Gegevens!HL161</f>
        <v>-2.6322326587426573E-2</v>
      </c>
      <c r="HR53" s="75">
        <f t="shared" si="87"/>
        <v>-5.8601298563350251E-2</v>
      </c>
      <c r="HS53" s="75"/>
      <c r="HT53" s="75"/>
      <c r="HU53" s="75"/>
      <c r="HV53" s="75">
        <f t="shared" si="88"/>
        <v>0.12034001214329083</v>
      </c>
      <c r="HW53" s="75">
        <f t="shared" si="89"/>
        <v>0.122090203685742</v>
      </c>
      <c r="HX53" s="75">
        <f t="shared" si="90"/>
        <v>0.11894169983610396</v>
      </c>
      <c r="HY53" s="75">
        <f t="shared" si="91"/>
        <v>0.14358128020747377</v>
      </c>
      <c r="HZ53" s="75"/>
      <c r="IA53" s="75"/>
      <c r="IB53" s="75">
        <f t="shared" si="92"/>
        <v>-3.1485038496380374E-3</v>
      </c>
      <c r="IC53" s="75">
        <f t="shared" si="93"/>
        <v>2.4639580371369804E-2</v>
      </c>
      <c r="ID53" s="75">
        <f t="shared" si="94"/>
        <v>2.1491076521731767E-2</v>
      </c>
      <c r="IE53" s="75"/>
      <c r="IF53" s="75"/>
      <c r="IG53" s="75"/>
      <c r="IH53" s="75">
        <f t="shared" si="95"/>
        <v>8.9981785063752276E-2</v>
      </c>
      <c r="II53" s="75">
        <f t="shared" si="96"/>
        <v>0.15046071774975753</v>
      </c>
      <c r="IJ53" s="75">
        <f t="shared" si="97"/>
        <v>5.9587918520252865E-2</v>
      </c>
      <c r="IK53" s="75">
        <f t="shared" si="98"/>
        <v>0.12566309088765767</v>
      </c>
      <c r="IL53" s="75"/>
      <c r="IM53" s="75"/>
      <c r="IN53" s="75">
        <f t="shared" si="99"/>
        <v>-9.0872799229504669E-2</v>
      </c>
      <c r="IO53" s="75">
        <f t="shared" si="100"/>
        <v>6.6075172367404816E-2</v>
      </c>
      <c r="IP53" s="75">
        <f t="shared" si="101"/>
        <v>-2.4797626862099853E-2</v>
      </c>
      <c r="IQ53" s="75"/>
      <c r="IR53" s="75"/>
      <c r="IS53" s="75"/>
      <c r="IT53" s="75">
        <f t="shared" si="102"/>
        <v>6.751669702489374E-2</v>
      </c>
      <c r="IU53" s="75">
        <f t="shared" si="103"/>
        <v>7.5290979631425795E-2</v>
      </c>
      <c r="IV53" s="75">
        <f t="shared" si="104"/>
        <v>0.11191758370405057</v>
      </c>
      <c r="IW53" s="75">
        <f t="shared" si="105"/>
        <v>7.0140280561122245E-2</v>
      </c>
      <c r="IX53" s="75"/>
      <c r="IY53" s="75"/>
      <c r="IZ53" s="75">
        <f t="shared" si="106"/>
        <v>3.6626604072624774E-2</v>
      </c>
      <c r="JA53" s="75">
        <f t="shared" si="107"/>
        <v>-4.1777303142928324E-2</v>
      </c>
      <c r="JB53" s="75">
        <f t="shared" si="108"/>
        <v>-5.1506990703035493E-3</v>
      </c>
      <c r="JC53" s="75"/>
      <c r="JD53" s="75"/>
      <c r="JE53" s="75"/>
      <c r="JF53" s="75"/>
      <c r="JG53" s="75"/>
      <c r="JH53" s="75"/>
      <c r="JI53" s="75">
        <f t="shared" si="109"/>
        <v>0.10236794171220401</v>
      </c>
      <c r="JJ53" s="75">
        <f t="shared" si="110"/>
        <v>0.15749848208864603</v>
      </c>
      <c r="JK53" s="75">
        <f t="shared" si="111"/>
        <v>0.16988463873709775</v>
      </c>
      <c r="JL53" s="75"/>
      <c r="JM53" s="75">
        <f t="shared" si="112"/>
        <v>0.16391852570320078</v>
      </c>
      <c r="JN53" s="75">
        <f t="shared" si="113"/>
        <v>0.22575169738118334</v>
      </c>
      <c r="JO53" s="75">
        <f t="shared" si="114"/>
        <v>0.23920950533462659</v>
      </c>
      <c r="JP53" s="75"/>
      <c r="JQ53" s="75">
        <f t="shared" si="115"/>
        <v>7.7031140248185442E-2</v>
      </c>
      <c r="JR53" s="75">
        <f t="shared" si="116"/>
        <v>0.17150550222430344</v>
      </c>
      <c r="JS53" s="75">
        <f t="shared" si="117"/>
        <v>0.188948723952236</v>
      </c>
      <c r="JT53" s="75"/>
      <c r="JU53" s="75">
        <f t="shared" si="118"/>
        <v>0.15560532830366616</v>
      </c>
      <c r="JV53" s="75">
        <f t="shared" si="119"/>
        <v>0.19580337144877991</v>
      </c>
      <c r="JW53" s="75">
        <f t="shared" si="120"/>
        <v>0.22574560886478839</v>
      </c>
      <c r="JX53" s="75"/>
      <c r="JY53" s="75"/>
      <c r="JZ53" s="75"/>
      <c r="KA53" s="75">
        <f t="shared" si="121"/>
        <v>-8.6887385455015342E-2</v>
      </c>
      <c r="KB53" s="75">
        <f t="shared" si="122"/>
        <v>7.857418805548072E-2</v>
      </c>
      <c r="KC53" s="75">
        <f t="shared" si="123"/>
        <v>-8.313197399534622E-3</v>
      </c>
      <c r="KD53" s="75"/>
      <c r="KE53" s="75"/>
      <c r="KF53" s="75">
        <f t="shared" si="124"/>
        <v>-5.4246195156879895E-2</v>
      </c>
      <c r="KG53" s="75">
        <f t="shared" si="125"/>
        <v>2.4297869224476465E-2</v>
      </c>
      <c r="KH53" s="75">
        <f t="shared" si="126"/>
        <v>-2.994832593240343E-2</v>
      </c>
      <c r="KI53" s="75"/>
      <c r="KJ53" s="75"/>
      <c r="KK53" s="75">
        <f t="shared" si="127"/>
        <v>-5.0260781382390596E-2</v>
      </c>
      <c r="KL53" s="75">
        <f t="shared" si="128"/>
        <v>3.6796884912552397E-2</v>
      </c>
      <c r="KM53" s="75">
        <f t="shared" si="129"/>
        <v>-1.3463896469838199E-2</v>
      </c>
      <c r="KN53" s="75"/>
      <c r="KO53" s="75"/>
      <c r="KP53" s="75"/>
      <c r="KQ53" s="75"/>
      <c r="KR53" s="73">
        <f t="shared" si="130"/>
        <v>2558.8874878758488</v>
      </c>
      <c r="KS53" s="73">
        <f t="shared" si="131"/>
        <v>373.3425072744908</v>
      </c>
      <c r="KT53" s="73">
        <f t="shared" si="132"/>
        <v>2206.1148157129001</v>
      </c>
      <c r="KU53" s="73">
        <f t="shared" si="133"/>
        <v>1035.6911978661494</v>
      </c>
      <c r="KV53" s="73">
        <f t="shared" si="134"/>
        <v>1276.3582686711932</v>
      </c>
      <c r="KW53" s="73">
        <f t="shared" si="135"/>
        <v>638.69338021338501</v>
      </c>
      <c r="KX53" s="73">
        <f t="shared" si="136"/>
        <v>114.16258486905916</v>
      </c>
      <c r="KY53" s="73"/>
      <c r="KZ53" s="73">
        <f t="shared" si="137"/>
        <v>1382.3853898384452</v>
      </c>
      <c r="LA53" s="73">
        <f t="shared" si="138"/>
        <v>1043.740693046125</v>
      </c>
      <c r="LB53" s="73">
        <f t="shared" si="139"/>
        <v>3445.0394521189419</v>
      </c>
      <c r="LC53" s="73">
        <f t="shared" si="140"/>
        <v>1008.98243970967</v>
      </c>
      <c r="LD53" s="73">
        <f t="shared" si="141"/>
        <v>505.48431280730506</v>
      </c>
      <c r="LE53" s="73">
        <f t="shared" si="142"/>
        <v>949.39686256146092</v>
      </c>
      <c r="LF53" s="73">
        <f t="shared" si="143"/>
        <v>147.97084991805198</v>
      </c>
      <c r="LG53" s="73"/>
      <c r="LH53" s="73">
        <f t="shared" si="144"/>
        <v>1772</v>
      </c>
      <c r="LI53" s="73">
        <f t="shared" si="145"/>
        <v>1788</v>
      </c>
      <c r="LJ53" s="73">
        <f t="shared" si="146"/>
        <v>1709</v>
      </c>
      <c r="LK53" s="73">
        <f t="shared" si="147"/>
        <v>1218</v>
      </c>
      <c r="LL53" s="73">
        <f t="shared" si="148"/>
        <v>1066</v>
      </c>
      <c r="LM53" s="73">
        <f t="shared" si="149"/>
        <v>595</v>
      </c>
      <c r="LN53" s="73">
        <f t="shared" si="150"/>
        <v>254</v>
      </c>
      <c r="LO53" s="73"/>
      <c r="LP53" s="73">
        <f t="shared" si="151"/>
        <v>-1176.5020980374036</v>
      </c>
      <c r="LQ53" s="73">
        <f t="shared" si="152"/>
        <v>670.39818577163419</v>
      </c>
      <c r="LR53" s="73">
        <f t="shared" si="153"/>
        <v>1238.9246364060418</v>
      </c>
      <c r="LS53" s="73">
        <f t="shared" si="154"/>
        <v>-26.708758156479462</v>
      </c>
      <c r="LT53" s="73">
        <f t="shared" si="155"/>
        <v>-770.87395586388811</v>
      </c>
      <c r="LU53" s="73">
        <f t="shared" si="156"/>
        <v>310.70348234807591</v>
      </c>
      <c r="LV53" s="73">
        <f t="shared" si="157"/>
        <v>33.808265048992823</v>
      </c>
      <c r="LW53" s="73"/>
      <c r="LX53" s="73">
        <f t="shared" si="158"/>
        <v>389.61461016155476</v>
      </c>
      <c r="LY53" s="73">
        <f t="shared" si="159"/>
        <v>744.25930695387501</v>
      </c>
      <c r="LZ53" s="73">
        <f t="shared" si="160"/>
        <v>-1736.0394521189419</v>
      </c>
      <c r="MA53" s="73">
        <f t="shared" si="161"/>
        <v>209.01756029033004</v>
      </c>
      <c r="MB53" s="73">
        <f t="shared" si="162"/>
        <v>560.51568719269494</v>
      </c>
      <c r="MC53" s="73">
        <f t="shared" si="163"/>
        <v>-354.39686256146092</v>
      </c>
      <c r="MD53" s="73">
        <f t="shared" si="164"/>
        <v>106.02915008194802</v>
      </c>
      <c r="ME53" s="73"/>
      <c r="MF53" s="73">
        <f t="shared" si="165"/>
        <v>-786.88748787584882</v>
      </c>
      <c r="MG53" s="73">
        <f t="shared" si="166"/>
        <v>1414.6574927255092</v>
      </c>
      <c r="MH53" s="73">
        <f t="shared" si="167"/>
        <v>-497.11481571290005</v>
      </c>
      <c r="MI53" s="73">
        <f t="shared" si="168"/>
        <v>182.30880213385058</v>
      </c>
      <c r="MJ53" s="73">
        <f t="shared" si="169"/>
        <v>-210.35826867119317</v>
      </c>
      <c r="MK53" s="73">
        <f t="shared" si="170"/>
        <v>-43.693380213385012</v>
      </c>
      <c r="ML53" s="73">
        <f t="shared" si="171"/>
        <v>139.83741513094083</v>
      </c>
      <c r="MM53" s="73"/>
      <c r="MN53" s="75">
        <f t="shared" si="172"/>
        <v>-0.45977093702311489</v>
      </c>
      <c r="MO53" s="75">
        <f t="shared" si="173"/>
        <v>1.7956653011888104</v>
      </c>
      <c r="MP53" s="75">
        <f t="shared" si="174"/>
        <v>0.56158665341526515</v>
      </c>
      <c r="MQ53" s="75">
        <f t="shared" si="175"/>
        <v>-2.5788341362278571E-2</v>
      </c>
      <c r="MR53" s="75">
        <f t="shared" si="176"/>
        <v>-0.60396361647458052</v>
      </c>
      <c r="MS53" s="75">
        <f t="shared" si="177"/>
        <v>0.48646735972787297</v>
      </c>
      <c r="MT53" s="75">
        <f t="shared" si="178"/>
        <v>0.29614137668457513</v>
      </c>
      <c r="MU53" s="75"/>
      <c r="MV53" s="75">
        <f t="shared" si="179"/>
        <v>0.28184225110125599</v>
      </c>
      <c r="MW53" s="75">
        <f t="shared" si="180"/>
        <v>0.71306916738273107</v>
      </c>
      <c r="MX53" s="75">
        <f t="shared" si="181"/>
        <v>-0.50392440384134218</v>
      </c>
      <c r="MY53" s="75">
        <f t="shared" si="182"/>
        <v>0.20715678694118192</v>
      </c>
      <c r="MZ53" s="75">
        <f t="shared" si="183"/>
        <v>1.1088686097492571</v>
      </c>
      <c r="NA53" s="75">
        <f t="shared" si="184"/>
        <v>-0.37328632159716918</v>
      </c>
      <c r="NB53" s="75">
        <f t="shared" si="185"/>
        <v>0.71655430877546644</v>
      </c>
      <c r="NC53" s="75"/>
      <c r="ND53" s="75">
        <f t="shared" si="186"/>
        <v>-0.3075115618033874</v>
      </c>
      <c r="NE53" s="75">
        <f t="shared" si="187"/>
        <v>3.7891680297883075</v>
      </c>
      <c r="NF53" s="75">
        <f t="shared" si="188"/>
        <v>-0.22533496995361901</v>
      </c>
      <c r="NG53" s="75">
        <f t="shared" si="189"/>
        <v>0.17602621564175133</v>
      </c>
      <c r="NH53" s="75">
        <f t="shared" si="190"/>
        <v>-0.16481130246462505</v>
      </c>
      <c r="NI53" s="75">
        <f t="shared" si="191"/>
        <v>-6.841057315920078E-2</v>
      </c>
      <c r="NJ53" s="75">
        <f t="shared" si="192"/>
        <v>1.2248970649300721</v>
      </c>
      <c r="NK53" s="75"/>
      <c r="NL53" s="75"/>
      <c r="NM53" s="211">
        <v>9381</v>
      </c>
      <c r="NN53" s="212">
        <v>0</v>
      </c>
      <c r="NO53" s="212">
        <v>7</v>
      </c>
      <c r="NP53" s="212">
        <v>5</v>
      </c>
      <c r="NQ53" s="212">
        <v>0</v>
      </c>
      <c r="NR53" s="212">
        <v>16</v>
      </c>
      <c r="NS53" s="213">
        <v>28</v>
      </c>
      <c r="NT53" s="213">
        <f t="shared" si="193"/>
        <v>9409</v>
      </c>
      <c r="NU53" s="75"/>
      <c r="NV53" s="75"/>
      <c r="NW53" s="73">
        <v>8483</v>
      </c>
      <c r="NX53" s="73">
        <v>1788</v>
      </c>
      <c r="NY53" s="75">
        <f t="shared" si="194"/>
        <v>0.21077449015678415</v>
      </c>
      <c r="NZ53" s="75">
        <f t="shared" si="195"/>
        <v>2.020153429736144E-3</v>
      </c>
      <c r="OA53" s="75">
        <f t="shared" si="196"/>
        <v>2.2813368021221024E-3</v>
      </c>
      <c r="OB53" s="73">
        <v>11796</v>
      </c>
      <c r="OC53" s="73">
        <v>9409</v>
      </c>
      <c r="OD53" s="73">
        <v>651.53198810845208</v>
      </c>
      <c r="OE53" s="73">
        <v>339.18349528345476</v>
      </c>
      <c r="OF53" s="75">
        <f t="shared" si="197"/>
        <v>2.8754111163399012E-2</v>
      </c>
      <c r="OG53" s="75">
        <f t="shared" si="198"/>
        <v>0.52059377202366197</v>
      </c>
      <c r="OH53" s="73">
        <v>320</v>
      </c>
      <c r="OI53" s="73">
        <f t="shared" si="199"/>
        <v>166.59000704757182</v>
      </c>
      <c r="OJ53" s="75">
        <f t="shared" si="200"/>
        <v>1.7705389206884029E-2</v>
      </c>
      <c r="OK53" s="75">
        <f t="shared" si="201"/>
        <v>1.7999597160592541E-3</v>
      </c>
      <c r="OL53" s="75">
        <f t="shared" si="202"/>
        <v>4.948120639638266E-4</v>
      </c>
      <c r="OM53" s="73">
        <v>11715</v>
      </c>
      <c r="ON53" s="73">
        <v>223080771</v>
      </c>
      <c r="OO53" s="73">
        <f t="shared" si="203"/>
        <v>19042.319334186941</v>
      </c>
      <c r="OP53" s="75">
        <f t="shared" si="204"/>
        <v>1.7977943986159054E-3</v>
      </c>
      <c r="OQ53" s="75">
        <f t="shared" si="205"/>
        <v>1.7914336569464341E-3</v>
      </c>
      <c r="OR53" s="75">
        <f t="shared" si="206"/>
        <v>5.3706535103198276E-4</v>
      </c>
      <c r="OS53" s="73">
        <v>2170.9070422535215</v>
      </c>
      <c r="OT53" s="75">
        <f t="shared" si="207"/>
        <v>0.18403755868544605</v>
      </c>
      <c r="OU53" s="75">
        <f t="shared" si="208"/>
        <v>1.7891721737975774E-3</v>
      </c>
      <c r="OV53" s="73">
        <v>189.28697068241115</v>
      </c>
      <c r="OW53" s="75">
        <f t="shared" si="209"/>
        <v>1.6157658615656094E-2</v>
      </c>
      <c r="OX53" s="75">
        <v>4.6391752577319582E-2</v>
      </c>
      <c r="OY53" s="73">
        <v>668</v>
      </c>
      <c r="OZ53" s="75">
        <f t="shared" si="210"/>
        <v>5.6629365886741272E-2</v>
      </c>
      <c r="PA53" s="73">
        <v>2419</v>
      </c>
      <c r="PB53" s="75">
        <f t="shared" si="211"/>
        <v>0.20506951508986096</v>
      </c>
      <c r="PC53" s="73">
        <v>1932</v>
      </c>
      <c r="PD53" s="73">
        <v>2402</v>
      </c>
      <c r="PE53" s="75">
        <f t="shared" si="212"/>
        <v>-0.19567027477102414</v>
      </c>
      <c r="PF53" s="75">
        <v>3.7373198077949817E-2</v>
      </c>
      <c r="PG53" s="75">
        <v>3.3742658836091829E-2</v>
      </c>
      <c r="PH53" s="75">
        <v>7.1115856914041653E-2</v>
      </c>
      <c r="PI53" s="75"/>
      <c r="PJ53" s="75"/>
      <c r="PK53" s="75"/>
      <c r="PL53" s="75"/>
      <c r="PM53" s="75"/>
      <c r="PN53" s="75"/>
      <c r="PO53" s="226"/>
      <c r="PP53" s="21">
        <f t="shared" si="213"/>
        <v>0</v>
      </c>
      <c r="PQ53" s="73">
        <f t="shared" si="214"/>
        <v>112.92888790234473</v>
      </c>
      <c r="PR53" s="73"/>
      <c r="PS53" s="73">
        <f t="shared" si="215"/>
        <v>29.873569049133831</v>
      </c>
      <c r="PT53" s="73">
        <v>2</v>
      </c>
      <c r="PU53" s="73">
        <f t="shared" si="216"/>
        <v>27.490174338298225</v>
      </c>
      <c r="PV53" s="73">
        <v>2</v>
      </c>
      <c r="PW53" s="73"/>
    </row>
    <row r="54" spans="1:439" x14ac:dyDescent="0.25">
      <c r="A54" s="150"/>
      <c r="B54" s="153" t="s">
        <v>42</v>
      </c>
      <c r="C54" s="151"/>
      <c r="D54" s="156">
        <v>44083</v>
      </c>
      <c r="E54" s="156" t="s">
        <v>205</v>
      </c>
      <c r="F54" s="72" t="s">
        <v>231</v>
      </c>
      <c r="G54" s="82"/>
      <c r="P54" s="161"/>
      <c r="Q54" s="127"/>
      <c r="R54" s="127"/>
      <c r="S54" s="127"/>
      <c r="T54" s="127"/>
      <c r="U54" s="127"/>
      <c r="V54" s="127"/>
      <c r="W54" s="127"/>
      <c r="X54" s="127"/>
      <c r="Y54" s="127"/>
      <c r="Z54" s="113"/>
      <c r="AA54" s="73"/>
      <c r="AB54" s="74">
        <v>4588</v>
      </c>
      <c r="AC54" s="74">
        <v>4703</v>
      </c>
      <c r="AD54" s="74">
        <v>1334</v>
      </c>
      <c r="AE54" s="74">
        <v>2044</v>
      </c>
      <c r="AF54" s="74">
        <v>1837</v>
      </c>
      <c r="AG54" s="74">
        <v>5378</v>
      </c>
      <c r="AH54" s="74">
        <v>314</v>
      </c>
      <c r="AI54" s="74">
        <v>273</v>
      </c>
      <c r="AK54" s="73">
        <f t="shared" si="0"/>
        <v>20471</v>
      </c>
      <c r="AL54" s="75"/>
      <c r="AM54" s="76">
        <f t="shared" si="1"/>
        <v>0.22412192858189633</v>
      </c>
      <c r="AN54" s="77">
        <f t="shared" si="2"/>
        <v>0.22973963167407552</v>
      </c>
      <c r="AO54" s="77">
        <f t="shared" si="3"/>
        <v>6.5165355869278491E-2</v>
      </c>
      <c r="AP54" s="77">
        <f t="shared" si="4"/>
        <v>9.9848566264471694E-2</v>
      </c>
      <c r="AQ54" s="77">
        <f t="shared" si="5"/>
        <v>8.9736700698549166E-2</v>
      </c>
      <c r="AR54" s="77">
        <f t="shared" si="6"/>
        <v>0.262713106345562</v>
      </c>
      <c r="AS54" s="77">
        <f t="shared" si="7"/>
        <v>1.5338771921254457E-2</v>
      </c>
      <c r="AT54" s="78">
        <f t="shared" si="8"/>
        <v>1.3335938644912315E-2</v>
      </c>
      <c r="AU54" s="75">
        <f t="shared" si="9"/>
        <v>1</v>
      </c>
      <c r="AV54" s="75"/>
      <c r="AW54" s="75"/>
      <c r="AX54" s="74">
        <v>1887</v>
      </c>
      <c r="AY54" s="74">
        <v>900</v>
      </c>
      <c r="AZ54" s="74">
        <v>3912</v>
      </c>
      <c r="BA54" s="74">
        <v>2468</v>
      </c>
      <c r="BB54" s="74">
        <v>6378</v>
      </c>
      <c r="BC54" s="74">
        <v>4554</v>
      </c>
      <c r="BD54" s="74">
        <v>400</v>
      </c>
      <c r="BF54" s="74">
        <v>47</v>
      </c>
      <c r="BG54" s="79">
        <v>24</v>
      </c>
      <c r="BH54" s="80">
        <v>133</v>
      </c>
      <c r="BI54" s="80">
        <v>16</v>
      </c>
      <c r="BJ54" s="81">
        <v>10</v>
      </c>
      <c r="BK54" s="73">
        <f t="shared" si="10"/>
        <v>183</v>
      </c>
      <c r="BL54" s="79">
        <f t="shared" si="11"/>
        <v>20729</v>
      </c>
      <c r="BM54" s="82"/>
      <c r="BN54" s="83">
        <f t="shared" si="12"/>
        <v>9.1031887693569402E-2</v>
      </c>
      <c r="BO54" s="84">
        <f t="shared" si="13"/>
        <v>4.3417434512036279E-2</v>
      </c>
      <c r="BP54" s="84">
        <f t="shared" si="14"/>
        <v>0.18872111534565103</v>
      </c>
      <c r="BQ54" s="84">
        <f t="shared" si="15"/>
        <v>0.11906025375078393</v>
      </c>
      <c r="BR54" s="84">
        <f t="shared" si="16"/>
        <v>0.30768488590863041</v>
      </c>
      <c r="BS54" s="84">
        <f t="shared" si="17"/>
        <v>0.21969221863090357</v>
      </c>
      <c r="BT54" s="84">
        <f t="shared" si="18"/>
        <v>1.9296637560905012E-2</v>
      </c>
      <c r="BU54" s="84">
        <f t="shared" si="19"/>
        <v>0</v>
      </c>
      <c r="BV54" s="84">
        <f t="shared" si="20"/>
        <v>2.2673549134063389E-3</v>
      </c>
      <c r="BW54" s="84">
        <f t="shared" si="21"/>
        <v>1.1577982536543007E-3</v>
      </c>
      <c r="BX54" s="84">
        <f t="shared" si="22"/>
        <v>6.416131989000917E-3</v>
      </c>
      <c r="BY54" s="84">
        <f t="shared" si="23"/>
        <v>7.7186550243620044E-4</v>
      </c>
      <c r="BZ54" s="84">
        <f t="shared" si="24"/>
        <v>4.8241593902262532E-4</v>
      </c>
      <c r="CA54" s="75">
        <f t="shared" si="25"/>
        <v>8.8282116841140439E-3</v>
      </c>
      <c r="CB54" s="85">
        <f t="shared" si="26"/>
        <v>1</v>
      </c>
      <c r="CC54" s="75"/>
      <c r="CD54" s="75"/>
      <c r="CE54" s="74">
        <v>2061</v>
      </c>
      <c r="CF54" s="74">
        <v>6137</v>
      </c>
      <c r="CG54" s="74">
        <v>8431</v>
      </c>
      <c r="CH54" s="74">
        <v>3916</v>
      </c>
      <c r="CI54" s="74">
        <v>3212</v>
      </c>
      <c r="CJ54" s="74">
        <v>4904</v>
      </c>
      <c r="CK54" s="74">
        <v>482</v>
      </c>
      <c r="CL54" s="72">
        <v>21</v>
      </c>
      <c r="CM54" s="72">
        <v>441</v>
      </c>
      <c r="CN54" s="72">
        <v>7</v>
      </c>
      <c r="CO54" s="72">
        <v>26</v>
      </c>
      <c r="CP54" s="73">
        <f t="shared" si="217"/>
        <v>495</v>
      </c>
      <c r="CQ54" s="73">
        <f t="shared" si="218"/>
        <v>29638</v>
      </c>
      <c r="CR54" s="73"/>
      <c r="CS54" s="76">
        <f t="shared" si="27"/>
        <v>6.9539105202780213E-2</v>
      </c>
      <c r="CT54" s="77">
        <f t="shared" si="28"/>
        <v>0.20706525406572643</v>
      </c>
      <c r="CU54" s="77">
        <f t="shared" si="29"/>
        <v>0.28446588838653081</v>
      </c>
      <c r="CV54" s="77">
        <f t="shared" si="30"/>
        <v>0.13212767393211416</v>
      </c>
      <c r="CW54" s="77">
        <f t="shared" si="31"/>
        <v>0.10837438423645321</v>
      </c>
      <c r="CX54" s="77">
        <f t="shared" si="32"/>
        <v>0.16546325663000203</v>
      </c>
      <c r="CY54" s="77">
        <f t="shared" si="33"/>
        <v>1.626290572913152E-2</v>
      </c>
      <c r="CZ54" s="78"/>
      <c r="DA54" s="78"/>
      <c r="DB54" s="78"/>
      <c r="DC54" s="78"/>
      <c r="DD54" s="78">
        <f t="shared" si="34"/>
        <v>1.6701531817261625E-2</v>
      </c>
      <c r="DE54" s="75">
        <f t="shared" si="35"/>
        <v>1</v>
      </c>
      <c r="DF54" s="75"/>
      <c r="DG54" s="75"/>
      <c r="DH54" s="74">
        <v>5527</v>
      </c>
      <c r="DI54" s="74">
        <v>6812</v>
      </c>
      <c r="DJ54" s="74">
        <v>4682</v>
      </c>
      <c r="DK54" s="74">
        <v>5334</v>
      </c>
      <c r="DM54" s="74">
        <v>1114</v>
      </c>
      <c r="DN54" s="74">
        <v>2893</v>
      </c>
      <c r="DO54" s="74">
        <v>2596</v>
      </c>
      <c r="DP54" s="72">
        <v>335</v>
      </c>
      <c r="DQ54" s="72">
        <v>32</v>
      </c>
      <c r="DR54" s="72">
        <v>77</v>
      </c>
      <c r="DS54" s="72"/>
      <c r="DU54" s="73">
        <f t="shared" si="36"/>
        <v>444</v>
      </c>
      <c r="DV54" s="73">
        <f t="shared" si="219"/>
        <v>29402</v>
      </c>
      <c r="DW54" s="76">
        <f t="shared" si="37"/>
        <v>0.18798040949595266</v>
      </c>
      <c r="DX54" s="77">
        <f t="shared" si="38"/>
        <v>0.23168491939323854</v>
      </c>
      <c r="DY54" s="77">
        <f t="shared" si="39"/>
        <v>0.15924086796816542</v>
      </c>
      <c r="DZ54" s="77">
        <f t="shared" si="40"/>
        <v>0.18141623018842257</v>
      </c>
      <c r="EA54" s="77">
        <f t="shared" si="41"/>
        <v>0</v>
      </c>
      <c r="EB54" s="77">
        <f t="shared" si="42"/>
        <v>3.7888579008230734E-2</v>
      </c>
      <c r="EC54" s="77">
        <f t="shared" si="43"/>
        <v>9.8394667029453778E-2</v>
      </c>
      <c r="ED54" s="77">
        <f t="shared" si="44"/>
        <v>8.8293313380042177E-2</v>
      </c>
      <c r="EE54" s="75">
        <f t="shared" si="45"/>
        <v>1.1393782735868309E-2</v>
      </c>
      <c r="EF54" s="78">
        <f t="shared" si="46"/>
        <v>1.0883613359635399E-3</v>
      </c>
      <c r="EG54" s="78">
        <f t="shared" si="47"/>
        <v>2.6188694646622677E-3</v>
      </c>
      <c r="EH54" s="78">
        <f t="shared" si="48"/>
        <v>0</v>
      </c>
      <c r="EI54" s="78">
        <f t="shared" si="49"/>
        <v>0</v>
      </c>
      <c r="EJ54" s="75">
        <f t="shared" si="50"/>
        <v>1.5101013536494116E-2</v>
      </c>
      <c r="EK54" s="75">
        <f t="shared" si="51"/>
        <v>1</v>
      </c>
      <c r="EL54" s="75"/>
      <c r="EM54" s="75"/>
      <c r="EN54" s="75"/>
      <c r="EO54" s="75"/>
      <c r="EP54" s="75"/>
      <c r="EQ54" s="75"/>
      <c r="ER54" s="75">
        <f t="shared" si="52"/>
        <v>0.22973963167407552</v>
      </c>
      <c r="ES54" s="75">
        <f t="shared" si="53"/>
        <v>0.30768488590863041</v>
      </c>
      <c r="ET54" s="75">
        <f t="shared" si="54"/>
        <v>0.20706525406572643</v>
      </c>
      <c r="EU54" s="75">
        <f t="shared" si="55"/>
        <v>0.23168491939323854</v>
      </c>
      <c r="EV54" s="75"/>
      <c r="EW54" s="75"/>
      <c r="EX54" s="75">
        <f t="shared" si="56"/>
        <v>6.5165355869278491E-2</v>
      </c>
      <c r="EY54" s="75">
        <f t="shared" si="57"/>
        <v>4.3417434512036279E-2</v>
      </c>
      <c r="EZ54" s="75">
        <f t="shared" si="58"/>
        <v>0.10837438423645321</v>
      </c>
      <c r="FA54" s="75">
        <f t="shared" si="59"/>
        <v>0.15924086796816542</v>
      </c>
      <c r="FB54" s="75"/>
      <c r="FC54" s="75"/>
      <c r="FD54" s="75"/>
      <c r="FE54" s="75">
        <f t="shared" si="60"/>
        <v>0</v>
      </c>
      <c r="FF54" s="75"/>
      <c r="FG54" s="75"/>
      <c r="FH54" s="75"/>
      <c r="FI54" s="75"/>
      <c r="FJ54" s="75"/>
      <c r="FK54" s="75">
        <f t="shared" si="61"/>
        <v>2.2673549134063389E-3</v>
      </c>
      <c r="FL54" s="75"/>
      <c r="FM54" s="75"/>
      <c r="FN54" s="75"/>
      <c r="FO54" s="75"/>
      <c r="FP54" s="75">
        <f t="shared" si="62"/>
        <v>0.29490498754335404</v>
      </c>
      <c r="FQ54" s="75">
        <f t="shared" si="63"/>
        <v>0.35336967533407304</v>
      </c>
      <c r="FR54" s="75">
        <f t="shared" si="64"/>
        <v>0.31543963830217964</v>
      </c>
      <c r="FS54" s="75">
        <f t="shared" si="65"/>
        <v>0.39092578736140393</v>
      </c>
      <c r="FT54" s="75"/>
      <c r="FU54" s="75"/>
      <c r="FV54" s="75"/>
      <c r="FW54" s="75">
        <f t="shared" si="66"/>
        <v>-0.10061963184290398</v>
      </c>
      <c r="FX54" s="75">
        <f t="shared" si="67"/>
        <v>2.4619665327512114E-2</v>
      </c>
      <c r="FY54" s="75">
        <f t="shared" si="68"/>
        <v>-7.599996651539187E-2</v>
      </c>
      <c r="FZ54" s="75"/>
      <c r="GA54" s="75"/>
      <c r="GB54" s="75">
        <f t="shared" si="69"/>
        <v>6.4956949724416929E-2</v>
      </c>
      <c r="GC54" s="75">
        <f t="shared" si="70"/>
        <v>5.0866483731712209E-2</v>
      </c>
      <c r="GD54" s="75">
        <f t="shared" si="71"/>
        <v>0.11582343345612914</v>
      </c>
      <c r="GE54" s="75"/>
      <c r="GF54" s="75"/>
      <c r="GG54" s="75"/>
      <c r="GH54" s="75"/>
      <c r="GI54" s="75"/>
      <c r="GJ54" s="75"/>
      <c r="GK54" s="75"/>
      <c r="GL54" s="75"/>
      <c r="GM54" s="75"/>
      <c r="GN54" s="75"/>
      <c r="GO54" s="75"/>
      <c r="GP54" s="75"/>
      <c r="GQ54" s="75">
        <f t="shared" si="72"/>
        <v>-3.7930037031893404E-2</v>
      </c>
      <c r="GR54" s="75">
        <f t="shared" si="73"/>
        <v>7.5486149059224295E-2</v>
      </c>
      <c r="GS54" s="75">
        <f t="shared" si="74"/>
        <v>3.755611202733089E-2</v>
      </c>
      <c r="GT54" s="75"/>
      <c r="GU54" s="75"/>
      <c r="GV54" s="75"/>
      <c r="GW54" s="75"/>
      <c r="GX54" s="75">
        <f t="shared" si="75"/>
        <v>1.5338771921254457E-2</v>
      </c>
      <c r="GY54" s="75">
        <f t="shared" si="76"/>
        <v>1.9296637560905012E-2</v>
      </c>
      <c r="GZ54" s="75">
        <f t="shared" si="77"/>
        <v>1.626290572913152E-2</v>
      </c>
      <c r="HA54" s="75">
        <f t="shared" si="78"/>
        <v>3.7888579008230734E-2</v>
      </c>
      <c r="HB54" s="75"/>
      <c r="HC54" s="75"/>
      <c r="HD54" s="75">
        <f t="shared" si="79"/>
        <v>-3.0337318317734917E-3</v>
      </c>
      <c r="HE54" s="75">
        <f t="shared" si="80"/>
        <v>2.1625673279099214E-2</v>
      </c>
      <c r="HF54" s="75">
        <f t="shared" si="81"/>
        <v>1.8591941447325722E-2</v>
      </c>
      <c r="HG54" s="75"/>
      <c r="HH54" s="75"/>
      <c r="HI54" s="75"/>
      <c r="HJ54" s="75">
        <f t="shared" si="82"/>
        <v>0.262713106345562</v>
      </c>
      <c r="HK54" s="75">
        <f t="shared" si="83"/>
        <v>0.21969221863090357</v>
      </c>
      <c r="HL54" s="75">
        <f t="shared" si="84"/>
        <v>0.28446588838653081</v>
      </c>
      <c r="HM54" s="75">
        <f t="shared" si="85"/>
        <v>0.18141623018842257</v>
      </c>
      <c r="HN54" s="75"/>
      <c r="HO54" s="75"/>
      <c r="HP54" s="75">
        <f t="shared" si="86"/>
        <v>6.4773669755627233E-2</v>
      </c>
      <c r="HQ54" s="75">
        <f>Gegevens!HM240-Gegevens!HL240</f>
        <v>-3.1031506791963079E-2</v>
      </c>
      <c r="HR54" s="75">
        <f t="shared" si="87"/>
        <v>-3.8275988442481007E-2</v>
      </c>
      <c r="HS54" s="75"/>
      <c r="HT54" s="75"/>
      <c r="HU54" s="75"/>
      <c r="HV54" s="75">
        <f t="shared" si="88"/>
        <v>0.22412192858189633</v>
      </c>
      <c r="HW54" s="75">
        <f t="shared" si="89"/>
        <v>0.18872111534565103</v>
      </c>
      <c r="HX54" s="75">
        <f t="shared" si="90"/>
        <v>0.16546325663000203</v>
      </c>
      <c r="HY54" s="75">
        <f t="shared" si="91"/>
        <v>0.18798040949595266</v>
      </c>
      <c r="HZ54" s="75"/>
      <c r="IA54" s="75"/>
      <c r="IB54" s="75">
        <f t="shared" si="92"/>
        <v>-2.3257858715649005E-2</v>
      </c>
      <c r="IC54" s="75">
        <f t="shared" si="93"/>
        <v>2.2517152865950629E-2</v>
      </c>
      <c r="ID54" s="75">
        <f t="shared" si="94"/>
        <v>-7.4070584969837538E-4</v>
      </c>
      <c r="IE54" s="75"/>
      <c r="IF54" s="75"/>
      <c r="IG54" s="75"/>
      <c r="IH54" s="75">
        <f t="shared" si="95"/>
        <v>9.9848566264471694E-2</v>
      </c>
      <c r="II54" s="75">
        <f t="shared" si="96"/>
        <v>0.11906025375078393</v>
      </c>
      <c r="IJ54" s="75">
        <f t="shared" si="97"/>
        <v>6.9539105202780213E-2</v>
      </c>
      <c r="IK54" s="75">
        <f t="shared" si="98"/>
        <v>8.8293313380042177E-2</v>
      </c>
      <c r="IL54" s="75"/>
      <c r="IM54" s="75"/>
      <c r="IN54" s="75">
        <f t="shared" si="99"/>
        <v>-4.9521148548003713E-2</v>
      </c>
      <c r="IO54" s="75">
        <f t="shared" si="100"/>
        <v>1.8754208177261963E-2</v>
      </c>
      <c r="IP54" s="75">
        <f t="shared" si="101"/>
        <v>-3.0766940370741749E-2</v>
      </c>
      <c r="IQ54" s="75"/>
      <c r="IR54" s="75"/>
      <c r="IS54" s="75"/>
      <c r="IT54" s="75">
        <f t="shared" si="102"/>
        <v>8.9736700698549166E-2</v>
      </c>
      <c r="IU54" s="75">
        <f t="shared" si="103"/>
        <v>9.1031887693569402E-2</v>
      </c>
      <c r="IV54" s="75">
        <f t="shared" si="104"/>
        <v>0.13212767393211416</v>
      </c>
      <c r="IW54" s="75">
        <f t="shared" si="105"/>
        <v>9.8394667029453778E-2</v>
      </c>
      <c r="IX54" s="75"/>
      <c r="IY54" s="75"/>
      <c r="IZ54" s="75">
        <f t="shared" si="106"/>
        <v>4.1095786238544763E-2</v>
      </c>
      <c r="JA54" s="75">
        <f t="shared" si="107"/>
        <v>-3.3733006902660387E-2</v>
      </c>
      <c r="JB54" s="75">
        <f t="shared" si="108"/>
        <v>7.3627793358843757E-3</v>
      </c>
      <c r="JC54" s="75"/>
      <c r="JD54" s="75"/>
      <c r="JE54" s="75"/>
      <c r="JF54" s="75"/>
      <c r="JG54" s="75"/>
      <c r="JH54" s="75"/>
      <c r="JI54" s="75">
        <f t="shared" si="109"/>
        <v>0.11518733818572616</v>
      </c>
      <c r="JJ54" s="75">
        <f t="shared" si="110"/>
        <v>0.18958526696302086</v>
      </c>
      <c r="JK54" s="75">
        <f t="shared" si="111"/>
        <v>0.20492403888427532</v>
      </c>
      <c r="JL54" s="75"/>
      <c r="JM54" s="75">
        <f t="shared" si="112"/>
        <v>0.13835689131168893</v>
      </c>
      <c r="JN54" s="75">
        <f t="shared" si="113"/>
        <v>0.21009214144435334</v>
      </c>
      <c r="JO54" s="75">
        <f t="shared" si="114"/>
        <v>0.22938877900525834</v>
      </c>
      <c r="JP54" s="75"/>
      <c r="JQ54" s="75">
        <f t="shared" si="115"/>
        <v>8.5802010931911726E-2</v>
      </c>
      <c r="JR54" s="75">
        <f t="shared" si="116"/>
        <v>0.20166677913489439</v>
      </c>
      <c r="JS54" s="75">
        <f t="shared" si="117"/>
        <v>0.21792968486402589</v>
      </c>
      <c r="JT54" s="75"/>
      <c r="JU54" s="75">
        <f t="shared" si="118"/>
        <v>0.1261818923882729</v>
      </c>
      <c r="JV54" s="75">
        <f t="shared" si="119"/>
        <v>0.18668798040949597</v>
      </c>
      <c r="JW54" s="75">
        <f t="shared" si="120"/>
        <v>0.2245765594177267</v>
      </c>
      <c r="JX54" s="75"/>
      <c r="JY54" s="75"/>
      <c r="JZ54" s="75"/>
      <c r="KA54" s="75">
        <f t="shared" si="121"/>
        <v>-5.2554880379777208E-2</v>
      </c>
      <c r="KB54" s="75">
        <f t="shared" si="122"/>
        <v>4.0379881456361177E-2</v>
      </c>
      <c r="KC54" s="75">
        <f t="shared" si="123"/>
        <v>-1.2174998923416031E-2</v>
      </c>
      <c r="KD54" s="75"/>
      <c r="KE54" s="75"/>
      <c r="KF54" s="75">
        <f t="shared" si="124"/>
        <v>-8.4253623094589503E-3</v>
      </c>
      <c r="KG54" s="75">
        <f t="shared" si="125"/>
        <v>-1.4978798725398423E-2</v>
      </c>
      <c r="KH54" s="75">
        <f t="shared" si="126"/>
        <v>-2.3404161034857374E-2</v>
      </c>
      <c r="KI54" s="75"/>
      <c r="KJ54" s="75"/>
      <c r="KK54" s="75">
        <f t="shared" si="127"/>
        <v>-1.1459094141232445E-2</v>
      </c>
      <c r="KL54" s="75">
        <f t="shared" si="128"/>
        <v>6.6468745537008045E-3</v>
      </c>
      <c r="KM54" s="75">
        <f t="shared" si="129"/>
        <v>-4.8122195875316409E-3</v>
      </c>
      <c r="KN54" s="75"/>
      <c r="KO54" s="75"/>
      <c r="KP54" s="75"/>
      <c r="KQ54" s="75"/>
      <c r="KR54" s="73">
        <f t="shared" si="130"/>
        <v>9046.551015485551</v>
      </c>
      <c r="KS54" s="73">
        <f t="shared" si="131"/>
        <v>1276.5594095228907</v>
      </c>
      <c r="KT54" s="73">
        <f t="shared" si="132"/>
        <v>6459.3906121858272</v>
      </c>
      <c r="KU54" s="73">
        <f t="shared" si="133"/>
        <v>5548.7782333928317</v>
      </c>
      <c r="KV54" s="73">
        <f t="shared" si="134"/>
        <v>3500.6095807805491</v>
      </c>
      <c r="KW54" s="73">
        <f t="shared" si="135"/>
        <v>2676.5195619663277</v>
      </c>
      <c r="KX54" s="73">
        <f t="shared" si="136"/>
        <v>567.35973756572912</v>
      </c>
      <c r="KY54" s="73"/>
      <c r="KZ54" s="73">
        <f t="shared" si="137"/>
        <v>6088.1326000404888</v>
      </c>
      <c r="LA54" s="73">
        <f t="shared" si="138"/>
        <v>3186.423645320197</v>
      </c>
      <c r="LB54" s="73">
        <f t="shared" si="139"/>
        <v>8363.8660503407791</v>
      </c>
      <c r="LC54" s="73">
        <f t="shared" si="140"/>
        <v>4864.9506714353192</v>
      </c>
      <c r="LD54" s="73">
        <f t="shared" si="141"/>
        <v>2044.5887711721439</v>
      </c>
      <c r="LE54" s="73">
        <f t="shared" si="142"/>
        <v>3884.8178689520205</v>
      </c>
      <c r="LF54" s="73">
        <f t="shared" si="143"/>
        <v>478.16195424792494</v>
      </c>
      <c r="LG54" s="73"/>
      <c r="LH54" s="73">
        <f t="shared" si="144"/>
        <v>6812</v>
      </c>
      <c r="LI54" s="73">
        <f t="shared" si="145"/>
        <v>4682</v>
      </c>
      <c r="LJ54" s="73">
        <f t="shared" si="146"/>
        <v>5334</v>
      </c>
      <c r="LK54" s="73">
        <f t="shared" si="147"/>
        <v>5527</v>
      </c>
      <c r="LL54" s="73">
        <f t="shared" si="148"/>
        <v>2596</v>
      </c>
      <c r="LM54" s="73">
        <f t="shared" si="149"/>
        <v>2893</v>
      </c>
      <c r="LN54" s="73">
        <f t="shared" si="150"/>
        <v>1114</v>
      </c>
      <c r="LO54" s="73"/>
      <c r="LP54" s="73">
        <f t="shared" si="151"/>
        <v>-2958.4184154450622</v>
      </c>
      <c r="LQ54" s="73">
        <f t="shared" si="152"/>
        <v>1909.8642357973063</v>
      </c>
      <c r="LR54" s="73">
        <f t="shared" si="153"/>
        <v>1904.4754381549519</v>
      </c>
      <c r="LS54" s="73">
        <f t="shared" si="154"/>
        <v>-683.82756195751244</v>
      </c>
      <c r="LT54" s="73">
        <f t="shared" si="155"/>
        <v>-1456.0208096084052</v>
      </c>
      <c r="LU54" s="73">
        <f t="shared" si="156"/>
        <v>1208.2983069856928</v>
      </c>
      <c r="LV54" s="73">
        <f t="shared" si="157"/>
        <v>-89.197783317804181</v>
      </c>
      <c r="LW54" s="73"/>
      <c r="LX54" s="73">
        <f t="shared" si="158"/>
        <v>723.8673999595112</v>
      </c>
      <c r="LY54" s="73">
        <f t="shared" si="159"/>
        <v>1495.576354679803</v>
      </c>
      <c r="LZ54" s="73">
        <f t="shared" si="160"/>
        <v>-3029.8660503407791</v>
      </c>
      <c r="MA54" s="73">
        <f t="shared" si="161"/>
        <v>662.04932856468076</v>
      </c>
      <c r="MB54" s="73">
        <f t="shared" si="162"/>
        <v>551.41122882785612</v>
      </c>
      <c r="MC54" s="73">
        <f t="shared" si="163"/>
        <v>-991.81786895202049</v>
      </c>
      <c r="MD54" s="73">
        <f t="shared" si="164"/>
        <v>635.838045752075</v>
      </c>
      <c r="ME54" s="73"/>
      <c r="MF54" s="73">
        <f t="shared" si="165"/>
        <v>-2234.551015485551</v>
      </c>
      <c r="MG54" s="73">
        <f t="shared" si="166"/>
        <v>3405.4405904771093</v>
      </c>
      <c r="MH54" s="73">
        <f t="shared" si="167"/>
        <v>-1125.3906121858272</v>
      </c>
      <c r="MI54" s="73">
        <f t="shared" si="168"/>
        <v>-21.77823339283168</v>
      </c>
      <c r="MJ54" s="73">
        <f t="shared" si="169"/>
        <v>-904.60958078054909</v>
      </c>
      <c r="MK54" s="73">
        <f t="shared" si="170"/>
        <v>216.48043803367227</v>
      </c>
      <c r="ML54" s="73">
        <f t="shared" si="171"/>
        <v>546.64026243427088</v>
      </c>
      <c r="MM54" s="73"/>
      <c r="MN54" s="75">
        <f t="shared" si="172"/>
        <v>-0.3270216915132575</v>
      </c>
      <c r="MO54" s="75">
        <f t="shared" si="173"/>
        <v>1.4961029009304869</v>
      </c>
      <c r="MP54" s="75">
        <f t="shared" si="174"/>
        <v>0.29483825216609505</v>
      </c>
      <c r="MQ54" s="75">
        <f t="shared" si="175"/>
        <v>-0.12323930299506351</v>
      </c>
      <c r="MR54" s="75">
        <f t="shared" si="176"/>
        <v>-0.41593350415379615</v>
      </c>
      <c r="MS54" s="75">
        <f t="shared" si="177"/>
        <v>0.45144385423359512</v>
      </c>
      <c r="MT54" s="75">
        <f t="shared" si="178"/>
        <v>-0.15721556785208174</v>
      </c>
      <c r="MU54" s="75"/>
      <c r="MV54" s="75">
        <f t="shared" si="179"/>
        <v>0.11889810020805019</v>
      </c>
      <c r="MW54" s="75">
        <f t="shared" si="180"/>
        <v>0.46935891806989011</v>
      </c>
      <c r="MX54" s="75">
        <f t="shared" si="181"/>
        <v>-0.36225664448766842</v>
      </c>
      <c r="MY54" s="75">
        <f t="shared" si="182"/>
        <v>0.13608551725959322</v>
      </c>
      <c r="MZ54" s="75">
        <f t="shared" si="183"/>
        <v>0.26969297523420183</v>
      </c>
      <c r="NA54" s="75">
        <f t="shared" si="184"/>
        <v>-0.25530614366216764</v>
      </c>
      <c r="NB54" s="75">
        <f t="shared" si="185"/>
        <v>1.3297545739542374</v>
      </c>
      <c r="NC54" s="75"/>
      <c r="ND54" s="75">
        <f t="shared" si="186"/>
        <v>-0.24700584915295667</v>
      </c>
      <c r="NE54" s="75">
        <f t="shared" si="187"/>
        <v>2.6676710579023344</v>
      </c>
      <c r="NF54" s="75">
        <f t="shared" si="188"/>
        <v>-0.17422550821787203</v>
      </c>
      <c r="NG54" s="75">
        <f t="shared" si="189"/>
        <v>-3.9248700302652491E-3</v>
      </c>
      <c r="NH54" s="75">
        <f t="shared" si="190"/>
        <v>-0.25841487315441891</v>
      </c>
      <c r="NI54" s="75">
        <f t="shared" si="191"/>
        <v>8.0881321067062584E-2</v>
      </c>
      <c r="NJ54" s="75">
        <f t="shared" si="192"/>
        <v>0.96348088565403733</v>
      </c>
      <c r="NK54" s="75"/>
      <c r="NL54" s="75"/>
      <c r="NM54" s="211">
        <v>14225</v>
      </c>
      <c r="NN54" s="212">
        <v>0</v>
      </c>
      <c r="NO54" s="212">
        <v>22</v>
      </c>
      <c r="NP54" s="212">
        <v>17</v>
      </c>
      <c r="NQ54" s="212">
        <v>0</v>
      </c>
      <c r="NR54" s="212">
        <v>39</v>
      </c>
      <c r="NS54" s="213">
        <v>78</v>
      </c>
      <c r="NT54" s="213">
        <f t="shared" si="193"/>
        <v>14303</v>
      </c>
      <c r="NU54" s="75"/>
      <c r="NV54" s="75"/>
      <c r="NW54" s="73">
        <v>29402</v>
      </c>
      <c r="NX54" s="73">
        <v>4682</v>
      </c>
      <c r="NY54" s="75">
        <f t="shared" si="194"/>
        <v>0.15924086796816542</v>
      </c>
      <c r="NZ54" s="75">
        <f t="shared" si="195"/>
        <v>7.0018332124368865E-3</v>
      </c>
      <c r="OA54" s="75">
        <f t="shared" si="196"/>
        <v>5.9738360780400915E-3</v>
      </c>
      <c r="OB54" s="73">
        <v>43264</v>
      </c>
      <c r="OC54" s="73">
        <v>33684</v>
      </c>
      <c r="OD54" s="73">
        <v>3450.6424348410501</v>
      </c>
      <c r="OE54" s="73">
        <v>1571.2910434364253</v>
      </c>
      <c r="OF54" s="75">
        <f t="shared" si="197"/>
        <v>3.6318672416707318E-2</v>
      </c>
      <c r="OG54" s="75">
        <f t="shared" si="198"/>
        <v>0.45536188495543295</v>
      </c>
      <c r="OH54" s="73">
        <v>1589.3333333333371</v>
      </c>
      <c r="OI54" s="73">
        <f t="shared" si="199"/>
        <v>723.72182248916988</v>
      </c>
      <c r="OJ54" s="75">
        <f t="shared" si="200"/>
        <v>2.1485625890309046E-2</v>
      </c>
      <c r="OK54" s="75">
        <f t="shared" si="201"/>
        <v>6.6016833804329912E-3</v>
      </c>
      <c r="OL54" s="75">
        <f t="shared" si="202"/>
        <v>2.2922511711276012E-3</v>
      </c>
      <c r="OM54" s="73">
        <v>43016</v>
      </c>
      <c r="ON54" s="73">
        <v>862235804</v>
      </c>
      <c r="OO54" s="73">
        <f t="shared" si="203"/>
        <v>20044.537009484844</v>
      </c>
      <c r="OP54" s="75">
        <f t="shared" si="204"/>
        <v>6.6012739095912751E-3</v>
      </c>
      <c r="OQ54" s="75">
        <f t="shared" si="205"/>
        <v>6.924120947698665E-3</v>
      </c>
      <c r="OR54" s="75">
        <f t="shared" si="206"/>
        <v>2.333188655989782E-3</v>
      </c>
      <c r="OS54" s="73">
        <v>8010.2078219172408</v>
      </c>
      <c r="OT54" s="75">
        <f t="shared" si="207"/>
        <v>0.18514718523292439</v>
      </c>
      <c r="OU54" s="75">
        <f t="shared" si="208"/>
        <v>6.6016833804329973E-3</v>
      </c>
      <c r="OV54" s="73">
        <v>841.40657521211506</v>
      </c>
      <c r="OW54" s="75">
        <f t="shared" si="209"/>
        <v>1.9560316515066838E-2</v>
      </c>
      <c r="OX54" s="75">
        <v>5.7080346473823346E-2</v>
      </c>
      <c r="OY54" s="73">
        <v>2397</v>
      </c>
      <c r="OZ54" s="75">
        <f t="shared" si="210"/>
        <v>5.540403106508876E-2</v>
      </c>
      <c r="PA54" s="73">
        <v>8747</v>
      </c>
      <c r="PB54" s="75">
        <f t="shared" si="211"/>
        <v>0.20217732988165679</v>
      </c>
      <c r="PC54" s="73">
        <v>7025</v>
      </c>
      <c r="PD54" s="73">
        <v>8968</v>
      </c>
      <c r="PE54" s="75">
        <f t="shared" si="212"/>
        <v>-0.21665923282783228</v>
      </c>
      <c r="PF54" s="75">
        <v>3.0738131335652071E-2</v>
      </c>
      <c r="PG54" s="75">
        <v>5.8919706293290526E-2</v>
      </c>
      <c r="PH54" s="75">
        <v>8.9657837628942597E-2</v>
      </c>
      <c r="PI54" s="75"/>
      <c r="PJ54" s="75"/>
      <c r="PK54" s="75"/>
      <c r="PL54" s="75"/>
      <c r="PM54" s="75"/>
      <c r="PN54" s="75"/>
      <c r="PO54" s="226"/>
      <c r="PP54" s="21">
        <f t="shared" si="213"/>
        <v>0</v>
      </c>
      <c r="PQ54" s="73">
        <f t="shared" si="214"/>
        <v>85.318171638666968</v>
      </c>
      <c r="PR54" s="73"/>
      <c r="PS54" s="73">
        <f t="shared" si="215"/>
        <v>35.344521193095652</v>
      </c>
      <c r="PT54" s="73">
        <v>1</v>
      </c>
      <c r="PU54" s="73">
        <f t="shared" si="216"/>
        <v>34.722222182325517</v>
      </c>
      <c r="PV54" s="73">
        <v>1</v>
      </c>
      <c r="PW54" s="73"/>
    </row>
    <row r="55" spans="1:439" x14ac:dyDescent="0.25">
      <c r="A55" s="150"/>
      <c r="B55" s="153" t="s">
        <v>47</v>
      </c>
      <c r="C55" s="151"/>
      <c r="D55" s="156">
        <v>41011</v>
      </c>
      <c r="E55" s="156" t="s">
        <v>205</v>
      </c>
      <c r="F55" s="72" t="s">
        <v>207</v>
      </c>
      <c r="G55" s="82"/>
      <c r="P55" s="161"/>
      <c r="Q55" s="127"/>
      <c r="R55" s="127"/>
      <c r="S55" s="127"/>
      <c r="T55" s="127"/>
      <c r="U55" s="127"/>
      <c r="V55" s="127"/>
      <c r="W55" s="127"/>
      <c r="X55" s="127"/>
      <c r="Y55" s="127"/>
      <c r="Z55" s="113"/>
      <c r="AA55" s="73"/>
      <c r="AB55" s="74">
        <v>1614</v>
      </c>
      <c r="AC55" s="74">
        <v>4100</v>
      </c>
      <c r="AD55" s="74">
        <v>1862</v>
      </c>
      <c r="AE55" s="74">
        <v>2449</v>
      </c>
      <c r="AF55" s="74">
        <v>594</v>
      </c>
      <c r="AG55" s="74">
        <v>1772</v>
      </c>
      <c r="AH55" s="74">
        <v>112</v>
      </c>
      <c r="AI55" s="74">
        <v>174</v>
      </c>
      <c r="AK55" s="73">
        <f t="shared" si="0"/>
        <v>12677</v>
      </c>
      <c r="AL55" s="75"/>
      <c r="AM55" s="76">
        <f t="shared" si="1"/>
        <v>0.12731718860929242</v>
      </c>
      <c r="AN55" s="77">
        <f t="shared" si="2"/>
        <v>0.32342036759485682</v>
      </c>
      <c r="AO55" s="77">
        <f t="shared" si="3"/>
        <v>0.14688017669795694</v>
      </c>
      <c r="AP55" s="77">
        <f t="shared" si="4"/>
        <v>0.19318450737556203</v>
      </c>
      <c r="AQ55" s="77">
        <f t="shared" si="5"/>
        <v>4.6856511793010966E-2</v>
      </c>
      <c r="AR55" s="77">
        <f t="shared" si="6"/>
        <v>0.13978070521416738</v>
      </c>
      <c r="AS55" s="77">
        <f t="shared" si="7"/>
        <v>8.8348978464936508E-3</v>
      </c>
      <c r="AT55" s="78">
        <f t="shared" si="8"/>
        <v>1.3725644868659778E-2</v>
      </c>
      <c r="AU55" s="75">
        <f t="shared" si="9"/>
        <v>1</v>
      </c>
      <c r="AV55" s="75"/>
      <c r="AW55" s="75"/>
      <c r="AX55" s="74">
        <v>738</v>
      </c>
      <c r="AY55" s="74">
        <v>1208</v>
      </c>
      <c r="AZ55" s="74">
        <v>1616</v>
      </c>
      <c r="BA55" s="74">
        <v>2341</v>
      </c>
      <c r="BB55" s="74">
        <v>4539</v>
      </c>
      <c r="BC55" s="74">
        <v>1729</v>
      </c>
      <c r="BD55" s="74">
        <v>254</v>
      </c>
      <c r="BF55" s="74">
        <v>29</v>
      </c>
      <c r="BG55" s="79">
        <v>26</v>
      </c>
      <c r="BH55" s="80">
        <v>72</v>
      </c>
      <c r="BI55" s="80">
        <v>45</v>
      </c>
      <c r="BJ55" s="81">
        <v>10</v>
      </c>
      <c r="BK55" s="73">
        <f t="shared" si="10"/>
        <v>153</v>
      </c>
      <c r="BL55" s="79">
        <f t="shared" si="11"/>
        <v>12607</v>
      </c>
      <c r="BM55" s="82"/>
      <c r="BN55" s="83">
        <f t="shared" si="12"/>
        <v>5.8538906956452766E-2</v>
      </c>
      <c r="BO55" s="84">
        <f t="shared" si="13"/>
        <v>9.5819782660426747E-2</v>
      </c>
      <c r="BP55" s="84">
        <f t="shared" si="14"/>
        <v>0.1281827556119616</v>
      </c>
      <c r="BQ55" s="84">
        <f t="shared" si="15"/>
        <v>0.18569048941064489</v>
      </c>
      <c r="BR55" s="84">
        <f t="shared" si="16"/>
        <v>0.36003807408582533</v>
      </c>
      <c r="BS55" s="84">
        <f t="shared" si="17"/>
        <v>0.13714602998334258</v>
      </c>
      <c r="BT55" s="84">
        <f t="shared" si="18"/>
        <v>2.0147537082573174E-2</v>
      </c>
      <c r="BU55" s="84">
        <f t="shared" si="19"/>
        <v>0</v>
      </c>
      <c r="BV55" s="84">
        <f t="shared" si="20"/>
        <v>2.300309351947331E-3</v>
      </c>
      <c r="BW55" s="84">
        <f t="shared" si="21"/>
        <v>2.0623463155389865E-3</v>
      </c>
      <c r="BX55" s="84">
        <f t="shared" si="22"/>
        <v>5.7111128738002699E-3</v>
      </c>
      <c r="BY55" s="84">
        <f t="shared" si="23"/>
        <v>3.5694455461251686E-3</v>
      </c>
      <c r="BZ55" s="84">
        <f t="shared" si="24"/>
        <v>7.9321012136114859E-4</v>
      </c>
      <c r="CA55" s="75">
        <f t="shared" si="25"/>
        <v>1.2136114856825574E-2</v>
      </c>
      <c r="CB55" s="85">
        <f t="shared" si="26"/>
        <v>1</v>
      </c>
      <c r="CC55" s="75"/>
      <c r="CD55" s="75"/>
      <c r="CE55" s="74">
        <v>1507</v>
      </c>
      <c r="CF55" s="74">
        <v>2568</v>
      </c>
      <c r="CG55" s="74">
        <v>1864</v>
      </c>
      <c r="CH55" s="74">
        <v>1561</v>
      </c>
      <c r="CI55" s="74">
        <v>3611</v>
      </c>
      <c r="CJ55" s="74">
        <v>1262</v>
      </c>
      <c r="CK55" s="72">
        <v>304</v>
      </c>
      <c r="CP55" s="73">
        <f t="shared" si="217"/>
        <v>0</v>
      </c>
      <c r="CQ55" s="73">
        <f t="shared" si="218"/>
        <v>12677</v>
      </c>
      <c r="CR55" s="73"/>
      <c r="CS55" s="76">
        <f t="shared" si="27"/>
        <v>0.11887670584523152</v>
      </c>
      <c r="CT55" s="77">
        <f t="shared" si="28"/>
        <v>0.20257158633746156</v>
      </c>
      <c r="CU55" s="77">
        <f t="shared" si="29"/>
        <v>0.14703794273093004</v>
      </c>
      <c r="CV55" s="77">
        <f t="shared" si="30"/>
        <v>0.12313638873550524</v>
      </c>
      <c r="CW55" s="77">
        <f t="shared" si="31"/>
        <v>0.28484657253293366</v>
      </c>
      <c r="CX55" s="77">
        <f t="shared" si="32"/>
        <v>9.9550366806026663E-2</v>
      </c>
      <c r="CY55" s="77">
        <f t="shared" si="33"/>
        <v>2.3980437011911337E-2</v>
      </c>
      <c r="CZ55" s="78"/>
      <c r="DA55" s="78"/>
      <c r="DB55" s="78"/>
      <c r="DC55" s="78"/>
      <c r="DD55" s="78">
        <f t="shared" si="34"/>
        <v>0</v>
      </c>
      <c r="DE55" s="75">
        <f t="shared" si="35"/>
        <v>1</v>
      </c>
      <c r="DF55" s="75"/>
      <c r="DG55" s="75"/>
      <c r="DH55" s="74">
        <v>1259</v>
      </c>
      <c r="DI55" s="74">
        <v>2487</v>
      </c>
      <c r="DJ55" s="74">
        <v>4086</v>
      </c>
      <c r="DK55" s="74">
        <v>1462</v>
      </c>
      <c r="DM55" s="74">
        <v>492</v>
      </c>
      <c r="DN55" s="74">
        <v>953</v>
      </c>
      <c r="DO55" s="72">
        <v>1933</v>
      </c>
      <c r="DP55" s="74">
        <v>132</v>
      </c>
      <c r="DQ55" s="74">
        <v>19</v>
      </c>
      <c r="DR55" s="74">
        <v>25</v>
      </c>
      <c r="DU55" s="73">
        <f t="shared" si="36"/>
        <v>176</v>
      </c>
      <c r="DV55" s="73">
        <f t="shared" si="219"/>
        <v>12848</v>
      </c>
      <c r="DW55" s="76">
        <f t="shared" si="37"/>
        <v>9.7991905354919057E-2</v>
      </c>
      <c r="DX55" s="77">
        <f t="shared" si="38"/>
        <v>0.19357098381070983</v>
      </c>
      <c r="DY55" s="77">
        <f t="shared" si="39"/>
        <v>0.31802615193026151</v>
      </c>
      <c r="DZ55" s="77">
        <f t="shared" si="40"/>
        <v>0.1137920298879203</v>
      </c>
      <c r="EA55" s="77">
        <f t="shared" si="41"/>
        <v>0</v>
      </c>
      <c r="EB55" s="77">
        <f t="shared" si="42"/>
        <v>3.8293897882938979E-2</v>
      </c>
      <c r="EC55" s="77">
        <f t="shared" si="43"/>
        <v>7.4174968866749694E-2</v>
      </c>
      <c r="ED55" s="77">
        <f t="shared" si="44"/>
        <v>0.15045143212951431</v>
      </c>
      <c r="EE55" s="75">
        <f t="shared" si="45"/>
        <v>1.0273972602739725E-2</v>
      </c>
      <c r="EF55" s="78">
        <f t="shared" si="46"/>
        <v>1.478829389788294E-3</v>
      </c>
      <c r="EG55" s="78">
        <f t="shared" si="47"/>
        <v>1.9458281444582814E-3</v>
      </c>
      <c r="EH55" s="78">
        <f t="shared" si="48"/>
        <v>0</v>
      </c>
      <c r="EI55" s="78">
        <f t="shared" si="49"/>
        <v>0</v>
      </c>
      <c r="EJ55" s="75">
        <f t="shared" si="50"/>
        <v>1.3698630136986301E-2</v>
      </c>
      <c r="EK55" s="75">
        <f t="shared" si="51"/>
        <v>1</v>
      </c>
      <c r="EL55" s="75"/>
      <c r="EM55" s="75"/>
      <c r="EN55" s="75"/>
      <c r="EO55" s="75"/>
      <c r="EP55" s="75"/>
      <c r="EQ55" s="75"/>
      <c r="ER55" s="75">
        <f t="shared" si="52"/>
        <v>0.32342036759485682</v>
      </c>
      <c r="ES55" s="75">
        <f t="shared" si="53"/>
        <v>0.36003807408582533</v>
      </c>
      <c r="ET55" s="75">
        <f t="shared" si="54"/>
        <v>0.20257158633746156</v>
      </c>
      <c r="EU55" s="75">
        <f t="shared" si="55"/>
        <v>0.19357098381070983</v>
      </c>
      <c r="EV55" s="75"/>
      <c r="EW55" s="75"/>
      <c r="EX55" s="75">
        <f t="shared" si="56"/>
        <v>0.14688017669795694</v>
      </c>
      <c r="EY55" s="75">
        <f t="shared" si="57"/>
        <v>9.5819782660426747E-2</v>
      </c>
      <c r="EZ55" s="75">
        <f t="shared" si="58"/>
        <v>0.28484657253293366</v>
      </c>
      <c r="FA55" s="75">
        <f t="shared" si="59"/>
        <v>0.31802615193026151</v>
      </c>
      <c r="FB55" s="75"/>
      <c r="FC55" s="75"/>
      <c r="FD55" s="75"/>
      <c r="FE55" s="75">
        <f t="shared" si="60"/>
        <v>0</v>
      </c>
      <c r="FF55" s="75"/>
      <c r="FG55" s="75"/>
      <c r="FH55" s="75"/>
      <c r="FI55" s="75"/>
      <c r="FJ55" s="75"/>
      <c r="FK55" s="75">
        <f t="shared" si="61"/>
        <v>2.300309351947331E-3</v>
      </c>
      <c r="FL55" s="75"/>
      <c r="FM55" s="75"/>
      <c r="FN55" s="75"/>
      <c r="FO55" s="75"/>
      <c r="FP55" s="75">
        <f t="shared" si="62"/>
        <v>0.47030054429281376</v>
      </c>
      <c r="FQ55" s="75">
        <f t="shared" si="63"/>
        <v>0.45815816609819937</v>
      </c>
      <c r="FR55" s="75">
        <f t="shared" si="64"/>
        <v>0.48741815887039519</v>
      </c>
      <c r="FS55" s="75">
        <f t="shared" si="65"/>
        <v>0.51159713574097132</v>
      </c>
      <c r="FT55" s="75"/>
      <c r="FU55" s="75"/>
      <c r="FV55" s="75"/>
      <c r="FW55" s="75">
        <f t="shared" si="66"/>
        <v>-0.15746648774836378</v>
      </c>
      <c r="FX55" s="75">
        <f t="shared" si="67"/>
        <v>-9.000602526751722E-3</v>
      </c>
      <c r="FY55" s="75">
        <f t="shared" si="68"/>
        <v>-0.1664670902751155</v>
      </c>
      <c r="FZ55" s="75"/>
      <c r="GA55" s="75"/>
      <c r="GB55" s="75">
        <f t="shared" si="69"/>
        <v>0.18902678987250693</v>
      </c>
      <c r="GC55" s="75">
        <f t="shared" si="70"/>
        <v>3.3179579397327852E-2</v>
      </c>
      <c r="GD55" s="75">
        <f t="shared" si="71"/>
        <v>0.22220636926983478</v>
      </c>
      <c r="GE55" s="75"/>
      <c r="GF55" s="75"/>
      <c r="GG55" s="75"/>
      <c r="GH55" s="75"/>
      <c r="GI55" s="75"/>
      <c r="GJ55" s="75"/>
      <c r="GK55" s="75"/>
      <c r="GL55" s="75"/>
      <c r="GM55" s="75"/>
      <c r="GN55" s="75"/>
      <c r="GO55" s="75"/>
      <c r="GP55" s="75"/>
      <c r="GQ55" s="75">
        <f t="shared" si="72"/>
        <v>2.925999277219582E-2</v>
      </c>
      <c r="GR55" s="75">
        <f t="shared" si="73"/>
        <v>2.417897687057613E-2</v>
      </c>
      <c r="GS55" s="75">
        <f t="shared" si="74"/>
        <v>5.343896964277195E-2</v>
      </c>
      <c r="GT55" s="75"/>
      <c r="GU55" s="75"/>
      <c r="GV55" s="75"/>
      <c r="GW55" s="75"/>
      <c r="GX55" s="75">
        <f t="shared" si="75"/>
        <v>8.8348978464936508E-3</v>
      </c>
      <c r="GY55" s="75">
        <f t="shared" si="76"/>
        <v>2.0147537082573174E-2</v>
      </c>
      <c r="GZ55" s="75">
        <f t="shared" si="77"/>
        <v>2.3980437011911337E-2</v>
      </c>
      <c r="HA55" s="75">
        <f t="shared" si="78"/>
        <v>3.8293897882938979E-2</v>
      </c>
      <c r="HB55" s="75"/>
      <c r="HC55" s="75"/>
      <c r="HD55" s="75">
        <f t="shared" si="79"/>
        <v>3.8328999293381627E-3</v>
      </c>
      <c r="HE55" s="75">
        <f t="shared" si="80"/>
        <v>1.4313460871027642E-2</v>
      </c>
      <c r="HF55" s="75">
        <f t="shared" si="81"/>
        <v>1.8146360800365805E-2</v>
      </c>
      <c r="HG55" s="75"/>
      <c r="HH55" s="75"/>
      <c r="HI55" s="75"/>
      <c r="HJ55" s="75">
        <f t="shared" si="82"/>
        <v>0.13978070521416738</v>
      </c>
      <c r="HK55" s="75">
        <f t="shared" si="83"/>
        <v>0.13714602998334258</v>
      </c>
      <c r="HL55" s="75">
        <f t="shared" si="84"/>
        <v>0.14703794273093004</v>
      </c>
      <c r="HM55" s="75">
        <f t="shared" si="85"/>
        <v>0.1137920298879203</v>
      </c>
      <c r="HN55" s="75"/>
      <c r="HO55" s="75"/>
      <c r="HP55" s="75">
        <f t="shared" si="86"/>
        <v>9.8919127475874669E-3</v>
      </c>
      <c r="HQ55" s="75">
        <f>Gegevens!HM201-Gegevens!HL201</f>
        <v>-1.0343439960733045E-2</v>
      </c>
      <c r="HR55" s="75">
        <f t="shared" si="87"/>
        <v>-2.3354000095422281E-2</v>
      </c>
      <c r="HS55" s="75"/>
      <c r="HT55" s="75"/>
      <c r="HU55" s="75"/>
      <c r="HV55" s="75">
        <f t="shared" si="88"/>
        <v>0.12731718860929242</v>
      </c>
      <c r="HW55" s="75">
        <f t="shared" si="89"/>
        <v>0.1281827556119616</v>
      </c>
      <c r="HX55" s="75">
        <f t="shared" si="90"/>
        <v>9.9550366806026663E-2</v>
      </c>
      <c r="HY55" s="75">
        <f t="shared" si="91"/>
        <v>9.7991905354919057E-2</v>
      </c>
      <c r="HZ55" s="75"/>
      <c r="IA55" s="75"/>
      <c r="IB55" s="75">
        <f t="shared" si="92"/>
        <v>-2.8632388805934939E-2</v>
      </c>
      <c r="IC55" s="75">
        <f t="shared" si="93"/>
        <v>-1.5584614511076067E-3</v>
      </c>
      <c r="ID55" s="75">
        <f t="shared" si="94"/>
        <v>-3.0190850257042545E-2</v>
      </c>
      <c r="IE55" s="75"/>
      <c r="IF55" s="75"/>
      <c r="IG55" s="75"/>
      <c r="IH55" s="75">
        <f t="shared" si="95"/>
        <v>0.19318450737556203</v>
      </c>
      <c r="II55" s="75">
        <f t="shared" si="96"/>
        <v>0.18569048941064489</v>
      </c>
      <c r="IJ55" s="75">
        <f t="shared" si="97"/>
        <v>0.11887670584523152</v>
      </c>
      <c r="IK55" s="75">
        <f t="shared" si="98"/>
        <v>0.15045143212951431</v>
      </c>
      <c r="IL55" s="75"/>
      <c r="IM55" s="75"/>
      <c r="IN55" s="75">
        <f t="shared" si="99"/>
        <v>-6.681378356541337E-2</v>
      </c>
      <c r="IO55" s="75">
        <f t="shared" si="100"/>
        <v>3.1574726284282789E-2</v>
      </c>
      <c r="IP55" s="75">
        <f t="shared" si="101"/>
        <v>-3.5239057281130581E-2</v>
      </c>
      <c r="IQ55" s="75"/>
      <c r="IR55" s="75"/>
      <c r="IS55" s="75"/>
      <c r="IT55" s="75">
        <f t="shared" si="102"/>
        <v>4.6856511793010966E-2</v>
      </c>
      <c r="IU55" s="75">
        <f t="shared" si="103"/>
        <v>5.8538906956452766E-2</v>
      </c>
      <c r="IV55" s="75">
        <f t="shared" si="104"/>
        <v>0.12313638873550524</v>
      </c>
      <c r="IW55" s="75">
        <f t="shared" si="105"/>
        <v>7.4174968866749694E-2</v>
      </c>
      <c r="IX55" s="75"/>
      <c r="IY55" s="75"/>
      <c r="IZ55" s="75">
        <f t="shared" si="106"/>
        <v>6.4597481779052474E-2</v>
      </c>
      <c r="JA55" s="75">
        <f t="shared" si="107"/>
        <v>-4.8961419868755546E-2</v>
      </c>
      <c r="JB55" s="75">
        <f t="shared" si="108"/>
        <v>1.5636061910296928E-2</v>
      </c>
      <c r="JC55" s="75"/>
      <c r="JD55" s="75"/>
      <c r="JE55" s="75"/>
      <c r="JF55" s="75"/>
      <c r="JG55" s="75"/>
      <c r="JH55" s="75"/>
      <c r="JI55" s="75">
        <f t="shared" si="109"/>
        <v>0.20201940522205569</v>
      </c>
      <c r="JJ55" s="75">
        <f t="shared" si="110"/>
        <v>0.24004101916857301</v>
      </c>
      <c r="JK55" s="75">
        <f t="shared" si="111"/>
        <v>0.24887591701506667</v>
      </c>
      <c r="JL55" s="75"/>
      <c r="JM55" s="75">
        <f t="shared" si="112"/>
        <v>0.20583802649321806</v>
      </c>
      <c r="JN55" s="75">
        <f t="shared" si="113"/>
        <v>0.24422939636709767</v>
      </c>
      <c r="JO55" s="75">
        <f t="shared" si="114"/>
        <v>0.26437693344967084</v>
      </c>
      <c r="JP55" s="75"/>
      <c r="JQ55" s="75">
        <f t="shared" si="115"/>
        <v>0.14285714285714285</v>
      </c>
      <c r="JR55" s="75">
        <f t="shared" si="116"/>
        <v>0.24201309458073678</v>
      </c>
      <c r="JS55" s="75">
        <f t="shared" si="117"/>
        <v>0.2659935315926481</v>
      </c>
      <c r="JT55" s="75"/>
      <c r="JU55" s="75">
        <f t="shared" si="118"/>
        <v>0.18874533001245331</v>
      </c>
      <c r="JV55" s="75">
        <f t="shared" si="119"/>
        <v>0.22462640099626402</v>
      </c>
      <c r="JW55" s="75">
        <f t="shared" si="120"/>
        <v>0.26292029887920298</v>
      </c>
      <c r="JX55" s="75"/>
      <c r="JY55" s="75"/>
      <c r="JZ55" s="75"/>
      <c r="KA55" s="75">
        <f t="shared" si="121"/>
        <v>-6.2980883636075208E-2</v>
      </c>
      <c r="KB55" s="75">
        <f t="shared" si="122"/>
        <v>4.5888187155310456E-2</v>
      </c>
      <c r="KC55" s="75">
        <f t="shared" si="123"/>
        <v>-1.7092696480764752E-2</v>
      </c>
      <c r="KD55" s="75"/>
      <c r="KE55" s="75"/>
      <c r="KF55" s="75">
        <f t="shared" si="124"/>
        <v>-2.2163017863608969E-3</v>
      </c>
      <c r="KG55" s="75">
        <f t="shared" si="125"/>
        <v>-1.7386693584472757E-2</v>
      </c>
      <c r="KH55" s="75">
        <f t="shared" si="126"/>
        <v>-1.9602995370833654E-2</v>
      </c>
      <c r="KI55" s="75"/>
      <c r="KJ55" s="75"/>
      <c r="KK55" s="75">
        <f t="shared" si="127"/>
        <v>1.6165981429772658E-3</v>
      </c>
      <c r="KL55" s="75">
        <f t="shared" si="128"/>
        <v>-3.0732327134451176E-3</v>
      </c>
      <c r="KM55" s="75">
        <f t="shared" si="129"/>
        <v>-1.4566345704678518E-3</v>
      </c>
      <c r="KN55" s="75"/>
      <c r="KO55" s="75"/>
      <c r="KP55" s="75"/>
      <c r="KQ55" s="75"/>
      <c r="KR55" s="73">
        <f t="shared" si="130"/>
        <v>4625.7691758546835</v>
      </c>
      <c r="KS55" s="73">
        <f t="shared" si="131"/>
        <v>1231.0925676211627</v>
      </c>
      <c r="KT55" s="73">
        <f t="shared" si="132"/>
        <v>1762.0521932259853</v>
      </c>
      <c r="KU55" s="73">
        <f t="shared" si="133"/>
        <v>1646.8920441024827</v>
      </c>
      <c r="KV55" s="73">
        <f t="shared" si="134"/>
        <v>2385.7514079479656</v>
      </c>
      <c r="KW55" s="73">
        <f t="shared" si="135"/>
        <v>752.10787657650519</v>
      </c>
      <c r="KX55" s="73">
        <f t="shared" si="136"/>
        <v>258.85555643690014</v>
      </c>
      <c r="KY55" s="73"/>
      <c r="KZ55" s="73">
        <f t="shared" si="137"/>
        <v>2602.6397412637061</v>
      </c>
      <c r="LA55" s="73">
        <f t="shared" si="138"/>
        <v>3659.7087639031315</v>
      </c>
      <c r="LB55" s="73">
        <f t="shared" si="139"/>
        <v>1889.1434882069891</v>
      </c>
      <c r="LC55" s="73">
        <f t="shared" si="140"/>
        <v>1279.0231127238305</v>
      </c>
      <c r="LD55" s="73">
        <f t="shared" si="141"/>
        <v>1527.3279166995346</v>
      </c>
      <c r="LE55" s="73">
        <f t="shared" si="142"/>
        <v>1582.0563224737714</v>
      </c>
      <c r="LF55" s="73">
        <f t="shared" si="143"/>
        <v>308.10065472903688</v>
      </c>
      <c r="LG55" s="73"/>
      <c r="LH55" s="73">
        <f t="shared" si="144"/>
        <v>2487</v>
      </c>
      <c r="LI55" s="73">
        <f t="shared" si="145"/>
        <v>4086</v>
      </c>
      <c r="LJ55" s="73">
        <f t="shared" si="146"/>
        <v>1462</v>
      </c>
      <c r="LK55" s="73">
        <f t="shared" si="147"/>
        <v>1259</v>
      </c>
      <c r="LL55" s="73">
        <f t="shared" si="148"/>
        <v>1933</v>
      </c>
      <c r="LM55" s="73">
        <f t="shared" si="149"/>
        <v>953</v>
      </c>
      <c r="LN55" s="73">
        <f t="shared" si="150"/>
        <v>492</v>
      </c>
      <c r="LO55" s="73"/>
      <c r="LP55" s="73">
        <f t="shared" si="151"/>
        <v>-2023.1294345909773</v>
      </c>
      <c r="LQ55" s="73">
        <f t="shared" si="152"/>
        <v>2428.6161962819688</v>
      </c>
      <c r="LR55" s="73">
        <f t="shared" si="153"/>
        <v>127.09129498100378</v>
      </c>
      <c r="LS55" s="73">
        <f t="shared" si="154"/>
        <v>-367.86893137865218</v>
      </c>
      <c r="LT55" s="73">
        <f t="shared" si="155"/>
        <v>-858.42349124843099</v>
      </c>
      <c r="LU55" s="73">
        <f t="shared" si="156"/>
        <v>829.9484458972662</v>
      </c>
      <c r="LV55" s="73">
        <f t="shared" si="157"/>
        <v>49.245098292136731</v>
      </c>
      <c r="LW55" s="73"/>
      <c r="LX55" s="73">
        <f t="shared" si="158"/>
        <v>-115.63974126370613</v>
      </c>
      <c r="LY55" s="73">
        <f t="shared" si="159"/>
        <v>426.29123609686849</v>
      </c>
      <c r="LZ55" s="73">
        <f t="shared" si="160"/>
        <v>-427.1434882069891</v>
      </c>
      <c r="MA55" s="73">
        <f t="shared" si="161"/>
        <v>-20.023112723830536</v>
      </c>
      <c r="MB55" s="73">
        <f t="shared" si="162"/>
        <v>405.67208330046537</v>
      </c>
      <c r="MC55" s="73">
        <f t="shared" si="163"/>
        <v>-629.05632247377139</v>
      </c>
      <c r="MD55" s="73">
        <f t="shared" si="164"/>
        <v>183.89934527096312</v>
      </c>
      <c r="ME55" s="73"/>
      <c r="MF55" s="73">
        <f t="shared" si="165"/>
        <v>-2138.7691758546835</v>
      </c>
      <c r="MG55" s="73">
        <f t="shared" si="166"/>
        <v>2854.9074323788373</v>
      </c>
      <c r="MH55" s="73">
        <f t="shared" si="167"/>
        <v>-300.05219322598532</v>
      </c>
      <c r="MI55" s="73">
        <f t="shared" si="168"/>
        <v>-387.89204410248271</v>
      </c>
      <c r="MJ55" s="73">
        <f t="shared" si="169"/>
        <v>-452.75140794796562</v>
      </c>
      <c r="MK55" s="73">
        <f t="shared" si="170"/>
        <v>200.89212342349481</v>
      </c>
      <c r="ML55" s="73">
        <f t="shared" si="171"/>
        <v>233.14444356309986</v>
      </c>
      <c r="MM55" s="73"/>
      <c r="MN55" s="75">
        <f t="shared" si="172"/>
        <v>-0.43736065455907069</v>
      </c>
      <c r="MO55" s="75">
        <f t="shared" si="173"/>
        <v>1.9727324005982574</v>
      </c>
      <c r="MP55" s="75">
        <f t="shared" si="174"/>
        <v>7.2126861774919157E-2</v>
      </c>
      <c r="MQ55" s="75">
        <f t="shared" si="175"/>
        <v>-0.22337161242352838</v>
      </c>
      <c r="MR55" s="75">
        <f t="shared" si="176"/>
        <v>-0.359812631101737</v>
      </c>
      <c r="MS55" s="75">
        <f t="shared" si="177"/>
        <v>1.1034965484939221</v>
      </c>
      <c r="MT55" s="75">
        <f t="shared" si="178"/>
        <v>0.19024161184711114</v>
      </c>
      <c r="MU55" s="75"/>
      <c r="MV55" s="75">
        <f t="shared" si="179"/>
        <v>-4.4431712707021641E-2</v>
      </c>
      <c r="MW55" s="75">
        <f t="shared" si="180"/>
        <v>0.11648228413733742</v>
      </c>
      <c r="MX55" s="75">
        <f t="shared" si="181"/>
        <v>-0.2261043117547395</v>
      </c>
      <c r="MY55" s="75">
        <f t="shared" si="182"/>
        <v>-1.5655004608313101E-2</v>
      </c>
      <c r="MZ55" s="75">
        <f t="shared" si="183"/>
        <v>0.26560902794018115</v>
      </c>
      <c r="NA55" s="75">
        <f t="shared" si="184"/>
        <v>-0.39761942323908661</v>
      </c>
      <c r="NB55" s="75">
        <f t="shared" si="185"/>
        <v>0.59688073507242556</v>
      </c>
      <c r="NC55" s="75"/>
      <c r="ND55" s="75">
        <f t="shared" si="186"/>
        <v>-0.46235968431336877</v>
      </c>
      <c r="NE55" s="75">
        <f t="shared" si="187"/>
        <v>2.3190030607490129</v>
      </c>
      <c r="NF55" s="75">
        <f t="shared" si="188"/>
        <v>-0.17028564442046767</v>
      </c>
      <c r="NG55" s="75">
        <f t="shared" si="189"/>
        <v>-0.23552973340998481</v>
      </c>
      <c r="NH55" s="75">
        <f t="shared" si="190"/>
        <v>-0.18977308634908718</v>
      </c>
      <c r="NI55" s="75">
        <f t="shared" si="191"/>
        <v>0.26710546409635938</v>
      </c>
      <c r="NJ55" s="75">
        <f t="shared" si="192"/>
        <v>0.90067390004020353</v>
      </c>
      <c r="NK55" s="75"/>
      <c r="NL55" s="75"/>
      <c r="NM55" s="211">
        <v>14656</v>
      </c>
      <c r="NN55" s="212">
        <v>0</v>
      </c>
      <c r="NO55" s="212">
        <v>7</v>
      </c>
      <c r="NP55" s="212">
        <v>7</v>
      </c>
      <c r="NQ55" s="212">
        <v>1</v>
      </c>
      <c r="NR55" s="212">
        <v>14</v>
      </c>
      <c r="NS55" s="213">
        <v>29</v>
      </c>
      <c r="NT55" s="213">
        <f t="shared" si="193"/>
        <v>14685</v>
      </c>
      <c r="NU55" s="75"/>
      <c r="NV55" s="75"/>
      <c r="NW55" s="73">
        <v>12848</v>
      </c>
      <c r="NX55" s="73">
        <v>4086</v>
      </c>
      <c r="NY55" s="75">
        <f t="shared" si="194"/>
        <v>0.31802615193026151</v>
      </c>
      <c r="NZ55" s="75">
        <f t="shared" si="195"/>
        <v>3.0596406065366002E-3</v>
      </c>
      <c r="OA55" s="75">
        <f t="shared" si="196"/>
        <v>5.2133904773327246E-3</v>
      </c>
      <c r="OB55" s="73">
        <v>20086</v>
      </c>
      <c r="OC55" s="73">
        <v>14685</v>
      </c>
      <c r="OD55" s="73">
        <v>4535.7781945432725</v>
      </c>
      <c r="OE55" s="73">
        <v>3487.6833729103955</v>
      </c>
      <c r="OF55" s="75">
        <f t="shared" si="197"/>
        <v>0.1736375272782234</v>
      </c>
      <c r="OG55" s="75">
        <f t="shared" si="198"/>
        <v>0.76892723217952363</v>
      </c>
      <c r="OH55" s="73">
        <v>2102</v>
      </c>
      <c r="OI55" s="73">
        <f t="shared" si="199"/>
        <v>1616.2850420413588</v>
      </c>
      <c r="OJ55" s="75">
        <f t="shared" si="200"/>
        <v>0.1100636732748627</v>
      </c>
      <c r="OK55" s="75">
        <f t="shared" si="201"/>
        <v>3.0649364917570512E-3</v>
      </c>
      <c r="OL55" s="75">
        <f t="shared" si="202"/>
        <v>5.0879474744486321E-3</v>
      </c>
      <c r="OM55" s="73">
        <v>19836</v>
      </c>
      <c r="ON55" s="73">
        <v>371684824</v>
      </c>
      <c r="OO55" s="73">
        <f t="shared" si="203"/>
        <v>18737.891913692278</v>
      </c>
      <c r="OP55" s="75">
        <f t="shared" si="204"/>
        <v>3.0440503364016305E-3</v>
      </c>
      <c r="OQ55" s="75">
        <f t="shared" si="205"/>
        <v>2.9847875301175636E-3</v>
      </c>
      <c r="OR55" s="75">
        <f t="shared" si="206"/>
        <v>5.2107008628903108E-3</v>
      </c>
      <c r="OS55" s="73">
        <v>3242.3559185319623</v>
      </c>
      <c r="OT55" s="75">
        <f t="shared" si="207"/>
        <v>0.16142367412784836</v>
      </c>
      <c r="OU55" s="75">
        <f t="shared" si="208"/>
        <v>2.6722162092041378E-3</v>
      </c>
      <c r="OV55" s="73">
        <v>874.09228006556043</v>
      </c>
      <c r="OW55" s="75">
        <f t="shared" si="209"/>
        <v>4.4065954832907865E-2</v>
      </c>
      <c r="OX55" s="75">
        <v>9.2424242424242423E-2</v>
      </c>
      <c r="OY55" s="73">
        <v>1127</v>
      </c>
      <c r="OZ55" s="75">
        <f t="shared" si="210"/>
        <v>5.6108732450463009E-2</v>
      </c>
      <c r="PA55" s="73">
        <v>3429</v>
      </c>
      <c r="PB55" s="75">
        <f t="shared" si="211"/>
        <v>0.17071592153738924</v>
      </c>
      <c r="PC55" s="73">
        <v>3481</v>
      </c>
      <c r="PD55" s="73">
        <v>4164</v>
      </c>
      <c r="PE55" s="75">
        <f t="shared" si="212"/>
        <v>-0.16402497598463017</v>
      </c>
      <c r="PF55" s="75">
        <v>4.6214489601739843E-2</v>
      </c>
      <c r="PG55" s="75">
        <v>5.9127361696343618E-2</v>
      </c>
      <c r="PH55" s="75">
        <v>0.10534185129808346</v>
      </c>
      <c r="PI55" s="75"/>
      <c r="PJ55" s="75"/>
      <c r="PK55" s="75"/>
      <c r="PL55" s="75"/>
      <c r="PM55" s="75"/>
      <c r="PN55" s="75"/>
      <c r="PO55" s="226"/>
      <c r="PP55" s="21">
        <f t="shared" si="213"/>
        <v>0</v>
      </c>
      <c r="PQ55" s="73">
        <f t="shared" si="214"/>
        <v>170.39225019418504</v>
      </c>
      <c r="PR55" s="73"/>
      <c r="PS55" s="73">
        <f t="shared" si="215"/>
        <v>171.17656697654598</v>
      </c>
      <c r="PT55" s="73">
        <v>3</v>
      </c>
      <c r="PU55" s="73">
        <f t="shared" si="216"/>
        <v>166.00498862316849</v>
      </c>
      <c r="PV55" s="73">
        <v>3</v>
      </c>
      <c r="PW55" s="73"/>
    </row>
    <row r="56" spans="1:439" x14ac:dyDescent="0.25">
      <c r="A56" s="150"/>
      <c r="B56" s="153" t="s">
        <v>42</v>
      </c>
      <c r="C56" s="151"/>
      <c r="D56" s="156">
        <v>42006</v>
      </c>
      <c r="E56" s="156" t="s">
        <v>205</v>
      </c>
      <c r="F56" s="72" t="s">
        <v>217</v>
      </c>
      <c r="G56" s="82"/>
      <c r="P56" s="161"/>
      <c r="Q56" s="127"/>
      <c r="R56" s="127"/>
      <c r="S56" s="127"/>
      <c r="T56" s="127"/>
      <c r="U56" s="127"/>
      <c r="V56" s="127"/>
      <c r="W56" s="127"/>
      <c r="X56" s="127"/>
      <c r="Y56" s="127"/>
      <c r="Z56" s="113"/>
      <c r="AA56" s="73"/>
      <c r="AB56" s="74">
        <v>3544</v>
      </c>
      <c r="AC56" s="74">
        <v>8464</v>
      </c>
      <c r="AD56" s="74">
        <v>3273</v>
      </c>
      <c r="AE56" s="74">
        <v>4073</v>
      </c>
      <c r="AF56" s="74">
        <v>1999</v>
      </c>
      <c r="AG56" s="74">
        <v>7892</v>
      </c>
      <c r="AH56" s="74">
        <v>281</v>
      </c>
      <c r="AI56" s="74">
        <v>431</v>
      </c>
      <c r="AK56" s="73">
        <f t="shared" si="0"/>
        <v>29957</v>
      </c>
      <c r="AL56" s="75"/>
      <c r="AM56" s="76">
        <f t="shared" si="1"/>
        <v>0.11830290082451514</v>
      </c>
      <c r="AN56" s="77">
        <f t="shared" si="2"/>
        <v>0.2825383049036953</v>
      </c>
      <c r="AO56" s="77">
        <f t="shared" si="3"/>
        <v>0.10925660112828388</v>
      </c>
      <c r="AP56" s="77">
        <f t="shared" si="4"/>
        <v>0.1359615448809961</v>
      </c>
      <c r="AQ56" s="77">
        <f t="shared" si="5"/>
        <v>6.6728978202089659E-2</v>
      </c>
      <c r="AR56" s="77">
        <f t="shared" si="6"/>
        <v>0.26344427012050609</v>
      </c>
      <c r="AS56" s="77">
        <f t="shared" si="7"/>
        <v>9.3801114931401676E-3</v>
      </c>
      <c r="AT56" s="78">
        <f t="shared" si="8"/>
        <v>1.4387288446773708E-2</v>
      </c>
      <c r="AU56" s="75">
        <f t="shared" si="9"/>
        <v>1</v>
      </c>
      <c r="AV56" s="75"/>
      <c r="AW56" s="75"/>
      <c r="AX56" s="74">
        <v>2176</v>
      </c>
      <c r="AY56" s="74">
        <v>2243</v>
      </c>
      <c r="AZ56" s="74">
        <v>4231</v>
      </c>
      <c r="BA56" s="74">
        <v>4090</v>
      </c>
      <c r="BB56" s="74">
        <v>10384</v>
      </c>
      <c r="BC56" s="74">
        <v>6403</v>
      </c>
      <c r="BD56" s="74">
        <v>626</v>
      </c>
      <c r="BF56" s="74">
        <v>81</v>
      </c>
      <c r="BG56" s="79">
        <v>44</v>
      </c>
      <c r="BH56" s="80">
        <v>256</v>
      </c>
      <c r="BI56" s="80">
        <v>42</v>
      </c>
      <c r="BJ56" s="81">
        <v>23</v>
      </c>
      <c r="BK56" s="73">
        <f t="shared" si="10"/>
        <v>365</v>
      </c>
      <c r="BL56" s="79">
        <f t="shared" si="11"/>
        <v>30599</v>
      </c>
      <c r="BM56" s="82"/>
      <c r="BN56" s="83">
        <f t="shared" si="12"/>
        <v>7.1113435079577764E-2</v>
      </c>
      <c r="BO56" s="84">
        <f t="shared" si="13"/>
        <v>7.330304911925227E-2</v>
      </c>
      <c r="BP56" s="84">
        <f t="shared" si="14"/>
        <v>0.13827249256511651</v>
      </c>
      <c r="BQ56" s="84">
        <f t="shared" si="15"/>
        <v>0.13366449883983136</v>
      </c>
      <c r="BR56" s="84">
        <f t="shared" si="16"/>
        <v>0.33935749534298504</v>
      </c>
      <c r="BS56" s="84">
        <f t="shared" si="17"/>
        <v>0.20925520441844506</v>
      </c>
      <c r="BT56" s="84">
        <f t="shared" si="18"/>
        <v>2.0458184908003531E-2</v>
      </c>
      <c r="BU56" s="84">
        <f t="shared" si="19"/>
        <v>0</v>
      </c>
      <c r="BV56" s="84">
        <f t="shared" si="20"/>
        <v>2.6471453315467827E-3</v>
      </c>
      <c r="BW56" s="84">
        <f t="shared" si="21"/>
        <v>1.4379554887414621E-3</v>
      </c>
      <c r="BX56" s="84">
        <f t="shared" si="22"/>
        <v>8.3662864799503248E-3</v>
      </c>
      <c r="BY56" s="84">
        <f t="shared" si="23"/>
        <v>1.3725938756168502E-3</v>
      </c>
      <c r="BZ56" s="84">
        <f t="shared" si="24"/>
        <v>7.5165855093303703E-4</v>
      </c>
      <c r="CA56" s="75">
        <f t="shared" si="25"/>
        <v>1.1928494395241674E-2</v>
      </c>
      <c r="CB56" s="85">
        <f t="shared" si="26"/>
        <v>1</v>
      </c>
      <c r="CC56" s="75"/>
      <c r="CD56" s="75"/>
      <c r="CE56" s="74">
        <v>2865</v>
      </c>
      <c r="CF56" s="74">
        <v>7819</v>
      </c>
      <c r="CG56" s="74">
        <v>6474</v>
      </c>
      <c r="CH56" s="74">
        <v>3111</v>
      </c>
      <c r="CI56" s="74">
        <v>5468</v>
      </c>
      <c r="CJ56" s="74">
        <v>3769</v>
      </c>
      <c r="CK56" s="74">
        <v>660</v>
      </c>
      <c r="CL56" s="72">
        <v>24</v>
      </c>
      <c r="CM56" s="72"/>
      <c r="CP56" s="73">
        <f t="shared" si="217"/>
        <v>24</v>
      </c>
      <c r="CQ56" s="73">
        <f t="shared" si="218"/>
        <v>30190</v>
      </c>
      <c r="CR56" s="73"/>
      <c r="CS56" s="76">
        <f t="shared" si="27"/>
        <v>9.4898973169923823E-2</v>
      </c>
      <c r="CT56" s="77">
        <f t="shared" si="28"/>
        <v>0.25899304405432261</v>
      </c>
      <c r="CU56" s="77">
        <f t="shared" si="29"/>
        <v>0.21444186816826763</v>
      </c>
      <c r="CV56" s="77">
        <f t="shared" si="30"/>
        <v>0.10304736667770785</v>
      </c>
      <c r="CW56" s="77">
        <f t="shared" si="31"/>
        <v>0.18111957601854919</v>
      </c>
      <c r="CX56" s="77">
        <f t="shared" si="32"/>
        <v>0.12484266313348791</v>
      </c>
      <c r="CY56" s="77">
        <f t="shared" si="33"/>
        <v>2.186154355746936E-2</v>
      </c>
      <c r="CZ56" s="78"/>
      <c r="DA56" s="78"/>
      <c r="DB56" s="78"/>
      <c r="DC56" s="78"/>
      <c r="DD56" s="78">
        <f t="shared" si="34"/>
        <v>7.9496522027161314E-4</v>
      </c>
      <c r="DE56" s="75">
        <f t="shared" si="35"/>
        <v>1</v>
      </c>
      <c r="DF56" s="75"/>
      <c r="DG56" s="75"/>
      <c r="DH56" s="74">
        <v>3788</v>
      </c>
      <c r="DI56" s="74">
        <v>7303</v>
      </c>
      <c r="DJ56" s="74">
        <v>7428</v>
      </c>
      <c r="DK56" s="74">
        <v>4538</v>
      </c>
      <c r="DM56" s="74">
        <v>1461</v>
      </c>
      <c r="DN56" s="74">
        <v>2188</v>
      </c>
      <c r="DO56" s="74">
        <v>3394</v>
      </c>
      <c r="DP56" s="72">
        <v>431</v>
      </c>
      <c r="DQ56" s="72">
        <v>48</v>
      </c>
      <c r="DR56" s="74">
        <v>55</v>
      </c>
      <c r="DU56" s="73">
        <f t="shared" si="36"/>
        <v>534</v>
      </c>
      <c r="DV56" s="73">
        <f t="shared" si="219"/>
        <v>30634</v>
      </c>
      <c r="DW56" s="76">
        <f t="shared" si="37"/>
        <v>0.12365345694326565</v>
      </c>
      <c r="DX56" s="77">
        <f t="shared" si="38"/>
        <v>0.23839524711105309</v>
      </c>
      <c r="DY56" s="77">
        <f t="shared" si="39"/>
        <v>0.24247568061630867</v>
      </c>
      <c r="DZ56" s="77">
        <f t="shared" si="40"/>
        <v>0.14813605797479923</v>
      </c>
      <c r="EA56" s="77">
        <f t="shared" si="41"/>
        <v>0</v>
      </c>
      <c r="EB56" s="77">
        <f t="shared" si="42"/>
        <v>4.7692106809427433E-2</v>
      </c>
      <c r="EC56" s="77">
        <f t="shared" si="43"/>
        <v>7.1423908075993997E-2</v>
      </c>
      <c r="ED56" s="77">
        <f t="shared" si="44"/>
        <v>0.1107919305347</v>
      </c>
      <c r="EE56" s="75">
        <f t="shared" si="45"/>
        <v>1.4069334726121303E-2</v>
      </c>
      <c r="EF56" s="78">
        <f t="shared" si="46"/>
        <v>1.5668864660181498E-3</v>
      </c>
      <c r="EG56" s="78">
        <f t="shared" si="47"/>
        <v>1.7953907423124632E-3</v>
      </c>
      <c r="EH56" s="78">
        <f t="shared" si="48"/>
        <v>0</v>
      </c>
      <c r="EI56" s="78">
        <f t="shared" si="49"/>
        <v>0</v>
      </c>
      <c r="EJ56" s="75">
        <f t="shared" si="50"/>
        <v>1.7431611934451915E-2</v>
      </c>
      <c r="EK56" s="75">
        <f t="shared" si="51"/>
        <v>1</v>
      </c>
      <c r="EL56" s="75"/>
      <c r="EM56" s="75"/>
      <c r="EN56" s="75"/>
      <c r="EO56" s="75"/>
      <c r="EP56" s="75"/>
      <c r="EQ56" s="75"/>
      <c r="ER56" s="75">
        <f t="shared" si="52"/>
        <v>0.2825383049036953</v>
      </c>
      <c r="ES56" s="75">
        <f t="shared" si="53"/>
        <v>0.33935749534298504</v>
      </c>
      <c r="ET56" s="75">
        <f t="shared" si="54"/>
        <v>0.25899304405432261</v>
      </c>
      <c r="EU56" s="75">
        <f t="shared" si="55"/>
        <v>0.23839524711105309</v>
      </c>
      <c r="EV56" s="75"/>
      <c r="EW56" s="75"/>
      <c r="EX56" s="75">
        <f t="shared" si="56"/>
        <v>0.10925660112828388</v>
      </c>
      <c r="EY56" s="75">
        <f t="shared" si="57"/>
        <v>7.330304911925227E-2</v>
      </c>
      <c r="EZ56" s="75">
        <f t="shared" si="58"/>
        <v>0.18111957601854919</v>
      </c>
      <c r="FA56" s="75">
        <f t="shared" si="59"/>
        <v>0.24247568061630867</v>
      </c>
      <c r="FB56" s="75"/>
      <c r="FC56" s="75"/>
      <c r="FD56" s="75"/>
      <c r="FE56" s="75">
        <f t="shared" si="60"/>
        <v>0</v>
      </c>
      <c r="FF56" s="75"/>
      <c r="FG56" s="75"/>
      <c r="FH56" s="75"/>
      <c r="FI56" s="75"/>
      <c r="FJ56" s="75"/>
      <c r="FK56" s="75">
        <f t="shared" si="61"/>
        <v>2.6471453315467827E-3</v>
      </c>
      <c r="FL56" s="75"/>
      <c r="FM56" s="75"/>
      <c r="FN56" s="75"/>
      <c r="FO56" s="75"/>
      <c r="FP56" s="75">
        <f t="shared" si="62"/>
        <v>0.3917949060319792</v>
      </c>
      <c r="FQ56" s="75">
        <f t="shared" si="63"/>
        <v>0.41530768979378413</v>
      </c>
      <c r="FR56" s="75">
        <f t="shared" si="64"/>
        <v>0.44011262007287177</v>
      </c>
      <c r="FS56" s="75">
        <f t="shared" si="65"/>
        <v>0.48087092772736173</v>
      </c>
      <c r="FT56" s="75"/>
      <c r="FU56" s="75"/>
      <c r="FV56" s="75"/>
      <c r="FW56" s="75">
        <f t="shared" si="66"/>
        <v>-8.0364451288662431E-2</v>
      </c>
      <c r="FX56" s="75">
        <f t="shared" si="67"/>
        <v>-2.059779694326952E-2</v>
      </c>
      <c r="FY56" s="75">
        <f t="shared" si="68"/>
        <v>-0.10096224823193195</v>
      </c>
      <c r="FZ56" s="75"/>
      <c r="GA56" s="75"/>
      <c r="GB56" s="75">
        <f t="shared" si="69"/>
        <v>0.10781652689929692</v>
      </c>
      <c r="GC56" s="75">
        <f t="shared" si="70"/>
        <v>6.1356104597759475E-2</v>
      </c>
      <c r="GD56" s="75">
        <f t="shared" si="71"/>
        <v>0.16917263149705641</v>
      </c>
      <c r="GE56" s="75"/>
      <c r="GF56" s="75"/>
      <c r="GG56" s="75"/>
      <c r="GH56" s="75"/>
      <c r="GI56" s="75"/>
      <c r="GJ56" s="75"/>
      <c r="GK56" s="75"/>
      <c r="GL56" s="75"/>
      <c r="GM56" s="75"/>
      <c r="GN56" s="75"/>
      <c r="GO56" s="75"/>
      <c r="GP56" s="75"/>
      <c r="GQ56" s="75">
        <f t="shared" si="72"/>
        <v>2.4804930279087645E-2</v>
      </c>
      <c r="GR56" s="75">
        <f t="shared" si="73"/>
        <v>4.0758307654489956E-2</v>
      </c>
      <c r="GS56" s="75">
        <f t="shared" si="74"/>
        <v>6.5563237933577601E-2</v>
      </c>
      <c r="GT56" s="75"/>
      <c r="GU56" s="75"/>
      <c r="GV56" s="75"/>
      <c r="GW56" s="75"/>
      <c r="GX56" s="75">
        <f t="shared" si="75"/>
        <v>9.3801114931401676E-3</v>
      </c>
      <c r="GY56" s="75">
        <f t="shared" si="76"/>
        <v>2.0458184908003531E-2</v>
      </c>
      <c r="GZ56" s="75">
        <f t="shared" si="77"/>
        <v>2.186154355746936E-2</v>
      </c>
      <c r="HA56" s="75">
        <f t="shared" si="78"/>
        <v>4.7692106809427433E-2</v>
      </c>
      <c r="HB56" s="75"/>
      <c r="HC56" s="75"/>
      <c r="HD56" s="75">
        <f t="shared" si="79"/>
        <v>1.4033586494658287E-3</v>
      </c>
      <c r="HE56" s="75">
        <f t="shared" si="80"/>
        <v>2.5830563251958073E-2</v>
      </c>
      <c r="HF56" s="75">
        <f t="shared" si="81"/>
        <v>2.7233921901423902E-2</v>
      </c>
      <c r="HG56" s="75"/>
      <c r="HH56" s="75"/>
      <c r="HI56" s="75"/>
      <c r="HJ56" s="75">
        <f t="shared" si="82"/>
        <v>0.26344427012050609</v>
      </c>
      <c r="HK56" s="75">
        <f t="shared" si="83"/>
        <v>0.20925520441844506</v>
      </c>
      <c r="HL56" s="75">
        <f t="shared" si="84"/>
        <v>0.21444186816826763</v>
      </c>
      <c r="HM56" s="75">
        <f t="shared" si="85"/>
        <v>0.14813605797479923</v>
      </c>
      <c r="HN56" s="75"/>
      <c r="HO56" s="75"/>
      <c r="HP56" s="75">
        <f t="shared" si="86"/>
        <v>5.1866637498225732E-3</v>
      </c>
      <c r="HQ56" s="75">
        <f>Gegevens!HM212-Gegevens!HL212</f>
        <v>-8.0380507249708633E-2</v>
      </c>
      <c r="HR56" s="75">
        <f t="shared" si="87"/>
        <v>-6.1119146443645828E-2</v>
      </c>
      <c r="HS56" s="75"/>
      <c r="HT56" s="75"/>
      <c r="HU56" s="75"/>
      <c r="HV56" s="75">
        <f t="shared" si="88"/>
        <v>0.11830290082451514</v>
      </c>
      <c r="HW56" s="75">
        <f t="shared" si="89"/>
        <v>0.13827249256511651</v>
      </c>
      <c r="HX56" s="75">
        <f t="shared" si="90"/>
        <v>0.12484266313348791</v>
      </c>
      <c r="HY56" s="75">
        <f t="shared" si="91"/>
        <v>0.12365345694326565</v>
      </c>
      <c r="HZ56" s="75"/>
      <c r="IA56" s="75"/>
      <c r="IB56" s="75">
        <f t="shared" si="92"/>
        <v>-1.3429829431628598E-2</v>
      </c>
      <c r="IC56" s="75">
        <f t="shared" si="93"/>
        <v>-1.1892061902222528E-3</v>
      </c>
      <c r="ID56" s="75">
        <f t="shared" si="94"/>
        <v>-1.4619035621850851E-2</v>
      </c>
      <c r="IE56" s="75"/>
      <c r="IF56" s="75"/>
      <c r="IG56" s="75"/>
      <c r="IH56" s="75">
        <f t="shared" si="95"/>
        <v>0.1359615448809961</v>
      </c>
      <c r="II56" s="75">
        <f t="shared" si="96"/>
        <v>0.13366449883983136</v>
      </c>
      <c r="IJ56" s="75">
        <f t="shared" si="97"/>
        <v>9.4898973169923823E-2</v>
      </c>
      <c r="IK56" s="75">
        <f t="shared" si="98"/>
        <v>0.1107919305347</v>
      </c>
      <c r="IL56" s="75"/>
      <c r="IM56" s="75"/>
      <c r="IN56" s="75">
        <f t="shared" si="99"/>
        <v>-3.8765525669907541E-2</v>
      </c>
      <c r="IO56" s="75">
        <f t="shared" si="100"/>
        <v>1.5892957364776181E-2</v>
      </c>
      <c r="IP56" s="75">
        <f t="shared" si="101"/>
        <v>-2.2872568305131361E-2</v>
      </c>
      <c r="IQ56" s="75"/>
      <c r="IR56" s="75"/>
      <c r="IS56" s="75"/>
      <c r="IT56" s="75">
        <f t="shared" si="102"/>
        <v>6.6728978202089659E-2</v>
      </c>
      <c r="IU56" s="75">
        <f t="shared" si="103"/>
        <v>7.1113435079577764E-2</v>
      </c>
      <c r="IV56" s="75">
        <f t="shared" si="104"/>
        <v>0.10304736667770785</v>
      </c>
      <c r="IW56" s="75">
        <f t="shared" si="105"/>
        <v>7.1423908075993997E-2</v>
      </c>
      <c r="IX56" s="75"/>
      <c r="IY56" s="75"/>
      <c r="IZ56" s="75">
        <f t="shared" si="106"/>
        <v>3.1933931598130086E-2</v>
      </c>
      <c r="JA56" s="75">
        <f t="shared" si="107"/>
        <v>-3.1623458601713852E-2</v>
      </c>
      <c r="JB56" s="75">
        <f t="shared" si="108"/>
        <v>3.1047299641623338E-4</v>
      </c>
      <c r="JC56" s="75"/>
      <c r="JD56" s="75"/>
      <c r="JE56" s="75"/>
      <c r="JF56" s="75"/>
      <c r="JG56" s="75"/>
      <c r="JH56" s="75"/>
      <c r="JI56" s="75">
        <f t="shared" si="109"/>
        <v>0.14534165637413626</v>
      </c>
      <c r="JJ56" s="75">
        <f t="shared" si="110"/>
        <v>0.20269052308308577</v>
      </c>
      <c r="JK56" s="75">
        <f t="shared" si="111"/>
        <v>0.21207063457622594</v>
      </c>
      <c r="JL56" s="75"/>
      <c r="JM56" s="75">
        <f t="shared" si="112"/>
        <v>0.15412268374783489</v>
      </c>
      <c r="JN56" s="75">
        <f t="shared" si="113"/>
        <v>0.20477793391940913</v>
      </c>
      <c r="JO56" s="75">
        <f t="shared" si="114"/>
        <v>0.22523611882741265</v>
      </c>
      <c r="JP56" s="75"/>
      <c r="JQ56" s="75">
        <f t="shared" si="115"/>
        <v>0.11676051672739318</v>
      </c>
      <c r="JR56" s="75">
        <f t="shared" si="116"/>
        <v>0.19794633984763166</v>
      </c>
      <c r="JS56" s="75">
        <f t="shared" si="117"/>
        <v>0.21980788340510105</v>
      </c>
      <c r="JT56" s="75"/>
      <c r="JU56" s="75">
        <f t="shared" si="118"/>
        <v>0.15848403734412744</v>
      </c>
      <c r="JV56" s="75">
        <f t="shared" si="119"/>
        <v>0.18221583861069401</v>
      </c>
      <c r="JW56" s="75">
        <f t="shared" si="120"/>
        <v>0.22990794542012144</v>
      </c>
      <c r="JX56" s="75"/>
      <c r="JY56" s="75"/>
      <c r="JZ56" s="75"/>
      <c r="KA56" s="75">
        <f t="shared" si="121"/>
        <v>-3.7362167020441706E-2</v>
      </c>
      <c r="KB56" s="75">
        <f t="shared" si="122"/>
        <v>4.1723520616734261E-2</v>
      </c>
      <c r="KC56" s="75">
        <f t="shared" si="123"/>
        <v>4.3613535962925554E-3</v>
      </c>
      <c r="KD56" s="75"/>
      <c r="KE56" s="75"/>
      <c r="KF56" s="75">
        <f t="shared" si="124"/>
        <v>-6.8315940717774692E-3</v>
      </c>
      <c r="KG56" s="75">
        <f t="shared" si="125"/>
        <v>-1.5730501236937644E-2</v>
      </c>
      <c r="KH56" s="75">
        <f t="shared" si="126"/>
        <v>-2.2562095308715113E-2</v>
      </c>
      <c r="KI56" s="75"/>
      <c r="KJ56" s="75"/>
      <c r="KK56" s="75">
        <f t="shared" si="127"/>
        <v>-5.4282354223116058E-3</v>
      </c>
      <c r="KL56" s="75">
        <f t="shared" si="128"/>
        <v>1.0100062015020395E-2</v>
      </c>
      <c r="KM56" s="75">
        <f t="shared" si="129"/>
        <v>4.6718265927087888E-3</v>
      </c>
      <c r="KN56" s="75"/>
      <c r="KO56" s="75"/>
      <c r="KP56" s="75"/>
      <c r="KQ56" s="75"/>
      <c r="KR56" s="73">
        <f t="shared" si="130"/>
        <v>10395.877512337003</v>
      </c>
      <c r="KS56" s="73">
        <f t="shared" si="131"/>
        <v>2245.565606719174</v>
      </c>
      <c r="KT56" s="73">
        <f t="shared" si="132"/>
        <v>6410.3239321546462</v>
      </c>
      <c r="KU56" s="73">
        <f t="shared" si="133"/>
        <v>4235.839537239779</v>
      </c>
      <c r="KV56" s="73">
        <f t="shared" si="134"/>
        <v>4094.678257459394</v>
      </c>
      <c r="KW56" s="73">
        <f t="shared" si="135"/>
        <v>2178.4889702277851</v>
      </c>
      <c r="KX56" s="73">
        <f t="shared" si="136"/>
        <v>626.71603647178017</v>
      </c>
      <c r="KY56" s="73"/>
      <c r="KZ56" s="73">
        <f t="shared" si="137"/>
        <v>7933.992911560119</v>
      </c>
      <c r="LA56" s="73">
        <f t="shared" si="138"/>
        <v>5548.417091752236</v>
      </c>
      <c r="LB56" s="73">
        <f t="shared" si="139"/>
        <v>6569.2121894667107</v>
      </c>
      <c r="LC56" s="73">
        <f t="shared" si="140"/>
        <v>3824.4301424312685</v>
      </c>
      <c r="LD56" s="73">
        <f t="shared" si="141"/>
        <v>2907.1351440874464</v>
      </c>
      <c r="LE56" s="73">
        <f t="shared" si="142"/>
        <v>3156.7530308049022</v>
      </c>
      <c r="LF56" s="73">
        <f t="shared" si="143"/>
        <v>669.70652533951636</v>
      </c>
      <c r="LG56" s="73"/>
      <c r="LH56" s="73">
        <f t="shared" si="144"/>
        <v>7303</v>
      </c>
      <c r="LI56" s="73">
        <f t="shared" si="145"/>
        <v>7428</v>
      </c>
      <c r="LJ56" s="73">
        <f t="shared" si="146"/>
        <v>4538</v>
      </c>
      <c r="LK56" s="73">
        <f t="shared" si="147"/>
        <v>3788</v>
      </c>
      <c r="LL56" s="73">
        <f t="shared" si="148"/>
        <v>3394</v>
      </c>
      <c r="LM56" s="73">
        <f t="shared" si="149"/>
        <v>2188</v>
      </c>
      <c r="LN56" s="73">
        <f t="shared" si="150"/>
        <v>1461</v>
      </c>
      <c r="LO56" s="73"/>
      <c r="LP56" s="73">
        <f t="shared" si="151"/>
        <v>-2461.8846007768843</v>
      </c>
      <c r="LQ56" s="73">
        <f t="shared" si="152"/>
        <v>3302.8514850330621</v>
      </c>
      <c r="LR56" s="73">
        <f t="shared" si="153"/>
        <v>158.88825731206452</v>
      </c>
      <c r="LS56" s="73">
        <f t="shared" si="154"/>
        <v>-411.40939480851057</v>
      </c>
      <c r="LT56" s="73">
        <f t="shared" si="155"/>
        <v>-1187.5431133719476</v>
      </c>
      <c r="LU56" s="73">
        <f t="shared" si="156"/>
        <v>978.26406057711711</v>
      </c>
      <c r="LV56" s="73">
        <f t="shared" si="157"/>
        <v>42.99048886773619</v>
      </c>
      <c r="LW56" s="73"/>
      <c r="LX56" s="73">
        <f t="shared" si="158"/>
        <v>-630.99291156011896</v>
      </c>
      <c r="LY56" s="73">
        <f t="shared" si="159"/>
        <v>1879.582908247764</v>
      </c>
      <c r="LZ56" s="73">
        <f t="shared" si="160"/>
        <v>-2031.2121894667107</v>
      </c>
      <c r="MA56" s="73">
        <f t="shared" si="161"/>
        <v>-36.43014243126845</v>
      </c>
      <c r="MB56" s="73">
        <f t="shared" si="162"/>
        <v>486.86485591255359</v>
      </c>
      <c r="MC56" s="73">
        <f t="shared" si="163"/>
        <v>-968.75303080490221</v>
      </c>
      <c r="MD56" s="73">
        <f t="shared" si="164"/>
        <v>791.29347466048364</v>
      </c>
      <c r="ME56" s="73"/>
      <c r="MF56" s="73">
        <f t="shared" si="165"/>
        <v>-3092.8775123370033</v>
      </c>
      <c r="MG56" s="73">
        <f t="shared" si="166"/>
        <v>5182.434393280826</v>
      </c>
      <c r="MH56" s="73">
        <f t="shared" si="167"/>
        <v>-1872.3239321546462</v>
      </c>
      <c r="MI56" s="73">
        <f t="shared" si="168"/>
        <v>-447.83953723977902</v>
      </c>
      <c r="MJ56" s="73">
        <f t="shared" si="169"/>
        <v>-700.67825745939399</v>
      </c>
      <c r="MK56" s="73">
        <f t="shared" si="170"/>
        <v>9.5110297722148971</v>
      </c>
      <c r="ML56" s="73">
        <f t="shared" si="171"/>
        <v>834.28396352821983</v>
      </c>
      <c r="MM56" s="73"/>
      <c r="MN56" s="75">
        <f t="shared" si="172"/>
        <v>-0.23681354439346894</v>
      </c>
      <c r="MO56" s="75">
        <f t="shared" si="173"/>
        <v>1.4708327715522009</v>
      </c>
      <c r="MP56" s="75">
        <f t="shared" si="174"/>
        <v>2.4786307056195646E-2</v>
      </c>
      <c r="MQ56" s="75">
        <f t="shared" si="175"/>
        <v>-9.7125821502813417E-2</v>
      </c>
      <c r="MR56" s="75">
        <f t="shared" si="176"/>
        <v>-0.29002110512799534</v>
      </c>
      <c r="MS56" s="75">
        <f t="shared" si="177"/>
        <v>0.44905623757866847</v>
      </c>
      <c r="MT56" s="75">
        <f t="shared" si="178"/>
        <v>6.8596439800327286E-2</v>
      </c>
      <c r="MU56" s="75"/>
      <c r="MV56" s="75">
        <f t="shared" si="179"/>
        <v>-7.9530309466339336E-2</v>
      </c>
      <c r="MW56" s="75">
        <f t="shared" si="180"/>
        <v>0.33876020442691268</v>
      </c>
      <c r="MX56" s="75">
        <f t="shared" si="181"/>
        <v>-0.30920179328711939</v>
      </c>
      <c r="MY56" s="75">
        <f t="shared" si="182"/>
        <v>-9.5256393958104996E-3</v>
      </c>
      <c r="MZ56" s="75">
        <f t="shared" si="183"/>
        <v>0.16747238493633262</v>
      </c>
      <c r="NA56" s="75">
        <f t="shared" si="184"/>
        <v>-0.30688274355054362</v>
      </c>
      <c r="NB56" s="75">
        <f t="shared" si="185"/>
        <v>1.1815525826918398</v>
      </c>
      <c r="NC56" s="75"/>
      <c r="ND56" s="75">
        <f t="shared" si="186"/>
        <v>-0.29750999938837502</v>
      </c>
      <c r="NE56" s="75">
        <f t="shared" si="187"/>
        <v>2.3078525863479395</v>
      </c>
      <c r="NF56" s="75">
        <f t="shared" si="188"/>
        <v>-0.29207945682166458</v>
      </c>
      <c r="NG56" s="75">
        <f t="shared" si="189"/>
        <v>-0.10572627534696626</v>
      </c>
      <c r="NH56" s="75">
        <f t="shared" si="190"/>
        <v>-0.17111924634931894</v>
      </c>
      <c r="NI56" s="75">
        <f t="shared" si="191"/>
        <v>4.365883831498313E-3</v>
      </c>
      <c r="NJ56" s="75">
        <f t="shared" si="192"/>
        <v>1.3311993231017092</v>
      </c>
      <c r="NK56" s="75"/>
      <c r="NL56" s="75"/>
      <c r="NM56" s="211">
        <v>35504</v>
      </c>
      <c r="NN56" s="212">
        <v>2</v>
      </c>
      <c r="NO56" s="212">
        <v>34</v>
      </c>
      <c r="NP56" s="212">
        <v>27</v>
      </c>
      <c r="NQ56" s="212">
        <v>1</v>
      </c>
      <c r="NR56" s="212">
        <v>81</v>
      </c>
      <c r="NS56" s="213">
        <v>145</v>
      </c>
      <c r="NT56" s="213">
        <f t="shared" si="193"/>
        <v>35649</v>
      </c>
      <c r="NU56" s="75"/>
      <c r="NV56" s="75"/>
      <c r="NW56" s="73">
        <v>30634</v>
      </c>
      <c r="NX56" s="73">
        <v>7428</v>
      </c>
      <c r="NY56" s="75">
        <f t="shared" si="194"/>
        <v>0.24247568061630867</v>
      </c>
      <c r="NZ56" s="75">
        <f t="shared" si="195"/>
        <v>7.295223407584232E-3</v>
      </c>
      <c r="OA56" s="75">
        <f t="shared" si="196"/>
        <v>9.4774998692186679E-3</v>
      </c>
      <c r="OB56" s="73">
        <v>45673</v>
      </c>
      <c r="OC56" s="73">
        <v>35649</v>
      </c>
      <c r="OD56" s="73">
        <v>4838.745464901479</v>
      </c>
      <c r="OE56" s="73">
        <v>3296.6127155662834</v>
      </c>
      <c r="OF56" s="75">
        <f t="shared" si="197"/>
        <v>7.2178589441601895E-2</v>
      </c>
      <c r="OG56" s="75">
        <f t="shared" si="198"/>
        <v>0.6812949223055289</v>
      </c>
      <c r="OH56" s="73">
        <v>2714.6666666666697</v>
      </c>
      <c r="OI56" s="73">
        <f t="shared" si="199"/>
        <v>1849.488615752078</v>
      </c>
      <c r="OJ56" s="75">
        <f t="shared" si="200"/>
        <v>5.1880518829478472E-2</v>
      </c>
      <c r="OK56" s="75">
        <f t="shared" si="201"/>
        <v>6.9692743397401077E-3</v>
      </c>
      <c r="OL56" s="75">
        <f t="shared" si="202"/>
        <v>4.8092073009494618E-3</v>
      </c>
      <c r="OM56" s="73">
        <v>45583</v>
      </c>
      <c r="ON56" s="73">
        <v>880289823</v>
      </c>
      <c r="OO56" s="73">
        <f t="shared" si="203"/>
        <v>19311.80095649694</v>
      </c>
      <c r="OP56" s="75">
        <f t="shared" si="204"/>
        <v>6.9952080300562372E-3</v>
      </c>
      <c r="OQ56" s="75">
        <f t="shared" si="205"/>
        <v>7.0691024139844811E-3</v>
      </c>
      <c r="OR56" s="75">
        <f t="shared" si="206"/>
        <v>5.9625200229741137E-3</v>
      </c>
      <c r="OS56" s="73">
        <v>8018.8012855669876</v>
      </c>
      <c r="OT56" s="75">
        <f t="shared" si="207"/>
        <v>0.17556983963319658</v>
      </c>
      <c r="OU56" s="75">
        <f t="shared" si="208"/>
        <v>6.6087657592449004E-3</v>
      </c>
      <c r="OV56" s="73">
        <v>1556.6036550528215</v>
      </c>
      <c r="OW56" s="75">
        <f t="shared" si="209"/>
        <v>3.4148775970270093E-2</v>
      </c>
      <c r="OX56" s="75">
        <v>9.5373665480427042E-2</v>
      </c>
      <c r="OY56" s="73">
        <v>2419</v>
      </c>
      <c r="OZ56" s="75">
        <f t="shared" si="210"/>
        <v>5.2963457622665466E-2</v>
      </c>
      <c r="PA56" s="73">
        <v>9271</v>
      </c>
      <c r="PB56" s="75">
        <f t="shared" si="211"/>
        <v>0.20298644713506886</v>
      </c>
      <c r="PC56" s="73">
        <v>7266</v>
      </c>
      <c r="PD56" s="73">
        <v>9944</v>
      </c>
      <c r="PE56" s="75">
        <f t="shared" si="212"/>
        <v>-0.26930812550281574</v>
      </c>
      <c r="PF56" s="75">
        <v>3.3271615328508107E-2</v>
      </c>
      <c r="PG56" s="75">
        <v>8.0906693598159676E-2</v>
      </c>
      <c r="PH56" s="75">
        <v>0.11417830892666778</v>
      </c>
      <c r="PI56" s="75"/>
      <c r="PJ56" s="75"/>
      <c r="PK56" s="75"/>
      <c r="PL56" s="75"/>
      <c r="PM56" s="75"/>
      <c r="PN56" s="75"/>
      <c r="PO56" s="226"/>
      <c r="PP56" s="21">
        <f t="shared" si="213"/>
        <v>0</v>
      </c>
      <c r="PQ56" s="73">
        <f t="shared" si="214"/>
        <v>129.91377151473807</v>
      </c>
      <c r="PR56" s="73"/>
      <c r="PS56" s="73">
        <f t="shared" si="215"/>
        <v>85.237208062362356</v>
      </c>
      <c r="PT56" s="73">
        <v>2</v>
      </c>
      <c r="PU56" s="73">
        <f t="shared" si="216"/>
        <v>69.005854361715407</v>
      </c>
      <c r="PV56" s="73">
        <v>2</v>
      </c>
      <c r="PW56" s="73"/>
    </row>
    <row r="57" spans="1:439" x14ac:dyDescent="0.25">
      <c r="A57" s="150"/>
      <c r="B57" s="153" t="s">
        <v>12</v>
      </c>
      <c r="C57" s="151"/>
      <c r="D57" s="156">
        <v>37002</v>
      </c>
      <c r="E57" s="156" t="s">
        <v>140</v>
      </c>
      <c r="F57" s="72" t="s">
        <v>191</v>
      </c>
      <c r="G57" s="82"/>
      <c r="P57" s="161"/>
      <c r="Q57" s="127"/>
      <c r="R57" s="127"/>
      <c r="S57" s="127"/>
      <c r="T57" s="127"/>
      <c r="U57" s="127"/>
      <c r="V57" s="127"/>
      <c r="W57" s="127"/>
      <c r="X57" s="127"/>
      <c r="Y57" s="127"/>
      <c r="Z57" s="113"/>
      <c r="AA57" s="73"/>
      <c r="AB57" s="74">
        <v>562</v>
      </c>
      <c r="AC57" s="74">
        <v>1881</v>
      </c>
      <c r="AD57" s="74">
        <v>620</v>
      </c>
      <c r="AE57" s="74">
        <v>638</v>
      </c>
      <c r="AF57" s="74">
        <v>324</v>
      </c>
      <c r="AG57" s="74">
        <v>1594</v>
      </c>
      <c r="AH57" s="74">
        <v>65</v>
      </c>
      <c r="AI57" s="74">
        <v>79</v>
      </c>
      <c r="AK57" s="73">
        <f t="shared" si="0"/>
        <v>5763</v>
      </c>
      <c r="AL57" s="75"/>
      <c r="AM57" s="76">
        <f t="shared" si="1"/>
        <v>9.751865347909075E-2</v>
      </c>
      <c r="AN57" s="77">
        <f t="shared" si="2"/>
        <v>0.32639250390421654</v>
      </c>
      <c r="AO57" s="77">
        <f t="shared" si="3"/>
        <v>0.10758285615131008</v>
      </c>
      <c r="AP57" s="77">
        <f t="shared" si="4"/>
        <v>0.11070622939441263</v>
      </c>
      <c r="AQ57" s="77">
        <f t="shared" si="5"/>
        <v>5.6220718375845913E-2</v>
      </c>
      <c r="AR57" s="77">
        <f t="shared" si="6"/>
        <v>0.27659205275030369</v>
      </c>
      <c r="AS57" s="77">
        <f t="shared" si="7"/>
        <v>1.1278847822314766E-2</v>
      </c>
      <c r="AT57" s="78">
        <f t="shared" si="8"/>
        <v>1.3708138122505639E-2</v>
      </c>
      <c r="AU57" s="75">
        <f t="shared" si="9"/>
        <v>1</v>
      </c>
      <c r="AV57" s="75"/>
      <c r="AW57" s="75"/>
      <c r="AX57" s="74">
        <v>316</v>
      </c>
      <c r="AY57" s="74">
        <v>274</v>
      </c>
      <c r="AZ57" s="74">
        <v>556</v>
      </c>
      <c r="BA57" s="74">
        <v>671</v>
      </c>
      <c r="BB57" s="74">
        <v>2709</v>
      </c>
      <c r="BC57" s="74">
        <v>1138</v>
      </c>
      <c r="BD57" s="74">
        <v>60</v>
      </c>
      <c r="BE57" s="74">
        <v>134</v>
      </c>
      <c r="BF57" s="74">
        <v>19</v>
      </c>
      <c r="BG57" s="79">
        <v>6</v>
      </c>
      <c r="BH57" s="80"/>
      <c r="BI57" s="80"/>
      <c r="BJ57" s="81"/>
      <c r="BK57" s="73">
        <f t="shared" si="10"/>
        <v>6</v>
      </c>
      <c r="BL57" s="79">
        <f t="shared" si="11"/>
        <v>5883</v>
      </c>
      <c r="BM57" s="82"/>
      <c r="BN57" s="83">
        <f t="shared" si="12"/>
        <v>5.3714091449940507E-2</v>
      </c>
      <c r="BO57" s="84">
        <f t="shared" si="13"/>
        <v>4.6574876763556011E-2</v>
      </c>
      <c r="BP57" s="84">
        <f t="shared" si="14"/>
        <v>9.4509603943566209E-2</v>
      </c>
      <c r="BQ57" s="84">
        <f t="shared" si="15"/>
        <v>0.11405745368009519</v>
      </c>
      <c r="BR57" s="84">
        <f t="shared" si="16"/>
        <v>0.46047934727180012</v>
      </c>
      <c r="BS57" s="84">
        <f t="shared" si="17"/>
        <v>0.19343872174060853</v>
      </c>
      <c r="BT57" s="84">
        <f t="shared" si="18"/>
        <v>1.0198878123406425E-2</v>
      </c>
      <c r="BU57" s="84">
        <f t="shared" si="19"/>
        <v>2.2777494475607684E-2</v>
      </c>
      <c r="BV57" s="84">
        <f t="shared" si="20"/>
        <v>3.2296447390787013E-3</v>
      </c>
      <c r="BW57" s="84">
        <f t="shared" si="21"/>
        <v>1.0198878123406426E-3</v>
      </c>
      <c r="BX57" s="84">
        <f t="shared" si="22"/>
        <v>0</v>
      </c>
      <c r="BY57" s="84">
        <f t="shared" si="23"/>
        <v>0</v>
      </c>
      <c r="BZ57" s="84">
        <f t="shared" si="24"/>
        <v>0</v>
      </c>
      <c r="CA57" s="75">
        <f t="shared" si="25"/>
        <v>1.0198878123406426E-3</v>
      </c>
      <c r="CB57" s="85">
        <f t="shared" si="26"/>
        <v>1</v>
      </c>
      <c r="CC57" s="75"/>
      <c r="CD57" s="75"/>
      <c r="CE57" s="74">
        <v>415</v>
      </c>
      <c r="CF57" s="74">
        <v>2371</v>
      </c>
      <c r="CG57" s="74">
        <v>997</v>
      </c>
      <c r="CH57" s="74">
        <v>558</v>
      </c>
      <c r="CI57" s="74">
        <v>955</v>
      </c>
      <c r="CJ57" s="74">
        <v>536</v>
      </c>
      <c r="CK57" s="72">
        <v>103</v>
      </c>
      <c r="CP57" s="73">
        <f t="shared" si="217"/>
        <v>0</v>
      </c>
      <c r="CQ57" s="73">
        <f t="shared" si="218"/>
        <v>5935</v>
      </c>
      <c r="CR57" s="73"/>
      <c r="CS57" s="76">
        <f t="shared" si="27"/>
        <v>6.9924178601516424E-2</v>
      </c>
      <c r="CT57" s="77">
        <f t="shared" si="28"/>
        <v>0.39949452401010954</v>
      </c>
      <c r="CU57" s="77">
        <f t="shared" si="29"/>
        <v>0.16798652064026959</v>
      </c>
      <c r="CV57" s="77">
        <f t="shared" si="30"/>
        <v>9.4018534119629321E-2</v>
      </c>
      <c r="CW57" s="77">
        <f t="shared" si="31"/>
        <v>0.16090985678180286</v>
      </c>
      <c r="CX57" s="77">
        <f t="shared" si="32"/>
        <v>9.0311710193765798E-2</v>
      </c>
      <c r="CY57" s="77">
        <f t="shared" si="33"/>
        <v>1.7354675652906486E-2</v>
      </c>
      <c r="CZ57" s="78"/>
      <c r="DA57" s="78"/>
      <c r="DB57" s="78"/>
      <c r="DC57" s="78"/>
      <c r="DD57" s="78">
        <f t="shared" si="34"/>
        <v>0</v>
      </c>
      <c r="DE57" s="75">
        <f t="shared" si="35"/>
        <v>1</v>
      </c>
      <c r="DF57" s="75"/>
      <c r="DG57" s="75"/>
      <c r="DH57" s="74">
        <v>565</v>
      </c>
      <c r="DI57" s="74">
        <v>2164</v>
      </c>
      <c r="DJ57" s="74">
        <v>1330</v>
      </c>
      <c r="DK57" s="74">
        <v>872</v>
      </c>
      <c r="DM57" s="74">
        <v>150</v>
      </c>
      <c r="DN57" s="74">
        <v>327</v>
      </c>
      <c r="DO57" s="72">
        <v>533</v>
      </c>
      <c r="DP57" s="74">
        <v>58</v>
      </c>
      <c r="DU57" s="73">
        <f t="shared" si="36"/>
        <v>58</v>
      </c>
      <c r="DV57" s="73">
        <f t="shared" si="219"/>
        <v>5999</v>
      </c>
      <c r="DW57" s="76">
        <f t="shared" si="37"/>
        <v>9.4182363727287888E-2</v>
      </c>
      <c r="DX57" s="77">
        <f t="shared" si="38"/>
        <v>0.36072678779796635</v>
      </c>
      <c r="DY57" s="77">
        <f t="shared" si="39"/>
        <v>0.22170361726954493</v>
      </c>
      <c r="DZ57" s="77">
        <f t="shared" si="40"/>
        <v>0.14535755959326555</v>
      </c>
      <c r="EA57" s="77">
        <f t="shared" si="41"/>
        <v>0</v>
      </c>
      <c r="EB57" s="77">
        <f t="shared" si="42"/>
        <v>2.5004167361226872E-2</v>
      </c>
      <c r="EC57" s="77">
        <f t="shared" si="43"/>
        <v>5.4509084847474576E-2</v>
      </c>
      <c r="ED57" s="77">
        <f t="shared" si="44"/>
        <v>8.8848141356892812E-2</v>
      </c>
      <c r="EE57" s="75">
        <f t="shared" si="45"/>
        <v>9.6682780463410566E-3</v>
      </c>
      <c r="EF57" s="78">
        <f t="shared" si="46"/>
        <v>0</v>
      </c>
      <c r="EG57" s="78">
        <f t="shared" si="47"/>
        <v>0</v>
      </c>
      <c r="EH57" s="78">
        <f t="shared" si="48"/>
        <v>0</v>
      </c>
      <c r="EI57" s="78">
        <f t="shared" si="49"/>
        <v>0</v>
      </c>
      <c r="EJ57" s="75">
        <f t="shared" si="50"/>
        <v>9.6682780463410566E-3</v>
      </c>
      <c r="EK57" s="75">
        <f t="shared" si="51"/>
        <v>1</v>
      </c>
      <c r="EL57" s="75"/>
      <c r="EM57" s="75"/>
      <c r="EN57" s="75"/>
      <c r="EO57" s="75"/>
      <c r="EP57" s="75"/>
      <c r="EQ57" s="75"/>
      <c r="ER57" s="75">
        <f t="shared" si="52"/>
        <v>0.32639250390421654</v>
      </c>
      <c r="ES57" s="75">
        <f t="shared" si="53"/>
        <v>0.46047934727180012</v>
      </c>
      <c r="ET57" s="75">
        <f t="shared" si="54"/>
        <v>0.39949452401010954</v>
      </c>
      <c r="EU57" s="75">
        <f t="shared" si="55"/>
        <v>0.36072678779796635</v>
      </c>
      <c r="EV57" s="75"/>
      <c r="EW57" s="75"/>
      <c r="EX57" s="75">
        <f t="shared" si="56"/>
        <v>0.10758285615131008</v>
      </c>
      <c r="EY57" s="75">
        <f t="shared" si="57"/>
        <v>4.6574876763556011E-2</v>
      </c>
      <c r="EZ57" s="75">
        <f t="shared" si="58"/>
        <v>0.16090985678180286</v>
      </c>
      <c r="FA57" s="75">
        <f t="shared" si="59"/>
        <v>0.22170361726954493</v>
      </c>
      <c r="FB57" s="75"/>
      <c r="FC57" s="75"/>
      <c r="FD57" s="75"/>
      <c r="FE57" s="75">
        <f t="shared" si="60"/>
        <v>2.2777494475607684E-2</v>
      </c>
      <c r="FF57" s="75"/>
      <c r="FG57" s="75"/>
      <c r="FH57" s="75"/>
      <c r="FI57" s="75"/>
      <c r="FJ57" s="75"/>
      <c r="FK57" s="75">
        <f t="shared" si="61"/>
        <v>3.2296447390787013E-3</v>
      </c>
      <c r="FL57" s="75"/>
      <c r="FM57" s="75"/>
      <c r="FN57" s="75"/>
      <c r="FO57" s="75"/>
      <c r="FP57" s="75">
        <f t="shared" si="62"/>
        <v>0.43397536005552662</v>
      </c>
      <c r="FQ57" s="75">
        <f t="shared" si="63"/>
        <v>0.53306136325004261</v>
      </c>
      <c r="FR57" s="75">
        <f t="shared" si="64"/>
        <v>0.56040438079191235</v>
      </c>
      <c r="FS57" s="75">
        <f t="shared" si="65"/>
        <v>0.58243040506751131</v>
      </c>
      <c r="FT57" s="75"/>
      <c r="FU57" s="75"/>
      <c r="FV57" s="75"/>
      <c r="FW57" s="75">
        <f t="shared" si="66"/>
        <v>-6.0984823261690579E-2</v>
      </c>
      <c r="FX57" s="75">
        <f t="shared" si="67"/>
        <v>-3.8767736212143189E-2</v>
      </c>
      <c r="FY57" s="75">
        <f t="shared" si="68"/>
        <v>-9.9752559473833768E-2</v>
      </c>
      <c r="FZ57" s="75"/>
      <c r="GA57" s="75"/>
      <c r="GB57" s="75">
        <f t="shared" si="69"/>
        <v>0.11433498001824685</v>
      </c>
      <c r="GC57" s="75">
        <f t="shared" si="70"/>
        <v>6.0793760487742071E-2</v>
      </c>
      <c r="GD57" s="75">
        <f t="shared" si="71"/>
        <v>0.17512874050598892</v>
      </c>
      <c r="GE57" s="75"/>
      <c r="GF57" s="75"/>
      <c r="GG57" s="75"/>
      <c r="GH57" s="75"/>
      <c r="GI57" s="75"/>
      <c r="GJ57" s="75"/>
      <c r="GK57" s="75"/>
      <c r="GL57" s="75"/>
      <c r="GM57" s="75"/>
      <c r="GN57" s="75"/>
      <c r="GO57" s="75"/>
      <c r="GP57" s="75"/>
      <c r="GQ57" s="75">
        <f t="shared" si="72"/>
        <v>2.7343017541869741E-2</v>
      </c>
      <c r="GR57" s="75">
        <f t="shared" si="73"/>
        <v>2.2026024275598965E-2</v>
      </c>
      <c r="GS57" s="75">
        <f t="shared" si="74"/>
        <v>4.9369041817468706E-2</v>
      </c>
      <c r="GT57" s="75"/>
      <c r="GU57" s="75"/>
      <c r="GV57" s="75"/>
      <c r="GW57" s="75"/>
      <c r="GX57" s="75">
        <f t="shared" si="75"/>
        <v>1.1278847822314766E-2</v>
      </c>
      <c r="GY57" s="75">
        <f t="shared" si="76"/>
        <v>1.0198878123406425E-2</v>
      </c>
      <c r="GZ57" s="75">
        <f t="shared" si="77"/>
        <v>1.7354675652906486E-2</v>
      </c>
      <c r="HA57" s="75">
        <f t="shared" si="78"/>
        <v>2.5004167361226872E-2</v>
      </c>
      <c r="HB57" s="75"/>
      <c r="HC57" s="75"/>
      <c r="HD57" s="75">
        <f t="shared" si="79"/>
        <v>7.1557975295000603E-3</v>
      </c>
      <c r="HE57" s="75">
        <f t="shared" si="80"/>
        <v>7.6494917083203863E-3</v>
      </c>
      <c r="HF57" s="75">
        <f t="shared" si="81"/>
        <v>1.4805289237820447E-2</v>
      </c>
      <c r="HG57" s="75"/>
      <c r="HH57" s="75"/>
      <c r="HI57" s="75"/>
      <c r="HJ57" s="75">
        <f t="shared" si="82"/>
        <v>0.27659205275030369</v>
      </c>
      <c r="HK57" s="75">
        <f t="shared" si="83"/>
        <v>0.19343872174060853</v>
      </c>
      <c r="HL57" s="75">
        <f t="shared" si="84"/>
        <v>0.16798652064026959</v>
      </c>
      <c r="HM57" s="75">
        <f t="shared" si="85"/>
        <v>0.14535755959326555</v>
      </c>
      <c r="HN57" s="75"/>
      <c r="HO57" s="75"/>
      <c r="HP57" s="75">
        <f t="shared" si="86"/>
        <v>-2.5452201100338939E-2</v>
      </c>
      <c r="HQ57" s="75">
        <f>Gegevens!HM186-Gegevens!HL186</f>
        <v>-1.2337618392540078E-2</v>
      </c>
      <c r="HR57" s="75">
        <f t="shared" si="87"/>
        <v>-4.8081162147342982E-2</v>
      </c>
      <c r="HS57" s="75"/>
      <c r="HT57" s="75"/>
      <c r="HU57" s="75"/>
      <c r="HV57" s="75">
        <f t="shared" si="88"/>
        <v>9.751865347909075E-2</v>
      </c>
      <c r="HW57" s="75">
        <f t="shared" si="89"/>
        <v>9.4509603943566209E-2</v>
      </c>
      <c r="HX57" s="75">
        <f t="shared" si="90"/>
        <v>9.0311710193765798E-2</v>
      </c>
      <c r="HY57" s="75">
        <f t="shared" si="91"/>
        <v>9.4182363727287888E-2</v>
      </c>
      <c r="HZ57" s="75"/>
      <c r="IA57" s="75"/>
      <c r="IB57" s="75">
        <f t="shared" si="92"/>
        <v>-4.1978937498004104E-3</v>
      </c>
      <c r="IC57" s="75">
        <f t="shared" si="93"/>
        <v>3.8706535335220893E-3</v>
      </c>
      <c r="ID57" s="75">
        <f t="shared" si="94"/>
        <v>-3.2724021627832112E-4</v>
      </c>
      <c r="IE57" s="75"/>
      <c r="IF57" s="75"/>
      <c r="IG57" s="75"/>
      <c r="IH57" s="75">
        <f t="shared" si="95"/>
        <v>0.11070622939441263</v>
      </c>
      <c r="II57" s="75">
        <f t="shared" si="96"/>
        <v>0.11405745368009519</v>
      </c>
      <c r="IJ57" s="75">
        <f t="shared" si="97"/>
        <v>6.9924178601516424E-2</v>
      </c>
      <c r="IK57" s="75">
        <f t="shared" si="98"/>
        <v>8.8848141356892812E-2</v>
      </c>
      <c r="IL57" s="75"/>
      <c r="IM57" s="75"/>
      <c r="IN57" s="75">
        <f t="shared" si="99"/>
        <v>-4.4133275078578768E-2</v>
      </c>
      <c r="IO57" s="75">
        <f t="shared" si="100"/>
        <v>1.8923962755376389E-2</v>
      </c>
      <c r="IP57" s="75">
        <f t="shared" si="101"/>
        <v>-2.5209312323202379E-2</v>
      </c>
      <c r="IQ57" s="75"/>
      <c r="IR57" s="75"/>
      <c r="IS57" s="75"/>
      <c r="IT57" s="75">
        <f t="shared" si="102"/>
        <v>5.6220718375845913E-2</v>
      </c>
      <c r="IU57" s="75">
        <f t="shared" si="103"/>
        <v>5.3714091449940507E-2</v>
      </c>
      <c r="IV57" s="75">
        <f t="shared" si="104"/>
        <v>9.4018534119629321E-2</v>
      </c>
      <c r="IW57" s="75">
        <f t="shared" si="105"/>
        <v>5.4509084847474576E-2</v>
      </c>
      <c r="IX57" s="75"/>
      <c r="IY57" s="75"/>
      <c r="IZ57" s="75">
        <f t="shared" si="106"/>
        <v>4.0304442669688814E-2</v>
      </c>
      <c r="JA57" s="75">
        <f t="shared" si="107"/>
        <v>-3.9509449272154745E-2</v>
      </c>
      <c r="JB57" s="75">
        <f t="shared" si="108"/>
        <v>7.9499339753406895E-4</v>
      </c>
      <c r="JC57" s="75"/>
      <c r="JD57" s="75"/>
      <c r="JE57" s="75"/>
      <c r="JF57" s="75"/>
      <c r="JG57" s="75"/>
      <c r="JH57" s="75"/>
      <c r="JI57" s="75">
        <f t="shared" si="109"/>
        <v>0.1219850772167274</v>
      </c>
      <c r="JJ57" s="75">
        <f t="shared" si="110"/>
        <v>0.16692694777025854</v>
      </c>
      <c r="JK57" s="75">
        <f t="shared" si="111"/>
        <v>0.17820579559257332</v>
      </c>
      <c r="JL57" s="75"/>
      <c r="JM57" s="75">
        <f t="shared" si="112"/>
        <v>0.12425633180350162</v>
      </c>
      <c r="JN57" s="75">
        <f t="shared" si="113"/>
        <v>0.1677715451300357</v>
      </c>
      <c r="JO57" s="75">
        <f t="shared" si="114"/>
        <v>0.17797042325344214</v>
      </c>
      <c r="JP57" s="75"/>
      <c r="JQ57" s="75">
        <f t="shared" si="115"/>
        <v>8.7278854254422916E-2</v>
      </c>
      <c r="JR57" s="75">
        <f t="shared" si="116"/>
        <v>0.16394271272114574</v>
      </c>
      <c r="JS57" s="75">
        <f t="shared" si="117"/>
        <v>0.18129738837405224</v>
      </c>
      <c r="JT57" s="75"/>
      <c r="JU57" s="75">
        <f t="shared" si="118"/>
        <v>0.11385230871811969</v>
      </c>
      <c r="JV57" s="75">
        <f t="shared" si="119"/>
        <v>0.14335722620436739</v>
      </c>
      <c r="JW57" s="75">
        <f t="shared" si="120"/>
        <v>0.16836139356559426</v>
      </c>
      <c r="JX57" s="75"/>
      <c r="JY57" s="75"/>
      <c r="JZ57" s="75"/>
      <c r="KA57" s="75">
        <f t="shared" si="121"/>
        <v>-3.6977477549078708E-2</v>
      </c>
      <c r="KB57" s="75">
        <f t="shared" si="122"/>
        <v>2.6573454463696772E-2</v>
      </c>
      <c r="KC57" s="75">
        <f t="shared" si="123"/>
        <v>-1.0404023085381936E-2</v>
      </c>
      <c r="KD57" s="75"/>
      <c r="KE57" s="75"/>
      <c r="KF57" s="75">
        <f t="shared" si="124"/>
        <v>-3.8288324088899539E-3</v>
      </c>
      <c r="KG57" s="75">
        <f t="shared" si="125"/>
        <v>-2.0585486516778356E-2</v>
      </c>
      <c r="KH57" s="75">
        <f t="shared" si="126"/>
        <v>-2.441431892566831E-2</v>
      </c>
      <c r="KI57" s="75"/>
      <c r="KJ57" s="75"/>
      <c r="KK57" s="75">
        <f t="shared" si="127"/>
        <v>3.3269651206100925E-3</v>
      </c>
      <c r="KL57" s="75">
        <f t="shared" si="128"/>
        <v>-1.2935994808457973E-2</v>
      </c>
      <c r="KM57" s="75">
        <f t="shared" si="129"/>
        <v>-9.6090296878478809E-3</v>
      </c>
      <c r="KN57" s="75"/>
      <c r="KO57" s="75"/>
      <c r="KP57" s="75"/>
      <c r="KQ57" s="75"/>
      <c r="KR57" s="73">
        <f t="shared" si="130"/>
        <v>2762.4156042835289</v>
      </c>
      <c r="KS57" s="73">
        <f t="shared" si="131"/>
        <v>279.40268570457249</v>
      </c>
      <c r="KT57" s="73">
        <f t="shared" si="132"/>
        <v>1160.4388917219105</v>
      </c>
      <c r="KU57" s="73">
        <f t="shared" si="133"/>
        <v>566.96311405745371</v>
      </c>
      <c r="KV57" s="73">
        <f t="shared" si="134"/>
        <v>684.2306646268911</v>
      </c>
      <c r="KW57" s="73">
        <f t="shared" si="135"/>
        <v>322.23083460819311</v>
      </c>
      <c r="KX57" s="73">
        <f t="shared" si="136"/>
        <v>61.183069862315143</v>
      </c>
      <c r="KY57" s="73"/>
      <c r="KZ57" s="73">
        <f t="shared" si="137"/>
        <v>2396.567649536647</v>
      </c>
      <c r="LA57" s="73">
        <f t="shared" si="138"/>
        <v>965.29823083403539</v>
      </c>
      <c r="LB57" s="73">
        <f t="shared" si="139"/>
        <v>1007.7511373209773</v>
      </c>
      <c r="LC57" s="73">
        <f t="shared" si="140"/>
        <v>541.77994945240107</v>
      </c>
      <c r="LD57" s="73">
        <f t="shared" si="141"/>
        <v>419.47514743049703</v>
      </c>
      <c r="LE57" s="73">
        <f t="shared" si="142"/>
        <v>564.01718618365635</v>
      </c>
      <c r="LF57" s="73">
        <f t="shared" si="143"/>
        <v>104.11069924178601</v>
      </c>
      <c r="LG57" s="73"/>
      <c r="LH57" s="73">
        <f t="shared" si="144"/>
        <v>2164</v>
      </c>
      <c r="LI57" s="73">
        <f t="shared" si="145"/>
        <v>1330</v>
      </c>
      <c r="LJ57" s="73">
        <f t="shared" si="146"/>
        <v>872</v>
      </c>
      <c r="LK57" s="73">
        <f t="shared" si="147"/>
        <v>565</v>
      </c>
      <c r="LL57" s="73">
        <f t="shared" si="148"/>
        <v>533</v>
      </c>
      <c r="LM57" s="73">
        <f t="shared" si="149"/>
        <v>327</v>
      </c>
      <c r="LN57" s="73">
        <f t="shared" si="150"/>
        <v>150</v>
      </c>
      <c r="LO57" s="73"/>
      <c r="LP57" s="73">
        <f t="shared" si="151"/>
        <v>-365.8479547468819</v>
      </c>
      <c r="LQ57" s="73">
        <f t="shared" si="152"/>
        <v>685.8955451294629</v>
      </c>
      <c r="LR57" s="73">
        <f t="shared" si="153"/>
        <v>-152.68775440093327</v>
      </c>
      <c r="LS57" s="73">
        <f t="shared" si="154"/>
        <v>-25.183164605052639</v>
      </c>
      <c r="LT57" s="73">
        <f t="shared" si="155"/>
        <v>-264.75551719639407</v>
      </c>
      <c r="LU57" s="73">
        <f t="shared" si="156"/>
        <v>241.78635157546324</v>
      </c>
      <c r="LV57" s="73">
        <f t="shared" si="157"/>
        <v>42.927629379470865</v>
      </c>
      <c r="LW57" s="73"/>
      <c r="LX57" s="73">
        <f t="shared" si="158"/>
        <v>-232.56764953664697</v>
      </c>
      <c r="LY57" s="73">
        <f t="shared" si="159"/>
        <v>364.70176916596461</v>
      </c>
      <c r="LZ57" s="73">
        <f t="shared" si="160"/>
        <v>-135.75113732097725</v>
      </c>
      <c r="MA57" s="73">
        <f t="shared" si="161"/>
        <v>23.22005054759893</v>
      </c>
      <c r="MB57" s="73">
        <f t="shared" si="162"/>
        <v>113.52485256950297</v>
      </c>
      <c r="MC57" s="73">
        <f t="shared" si="163"/>
        <v>-237.01718618365635</v>
      </c>
      <c r="MD57" s="73">
        <f t="shared" si="164"/>
        <v>45.889300758213992</v>
      </c>
      <c r="ME57" s="73"/>
      <c r="MF57" s="73">
        <f t="shared" si="165"/>
        <v>-598.41560428352886</v>
      </c>
      <c r="MG57" s="73">
        <f t="shared" si="166"/>
        <v>1050.5973142954276</v>
      </c>
      <c r="MH57" s="73">
        <f t="shared" si="167"/>
        <v>-288.43889172191052</v>
      </c>
      <c r="MI57" s="73">
        <f t="shared" si="168"/>
        <v>-1.9631140574537085</v>
      </c>
      <c r="MJ57" s="73">
        <f t="shared" si="169"/>
        <v>-151.2306646268911</v>
      </c>
      <c r="MK57" s="73">
        <f t="shared" si="170"/>
        <v>4.7691653918068937</v>
      </c>
      <c r="ML57" s="73">
        <f t="shared" si="171"/>
        <v>88.816930137684864</v>
      </c>
      <c r="MM57" s="73"/>
      <c r="MN57" s="75">
        <f t="shared" si="172"/>
        <v>-0.13243769481304016</v>
      </c>
      <c r="MO57" s="75">
        <f t="shared" si="173"/>
        <v>2.4548638228005339</v>
      </c>
      <c r="MP57" s="75">
        <f t="shared" si="174"/>
        <v>-0.13157759145280665</v>
      </c>
      <c r="MQ57" s="75">
        <f t="shared" si="175"/>
        <v>-4.4417641960567966E-2</v>
      </c>
      <c r="MR57" s="75">
        <f t="shared" si="176"/>
        <v>-0.38693898254437992</v>
      </c>
      <c r="MS57" s="75">
        <f t="shared" si="177"/>
        <v>0.75035138046132699</v>
      </c>
      <c r="MT57" s="75">
        <f t="shared" si="178"/>
        <v>0.701625947767481</v>
      </c>
      <c r="MU57" s="75"/>
      <c r="MV57" s="75">
        <f t="shared" si="179"/>
        <v>-9.7041971496866219E-2</v>
      </c>
      <c r="MW57" s="75">
        <f t="shared" si="180"/>
        <v>0.37781253245523466</v>
      </c>
      <c r="MX57" s="75">
        <f t="shared" si="181"/>
        <v>-0.13470700482845435</v>
      </c>
      <c r="MY57" s="75">
        <f t="shared" si="182"/>
        <v>4.2858822241517755E-2</v>
      </c>
      <c r="MZ57" s="75">
        <f t="shared" si="183"/>
        <v>0.27063546735700938</v>
      </c>
      <c r="NA57" s="75">
        <f t="shared" si="184"/>
        <v>-0.42023043267067817</v>
      </c>
      <c r="NB57" s="75">
        <f t="shared" si="185"/>
        <v>0.44077410960079116</v>
      </c>
      <c r="NC57" s="75"/>
      <c r="ND57" s="75">
        <f t="shared" si="186"/>
        <v>-0.21662765130474868</v>
      </c>
      <c r="NE57" s="75">
        <f t="shared" si="187"/>
        <v>3.7601546729807773</v>
      </c>
      <c r="NF57" s="75">
        <f t="shared" si="188"/>
        <v>-0.24856017303411138</v>
      </c>
      <c r="NG57" s="75">
        <f t="shared" si="189"/>
        <v>-3.4625075402255792E-3</v>
      </c>
      <c r="NH57" s="75">
        <f t="shared" si="190"/>
        <v>-0.22102292756691447</v>
      </c>
      <c r="NI57" s="75">
        <f t="shared" si="191"/>
        <v>1.480046252434475E-2</v>
      </c>
      <c r="NJ57" s="75">
        <f t="shared" si="192"/>
        <v>1.4516586097682949</v>
      </c>
      <c r="NK57" s="75"/>
      <c r="NL57" s="75"/>
      <c r="NM57" s="211">
        <v>6558</v>
      </c>
      <c r="NN57" s="212">
        <v>0</v>
      </c>
      <c r="NO57" s="212">
        <v>4</v>
      </c>
      <c r="NP57" s="212">
        <v>1</v>
      </c>
      <c r="NQ57" s="212">
        <v>0</v>
      </c>
      <c r="NR57" s="212">
        <v>4</v>
      </c>
      <c r="NS57" s="213">
        <v>9</v>
      </c>
      <c r="NT57" s="213">
        <f t="shared" si="193"/>
        <v>6567</v>
      </c>
      <c r="NU57" s="75"/>
      <c r="NV57" s="75"/>
      <c r="NW57" s="73">
        <v>5999</v>
      </c>
      <c r="NX57" s="73">
        <v>1330</v>
      </c>
      <c r="NY57" s="75">
        <f t="shared" si="194"/>
        <v>0.22170361726954493</v>
      </c>
      <c r="NZ57" s="75">
        <f t="shared" si="195"/>
        <v>1.4286102115981525E-3</v>
      </c>
      <c r="OA57" s="75">
        <f t="shared" si="196"/>
        <v>1.6969675317798638E-3</v>
      </c>
      <c r="OB57" s="73">
        <v>8484</v>
      </c>
      <c r="OC57" s="73">
        <v>6567</v>
      </c>
      <c r="OD57" s="73">
        <v>516.28087131200471</v>
      </c>
      <c r="OE57" s="73">
        <v>183.01286037169052</v>
      </c>
      <c r="OF57" s="75">
        <f t="shared" si="197"/>
        <v>2.1571529982518919E-2</v>
      </c>
      <c r="OG57" s="75">
        <f t="shared" si="198"/>
        <v>0.35448313222724481</v>
      </c>
      <c r="OH57" s="73">
        <v>199.33333333333297</v>
      </c>
      <c r="OI57" s="73">
        <f t="shared" si="199"/>
        <v>70.660304357297335</v>
      </c>
      <c r="OJ57" s="75">
        <f t="shared" si="200"/>
        <v>1.0759906252062941E-2</v>
      </c>
      <c r="OK57" s="75">
        <f t="shared" si="201"/>
        <v>1.2945793685187107E-3</v>
      </c>
      <c r="OL57" s="75">
        <f t="shared" si="202"/>
        <v>2.6698519365384087E-4</v>
      </c>
      <c r="OM57" s="73">
        <v>8378</v>
      </c>
      <c r="ON57" s="73">
        <v>150734562</v>
      </c>
      <c r="OO57" s="73">
        <f t="shared" si="203"/>
        <v>17991.711864406781</v>
      </c>
      <c r="OP57" s="75">
        <f t="shared" si="204"/>
        <v>1.2856953881010718E-3</v>
      </c>
      <c r="OQ57" s="75">
        <f t="shared" si="205"/>
        <v>1.2104627683570226E-3</v>
      </c>
      <c r="OR57" s="75">
        <f t="shared" si="206"/>
        <v>2.2779998534270892E-4</v>
      </c>
      <c r="OS57" s="73">
        <v>1338.7261876342802</v>
      </c>
      <c r="OT57" s="75">
        <f t="shared" si="207"/>
        <v>0.15779422296490808</v>
      </c>
      <c r="OU57" s="75">
        <f t="shared" si="208"/>
        <v>1.1033229874103715E-3</v>
      </c>
      <c r="OV57" s="73">
        <v>78.146218155970658</v>
      </c>
      <c r="OW57" s="75">
        <f t="shared" si="209"/>
        <v>9.3275505079936337E-3</v>
      </c>
      <c r="OX57" s="75">
        <v>5.3719008264462804E-2</v>
      </c>
      <c r="OY57" s="73">
        <v>469</v>
      </c>
      <c r="OZ57" s="75">
        <f t="shared" si="210"/>
        <v>5.5280528052805283E-2</v>
      </c>
      <c r="PA57" s="73">
        <v>1629</v>
      </c>
      <c r="PB57" s="75">
        <f t="shared" si="211"/>
        <v>0.192008486562942</v>
      </c>
      <c r="PC57" s="73">
        <v>1497</v>
      </c>
      <c r="PD57" s="73">
        <v>1748</v>
      </c>
      <c r="PE57" s="75">
        <f t="shared" si="212"/>
        <v>-0.14359267734553777</v>
      </c>
      <c r="PF57" s="75">
        <v>4.3814432989690719E-2</v>
      </c>
      <c r="PG57" s="75">
        <v>3.1989084293511216E-2</v>
      </c>
      <c r="PH57" s="75">
        <v>7.5803517283201935E-2</v>
      </c>
      <c r="PI57" s="75"/>
      <c r="PJ57" s="75"/>
      <c r="PK57" s="75"/>
      <c r="PL57" s="75"/>
      <c r="PM57" s="75"/>
      <c r="PN57" s="75"/>
      <c r="PO57" s="226"/>
      <c r="PP57" s="21">
        <f t="shared" si="213"/>
        <v>0</v>
      </c>
      <c r="PQ57" s="73">
        <f t="shared" si="214"/>
        <v>118.78450244881746</v>
      </c>
      <c r="PR57" s="73"/>
      <c r="PS57" s="73">
        <f t="shared" si="215"/>
        <v>17.718037060019459</v>
      </c>
      <c r="PT57" s="73">
        <v>2</v>
      </c>
      <c r="PU57" s="73">
        <f t="shared" si="216"/>
        <v>20.623315970138766</v>
      </c>
      <c r="PV57" s="73">
        <v>2</v>
      </c>
      <c r="PW57" s="73"/>
    </row>
    <row r="58" spans="1:439" x14ac:dyDescent="0.25">
      <c r="A58" s="150"/>
      <c r="B58" s="153" t="s">
        <v>10</v>
      </c>
      <c r="C58" s="151"/>
      <c r="D58" s="156">
        <v>13006</v>
      </c>
      <c r="E58" s="156" t="s">
        <v>0</v>
      </c>
      <c r="F58" s="72" t="s">
        <v>53</v>
      </c>
      <c r="G58" s="82"/>
      <c r="P58" s="161"/>
      <c r="Q58" s="127"/>
      <c r="R58" s="127"/>
      <c r="S58" s="127"/>
      <c r="T58" s="127"/>
      <c r="U58" s="127"/>
      <c r="V58" s="127"/>
      <c r="W58" s="127"/>
      <c r="X58" s="127"/>
      <c r="Y58" s="127"/>
      <c r="Z58" s="113"/>
      <c r="AA58" s="73"/>
      <c r="AB58" s="74">
        <v>310</v>
      </c>
      <c r="AC58" s="74">
        <v>3229</v>
      </c>
      <c r="AD58" s="74">
        <v>516</v>
      </c>
      <c r="AE58" s="74">
        <v>482</v>
      </c>
      <c r="AF58" s="74">
        <v>196</v>
      </c>
      <c r="AG58" s="74">
        <v>1515</v>
      </c>
      <c r="AH58" s="74">
        <v>48</v>
      </c>
      <c r="AI58" s="74">
        <v>31</v>
      </c>
      <c r="AK58" s="73">
        <f t="shared" si="0"/>
        <v>6327</v>
      </c>
      <c r="AL58" s="75"/>
      <c r="AM58" s="76">
        <f t="shared" si="1"/>
        <v>4.8996364785838471E-2</v>
      </c>
      <c r="AN58" s="77">
        <f t="shared" si="2"/>
        <v>0.51035245772087878</v>
      </c>
      <c r="AO58" s="77">
        <f t="shared" si="3"/>
        <v>8.1555239449976294E-2</v>
      </c>
      <c r="AP58" s="77">
        <f t="shared" si="4"/>
        <v>7.6181444602497234E-2</v>
      </c>
      <c r="AQ58" s="77">
        <f t="shared" si="5"/>
        <v>3.0978346767820453E-2</v>
      </c>
      <c r="AR58" s="77">
        <f t="shared" si="6"/>
        <v>0.23944997629208156</v>
      </c>
      <c r="AS58" s="77">
        <f t="shared" si="7"/>
        <v>7.5865339023233761E-3</v>
      </c>
      <c r="AT58" s="78">
        <f t="shared" si="8"/>
        <v>4.8996364785838468E-3</v>
      </c>
      <c r="AU58" s="75">
        <f t="shared" si="9"/>
        <v>1</v>
      </c>
      <c r="AV58" s="75"/>
      <c r="AW58" s="75"/>
      <c r="AX58" s="74">
        <v>272</v>
      </c>
      <c r="AY58" s="74">
        <v>402</v>
      </c>
      <c r="AZ58" s="74">
        <v>416</v>
      </c>
      <c r="BA58" s="74">
        <v>510</v>
      </c>
      <c r="BB58" s="74">
        <v>3099</v>
      </c>
      <c r="BC58" s="74">
        <v>1478</v>
      </c>
      <c r="BD58" s="74">
        <v>135</v>
      </c>
      <c r="BF58" s="74">
        <v>9</v>
      </c>
      <c r="BG58" s="79">
        <v>15</v>
      </c>
      <c r="BH58" s="80">
        <v>30</v>
      </c>
      <c r="BI58" s="80"/>
      <c r="BJ58" s="81"/>
      <c r="BK58" s="73">
        <f t="shared" si="10"/>
        <v>45</v>
      </c>
      <c r="BL58" s="79">
        <f t="shared" si="11"/>
        <v>6366</v>
      </c>
      <c r="BM58" s="82"/>
      <c r="BN58" s="83">
        <f t="shared" si="12"/>
        <v>4.272698711907006E-2</v>
      </c>
      <c r="BO58" s="84">
        <f t="shared" si="13"/>
        <v>6.314797360980208E-2</v>
      </c>
      <c r="BP58" s="84">
        <f t="shared" si="14"/>
        <v>6.5347156770342446E-2</v>
      </c>
      <c r="BQ58" s="84">
        <f t="shared" si="15"/>
        <v>8.0113100848256361E-2</v>
      </c>
      <c r="BR58" s="84">
        <f t="shared" si="16"/>
        <v>0.48680490103675778</v>
      </c>
      <c r="BS58" s="84">
        <f t="shared" si="17"/>
        <v>0.23217090794847628</v>
      </c>
      <c r="BT58" s="84">
        <f t="shared" si="18"/>
        <v>2.1206409048067861E-2</v>
      </c>
      <c r="BU58" s="84">
        <f t="shared" si="19"/>
        <v>0</v>
      </c>
      <c r="BV58" s="84">
        <f t="shared" si="20"/>
        <v>1.4137606032045241E-3</v>
      </c>
      <c r="BW58" s="84">
        <f t="shared" si="21"/>
        <v>2.3562676720075399E-3</v>
      </c>
      <c r="BX58" s="84">
        <f t="shared" si="22"/>
        <v>4.7125353440150798E-3</v>
      </c>
      <c r="BY58" s="84">
        <f t="shared" si="23"/>
        <v>0</v>
      </c>
      <c r="BZ58" s="84">
        <f t="shared" si="24"/>
        <v>0</v>
      </c>
      <c r="CA58" s="75">
        <f t="shared" si="25"/>
        <v>7.0688030160226192E-3</v>
      </c>
      <c r="CB58" s="85">
        <f t="shared" si="26"/>
        <v>1</v>
      </c>
      <c r="CC58" s="75"/>
      <c r="CD58" s="75"/>
      <c r="CE58" s="74">
        <v>328</v>
      </c>
      <c r="CF58" s="74">
        <v>3231</v>
      </c>
      <c r="CG58" s="74">
        <v>1086</v>
      </c>
      <c r="CH58" s="74">
        <v>484</v>
      </c>
      <c r="CI58" s="74">
        <v>858</v>
      </c>
      <c r="CJ58" s="74">
        <v>280</v>
      </c>
      <c r="CK58" s="74">
        <v>105</v>
      </c>
      <c r="CP58" s="73">
        <f t="shared" si="217"/>
        <v>0</v>
      </c>
      <c r="CQ58" s="73">
        <f t="shared" si="218"/>
        <v>6372</v>
      </c>
      <c r="CR58" s="73"/>
      <c r="CS58" s="76">
        <f t="shared" si="27"/>
        <v>5.1475204017576902E-2</v>
      </c>
      <c r="CT58" s="77">
        <f t="shared" si="28"/>
        <v>0.50706214689265539</v>
      </c>
      <c r="CU58" s="77">
        <f t="shared" si="29"/>
        <v>0.1704331450094162</v>
      </c>
      <c r="CV58" s="77">
        <f t="shared" si="30"/>
        <v>7.595731324544884E-2</v>
      </c>
      <c r="CW58" s="77">
        <f t="shared" si="31"/>
        <v>0.13465160075329566</v>
      </c>
      <c r="CX58" s="77">
        <f t="shared" si="32"/>
        <v>4.3942247332077841E-2</v>
      </c>
      <c r="CY58" s="77">
        <f t="shared" si="33"/>
        <v>1.6478342749529189E-2</v>
      </c>
      <c r="CZ58" s="78"/>
      <c r="DA58" s="78"/>
      <c r="DB58" s="78"/>
      <c r="DC58" s="78"/>
      <c r="DD58" s="78">
        <f t="shared" si="34"/>
        <v>0</v>
      </c>
      <c r="DE58" s="75">
        <f t="shared" si="35"/>
        <v>1</v>
      </c>
      <c r="DF58" s="75"/>
      <c r="DG58" s="75"/>
      <c r="DH58" s="74">
        <v>506</v>
      </c>
      <c r="DI58" s="74">
        <v>2362</v>
      </c>
      <c r="DJ58" s="74">
        <v>1363</v>
      </c>
      <c r="DK58" s="74">
        <v>961</v>
      </c>
      <c r="DM58" s="74">
        <v>315</v>
      </c>
      <c r="DN58" s="74">
        <v>323</v>
      </c>
      <c r="DO58" s="74">
        <v>443</v>
      </c>
      <c r="DP58" s="74">
        <v>11</v>
      </c>
      <c r="DQ58" s="74">
        <v>54</v>
      </c>
      <c r="DR58" s="74">
        <v>6</v>
      </c>
      <c r="DS58" s="74">
        <v>2</v>
      </c>
      <c r="DT58" s="74">
        <v>33</v>
      </c>
      <c r="DU58" s="73">
        <f t="shared" si="36"/>
        <v>106</v>
      </c>
      <c r="DV58" s="73">
        <f t="shared" si="219"/>
        <v>6379</v>
      </c>
      <c r="DW58" s="76">
        <f t="shared" si="37"/>
        <v>7.9322777864869104E-2</v>
      </c>
      <c r="DX58" s="77">
        <f t="shared" si="38"/>
        <v>0.37027747295814389</v>
      </c>
      <c r="DY58" s="77">
        <f t="shared" si="39"/>
        <v>0.21366985420912368</v>
      </c>
      <c r="DZ58" s="77">
        <f t="shared" si="40"/>
        <v>0.15065057218999844</v>
      </c>
      <c r="EA58" s="77">
        <f t="shared" si="41"/>
        <v>0</v>
      </c>
      <c r="EB58" s="77">
        <f t="shared" si="42"/>
        <v>4.9380780686627997E-2</v>
      </c>
      <c r="EC58" s="77">
        <f t="shared" si="43"/>
        <v>5.063489575168522E-2</v>
      </c>
      <c r="ED58" s="77">
        <f t="shared" si="44"/>
        <v>6.9446621727543498E-2</v>
      </c>
      <c r="EE58" s="75">
        <f t="shared" si="45"/>
        <v>1.7244082144536761E-3</v>
      </c>
      <c r="EF58" s="78">
        <f t="shared" si="46"/>
        <v>8.465276689136228E-3</v>
      </c>
      <c r="EG58" s="78">
        <f t="shared" si="47"/>
        <v>9.4058629879291422E-4</v>
      </c>
      <c r="EH58" s="78">
        <f t="shared" si="48"/>
        <v>3.1352876626430476E-4</v>
      </c>
      <c r="EI58" s="78">
        <f t="shared" si="49"/>
        <v>5.1732246433610282E-3</v>
      </c>
      <c r="EJ58" s="75">
        <f t="shared" si="50"/>
        <v>1.661702461200815E-2</v>
      </c>
      <c r="EK58" s="75">
        <f t="shared" si="51"/>
        <v>1</v>
      </c>
      <c r="EL58" s="75"/>
      <c r="EM58" s="75"/>
      <c r="EN58" s="75"/>
      <c r="EO58" s="75"/>
      <c r="EP58" s="75"/>
      <c r="EQ58" s="75"/>
      <c r="ER58" s="75">
        <f t="shared" si="52"/>
        <v>0.51035245772087878</v>
      </c>
      <c r="ES58" s="75">
        <f t="shared" si="53"/>
        <v>0.48680490103675778</v>
      </c>
      <c r="ET58" s="75">
        <f t="shared" si="54"/>
        <v>0.50706214689265539</v>
      </c>
      <c r="EU58" s="75">
        <f t="shared" si="55"/>
        <v>0.37027747295814389</v>
      </c>
      <c r="EV58" s="75"/>
      <c r="EW58" s="75"/>
      <c r="EX58" s="75">
        <f t="shared" si="56"/>
        <v>8.1555239449976294E-2</v>
      </c>
      <c r="EY58" s="75">
        <f t="shared" si="57"/>
        <v>6.314797360980208E-2</v>
      </c>
      <c r="EZ58" s="75">
        <f t="shared" si="58"/>
        <v>0.13465160075329566</v>
      </c>
      <c r="FA58" s="75">
        <f t="shared" si="59"/>
        <v>0.21366985420912368</v>
      </c>
      <c r="FB58" s="75"/>
      <c r="FC58" s="75"/>
      <c r="FD58" s="75"/>
      <c r="FE58" s="75">
        <f t="shared" si="60"/>
        <v>0</v>
      </c>
      <c r="FF58" s="75"/>
      <c r="FG58" s="75"/>
      <c r="FH58" s="75"/>
      <c r="FI58" s="75"/>
      <c r="FJ58" s="75"/>
      <c r="FK58" s="75">
        <f t="shared" si="61"/>
        <v>1.4137606032045241E-3</v>
      </c>
      <c r="FL58" s="75"/>
      <c r="FM58" s="75"/>
      <c r="FN58" s="75"/>
      <c r="FO58" s="75"/>
      <c r="FP58" s="75">
        <f t="shared" si="62"/>
        <v>0.59190769717085512</v>
      </c>
      <c r="FQ58" s="75">
        <f t="shared" si="63"/>
        <v>0.55136663524976437</v>
      </c>
      <c r="FR58" s="75">
        <f t="shared" si="64"/>
        <v>0.64171374764595102</v>
      </c>
      <c r="FS58" s="75">
        <f t="shared" si="65"/>
        <v>0.5839473271672676</v>
      </c>
      <c r="FT58" s="75"/>
      <c r="FU58" s="75"/>
      <c r="FV58" s="75"/>
      <c r="FW58" s="75">
        <f t="shared" si="66"/>
        <v>2.025724585589761E-2</v>
      </c>
      <c r="FX58" s="75">
        <f t="shared" si="67"/>
        <v>-0.13678467393451149</v>
      </c>
      <c r="FY58" s="75">
        <f t="shared" si="68"/>
        <v>-0.11652742807861388</v>
      </c>
      <c r="FZ58" s="75"/>
      <c r="GA58" s="75"/>
      <c r="GB58" s="75">
        <f t="shared" si="69"/>
        <v>7.1503627143493578E-2</v>
      </c>
      <c r="GC58" s="75">
        <f t="shared" si="70"/>
        <v>7.9018253455828025E-2</v>
      </c>
      <c r="GD58" s="75">
        <f t="shared" si="71"/>
        <v>0.15052188059932159</v>
      </c>
      <c r="GE58" s="75"/>
      <c r="GF58" s="75"/>
      <c r="GG58" s="75"/>
      <c r="GH58" s="75"/>
      <c r="GI58" s="75"/>
      <c r="GJ58" s="75"/>
      <c r="GK58" s="75"/>
      <c r="GL58" s="75"/>
      <c r="GM58" s="75"/>
      <c r="GN58" s="75"/>
      <c r="GO58" s="75"/>
      <c r="GP58" s="75"/>
      <c r="GQ58" s="75">
        <f t="shared" si="72"/>
        <v>9.0347112396186646E-2</v>
      </c>
      <c r="GR58" s="75">
        <f t="shared" si="73"/>
        <v>-5.7766420478683411E-2</v>
      </c>
      <c r="GS58" s="75">
        <f t="shared" si="74"/>
        <v>3.2580691917503235E-2</v>
      </c>
      <c r="GT58" s="75"/>
      <c r="GU58" s="75"/>
      <c r="GV58" s="75"/>
      <c r="GW58" s="75"/>
      <c r="GX58" s="75">
        <f t="shared" si="75"/>
        <v>7.5865339023233761E-3</v>
      </c>
      <c r="GY58" s="75">
        <f t="shared" si="76"/>
        <v>2.1206409048067861E-2</v>
      </c>
      <c r="GZ58" s="75">
        <f t="shared" si="77"/>
        <v>1.6478342749529189E-2</v>
      </c>
      <c r="HA58" s="75">
        <f t="shared" si="78"/>
        <v>4.9380780686627997E-2</v>
      </c>
      <c r="HB58" s="75"/>
      <c r="HC58" s="75"/>
      <c r="HD58" s="75">
        <f t="shared" si="79"/>
        <v>-4.7280662985386725E-3</v>
      </c>
      <c r="HE58" s="75">
        <f t="shared" si="80"/>
        <v>3.2902437937098808E-2</v>
      </c>
      <c r="HF58" s="75">
        <f t="shared" si="81"/>
        <v>2.8174371638560135E-2</v>
      </c>
      <c r="HG58" s="75"/>
      <c r="HH58" s="75"/>
      <c r="HI58" s="75"/>
      <c r="HJ58" s="75">
        <f t="shared" si="82"/>
        <v>0.23944997629208156</v>
      </c>
      <c r="HK58" s="75">
        <f t="shared" si="83"/>
        <v>0.23217090794847628</v>
      </c>
      <c r="HL58" s="75">
        <f t="shared" si="84"/>
        <v>0.1704331450094162</v>
      </c>
      <c r="HM58" s="75">
        <f t="shared" si="85"/>
        <v>0.15065057218999844</v>
      </c>
      <c r="HN58" s="75"/>
      <c r="HO58" s="75"/>
      <c r="HP58" s="75">
        <f t="shared" si="86"/>
        <v>-6.1737762939060081E-2</v>
      </c>
      <c r="HQ58" s="75">
        <f>Gegevens!HM48-Gegevens!HL48</f>
        <v>-0.10525264629518674</v>
      </c>
      <c r="HR58" s="75">
        <f t="shared" si="87"/>
        <v>-8.1520335758477835E-2</v>
      </c>
      <c r="HS58" s="75"/>
      <c r="HT58" s="75"/>
      <c r="HU58" s="75"/>
      <c r="HV58" s="75">
        <f t="shared" si="88"/>
        <v>4.8996364785838471E-2</v>
      </c>
      <c r="HW58" s="75">
        <f t="shared" si="89"/>
        <v>6.5347156770342446E-2</v>
      </c>
      <c r="HX58" s="75">
        <f t="shared" si="90"/>
        <v>4.3942247332077841E-2</v>
      </c>
      <c r="HY58" s="75">
        <f t="shared" si="91"/>
        <v>7.9322777864869104E-2</v>
      </c>
      <c r="HZ58" s="75"/>
      <c r="IA58" s="75"/>
      <c r="IB58" s="75">
        <f t="shared" si="92"/>
        <v>-2.1404909438264605E-2</v>
      </c>
      <c r="IC58" s="75">
        <f t="shared" si="93"/>
        <v>3.5380530532791263E-2</v>
      </c>
      <c r="ID58" s="75">
        <f t="shared" si="94"/>
        <v>1.3975621094526658E-2</v>
      </c>
      <c r="IE58" s="75"/>
      <c r="IF58" s="75"/>
      <c r="IG58" s="75"/>
      <c r="IH58" s="75">
        <f t="shared" si="95"/>
        <v>7.6181444602497234E-2</v>
      </c>
      <c r="II58" s="75">
        <f t="shared" si="96"/>
        <v>8.0113100848256361E-2</v>
      </c>
      <c r="IJ58" s="75">
        <f t="shared" si="97"/>
        <v>5.1475204017576902E-2</v>
      </c>
      <c r="IK58" s="75">
        <f t="shared" si="98"/>
        <v>6.9446621727543498E-2</v>
      </c>
      <c r="IL58" s="75"/>
      <c r="IM58" s="75"/>
      <c r="IN58" s="75">
        <f t="shared" si="99"/>
        <v>-2.8637896830679459E-2</v>
      </c>
      <c r="IO58" s="75">
        <f t="shared" si="100"/>
        <v>1.7971417709966596E-2</v>
      </c>
      <c r="IP58" s="75">
        <f t="shared" si="101"/>
        <v>-1.0666479120712863E-2</v>
      </c>
      <c r="IQ58" s="75"/>
      <c r="IR58" s="75"/>
      <c r="IS58" s="75"/>
      <c r="IT58" s="75">
        <f t="shared" si="102"/>
        <v>3.0978346767820453E-2</v>
      </c>
      <c r="IU58" s="75">
        <f t="shared" si="103"/>
        <v>4.272698711907006E-2</v>
      </c>
      <c r="IV58" s="75">
        <f t="shared" si="104"/>
        <v>7.595731324544884E-2</v>
      </c>
      <c r="IW58" s="75">
        <f t="shared" si="105"/>
        <v>5.063489575168522E-2</v>
      </c>
      <c r="IX58" s="75"/>
      <c r="IY58" s="75"/>
      <c r="IZ58" s="75">
        <f t="shared" si="106"/>
        <v>3.323032612637878E-2</v>
      </c>
      <c r="JA58" s="75">
        <f t="shared" si="107"/>
        <v>-2.532241749376362E-2</v>
      </c>
      <c r="JB58" s="75">
        <f t="shared" si="108"/>
        <v>7.9079086326151599E-3</v>
      </c>
      <c r="JC58" s="75"/>
      <c r="JD58" s="75"/>
      <c r="JE58" s="75"/>
      <c r="JF58" s="75"/>
      <c r="JG58" s="75"/>
      <c r="JH58" s="75"/>
      <c r="JI58" s="75">
        <f t="shared" si="109"/>
        <v>8.3767978504820609E-2</v>
      </c>
      <c r="JJ58" s="75">
        <f t="shared" si="110"/>
        <v>0.10715979137031768</v>
      </c>
      <c r="JK58" s="75">
        <f t="shared" si="111"/>
        <v>0.11474632527264106</v>
      </c>
      <c r="JL58" s="75"/>
      <c r="JM58" s="75">
        <f t="shared" si="112"/>
        <v>0.10131950989632423</v>
      </c>
      <c r="JN58" s="75">
        <f t="shared" si="113"/>
        <v>0.12284008796732643</v>
      </c>
      <c r="JO58" s="75">
        <f t="shared" si="114"/>
        <v>0.14404649701539429</v>
      </c>
      <c r="JP58" s="75"/>
      <c r="JQ58" s="75">
        <f t="shared" si="115"/>
        <v>6.7953546767106091E-2</v>
      </c>
      <c r="JR58" s="75">
        <f t="shared" si="116"/>
        <v>0.12743251726302574</v>
      </c>
      <c r="JS58" s="75">
        <f t="shared" si="117"/>
        <v>0.14391086001255493</v>
      </c>
      <c r="JT58" s="75"/>
      <c r="JU58" s="75">
        <f t="shared" si="118"/>
        <v>0.1188274024141715</v>
      </c>
      <c r="JV58" s="75">
        <f t="shared" si="119"/>
        <v>0.12008151747922871</v>
      </c>
      <c r="JW58" s="75">
        <f t="shared" si="120"/>
        <v>0.16946229816585673</v>
      </c>
      <c r="JX58" s="75"/>
      <c r="JY58" s="75"/>
      <c r="JZ58" s="75"/>
      <c r="KA58" s="75">
        <f t="shared" si="121"/>
        <v>-3.3365963129218135E-2</v>
      </c>
      <c r="KB58" s="75">
        <f t="shared" si="122"/>
        <v>5.0873855647065411E-2</v>
      </c>
      <c r="KC58" s="75">
        <f t="shared" si="123"/>
        <v>1.7507892517847276E-2</v>
      </c>
      <c r="KD58" s="75"/>
      <c r="KE58" s="75"/>
      <c r="KF58" s="75">
        <f t="shared" si="124"/>
        <v>4.5924292956993074E-3</v>
      </c>
      <c r="KG58" s="75">
        <f t="shared" si="125"/>
        <v>-7.3509997837970242E-3</v>
      </c>
      <c r="KH58" s="75">
        <f t="shared" si="126"/>
        <v>-2.7585704880977169E-3</v>
      </c>
      <c r="KI58" s="75"/>
      <c r="KJ58" s="75"/>
      <c r="KK58" s="75">
        <f t="shared" si="127"/>
        <v>-1.3563700283936164E-4</v>
      </c>
      <c r="KL58" s="75">
        <f t="shared" si="128"/>
        <v>2.5551438153301798E-2</v>
      </c>
      <c r="KM58" s="75">
        <f t="shared" si="129"/>
        <v>2.5415801150462436E-2</v>
      </c>
      <c r="KN58" s="75"/>
      <c r="KO58" s="75"/>
      <c r="KP58" s="75"/>
      <c r="KQ58" s="75"/>
      <c r="KR58" s="73">
        <f t="shared" si="130"/>
        <v>3105.328463713478</v>
      </c>
      <c r="KS58" s="73">
        <f t="shared" si="131"/>
        <v>402.82092365692745</v>
      </c>
      <c r="KT58" s="73">
        <f t="shared" si="132"/>
        <v>1481.0182218033301</v>
      </c>
      <c r="KU58" s="73">
        <f t="shared" si="133"/>
        <v>416.84951303801444</v>
      </c>
      <c r="KV58" s="73">
        <f t="shared" si="134"/>
        <v>511.0414703110273</v>
      </c>
      <c r="KW58" s="73">
        <f t="shared" si="135"/>
        <v>272.55545083254793</v>
      </c>
      <c r="KX58" s="73">
        <f t="shared" si="136"/>
        <v>135.2756833176249</v>
      </c>
      <c r="KY58" s="73"/>
      <c r="KZ58" s="73">
        <f t="shared" si="137"/>
        <v>3234.5494350282488</v>
      </c>
      <c r="LA58" s="73">
        <f t="shared" si="138"/>
        <v>858.94256120527302</v>
      </c>
      <c r="LB58" s="73">
        <f t="shared" si="139"/>
        <v>1087.1930320150659</v>
      </c>
      <c r="LC58" s="73">
        <f t="shared" si="140"/>
        <v>280.30759573132457</v>
      </c>
      <c r="LD58" s="73">
        <f t="shared" si="141"/>
        <v>328.36032642812307</v>
      </c>
      <c r="LE58" s="73">
        <f t="shared" si="142"/>
        <v>484.53170119271817</v>
      </c>
      <c r="LF58" s="73">
        <f t="shared" si="143"/>
        <v>105.1153483992467</v>
      </c>
      <c r="LG58" s="73"/>
      <c r="LH58" s="73">
        <f t="shared" si="144"/>
        <v>2362</v>
      </c>
      <c r="LI58" s="73">
        <f t="shared" si="145"/>
        <v>1363</v>
      </c>
      <c r="LJ58" s="73">
        <f t="shared" si="146"/>
        <v>961</v>
      </c>
      <c r="LK58" s="73">
        <f t="shared" si="147"/>
        <v>506</v>
      </c>
      <c r="LL58" s="73">
        <f t="shared" si="148"/>
        <v>443</v>
      </c>
      <c r="LM58" s="73">
        <f t="shared" si="149"/>
        <v>323</v>
      </c>
      <c r="LN58" s="73">
        <f t="shared" si="150"/>
        <v>315</v>
      </c>
      <c r="LO58" s="73"/>
      <c r="LP58" s="73">
        <f t="shared" si="151"/>
        <v>129.22097131477085</v>
      </c>
      <c r="LQ58" s="73">
        <f t="shared" si="152"/>
        <v>456.12163754834557</v>
      </c>
      <c r="LR58" s="73">
        <f t="shared" si="153"/>
        <v>-393.8251897882642</v>
      </c>
      <c r="LS58" s="73">
        <f t="shared" si="154"/>
        <v>-136.54191730668987</v>
      </c>
      <c r="LT58" s="73">
        <f t="shared" si="155"/>
        <v>-182.68114388290422</v>
      </c>
      <c r="LU58" s="73">
        <f t="shared" si="156"/>
        <v>211.97625036017024</v>
      </c>
      <c r="LV58" s="73">
        <f t="shared" si="157"/>
        <v>-30.160334918378197</v>
      </c>
      <c r="LW58" s="73"/>
      <c r="LX58" s="73">
        <f t="shared" si="158"/>
        <v>-872.54943502824881</v>
      </c>
      <c r="LY58" s="73">
        <f t="shared" si="159"/>
        <v>504.05743879472698</v>
      </c>
      <c r="LZ58" s="73">
        <f t="shared" si="160"/>
        <v>-126.19303201506591</v>
      </c>
      <c r="MA58" s="73">
        <f t="shared" si="161"/>
        <v>225.69240426867543</v>
      </c>
      <c r="MB58" s="73">
        <f t="shared" si="162"/>
        <v>114.63967357187693</v>
      </c>
      <c r="MC58" s="73">
        <f t="shared" si="163"/>
        <v>-161.53170119271817</v>
      </c>
      <c r="MD58" s="73">
        <f t="shared" si="164"/>
        <v>209.8846516007533</v>
      </c>
      <c r="ME58" s="73"/>
      <c r="MF58" s="73">
        <f t="shared" si="165"/>
        <v>-743.32846371347796</v>
      </c>
      <c r="MG58" s="73">
        <f t="shared" si="166"/>
        <v>960.17907634307255</v>
      </c>
      <c r="MH58" s="73">
        <f t="shared" si="167"/>
        <v>-520.01822180333011</v>
      </c>
      <c r="MI58" s="73">
        <f t="shared" si="168"/>
        <v>89.150486961985564</v>
      </c>
      <c r="MJ58" s="73">
        <f t="shared" si="169"/>
        <v>-68.041470311027297</v>
      </c>
      <c r="MK58" s="73">
        <f t="shared" si="170"/>
        <v>50.444549167452067</v>
      </c>
      <c r="ML58" s="73">
        <f t="shared" si="171"/>
        <v>179.7243166823751</v>
      </c>
      <c r="MM58" s="73"/>
      <c r="MN58" s="75">
        <f t="shared" si="172"/>
        <v>4.1612657992463435E-2</v>
      </c>
      <c r="MO58" s="75">
        <f t="shared" si="173"/>
        <v>1.1323186328245773</v>
      </c>
      <c r="MP58" s="75">
        <f t="shared" si="174"/>
        <v>-0.26591515485118838</v>
      </c>
      <c r="MQ58" s="75">
        <f t="shared" si="175"/>
        <v>-0.32755685933652029</v>
      </c>
      <c r="MR58" s="75">
        <f t="shared" si="176"/>
        <v>-0.35746833573354003</v>
      </c>
      <c r="MS58" s="75">
        <f t="shared" si="177"/>
        <v>0.77773623573723272</v>
      </c>
      <c r="MT58" s="75">
        <f t="shared" si="178"/>
        <v>-0.2229545930110903</v>
      </c>
      <c r="MU58" s="75"/>
      <c r="MV58" s="75">
        <f t="shared" si="179"/>
        <v>-0.2697591898207079</v>
      </c>
      <c r="MW58" s="75">
        <f t="shared" si="180"/>
        <v>0.5868348613292963</v>
      </c>
      <c r="MX58" s="75">
        <f t="shared" si="181"/>
        <v>-0.11607233333824124</v>
      </c>
      <c r="MY58" s="75">
        <f t="shared" si="182"/>
        <v>0.80515978769623531</v>
      </c>
      <c r="MZ58" s="75">
        <f t="shared" si="183"/>
        <v>0.34912766356069252</v>
      </c>
      <c r="NA58" s="75">
        <f t="shared" si="184"/>
        <v>-0.33337695097161535</v>
      </c>
      <c r="NB58" s="75">
        <f t="shared" si="185"/>
        <v>1.9967079479542249</v>
      </c>
      <c r="NC58" s="75"/>
      <c r="ND58" s="75">
        <f t="shared" si="186"/>
        <v>-0.23937192873457758</v>
      </c>
      <c r="NE58" s="75">
        <f t="shared" si="187"/>
        <v>2.3836375420280631</v>
      </c>
      <c r="NF58" s="75">
        <f t="shared" si="188"/>
        <v>-0.35112209569585245</v>
      </c>
      <c r="NG58" s="75">
        <f t="shared" si="189"/>
        <v>0.21386731703787673</v>
      </c>
      <c r="NH58" s="75">
        <f t="shared" si="190"/>
        <v>-0.13314275702442752</v>
      </c>
      <c r="NI58" s="75">
        <f t="shared" si="191"/>
        <v>0.1850799498353973</v>
      </c>
      <c r="NJ58" s="75">
        <f t="shared" si="192"/>
        <v>1.3285781470449911</v>
      </c>
      <c r="NK58" s="75"/>
      <c r="NL58" s="75"/>
      <c r="NM58" s="211">
        <v>7219</v>
      </c>
      <c r="NN58" s="212">
        <v>0</v>
      </c>
      <c r="NO58" s="212">
        <v>7</v>
      </c>
      <c r="NP58" s="212">
        <v>2</v>
      </c>
      <c r="NQ58" s="212">
        <v>0</v>
      </c>
      <c r="NR58" s="212">
        <v>7</v>
      </c>
      <c r="NS58" s="213">
        <v>16</v>
      </c>
      <c r="NT58" s="213">
        <f t="shared" si="193"/>
        <v>7235</v>
      </c>
      <c r="NU58" s="75"/>
      <c r="NV58" s="75"/>
      <c r="NW58" s="73">
        <v>6379</v>
      </c>
      <c r="NX58" s="73">
        <v>1363</v>
      </c>
      <c r="NY58" s="75">
        <f t="shared" si="194"/>
        <v>0.21366985420912368</v>
      </c>
      <c r="NZ58" s="75">
        <f t="shared" si="195"/>
        <v>1.5191039406208728E-3</v>
      </c>
      <c r="OA58" s="75">
        <f t="shared" si="196"/>
        <v>1.7390727412150031E-3</v>
      </c>
      <c r="OB58" s="73">
        <v>9540</v>
      </c>
      <c r="OC58" s="73">
        <v>7235</v>
      </c>
      <c r="OD58" s="73">
        <v>1062.8130028787496</v>
      </c>
      <c r="OE58" s="73">
        <v>306.96709075674789</v>
      </c>
      <c r="OF58" s="75">
        <f t="shared" si="197"/>
        <v>3.2176843894837305E-2</v>
      </c>
      <c r="OG58" s="75">
        <f t="shared" si="198"/>
        <v>0.28882511780086684</v>
      </c>
      <c r="OH58" s="73">
        <v>406.33333333333303</v>
      </c>
      <c r="OI58" s="73">
        <f t="shared" si="199"/>
        <v>117.35927286641881</v>
      </c>
      <c r="OJ58" s="75">
        <f t="shared" si="200"/>
        <v>1.6221046698883041E-2</v>
      </c>
      <c r="OK58" s="75">
        <f t="shared" si="201"/>
        <v>1.4557151315026521E-3</v>
      </c>
      <c r="OL58" s="75">
        <f t="shared" si="202"/>
        <v>4.4781371103975087E-4</v>
      </c>
      <c r="OM58" s="73">
        <v>9527</v>
      </c>
      <c r="ON58" s="73">
        <v>174172793</v>
      </c>
      <c r="OO58" s="73">
        <f t="shared" si="203"/>
        <v>18282.018788705784</v>
      </c>
      <c r="OP58" s="75">
        <f t="shared" si="204"/>
        <v>1.4620219577988673E-3</v>
      </c>
      <c r="OQ58" s="75">
        <f t="shared" si="205"/>
        <v>1.3986817514834763E-3</v>
      </c>
      <c r="OR58" s="75">
        <f t="shared" si="206"/>
        <v>3.7835162021970857E-4</v>
      </c>
      <c r="OS58" s="73">
        <v>1369.8666946572896</v>
      </c>
      <c r="OT58" s="75">
        <f t="shared" si="207"/>
        <v>0.1435918967146006</v>
      </c>
      <c r="OU58" s="75">
        <f t="shared" si="208"/>
        <v>1.1289877107536982E-3</v>
      </c>
      <c r="OV58" s="73">
        <v>121.3353075351729</v>
      </c>
      <c r="OW58" s="75">
        <f t="shared" si="209"/>
        <v>1.2735940751041556E-2</v>
      </c>
      <c r="OX58" s="75">
        <v>5.2238805970149245E-2</v>
      </c>
      <c r="OY58" s="73">
        <v>536</v>
      </c>
      <c r="OZ58" s="75">
        <f t="shared" si="210"/>
        <v>5.6184486373165615E-2</v>
      </c>
      <c r="PA58" s="73">
        <v>1884</v>
      </c>
      <c r="PB58" s="75">
        <f t="shared" si="211"/>
        <v>0.19748427672955976</v>
      </c>
      <c r="PC58" s="73">
        <v>1540</v>
      </c>
      <c r="PD58" s="73">
        <v>2084</v>
      </c>
      <c r="PE58" s="75">
        <f t="shared" si="212"/>
        <v>-0.26103646833013433</v>
      </c>
      <c r="PF58" s="75">
        <v>3.9332045266353852E-2</v>
      </c>
      <c r="PG58" s="75">
        <v>5.1338669610819759E-2</v>
      </c>
      <c r="PH58" s="75">
        <v>9.0670714877173611E-2</v>
      </c>
      <c r="PI58" s="75"/>
      <c r="PJ58" s="75"/>
      <c r="PK58" s="75"/>
      <c r="PL58" s="75"/>
      <c r="PM58" s="75"/>
      <c r="PN58" s="75"/>
      <c r="PO58" s="226"/>
      <c r="PP58" s="21">
        <f t="shared" si="213"/>
        <v>0</v>
      </c>
      <c r="PQ58" s="73">
        <f t="shared" si="214"/>
        <v>114.48016786160314</v>
      </c>
      <c r="PR58" s="73"/>
      <c r="PS58" s="73">
        <f t="shared" si="215"/>
        <v>25.87865511878714</v>
      </c>
      <c r="PT58" s="73">
        <v>2</v>
      </c>
      <c r="PU58" s="73">
        <f t="shared" si="216"/>
        <v>30.762454916402369</v>
      </c>
      <c r="PV58" s="73">
        <v>2</v>
      </c>
      <c r="PW58" s="73"/>
    </row>
    <row r="59" spans="1:439" x14ac:dyDescent="0.25">
      <c r="A59" s="150"/>
      <c r="B59" s="153" t="s">
        <v>2</v>
      </c>
      <c r="C59" s="151"/>
      <c r="D59" s="156">
        <v>44013</v>
      </c>
      <c r="E59" s="156" t="s">
        <v>205</v>
      </c>
      <c r="F59" s="72" t="s">
        <v>233</v>
      </c>
      <c r="G59" s="82">
        <v>1175</v>
      </c>
      <c r="H59" s="72">
        <v>4066</v>
      </c>
      <c r="I59" s="72">
        <v>342</v>
      </c>
      <c r="J59" s="72">
        <v>2644</v>
      </c>
      <c r="K59" s="72">
        <v>1389</v>
      </c>
      <c r="L59" s="72">
        <v>1483</v>
      </c>
      <c r="M59" s="72">
        <v>962</v>
      </c>
      <c r="N59" s="72">
        <v>135</v>
      </c>
      <c r="O59" s="72">
        <v>69</v>
      </c>
      <c r="P59" s="161">
        <v>12265</v>
      </c>
      <c r="Q59" s="127">
        <f t="shared" ref="Q59:Z59" si="221">G59/$P59</f>
        <v>9.5801059926620469E-2</v>
      </c>
      <c r="R59" s="127">
        <f t="shared" si="221"/>
        <v>0.33151243375458622</v>
      </c>
      <c r="S59" s="127">
        <f t="shared" si="221"/>
        <v>2.7884223399918466E-2</v>
      </c>
      <c r="T59" s="127">
        <f t="shared" si="221"/>
        <v>0.21557276803913575</v>
      </c>
      <c r="U59" s="127">
        <f t="shared" si="221"/>
        <v>0.11324908275580921</v>
      </c>
      <c r="V59" s="127">
        <f t="shared" si="221"/>
        <v>0.12091316754993885</v>
      </c>
      <c r="W59" s="127">
        <f t="shared" si="221"/>
        <v>7.8434569914390545E-2</v>
      </c>
      <c r="X59" s="127">
        <f t="shared" si="221"/>
        <v>1.10069302894415E-2</v>
      </c>
      <c r="Y59" s="127">
        <f t="shared" si="221"/>
        <v>5.6257643701589886E-3</v>
      </c>
      <c r="Z59" s="113">
        <f t="shared" si="221"/>
        <v>1</v>
      </c>
      <c r="AA59" s="73"/>
      <c r="AB59" s="74">
        <v>2812</v>
      </c>
      <c r="AC59" s="74">
        <v>3540</v>
      </c>
      <c r="AD59" s="74">
        <v>853</v>
      </c>
      <c r="AE59" s="74">
        <v>1199</v>
      </c>
      <c r="AF59" s="74">
        <v>1251</v>
      </c>
      <c r="AG59" s="74">
        <v>2410</v>
      </c>
      <c r="AH59" s="74">
        <v>190</v>
      </c>
      <c r="AI59" s="74">
        <v>189</v>
      </c>
      <c r="AK59" s="73">
        <f t="shared" si="0"/>
        <v>12444</v>
      </c>
      <c r="AL59" s="75"/>
      <c r="AM59" s="76">
        <f t="shared" si="1"/>
        <v>0.22597235615557698</v>
      </c>
      <c r="AN59" s="77">
        <f t="shared" si="2"/>
        <v>0.28447444551591128</v>
      </c>
      <c r="AO59" s="77">
        <f t="shared" si="3"/>
        <v>6.8547090967534557E-2</v>
      </c>
      <c r="AP59" s="77">
        <f t="shared" si="4"/>
        <v>9.6351655416264864E-2</v>
      </c>
      <c r="AQ59" s="77">
        <f t="shared" si="5"/>
        <v>0.10053037608486018</v>
      </c>
      <c r="AR59" s="77">
        <f t="shared" si="6"/>
        <v>0.19366763098682097</v>
      </c>
      <c r="AS59" s="77">
        <f t="shared" si="7"/>
        <v>1.5268402442944392E-2</v>
      </c>
      <c r="AT59" s="78">
        <f t="shared" si="8"/>
        <v>1.518804243008679E-2</v>
      </c>
      <c r="AU59" s="75">
        <f t="shared" si="9"/>
        <v>1</v>
      </c>
      <c r="AV59" s="75"/>
      <c r="AW59" s="75"/>
      <c r="AX59" s="74">
        <v>1216</v>
      </c>
      <c r="AY59" s="74">
        <v>571</v>
      </c>
      <c r="AZ59" s="74">
        <v>2759</v>
      </c>
      <c r="BA59" s="74">
        <v>1391</v>
      </c>
      <c r="BB59" s="74">
        <v>4290</v>
      </c>
      <c r="BC59" s="74">
        <v>1839</v>
      </c>
      <c r="BD59" s="74">
        <v>328</v>
      </c>
      <c r="BF59" s="74">
        <v>29</v>
      </c>
      <c r="BG59" s="79">
        <v>11</v>
      </c>
      <c r="BH59" s="80">
        <v>100</v>
      </c>
      <c r="BI59" s="80">
        <v>9</v>
      </c>
      <c r="BJ59" s="81">
        <v>5</v>
      </c>
      <c r="BK59" s="73">
        <f t="shared" si="10"/>
        <v>125</v>
      </c>
      <c r="BL59" s="79">
        <f t="shared" si="11"/>
        <v>12548</v>
      </c>
      <c r="BM59" s="82"/>
      <c r="BN59" s="83">
        <f t="shared" si="12"/>
        <v>9.6907873764743385E-2</v>
      </c>
      <c r="BO59" s="84">
        <f t="shared" si="13"/>
        <v>4.5505259802358942E-2</v>
      </c>
      <c r="BP59" s="84">
        <f t="shared" si="14"/>
        <v>0.21987567739878866</v>
      </c>
      <c r="BQ59" s="84">
        <f t="shared" si="15"/>
        <v>0.11085431941345235</v>
      </c>
      <c r="BR59" s="84">
        <f t="shared" si="16"/>
        <v>0.34188715333120817</v>
      </c>
      <c r="BS59" s="84">
        <f t="shared" si="17"/>
        <v>0.14655722027414728</v>
      </c>
      <c r="BT59" s="84">
        <f t="shared" si="18"/>
        <v>2.6139623844437361E-2</v>
      </c>
      <c r="BU59" s="84">
        <f t="shared" si="19"/>
        <v>0</v>
      </c>
      <c r="BV59" s="84">
        <f t="shared" si="20"/>
        <v>2.3111252789289128E-3</v>
      </c>
      <c r="BW59" s="84">
        <f t="shared" si="21"/>
        <v>8.7663372649027737E-4</v>
      </c>
      <c r="BX59" s="84">
        <f t="shared" si="22"/>
        <v>7.9693975135479763E-3</v>
      </c>
      <c r="BY59" s="84">
        <f t="shared" si="23"/>
        <v>7.1724577621931781E-4</v>
      </c>
      <c r="BZ59" s="84">
        <f t="shared" si="24"/>
        <v>3.9846987567739879E-4</v>
      </c>
      <c r="CA59" s="75">
        <f t="shared" si="25"/>
        <v>9.9617468919349708E-3</v>
      </c>
      <c r="CB59" s="85">
        <f t="shared" si="26"/>
        <v>1</v>
      </c>
      <c r="CC59" s="75"/>
      <c r="CD59" s="75"/>
      <c r="CE59" s="74">
        <v>1073</v>
      </c>
      <c r="CF59" s="74">
        <v>3152</v>
      </c>
      <c r="CG59" s="74">
        <v>1983</v>
      </c>
      <c r="CH59" s="74">
        <v>1841</v>
      </c>
      <c r="CI59" s="74">
        <v>1219</v>
      </c>
      <c r="CJ59" s="74">
        <v>2850</v>
      </c>
      <c r="CK59" s="74">
        <v>357</v>
      </c>
      <c r="CL59" s="72">
        <v>23</v>
      </c>
      <c r="CM59" s="72">
        <v>222</v>
      </c>
      <c r="CN59" s="72">
        <v>33</v>
      </c>
      <c r="CO59" s="72">
        <v>23</v>
      </c>
      <c r="CP59" s="73">
        <f t="shared" si="217"/>
        <v>301</v>
      </c>
      <c r="CQ59" s="73">
        <f t="shared" si="218"/>
        <v>12776</v>
      </c>
      <c r="CR59" s="73"/>
      <c r="CS59" s="76">
        <f t="shared" si="27"/>
        <v>8.3985597996242958E-2</v>
      </c>
      <c r="CT59" s="77">
        <f t="shared" si="28"/>
        <v>0.24671258609893551</v>
      </c>
      <c r="CU59" s="77">
        <f t="shared" si="29"/>
        <v>0.1552128991859737</v>
      </c>
      <c r="CV59" s="77">
        <f t="shared" si="30"/>
        <v>0.14409830932999373</v>
      </c>
      <c r="CW59" s="77">
        <f t="shared" si="31"/>
        <v>9.5413274890419536E-2</v>
      </c>
      <c r="CX59" s="77">
        <f t="shared" si="32"/>
        <v>0.22307451471509079</v>
      </c>
      <c r="CY59" s="77">
        <f t="shared" si="33"/>
        <v>2.7943018159048216E-2</v>
      </c>
      <c r="CZ59" s="78"/>
      <c r="DA59" s="78"/>
      <c r="DB59" s="78"/>
      <c r="DC59" s="78"/>
      <c r="DD59" s="78">
        <f t="shared" si="34"/>
        <v>2.3559799624295556E-2</v>
      </c>
      <c r="DE59" s="75">
        <f t="shared" si="35"/>
        <v>1</v>
      </c>
      <c r="DF59" s="75"/>
      <c r="DG59" s="75"/>
      <c r="DH59" s="74">
        <v>2964</v>
      </c>
      <c r="DI59" s="74">
        <v>3280</v>
      </c>
      <c r="DJ59" s="74">
        <v>1786</v>
      </c>
      <c r="DK59" s="74">
        <v>1294</v>
      </c>
      <c r="DM59" s="74">
        <v>681</v>
      </c>
      <c r="DN59" s="74">
        <v>1465</v>
      </c>
      <c r="DO59" s="74">
        <v>1125</v>
      </c>
      <c r="DP59" s="72">
        <v>113</v>
      </c>
      <c r="DQ59" s="72">
        <v>14</v>
      </c>
      <c r="DR59" s="72">
        <v>55</v>
      </c>
      <c r="DS59" s="72"/>
      <c r="DU59" s="73">
        <f t="shared" si="36"/>
        <v>182</v>
      </c>
      <c r="DV59" s="73">
        <f t="shared" si="219"/>
        <v>12777</v>
      </c>
      <c r="DW59" s="76">
        <f t="shared" si="37"/>
        <v>0.23197933787274008</v>
      </c>
      <c r="DX59" s="77">
        <f t="shared" si="38"/>
        <v>0.25671127807779603</v>
      </c>
      <c r="DY59" s="77">
        <f t="shared" si="39"/>
        <v>0.13978242153870235</v>
      </c>
      <c r="DZ59" s="77">
        <f t="shared" si="40"/>
        <v>0.10127572982703295</v>
      </c>
      <c r="EA59" s="77">
        <f t="shared" si="41"/>
        <v>0</v>
      </c>
      <c r="EB59" s="77">
        <f t="shared" si="42"/>
        <v>5.3298896454566799E-2</v>
      </c>
      <c r="EC59" s="77">
        <f t="shared" si="43"/>
        <v>0.11465915316584488</v>
      </c>
      <c r="ED59" s="77">
        <f t="shared" si="44"/>
        <v>8.8048837755341627E-2</v>
      </c>
      <c r="EE59" s="75">
        <f t="shared" si="45"/>
        <v>8.8440165923143153E-3</v>
      </c>
      <c r="EF59" s="78">
        <f t="shared" si="46"/>
        <v>1.0957188698442514E-3</v>
      </c>
      <c r="EG59" s="78">
        <f t="shared" si="47"/>
        <v>4.3046098458167023E-3</v>
      </c>
      <c r="EH59" s="78">
        <f t="shared" si="48"/>
        <v>0</v>
      </c>
      <c r="EI59" s="78">
        <f t="shared" si="49"/>
        <v>0</v>
      </c>
      <c r="EJ59" s="75">
        <f t="shared" si="50"/>
        <v>1.4244345307975269E-2</v>
      </c>
      <c r="EK59" s="75">
        <f t="shared" si="51"/>
        <v>1</v>
      </c>
      <c r="EL59" s="75"/>
      <c r="EM59" s="75"/>
      <c r="EN59" s="75"/>
      <c r="EO59" s="75"/>
      <c r="EP59" s="75"/>
      <c r="EQ59" s="75">
        <f>R59</f>
        <v>0.33151243375458622</v>
      </c>
      <c r="ER59" s="75">
        <f t="shared" si="52"/>
        <v>0.28447444551591128</v>
      </c>
      <c r="ES59" s="75">
        <f t="shared" si="53"/>
        <v>0.34188715333120817</v>
      </c>
      <c r="ET59" s="75">
        <f t="shared" si="54"/>
        <v>0.24671258609893551</v>
      </c>
      <c r="EU59" s="75">
        <f t="shared" si="55"/>
        <v>0.25671127807779603</v>
      </c>
      <c r="EV59" s="75"/>
      <c r="EW59" s="75">
        <f>Q59</f>
        <v>9.5801059926620469E-2</v>
      </c>
      <c r="EX59" s="75">
        <f t="shared" si="56"/>
        <v>6.8547090967534557E-2</v>
      </c>
      <c r="EY59" s="75">
        <f t="shared" si="57"/>
        <v>4.5505259802358942E-2</v>
      </c>
      <c r="EZ59" s="75">
        <f t="shared" si="58"/>
        <v>9.5413274890419536E-2</v>
      </c>
      <c r="FA59" s="75">
        <f t="shared" si="59"/>
        <v>0.13978242153870235</v>
      </c>
      <c r="FB59" s="75"/>
      <c r="FC59" s="75">
        <f>S59</f>
        <v>2.7884223399918466E-2</v>
      </c>
      <c r="FD59" s="75"/>
      <c r="FE59" s="75">
        <f t="shared" si="60"/>
        <v>0</v>
      </c>
      <c r="FF59" s="75"/>
      <c r="FG59" s="75"/>
      <c r="FH59" s="75"/>
      <c r="FI59" s="75"/>
      <c r="FJ59" s="75"/>
      <c r="FK59" s="75">
        <f t="shared" si="61"/>
        <v>2.3111252789289128E-3</v>
      </c>
      <c r="FL59" s="75"/>
      <c r="FM59" s="75"/>
      <c r="FN59" s="75"/>
      <c r="FO59" s="75">
        <f>EQ59+EW59+FC59+FI59</f>
        <v>0.45519771708112516</v>
      </c>
      <c r="FP59" s="75">
        <f t="shared" si="62"/>
        <v>0.35302153648344581</v>
      </c>
      <c r="FQ59" s="75">
        <f t="shared" si="63"/>
        <v>0.389703538412496</v>
      </c>
      <c r="FR59" s="75">
        <f t="shared" si="64"/>
        <v>0.34212586098935505</v>
      </c>
      <c r="FS59" s="75">
        <f t="shared" si="65"/>
        <v>0.39649369961649839</v>
      </c>
      <c r="FT59" s="75"/>
      <c r="FU59" s="75"/>
      <c r="FV59" s="75">
        <f>EU59-EQ59</f>
        <v>-7.4801155676790188E-2</v>
      </c>
      <c r="FW59" s="75">
        <f t="shared" si="66"/>
        <v>-9.5174567232272661E-2</v>
      </c>
      <c r="FX59" s="75">
        <f t="shared" si="67"/>
        <v>9.9986919788605244E-3</v>
      </c>
      <c r="FY59" s="75">
        <f t="shared" si="68"/>
        <v>-8.5175875253412137E-2</v>
      </c>
      <c r="FZ59" s="75"/>
      <c r="GA59" s="75">
        <f>FA59-EW59</f>
        <v>4.3981361612081882E-2</v>
      </c>
      <c r="GB59" s="75">
        <f t="shared" si="69"/>
        <v>4.9908015088060594E-2</v>
      </c>
      <c r="GC59" s="75">
        <f t="shared" si="70"/>
        <v>4.4369146648282815E-2</v>
      </c>
      <c r="GD59" s="75">
        <f t="shared" si="71"/>
        <v>9.4277161736343401E-2</v>
      </c>
      <c r="GE59" s="75"/>
      <c r="GF59" s="75">
        <f>FG59-FC59</f>
        <v>-2.7884223399918466E-2</v>
      </c>
      <c r="GG59" s="75"/>
      <c r="GH59" s="75"/>
      <c r="GI59" s="75"/>
      <c r="GJ59" s="75"/>
      <c r="GK59" s="75"/>
      <c r="GL59" s="75"/>
      <c r="GM59" s="75"/>
      <c r="GN59" s="75"/>
      <c r="GO59" s="75"/>
      <c r="GP59" s="75">
        <f>FS59-FO59</f>
        <v>-5.8704017464626779E-2</v>
      </c>
      <c r="GQ59" s="75">
        <f t="shared" si="72"/>
        <v>-4.7577677423140952E-2</v>
      </c>
      <c r="GR59" s="75">
        <f t="shared" si="73"/>
        <v>5.4367838627143339E-2</v>
      </c>
      <c r="GS59" s="75">
        <f t="shared" si="74"/>
        <v>6.7901612040023873E-3</v>
      </c>
      <c r="GT59" s="75"/>
      <c r="GU59" s="75"/>
      <c r="GV59" s="75"/>
      <c r="GW59" s="75">
        <f>X59</f>
        <v>1.10069302894415E-2</v>
      </c>
      <c r="GX59" s="75">
        <f t="shared" si="75"/>
        <v>1.5268402442944392E-2</v>
      </c>
      <c r="GY59" s="75">
        <f t="shared" si="76"/>
        <v>2.6139623844437361E-2</v>
      </c>
      <c r="GZ59" s="75">
        <f t="shared" si="77"/>
        <v>2.7943018159048216E-2</v>
      </c>
      <c r="HA59" s="75">
        <f t="shared" si="78"/>
        <v>5.3298896454566799E-2</v>
      </c>
      <c r="HB59" s="75"/>
      <c r="HC59" s="75">
        <f>HA59-GW59</f>
        <v>4.2291966165125303E-2</v>
      </c>
      <c r="HD59" s="75">
        <f t="shared" si="79"/>
        <v>1.8033943146108546E-3</v>
      </c>
      <c r="HE59" s="75">
        <f t="shared" si="80"/>
        <v>2.5355878295518584E-2</v>
      </c>
      <c r="HF59" s="75">
        <f t="shared" si="81"/>
        <v>2.7159272610129438E-2</v>
      </c>
      <c r="HG59" s="75"/>
      <c r="HH59" s="75"/>
      <c r="HI59" s="75">
        <f>V59</f>
        <v>0.12091316754993885</v>
      </c>
      <c r="HJ59" s="75">
        <f t="shared" si="82"/>
        <v>0.19366763098682097</v>
      </c>
      <c r="HK59" s="75">
        <f t="shared" si="83"/>
        <v>0.14655722027414728</v>
      </c>
      <c r="HL59" s="75">
        <f t="shared" si="84"/>
        <v>0.1552128991859737</v>
      </c>
      <c r="HM59" s="75">
        <f t="shared" si="85"/>
        <v>0.10127572982703295</v>
      </c>
      <c r="HN59" s="75"/>
      <c r="HO59" s="75">
        <f>HM59-HI59</f>
        <v>-1.9637437722905896E-2</v>
      </c>
      <c r="HP59" s="75">
        <f t="shared" si="86"/>
        <v>8.6556789118264199E-3</v>
      </c>
      <c r="HQ59" s="75">
        <f>Gegevens!HM227-Gegevens!HL227</f>
        <v>-6.7371312765547059E-2</v>
      </c>
      <c r="HR59" s="75">
        <f t="shared" si="87"/>
        <v>-4.5281490447114325E-2</v>
      </c>
      <c r="HS59" s="75"/>
      <c r="HT59" s="75"/>
      <c r="HU59" s="75">
        <f>T59</f>
        <v>0.21557276803913575</v>
      </c>
      <c r="HV59" s="75">
        <f t="shared" si="88"/>
        <v>0.22597235615557698</v>
      </c>
      <c r="HW59" s="75">
        <f t="shared" si="89"/>
        <v>0.21987567739878866</v>
      </c>
      <c r="HX59" s="75">
        <f t="shared" si="90"/>
        <v>0.22307451471509079</v>
      </c>
      <c r="HY59" s="75">
        <f t="shared" si="91"/>
        <v>0.23197933787274008</v>
      </c>
      <c r="HZ59" s="75"/>
      <c r="IA59" s="75">
        <f>HY59-HU59</f>
        <v>1.6406569833604334E-2</v>
      </c>
      <c r="IB59" s="75">
        <f t="shared" si="92"/>
        <v>3.1988373163021333E-3</v>
      </c>
      <c r="IC59" s="75">
        <f t="shared" si="93"/>
        <v>8.9048231576492887E-3</v>
      </c>
      <c r="ID59" s="75">
        <f t="shared" si="94"/>
        <v>1.2103660473951422E-2</v>
      </c>
      <c r="IE59" s="75"/>
      <c r="IF59" s="75"/>
      <c r="IG59" s="75">
        <f>U59</f>
        <v>0.11324908275580921</v>
      </c>
      <c r="IH59" s="75">
        <f t="shared" si="95"/>
        <v>9.6351655416264864E-2</v>
      </c>
      <c r="II59" s="75">
        <f t="shared" si="96"/>
        <v>0.11085431941345235</v>
      </c>
      <c r="IJ59" s="75">
        <f t="shared" si="97"/>
        <v>8.3985597996242958E-2</v>
      </c>
      <c r="IK59" s="75">
        <f t="shared" si="98"/>
        <v>8.8048837755341627E-2</v>
      </c>
      <c r="IL59" s="75"/>
      <c r="IM59" s="75">
        <f>IK59-IG59</f>
        <v>-2.520024500046758E-2</v>
      </c>
      <c r="IN59" s="75">
        <f t="shared" si="99"/>
        <v>-2.686872141720939E-2</v>
      </c>
      <c r="IO59" s="75">
        <f t="shared" si="100"/>
        <v>4.0632397590986691E-3</v>
      </c>
      <c r="IP59" s="75">
        <f t="shared" si="101"/>
        <v>-2.2805481658110721E-2</v>
      </c>
      <c r="IQ59" s="75"/>
      <c r="IR59" s="75"/>
      <c r="IS59" s="75">
        <f>W59</f>
        <v>7.8434569914390545E-2</v>
      </c>
      <c r="IT59" s="75">
        <f t="shared" si="102"/>
        <v>0.10053037608486018</v>
      </c>
      <c r="IU59" s="75">
        <f t="shared" si="103"/>
        <v>9.6907873764743385E-2</v>
      </c>
      <c r="IV59" s="75">
        <f t="shared" si="104"/>
        <v>0.14409830932999373</v>
      </c>
      <c r="IW59" s="75">
        <f t="shared" si="105"/>
        <v>0.11465915316584488</v>
      </c>
      <c r="IX59" s="75"/>
      <c r="IY59" s="75">
        <f>IW59-IS59</f>
        <v>3.6224583251454334E-2</v>
      </c>
      <c r="IZ59" s="75">
        <f t="shared" si="106"/>
        <v>4.7190435565250349E-2</v>
      </c>
      <c r="JA59" s="75">
        <f t="shared" si="107"/>
        <v>-2.9439156164148855E-2</v>
      </c>
      <c r="JB59" s="75">
        <f t="shared" si="108"/>
        <v>1.7751279401101494E-2</v>
      </c>
      <c r="JC59" s="75"/>
      <c r="JD59" s="75"/>
      <c r="JE59" s="75">
        <f>X59+U59</f>
        <v>0.1242560130452507</v>
      </c>
      <c r="JF59" s="75">
        <f>U59+W59</f>
        <v>0.19168365267019977</v>
      </c>
      <c r="JG59" s="75">
        <f>X59+U59+W59</f>
        <v>0.20269058295964126</v>
      </c>
      <c r="JH59" s="75"/>
      <c r="JI59" s="75">
        <f t="shared" si="109"/>
        <v>0.11162005785920925</v>
      </c>
      <c r="JJ59" s="75">
        <f t="shared" si="110"/>
        <v>0.19688203150112504</v>
      </c>
      <c r="JK59" s="75">
        <f t="shared" si="111"/>
        <v>0.21215043394406943</v>
      </c>
      <c r="JL59" s="75"/>
      <c r="JM59" s="75">
        <f t="shared" si="112"/>
        <v>0.13699394325788972</v>
      </c>
      <c r="JN59" s="75">
        <f t="shared" si="113"/>
        <v>0.20776219317819572</v>
      </c>
      <c r="JO59" s="75">
        <f t="shared" si="114"/>
        <v>0.2339018170226331</v>
      </c>
      <c r="JP59" s="75"/>
      <c r="JQ59" s="75">
        <f t="shared" si="115"/>
        <v>0.11192861615529118</v>
      </c>
      <c r="JR59" s="75">
        <f t="shared" si="116"/>
        <v>0.22808390732623668</v>
      </c>
      <c r="JS59" s="75">
        <f t="shared" si="117"/>
        <v>0.25602692548528494</v>
      </c>
      <c r="JT59" s="75"/>
      <c r="JU59" s="75">
        <f t="shared" si="118"/>
        <v>0.14134773420990843</v>
      </c>
      <c r="JV59" s="75">
        <f t="shared" si="119"/>
        <v>0.20270799092118652</v>
      </c>
      <c r="JW59" s="75">
        <f t="shared" si="120"/>
        <v>0.25600688737575328</v>
      </c>
      <c r="JX59" s="75"/>
      <c r="JY59" s="75"/>
      <c r="JZ59" s="75">
        <f>JU59-JE59</f>
        <v>1.7091721164657722E-2</v>
      </c>
      <c r="KA59" s="75">
        <f t="shared" si="121"/>
        <v>-2.5065327102598539E-2</v>
      </c>
      <c r="KB59" s="75">
        <f t="shared" si="122"/>
        <v>2.9419118054617249E-2</v>
      </c>
      <c r="KC59" s="75">
        <f t="shared" si="123"/>
        <v>4.3537909520187101E-3</v>
      </c>
      <c r="KD59" s="75"/>
      <c r="KE59" s="75">
        <f>JV59-JF59</f>
        <v>1.1024338250986754E-2</v>
      </c>
      <c r="KF59" s="75">
        <f t="shared" si="124"/>
        <v>2.0321714148040959E-2</v>
      </c>
      <c r="KG59" s="75">
        <f t="shared" si="125"/>
        <v>-2.5375916405050158E-2</v>
      </c>
      <c r="KH59" s="75">
        <f t="shared" si="126"/>
        <v>-5.0542022570091993E-3</v>
      </c>
      <c r="KI59" s="75"/>
      <c r="KJ59" s="75">
        <f>JW59-JG59</f>
        <v>5.3316304416112015E-2</v>
      </c>
      <c r="KK59" s="75">
        <f t="shared" si="127"/>
        <v>2.2125108462651838E-2</v>
      </c>
      <c r="KL59" s="75">
        <f t="shared" si="128"/>
        <v>-2.0038109531661519E-5</v>
      </c>
      <c r="KM59" s="75">
        <f t="shared" si="129"/>
        <v>2.2105070353120176E-2</v>
      </c>
      <c r="KN59" s="75"/>
      <c r="KO59" s="75"/>
      <c r="KP59" s="75"/>
      <c r="KQ59" s="75"/>
      <c r="KR59" s="73">
        <f t="shared" si="130"/>
        <v>4368.2921581128467</v>
      </c>
      <c r="KS59" s="73">
        <f t="shared" si="131"/>
        <v>581.42070449474022</v>
      </c>
      <c r="KT59" s="73">
        <f t="shared" si="132"/>
        <v>1872.5616034427796</v>
      </c>
      <c r="KU59" s="73">
        <f t="shared" si="133"/>
        <v>2809.3515301243228</v>
      </c>
      <c r="KV59" s="73">
        <f t="shared" si="134"/>
        <v>1416.3856391456807</v>
      </c>
      <c r="KW59" s="73">
        <f t="shared" si="135"/>
        <v>1238.1919030921263</v>
      </c>
      <c r="KX59" s="73">
        <f t="shared" si="136"/>
        <v>333.98597386037613</v>
      </c>
      <c r="KY59" s="73"/>
      <c r="KZ59" s="73">
        <f t="shared" si="137"/>
        <v>3152.246712586099</v>
      </c>
      <c r="LA59" s="73">
        <f t="shared" si="138"/>
        <v>1219.0954132748905</v>
      </c>
      <c r="LB59" s="73">
        <f t="shared" si="139"/>
        <v>1983.1552128991859</v>
      </c>
      <c r="LC59" s="73">
        <f t="shared" si="140"/>
        <v>2850.2230745147149</v>
      </c>
      <c r="LD59" s="73">
        <f t="shared" si="141"/>
        <v>1073.0839855979964</v>
      </c>
      <c r="LE59" s="73">
        <f t="shared" si="142"/>
        <v>1841.14409830933</v>
      </c>
      <c r="LF59" s="73">
        <f t="shared" si="143"/>
        <v>357.02794301815908</v>
      </c>
      <c r="LG59" s="73"/>
      <c r="LH59" s="73">
        <f t="shared" si="144"/>
        <v>3280</v>
      </c>
      <c r="LI59" s="73">
        <f t="shared" si="145"/>
        <v>1786</v>
      </c>
      <c r="LJ59" s="73">
        <f t="shared" si="146"/>
        <v>1294</v>
      </c>
      <c r="LK59" s="73">
        <f t="shared" si="147"/>
        <v>2964</v>
      </c>
      <c r="LL59" s="73">
        <f t="shared" si="148"/>
        <v>1125</v>
      </c>
      <c r="LM59" s="73">
        <f t="shared" si="149"/>
        <v>1465</v>
      </c>
      <c r="LN59" s="73">
        <f t="shared" si="150"/>
        <v>681</v>
      </c>
      <c r="LO59" s="73"/>
      <c r="LP59" s="73">
        <f t="shared" si="151"/>
        <v>-1216.0454455267477</v>
      </c>
      <c r="LQ59" s="73">
        <f t="shared" si="152"/>
        <v>637.67470878015024</v>
      </c>
      <c r="LR59" s="73">
        <f t="shared" si="153"/>
        <v>110.59360945640628</v>
      </c>
      <c r="LS59" s="73">
        <f t="shared" si="154"/>
        <v>40.871544390392046</v>
      </c>
      <c r="LT59" s="73">
        <f t="shared" si="155"/>
        <v>-343.30165354768428</v>
      </c>
      <c r="LU59" s="73">
        <f t="shared" si="156"/>
        <v>602.95219521720378</v>
      </c>
      <c r="LV59" s="73">
        <f t="shared" si="157"/>
        <v>23.041969157782944</v>
      </c>
      <c r="LW59" s="73"/>
      <c r="LX59" s="73">
        <f t="shared" si="158"/>
        <v>127.75328741390103</v>
      </c>
      <c r="LY59" s="73">
        <f t="shared" si="159"/>
        <v>566.90458672510954</v>
      </c>
      <c r="LZ59" s="73">
        <f t="shared" si="160"/>
        <v>-689.15521289918593</v>
      </c>
      <c r="MA59" s="73">
        <f t="shared" si="161"/>
        <v>113.77692548528512</v>
      </c>
      <c r="MB59" s="73">
        <f t="shared" si="162"/>
        <v>51.916014402003611</v>
      </c>
      <c r="MC59" s="73">
        <f t="shared" si="163"/>
        <v>-376.14409830933005</v>
      </c>
      <c r="MD59" s="73">
        <f t="shared" si="164"/>
        <v>323.97205698184092</v>
      </c>
      <c r="ME59" s="73"/>
      <c r="MF59" s="73">
        <f t="shared" si="165"/>
        <v>-1088.2921581128467</v>
      </c>
      <c r="MG59" s="73">
        <f t="shared" si="166"/>
        <v>1204.5792955052598</v>
      </c>
      <c r="MH59" s="73">
        <f t="shared" si="167"/>
        <v>-578.56160344277964</v>
      </c>
      <c r="MI59" s="73">
        <f t="shared" si="168"/>
        <v>154.64846987567716</v>
      </c>
      <c r="MJ59" s="73">
        <f t="shared" si="169"/>
        <v>-291.38563914568067</v>
      </c>
      <c r="MK59" s="73">
        <f t="shared" si="170"/>
        <v>226.80809690787373</v>
      </c>
      <c r="ML59" s="73">
        <f t="shared" si="171"/>
        <v>347.01402613962387</v>
      </c>
      <c r="MM59" s="73"/>
      <c r="MN59" s="75">
        <f t="shared" si="172"/>
        <v>-0.27838006285094574</v>
      </c>
      <c r="MO59" s="75">
        <f t="shared" si="173"/>
        <v>1.0967526678195874</v>
      </c>
      <c r="MP59" s="75">
        <f t="shared" si="174"/>
        <v>5.9060064701249609E-2</v>
      </c>
      <c r="MQ59" s="75">
        <f t="shared" si="175"/>
        <v>1.4548390955041268E-2</v>
      </c>
      <c r="MR59" s="75">
        <f t="shared" si="176"/>
        <v>-0.24237866020355378</v>
      </c>
      <c r="MS59" s="75">
        <f t="shared" si="177"/>
        <v>0.4869618301585209</v>
      </c>
      <c r="MT59" s="75">
        <f t="shared" si="178"/>
        <v>6.8990828840661766E-2</v>
      </c>
      <c r="MU59" s="75"/>
      <c r="MV59" s="75">
        <f t="shared" si="179"/>
        <v>4.0527693122437237E-2</v>
      </c>
      <c r="MW59" s="75">
        <f t="shared" si="180"/>
        <v>0.46502068710292144</v>
      </c>
      <c r="MX59" s="75">
        <f t="shared" si="181"/>
        <v>-0.34750442548150628</v>
      </c>
      <c r="MY59" s="75">
        <f t="shared" si="182"/>
        <v>3.9918603741097361E-2</v>
      </c>
      <c r="MZ59" s="75">
        <f t="shared" si="183"/>
        <v>4.838019679612722E-2</v>
      </c>
      <c r="NA59" s="75">
        <f t="shared" si="184"/>
        <v>-0.20429910871980766</v>
      </c>
      <c r="NB59" s="75">
        <f t="shared" si="185"/>
        <v>0.9074137285813596</v>
      </c>
      <c r="NC59" s="75"/>
      <c r="ND59" s="75">
        <f t="shared" si="186"/>
        <v>-0.24913447148713644</v>
      </c>
      <c r="NE59" s="75">
        <f t="shared" si="187"/>
        <v>2.0717860340939356</v>
      </c>
      <c r="NF59" s="75">
        <f t="shared" si="188"/>
        <v>-0.30896799463316504</v>
      </c>
      <c r="NG59" s="75">
        <f t="shared" si="189"/>
        <v>5.504774614974349E-2</v>
      </c>
      <c r="NH59" s="75">
        <f t="shared" si="190"/>
        <v>-0.20572479068725616</v>
      </c>
      <c r="NI59" s="75">
        <f t="shared" si="191"/>
        <v>0.18317685355676108</v>
      </c>
      <c r="NJ59" s="75">
        <f t="shared" si="192"/>
        <v>1.0390077826582447</v>
      </c>
      <c r="NK59" s="75"/>
      <c r="NL59" s="75"/>
      <c r="NM59" s="211">
        <v>10221</v>
      </c>
      <c r="NN59" s="212">
        <v>0</v>
      </c>
      <c r="NO59" s="212">
        <v>8</v>
      </c>
      <c r="NP59" s="212">
        <v>1</v>
      </c>
      <c r="NQ59" s="212">
        <v>0</v>
      </c>
      <c r="NR59" s="212">
        <v>4</v>
      </c>
      <c r="NS59" s="213">
        <v>13</v>
      </c>
      <c r="NT59" s="213">
        <f t="shared" si="193"/>
        <v>10234</v>
      </c>
      <c r="NU59" s="75"/>
      <c r="NV59" s="75"/>
      <c r="NW59" s="73">
        <v>12777</v>
      </c>
      <c r="NX59" s="73">
        <v>1786</v>
      </c>
      <c r="NY59" s="75">
        <f t="shared" si="194"/>
        <v>0.13978242153870235</v>
      </c>
      <c r="NZ59" s="75">
        <f t="shared" si="195"/>
        <v>3.0427325676928812E-3</v>
      </c>
      <c r="OA59" s="75">
        <f t="shared" si="196"/>
        <v>2.2787849712472457E-3</v>
      </c>
      <c r="OB59" s="73">
        <v>18026</v>
      </c>
      <c r="OC59" s="73">
        <v>14303</v>
      </c>
      <c r="OD59" s="73">
        <v>1507.7612217123635</v>
      </c>
      <c r="OE59" s="73">
        <v>788.05402042670653</v>
      </c>
      <c r="OF59" s="75">
        <f t="shared" si="197"/>
        <v>4.3717631223050404E-2</v>
      </c>
      <c r="OG59" s="75">
        <f t="shared" si="198"/>
        <v>0.52266500098186242</v>
      </c>
      <c r="OH59" s="73">
        <v>1090</v>
      </c>
      <c r="OI59" s="73">
        <f t="shared" si="199"/>
        <v>569.70485107023001</v>
      </c>
      <c r="OJ59" s="75">
        <f t="shared" si="200"/>
        <v>3.9831143890808225E-2</v>
      </c>
      <c r="OK59" s="75">
        <f t="shared" si="201"/>
        <v>2.7505996813906503E-3</v>
      </c>
      <c r="OL59" s="75">
        <f t="shared" si="202"/>
        <v>1.1496391828749201E-3</v>
      </c>
      <c r="OM59" s="73">
        <v>17982</v>
      </c>
      <c r="ON59" s="73">
        <v>400818871</v>
      </c>
      <c r="OO59" s="73">
        <f t="shared" si="203"/>
        <v>22290.005060616171</v>
      </c>
      <c r="OP59" s="75">
        <f t="shared" si="204"/>
        <v>2.7595338349049262E-3</v>
      </c>
      <c r="OQ59" s="75">
        <f t="shared" si="205"/>
        <v>3.2187463429946233E-3</v>
      </c>
      <c r="OR59" s="75">
        <f t="shared" si="206"/>
        <v>1.8366571995959123E-3</v>
      </c>
      <c r="OS59" s="73">
        <v>4478.9327104882659</v>
      </c>
      <c r="OT59" s="75">
        <f t="shared" si="207"/>
        <v>0.24847069291513735</v>
      </c>
      <c r="OU59" s="75">
        <f t="shared" si="208"/>
        <v>3.6913518717958671E-3</v>
      </c>
      <c r="OV59" s="73">
        <v>489.86133376678174</v>
      </c>
      <c r="OW59" s="75">
        <f t="shared" si="209"/>
        <v>2.7241760302901888E-2</v>
      </c>
      <c r="OX59" s="75">
        <v>3.9094650205761312E-2</v>
      </c>
      <c r="OY59" s="73">
        <v>926</v>
      </c>
      <c r="OZ59" s="75">
        <f t="shared" si="210"/>
        <v>5.1370242982358816E-2</v>
      </c>
      <c r="PA59" s="73">
        <v>4018</v>
      </c>
      <c r="PB59" s="75">
        <f t="shared" si="211"/>
        <v>0.22290025518695217</v>
      </c>
      <c r="PC59" s="73">
        <v>2870</v>
      </c>
      <c r="PD59" s="73">
        <v>3938</v>
      </c>
      <c r="PE59" s="75">
        <f t="shared" si="212"/>
        <v>-0.27120365667851704</v>
      </c>
      <c r="PF59" s="75">
        <v>3.2380684217936086E-2</v>
      </c>
      <c r="PG59" s="75">
        <v>4.9063775869350977E-2</v>
      </c>
      <c r="PH59" s="75">
        <v>8.1444460087287063E-2</v>
      </c>
      <c r="PI59" s="75"/>
      <c r="PJ59" s="75"/>
      <c r="PK59" s="75"/>
      <c r="PL59" s="75"/>
      <c r="PM59" s="75"/>
      <c r="PN59" s="75"/>
      <c r="PO59" s="226"/>
      <c r="PP59" s="21">
        <f t="shared" si="213"/>
        <v>0</v>
      </c>
      <c r="PQ59" s="73">
        <f t="shared" si="214"/>
        <v>74.892713064661791</v>
      </c>
      <c r="PR59" s="73"/>
      <c r="PS59" s="73">
        <f t="shared" si="215"/>
        <v>66.556792178603246</v>
      </c>
      <c r="PT59" s="73">
        <v>1</v>
      </c>
      <c r="PU59" s="73">
        <f t="shared" si="216"/>
        <v>41.795946922152069</v>
      </c>
      <c r="PV59" s="73">
        <v>1</v>
      </c>
      <c r="PW59" s="73"/>
    </row>
    <row r="60" spans="1:439" x14ac:dyDescent="0.25">
      <c r="A60" s="150"/>
      <c r="B60" s="153" t="s">
        <v>47</v>
      </c>
      <c r="C60" s="151"/>
      <c r="D60" s="156">
        <v>71011</v>
      </c>
      <c r="E60" s="156" t="s">
        <v>260</v>
      </c>
      <c r="F60" s="72" t="s">
        <v>263</v>
      </c>
      <c r="G60" s="82"/>
      <c r="P60" s="161"/>
      <c r="Q60" s="127"/>
      <c r="R60" s="127"/>
      <c r="S60" s="127"/>
      <c r="T60" s="127"/>
      <c r="U60" s="127"/>
      <c r="V60" s="127"/>
      <c r="W60" s="127"/>
      <c r="X60" s="127"/>
      <c r="Y60" s="127"/>
      <c r="Z60" s="113"/>
      <c r="AA60" s="73"/>
      <c r="AB60" s="74">
        <v>1674</v>
      </c>
      <c r="AC60" s="74">
        <v>4148</v>
      </c>
      <c r="AD60" s="74">
        <v>1307</v>
      </c>
      <c r="AE60" s="88">
        <f>AJ60*((BA60/(AX60+BA60)))</f>
        <v>1665.4822562570041</v>
      </c>
      <c r="AF60" s="88">
        <f>AJ60*((AX60/(AX60+BA60)))</f>
        <v>822.51774374299589</v>
      </c>
      <c r="AG60" s="74">
        <v>2476</v>
      </c>
      <c r="AH60" s="74">
        <v>271</v>
      </c>
      <c r="AI60" s="74">
        <v>0</v>
      </c>
      <c r="AJ60" s="74">
        <v>2488</v>
      </c>
      <c r="AK60" s="73">
        <f t="shared" si="0"/>
        <v>12364</v>
      </c>
      <c r="AL60" s="75"/>
      <c r="AM60" s="76">
        <f t="shared" si="1"/>
        <v>0.13539307667421546</v>
      </c>
      <c r="AN60" s="77">
        <f t="shared" si="2"/>
        <v>0.33549013264315758</v>
      </c>
      <c r="AO60" s="77">
        <f t="shared" si="3"/>
        <v>0.10571012617275963</v>
      </c>
      <c r="AP60" s="77">
        <f t="shared" si="4"/>
        <v>0.13470416178073472</v>
      </c>
      <c r="AQ60" s="77">
        <f t="shared" si="5"/>
        <v>6.6525213825865084E-2</v>
      </c>
      <c r="AR60" s="77">
        <f t="shared" si="6"/>
        <v>0.2002588159171789</v>
      </c>
      <c r="AS60" s="77">
        <f t="shared" si="7"/>
        <v>2.1918472986088646E-2</v>
      </c>
      <c r="AT60" s="78">
        <f t="shared" si="8"/>
        <v>0</v>
      </c>
      <c r="AU60" s="75">
        <f t="shared" si="9"/>
        <v>1</v>
      </c>
      <c r="AV60" s="75"/>
      <c r="AW60" s="75"/>
      <c r="AX60" s="74">
        <v>885</v>
      </c>
      <c r="AY60" s="74">
        <v>924</v>
      </c>
      <c r="AZ60" s="74">
        <v>1480</v>
      </c>
      <c r="BA60" s="74">
        <v>1792</v>
      </c>
      <c r="BB60" s="74">
        <v>4774</v>
      </c>
      <c r="BC60" s="74">
        <v>2495</v>
      </c>
      <c r="BD60" s="74">
        <v>327</v>
      </c>
      <c r="BF60" s="74">
        <v>37</v>
      </c>
      <c r="BG60" s="79">
        <v>15</v>
      </c>
      <c r="BH60" s="80">
        <v>126</v>
      </c>
      <c r="BI60" s="80"/>
      <c r="BJ60" s="81"/>
      <c r="BK60" s="73">
        <f t="shared" si="10"/>
        <v>141</v>
      </c>
      <c r="BL60" s="79">
        <f t="shared" si="11"/>
        <v>12855</v>
      </c>
      <c r="BM60" s="82"/>
      <c r="BN60" s="83">
        <f t="shared" si="12"/>
        <v>6.8844807467911315E-2</v>
      </c>
      <c r="BO60" s="84">
        <f t="shared" si="13"/>
        <v>7.1878646441073515E-2</v>
      </c>
      <c r="BP60" s="84">
        <f t="shared" si="14"/>
        <v>0.11513029949436017</v>
      </c>
      <c r="BQ60" s="84">
        <f t="shared" si="15"/>
        <v>0.13940101127965773</v>
      </c>
      <c r="BR60" s="84">
        <f t="shared" si="16"/>
        <v>0.37137300661221312</v>
      </c>
      <c r="BS60" s="84">
        <f t="shared" si="17"/>
        <v>0.1940879035394788</v>
      </c>
      <c r="BT60" s="84">
        <f t="shared" si="18"/>
        <v>2.543757292882147E-2</v>
      </c>
      <c r="BU60" s="84">
        <f t="shared" si="19"/>
        <v>0</v>
      </c>
      <c r="BV60" s="84">
        <f t="shared" si="20"/>
        <v>2.8782574873590042E-3</v>
      </c>
      <c r="BW60" s="84">
        <f t="shared" si="21"/>
        <v>1.1668611435239206E-3</v>
      </c>
      <c r="BX60" s="84">
        <f t="shared" si="22"/>
        <v>9.8016336056009328E-3</v>
      </c>
      <c r="BY60" s="84">
        <f t="shared" si="23"/>
        <v>0</v>
      </c>
      <c r="BZ60" s="84">
        <f t="shared" si="24"/>
        <v>0</v>
      </c>
      <c r="CA60" s="75">
        <f t="shared" si="25"/>
        <v>1.0968494749124853E-2</v>
      </c>
      <c r="CB60" s="85">
        <f t="shared" si="26"/>
        <v>1</v>
      </c>
      <c r="CC60" s="75"/>
      <c r="CD60" s="75"/>
      <c r="CE60" s="74">
        <v>1213</v>
      </c>
      <c r="CF60" s="74">
        <v>3621</v>
      </c>
      <c r="CG60" s="74">
        <v>2160</v>
      </c>
      <c r="CH60" s="74">
        <v>1588</v>
      </c>
      <c r="CI60" s="74">
        <v>1901</v>
      </c>
      <c r="CJ60" s="74">
        <v>1479</v>
      </c>
      <c r="CK60" s="74">
        <v>400</v>
      </c>
      <c r="CL60" s="72">
        <v>164</v>
      </c>
      <c r="CM60" s="72">
        <v>288</v>
      </c>
      <c r="CP60" s="73">
        <f t="shared" si="217"/>
        <v>452</v>
      </c>
      <c r="CQ60" s="73">
        <f t="shared" si="218"/>
        <v>12814</v>
      </c>
      <c r="CR60" s="73"/>
      <c r="CS60" s="76">
        <f t="shared" si="27"/>
        <v>9.4662088340877165E-2</v>
      </c>
      <c r="CT60" s="77">
        <f t="shared" si="28"/>
        <v>0.28258155142812547</v>
      </c>
      <c r="CU60" s="77">
        <f t="shared" si="29"/>
        <v>0.16856563134072108</v>
      </c>
      <c r="CV60" s="77">
        <f t="shared" si="30"/>
        <v>0.12392695489308568</v>
      </c>
      <c r="CW60" s="77">
        <f t="shared" si="31"/>
        <v>0.14835336350866241</v>
      </c>
      <c r="CX60" s="77">
        <f t="shared" si="32"/>
        <v>0.11542063368191041</v>
      </c>
      <c r="CY60" s="77">
        <f t="shared" si="33"/>
        <v>3.1215857655689089E-2</v>
      </c>
      <c r="CZ60" s="78"/>
      <c r="DA60" s="78"/>
      <c r="DB60" s="78"/>
      <c r="DC60" s="78"/>
      <c r="DD60" s="78">
        <f t="shared" si="34"/>
        <v>3.5273919150928673E-2</v>
      </c>
      <c r="DE60" s="75">
        <f t="shared" si="35"/>
        <v>1</v>
      </c>
      <c r="DF60" s="75"/>
      <c r="DG60" s="75"/>
      <c r="DH60" s="74">
        <v>1308</v>
      </c>
      <c r="DI60" s="74">
        <v>3346</v>
      </c>
      <c r="DJ60" s="74">
        <v>2934</v>
      </c>
      <c r="DK60" s="74">
        <v>1827</v>
      </c>
      <c r="DM60" s="74">
        <v>731</v>
      </c>
      <c r="DN60" s="74">
        <v>1014</v>
      </c>
      <c r="DO60" s="74">
        <v>1493</v>
      </c>
      <c r="DP60" s="72">
        <v>59</v>
      </c>
      <c r="DQ60" s="72">
        <v>33</v>
      </c>
      <c r="DU60" s="73">
        <f t="shared" si="36"/>
        <v>92</v>
      </c>
      <c r="DV60" s="73">
        <f t="shared" si="219"/>
        <v>12745</v>
      </c>
      <c r="DW60" s="76">
        <f t="shared" si="37"/>
        <v>0.10262848175755199</v>
      </c>
      <c r="DX60" s="77">
        <f t="shared" si="38"/>
        <v>0.26253432718713221</v>
      </c>
      <c r="DY60" s="77">
        <f t="shared" si="39"/>
        <v>0.23020792467634366</v>
      </c>
      <c r="DZ60" s="77">
        <f t="shared" si="40"/>
        <v>0.14335033346410356</v>
      </c>
      <c r="EA60" s="77">
        <f t="shared" si="41"/>
        <v>0</v>
      </c>
      <c r="EB60" s="77">
        <f t="shared" si="42"/>
        <v>5.7355825814044727E-2</v>
      </c>
      <c r="EC60" s="77">
        <f t="shared" si="43"/>
        <v>7.9560612004707723E-2</v>
      </c>
      <c r="ED60" s="77">
        <f t="shared" si="44"/>
        <v>0.11714397803060024</v>
      </c>
      <c r="EE60" s="75">
        <f t="shared" si="45"/>
        <v>4.6292663789721461E-3</v>
      </c>
      <c r="EF60" s="78">
        <f t="shared" si="46"/>
        <v>2.5892506865437428E-3</v>
      </c>
      <c r="EG60" s="78">
        <f t="shared" si="47"/>
        <v>0</v>
      </c>
      <c r="EH60" s="78">
        <f t="shared" si="48"/>
        <v>0</v>
      </c>
      <c r="EI60" s="78">
        <f t="shared" si="49"/>
        <v>0</v>
      </c>
      <c r="EJ60" s="75">
        <f t="shared" si="50"/>
        <v>7.2185170655158885E-3</v>
      </c>
      <c r="EK60" s="75">
        <f t="shared" si="51"/>
        <v>1</v>
      </c>
      <c r="EL60" s="75"/>
      <c r="EM60" s="75"/>
      <c r="EN60" s="75"/>
      <c r="EO60" s="75"/>
      <c r="EP60" s="75"/>
      <c r="EQ60" s="75"/>
      <c r="ER60" s="75">
        <f t="shared" si="52"/>
        <v>0.33549013264315758</v>
      </c>
      <c r="ES60" s="75">
        <f t="shared" si="53"/>
        <v>0.37137300661221312</v>
      </c>
      <c r="ET60" s="75">
        <f t="shared" si="54"/>
        <v>0.28258155142812547</v>
      </c>
      <c r="EU60" s="75">
        <f t="shared" si="55"/>
        <v>0.26253432718713221</v>
      </c>
      <c r="EV60" s="75"/>
      <c r="EW60" s="75"/>
      <c r="EX60" s="75">
        <f t="shared" si="56"/>
        <v>0.10571012617275963</v>
      </c>
      <c r="EY60" s="75">
        <f t="shared" si="57"/>
        <v>7.1878646441073515E-2</v>
      </c>
      <c r="EZ60" s="75">
        <f t="shared" si="58"/>
        <v>0.14835336350866241</v>
      </c>
      <c r="FA60" s="75">
        <f t="shared" si="59"/>
        <v>0.23020792467634366</v>
      </c>
      <c r="FB60" s="75"/>
      <c r="FC60" s="75"/>
      <c r="FD60" s="75"/>
      <c r="FE60" s="75">
        <f t="shared" si="60"/>
        <v>0</v>
      </c>
      <c r="FF60" s="75"/>
      <c r="FG60" s="75"/>
      <c r="FH60" s="75"/>
      <c r="FI60" s="75"/>
      <c r="FJ60" s="75"/>
      <c r="FK60" s="75">
        <f t="shared" si="61"/>
        <v>2.8782574873590042E-3</v>
      </c>
      <c r="FL60" s="75"/>
      <c r="FM60" s="75"/>
      <c r="FN60" s="75"/>
      <c r="FO60" s="75"/>
      <c r="FP60" s="75">
        <f t="shared" si="62"/>
        <v>0.44120025881591718</v>
      </c>
      <c r="FQ60" s="75">
        <f t="shared" si="63"/>
        <v>0.4461299105406456</v>
      </c>
      <c r="FR60" s="75">
        <f t="shared" si="64"/>
        <v>0.43093491493678787</v>
      </c>
      <c r="FS60" s="75">
        <f t="shared" si="65"/>
        <v>0.49274225186347587</v>
      </c>
      <c r="FT60" s="75"/>
      <c r="FU60" s="75"/>
      <c r="FV60" s="75"/>
      <c r="FW60" s="75">
        <f t="shared" si="66"/>
        <v>-8.8791455184087653E-2</v>
      </c>
      <c r="FX60" s="75">
        <f t="shared" si="67"/>
        <v>-2.0047224240993256E-2</v>
      </c>
      <c r="FY60" s="75">
        <f t="shared" si="68"/>
        <v>-0.10883867942508091</v>
      </c>
      <c r="FZ60" s="75"/>
      <c r="GA60" s="75"/>
      <c r="GB60" s="75">
        <f t="shared" si="69"/>
        <v>7.647471706758889E-2</v>
      </c>
      <c r="GC60" s="75">
        <f t="shared" si="70"/>
        <v>8.185456116768125E-2</v>
      </c>
      <c r="GD60" s="75">
        <f t="shared" si="71"/>
        <v>0.15832927823527015</v>
      </c>
      <c r="GE60" s="75"/>
      <c r="GF60" s="75"/>
      <c r="GG60" s="75"/>
      <c r="GH60" s="75"/>
      <c r="GI60" s="75"/>
      <c r="GJ60" s="75"/>
      <c r="GK60" s="75"/>
      <c r="GL60" s="75"/>
      <c r="GM60" s="75"/>
      <c r="GN60" s="75"/>
      <c r="GO60" s="75"/>
      <c r="GP60" s="75"/>
      <c r="GQ60" s="75">
        <f t="shared" si="72"/>
        <v>-1.5194995603857731E-2</v>
      </c>
      <c r="GR60" s="75">
        <f t="shared" si="73"/>
        <v>6.1807336926687995E-2</v>
      </c>
      <c r="GS60" s="75">
        <f t="shared" si="74"/>
        <v>4.6612341322830264E-2</v>
      </c>
      <c r="GT60" s="75"/>
      <c r="GU60" s="75"/>
      <c r="GV60" s="75"/>
      <c r="GW60" s="75"/>
      <c r="GX60" s="75">
        <f t="shared" si="75"/>
        <v>2.1918472986088646E-2</v>
      </c>
      <c r="GY60" s="75">
        <f t="shared" si="76"/>
        <v>2.543757292882147E-2</v>
      </c>
      <c r="GZ60" s="75">
        <f t="shared" si="77"/>
        <v>3.1215857655689089E-2</v>
      </c>
      <c r="HA60" s="75">
        <f t="shared" si="78"/>
        <v>5.7355825814044727E-2</v>
      </c>
      <c r="HB60" s="75"/>
      <c r="HC60" s="75"/>
      <c r="HD60" s="75">
        <f t="shared" si="79"/>
        <v>5.7782847268676198E-3</v>
      </c>
      <c r="HE60" s="75">
        <f t="shared" si="80"/>
        <v>2.6139968158355637E-2</v>
      </c>
      <c r="HF60" s="75">
        <f t="shared" si="81"/>
        <v>3.1918252885223257E-2</v>
      </c>
      <c r="HG60" s="75"/>
      <c r="HH60" s="75"/>
      <c r="HI60" s="75"/>
      <c r="HJ60" s="75">
        <f t="shared" si="82"/>
        <v>0.2002588159171789</v>
      </c>
      <c r="HK60" s="75">
        <f t="shared" si="83"/>
        <v>0.1940879035394788</v>
      </c>
      <c r="HL60" s="75">
        <f t="shared" si="84"/>
        <v>0.16856563134072108</v>
      </c>
      <c r="HM60" s="75">
        <f t="shared" si="85"/>
        <v>0.14335033346410356</v>
      </c>
      <c r="HN60" s="75"/>
      <c r="HO60" s="75"/>
      <c r="HP60" s="75">
        <f t="shared" si="86"/>
        <v>-2.5522272198757717E-2</v>
      </c>
      <c r="HQ60" s="75">
        <f>Gegevens!HM262-Gegevens!HL262</f>
        <v>-4.404092196162103E-2</v>
      </c>
      <c r="HR60" s="75">
        <f t="shared" si="87"/>
        <v>-5.0737570075375243E-2</v>
      </c>
      <c r="HS60" s="75"/>
      <c r="HT60" s="75"/>
      <c r="HU60" s="75"/>
      <c r="HV60" s="75">
        <f t="shared" si="88"/>
        <v>0.13539307667421546</v>
      </c>
      <c r="HW60" s="75">
        <f t="shared" si="89"/>
        <v>0.11513029949436017</v>
      </c>
      <c r="HX60" s="75">
        <f t="shared" si="90"/>
        <v>0.11542063368191041</v>
      </c>
      <c r="HY60" s="75">
        <f t="shared" si="91"/>
        <v>0.10262848175755199</v>
      </c>
      <c r="HZ60" s="75"/>
      <c r="IA60" s="75"/>
      <c r="IB60" s="75">
        <f t="shared" si="92"/>
        <v>2.9033418755024243E-4</v>
      </c>
      <c r="IC60" s="75">
        <f t="shared" si="93"/>
        <v>-1.2792151924358425E-2</v>
      </c>
      <c r="ID60" s="75">
        <f t="shared" si="94"/>
        <v>-1.2501817736808182E-2</v>
      </c>
      <c r="IE60" s="75"/>
      <c r="IF60" s="75"/>
      <c r="IG60" s="75"/>
      <c r="IH60" s="75">
        <f t="shared" si="95"/>
        <v>0.13470416178073472</v>
      </c>
      <c r="II60" s="75">
        <f t="shared" si="96"/>
        <v>0.13940101127965773</v>
      </c>
      <c r="IJ60" s="75">
        <f t="shared" si="97"/>
        <v>9.4662088340877165E-2</v>
      </c>
      <c r="IK60" s="75">
        <f t="shared" si="98"/>
        <v>0.11714397803060024</v>
      </c>
      <c r="IL60" s="75"/>
      <c r="IM60" s="75"/>
      <c r="IN60" s="75">
        <f t="shared" si="99"/>
        <v>-4.4738922938780568E-2</v>
      </c>
      <c r="IO60" s="75">
        <f t="shared" si="100"/>
        <v>2.2481889689723075E-2</v>
      </c>
      <c r="IP60" s="75">
        <f t="shared" si="101"/>
        <v>-2.2257033249057492E-2</v>
      </c>
      <c r="IQ60" s="75"/>
      <c r="IR60" s="75"/>
      <c r="IS60" s="75"/>
      <c r="IT60" s="75">
        <f t="shared" si="102"/>
        <v>6.6525213825865084E-2</v>
      </c>
      <c r="IU60" s="75">
        <f t="shared" si="103"/>
        <v>6.8844807467911315E-2</v>
      </c>
      <c r="IV60" s="75">
        <f t="shared" si="104"/>
        <v>0.12392695489308568</v>
      </c>
      <c r="IW60" s="75">
        <f t="shared" si="105"/>
        <v>7.9560612004707723E-2</v>
      </c>
      <c r="IX60" s="75"/>
      <c r="IY60" s="75"/>
      <c r="IZ60" s="75">
        <f t="shared" si="106"/>
        <v>5.5082147425174366E-2</v>
      </c>
      <c r="JA60" s="75">
        <f t="shared" si="107"/>
        <v>-4.4366342888377958E-2</v>
      </c>
      <c r="JB60" s="75">
        <f t="shared" si="108"/>
        <v>1.0715804536796408E-2</v>
      </c>
      <c r="JC60" s="75"/>
      <c r="JD60" s="75"/>
      <c r="JE60" s="75"/>
      <c r="JF60" s="75"/>
      <c r="JG60" s="75"/>
      <c r="JH60" s="75"/>
      <c r="JI60" s="75">
        <f t="shared" si="109"/>
        <v>0.15662263476682337</v>
      </c>
      <c r="JJ60" s="75">
        <f t="shared" si="110"/>
        <v>0.20122937560659981</v>
      </c>
      <c r="JK60" s="75">
        <f t="shared" si="111"/>
        <v>0.22314784859268844</v>
      </c>
      <c r="JL60" s="75"/>
      <c r="JM60" s="75">
        <f t="shared" si="112"/>
        <v>0.16483858420847919</v>
      </c>
      <c r="JN60" s="75">
        <f t="shared" si="113"/>
        <v>0.20824581874756903</v>
      </c>
      <c r="JO60" s="75">
        <f t="shared" si="114"/>
        <v>0.23368339167639052</v>
      </c>
      <c r="JP60" s="75"/>
      <c r="JQ60" s="75">
        <f t="shared" si="115"/>
        <v>0.12587794599656627</v>
      </c>
      <c r="JR60" s="75">
        <f t="shared" si="116"/>
        <v>0.21858904323396283</v>
      </c>
      <c r="JS60" s="75">
        <f t="shared" si="117"/>
        <v>0.24980490088965196</v>
      </c>
      <c r="JT60" s="75"/>
      <c r="JU60" s="75">
        <f t="shared" si="118"/>
        <v>0.17449980384464497</v>
      </c>
      <c r="JV60" s="75">
        <f t="shared" si="119"/>
        <v>0.19670459003530796</v>
      </c>
      <c r="JW60" s="75">
        <f t="shared" si="120"/>
        <v>0.25406041584935268</v>
      </c>
      <c r="JX60" s="75"/>
      <c r="JY60" s="75"/>
      <c r="JZ60" s="75"/>
      <c r="KA60" s="75">
        <f t="shared" si="121"/>
        <v>-3.8960638211912924E-2</v>
      </c>
      <c r="KB60" s="75">
        <f t="shared" si="122"/>
        <v>4.8621857848078709E-2</v>
      </c>
      <c r="KC60" s="75">
        <f t="shared" si="123"/>
        <v>9.6612196361657854E-3</v>
      </c>
      <c r="KD60" s="75"/>
      <c r="KE60" s="75"/>
      <c r="KF60" s="75">
        <f t="shared" si="124"/>
        <v>1.0343224486393798E-2</v>
      </c>
      <c r="KG60" s="75">
        <f t="shared" si="125"/>
        <v>-2.1884453198654868E-2</v>
      </c>
      <c r="KH60" s="75">
        <f t="shared" si="126"/>
        <v>-1.154122871226107E-2</v>
      </c>
      <c r="KI60" s="75"/>
      <c r="KJ60" s="75"/>
      <c r="KK60" s="75">
        <f t="shared" si="127"/>
        <v>1.6121509213261442E-2</v>
      </c>
      <c r="KL60" s="75">
        <f t="shared" si="128"/>
        <v>4.2555149597007236E-3</v>
      </c>
      <c r="KM60" s="75">
        <f t="shared" si="129"/>
        <v>2.0377024172962166E-2</v>
      </c>
      <c r="KN60" s="75"/>
      <c r="KO60" s="75"/>
      <c r="KP60" s="75"/>
      <c r="KQ60" s="75"/>
      <c r="KR60" s="73">
        <f t="shared" si="130"/>
        <v>4733.1489692726564</v>
      </c>
      <c r="KS60" s="73">
        <f t="shared" si="131"/>
        <v>916.09334889148192</v>
      </c>
      <c r="KT60" s="73">
        <f t="shared" si="132"/>
        <v>2473.6503306106574</v>
      </c>
      <c r="KU60" s="73">
        <f t="shared" si="133"/>
        <v>1467.3356670556204</v>
      </c>
      <c r="KV60" s="73">
        <f t="shared" si="134"/>
        <v>1776.6658887592378</v>
      </c>
      <c r="KW60" s="73">
        <f t="shared" si="135"/>
        <v>877.42707117852967</v>
      </c>
      <c r="KX60" s="73">
        <f t="shared" si="136"/>
        <v>324.20186697782964</v>
      </c>
      <c r="KY60" s="73"/>
      <c r="KZ60" s="73">
        <f t="shared" si="137"/>
        <v>3601.5018729514591</v>
      </c>
      <c r="LA60" s="73">
        <f t="shared" si="138"/>
        <v>1890.7636179179024</v>
      </c>
      <c r="LB60" s="73">
        <f t="shared" si="139"/>
        <v>2148.36897143749</v>
      </c>
      <c r="LC60" s="73">
        <f t="shared" si="140"/>
        <v>1471.0359762759481</v>
      </c>
      <c r="LD60" s="73">
        <f t="shared" si="141"/>
        <v>1206.4683159044794</v>
      </c>
      <c r="LE60" s="73">
        <f t="shared" si="142"/>
        <v>1579.4490401123769</v>
      </c>
      <c r="LF60" s="73">
        <f t="shared" si="143"/>
        <v>397.84610582175742</v>
      </c>
      <c r="LG60" s="73"/>
      <c r="LH60" s="73">
        <f t="shared" si="144"/>
        <v>3346</v>
      </c>
      <c r="LI60" s="73">
        <f t="shared" si="145"/>
        <v>2934</v>
      </c>
      <c r="LJ60" s="73">
        <f t="shared" si="146"/>
        <v>1827</v>
      </c>
      <c r="LK60" s="73">
        <f t="shared" si="147"/>
        <v>1308</v>
      </c>
      <c r="LL60" s="73">
        <f t="shared" si="148"/>
        <v>1493</v>
      </c>
      <c r="LM60" s="73">
        <f t="shared" si="149"/>
        <v>1014</v>
      </c>
      <c r="LN60" s="73">
        <f t="shared" si="150"/>
        <v>731</v>
      </c>
      <c r="LO60" s="73"/>
      <c r="LP60" s="73">
        <f t="shared" si="151"/>
        <v>-1131.6470963211973</v>
      </c>
      <c r="LQ60" s="73">
        <f t="shared" si="152"/>
        <v>974.67026902642044</v>
      </c>
      <c r="LR60" s="73">
        <f t="shared" si="153"/>
        <v>-325.2813591731674</v>
      </c>
      <c r="LS60" s="73">
        <f t="shared" si="154"/>
        <v>3.7003092203276537</v>
      </c>
      <c r="LT60" s="73">
        <f t="shared" si="155"/>
        <v>-570.19757285475839</v>
      </c>
      <c r="LU60" s="73">
        <f t="shared" si="156"/>
        <v>702.02196893384723</v>
      </c>
      <c r="LV60" s="73">
        <f t="shared" si="157"/>
        <v>73.644238843927781</v>
      </c>
      <c r="LW60" s="73"/>
      <c r="LX60" s="73">
        <f t="shared" si="158"/>
        <v>-255.50187295145906</v>
      </c>
      <c r="LY60" s="73">
        <f t="shared" si="159"/>
        <v>1043.2363820820976</v>
      </c>
      <c r="LZ60" s="73">
        <f t="shared" si="160"/>
        <v>-321.36897143749002</v>
      </c>
      <c r="MA60" s="73">
        <f t="shared" si="161"/>
        <v>-163.03597627594809</v>
      </c>
      <c r="MB60" s="73">
        <f t="shared" si="162"/>
        <v>286.53168409552063</v>
      </c>
      <c r="MC60" s="73">
        <f t="shared" si="163"/>
        <v>-565.44904011237691</v>
      </c>
      <c r="MD60" s="73">
        <f t="shared" si="164"/>
        <v>333.15389417824258</v>
      </c>
      <c r="ME60" s="73"/>
      <c r="MF60" s="73">
        <f t="shared" si="165"/>
        <v>-1387.1489692726564</v>
      </c>
      <c r="MG60" s="73">
        <f t="shared" si="166"/>
        <v>2017.906651108518</v>
      </c>
      <c r="MH60" s="73">
        <f t="shared" si="167"/>
        <v>-646.65033061065742</v>
      </c>
      <c r="MI60" s="73">
        <f t="shared" si="168"/>
        <v>-159.33566705562043</v>
      </c>
      <c r="MJ60" s="73">
        <f t="shared" si="169"/>
        <v>-283.66588875923776</v>
      </c>
      <c r="MK60" s="73">
        <f t="shared" si="170"/>
        <v>136.57292882147033</v>
      </c>
      <c r="ML60" s="73">
        <f t="shared" si="171"/>
        <v>406.79813302217036</v>
      </c>
      <c r="MM60" s="73"/>
      <c r="MN60" s="75">
        <f t="shared" si="172"/>
        <v>-0.23908968504219669</v>
      </c>
      <c r="MO60" s="75">
        <f t="shared" si="173"/>
        <v>1.0639420864760338</v>
      </c>
      <c r="MP60" s="75">
        <f t="shared" si="174"/>
        <v>-0.13149852068738707</v>
      </c>
      <c r="MQ60" s="75">
        <f t="shared" si="175"/>
        <v>2.5217878249717426E-3</v>
      </c>
      <c r="MR60" s="75">
        <f t="shared" si="176"/>
        <v>-0.32093686070202243</v>
      </c>
      <c r="MS60" s="75">
        <f t="shared" si="177"/>
        <v>0.80009153124363441</v>
      </c>
      <c r="MT60" s="75">
        <f t="shared" si="178"/>
        <v>0.22715550508832788</v>
      </c>
      <c r="MU60" s="75"/>
      <c r="MV60" s="75">
        <f t="shared" si="179"/>
        <v>-7.0943145933191828E-2</v>
      </c>
      <c r="MW60" s="75">
        <f t="shared" si="180"/>
        <v>0.55175399621392296</v>
      </c>
      <c r="MX60" s="75">
        <f t="shared" si="181"/>
        <v>-0.14958741990322993</v>
      </c>
      <c r="MY60" s="75">
        <f t="shared" si="182"/>
        <v>-0.11083071991800461</v>
      </c>
      <c r="MZ60" s="75">
        <f t="shared" si="183"/>
        <v>0.23749623617816287</v>
      </c>
      <c r="NA60" s="75">
        <f t="shared" si="184"/>
        <v>-0.35800397844563919</v>
      </c>
      <c r="NB60" s="75">
        <f t="shared" si="185"/>
        <v>0.83739387995292291</v>
      </c>
      <c r="NC60" s="75"/>
      <c r="ND60" s="75">
        <f t="shared" si="186"/>
        <v>-0.29307105655831911</v>
      </c>
      <c r="NE60" s="75">
        <f t="shared" si="187"/>
        <v>2.2027303806432874</v>
      </c>
      <c r="NF60" s="75">
        <f t="shared" si="188"/>
        <v>-0.26141541615989927</v>
      </c>
      <c r="NG60" s="75">
        <f t="shared" si="189"/>
        <v>-0.10858842365315495</v>
      </c>
      <c r="NH60" s="75">
        <f t="shared" si="190"/>
        <v>-0.15966192099142526</v>
      </c>
      <c r="NI60" s="75">
        <f t="shared" si="191"/>
        <v>0.15565160149211069</v>
      </c>
      <c r="NJ60" s="75">
        <f t="shared" si="192"/>
        <v>1.2547680147998315</v>
      </c>
      <c r="NK60" s="75"/>
      <c r="NL60" s="75"/>
      <c r="NM60" s="211">
        <v>14849</v>
      </c>
      <c r="NN60" s="212">
        <v>2</v>
      </c>
      <c r="NO60" s="212">
        <v>14</v>
      </c>
      <c r="NP60" s="212">
        <v>10</v>
      </c>
      <c r="NQ60" s="212">
        <v>1</v>
      </c>
      <c r="NR60" s="212">
        <v>30</v>
      </c>
      <c r="NS60" s="213">
        <v>57</v>
      </c>
      <c r="NT60" s="213">
        <f t="shared" si="193"/>
        <v>14906</v>
      </c>
      <c r="NU60" s="75"/>
      <c r="NV60" s="75"/>
      <c r="NW60" s="73">
        <v>12745</v>
      </c>
      <c r="NX60" s="73">
        <v>2934</v>
      </c>
      <c r="NY60" s="75">
        <f t="shared" si="194"/>
        <v>0.23020792467634366</v>
      </c>
      <c r="NZ60" s="75">
        <f t="shared" si="195"/>
        <v>3.0351120431435998E-3</v>
      </c>
      <c r="OA60" s="75">
        <f t="shared" si="196"/>
        <v>3.743535893415128E-3</v>
      </c>
      <c r="OB60" s="73">
        <v>19137</v>
      </c>
      <c r="OC60" s="73">
        <v>14906</v>
      </c>
      <c r="OD60" s="73">
        <v>2485.4970477615252</v>
      </c>
      <c r="OE60" s="73">
        <v>1168.408666689769</v>
      </c>
      <c r="OF60" s="75">
        <f t="shared" si="197"/>
        <v>6.1054954626627425E-2</v>
      </c>
      <c r="OG60" s="75">
        <f t="shared" si="198"/>
        <v>0.4700905469761289</v>
      </c>
      <c r="OH60" s="73">
        <v>1261.6666666666702</v>
      </c>
      <c r="OI60" s="73">
        <f t="shared" si="199"/>
        <v>593.09757343488423</v>
      </c>
      <c r="OJ60" s="75">
        <f t="shared" si="200"/>
        <v>3.9789183780684571E-2</v>
      </c>
      <c r="OK60" s="75">
        <f t="shared" si="201"/>
        <v>2.9201279320300055E-3</v>
      </c>
      <c r="OL60" s="75">
        <f t="shared" si="202"/>
        <v>1.7045130790778453E-3</v>
      </c>
      <c r="OM60" s="73">
        <v>19086</v>
      </c>
      <c r="ON60" s="73">
        <v>360870387</v>
      </c>
      <c r="OO60" s="73">
        <f t="shared" si="203"/>
        <v>18907.596510531279</v>
      </c>
      <c r="OP60" s="75">
        <f t="shared" si="204"/>
        <v>2.928954664275132E-3</v>
      </c>
      <c r="OQ60" s="75">
        <f t="shared" si="205"/>
        <v>2.8979429924378599E-3</v>
      </c>
      <c r="OR60" s="75">
        <f t="shared" si="206"/>
        <v>1.9120724112945294E-3</v>
      </c>
      <c r="OS60" s="73">
        <v>3661.7585664885255</v>
      </c>
      <c r="OT60" s="75">
        <f t="shared" si="207"/>
        <v>0.19134444095148276</v>
      </c>
      <c r="OU60" s="75">
        <f t="shared" si="208"/>
        <v>3.0178705982386697E-3</v>
      </c>
      <c r="OV60" s="73">
        <v>443.61199299438385</v>
      </c>
      <c r="OW60" s="75">
        <f t="shared" si="209"/>
        <v>2.324279539947521E-2</v>
      </c>
      <c r="OX60" s="75">
        <v>6.5217391304347824E-2</v>
      </c>
      <c r="OY60" s="73">
        <v>1062</v>
      </c>
      <c r="OZ60" s="75">
        <f t="shared" si="210"/>
        <v>5.5494591628781939E-2</v>
      </c>
      <c r="PA60" s="73">
        <v>3688</v>
      </c>
      <c r="PB60" s="75">
        <f t="shared" si="211"/>
        <v>0.19271568166379266</v>
      </c>
      <c r="PC60" s="73">
        <v>3127</v>
      </c>
      <c r="PD60" s="73">
        <v>4295</v>
      </c>
      <c r="PE60" s="75">
        <f t="shared" si="212"/>
        <v>-0.27194412107101279</v>
      </c>
      <c r="PF60" s="75">
        <v>4.7277841023237129E-2</v>
      </c>
      <c r="PG60" s="75">
        <v>5.8461126364427775E-2</v>
      </c>
      <c r="PH60" s="75">
        <v>0.1057389673876649</v>
      </c>
      <c r="PI60" s="75"/>
      <c r="PJ60" s="75"/>
      <c r="PK60" s="75"/>
      <c r="PL60" s="75"/>
      <c r="PM60" s="75"/>
      <c r="PN60" s="75"/>
      <c r="PO60" s="226"/>
      <c r="PP60" s="21">
        <f t="shared" si="213"/>
        <v>0</v>
      </c>
      <c r="PQ60" s="73">
        <f t="shared" si="214"/>
        <v>123.34094557964926</v>
      </c>
      <c r="PR60" s="73"/>
      <c r="PS60" s="73">
        <f t="shared" si="215"/>
        <v>65.281734627590609</v>
      </c>
      <c r="PT60" s="73">
        <v>2</v>
      </c>
      <c r="PU60" s="73">
        <f t="shared" si="216"/>
        <v>58.37117820700778</v>
      </c>
      <c r="PV60" s="73">
        <v>2</v>
      </c>
      <c r="PW60" s="73"/>
    </row>
    <row r="61" spans="1:439" x14ac:dyDescent="0.25">
      <c r="A61" s="150"/>
      <c r="B61" s="153" t="s">
        <v>42</v>
      </c>
      <c r="C61" s="151"/>
      <c r="D61" s="156">
        <v>24020</v>
      </c>
      <c r="E61" s="156" t="s">
        <v>76</v>
      </c>
      <c r="F61" s="72" t="s">
        <v>118</v>
      </c>
      <c r="G61" s="82"/>
      <c r="P61" s="161"/>
      <c r="Q61" s="127"/>
      <c r="R61" s="127"/>
      <c r="S61" s="127"/>
      <c r="T61" s="127"/>
      <c r="U61" s="127"/>
      <c r="V61" s="127"/>
      <c r="W61" s="127"/>
      <c r="X61" s="127"/>
      <c r="Y61" s="127"/>
      <c r="Z61" s="113"/>
      <c r="AA61" s="73"/>
      <c r="AB61" s="74">
        <v>2632</v>
      </c>
      <c r="AC61" s="74">
        <v>4267</v>
      </c>
      <c r="AD61" s="74">
        <v>1346</v>
      </c>
      <c r="AE61" s="74">
        <v>3003</v>
      </c>
      <c r="AF61" s="74">
        <v>1025</v>
      </c>
      <c r="AG61" s="74">
        <v>2885</v>
      </c>
      <c r="AH61" s="74">
        <v>206</v>
      </c>
      <c r="AI61" s="74">
        <v>85</v>
      </c>
      <c r="AK61" s="73">
        <f t="shared" si="0"/>
        <v>15449</v>
      </c>
      <c r="AL61" s="75"/>
      <c r="AM61" s="76">
        <f t="shared" si="1"/>
        <v>0.1703670140462166</v>
      </c>
      <c r="AN61" s="77">
        <f t="shared" si="2"/>
        <v>0.27619910673830023</v>
      </c>
      <c r="AO61" s="77">
        <f t="shared" si="3"/>
        <v>8.7125380283513493E-2</v>
      </c>
      <c r="AP61" s="77">
        <f t="shared" si="4"/>
        <v>0.19438151336656095</v>
      </c>
      <c r="AQ61" s="77">
        <f t="shared" si="5"/>
        <v>6.6347336397177811E-2</v>
      </c>
      <c r="AR61" s="77">
        <f t="shared" si="6"/>
        <v>0.18674347854230047</v>
      </c>
      <c r="AS61" s="77">
        <f t="shared" si="7"/>
        <v>1.3334196388115735E-2</v>
      </c>
      <c r="AT61" s="78">
        <f t="shared" si="8"/>
        <v>5.5019742378147451E-3</v>
      </c>
      <c r="AU61" s="75">
        <f t="shared" si="9"/>
        <v>1</v>
      </c>
      <c r="AV61" s="75"/>
      <c r="AW61" s="75"/>
      <c r="AX61" s="74">
        <v>1178</v>
      </c>
      <c r="AY61" s="74">
        <v>811</v>
      </c>
      <c r="AZ61" s="74">
        <v>3661</v>
      </c>
      <c r="BA61" s="74">
        <v>2714</v>
      </c>
      <c r="BB61" s="74">
        <v>4674</v>
      </c>
      <c r="BC61" s="74">
        <v>2482</v>
      </c>
      <c r="BD61" s="74">
        <v>342</v>
      </c>
      <c r="BF61" s="74">
        <v>47</v>
      </c>
      <c r="BG61" s="79">
        <v>28</v>
      </c>
      <c r="BH61" s="80"/>
      <c r="BI61" s="80"/>
      <c r="BJ61" s="81"/>
      <c r="BK61" s="73">
        <f t="shared" si="10"/>
        <v>28</v>
      </c>
      <c r="BL61" s="79">
        <f t="shared" si="11"/>
        <v>15937</v>
      </c>
      <c r="BM61" s="82"/>
      <c r="BN61" s="83">
        <f t="shared" si="12"/>
        <v>7.3916044424923139E-2</v>
      </c>
      <c r="BO61" s="84">
        <f t="shared" si="13"/>
        <v>5.0887870992031126E-2</v>
      </c>
      <c r="BP61" s="84">
        <f t="shared" si="14"/>
        <v>0.22971701072974837</v>
      </c>
      <c r="BQ61" s="84">
        <f t="shared" si="15"/>
        <v>0.17029553868356653</v>
      </c>
      <c r="BR61" s="84">
        <f t="shared" si="16"/>
        <v>0.29327978916985631</v>
      </c>
      <c r="BS61" s="84">
        <f t="shared" si="17"/>
        <v>0.15573821923825062</v>
      </c>
      <c r="BT61" s="84">
        <f t="shared" si="18"/>
        <v>2.1459496768526071E-2</v>
      </c>
      <c r="BU61" s="84">
        <f t="shared" si="19"/>
        <v>0</v>
      </c>
      <c r="BV61" s="84">
        <f t="shared" si="20"/>
        <v>2.9491121290079691E-3</v>
      </c>
      <c r="BW61" s="84">
        <f t="shared" si="21"/>
        <v>1.7569178640898539E-3</v>
      </c>
      <c r="BX61" s="84">
        <f t="shared" si="22"/>
        <v>0</v>
      </c>
      <c r="BY61" s="84">
        <f t="shared" si="23"/>
        <v>0</v>
      </c>
      <c r="BZ61" s="84">
        <f t="shared" si="24"/>
        <v>0</v>
      </c>
      <c r="CA61" s="75">
        <f t="shared" si="25"/>
        <v>1.7569178640898539E-3</v>
      </c>
      <c r="CB61" s="85">
        <f t="shared" si="26"/>
        <v>1</v>
      </c>
      <c r="CC61" s="75"/>
      <c r="CD61" s="75"/>
      <c r="CE61" s="74">
        <v>3147</v>
      </c>
      <c r="CF61" s="74">
        <v>3737</v>
      </c>
      <c r="CG61" s="74">
        <v>2401</v>
      </c>
      <c r="CH61" s="74">
        <v>2163</v>
      </c>
      <c r="CI61" s="74">
        <v>1611</v>
      </c>
      <c r="CJ61" s="74">
        <v>2616</v>
      </c>
      <c r="CK61" s="74">
        <v>376</v>
      </c>
      <c r="CL61" s="72"/>
      <c r="CP61" s="73">
        <f t="shared" si="217"/>
        <v>0</v>
      </c>
      <c r="CQ61" s="73">
        <f t="shared" si="218"/>
        <v>16051</v>
      </c>
      <c r="CR61" s="73"/>
      <c r="CS61" s="76">
        <f t="shared" si="27"/>
        <v>0.19606255061989908</v>
      </c>
      <c r="CT61" s="77">
        <f t="shared" si="28"/>
        <v>0.23282038502274002</v>
      </c>
      <c r="CU61" s="77">
        <f t="shared" si="29"/>
        <v>0.14958569559529</v>
      </c>
      <c r="CV61" s="77">
        <f t="shared" si="30"/>
        <v>0.13475795900566942</v>
      </c>
      <c r="CW61" s="77">
        <f t="shared" si="31"/>
        <v>0.10036757834402842</v>
      </c>
      <c r="CX61" s="77">
        <f t="shared" si="32"/>
        <v>0.16298049965734221</v>
      </c>
      <c r="CY61" s="77">
        <f t="shared" si="33"/>
        <v>2.3425331755030841E-2</v>
      </c>
      <c r="CZ61" s="78"/>
      <c r="DA61" s="78"/>
      <c r="DB61" s="78"/>
      <c r="DC61" s="78"/>
      <c r="DD61" s="78">
        <f t="shared" si="34"/>
        <v>0</v>
      </c>
      <c r="DE61" s="75">
        <f t="shared" si="35"/>
        <v>1</v>
      </c>
      <c r="DF61" s="75"/>
      <c r="DG61" s="75"/>
      <c r="DH61" s="74">
        <v>2450</v>
      </c>
      <c r="DI61" s="74">
        <v>4254</v>
      </c>
      <c r="DJ61" s="74">
        <v>2565</v>
      </c>
      <c r="DK61" s="74">
        <v>2191</v>
      </c>
      <c r="DL61" s="74">
        <v>8</v>
      </c>
      <c r="DM61" s="74">
        <v>849</v>
      </c>
      <c r="DN61" s="74">
        <v>1499</v>
      </c>
      <c r="DO61" s="74">
        <v>2018</v>
      </c>
      <c r="DP61" s="72">
        <v>55</v>
      </c>
      <c r="DQ61" s="74">
        <v>43</v>
      </c>
      <c r="DU61" s="73">
        <f t="shared" si="36"/>
        <v>98</v>
      </c>
      <c r="DV61" s="73">
        <f t="shared" si="219"/>
        <v>15932</v>
      </c>
      <c r="DW61" s="76">
        <f t="shared" si="37"/>
        <v>0.15377855887521968</v>
      </c>
      <c r="DX61" s="77">
        <f t="shared" si="38"/>
        <v>0.26700979161436106</v>
      </c>
      <c r="DY61" s="77">
        <f t="shared" si="39"/>
        <v>0.16099673612854631</v>
      </c>
      <c r="DZ61" s="77">
        <f t="shared" si="40"/>
        <v>0.13752196836555361</v>
      </c>
      <c r="EA61" s="77">
        <f t="shared" si="41"/>
        <v>5.021340697966357E-4</v>
      </c>
      <c r="EB61" s="77">
        <f t="shared" si="42"/>
        <v>5.3288978157167967E-2</v>
      </c>
      <c r="EC61" s="77">
        <f t="shared" si="43"/>
        <v>9.4087371328144612E-2</v>
      </c>
      <c r="ED61" s="77">
        <f t="shared" si="44"/>
        <v>0.12666331910620135</v>
      </c>
      <c r="EE61" s="75">
        <f t="shared" si="45"/>
        <v>3.4521717298518703E-3</v>
      </c>
      <c r="EF61" s="78">
        <f t="shared" si="46"/>
        <v>2.6989706251569169E-3</v>
      </c>
      <c r="EG61" s="78">
        <f t="shared" si="47"/>
        <v>0</v>
      </c>
      <c r="EH61" s="78">
        <f t="shared" si="48"/>
        <v>0</v>
      </c>
      <c r="EI61" s="78">
        <f t="shared" si="49"/>
        <v>0</v>
      </c>
      <c r="EJ61" s="75">
        <f t="shared" si="50"/>
        <v>6.1511423550087872E-3</v>
      </c>
      <c r="EK61" s="75">
        <f t="shared" si="51"/>
        <v>1</v>
      </c>
      <c r="EL61" s="75"/>
      <c r="EM61" s="75"/>
      <c r="EN61" s="75"/>
      <c r="EO61" s="75"/>
      <c r="EP61" s="75"/>
      <c r="EQ61" s="75"/>
      <c r="ER61" s="75">
        <f t="shared" si="52"/>
        <v>0.27619910673830023</v>
      </c>
      <c r="ES61" s="75">
        <f t="shared" si="53"/>
        <v>0.29327978916985631</v>
      </c>
      <c r="ET61" s="75">
        <f t="shared" si="54"/>
        <v>0.23282038502274002</v>
      </c>
      <c r="EU61" s="75">
        <f t="shared" si="55"/>
        <v>0.26700979161436106</v>
      </c>
      <c r="EV61" s="75"/>
      <c r="EW61" s="75"/>
      <c r="EX61" s="75">
        <f t="shared" si="56"/>
        <v>8.7125380283513493E-2</v>
      </c>
      <c r="EY61" s="75">
        <f t="shared" si="57"/>
        <v>5.0887870992031126E-2</v>
      </c>
      <c r="EZ61" s="75">
        <f t="shared" si="58"/>
        <v>0.10036757834402842</v>
      </c>
      <c r="FA61" s="75">
        <f t="shared" si="59"/>
        <v>0.16099673612854631</v>
      </c>
      <c r="FB61" s="75"/>
      <c r="FC61" s="75"/>
      <c r="FD61" s="75"/>
      <c r="FE61" s="75">
        <f t="shared" si="60"/>
        <v>0</v>
      </c>
      <c r="FF61" s="75"/>
      <c r="FG61" s="75"/>
      <c r="FH61" s="75"/>
      <c r="FI61" s="75"/>
      <c r="FJ61" s="75"/>
      <c r="FK61" s="75">
        <f t="shared" si="61"/>
        <v>2.9491121290079691E-3</v>
      </c>
      <c r="FL61" s="75"/>
      <c r="FM61" s="75"/>
      <c r="FN61" s="75"/>
      <c r="FO61" s="75"/>
      <c r="FP61" s="75">
        <f t="shared" si="62"/>
        <v>0.36332448702181375</v>
      </c>
      <c r="FQ61" s="75">
        <f t="shared" si="63"/>
        <v>0.34711677229089538</v>
      </c>
      <c r="FR61" s="75">
        <f t="shared" si="64"/>
        <v>0.33318796336676842</v>
      </c>
      <c r="FS61" s="75">
        <f t="shared" si="65"/>
        <v>0.42800652774290737</v>
      </c>
      <c r="FT61" s="75"/>
      <c r="FU61" s="75"/>
      <c r="FV61" s="75"/>
      <c r="FW61" s="75">
        <f t="shared" si="66"/>
        <v>-6.0459404147116286E-2</v>
      </c>
      <c r="FX61" s="75">
        <f t="shared" si="67"/>
        <v>3.4189406591621035E-2</v>
      </c>
      <c r="FY61" s="75">
        <f t="shared" si="68"/>
        <v>-2.626999755549525E-2</v>
      </c>
      <c r="FZ61" s="75"/>
      <c r="GA61" s="75"/>
      <c r="GB61" s="75">
        <f t="shared" si="69"/>
        <v>4.947970735199729E-2</v>
      </c>
      <c r="GC61" s="75">
        <f t="shared" si="70"/>
        <v>6.0629157784517898E-2</v>
      </c>
      <c r="GD61" s="75">
        <f t="shared" si="71"/>
        <v>0.11010886513651519</v>
      </c>
      <c r="GE61" s="75"/>
      <c r="GF61" s="75"/>
      <c r="GG61" s="75"/>
      <c r="GH61" s="75"/>
      <c r="GI61" s="75"/>
      <c r="GJ61" s="75"/>
      <c r="GK61" s="75"/>
      <c r="GL61" s="75"/>
      <c r="GM61" s="75"/>
      <c r="GN61" s="75"/>
      <c r="GO61" s="75"/>
      <c r="GP61" s="75"/>
      <c r="GQ61" s="75">
        <f t="shared" si="72"/>
        <v>-1.3928808924126956E-2</v>
      </c>
      <c r="GR61" s="75">
        <f t="shared" si="73"/>
        <v>9.4818564376138947E-2</v>
      </c>
      <c r="GS61" s="75">
        <f t="shared" si="74"/>
        <v>8.0889755452011991E-2</v>
      </c>
      <c r="GT61" s="75"/>
      <c r="GU61" s="75"/>
      <c r="GV61" s="75"/>
      <c r="GW61" s="75"/>
      <c r="GX61" s="75">
        <f t="shared" si="75"/>
        <v>1.3334196388115735E-2</v>
      </c>
      <c r="GY61" s="75">
        <f t="shared" si="76"/>
        <v>2.1459496768526071E-2</v>
      </c>
      <c r="GZ61" s="75">
        <f t="shared" si="77"/>
        <v>2.3425331755030841E-2</v>
      </c>
      <c r="HA61" s="75">
        <f t="shared" si="78"/>
        <v>5.3288978157167967E-2</v>
      </c>
      <c r="HB61" s="75"/>
      <c r="HC61" s="75"/>
      <c r="HD61" s="75">
        <f t="shared" si="79"/>
        <v>1.9658349865047699E-3</v>
      </c>
      <c r="HE61" s="75">
        <f t="shared" si="80"/>
        <v>2.9863646402137126E-2</v>
      </c>
      <c r="HF61" s="75">
        <f t="shared" si="81"/>
        <v>3.1829481388641896E-2</v>
      </c>
      <c r="HG61" s="75"/>
      <c r="HH61" s="75"/>
      <c r="HI61" s="75"/>
      <c r="HJ61" s="75">
        <f t="shared" si="82"/>
        <v>0.18674347854230047</v>
      </c>
      <c r="HK61" s="75">
        <f t="shared" si="83"/>
        <v>0.15573821923825062</v>
      </c>
      <c r="HL61" s="75">
        <f t="shared" si="84"/>
        <v>0.14958569559529</v>
      </c>
      <c r="HM61" s="75">
        <f t="shared" si="85"/>
        <v>0.13752196836555361</v>
      </c>
      <c r="HN61" s="75"/>
      <c r="HO61" s="75"/>
      <c r="HP61" s="75">
        <f t="shared" si="86"/>
        <v>-6.1525236429606223E-3</v>
      </c>
      <c r="HQ61" s="75">
        <f>Gegevens!HM113-Gegevens!HL113</f>
        <v>-8.9844031562808985E-2</v>
      </c>
      <c r="HR61" s="75">
        <f t="shared" si="87"/>
        <v>-1.8216250872697015E-2</v>
      </c>
      <c r="HS61" s="75"/>
      <c r="HT61" s="75"/>
      <c r="HU61" s="75"/>
      <c r="HV61" s="75">
        <f t="shared" si="88"/>
        <v>0.1703670140462166</v>
      </c>
      <c r="HW61" s="75">
        <f t="shared" si="89"/>
        <v>0.22971701072974837</v>
      </c>
      <c r="HX61" s="75">
        <f t="shared" si="90"/>
        <v>0.16298049965734221</v>
      </c>
      <c r="HY61" s="75">
        <f t="shared" si="91"/>
        <v>0.15377855887521968</v>
      </c>
      <c r="HZ61" s="75"/>
      <c r="IA61" s="75"/>
      <c r="IB61" s="75">
        <f t="shared" si="92"/>
        <v>-6.6736511072406163E-2</v>
      </c>
      <c r="IC61" s="75">
        <f t="shared" si="93"/>
        <v>-9.2019407821225252E-3</v>
      </c>
      <c r="ID61" s="75">
        <f t="shared" si="94"/>
        <v>-7.5938451854528688E-2</v>
      </c>
      <c r="IE61" s="75"/>
      <c r="IF61" s="75"/>
      <c r="IG61" s="75"/>
      <c r="IH61" s="75">
        <f t="shared" si="95"/>
        <v>0.19438151336656095</v>
      </c>
      <c r="II61" s="75">
        <f t="shared" si="96"/>
        <v>0.17029553868356653</v>
      </c>
      <c r="IJ61" s="75">
        <f t="shared" si="97"/>
        <v>0.19606255061989908</v>
      </c>
      <c r="IK61" s="75">
        <f t="shared" si="98"/>
        <v>0.12666331910620135</v>
      </c>
      <c r="IL61" s="75"/>
      <c r="IM61" s="75"/>
      <c r="IN61" s="75">
        <f t="shared" si="99"/>
        <v>2.5767011936332546E-2</v>
      </c>
      <c r="IO61" s="75">
        <f t="shared" si="100"/>
        <v>-6.9399231513697729E-2</v>
      </c>
      <c r="IP61" s="75">
        <f t="shared" si="101"/>
        <v>-4.3632219577365183E-2</v>
      </c>
      <c r="IQ61" s="75"/>
      <c r="IR61" s="75"/>
      <c r="IS61" s="75"/>
      <c r="IT61" s="75">
        <f t="shared" si="102"/>
        <v>6.6347336397177811E-2</v>
      </c>
      <c r="IU61" s="75">
        <f t="shared" si="103"/>
        <v>7.3916044424923139E-2</v>
      </c>
      <c r="IV61" s="75">
        <f t="shared" si="104"/>
        <v>0.13475795900566942</v>
      </c>
      <c r="IW61" s="75">
        <f t="shared" si="105"/>
        <v>9.4087371328144612E-2</v>
      </c>
      <c r="IX61" s="75"/>
      <c r="IY61" s="75"/>
      <c r="IZ61" s="75">
        <f t="shared" si="106"/>
        <v>6.0841914580746281E-2</v>
      </c>
      <c r="JA61" s="75">
        <f t="shared" si="107"/>
        <v>-4.0670587677524808E-2</v>
      </c>
      <c r="JB61" s="75">
        <f t="shared" si="108"/>
        <v>2.0171326903221473E-2</v>
      </c>
      <c r="JC61" s="75"/>
      <c r="JD61" s="75"/>
      <c r="JE61" s="75"/>
      <c r="JF61" s="75"/>
      <c r="JG61" s="75"/>
      <c r="JH61" s="75"/>
      <c r="JI61" s="75">
        <f t="shared" si="109"/>
        <v>0.20771570975467668</v>
      </c>
      <c r="JJ61" s="75">
        <f t="shared" si="110"/>
        <v>0.26072884976373878</v>
      </c>
      <c r="JK61" s="75">
        <f t="shared" si="111"/>
        <v>0.27406304615185451</v>
      </c>
      <c r="JL61" s="75"/>
      <c r="JM61" s="75">
        <f t="shared" si="112"/>
        <v>0.1917550354520926</v>
      </c>
      <c r="JN61" s="75">
        <f t="shared" si="113"/>
        <v>0.24421158310848967</v>
      </c>
      <c r="JO61" s="75">
        <f t="shared" si="114"/>
        <v>0.26567107987701577</v>
      </c>
      <c r="JP61" s="75"/>
      <c r="JQ61" s="75">
        <f t="shared" si="115"/>
        <v>0.21948788237492992</v>
      </c>
      <c r="JR61" s="75">
        <f t="shared" si="116"/>
        <v>0.33082050962556853</v>
      </c>
      <c r="JS61" s="75">
        <f t="shared" si="117"/>
        <v>0.35424584138059934</v>
      </c>
      <c r="JT61" s="75"/>
      <c r="JU61" s="75">
        <f t="shared" si="118"/>
        <v>0.17995229726336931</v>
      </c>
      <c r="JV61" s="75">
        <f t="shared" si="119"/>
        <v>0.22075069043434598</v>
      </c>
      <c r="JW61" s="75">
        <f t="shared" si="120"/>
        <v>0.27403966859151391</v>
      </c>
      <c r="JX61" s="75"/>
      <c r="JY61" s="75"/>
      <c r="JZ61" s="75"/>
      <c r="KA61" s="75">
        <f t="shared" si="121"/>
        <v>2.7732846922837312E-2</v>
      </c>
      <c r="KB61" s="75">
        <f t="shared" si="122"/>
        <v>-3.9535585111560606E-2</v>
      </c>
      <c r="KC61" s="75">
        <f t="shared" si="123"/>
        <v>-1.1802738188723294E-2</v>
      </c>
      <c r="KD61" s="75"/>
      <c r="KE61" s="75"/>
      <c r="KF61" s="75">
        <f t="shared" si="124"/>
        <v>8.6608926517078855E-2</v>
      </c>
      <c r="KG61" s="75">
        <f t="shared" si="125"/>
        <v>-0.11006981919122255</v>
      </c>
      <c r="KH61" s="75">
        <f t="shared" si="126"/>
        <v>-2.3460892674143696E-2</v>
      </c>
      <c r="KI61" s="75"/>
      <c r="KJ61" s="75"/>
      <c r="KK61" s="75">
        <f t="shared" si="127"/>
        <v>8.8574761503583566E-2</v>
      </c>
      <c r="KL61" s="75">
        <f t="shared" si="128"/>
        <v>-8.0206172789085428E-2</v>
      </c>
      <c r="KM61" s="75">
        <f t="shared" si="129"/>
        <v>8.3685887144981375E-3</v>
      </c>
      <c r="KN61" s="75"/>
      <c r="KO61" s="75"/>
      <c r="KP61" s="75"/>
      <c r="KQ61" s="75"/>
      <c r="KR61" s="73">
        <f t="shared" si="130"/>
        <v>4672.5336010541505</v>
      </c>
      <c r="KS61" s="73">
        <f t="shared" si="131"/>
        <v>810.74556064503986</v>
      </c>
      <c r="KT61" s="73">
        <f t="shared" si="132"/>
        <v>2481.2213089038091</v>
      </c>
      <c r="KU61" s="73">
        <f t="shared" si="133"/>
        <v>3659.8514149463513</v>
      </c>
      <c r="KV61" s="73">
        <f t="shared" si="134"/>
        <v>2713.148522306582</v>
      </c>
      <c r="KW61" s="73">
        <f t="shared" si="135"/>
        <v>1177.6304197778754</v>
      </c>
      <c r="KX61" s="73">
        <f t="shared" si="136"/>
        <v>341.89270251615739</v>
      </c>
      <c r="KY61" s="73"/>
      <c r="KZ61" s="73">
        <f t="shared" si="137"/>
        <v>3709.2943741822942</v>
      </c>
      <c r="LA61" s="73">
        <f t="shared" si="138"/>
        <v>1599.0562581770607</v>
      </c>
      <c r="LB61" s="73">
        <f t="shared" si="139"/>
        <v>2383.1993022241604</v>
      </c>
      <c r="LC61" s="73">
        <f t="shared" si="140"/>
        <v>2596.6053205407761</v>
      </c>
      <c r="LD61" s="73">
        <f t="shared" si="141"/>
        <v>3123.668556476232</v>
      </c>
      <c r="LE61" s="73">
        <f t="shared" si="142"/>
        <v>2146.9638028783252</v>
      </c>
      <c r="LF61" s="73">
        <f t="shared" si="143"/>
        <v>373.21238552115136</v>
      </c>
      <c r="LG61" s="73"/>
      <c r="LH61" s="73">
        <f t="shared" si="144"/>
        <v>4254</v>
      </c>
      <c r="LI61" s="73">
        <f t="shared" si="145"/>
        <v>2565</v>
      </c>
      <c r="LJ61" s="73">
        <f t="shared" si="146"/>
        <v>2191</v>
      </c>
      <c r="LK61" s="73">
        <f t="shared" si="147"/>
        <v>2450</v>
      </c>
      <c r="LL61" s="73">
        <f t="shared" si="148"/>
        <v>2018</v>
      </c>
      <c r="LM61" s="73">
        <f t="shared" si="149"/>
        <v>1499</v>
      </c>
      <c r="LN61" s="73">
        <f t="shared" si="150"/>
        <v>849</v>
      </c>
      <c r="LO61" s="73"/>
      <c r="LP61" s="73">
        <f t="shared" si="151"/>
        <v>-963.23922687185632</v>
      </c>
      <c r="LQ61" s="73">
        <f t="shared" si="152"/>
        <v>788.31069753202087</v>
      </c>
      <c r="LR61" s="73">
        <f t="shared" si="153"/>
        <v>-98.022006679648712</v>
      </c>
      <c r="LS61" s="73">
        <f t="shared" si="154"/>
        <v>-1063.2460944055751</v>
      </c>
      <c r="LT61" s="73">
        <f t="shared" si="155"/>
        <v>410.52003416964999</v>
      </c>
      <c r="LU61" s="73">
        <f t="shared" si="156"/>
        <v>969.33338310044974</v>
      </c>
      <c r="LV61" s="73">
        <f t="shared" si="157"/>
        <v>31.319683004993976</v>
      </c>
      <c r="LW61" s="73"/>
      <c r="LX61" s="73">
        <f t="shared" si="158"/>
        <v>544.70562581770582</v>
      </c>
      <c r="LY61" s="73">
        <f t="shared" si="159"/>
        <v>965.94374182293927</v>
      </c>
      <c r="LZ61" s="73">
        <f t="shared" si="160"/>
        <v>-192.19930222416042</v>
      </c>
      <c r="MA61" s="73">
        <f t="shared" si="161"/>
        <v>-146.60532054077612</v>
      </c>
      <c r="MB61" s="73">
        <f t="shared" si="162"/>
        <v>-1105.668556476232</v>
      </c>
      <c r="MC61" s="73">
        <f t="shared" si="163"/>
        <v>-647.96380287832517</v>
      </c>
      <c r="MD61" s="73">
        <f t="shared" si="164"/>
        <v>475.78761447884864</v>
      </c>
      <c r="ME61" s="73"/>
      <c r="MF61" s="73">
        <f t="shared" si="165"/>
        <v>-418.53360105415049</v>
      </c>
      <c r="MG61" s="73">
        <f t="shared" si="166"/>
        <v>1754.2544393549601</v>
      </c>
      <c r="MH61" s="73">
        <f t="shared" si="167"/>
        <v>-290.22130890380913</v>
      </c>
      <c r="MI61" s="73">
        <f t="shared" si="168"/>
        <v>-1209.8514149463513</v>
      </c>
      <c r="MJ61" s="73">
        <f t="shared" si="169"/>
        <v>-695.14852230658198</v>
      </c>
      <c r="MK61" s="73">
        <f t="shared" si="170"/>
        <v>321.36958022212457</v>
      </c>
      <c r="ML61" s="73">
        <f t="shared" si="171"/>
        <v>507.10729748384261</v>
      </c>
      <c r="MM61" s="73"/>
      <c r="MN61" s="75">
        <f t="shared" si="172"/>
        <v>-0.20614923489357978</v>
      </c>
      <c r="MO61" s="75">
        <f t="shared" si="173"/>
        <v>0.9723281085928247</v>
      </c>
      <c r="MP61" s="75">
        <f t="shared" si="174"/>
        <v>-3.950554766231406E-2</v>
      </c>
      <c r="MQ61" s="75">
        <f t="shared" si="175"/>
        <v>-0.29051619146706836</v>
      </c>
      <c r="MR61" s="75">
        <f t="shared" si="176"/>
        <v>0.15130761578088861</v>
      </c>
      <c r="MS61" s="75">
        <f t="shared" si="177"/>
        <v>0.82312189530844948</v>
      </c>
      <c r="MT61" s="75">
        <f t="shared" si="178"/>
        <v>9.1606760760019001E-2</v>
      </c>
      <c r="MU61" s="75"/>
      <c r="MV61" s="75">
        <f t="shared" si="179"/>
        <v>0.14684885341239196</v>
      </c>
      <c r="MW61" s="75">
        <f t="shared" si="180"/>
        <v>0.60407114314046984</v>
      </c>
      <c r="MX61" s="75">
        <f t="shared" si="181"/>
        <v>-8.0647599235526474E-2</v>
      </c>
      <c r="MY61" s="75">
        <f t="shared" si="182"/>
        <v>-5.6460379011410058E-2</v>
      </c>
      <c r="MZ61" s="75">
        <f t="shared" si="183"/>
        <v>-0.35396474897564728</v>
      </c>
      <c r="NA61" s="75">
        <f t="shared" si="184"/>
        <v>-0.30180471697270028</v>
      </c>
      <c r="NB61" s="75">
        <f t="shared" si="185"/>
        <v>1.2748441180869758</v>
      </c>
      <c r="NC61" s="75"/>
      <c r="ND61" s="75">
        <f t="shared" si="186"/>
        <v>-8.9573160257151896E-2</v>
      </c>
      <c r="NE61" s="75">
        <f t="shared" si="187"/>
        <v>2.1637546037985729</v>
      </c>
      <c r="NF61" s="75">
        <f t="shared" si="188"/>
        <v>-0.11696711932239023</v>
      </c>
      <c r="NG61" s="75">
        <f t="shared" si="189"/>
        <v>-0.33057391619929632</v>
      </c>
      <c r="NH61" s="75">
        <f t="shared" si="190"/>
        <v>-0.25621469543274461</v>
      </c>
      <c r="NI61" s="75">
        <f t="shared" si="191"/>
        <v>0.27289510768814995</v>
      </c>
      <c r="NJ61" s="75">
        <f t="shared" si="192"/>
        <v>1.4832352189789058</v>
      </c>
      <c r="NK61" s="75"/>
      <c r="NL61" s="75"/>
      <c r="NM61" s="211">
        <v>18599</v>
      </c>
      <c r="NN61" s="212">
        <v>0</v>
      </c>
      <c r="NO61" s="212">
        <v>17</v>
      </c>
      <c r="NP61" s="212">
        <v>16</v>
      </c>
      <c r="NQ61" s="212">
        <v>2</v>
      </c>
      <c r="NR61" s="212">
        <v>36</v>
      </c>
      <c r="NS61" s="213">
        <v>71</v>
      </c>
      <c r="NT61" s="213">
        <f t="shared" si="193"/>
        <v>18670</v>
      </c>
      <c r="NU61" s="75"/>
      <c r="NV61" s="75"/>
      <c r="NW61" s="73">
        <v>15932</v>
      </c>
      <c r="NX61" s="73">
        <v>2565</v>
      </c>
      <c r="NY61" s="75">
        <f t="shared" si="194"/>
        <v>0.16099673612854631</v>
      </c>
      <c r="NZ61" s="75">
        <f t="shared" si="195"/>
        <v>3.7940686599736233E-3</v>
      </c>
      <c r="OA61" s="75">
        <f t="shared" si="196"/>
        <v>3.2727230970040228E-3</v>
      </c>
      <c r="OB61" s="73">
        <v>23824</v>
      </c>
      <c r="OC61" s="73">
        <v>18670</v>
      </c>
      <c r="OD61" s="73">
        <v>3513.8062507234145</v>
      </c>
      <c r="OE61" s="73">
        <v>2407.8674300733464</v>
      </c>
      <c r="OF61" s="75">
        <f t="shared" si="197"/>
        <v>0.10106898212195041</v>
      </c>
      <c r="OG61" s="75">
        <f t="shared" si="198"/>
        <v>0.68525902063542066</v>
      </c>
      <c r="OH61" s="73">
        <v>1972</v>
      </c>
      <c r="OI61" s="73">
        <f t="shared" si="199"/>
        <v>1351.3307886930495</v>
      </c>
      <c r="OJ61" s="75">
        <f t="shared" si="200"/>
        <v>7.2379795859295631E-2</v>
      </c>
      <c r="OK61" s="75">
        <f t="shared" si="201"/>
        <v>3.6353204709558889E-3</v>
      </c>
      <c r="OL61" s="75">
        <f t="shared" si="202"/>
        <v>3.5126763813498139E-3</v>
      </c>
      <c r="OM61" s="73">
        <v>23612</v>
      </c>
      <c r="ON61" s="73">
        <v>474568148</v>
      </c>
      <c r="OO61" s="73">
        <f t="shared" si="203"/>
        <v>20098.600203286464</v>
      </c>
      <c r="OP61" s="75">
        <f t="shared" si="204"/>
        <v>3.623518680334508E-3</v>
      </c>
      <c r="OQ61" s="75">
        <f t="shared" si="205"/>
        <v>3.8109844655411229E-3</v>
      </c>
      <c r="OR61" s="75">
        <f t="shared" si="206"/>
        <v>4.3565214820028859E-3</v>
      </c>
      <c r="OS61" s="73">
        <v>5058.0091478909035</v>
      </c>
      <c r="OT61" s="75">
        <f t="shared" si="207"/>
        <v>0.21230730137218365</v>
      </c>
      <c r="OU61" s="75">
        <f t="shared" si="208"/>
        <v>4.1686028218075903E-3</v>
      </c>
      <c r="OV61" s="73">
        <v>1496.2178522189784</v>
      </c>
      <c r="OW61" s="75">
        <f t="shared" si="209"/>
        <v>6.3366841107020941E-2</v>
      </c>
      <c r="OX61" s="75">
        <v>7.1326676176890161E-2</v>
      </c>
      <c r="OY61" s="73">
        <v>1187</v>
      </c>
      <c r="OZ61" s="75">
        <f t="shared" si="210"/>
        <v>4.9823707186030894E-2</v>
      </c>
      <c r="PA61" s="73">
        <v>5137</v>
      </c>
      <c r="PB61" s="75">
        <f t="shared" si="211"/>
        <v>0.21562290127602418</v>
      </c>
      <c r="PC61" s="73">
        <v>3628</v>
      </c>
      <c r="PD61" s="73">
        <v>5315</v>
      </c>
      <c r="PE61" s="75">
        <f t="shared" si="212"/>
        <v>-0.31740357478833492</v>
      </c>
      <c r="PF61" s="75">
        <v>3.9697441124403196E-2</v>
      </c>
      <c r="PG61" s="75">
        <v>7.3654846842980529E-2</v>
      </c>
      <c r="PH61" s="75">
        <v>0.11335228796738372</v>
      </c>
      <c r="PI61" s="75"/>
      <c r="PJ61" s="75"/>
      <c r="PK61" s="75"/>
      <c r="PL61" s="75"/>
      <c r="PM61" s="75"/>
      <c r="PN61" s="75"/>
      <c r="PO61" s="226"/>
      <c r="PP61" s="21">
        <f t="shared" si="213"/>
        <v>0</v>
      </c>
      <c r="PQ61" s="73">
        <f t="shared" si="214"/>
        <v>86.258931777654624</v>
      </c>
      <c r="PR61" s="73"/>
      <c r="PS61" s="73">
        <f t="shared" si="215"/>
        <v>120.2290333328904</v>
      </c>
      <c r="PT61" s="73">
        <v>4</v>
      </c>
      <c r="PU61" s="73">
        <f t="shared" si="216"/>
        <v>96.626319726529459</v>
      </c>
      <c r="PV61" s="73">
        <v>1</v>
      </c>
      <c r="PW61" s="73"/>
    </row>
    <row r="62" spans="1:439" x14ac:dyDescent="0.25">
      <c r="A62" s="150"/>
      <c r="B62" s="153" t="s">
        <v>7</v>
      </c>
      <c r="C62" s="151"/>
      <c r="D62" s="156">
        <v>32003</v>
      </c>
      <c r="E62" s="156" t="s">
        <v>140</v>
      </c>
      <c r="F62" s="72" t="s">
        <v>152</v>
      </c>
      <c r="G62" s="82"/>
      <c r="P62" s="161"/>
      <c r="Q62" s="127"/>
      <c r="R62" s="127"/>
      <c r="S62" s="127"/>
      <c r="T62" s="127"/>
      <c r="U62" s="127"/>
      <c r="V62" s="127"/>
      <c r="W62" s="127"/>
      <c r="X62" s="127"/>
      <c r="Y62" s="127"/>
      <c r="Z62" s="113"/>
      <c r="AA62" s="73"/>
      <c r="AB62" s="74">
        <v>1499</v>
      </c>
      <c r="AC62" s="74">
        <v>3079</v>
      </c>
      <c r="AD62" s="74">
        <v>760</v>
      </c>
      <c r="AE62" s="74">
        <v>1899</v>
      </c>
      <c r="AF62" s="74">
        <v>519</v>
      </c>
      <c r="AG62" s="74">
        <v>3550</v>
      </c>
      <c r="AH62" s="74">
        <v>180</v>
      </c>
      <c r="AI62" s="74">
        <v>134</v>
      </c>
      <c r="AK62" s="73">
        <f t="shared" si="0"/>
        <v>11620</v>
      </c>
      <c r="AL62" s="75"/>
      <c r="AM62" s="76">
        <f t="shared" si="1"/>
        <v>0.12900172117039588</v>
      </c>
      <c r="AN62" s="77">
        <f t="shared" si="2"/>
        <v>0.26497418244406196</v>
      </c>
      <c r="AO62" s="77">
        <f t="shared" si="3"/>
        <v>6.5404475043029264E-2</v>
      </c>
      <c r="AP62" s="77">
        <f t="shared" si="4"/>
        <v>0.1634251290877797</v>
      </c>
      <c r="AQ62" s="77">
        <f t="shared" si="5"/>
        <v>4.4664371772805508E-2</v>
      </c>
      <c r="AR62" s="77">
        <f t="shared" si="6"/>
        <v>0.30550774526678143</v>
      </c>
      <c r="AS62" s="77">
        <f t="shared" si="7"/>
        <v>1.549053356282272E-2</v>
      </c>
      <c r="AT62" s="78">
        <f t="shared" si="8"/>
        <v>1.153184165232358E-2</v>
      </c>
      <c r="AU62" s="75">
        <f t="shared" si="9"/>
        <v>1</v>
      </c>
      <c r="AV62" s="75"/>
      <c r="AW62" s="75"/>
      <c r="AX62" s="74">
        <v>600</v>
      </c>
      <c r="AY62" s="74">
        <v>498</v>
      </c>
      <c r="AZ62" s="74">
        <v>1513</v>
      </c>
      <c r="BA62" s="74">
        <v>2091</v>
      </c>
      <c r="BB62" s="74">
        <v>3458</v>
      </c>
      <c r="BC62" s="74">
        <v>2596</v>
      </c>
      <c r="BD62" s="74">
        <v>171</v>
      </c>
      <c r="BE62" s="74">
        <v>611</v>
      </c>
      <c r="BF62" s="74">
        <v>35</v>
      </c>
      <c r="BG62" s="79">
        <v>16</v>
      </c>
      <c r="BH62" s="80"/>
      <c r="BI62" s="80"/>
      <c r="BJ62" s="81"/>
      <c r="BK62" s="73">
        <f t="shared" si="10"/>
        <v>16</v>
      </c>
      <c r="BL62" s="79">
        <f t="shared" si="11"/>
        <v>11589</v>
      </c>
      <c r="BM62" s="82"/>
      <c r="BN62" s="83">
        <f t="shared" si="12"/>
        <v>5.177323323841574E-2</v>
      </c>
      <c r="BO62" s="84">
        <f t="shared" si="13"/>
        <v>4.2971783587885067E-2</v>
      </c>
      <c r="BP62" s="84">
        <f t="shared" si="14"/>
        <v>0.13055483648287169</v>
      </c>
      <c r="BQ62" s="84">
        <f t="shared" si="15"/>
        <v>0.18042971783587886</v>
      </c>
      <c r="BR62" s="84">
        <f t="shared" si="16"/>
        <v>0.2983864008974027</v>
      </c>
      <c r="BS62" s="84">
        <f t="shared" si="17"/>
        <v>0.22400552247821209</v>
      </c>
      <c r="BT62" s="84">
        <f t="shared" si="18"/>
        <v>1.4755371472948486E-2</v>
      </c>
      <c r="BU62" s="84">
        <f t="shared" si="19"/>
        <v>5.2722409181120027E-2</v>
      </c>
      <c r="BV62" s="84">
        <f t="shared" si="20"/>
        <v>3.0201052722409181E-3</v>
      </c>
      <c r="BW62" s="84">
        <f t="shared" si="21"/>
        <v>1.3806195530244197E-3</v>
      </c>
      <c r="BX62" s="84">
        <f t="shared" si="22"/>
        <v>0</v>
      </c>
      <c r="BY62" s="84">
        <f t="shared" si="23"/>
        <v>0</v>
      </c>
      <c r="BZ62" s="84">
        <f t="shared" si="24"/>
        <v>0</v>
      </c>
      <c r="CA62" s="75">
        <f t="shared" si="25"/>
        <v>1.3806195530244197E-3</v>
      </c>
      <c r="CB62" s="85">
        <f t="shared" si="26"/>
        <v>1</v>
      </c>
      <c r="CC62" s="75"/>
      <c r="CD62" s="75"/>
      <c r="CE62" s="74">
        <v>1811</v>
      </c>
      <c r="CF62" s="74">
        <v>2706</v>
      </c>
      <c r="CG62" s="74">
        <v>3040</v>
      </c>
      <c r="CH62" s="74">
        <v>1023</v>
      </c>
      <c r="CI62" s="74">
        <v>1247</v>
      </c>
      <c r="CJ62" s="74">
        <v>1433</v>
      </c>
      <c r="CK62" s="74">
        <v>240</v>
      </c>
      <c r="CL62" s="72">
        <v>35</v>
      </c>
      <c r="CM62" s="72">
        <v>45</v>
      </c>
      <c r="CN62" s="72">
        <v>16</v>
      </c>
      <c r="CP62" s="73">
        <f t="shared" si="217"/>
        <v>96</v>
      </c>
      <c r="CQ62" s="73">
        <f t="shared" si="218"/>
        <v>11596</v>
      </c>
      <c r="CR62" s="73"/>
      <c r="CS62" s="76">
        <f t="shared" si="27"/>
        <v>0.1561745429458434</v>
      </c>
      <c r="CT62" s="77">
        <f t="shared" si="28"/>
        <v>0.23335632976888582</v>
      </c>
      <c r="CU62" s="77">
        <f t="shared" si="29"/>
        <v>0.26215936529837874</v>
      </c>
      <c r="CV62" s="77">
        <f t="shared" si="30"/>
        <v>8.8220075888237326E-2</v>
      </c>
      <c r="CW62" s="77">
        <f t="shared" si="31"/>
        <v>0.10753708175232839</v>
      </c>
      <c r="CX62" s="77">
        <f t="shared" si="32"/>
        <v>0.12357709555018973</v>
      </c>
      <c r="CY62" s="77">
        <f t="shared" si="33"/>
        <v>2.0696791997240428E-2</v>
      </c>
      <c r="CZ62" s="78"/>
      <c r="DA62" s="78"/>
      <c r="DB62" s="78"/>
      <c r="DC62" s="78"/>
      <c r="DD62" s="78">
        <f t="shared" si="34"/>
        <v>8.2787167988961716E-3</v>
      </c>
      <c r="DE62" s="75">
        <f t="shared" si="35"/>
        <v>1</v>
      </c>
      <c r="DF62" s="75"/>
      <c r="DG62" s="75"/>
      <c r="DH62" s="74">
        <v>1430</v>
      </c>
      <c r="DI62" s="74">
        <v>2630</v>
      </c>
      <c r="DJ62" s="74">
        <v>2386</v>
      </c>
      <c r="DK62" s="74">
        <v>2087</v>
      </c>
      <c r="DM62" s="74">
        <v>404</v>
      </c>
      <c r="DN62" s="74">
        <v>669</v>
      </c>
      <c r="DO62" s="74">
        <v>1763</v>
      </c>
      <c r="DP62" s="72">
        <v>100</v>
      </c>
      <c r="DQ62" s="72"/>
      <c r="DR62" s="72"/>
      <c r="DU62" s="73">
        <f t="shared" si="36"/>
        <v>100</v>
      </c>
      <c r="DV62" s="73">
        <f t="shared" si="219"/>
        <v>11469</v>
      </c>
      <c r="DW62" s="76">
        <f t="shared" si="37"/>
        <v>0.12468393059551836</v>
      </c>
      <c r="DX62" s="77">
        <f t="shared" si="38"/>
        <v>0.22931380242392535</v>
      </c>
      <c r="DY62" s="77">
        <f t="shared" si="39"/>
        <v>0.20803906181881593</v>
      </c>
      <c r="DZ62" s="77">
        <f t="shared" si="40"/>
        <v>0.18196878542157119</v>
      </c>
      <c r="EA62" s="77">
        <f t="shared" si="41"/>
        <v>0</v>
      </c>
      <c r="EB62" s="77">
        <f t="shared" si="42"/>
        <v>3.5225390182230358E-2</v>
      </c>
      <c r="EC62" s="77">
        <f t="shared" si="43"/>
        <v>5.8331153544336906E-2</v>
      </c>
      <c r="ED62" s="77">
        <f t="shared" si="44"/>
        <v>0.1537187200279013</v>
      </c>
      <c r="EE62" s="75">
        <f t="shared" si="45"/>
        <v>8.7191559857005847E-3</v>
      </c>
      <c r="EF62" s="78">
        <f t="shared" si="46"/>
        <v>0</v>
      </c>
      <c r="EG62" s="78">
        <f t="shared" si="47"/>
        <v>0</v>
      </c>
      <c r="EH62" s="78">
        <f t="shared" si="48"/>
        <v>0</v>
      </c>
      <c r="EI62" s="78">
        <f t="shared" si="49"/>
        <v>0</v>
      </c>
      <c r="EJ62" s="75">
        <f t="shared" si="50"/>
        <v>8.7191559857005847E-3</v>
      </c>
      <c r="EK62" s="75">
        <f t="shared" si="51"/>
        <v>1</v>
      </c>
      <c r="EL62" s="75"/>
      <c r="EM62" s="75"/>
      <c r="EN62" s="75"/>
      <c r="EO62" s="75"/>
      <c r="EP62" s="75"/>
      <c r="EQ62" s="75"/>
      <c r="ER62" s="75">
        <f t="shared" si="52"/>
        <v>0.26497418244406196</v>
      </c>
      <c r="ES62" s="75">
        <f t="shared" si="53"/>
        <v>0.2983864008974027</v>
      </c>
      <c r="ET62" s="75">
        <f t="shared" si="54"/>
        <v>0.23335632976888582</v>
      </c>
      <c r="EU62" s="75">
        <f t="shared" si="55"/>
        <v>0.22931380242392535</v>
      </c>
      <c r="EV62" s="75"/>
      <c r="EW62" s="75"/>
      <c r="EX62" s="75">
        <f t="shared" si="56"/>
        <v>6.5404475043029264E-2</v>
      </c>
      <c r="EY62" s="75">
        <f t="shared" si="57"/>
        <v>4.2971783587885067E-2</v>
      </c>
      <c r="EZ62" s="75">
        <f t="shared" si="58"/>
        <v>0.10753708175232839</v>
      </c>
      <c r="FA62" s="75">
        <f t="shared" si="59"/>
        <v>0.20803906181881593</v>
      </c>
      <c r="FB62" s="75"/>
      <c r="FC62" s="75"/>
      <c r="FD62" s="75"/>
      <c r="FE62" s="75">
        <f t="shared" si="60"/>
        <v>5.2722409181120027E-2</v>
      </c>
      <c r="FF62" s="75"/>
      <c r="FG62" s="75"/>
      <c r="FH62" s="75"/>
      <c r="FI62" s="75"/>
      <c r="FJ62" s="75"/>
      <c r="FK62" s="75">
        <f t="shared" si="61"/>
        <v>3.0201052722409181E-3</v>
      </c>
      <c r="FL62" s="75"/>
      <c r="FM62" s="75"/>
      <c r="FN62" s="75"/>
      <c r="FO62" s="75"/>
      <c r="FP62" s="75">
        <f t="shared" si="62"/>
        <v>0.33037865748709122</v>
      </c>
      <c r="FQ62" s="75">
        <f t="shared" si="63"/>
        <v>0.39710069893864869</v>
      </c>
      <c r="FR62" s="75">
        <f t="shared" si="64"/>
        <v>0.34089341152121422</v>
      </c>
      <c r="FS62" s="75">
        <f t="shared" si="65"/>
        <v>0.43735286424274128</v>
      </c>
      <c r="FT62" s="75"/>
      <c r="FU62" s="75"/>
      <c r="FV62" s="75"/>
      <c r="FW62" s="75">
        <f t="shared" si="66"/>
        <v>-6.5030071128516886E-2</v>
      </c>
      <c r="FX62" s="75">
        <f t="shared" si="67"/>
        <v>-4.0425273449604671E-3</v>
      </c>
      <c r="FY62" s="75">
        <f t="shared" si="68"/>
        <v>-6.9072598473477353E-2</v>
      </c>
      <c r="FZ62" s="75"/>
      <c r="GA62" s="75"/>
      <c r="GB62" s="75">
        <f t="shared" si="69"/>
        <v>6.4565298164443313E-2</v>
      </c>
      <c r="GC62" s="75">
        <f t="shared" si="70"/>
        <v>0.10050198006648754</v>
      </c>
      <c r="GD62" s="75">
        <f t="shared" si="71"/>
        <v>0.16506727823093087</v>
      </c>
      <c r="GE62" s="75"/>
      <c r="GF62" s="75"/>
      <c r="GG62" s="75"/>
      <c r="GH62" s="75"/>
      <c r="GI62" s="75"/>
      <c r="GJ62" s="75"/>
      <c r="GK62" s="75"/>
      <c r="GL62" s="75"/>
      <c r="GM62" s="75"/>
      <c r="GN62" s="75"/>
      <c r="GO62" s="75"/>
      <c r="GP62" s="75"/>
      <c r="GQ62" s="75">
        <f t="shared" si="72"/>
        <v>-5.6207287417434471E-2</v>
      </c>
      <c r="GR62" s="75">
        <f t="shared" si="73"/>
        <v>9.6459452721527061E-2</v>
      </c>
      <c r="GS62" s="75">
        <f t="shared" si="74"/>
        <v>4.0252165304092591E-2</v>
      </c>
      <c r="GT62" s="75"/>
      <c r="GU62" s="75"/>
      <c r="GV62" s="75"/>
      <c r="GW62" s="75"/>
      <c r="GX62" s="75">
        <f t="shared" si="75"/>
        <v>1.549053356282272E-2</v>
      </c>
      <c r="GY62" s="75">
        <f t="shared" si="76"/>
        <v>1.4755371472948486E-2</v>
      </c>
      <c r="GZ62" s="75">
        <f t="shared" si="77"/>
        <v>2.0696791997240428E-2</v>
      </c>
      <c r="HA62" s="75">
        <f t="shared" si="78"/>
        <v>3.5225390182230358E-2</v>
      </c>
      <c r="HB62" s="75"/>
      <c r="HC62" s="75"/>
      <c r="HD62" s="75">
        <f t="shared" si="79"/>
        <v>5.9414205242919425E-3</v>
      </c>
      <c r="HE62" s="75">
        <f t="shared" si="80"/>
        <v>1.452859818498993E-2</v>
      </c>
      <c r="HF62" s="75">
        <f t="shared" si="81"/>
        <v>2.0470018709281872E-2</v>
      </c>
      <c r="HG62" s="75"/>
      <c r="HH62" s="75"/>
      <c r="HI62" s="75"/>
      <c r="HJ62" s="75">
        <f t="shared" si="82"/>
        <v>0.30550774526678143</v>
      </c>
      <c r="HK62" s="75">
        <f t="shared" si="83"/>
        <v>0.22400552247821209</v>
      </c>
      <c r="HL62" s="75">
        <f t="shared" si="84"/>
        <v>0.26215936529837874</v>
      </c>
      <c r="HM62" s="75">
        <f t="shared" si="85"/>
        <v>0.18196878542157119</v>
      </c>
      <c r="HN62" s="75"/>
      <c r="HO62" s="75"/>
      <c r="HP62" s="75">
        <f t="shared" si="86"/>
        <v>3.815384282016665E-2</v>
      </c>
      <c r="HQ62" s="75">
        <f>Gegevens!HM146-Gegevens!HL146</f>
        <v>-8.6715335189308185E-2</v>
      </c>
      <c r="HR62" s="75">
        <f t="shared" si="87"/>
        <v>-4.2036737056640905E-2</v>
      </c>
      <c r="HS62" s="75"/>
      <c r="HT62" s="75"/>
      <c r="HU62" s="75"/>
      <c r="HV62" s="75">
        <f t="shared" si="88"/>
        <v>0.12900172117039588</v>
      </c>
      <c r="HW62" s="75">
        <f t="shared" si="89"/>
        <v>0.13055483648287169</v>
      </c>
      <c r="HX62" s="75">
        <f t="shared" si="90"/>
        <v>0.12357709555018973</v>
      </c>
      <c r="HY62" s="75">
        <f t="shared" si="91"/>
        <v>0.12468393059551836</v>
      </c>
      <c r="HZ62" s="75"/>
      <c r="IA62" s="75"/>
      <c r="IB62" s="75">
        <f t="shared" si="92"/>
        <v>-6.9777409326819695E-3</v>
      </c>
      <c r="IC62" s="75">
        <f t="shared" si="93"/>
        <v>1.1068350453286302E-3</v>
      </c>
      <c r="ID62" s="75">
        <f t="shared" si="94"/>
        <v>-5.8709058873533393E-3</v>
      </c>
      <c r="IE62" s="75"/>
      <c r="IF62" s="75"/>
      <c r="IG62" s="75"/>
      <c r="IH62" s="75">
        <f t="shared" si="95"/>
        <v>0.1634251290877797</v>
      </c>
      <c r="II62" s="75">
        <f t="shared" si="96"/>
        <v>0.18042971783587886</v>
      </c>
      <c r="IJ62" s="75">
        <f t="shared" si="97"/>
        <v>0.1561745429458434</v>
      </c>
      <c r="IK62" s="75">
        <f t="shared" si="98"/>
        <v>0.1537187200279013</v>
      </c>
      <c r="IL62" s="75"/>
      <c r="IM62" s="75"/>
      <c r="IN62" s="75">
        <f t="shared" si="99"/>
        <v>-2.4255174890035452E-2</v>
      </c>
      <c r="IO62" s="75">
        <f t="shared" si="100"/>
        <v>-2.4558229179421076E-3</v>
      </c>
      <c r="IP62" s="75">
        <f t="shared" si="101"/>
        <v>-2.671099780797756E-2</v>
      </c>
      <c r="IQ62" s="75"/>
      <c r="IR62" s="75"/>
      <c r="IS62" s="75"/>
      <c r="IT62" s="75">
        <f t="shared" si="102"/>
        <v>4.4664371772805508E-2</v>
      </c>
      <c r="IU62" s="75">
        <f t="shared" si="103"/>
        <v>5.177323323841574E-2</v>
      </c>
      <c r="IV62" s="75">
        <f t="shared" si="104"/>
        <v>8.8220075888237326E-2</v>
      </c>
      <c r="IW62" s="75">
        <f t="shared" si="105"/>
        <v>5.8331153544336906E-2</v>
      </c>
      <c r="IX62" s="75"/>
      <c r="IY62" s="75"/>
      <c r="IZ62" s="75">
        <f t="shared" si="106"/>
        <v>3.6446842649821586E-2</v>
      </c>
      <c r="JA62" s="75">
        <f t="shared" si="107"/>
        <v>-2.988892234390042E-2</v>
      </c>
      <c r="JB62" s="75">
        <f t="shared" si="108"/>
        <v>6.5579203059211652E-3</v>
      </c>
      <c r="JC62" s="75"/>
      <c r="JD62" s="75"/>
      <c r="JE62" s="75"/>
      <c r="JF62" s="75"/>
      <c r="JG62" s="75"/>
      <c r="JH62" s="75"/>
      <c r="JI62" s="75">
        <f t="shared" si="109"/>
        <v>0.17891566265060244</v>
      </c>
      <c r="JJ62" s="75">
        <f t="shared" si="110"/>
        <v>0.2080895008605852</v>
      </c>
      <c r="JK62" s="75">
        <f t="shared" si="111"/>
        <v>0.22358003442340796</v>
      </c>
      <c r="JL62" s="75"/>
      <c r="JM62" s="75">
        <f t="shared" si="112"/>
        <v>0.19518508930882733</v>
      </c>
      <c r="JN62" s="75">
        <f t="shared" si="113"/>
        <v>0.23220295107429459</v>
      </c>
      <c r="JO62" s="75">
        <f t="shared" si="114"/>
        <v>0.24695832254724306</v>
      </c>
      <c r="JP62" s="75"/>
      <c r="JQ62" s="75">
        <f t="shared" si="115"/>
        <v>0.17687133494308382</v>
      </c>
      <c r="JR62" s="75">
        <f t="shared" si="116"/>
        <v>0.24439461883408073</v>
      </c>
      <c r="JS62" s="75">
        <f t="shared" si="117"/>
        <v>0.26509141083132115</v>
      </c>
      <c r="JT62" s="75"/>
      <c r="JU62" s="75">
        <f t="shared" si="118"/>
        <v>0.18894411021013166</v>
      </c>
      <c r="JV62" s="75">
        <f t="shared" si="119"/>
        <v>0.2120498735722382</v>
      </c>
      <c r="JW62" s="75">
        <f t="shared" si="120"/>
        <v>0.24727526375446857</v>
      </c>
      <c r="JX62" s="75"/>
      <c r="JY62" s="75"/>
      <c r="JZ62" s="75"/>
      <c r="KA62" s="75">
        <f t="shared" si="121"/>
        <v>-1.8313754365743506E-2</v>
      </c>
      <c r="KB62" s="75">
        <f t="shared" si="122"/>
        <v>1.2072775267047836E-2</v>
      </c>
      <c r="KC62" s="75">
        <f t="shared" si="123"/>
        <v>-6.2409790986956704E-3</v>
      </c>
      <c r="KD62" s="75"/>
      <c r="KE62" s="75"/>
      <c r="KF62" s="75">
        <f t="shared" si="124"/>
        <v>1.219166775978614E-2</v>
      </c>
      <c r="KG62" s="75">
        <f t="shared" si="125"/>
        <v>-3.2344745261842528E-2</v>
      </c>
      <c r="KH62" s="75">
        <f t="shared" si="126"/>
        <v>-2.0153077502056388E-2</v>
      </c>
      <c r="KI62" s="75"/>
      <c r="KJ62" s="75"/>
      <c r="KK62" s="75">
        <f t="shared" si="127"/>
        <v>1.8133088284078086E-2</v>
      </c>
      <c r="KL62" s="75">
        <f t="shared" si="128"/>
        <v>-1.7816147076852584E-2</v>
      </c>
      <c r="KM62" s="75">
        <f t="shared" si="129"/>
        <v>3.1694120722550179E-4</v>
      </c>
      <c r="KN62" s="75"/>
      <c r="KO62" s="75"/>
      <c r="KP62" s="75"/>
      <c r="KQ62" s="75"/>
      <c r="KR62" s="73">
        <f t="shared" si="130"/>
        <v>3422.1936318923117</v>
      </c>
      <c r="KS62" s="73">
        <f t="shared" si="131"/>
        <v>492.84338596945383</v>
      </c>
      <c r="KT62" s="73">
        <f t="shared" si="132"/>
        <v>2569.1193373026144</v>
      </c>
      <c r="KU62" s="73">
        <f t="shared" si="133"/>
        <v>1497.3334196220555</v>
      </c>
      <c r="KV62" s="73">
        <f t="shared" si="134"/>
        <v>2069.3484338596945</v>
      </c>
      <c r="KW62" s="73">
        <f t="shared" si="135"/>
        <v>593.78721201139012</v>
      </c>
      <c r="KX62" s="73">
        <f t="shared" si="136"/>
        <v>169.22935542324618</v>
      </c>
      <c r="KY62" s="73"/>
      <c r="KZ62" s="73">
        <f t="shared" si="137"/>
        <v>2676.3637461193516</v>
      </c>
      <c r="LA62" s="73">
        <f t="shared" si="138"/>
        <v>1233.3427906174543</v>
      </c>
      <c r="LB62" s="73">
        <f t="shared" si="139"/>
        <v>3006.7057606071057</v>
      </c>
      <c r="LC62" s="73">
        <f t="shared" si="140"/>
        <v>1417.305708865126</v>
      </c>
      <c r="LD62" s="73">
        <f t="shared" si="141"/>
        <v>1791.1658330458779</v>
      </c>
      <c r="LE62" s="73">
        <f t="shared" si="142"/>
        <v>1011.7960503621939</v>
      </c>
      <c r="LF62" s="73">
        <f t="shared" si="143"/>
        <v>237.37150741635048</v>
      </c>
      <c r="LG62" s="73"/>
      <c r="LH62" s="73">
        <f t="shared" si="144"/>
        <v>2630</v>
      </c>
      <c r="LI62" s="73">
        <f t="shared" si="145"/>
        <v>2386</v>
      </c>
      <c r="LJ62" s="73">
        <f t="shared" si="146"/>
        <v>2087</v>
      </c>
      <c r="LK62" s="73">
        <f t="shared" si="147"/>
        <v>1430</v>
      </c>
      <c r="LL62" s="73">
        <f t="shared" si="148"/>
        <v>1763</v>
      </c>
      <c r="LM62" s="73">
        <f t="shared" si="149"/>
        <v>669</v>
      </c>
      <c r="LN62" s="73">
        <f t="shared" si="150"/>
        <v>404</v>
      </c>
      <c r="LO62" s="73"/>
      <c r="LP62" s="73">
        <f t="shared" si="151"/>
        <v>-745.8298857729601</v>
      </c>
      <c r="LQ62" s="73">
        <f t="shared" si="152"/>
        <v>740.49940464800045</v>
      </c>
      <c r="LR62" s="73">
        <f t="shared" si="153"/>
        <v>437.58642330449129</v>
      </c>
      <c r="LS62" s="73">
        <f t="shared" si="154"/>
        <v>-80.027710756929537</v>
      </c>
      <c r="LT62" s="73">
        <f t="shared" si="155"/>
        <v>-278.18260081381663</v>
      </c>
      <c r="LU62" s="73">
        <f t="shared" si="156"/>
        <v>418.00883835080379</v>
      </c>
      <c r="LV62" s="73">
        <f t="shared" si="157"/>
        <v>68.142151993104306</v>
      </c>
      <c r="LW62" s="73"/>
      <c r="LX62" s="73">
        <f t="shared" si="158"/>
        <v>-46.363746119351617</v>
      </c>
      <c r="LY62" s="73">
        <f t="shared" si="159"/>
        <v>1152.6572093825457</v>
      </c>
      <c r="LZ62" s="73">
        <f t="shared" si="160"/>
        <v>-919.70576060710573</v>
      </c>
      <c r="MA62" s="73">
        <f t="shared" si="161"/>
        <v>12.694291134873993</v>
      </c>
      <c r="MB62" s="73">
        <f t="shared" si="162"/>
        <v>-28.165833045877889</v>
      </c>
      <c r="MC62" s="73">
        <f t="shared" si="163"/>
        <v>-342.79605036219391</v>
      </c>
      <c r="MD62" s="73">
        <f t="shared" si="164"/>
        <v>166.62849258364952</v>
      </c>
      <c r="ME62" s="73"/>
      <c r="MF62" s="73">
        <f t="shared" si="165"/>
        <v>-792.19363189231171</v>
      </c>
      <c r="MG62" s="73">
        <f t="shared" si="166"/>
        <v>1893.1566140305463</v>
      </c>
      <c r="MH62" s="73">
        <f t="shared" si="167"/>
        <v>-482.11933730261444</v>
      </c>
      <c r="MI62" s="73">
        <f t="shared" si="168"/>
        <v>-67.333419622055544</v>
      </c>
      <c r="MJ62" s="73">
        <f t="shared" si="169"/>
        <v>-306.34843385969452</v>
      </c>
      <c r="MK62" s="73">
        <f t="shared" si="170"/>
        <v>75.212787988609875</v>
      </c>
      <c r="ML62" s="73">
        <f t="shared" si="171"/>
        <v>234.77064457675382</v>
      </c>
      <c r="MM62" s="73"/>
      <c r="MN62" s="75">
        <f t="shared" si="172"/>
        <v>-0.2179391250168832</v>
      </c>
      <c r="MO62" s="75">
        <f t="shared" si="173"/>
        <v>1.5025044988508707</v>
      </c>
      <c r="MP62" s="75">
        <f t="shared" si="174"/>
        <v>0.17032545625689957</v>
      </c>
      <c r="MQ62" s="75">
        <f t="shared" si="175"/>
        <v>-5.3446820666788741E-2</v>
      </c>
      <c r="MR62" s="75">
        <f t="shared" si="176"/>
        <v>-0.13443004390273597</v>
      </c>
      <c r="MS62" s="75">
        <f t="shared" si="177"/>
        <v>0.70397076578130391</v>
      </c>
      <c r="MT62" s="75">
        <f t="shared" si="178"/>
        <v>0.40266153483052247</v>
      </c>
      <c r="MU62" s="75"/>
      <c r="MV62" s="75">
        <f t="shared" si="179"/>
        <v>-1.7323409864065629E-2</v>
      </c>
      <c r="MW62" s="75">
        <f t="shared" si="180"/>
        <v>0.93457976010504384</v>
      </c>
      <c r="MX62" s="75">
        <f t="shared" si="181"/>
        <v>-0.30588485666166459</v>
      </c>
      <c r="MY62" s="75">
        <f t="shared" si="182"/>
        <v>8.9566358587792935E-3</v>
      </c>
      <c r="MZ62" s="75">
        <f t="shared" si="183"/>
        <v>-1.5724860605442592E-2</v>
      </c>
      <c r="NA62" s="75">
        <f t="shared" si="184"/>
        <v>-0.33879955376331305</v>
      </c>
      <c r="NB62" s="75">
        <f t="shared" si="185"/>
        <v>0.70197343563809678</v>
      </c>
      <c r="NC62" s="75"/>
      <c r="ND62" s="75">
        <f t="shared" si="186"/>
        <v>-0.23148708609286553</v>
      </c>
      <c r="NE62" s="75">
        <f t="shared" si="187"/>
        <v>3.8412945530487104</v>
      </c>
      <c r="NF62" s="75">
        <f t="shared" si="188"/>
        <v>-0.18765937817773937</v>
      </c>
      <c r="NG62" s="75">
        <f t="shared" si="189"/>
        <v>-4.4968888518531355E-2</v>
      </c>
      <c r="NH62" s="75">
        <f t="shared" si="190"/>
        <v>-0.14804101080662449</v>
      </c>
      <c r="NI62" s="75">
        <f t="shared" si="191"/>
        <v>0.12666623070886734</v>
      </c>
      <c r="NJ62" s="75">
        <f t="shared" si="192"/>
        <v>1.3872926714729104</v>
      </c>
      <c r="NK62" s="75"/>
      <c r="NL62" s="75"/>
      <c r="NM62" s="211">
        <v>13070</v>
      </c>
      <c r="NN62" s="212">
        <v>0</v>
      </c>
      <c r="NO62" s="212">
        <v>22</v>
      </c>
      <c r="NP62" s="212">
        <v>4</v>
      </c>
      <c r="NQ62" s="212">
        <v>1</v>
      </c>
      <c r="NR62" s="212">
        <v>12</v>
      </c>
      <c r="NS62" s="213">
        <v>39</v>
      </c>
      <c r="NT62" s="213">
        <f t="shared" si="193"/>
        <v>13109</v>
      </c>
      <c r="NU62" s="75"/>
      <c r="NV62" s="75"/>
      <c r="NW62" s="73">
        <v>11469</v>
      </c>
      <c r="NX62" s="73">
        <v>2386</v>
      </c>
      <c r="NY62" s="75">
        <f t="shared" si="194"/>
        <v>0.20803906181881593</v>
      </c>
      <c r="NZ62" s="75">
        <f t="shared" si="195"/>
        <v>2.7312436267409924E-3</v>
      </c>
      <c r="OA62" s="75">
        <f t="shared" si="196"/>
        <v>3.0443342337043268E-3</v>
      </c>
      <c r="OB62" s="73">
        <v>16739</v>
      </c>
      <c r="OC62" s="73">
        <v>13109</v>
      </c>
      <c r="OD62" s="73">
        <v>956.33823203319685</v>
      </c>
      <c r="OE62" s="73">
        <v>397.03952828092508</v>
      </c>
      <c r="OF62" s="75">
        <f t="shared" si="197"/>
        <v>2.3719429373375057E-2</v>
      </c>
      <c r="OG62" s="75">
        <f t="shared" si="198"/>
        <v>0.41516642855196745</v>
      </c>
      <c r="OH62" s="73">
        <v>519.33333333333007</v>
      </c>
      <c r="OI62" s="73">
        <f t="shared" si="199"/>
        <v>215.60976522798708</v>
      </c>
      <c r="OJ62" s="75">
        <f t="shared" si="200"/>
        <v>1.6447460922113591E-2</v>
      </c>
      <c r="OK62" s="75">
        <f t="shared" si="201"/>
        <v>2.5542154702539719E-3</v>
      </c>
      <c r="OL62" s="75">
        <f t="shared" si="202"/>
        <v>5.7921435210085204E-4</v>
      </c>
      <c r="OM62" s="73">
        <v>16719</v>
      </c>
      <c r="ON62" s="73">
        <v>283503172</v>
      </c>
      <c r="OO62" s="73">
        <f t="shared" si="203"/>
        <v>16956.94551109516</v>
      </c>
      <c r="OP62" s="75">
        <f t="shared" si="204"/>
        <v>2.5657127230439029E-3</v>
      </c>
      <c r="OQ62" s="75">
        <f t="shared" si="205"/>
        <v>2.2766512859679596E-3</v>
      </c>
      <c r="OR62" s="75">
        <f t="shared" si="206"/>
        <v>6.9509892159993222E-4</v>
      </c>
      <c r="OS62" s="73">
        <v>2522.0133381183086</v>
      </c>
      <c r="OT62" s="75">
        <f t="shared" si="207"/>
        <v>0.15066690591542556</v>
      </c>
      <c r="OU62" s="75">
        <f t="shared" si="208"/>
        <v>2.0785395222743326E-3</v>
      </c>
      <c r="OV62" s="73">
        <v>154.64809545256088</v>
      </c>
      <c r="OW62" s="75">
        <f t="shared" si="209"/>
        <v>9.2498412257049391E-3</v>
      </c>
      <c r="OX62" s="75">
        <v>0.12884615384615383</v>
      </c>
      <c r="OY62" s="73">
        <v>912</v>
      </c>
      <c r="OZ62" s="75">
        <f t="shared" si="210"/>
        <v>5.4483541430192961E-2</v>
      </c>
      <c r="PA62" s="73">
        <v>3500</v>
      </c>
      <c r="PB62" s="75">
        <f t="shared" si="211"/>
        <v>0.20909253838341599</v>
      </c>
      <c r="PC62" s="73">
        <v>2807</v>
      </c>
      <c r="PD62" s="73">
        <v>3546</v>
      </c>
      <c r="PE62" s="75">
        <f t="shared" si="212"/>
        <v>-0.2084038353073886</v>
      </c>
      <c r="PF62" s="75">
        <v>3.9397184822521421E-2</v>
      </c>
      <c r="PG62" s="75">
        <v>5.1943084455324355E-2</v>
      </c>
      <c r="PH62" s="75">
        <v>9.1340269277845776E-2</v>
      </c>
      <c r="PI62" s="75"/>
      <c r="PJ62" s="75"/>
      <c r="PK62" s="75"/>
      <c r="PL62" s="75"/>
      <c r="PM62" s="75"/>
      <c r="PN62" s="75"/>
      <c r="PO62" s="226"/>
      <c r="PP62" s="21">
        <f t="shared" si="213"/>
        <v>0</v>
      </c>
      <c r="PQ62" s="73">
        <f t="shared" si="214"/>
        <v>111.46329839996456</v>
      </c>
      <c r="PR62" s="73"/>
      <c r="PS62" s="73">
        <f t="shared" si="215"/>
        <v>27.091845293392115</v>
      </c>
      <c r="PT62" s="73">
        <v>2</v>
      </c>
      <c r="PU62" s="73">
        <f t="shared" si="216"/>
        <v>22.676800718118717</v>
      </c>
      <c r="PV62" s="73">
        <v>2</v>
      </c>
      <c r="PW62" s="73"/>
    </row>
    <row r="63" spans="1:439" x14ac:dyDescent="0.25">
      <c r="A63" s="150" t="s">
        <v>78</v>
      </c>
      <c r="B63" s="153" t="s">
        <v>80</v>
      </c>
      <c r="C63" s="151"/>
      <c r="D63" s="156">
        <v>23016</v>
      </c>
      <c r="E63" s="156" t="s">
        <v>76</v>
      </c>
      <c r="F63" s="72" t="s">
        <v>82</v>
      </c>
      <c r="G63" s="82"/>
      <c r="P63" s="161"/>
      <c r="Q63" s="127"/>
      <c r="R63" s="127"/>
      <c r="S63" s="127"/>
      <c r="T63" s="127"/>
      <c r="U63" s="127"/>
      <c r="V63" s="127"/>
      <c r="W63" s="127"/>
      <c r="X63" s="127"/>
      <c r="Y63" s="127"/>
      <c r="Z63" s="113"/>
      <c r="AA63" s="73"/>
      <c r="AB63" s="74">
        <v>6186</v>
      </c>
      <c r="AC63" s="74">
        <v>6528</v>
      </c>
      <c r="AD63" s="74">
        <v>1257</v>
      </c>
      <c r="AE63" s="74">
        <v>1244</v>
      </c>
      <c r="AF63" s="74">
        <v>2152</v>
      </c>
      <c r="AG63" s="74">
        <v>4226</v>
      </c>
      <c r="AH63" s="74">
        <v>163</v>
      </c>
      <c r="AI63" s="74">
        <v>3464</v>
      </c>
      <c r="AK63" s="73">
        <f t="shared" si="0"/>
        <v>25220</v>
      </c>
      <c r="AL63" s="75"/>
      <c r="AM63" s="76">
        <f t="shared" si="1"/>
        <v>0.24528152260111022</v>
      </c>
      <c r="AN63" s="77">
        <f t="shared" si="2"/>
        <v>0.25884218873909598</v>
      </c>
      <c r="AO63" s="77">
        <f t="shared" si="3"/>
        <v>4.9841395717684381E-2</v>
      </c>
      <c r="AP63" s="77">
        <f t="shared" si="4"/>
        <v>4.9325931800158603E-2</v>
      </c>
      <c r="AQ63" s="77">
        <f t="shared" si="5"/>
        <v>8.5329103885804919E-2</v>
      </c>
      <c r="AR63" s="77">
        <f t="shared" si="6"/>
        <v>0.16756542426645518</v>
      </c>
      <c r="AS63" s="77">
        <f t="shared" si="7"/>
        <v>6.4631245043616174E-3</v>
      </c>
      <c r="AT63" s="78">
        <f t="shared" si="8"/>
        <v>0.13735130848532912</v>
      </c>
      <c r="AU63" s="75">
        <f t="shared" si="9"/>
        <v>1</v>
      </c>
      <c r="AV63" s="75"/>
      <c r="AW63" s="75"/>
      <c r="AX63" s="74">
        <v>2012</v>
      </c>
      <c r="AY63" s="74">
        <v>899</v>
      </c>
      <c r="AZ63" s="74">
        <v>7959</v>
      </c>
      <c r="BA63" s="74">
        <v>2298</v>
      </c>
      <c r="BB63" s="74">
        <v>6827</v>
      </c>
      <c r="BC63" s="74">
        <v>3482</v>
      </c>
      <c r="BD63" s="74">
        <v>358</v>
      </c>
      <c r="BF63" s="74">
        <v>28</v>
      </c>
      <c r="BG63" s="79">
        <v>160</v>
      </c>
      <c r="BH63" s="80"/>
      <c r="BI63" s="80"/>
      <c r="BJ63" s="81"/>
      <c r="BK63" s="73">
        <f t="shared" si="10"/>
        <v>160</v>
      </c>
      <c r="BL63" s="79">
        <f t="shared" si="11"/>
        <v>24023</v>
      </c>
      <c r="BM63" s="82"/>
      <c r="BN63" s="83">
        <f t="shared" si="12"/>
        <v>8.3753069974607672E-2</v>
      </c>
      <c r="BO63" s="84">
        <f t="shared" si="13"/>
        <v>3.7422470132789411E-2</v>
      </c>
      <c r="BP63" s="84">
        <f t="shared" si="14"/>
        <v>0.33130749698205886</v>
      </c>
      <c r="BQ63" s="84">
        <f t="shared" si="15"/>
        <v>9.5658327436206975E-2</v>
      </c>
      <c r="BR63" s="84">
        <f t="shared" si="16"/>
        <v>0.28418598842775672</v>
      </c>
      <c r="BS63" s="84">
        <f t="shared" si="17"/>
        <v>0.14494442825625442</v>
      </c>
      <c r="BT63" s="84">
        <f t="shared" si="18"/>
        <v>1.4902385214169754E-2</v>
      </c>
      <c r="BU63" s="84">
        <f t="shared" si="19"/>
        <v>0</v>
      </c>
      <c r="BV63" s="84">
        <f t="shared" si="20"/>
        <v>1.1655496815551763E-3</v>
      </c>
      <c r="BW63" s="84">
        <f t="shared" si="21"/>
        <v>6.6602838946010073E-3</v>
      </c>
      <c r="BX63" s="84">
        <f t="shared" si="22"/>
        <v>0</v>
      </c>
      <c r="BY63" s="84">
        <f t="shared" si="23"/>
        <v>0</v>
      </c>
      <c r="BZ63" s="84">
        <f t="shared" si="24"/>
        <v>0</v>
      </c>
      <c r="CA63" s="75">
        <f t="shared" si="25"/>
        <v>6.6602838946010073E-3</v>
      </c>
      <c r="CB63" s="85">
        <f t="shared" si="26"/>
        <v>1</v>
      </c>
      <c r="CC63" s="75"/>
      <c r="CD63" s="75"/>
      <c r="CE63" s="74">
        <v>1203</v>
      </c>
      <c r="CF63" s="74">
        <v>6035</v>
      </c>
      <c r="CG63" s="74">
        <v>3721</v>
      </c>
      <c r="CH63" s="74">
        <v>3302</v>
      </c>
      <c r="CI63" s="74">
        <v>1858</v>
      </c>
      <c r="CJ63" s="74">
        <v>6107</v>
      </c>
      <c r="CK63" s="74">
        <v>470</v>
      </c>
      <c r="CL63" s="72">
        <v>262</v>
      </c>
      <c r="CM63" s="72">
        <v>139</v>
      </c>
      <c r="CN63" s="72">
        <v>136</v>
      </c>
      <c r="CO63" s="72"/>
      <c r="CP63" s="73">
        <f t="shared" si="217"/>
        <v>537</v>
      </c>
      <c r="CQ63" s="73">
        <f t="shared" si="218"/>
        <v>23233</v>
      </c>
      <c r="CR63" s="73"/>
      <c r="CS63" s="76">
        <f t="shared" si="27"/>
        <v>5.1779795979856241E-2</v>
      </c>
      <c r="CT63" s="77">
        <f t="shared" si="28"/>
        <v>0.25975982438772438</v>
      </c>
      <c r="CU63" s="77">
        <f t="shared" si="29"/>
        <v>0.16016011707485042</v>
      </c>
      <c r="CV63" s="77">
        <f t="shared" si="30"/>
        <v>0.14212542504196618</v>
      </c>
      <c r="CW63" s="77">
        <f t="shared" si="31"/>
        <v>7.9972452976369818E-2</v>
      </c>
      <c r="CX63" s="77">
        <f t="shared" si="32"/>
        <v>0.26285886454611973</v>
      </c>
      <c r="CY63" s="77">
        <f t="shared" si="33"/>
        <v>2.0229845478414325E-2</v>
      </c>
      <c r="CZ63" s="78"/>
      <c r="DA63" s="78"/>
      <c r="DB63" s="78"/>
      <c r="DC63" s="78"/>
      <c r="DD63" s="78">
        <f t="shared" si="34"/>
        <v>2.311367451469892E-2</v>
      </c>
      <c r="DE63" s="75">
        <f t="shared" si="35"/>
        <v>1</v>
      </c>
      <c r="DF63" s="75"/>
      <c r="DG63" s="75"/>
      <c r="DH63" s="74">
        <v>5274</v>
      </c>
      <c r="DI63" s="74">
        <v>7227</v>
      </c>
      <c r="DJ63" s="74">
        <v>2582</v>
      </c>
      <c r="DK63" s="74">
        <v>2928</v>
      </c>
      <c r="DL63" s="74">
        <v>1077</v>
      </c>
      <c r="DM63" s="74">
        <v>1117</v>
      </c>
      <c r="DN63" s="74">
        <v>3148</v>
      </c>
      <c r="DO63" s="74">
        <v>1978</v>
      </c>
      <c r="DP63" s="72">
        <v>95</v>
      </c>
      <c r="DQ63" s="72">
        <v>275</v>
      </c>
      <c r="DR63" s="72"/>
      <c r="DS63" s="72"/>
      <c r="DU63" s="73">
        <f t="shared" si="36"/>
        <v>370</v>
      </c>
      <c r="DV63" s="73">
        <f t="shared" si="219"/>
        <v>25701</v>
      </c>
      <c r="DW63" s="76">
        <f t="shared" si="37"/>
        <v>0.20520602311194117</v>
      </c>
      <c r="DX63" s="77">
        <f t="shared" si="38"/>
        <v>0.28119528423018558</v>
      </c>
      <c r="DY63" s="77">
        <f t="shared" si="39"/>
        <v>0.10046301700322945</v>
      </c>
      <c r="DZ63" s="77">
        <f t="shared" si="40"/>
        <v>0.11392552818956461</v>
      </c>
      <c r="EA63" s="77">
        <f t="shared" si="41"/>
        <v>4.1904984241858297E-2</v>
      </c>
      <c r="EB63" s="77">
        <f t="shared" si="42"/>
        <v>4.3461343916579125E-2</v>
      </c>
      <c r="EC63" s="77">
        <f t="shared" si="43"/>
        <v>0.12248550640052916</v>
      </c>
      <c r="ED63" s="77">
        <f t="shared" si="44"/>
        <v>7.696198591494495E-2</v>
      </c>
      <c r="EE63" s="75">
        <f t="shared" si="45"/>
        <v>3.6963542274619666E-3</v>
      </c>
      <c r="EF63" s="78">
        <f t="shared" si="46"/>
        <v>1.0699972763705693E-2</v>
      </c>
      <c r="EG63" s="78">
        <f t="shared" si="47"/>
        <v>0</v>
      </c>
      <c r="EH63" s="78">
        <f t="shared" si="48"/>
        <v>0</v>
      </c>
      <c r="EI63" s="78">
        <f t="shared" si="49"/>
        <v>0</v>
      </c>
      <c r="EJ63" s="75">
        <f t="shared" si="50"/>
        <v>1.4396326991167659E-2</v>
      </c>
      <c r="EK63" s="75">
        <f t="shared" si="51"/>
        <v>1</v>
      </c>
      <c r="EL63" s="75"/>
      <c r="EM63" s="75"/>
      <c r="EN63" s="75"/>
      <c r="EO63" s="75"/>
      <c r="EP63" s="75"/>
      <c r="EQ63" s="75"/>
      <c r="ER63" s="75">
        <f t="shared" si="52"/>
        <v>0.25884218873909598</v>
      </c>
      <c r="ES63" s="75">
        <f t="shared" si="53"/>
        <v>0.28418598842775672</v>
      </c>
      <c r="ET63" s="75">
        <f t="shared" si="54"/>
        <v>0.25975982438772438</v>
      </c>
      <c r="EU63" s="75">
        <f t="shared" si="55"/>
        <v>0.28119528423018558</v>
      </c>
      <c r="EV63" s="75"/>
      <c r="EW63" s="75"/>
      <c r="EX63" s="75">
        <f t="shared" si="56"/>
        <v>4.9841395717684381E-2</v>
      </c>
      <c r="EY63" s="75">
        <f t="shared" si="57"/>
        <v>3.7422470132789411E-2</v>
      </c>
      <c r="EZ63" s="75">
        <f t="shared" si="58"/>
        <v>7.9972452976369818E-2</v>
      </c>
      <c r="FA63" s="75">
        <f t="shared" si="59"/>
        <v>0.10046301700322945</v>
      </c>
      <c r="FB63" s="75"/>
      <c r="FC63" s="75"/>
      <c r="FD63" s="75"/>
      <c r="FE63" s="75">
        <f t="shared" si="60"/>
        <v>0</v>
      </c>
      <c r="FF63" s="75"/>
      <c r="FG63" s="75"/>
      <c r="FH63" s="75"/>
      <c r="FI63" s="75"/>
      <c r="FJ63" s="75"/>
      <c r="FK63" s="75">
        <f t="shared" si="61"/>
        <v>1.1655496815551763E-3</v>
      </c>
      <c r="FL63" s="75"/>
      <c r="FM63" s="75"/>
      <c r="FN63" s="75"/>
      <c r="FO63" s="75"/>
      <c r="FP63" s="75">
        <f t="shared" si="62"/>
        <v>0.30868358445678035</v>
      </c>
      <c r="FQ63" s="75">
        <f t="shared" si="63"/>
        <v>0.32277400824210134</v>
      </c>
      <c r="FR63" s="75">
        <f t="shared" si="64"/>
        <v>0.33973227736409417</v>
      </c>
      <c r="FS63" s="75">
        <f t="shared" si="65"/>
        <v>0.38165830123341504</v>
      </c>
      <c r="FT63" s="75"/>
      <c r="FU63" s="75"/>
      <c r="FV63" s="75"/>
      <c r="FW63" s="75">
        <f t="shared" si="66"/>
        <v>-2.4426164040032339E-2</v>
      </c>
      <c r="FX63" s="75">
        <f t="shared" si="67"/>
        <v>2.1435459842461202E-2</v>
      </c>
      <c r="FY63" s="75">
        <f t="shared" si="68"/>
        <v>-2.9907041975711368E-3</v>
      </c>
      <c r="FZ63" s="75"/>
      <c r="GA63" s="75"/>
      <c r="GB63" s="75">
        <f t="shared" si="69"/>
        <v>4.2549982843580407E-2</v>
      </c>
      <c r="GC63" s="75">
        <f t="shared" si="70"/>
        <v>2.0490564026859628E-2</v>
      </c>
      <c r="GD63" s="75">
        <f t="shared" si="71"/>
        <v>6.3040546870440028E-2</v>
      </c>
      <c r="GE63" s="75"/>
      <c r="GF63" s="75"/>
      <c r="GG63" s="75"/>
      <c r="GH63" s="75"/>
      <c r="GI63" s="75"/>
      <c r="GJ63" s="75"/>
      <c r="GK63" s="75"/>
      <c r="GL63" s="75"/>
      <c r="GM63" s="75"/>
      <c r="GN63" s="75"/>
      <c r="GO63" s="75"/>
      <c r="GP63" s="75"/>
      <c r="GQ63" s="75">
        <f t="shared" si="72"/>
        <v>1.6958269121992831E-2</v>
      </c>
      <c r="GR63" s="75">
        <f t="shared" si="73"/>
        <v>4.1926023869320872E-2</v>
      </c>
      <c r="GS63" s="75">
        <f t="shared" si="74"/>
        <v>5.8884292991313703E-2</v>
      </c>
      <c r="GT63" s="75"/>
      <c r="GU63" s="75"/>
      <c r="GV63" s="75"/>
      <c r="GW63" s="75"/>
      <c r="GX63" s="75">
        <f t="shared" si="75"/>
        <v>6.4631245043616174E-3</v>
      </c>
      <c r="GY63" s="75">
        <f t="shared" si="76"/>
        <v>1.4902385214169754E-2</v>
      </c>
      <c r="GZ63" s="75">
        <f t="shared" si="77"/>
        <v>2.0229845478414325E-2</v>
      </c>
      <c r="HA63" s="75">
        <f t="shared" si="78"/>
        <v>4.3461343916579125E-2</v>
      </c>
      <c r="HB63" s="75"/>
      <c r="HC63" s="75"/>
      <c r="HD63" s="75">
        <f t="shared" si="79"/>
        <v>5.3274602642445715E-3</v>
      </c>
      <c r="HE63" s="75">
        <f t="shared" si="80"/>
        <v>2.3231498438164799E-2</v>
      </c>
      <c r="HF63" s="75">
        <f t="shared" si="81"/>
        <v>2.8558958702409369E-2</v>
      </c>
      <c r="HG63" s="75"/>
      <c r="HH63" s="75"/>
      <c r="HI63" s="75"/>
      <c r="HJ63" s="75">
        <f t="shared" si="82"/>
        <v>0.16756542426645518</v>
      </c>
      <c r="HK63" s="75">
        <f t="shared" si="83"/>
        <v>0.14494442825625442</v>
      </c>
      <c r="HL63" s="75">
        <f t="shared" si="84"/>
        <v>0.16016011707485042</v>
      </c>
      <c r="HM63" s="75">
        <f t="shared" si="85"/>
        <v>0.11392552818956461</v>
      </c>
      <c r="HN63" s="75"/>
      <c r="HO63" s="75"/>
      <c r="HP63" s="75">
        <f t="shared" si="86"/>
        <v>1.5215688818596002E-2</v>
      </c>
      <c r="HQ63" s="75">
        <f>Gegevens!HM74-Gegevens!HL74</f>
        <v>-7.9088801405565623E-2</v>
      </c>
      <c r="HR63" s="75">
        <f t="shared" si="87"/>
        <v>-3.1018900066689808E-2</v>
      </c>
      <c r="HS63" s="75"/>
      <c r="HT63" s="75"/>
      <c r="HU63" s="75"/>
      <c r="HV63" s="75">
        <f t="shared" si="88"/>
        <v>0.24528152260111022</v>
      </c>
      <c r="HW63" s="75">
        <f t="shared" si="89"/>
        <v>0.33130749698205886</v>
      </c>
      <c r="HX63" s="75">
        <f t="shared" si="90"/>
        <v>0.26285886454611973</v>
      </c>
      <c r="HY63" s="75">
        <f t="shared" si="91"/>
        <v>0.20520602311194117</v>
      </c>
      <c r="HZ63" s="75"/>
      <c r="IA63" s="75"/>
      <c r="IB63" s="75">
        <f t="shared" si="92"/>
        <v>-6.8448632435939127E-2</v>
      </c>
      <c r="IC63" s="75">
        <f t="shared" si="93"/>
        <v>-5.7652841434178564E-2</v>
      </c>
      <c r="ID63" s="75">
        <f t="shared" si="94"/>
        <v>-0.12610147387011769</v>
      </c>
      <c r="IE63" s="75"/>
      <c r="IF63" s="75"/>
      <c r="IG63" s="75"/>
      <c r="IH63" s="75">
        <f t="shared" si="95"/>
        <v>4.9325931800158603E-2</v>
      </c>
      <c r="II63" s="75">
        <f t="shared" si="96"/>
        <v>9.5658327436206975E-2</v>
      </c>
      <c r="IJ63" s="75">
        <f t="shared" si="97"/>
        <v>5.1779795979856241E-2</v>
      </c>
      <c r="IK63" s="75">
        <f t="shared" si="98"/>
        <v>7.696198591494495E-2</v>
      </c>
      <c r="IL63" s="75"/>
      <c r="IM63" s="75"/>
      <c r="IN63" s="75">
        <f t="shared" si="99"/>
        <v>-4.3878531456350733E-2</v>
      </c>
      <c r="IO63" s="75">
        <f t="shared" si="100"/>
        <v>2.5182189935088709E-2</v>
      </c>
      <c r="IP63" s="75">
        <f t="shared" si="101"/>
        <v>-1.8696341521262025E-2</v>
      </c>
      <c r="IQ63" s="75"/>
      <c r="IR63" s="75"/>
      <c r="IS63" s="75"/>
      <c r="IT63" s="75">
        <f t="shared" si="102"/>
        <v>8.5329103885804919E-2</v>
      </c>
      <c r="IU63" s="75">
        <f t="shared" si="103"/>
        <v>8.3753069974607672E-2</v>
      </c>
      <c r="IV63" s="75">
        <f t="shared" si="104"/>
        <v>0.14212542504196618</v>
      </c>
      <c r="IW63" s="75">
        <f t="shared" si="105"/>
        <v>0.12248550640052916</v>
      </c>
      <c r="IX63" s="75"/>
      <c r="IY63" s="75"/>
      <c r="IZ63" s="75">
        <f t="shared" si="106"/>
        <v>5.8372355067358508E-2</v>
      </c>
      <c r="JA63" s="75">
        <f t="shared" si="107"/>
        <v>-1.9639918641437021E-2</v>
      </c>
      <c r="JB63" s="75">
        <f t="shared" si="108"/>
        <v>3.8732436425921488E-2</v>
      </c>
      <c r="JC63" s="75"/>
      <c r="JD63" s="75"/>
      <c r="JE63" s="75"/>
      <c r="JF63" s="75"/>
      <c r="JG63" s="75"/>
      <c r="JH63" s="75"/>
      <c r="JI63" s="75">
        <f t="shared" si="109"/>
        <v>5.5789056304520218E-2</v>
      </c>
      <c r="JJ63" s="75">
        <f t="shared" si="110"/>
        <v>0.13465503568596351</v>
      </c>
      <c r="JK63" s="75">
        <f t="shared" si="111"/>
        <v>0.14111816019032514</v>
      </c>
      <c r="JL63" s="75"/>
      <c r="JM63" s="75">
        <f t="shared" si="112"/>
        <v>0.11056071265037673</v>
      </c>
      <c r="JN63" s="75">
        <f t="shared" si="113"/>
        <v>0.17941139741081463</v>
      </c>
      <c r="JO63" s="75">
        <f t="shared" si="114"/>
        <v>0.19431378262498439</v>
      </c>
      <c r="JP63" s="75"/>
      <c r="JQ63" s="75">
        <f t="shared" si="115"/>
        <v>7.2009641458270573E-2</v>
      </c>
      <c r="JR63" s="75">
        <f t="shared" si="116"/>
        <v>0.19390522102182242</v>
      </c>
      <c r="JS63" s="75">
        <f t="shared" si="117"/>
        <v>0.21413506650023675</v>
      </c>
      <c r="JT63" s="75"/>
      <c r="JU63" s="75">
        <f t="shared" si="118"/>
        <v>0.12042332983152407</v>
      </c>
      <c r="JV63" s="75">
        <f t="shared" si="119"/>
        <v>0.1994474923154741</v>
      </c>
      <c r="JW63" s="75">
        <f t="shared" si="120"/>
        <v>0.24290883623205323</v>
      </c>
      <c r="JX63" s="75"/>
      <c r="JY63" s="75"/>
      <c r="JZ63" s="75"/>
      <c r="KA63" s="75">
        <f t="shared" si="121"/>
        <v>-3.8551071192106157E-2</v>
      </c>
      <c r="KB63" s="75">
        <f t="shared" si="122"/>
        <v>4.8413688373253494E-2</v>
      </c>
      <c r="KC63" s="75">
        <f t="shared" si="123"/>
        <v>9.8626171811473373E-3</v>
      </c>
      <c r="KD63" s="75"/>
      <c r="KE63" s="75"/>
      <c r="KF63" s="75">
        <f t="shared" si="124"/>
        <v>1.4493823611007789E-2</v>
      </c>
      <c r="KG63" s="75">
        <f t="shared" si="125"/>
        <v>5.5422712936516738E-3</v>
      </c>
      <c r="KH63" s="75">
        <f t="shared" si="126"/>
        <v>2.0036094904659463E-2</v>
      </c>
      <c r="KI63" s="75"/>
      <c r="KJ63" s="75"/>
      <c r="KK63" s="75">
        <f t="shared" si="127"/>
        <v>1.9821283875252366E-2</v>
      </c>
      <c r="KL63" s="75">
        <f t="shared" si="128"/>
        <v>2.8773769731816473E-2</v>
      </c>
      <c r="KM63" s="75">
        <f t="shared" si="129"/>
        <v>4.8595053607068839E-2</v>
      </c>
      <c r="KN63" s="75"/>
      <c r="KO63" s="75"/>
      <c r="KP63" s="75"/>
      <c r="KQ63" s="75"/>
      <c r="KR63" s="73">
        <f t="shared" si="130"/>
        <v>7303.8640885817758</v>
      </c>
      <c r="KS63" s="73">
        <f t="shared" si="131"/>
        <v>961.79490488282067</v>
      </c>
      <c r="KT63" s="73">
        <f t="shared" si="132"/>
        <v>3725.2167506139949</v>
      </c>
      <c r="KU63" s="73">
        <f t="shared" si="133"/>
        <v>8514.933979935895</v>
      </c>
      <c r="KV63" s="73">
        <f t="shared" si="134"/>
        <v>2458.5146734379555</v>
      </c>
      <c r="KW63" s="73">
        <f t="shared" si="135"/>
        <v>2152.5376514173918</v>
      </c>
      <c r="KX63" s="73">
        <f t="shared" si="136"/>
        <v>383.00620238937682</v>
      </c>
      <c r="KY63" s="73"/>
      <c r="KZ63" s="73">
        <f t="shared" si="137"/>
        <v>6676.0872465889042</v>
      </c>
      <c r="LA63" s="73">
        <f t="shared" si="138"/>
        <v>2055.3720139456805</v>
      </c>
      <c r="LB63" s="73">
        <f t="shared" si="139"/>
        <v>4116.2751689407305</v>
      </c>
      <c r="LC63" s="73">
        <f t="shared" si="140"/>
        <v>6755.7356776998231</v>
      </c>
      <c r="LD63" s="73">
        <f t="shared" si="141"/>
        <v>1330.7925364782852</v>
      </c>
      <c r="LE63" s="73">
        <f t="shared" si="142"/>
        <v>3652.7655490035727</v>
      </c>
      <c r="LF63" s="73">
        <f t="shared" si="143"/>
        <v>519.92725864072656</v>
      </c>
      <c r="LG63" s="73"/>
      <c r="LH63" s="73">
        <f t="shared" si="144"/>
        <v>7227</v>
      </c>
      <c r="LI63" s="73">
        <f t="shared" si="145"/>
        <v>2582</v>
      </c>
      <c r="LJ63" s="73">
        <f t="shared" si="146"/>
        <v>2928</v>
      </c>
      <c r="LK63" s="73">
        <f t="shared" si="147"/>
        <v>5274</v>
      </c>
      <c r="LL63" s="73">
        <f t="shared" si="148"/>
        <v>1978</v>
      </c>
      <c r="LM63" s="73">
        <f t="shared" si="149"/>
        <v>3148</v>
      </c>
      <c r="LN63" s="73">
        <f t="shared" si="150"/>
        <v>1117</v>
      </c>
      <c r="LO63" s="73"/>
      <c r="LP63" s="73">
        <f t="shared" si="151"/>
        <v>-627.7768419928716</v>
      </c>
      <c r="LQ63" s="73">
        <f t="shared" si="152"/>
        <v>1093.5771090628598</v>
      </c>
      <c r="LR63" s="73">
        <f t="shared" si="153"/>
        <v>391.05841832673559</v>
      </c>
      <c r="LS63" s="73">
        <f t="shared" si="154"/>
        <v>-1759.1983022360719</v>
      </c>
      <c r="LT63" s="73">
        <f t="shared" si="155"/>
        <v>-1127.7221369596703</v>
      </c>
      <c r="LU63" s="73">
        <f t="shared" si="156"/>
        <v>1500.2278975861809</v>
      </c>
      <c r="LV63" s="73">
        <f t="shared" si="157"/>
        <v>136.92105625134974</v>
      </c>
      <c r="LW63" s="73"/>
      <c r="LX63" s="73">
        <f t="shared" si="158"/>
        <v>550.91275341109576</v>
      </c>
      <c r="LY63" s="73">
        <f t="shared" si="159"/>
        <v>526.62798605431954</v>
      </c>
      <c r="LZ63" s="73">
        <f t="shared" si="160"/>
        <v>-1188.2751689407305</v>
      </c>
      <c r="MA63" s="73">
        <f t="shared" si="161"/>
        <v>-1481.7356776998231</v>
      </c>
      <c r="MB63" s="73">
        <f t="shared" si="162"/>
        <v>647.20746352171477</v>
      </c>
      <c r="MC63" s="73">
        <f t="shared" si="163"/>
        <v>-504.76554900357269</v>
      </c>
      <c r="MD63" s="73">
        <f t="shared" si="164"/>
        <v>597.07274135927344</v>
      </c>
      <c r="ME63" s="73"/>
      <c r="MF63" s="73">
        <f t="shared" si="165"/>
        <v>-76.864088581775832</v>
      </c>
      <c r="MG63" s="73">
        <f t="shared" si="166"/>
        <v>1620.2050951171793</v>
      </c>
      <c r="MH63" s="73">
        <f t="shared" si="167"/>
        <v>-797.21675061399492</v>
      </c>
      <c r="MI63" s="73">
        <f t="shared" si="168"/>
        <v>-3240.933979935895</v>
      </c>
      <c r="MJ63" s="73">
        <f t="shared" si="169"/>
        <v>-480.51467343795548</v>
      </c>
      <c r="MK63" s="73">
        <f t="shared" si="170"/>
        <v>995.46234858260823</v>
      </c>
      <c r="ML63" s="73">
        <f t="shared" si="171"/>
        <v>733.99379761062323</v>
      </c>
      <c r="MM63" s="73"/>
      <c r="MN63" s="75">
        <f t="shared" si="172"/>
        <v>-8.5951331292470678E-2</v>
      </c>
      <c r="MO63" s="75">
        <f t="shared" si="173"/>
        <v>1.1370169497790121</v>
      </c>
      <c r="MP63" s="75">
        <f t="shared" si="174"/>
        <v>0.10497601737195046</v>
      </c>
      <c r="MQ63" s="75">
        <f t="shared" si="175"/>
        <v>-0.20660151991563838</v>
      </c>
      <c r="MR63" s="75">
        <f t="shared" si="176"/>
        <v>-0.45870059233068478</v>
      </c>
      <c r="MS63" s="75">
        <f t="shared" si="177"/>
        <v>0.69695779611488728</v>
      </c>
      <c r="MT63" s="75">
        <f t="shared" si="178"/>
        <v>0.35749044113951778</v>
      </c>
      <c r="MU63" s="75"/>
      <c r="MV63" s="75">
        <f t="shared" si="179"/>
        <v>8.2520304642899986E-2</v>
      </c>
      <c r="MW63" s="75">
        <f t="shared" si="180"/>
        <v>0.25622027666094188</v>
      </c>
      <c r="MX63" s="75">
        <f t="shared" si="181"/>
        <v>-0.28867729201070819</v>
      </c>
      <c r="MY63" s="75">
        <f t="shared" si="182"/>
        <v>-0.21933002538730481</v>
      </c>
      <c r="MZ63" s="75">
        <f t="shared" si="183"/>
        <v>0.48633235142303893</v>
      </c>
      <c r="NA63" s="75">
        <f t="shared" si="184"/>
        <v>-0.13818722889052276</v>
      </c>
      <c r="NB63" s="75">
        <f t="shared" si="185"/>
        <v>1.148377453646559</v>
      </c>
      <c r="NC63" s="75"/>
      <c r="ND63" s="75">
        <f t="shared" si="186"/>
        <v>-1.0523756692288189E-2</v>
      </c>
      <c r="NE63" s="75">
        <f t="shared" si="187"/>
        <v>1.6845640238805126</v>
      </c>
      <c r="NF63" s="75">
        <f t="shared" si="188"/>
        <v>-0.21400546705976145</v>
      </c>
      <c r="NG63" s="75">
        <f t="shared" si="189"/>
        <v>-0.38061762869479049</v>
      </c>
      <c r="NH63" s="75">
        <f t="shared" si="190"/>
        <v>-0.19544917857496857</v>
      </c>
      <c r="NI63" s="75">
        <f t="shared" si="191"/>
        <v>0.46245990072560234</v>
      </c>
      <c r="NJ63" s="75">
        <f t="shared" si="192"/>
        <v>1.9164018572848613</v>
      </c>
      <c r="NK63" s="75"/>
      <c r="NL63" s="75"/>
      <c r="NM63" s="211">
        <v>30265</v>
      </c>
      <c r="NN63" s="212">
        <v>1</v>
      </c>
      <c r="NO63" s="212">
        <v>36</v>
      </c>
      <c r="NP63" s="212">
        <v>40</v>
      </c>
      <c r="NQ63" s="212">
        <v>8</v>
      </c>
      <c r="NR63" s="212">
        <v>118</v>
      </c>
      <c r="NS63" s="213">
        <v>203</v>
      </c>
      <c r="NT63" s="213">
        <f t="shared" si="193"/>
        <v>30468</v>
      </c>
      <c r="NU63" s="75"/>
      <c r="NV63" s="75"/>
      <c r="NW63" s="73">
        <v>25701</v>
      </c>
      <c r="NX63" s="73">
        <v>2582</v>
      </c>
      <c r="NY63" s="75">
        <f t="shared" si="194"/>
        <v>0.10046301700322945</v>
      </c>
      <c r="NZ63" s="75">
        <f t="shared" si="195"/>
        <v>6.1204719200340253E-3</v>
      </c>
      <c r="OA63" s="75">
        <f t="shared" si="196"/>
        <v>3.294413659440307E-3</v>
      </c>
      <c r="OB63" s="73">
        <v>42434</v>
      </c>
      <c r="OC63" s="73">
        <v>30468</v>
      </c>
      <c r="OD63" s="73">
        <v>9612.4571425858339</v>
      </c>
      <c r="OE63" s="73">
        <v>4015.8456670901178</v>
      </c>
      <c r="OF63" s="75">
        <f t="shared" si="197"/>
        <v>9.4637452681578874E-2</v>
      </c>
      <c r="OG63" s="75">
        <f t="shared" si="198"/>
        <v>0.41777514401586407</v>
      </c>
      <c r="OH63" s="73">
        <v>5754.3333333333303</v>
      </c>
      <c r="OI63" s="73">
        <f t="shared" si="199"/>
        <v>2404.0174370486193</v>
      </c>
      <c r="OJ63" s="75">
        <f t="shared" si="200"/>
        <v>7.8903027341755916E-2</v>
      </c>
      <c r="OK63" s="75">
        <f t="shared" si="201"/>
        <v>6.4750331121785675E-3</v>
      </c>
      <c r="OL63" s="75">
        <f t="shared" si="202"/>
        <v>5.8584480398506606E-3</v>
      </c>
      <c r="OM63" s="73">
        <v>42024</v>
      </c>
      <c r="ON63" s="73">
        <v>897656495</v>
      </c>
      <c r="OO63" s="73">
        <f t="shared" si="203"/>
        <v>21360.567651818008</v>
      </c>
      <c r="OP63" s="75">
        <f t="shared" si="204"/>
        <v>6.4490407005919599E-3</v>
      </c>
      <c r="OQ63" s="75">
        <f t="shared" si="205"/>
        <v>7.2085641909475405E-3</v>
      </c>
      <c r="OR63" s="75">
        <f t="shared" si="206"/>
        <v>7.7502516003065585E-3</v>
      </c>
      <c r="OS63" s="73">
        <v>9712.8461355415948</v>
      </c>
      <c r="OT63" s="75">
        <f t="shared" si="207"/>
        <v>0.22889301351608604</v>
      </c>
      <c r="OU63" s="75">
        <f t="shared" si="208"/>
        <v>8.0049277540917077E-3</v>
      </c>
      <c r="OV63" s="73">
        <v>1891.047364392042</v>
      </c>
      <c r="OW63" s="75">
        <f t="shared" si="209"/>
        <v>4.4999223405483582E-2</v>
      </c>
      <c r="OX63" s="75">
        <v>9.0837282780410741E-2</v>
      </c>
      <c r="OY63" s="73">
        <v>2533</v>
      </c>
      <c r="OZ63" s="75">
        <f t="shared" si="210"/>
        <v>5.9692699250600931E-2</v>
      </c>
      <c r="PA63" s="73">
        <v>8735</v>
      </c>
      <c r="PB63" s="75">
        <f t="shared" si="211"/>
        <v>0.20584908328227364</v>
      </c>
      <c r="PC63" s="73">
        <v>7502</v>
      </c>
      <c r="PD63" s="73">
        <v>8836</v>
      </c>
      <c r="PE63" s="75">
        <f t="shared" si="212"/>
        <v>-0.15097329108193752</v>
      </c>
      <c r="PF63" s="75">
        <v>3.3674867845722115E-2</v>
      </c>
      <c r="PG63" s="75">
        <v>9.2540625203941781E-2</v>
      </c>
      <c r="PH63" s="75">
        <v>0.1262154930496639</v>
      </c>
      <c r="PI63" s="75"/>
      <c r="PJ63" s="75"/>
      <c r="PK63" s="75"/>
      <c r="PL63" s="75"/>
      <c r="PM63" s="75"/>
      <c r="PN63" s="75"/>
      <c r="PO63" s="226"/>
      <c r="PP63" s="21">
        <f t="shared" si="213"/>
        <v>0</v>
      </c>
      <c r="PQ63" s="73">
        <f t="shared" si="214"/>
        <v>53.82613795934207</v>
      </c>
      <c r="PR63" s="73"/>
      <c r="PS63" s="73">
        <f t="shared" si="215"/>
        <v>120.17681326767189</v>
      </c>
      <c r="PT63" s="73">
        <v>4</v>
      </c>
      <c r="PU63" s="73">
        <f t="shared" si="216"/>
        <v>90.477499317058275</v>
      </c>
      <c r="PV63" s="73">
        <v>1</v>
      </c>
      <c r="PW63" s="73"/>
    </row>
    <row r="64" spans="1:439" x14ac:dyDescent="0.25">
      <c r="A64" s="150"/>
      <c r="B64" s="153" t="s">
        <v>10</v>
      </c>
      <c r="C64" s="151"/>
      <c r="D64" s="156">
        <v>72041</v>
      </c>
      <c r="E64" s="156" t="s">
        <v>260</v>
      </c>
      <c r="F64" s="72" t="s">
        <v>286</v>
      </c>
      <c r="G64" s="82"/>
      <c r="P64" s="161"/>
      <c r="Q64" s="127"/>
      <c r="R64" s="127"/>
      <c r="S64" s="127"/>
      <c r="T64" s="127"/>
      <c r="U64" s="127"/>
      <c r="V64" s="127"/>
      <c r="W64" s="127"/>
      <c r="X64" s="127"/>
      <c r="Y64" s="127"/>
      <c r="Z64" s="113"/>
      <c r="AA64" s="73"/>
      <c r="AB64" s="74">
        <v>3109</v>
      </c>
      <c r="AC64" s="74">
        <v>2547</v>
      </c>
      <c r="AD64" s="74">
        <v>1125</v>
      </c>
      <c r="AE64" s="88">
        <f>AJ64*((BA64/(AX64+BA64)))</f>
        <v>1724.8524590163934</v>
      </c>
      <c r="AF64" s="88">
        <f>AJ64*((AX64/(AX64+BA64)))</f>
        <v>435.14754098360652</v>
      </c>
      <c r="AG64" s="74">
        <v>2944</v>
      </c>
      <c r="AH64" s="74">
        <v>227</v>
      </c>
      <c r="AI64" s="74">
        <v>316</v>
      </c>
      <c r="AJ64" s="74">
        <v>2160</v>
      </c>
      <c r="AK64" s="73">
        <f t="shared" si="0"/>
        <v>12428</v>
      </c>
      <c r="AL64" s="75"/>
      <c r="AM64" s="76">
        <f t="shared" si="1"/>
        <v>0.25016092693916964</v>
      </c>
      <c r="AN64" s="77">
        <f t="shared" si="2"/>
        <v>0.20494045703250724</v>
      </c>
      <c r="AO64" s="77">
        <f t="shared" si="3"/>
        <v>9.0521403282909557E-2</v>
      </c>
      <c r="AP64" s="77">
        <f t="shared" si="4"/>
        <v>0.13878761337434772</v>
      </c>
      <c r="AQ64" s="77">
        <f t="shared" si="5"/>
        <v>3.5013480928838631E-2</v>
      </c>
      <c r="AR64" s="77">
        <f t="shared" si="6"/>
        <v>0.23688445445767622</v>
      </c>
      <c r="AS64" s="77">
        <f t="shared" si="7"/>
        <v>1.826520759575153E-2</v>
      </c>
      <c r="AT64" s="78">
        <f t="shared" si="8"/>
        <v>2.5426456388799486E-2</v>
      </c>
      <c r="AU64" s="75">
        <f t="shared" si="9"/>
        <v>1</v>
      </c>
      <c r="AV64" s="75"/>
      <c r="AW64" s="75"/>
      <c r="AX64" s="74">
        <v>553</v>
      </c>
      <c r="AY64" s="74">
        <v>805</v>
      </c>
      <c r="AZ64" s="74">
        <v>2322</v>
      </c>
      <c r="BA64" s="74">
        <v>2192</v>
      </c>
      <c r="BB64" s="74">
        <v>3540</v>
      </c>
      <c r="BC64" s="74">
        <v>2745</v>
      </c>
      <c r="BD64" s="74">
        <v>277</v>
      </c>
      <c r="BF64" s="74">
        <v>30</v>
      </c>
      <c r="BG64" s="79">
        <v>12</v>
      </c>
      <c r="BH64" s="80">
        <v>81</v>
      </c>
      <c r="BI64" s="80"/>
      <c r="BJ64" s="81"/>
      <c r="BK64" s="73">
        <f t="shared" si="10"/>
        <v>93</v>
      </c>
      <c r="BL64" s="79">
        <f t="shared" si="11"/>
        <v>12557</v>
      </c>
      <c r="BM64" s="82"/>
      <c r="BN64" s="83">
        <f t="shared" si="12"/>
        <v>4.4039181333120965E-2</v>
      </c>
      <c r="BO64" s="84">
        <f t="shared" si="13"/>
        <v>6.4107669029226724E-2</v>
      </c>
      <c r="BP64" s="84">
        <f t="shared" si="14"/>
        <v>0.18491677948554591</v>
      </c>
      <c r="BQ64" s="84">
        <f t="shared" si="15"/>
        <v>0.17456398821374533</v>
      </c>
      <c r="BR64" s="84">
        <f t="shared" si="16"/>
        <v>0.28191447001672376</v>
      </c>
      <c r="BS64" s="84">
        <f t="shared" si="17"/>
        <v>0.21860316954686629</v>
      </c>
      <c r="BT64" s="84">
        <f t="shared" si="18"/>
        <v>2.2059409094528949E-2</v>
      </c>
      <c r="BU64" s="84">
        <f t="shared" si="19"/>
        <v>0</v>
      </c>
      <c r="BV64" s="84">
        <f t="shared" si="20"/>
        <v>2.3891056781078284E-3</v>
      </c>
      <c r="BW64" s="84">
        <f t="shared" si="21"/>
        <v>9.5564227124313129E-4</v>
      </c>
      <c r="BX64" s="84">
        <f t="shared" si="22"/>
        <v>6.4505853308911365E-3</v>
      </c>
      <c r="BY64" s="84">
        <f t="shared" si="23"/>
        <v>0</v>
      </c>
      <c r="BZ64" s="84">
        <f t="shared" si="24"/>
        <v>0</v>
      </c>
      <c r="CA64" s="75">
        <f t="shared" si="25"/>
        <v>7.4062276021342674E-3</v>
      </c>
      <c r="CB64" s="85">
        <f t="shared" si="26"/>
        <v>1</v>
      </c>
      <c r="CC64" s="75"/>
      <c r="CD64" s="75"/>
      <c r="CE64" s="74">
        <v>1915</v>
      </c>
      <c r="CF64" s="74">
        <v>2095</v>
      </c>
      <c r="CG64" s="74">
        <v>2703</v>
      </c>
      <c r="CH64" s="72">
        <v>752</v>
      </c>
      <c r="CI64" s="74">
        <v>1675</v>
      </c>
      <c r="CJ64" s="74">
        <v>3033</v>
      </c>
      <c r="CK64" s="74">
        <v>332</v>
      </c>
      <c r="CP64" s="73">
        <f t="shared" si="217"/>
        <v>0</v>
      </c>
      <c r="CQ64" s="73">
        <f t="shared" si="218"/>
        <v>12505</v>
      </c>
      <c r="CR64" s="73"/>
      <c r="CS64" s="76">
        <f t="shared" si="27"/>
        <v>0.15313874450219911</v>
      </c>
      <c r="CT64" s="77">
        <f t="shared" si="28"/>
        <v>0.16753298680527789</v>
      </c>
      <c r="CU64" s="77">
        <f t="shared" si="29"/>
        <v>0.21615353858456618</v>
      </c>
      <c r="CV64" s="77">
        <f t="shared" si="30"/>
        <v>6.0135945621751299E-2</v>
      </c>
      <c r="CW64" s="77">
        <f t="shared" si="31"/>
        <v>0.13394642143142743</v>
      </c>
      <c r="CX64" s="77">
        <f t="shared" si="32"/>
        <v>0.24254298280687725</v>
      </c>
      <c r="CY64" s="77">
        <f t="shared" si="33"/>
        <v>2.654938024790084E-2</v>
      </c>
      <c r="CZ64" s="78"/>
      <c r="DA64" s="78"/>
      <c r="DB64" s="78"/>
      <c r="DC64" s="78"/>
      <c r="DD64" s="78">
        <f t="shared" si="34"/>
        <v>0</v>
      </c>
      <c r="DE64" s="75">
        <f t="shared" si="35"/>
        <v>1</v>
      </c>
      <c r="DF64" s="75"/>
      <c r="DG64" s="75"/>
      <c r="DH64" s="74">
        <v>2756</v>
      </c>
      <c r="DI64" s="74">
        <v>2294</v>
      </c>
      <c r="DJ64" s="74">
        <v>2733</v>
      </c>
      <c r="DK64" s="72">
        <v>1851</v>
      </c>
      <c r="DL64" s="72"/>
      <c r="DM64" s="74">
        <v>612</v>
      </c>
      <c r="DN64" s="74">
        <v>676</v>
      </c>
      <c r="DO64" s="74">
        <v>1784</v>
      </c>
      <c r="DP64" s="74">
        <v>33</v>
      </c>
      <c r="DQ64" s="74">
        <v>28</v>
      </c>
      <c r="DU64" s="73">
        <f t="shared" si="36"/>
        <v>61</v>
      </c>
      <c r="DV64" s="73">
        <f t="shared" si="219"/>
        <v>12767</v>
      </c>
      <c r="DW64" s="76">
        <f t="shared" si="37"/>
        <v>0.21586903736194876</v>
      </c>
      <c r="DX64" s="77">
        <f t="shared" si="38"/>
        <v>0.17968199263726795</v>
      </c>
      <c r="DY64" s="77">
        <f t="shared" si="39"/>
        <v>0.21406751781937808</v>
      </c>
      <c r="DZ64" s="77">
        <f t="shared" si="40"/>
        <v>0.1449831597086238</v>
      </c>
      <c r="EA64" s="77">
        <f t="shared" si="41"/>
        <v>0</v>
      </c>
      <c r="EB64" s="77">
        <f t="shared" si="42"/>
        <v>4.7936085219707054E-2</v>
      </c>
      <c r="EC64" s="77">
        <f t="shared" si="43"/>
        <v>5.2949009164251583E-2</v>
      </c>
      <c r="ED64" s="77">
        <f t="shared" si="44"/>
        <v>0.13973525495417874</v>
      </c>
      <c r="EE64" s="75">
        <f t="shared" si="45"/>
        <v>2.5847889089057729E-3</v>
      </c>
      <c r="EF64" s="78">
        <f t="shared" si="46"/>
        <v>2.1931542257382312E-3</v>
      </c>
      <c r="EG64" s="78">
        <f t="shared" si="47"/>
        <v>0</v>
      </c>
      <c r="EH64" s="78">
        <f t="shared" si="48"/>
        <v>0</v>
      </c>
      <c r="EI64" s="78">
        <f t="shared" si="49"/>
        <v>0</v>
      </c>
      <c r="EJ64" s="75">
        <f t="shared" si="50"/>
        <v>4.7779431346440041E-3</v>
      </c>
      <c r="EK64" s="75">
        <f t="shared" si="51"/>
        <v>1</v>
      </c>
      <c r="EL64" s="75"/>
      <c r="EM64" s="75"/>
      <c r="EN64" s="75"/>
      <c r="EO64" s="75"/>
      <c r="EP64" s="75"/>
      <c r="EQ64" s="75"/>
      <c r="ER64" s="75">
        <f t="shared" si="52"/>
        <v>0.20494045703250724</v>
      </c>
      <c r="ES64" s="75">
        <f t="shared" si="53"/>
        <v>0.28191447001672376</v>
      </c>
      <c r="ET64" s="75">
        <f t="shared" si="54"/>
        <v>0.16753298680527789</v>
      </c>
      <c r="EU64" s="75">
        <f t="shared" si="55"/>
        <v>0.17968199263726795</v>
      </c>
      <c r="EV64" s="75"/>
      <c r="EW64" s="75"/>
      <c r="EX64" s="75">
        <f t="shared" si="56"/>
        <v>9.0521403282909557E-2</v>
      </c>
      <c r="EY64" s="75">
        <f t="shared" si="57"/>
        <v>6.4107669029226724E-2</v>
      </c>
      <c r="EZ64" s="75">
        <f t="shared" si="58"/>
        <v>0.13394642143142743</v>
      </c>
      <c r="FA64" s="75">
        <f t="shared" si="59"/>
        <v>0.21406751781937808</v>
      </c>
      <c r="FB64" s="75"/>
      <c r="FC64" s="75"/>
      <c r="FD64" s="75"/>
      <c r="FE64" s="75">
        <f t="shared" si="60"/>
        <v>0</v>
      </c>
      <c r="FF64" s="75"/>
      <c r="FG64" s="75"/>
      <c r="FH64" s="75"/>
      <c r="FI64" s="75"/>
      <c r="FJ64" s="75"/>
      <c r="FK64" s="75">
        <f t="shared" si="61"/>
        <v>2.3891056781078284E-3</v>
      </c>
      <c r="FL64" s="75"/>
      <c r="FM64" s="75"/>
      <c r="FN64" s="75"/>
      <c r="FO64" s="75"/>
      <c r="FP64" s="75">
        <f t="shared" si="62"/>
        <v>0.29546186031541677</v>
      </c>
      <c r="FQ64" s="75">
        <f t="shared" si="63"/>
        <v>0.34841124472405832</v>
      </c>
      <c r="FR64" s="75">
        <f t="shared" si="64"/>
        <v>0.30147940823670533</v>
      </c>
      <c r="FS64" s="75">
        <f t="shared" si="65"/>
        <v>0.39374951045664602</v>
      </c>
      <c r="FT64" s="75"/>
      <c r="FU64" s="75"/>
      <c r="FV64" s="75"/>
      <c r="FW64" s="75">
        <f t="shared" si="66"/>
        <v>-0.11438148321144587</v>
      </c>
      <c r="FX64" s="75">
        <f t="shared" si="67"/>
        <v>1.2149005831990051E-2</v>
      </c>
      <c r="FY64" s="75">
        <f t="shared" si="68"/>
        <v>-0.10223247737945582</v>
      </c>
      <c r="FZ64" s="75"/>
      <c r="GA64" s="75"/>
      <c r="GB64" s="75">
        <f t="shared" si="69"/>
        <v>6.9838752402200707E-2</v>
      </c>
      <c r="GC64" s="75">
        <f t="shared" si="70"/>
        <v>8.0121096387950647E-2</v>
      </c>
      <c r="GD64" s="75">
        <f t="shared" si="71"/>
        <v>0.14995984879015134</v>
      </c>
      <c r="GE64" s="75"/>
      <c r="GF64" s="75"/>
      <c r="GG64" s="75"/>
      <c r="GH64" s="75"/>
      <c r="GI64" s="75"/>
      <c r="GJ64" s="75"/>
      <c r="GK64" s="75"/>
      <c r="GL64" s="75"/>
      <c r="GM64" s="75"/>
      <c r="GN64" s="75"/>
      <c r="GO64" s="75"/>
      <c r="GP64" s="75"/>
      <c r="GQ64" s="75">
        <f t="shared" si="72"/>
        <v>-4.6931836487352996E-2</v>
      </c>
      <c r="GR64" s="75">
        <f t="shared" si="73"/>
        <v>9.2270102219940697E-2</v>
      </c>
      <c r="GS64" s="75">
        <f t="shared" si="74"/>
        <v>4.5338265732587701E-2</v>
      </c>
      <c r="GT64" s="75"/>
      <c r="GU64" s="75"/>
      <c r="GV64" s="75"/>
      <c r="GW64" s="75"/>
      <c r="GX64" s="75">
        <f t="shared" si="75"/>
        <v>1.826520759575153E-2</v>
      </c>
      <c r="GY64" s="75">
        <f t="shared" si="76"/>
        <v>2.2059409094528949E-2</v>
      </c>
      <c r="GZ64" s="75">
        <f t="shared" si="77"/>
        <v>2.654938024790084E-2</v>
      </c>
      <c r="HA64" s="75">
        <f t="shared" si="78"/>
        <v>4.7936085219707054E-2</v>
      </c>
      <c r="HB64" s="75"/>
      <c r="HC64" s="75"/>
      <c r="HD64" s="75">
        <f t="shared" si="79"/>
        <v>4.4899711533718904E-3</v>
      </c>
      <c r="HE64" s="75">
        <f t="shared" si="80"/>
        <v>2.1386704971806215E-2</v>
      </c>
      <c r="HF64" s="75">
        <f t="shared" si="81"/>
        <v>2.5876676125178105E-2</v>
      </c>
      <c r="HG64" s="75"/>
      <c r="HH64" s="75"/>
      <c r="HI64" s="75"/>
      <c r="HJ64" s="75">
        <f t="shared" si="82"/>
        <v>0.23688445445767622</v>
      </c>
      <c r="HK64" s="75">
        <f t="shared" si="83"/>
        <v>0.21860316954686629</v>
      </c>
      <c r="HL64" s="75">
        <f t="shared" si="84"/>
        <v>0.21615353858456618</v>
      </c>
      <c r="HM64" s="75">
        <f t="shared" si="85"/>
        <v>0.1449831597086238</v>
      </c>
      <c r="HN64" s="75"/>
      <c r="HO64" s="75"/>
      <c r="HP64" s="75">
        <f t="shared" si="86"/>
        <v>-2.4496309623001089E-3</v>
      </c>
      <c r="HQ64" s="75">
        <f>Gegevens!HM286-Gegevens!HL286</f>
        <v>-2.7577247306825578E-2</v>
      </c>
      <c r="HR64" s="75">
        <f t="shared" si="87"/>
        <v>-7.3620009838242489E-2</v>
      </c>
      <c r="HS64" s="75"/>
      <c r="HT64" s="75"/>
      <c r="HU64" s="75"/>
      <c r="HV64" s="75">
        <f t="shared" si="88"/>
        <v>0.25016092693916964</v>
      </c>
      <c r="HW64" s="75">
        <f t="shared" si="89"/>
        <v>0.18491677948554591</v>
      </c>
      <c r="HX64" s="75">
        <f t="shared" si="90"/>
        <v>0.24254298280687725</v>
      </c>
      <c r="HY64" s="75">
        <f t="shared" si="91"/>
        <v>0.21586903736194876</v>
      </c>
      <c r="HZ64" s="75"/>
      <c r="IA64" s="75"/>
      <c r="IB64" s="75">
        <f t="shared" si="92"/>
        <v>5.7626203321331337E-2</v>
      </c>
      <c r="IC64" s="75">
        <f t="shared" si="93"/>
        <v>-2.6673945444928487E-2</v>
      </c>
      <c r="ID64" s="75">
        <f t="shared" si="94"/>
        <v>3.095225787640285E-2</v>
      </c>
      <c r="IE64" s="75"/>
      <c r="IF64" s="75"/>
      <c r="IG64" s="75"/>
      <c r="IH64" s="75">
        <f t="shared" si="95"/>
        <v>0.13878761337434772</v>
      </c>
      <c r="II64" s="75">
        <f t="shared" si="96"/>
        <v>0.17456398821374533</v>
      </c>
      <c r="IJ64" s="75">
        <f t="shared" si="97"/>
        <v>0.15313874450219911</v>
      </c>
      <c r="IK64" s="75">
        <f t="shared" si="98"/>
        <v>0.13973525495417874</v>
      </c>
      <c r="IL64" s="75"/>
      <c r="IM64" s="75"/>
      <c r="IN64" s="75">
        <f t="shared" si="99"/>
        <v>-2.1425243711546221E-2</v>
      </c>
      <c r="IO64" s="75">
        <f t="shared" si="100"/>
        <v>-1.340348954802037E-2</v>
      </c>
      <c r="IP64" s="75">
        <f t="shared" si="101"/>
        <v>-3.4828733259566591E-2</v>
      </c>
      <c r="IQ64" s="75"/>
      <c r="IR64" s="75"/>
      <c r="IS64" s="75"/>
      <c r="IT64" s="75">
        <f t="shared" si="102"/>
        <v>3.5013480928838631E-2</v>
      </c>
      <c r="IU64" s="75">
        <f t="shared" si="103"/>
        <v>4.4039181333120965E-2</v>
      </c>
      <c r="IV64" s="75">
        <f t="shared" si="104"/>
        <v>6.0135945621751299E-2</v>
      </c>
      <c r="IW64" s="75">
        <f t="shared" si="105"/>
        <v>5.2949009164251583E-2</v>
      </c>
      <c r="IX64" s="75"/>
      <c r="IY64" s="75"/>
      <c r="IZ64" s="75">
        <f t="shared" si="106"/>
        <v>1.6096764288630334E-2</v>
      </c>
      <c r="JA64" s="75">
        <f t="shared" si="107"/>
        <v>-7.1869364574997166E-3</v>
      </c>
      <c r="JB64" s="75">
        <f t="shared" si="108"/>
        <v>8.9098278311306178E-3</v>
      </c>
      <c r="JC64" s="75"/>
      <c r="JD64" s="75"/>
      <c r="JE64" s="75"/>
      <c r="JF64" s="75"/>
      <c r="JG64" s="75"/>
      <c r="JH64" s="75"/>
      <c r="JI64" s="75">
        <f t="shared" si="109"/>
        <v>0.15705282097009926</v>
      </c>
      <c r="JJ64" s="75">
        <f t="shared" si="110"/>
        <v>0.17380109430318635</v>
      </c>
      <c r="JK64" s="75">
        <f t="shared" si="111"/>
        <v>0.19206630189893789</v>
      </c>
      <c r="JL64" s="75"/>
      <c r="JM64" s="75">
        <f t="shared" si="112"/>
        <v>0.19662339730827427</v>
      </c>
      <c r="JN64" s="75">
        <f t="shared" si="113"/>
        <v>0.21860316954686629</v>
      </c>
      <c r="JO64" s="75">
        <f t="shared" si="114"/>
        <v>0.24066257864139523</v>
      </c>
      <c r="JP64" s="75"/>
      <c r="JQ64" s="75">
        <f t="shared" si="115"/>
        <v>0.17968812475009996</v>
      </c>
      <c r="JR64" s="75">
        <f t="shared" si="116"/>
        <v>0.21327469012395039</v>
      </c>
      <c r="JS64" s="75">
        <f t="shared" si="117"/>
        <v>0.23982407037185127</v>
      </c>
      <c r="JT64" s="75"/>
      <c r="JU64" s="75">
        <f t="shared" si="118"/>
        <v>0.18767134017388579</v>
      </c>
      <c r="JV64" s="75">
        <f t="shared" si="119"/>
        <v>0.19268426411843032</v>
      </c>
      <c r="JW64" s="75">
        <f t="shared" si="120"/>
        <v>0.24062034933813736</v>
      </c>
      <c r="JX64" s="75"/>
      <c r="JY64" s="75"/>
      <c r="JZ64" s="75"/>
      <c r="KA64" s="75">
        <f t="shared" si="121"/>
        <v>-1.6935272558174314E-2</v>
      </c>
      <c r="KB64" s="75">
        <f t="shared" si="122"/>
        <v>7.9832154237858277E-3</v>
      </c>
      <c r="KC64" s="75">
        <f t="shared" si="123"/>
        <v>-8.9520571343884858E-3</v>
      </c>
      <c r="KD64" s="75"/>
      <c r="KE64" s="75"/>
      <c r="KF64" s="75">
        <f t="shared" si="124"/>
        <v>-5.3284794229158938E-3</v>
      </c>
      <c r="KG64" s="75">
        <f t="shared" si="125"/>
        <v>-2.0590426005520079E-2</v>
      </c>
      <c r="KH64" s="75">
        <f t="shared" si="126"/>
        <v>-2.5918905428435973E-2</v>
      </c>
      <c r="KI64" s="75"/>
      <c r="KJ64" s="75"/>
      <c r="KK64" s="75">
        <f t="shared" si="127"/>
        <v>-8.385082695439583E-4</v>
      </c>
      <c r="KL64" s="75">
        <f t="shared" si="128"/>
        <v>7.962789662860903E-4</v>
      </c>
      <c r="KM64" s="75">
        <f t="shared" si="129"/>
        <v>-4.2229303257868001E-5</v>
      </c>
      <c r="KN64" s="75"/>
      <c r="KO64" s="75"/>
      <c r="KP64" s="75"/>
      <c r="KQ64" s="75"/>
      <c r="KR64" s="73">
        <f t="shared" si="130"/>
        <v>3599.2020387035122</v>
      </c>
      <c r="KS64" s="73">
        <f t="shared" si="131"/>
        <v>818.46261049613759</v>
      </c>
      <c r="KT64" s="73">
        <f t="shared" si="132"/>
        <v>2790.9066656048417</v>
      </c>
      <c r="KU64" s="73">
        <f t="shared" si="133"/>
        <v>2360.8325236919645</v>
      </c>
      <c r="KV64" s="73">
        <f t="shared" si="134"/>
        <v>2228.6584375248867</v>
      </c>
      <c r="KW64" s="73">
        <f t="shared" si="135"/>
        <v>562.24822807995531</v>
      </c>
      <c r="KX64" s="73">
        <f t="shared" si="136"/>
        <v>281.63247590985111</v>
      </c>
      <c r="KY64" s="73"/>
      <c r="KZ64" s="73">
        <f t="shared" si="137"/>
        <v>2138.8936425429829</v>
      </c>
      <c r="LA64" s="73">
        <f t="shared" si="138"/>
        <v>1710.093962415034</v>
      </c>
      <c r="LB64" s="73">
        <f t="shared" si="139"/>
        <v>2759.6322271091562</v>
      </c>
      <c r="LC64" s="73">
        <f t="shared" si="140"/>
        <v>3096.5462614954017</v>
      </c>
      <c r="LD64" s="73">
        <f t="shared" si="141"/>
        <v>1955.122351059576</v>
      </c>
      <c r="LE64" s="73">
        <f t="shared" si="142"/>
        <v>767.75561775289884</v>
      </c>
      <c r="LF64" s="73">
        <f t="shared" si="143"/>
        <v>338.95593762495002</v>
      </c>
      <c r="LG64" s="73"/>
      <c r="LH64" s="73">
        <f t="shared" si="144"/>
        <v>2294</v>
      </c>
      <c r="LI64" s="73">
        <f t="shared" si="145"/>
        <v>2733</v>
      </c>
      <c r="LJ64" s="73">
        <f t="shared" si="146"/>
        <v>1851</v>
      </c>
      <c r="LK64" s="73">
        <f t="shared" si="147"/>
        <v>2756</v>
      </c>
      <c r="LL64" s="73">
        <f t="shared" si="148"/>
        <v>1784</v>
      </c>
      <c r="LM64" s="73">
        <f t="shared" si="149"/>
        <v>676</v>
      </c>
      <c r="LN64" s="73">
        <f t="shared" si="150"/>
        <v>612</v>
      </c>
      <c r="LO64" s="73"/>
      <c r="LP64" s="73">
        <f t="shared" si="151"/>
        <v>-1460.3083961605294</v>
      </c>
      <c r="LQ64" s="73">
        <f t="shared" si="152"/>
        <v>891.63135191889637</v>
      </c>
      <c r="LR64" s="73">
        <f t="shared" si="153"/>
        <v>-31.274438495685445</v>
      </c>
      <c r="LS64" s="73">
        <f t="shared" si="154"/>
        <v>735.7137378034372</v>
      </c>
      <c r="LT64" s="73">
        <f t="shared" si="155"/>
        <v>-273.53608646531075</v>
      </c>
      <c r="LU64" s="73">
        <f t="shared" si="156"/>
        <v>205.50738967294353</v>
      </c>
      <c r="LV64" s="73">
        <f t="shared" si="157"/>
        <v>57.323461715098915</v>
      </c>
      <c r="LW64" s="73"/>
      <c r="LX64" s="73">
        <f t="shared" si="158"/>
        <v>155.10635745701711</v>
      </c>
      <c r="LY64" s="73">
        <f t="shared" si="159"/>
        <v>1022.906037584966</v>
      </c>
      <c r="LZ64" s="73">
        <f t="shared" si="160"/>
        <v>-908.63222710915625</v>
      </c>
      <c r="MA64" s="73">
        <f t="shared" si="161"/>
        <v>-340.54626149540172</v>
      </c>
      <c r="MB64" s="73">
        <f t="shared" si="162"/>
        <v>-171.12235105957598</v>
      </c>
      <c r="MC64" s="73">
        <f t="shared" si="163"/>
        <v>-91.755617752898843</v>
      </c>
      <c r="MD64" s="73">
        <f t="shared" si="164"/>
        <v>273.04406237504998</v>
      </c>
      <c r="ME64" s="73"/>
      <c r="MF64" s="73">
        <f t="shared" si="165"/>
        <v>-1305.2020387035122</v>
      </c>
      <c r="MG64" s="73">
        <f t="shared" si="166"/>
        <v>1914.5373895038624</v>
      </c>
      <c r="MH64" s="73">
        <f t="shared" si="167"/>
        <v>-939.90666560484169</v>
      </c>
      <c r="MI64" s="73">
        <f t="shared" si="168"/>
        <v>395.16747630803548</v>
      </c>
      <c r="MJ64" s="73">
        <f t="shared" si="169"/>
        <v>-444.65843752488672</v>
      </c>
      <c r="MK64" s="73">
        <f t="shared" si="170"/>
        <v>113.75177192004469</v>
      </c>
      <c r="ML64" s="73">
        <f t="shared" si="171"/>
        <v>330.36752409014889</v>
      </c>
      <c r="MM64" s="73"/>
      <c r="MN64" s="75">
        <f t="shared" si="172"/>
        <v>-0.40573115386613717</v>
      </c>
      <c r="MO64" s="75">
        <f t="shared" si="173"/>
        <v>1.0893977812601667</v>
      </c>
      <c r="MP64" s="75">
        <f t="shared" si="174"/>
        <v>-1.1205834606048242E-2</v>
      </c>
      <c r="MQ64" s="75">
        <f t="shared" si="175"/>
        <v>0.31163317618688963</v>
      </c>
      <c r="MR64" s="75">
        <f t="shared" si="176"/>
        <v>-0.12273575971071442</v>
      </c>
      <c r="MS64" s="75">
        <f t="shared" si="177"/>
        <v>0.36551007083604192</v>
      </c>
      <c r="MT64" s="75">
        <f t="shared" si="178"/>
        <v>0.2035399558588116</v>
      </c>
      <c r="MU64" s="75"/>
      <c r="MV64" s="75">
        <f t="shared" si="179"/>
        <v>7.2517096863501537E-2</v>
      </c>
      <c r="MW64" s="75">
        <f t="shared" si="180"/>
        <v>0.5981577972127301</v>
      </c>
      <c r="MX64" s="75">
        <f t="shared" si="181"/>
        <v>-0.32925844907275598</v>
      </c>
      <c r="MY64" s="75">
        <f t="shared" si="182"/>
        <v>-0.10997615818952539</v>
      </c>
      <c r="MZ64" s="75">
        <f t="shared" si="183"/>
        <v>-8.7525136709135587E-2</v>
      </c>
      <c r="NA64" s="75">
        <f t="shared" si="184"/>
        <v>-0.11951148989499191</v>
      </c>
      <c r="NB64" s="75">
        <f t="shared" si="185"/>
        <v>0.80554441467601423</v>
      </c>
      <c r="NC64" s="75"/>
      <c r="ND64" s="75">
        <f t="shared" si="186"/>
        <v>-0.36263650238808659</v>
      </c>
      <c r="NE64" s="75">
        <f t="shared" si="187"/>
        <v>2.3391873555999139</v>
      </c>
      <c r="NF64" s="75">
        <f t="shared" si="188"/>
        <v>-0.33677466795585093</v>
      </c>
      <c r="NG64" s="75">
        <f t="shared" si="189"/>
        <v>0.16738479851593061</v>
      </c>
      <c r="NH64" s="75">
        <f t="shared" si="190"/>
        <v>-0.19951843227207011</v>
      </c>
      <c r="NI64" s="75">
        <f t="shared" si="191"/>
        <v>0.20231592780381064</v>
      </c>
      <c r="NJ64" s="75">
        <f t="shared" si="192"/>
        <v>1.1730448451402939</v>
      </c>
      <c r="NK64" s="75"/>
      <c r="NL64" s="75"/>
      <c r="NM64" s="211">
        <v>22411</v>
      </c>
      <c r="NN64" s="212">
        <v>1</v>
      </c>
      <c r="NO64" s="212">
        <v>22</v>
      </c>
      <c r="NP64" s="212">
        <v>16</v>
      </c>
      <c r="NQ64" s="212">
        <v>0</v>
      </c>
      <c r="NR64" s="212">
        <v>52</v>
      </c>
      <c r="NS64" s="213">
        <v>91</v>
      </c>
      <c r="NT64" s="213">
        <f t="shared" si="193"/>
        <v>22502</v>
      </c>
      <c r="NU64" s="75"/>
      <c r="NV64" s="75"/>
      <c r="NW64" s="73">
        <v>12767</v>
      </c>
      <c r="NX64" s="73">
        <v>2733</v>
      </c>
      <c r="NY64" s="75">
        <f t="shared" si="194"/>
        <v>0.21406751781937808</v>
      </c>
      <c r="NZ64" s="75">
        <f t="shared" si="195"/>
        <v>3.0403511537712307E-3</v>
      </c>
      <c r="OA64" s="75">
        <f t="shared" si="196"/>
        <v>3.4870768904920056E-3</v>
      </c>
      <c r="OB64" s="73">
        <v>20454</v>
      </c>
      <c r="OC64" s="73">
        <v>14655</v>
      </c>
      <c r="OD64" s="73">
        <v>5426.9937987596968</v>
      </c>
      <c r="OE64" s="73">
        <v>1508.5665882551839</v>
      </c>
      <c r="OF64" s="75">
        <f t="shared" si="197"/>
        <v>7.375411109099364E-2</v>
      </c>
      <c r="OG64" s="75">
        <f t="shared" si="198"/>
        <v>0.27797462908469817</v>
      </c>
      <c r="OH64" s="73">
        <v>3288</v>
      </c>
      <c r="OI64" s="73">
        <f t="shared" si="199"/>
        <v>913.98058043048752</v>
      </c>
      <c r="OJ64" s="75">
        <f t="shared" si="200"/>
        <v>6.236646744663852E-2</v>
      </c>
      <c r="OK64" s="75">
        <f t="shared" si="201"/>
        <v>3.1210898637060005E-3</v>
      </c>
      <c r="OL64" s="75">
        <f t="shared" si="202"/>
        <v>2.2007466682233568E-3</v>
      </c>
      <c r="OM64" s="73">
        <v>20310</v>
      </c>
      <c r="ON64" s="73">
        <v>336670183</v>
      </c>
      <c r="OO64" s="73">
        <f t="shared" si="203"/>
        <v>16576.57227966519</v>
      </c>
      <c r="OP64" s="75">
        <f t="shared" si="204"/>
        <v>3.1167908011855774E-3</v>
      </c>
      <c r="OQ64" s="75">
        <f t="shared" si="205"/>
        <v>2.7036050414067972E-3</v>
      </c>
      <c r="OR64" s="75">
        <f t="shared" si="206"/>
        <v>2.946559100181453E-3</v>
      </c>
      <c r="OS64" s="73">
        <v>2859.1288035450516</v>
      </c>
      <c r="OT64" s="75">
        <f t="shared" si="207"/>
        <v>0.1397833579517479</v>
      </c>
      <c r="OU64" s="75">
        <f t="shared" si="208"/>
        <v>2.3563762045268519E-3</v>
      </c>
      <c r="OV64" s="73">
        <v>972.58784524323778</v>
      </c>
      <c r="OW64" s="75">
        <f t="shared" si="209"/>
        <v>4.7887141567860059E-2</v>
      </c>
      <c r="OX64" s="75">
        <v>0.13368983957219255</v>
      </c>
      <c r="OY64" s="73">
        <v>1096</v>
      </c>
      <c r="OZ64" s="75">
        <f t="shared" si="210"/>
        <v>5.3583651119585414E-2</v>
      </c>
      <c r="PA64" s="73">
        <v>3697</v>
      </c>
      <c r="PB64" s="75">
        <f t="shared" si="211"/>
        <v>0.18074704214334605</v>
      </c>
      <c r="PC64" s="73">
        <v>3373</v>
      </c>
      <c r="PD64" s="73">
        <v>4700</v>
      </c>
      <c r="PE64" s="75">
        <f t="shared" si="212"/>
        <v>-0.28234042553191491</v>
      </c>
      <c r="PF64" s="75">
        <v>6.106972686396886E-2</v>
      </c>
      <c r="PG64" s="75">
        <v>5.214415139923495E-2</v>
      </c>
      <c r="PH64" s="75">
        <v>0.11321387826320381</v>
      </c>
      <c r="PI64" s="75"/>
      <c r="PJ64" s="75"/>
      <c r="PK64" s="75"/>
      <c r="PL64" s="75"/>
      <c r="PM64" s="75"/>
      <c r="PN64" s="75"/>
      <c r="PO64" s="226"/>
      <c r="PP64" s="21">
        <f t="shared" si="213"/>
        <v>0</v>
      </c>
      <c r="PQ64" s="73">
        <f t="shared" si="214"/>
        <v>114.69322831892821</v>
      </c>
      <c r="PR64" s="73"/>
      <c r="PS64" s="73">
        <f t="shared" si="215"/>
        <v>94.538237826569201</v>
      </c>
      <c r="PT64" s="73">
        <v>2</v>
      </c>
      <c r="PU64" s="73">
        <f t="shared" si="216"/>
        <v>70.512121224544856</v>
      </c>
      <c r="PV64" s="73">
        <v>2</v>
      </c>
      <c r="PW64" s="73"/>
    </row>
    <row r="65" spans="1:444" x14ac:dyDescent="0.25">
      <c r="A65" s="150" t="s">
        <v>78</v>
      </c>
      <c r="B65" s="153" t="s">
        <v>80</v>
      </c>
      <c r="C65" s="151"/>
      <c r="D65" s="156">
        <v>23098</v>
      </c>
      <c r="E65" s="156" t="s">
        <v>76</v>
      </c>
      <c r="F65" s="72" t="s">
        <v>105</v>
      </c>
      <c r="G65" s="82"/>
      <c r="P65" s="161"/>
      <c r="Q65" s="127"/>
      <c r="R65" s="127"/>
      <c r="S65" s="127"/>
      <c r="T65" s="127"/>
      <c r="U65" s="127"/>
      <c r="V65" s="127"/>
      <c r="W65" s="127"/>
      <c r="X65" s="127"/>
      <c r="Y65" s="127"/>
      <c r="Z65" s="113"/>
      <c r="AA65" s="73"/>
      <c r="AB65" s="74">
        <v>104</v>
      </c>
      <c r="AC65" s="74">
        <v>246</v>
      </c>
      <c r="AD65" s="74">
        <v>84</v>
      </c>
      <c r="AE65" s="74">
        <v>96</v>
      </c>
      <c r="AF65" s="74">
        <v>362</v>
      </c>
      <c r="AG65" s="74">
        <v>111</v>
      </c>
      <c r="AH65" s="74">
        <v>10</v>
      </c>
      <c r="AI65" s="74">
        <v>1397</v>
      </c>
      <c r="AK65" s="73">
        <f t="shared" si="0"/>
        <v>2410</v>
      </c>
      <c r="AL65" s="75"/>
      <c r="AM65" s="76">
        <f t="shared" si="1"/>
        <v>4.3153526970954356E-2</v>
      </c>
      <c r="AN65" s="77">
        <f t="shared" si="2"/>
        <v>0.1020746887966805</v>
      </c>
      <c r="AO65" s="77">
        <f t="shared" si="3"/>
        <v>3.4854771784232366E-2</v>
      </c>
      <c r="AP65" s="77">
        <f t="shared" si="4"/>
        <v>3.9834024896265557E-2</v>
      </c>
      <c r="AQ65" s="77">
        <f t="shared" si="5"/>
        <v>0.15020746887966804</v>
      </c>
      <c r="AR65" s="77">
        <f t="shared" si="6"/>
        <v>4.6058091286307057E-2</v>
      </c>
      <c r="AS65" s="77">
        <f t="shared" si="7"/>
        <v>4.1493775933609959E-3</v>
      </c>
      <c r="AT65" s="78">
        <f t="shared" si="8"/>
        <v>0.57966804979253117</v>
      </c>
      <c r="AU65" s="75">
        <f t="shared" si="9"/>
        <v>1</v>
      </c>
      <c r="AV65" s="75"/>
      <c r="AW65" s="75"/>
      <c r="AX65" s="74">
        <v>69</v>
      </c>
      <c r="AY65" s="74">
        <v>20</v>
      </c>
      <c r="AZ65" s="74">
        <v>232</v>
      </c>
      <c r="BA65" s="74">
        <v>44</v>
      </c>
      <c r="BB65" s="74">
        <v>102</v>
      </c>
      <c r="BC65" s="74">
        <v>76</v>
      </c>
      <c r="BD65" s="74">
        <v>8</v>
      </c>
      <c r="BF65" s="74">
        <v>1</v>
      </c>
      <c r="BG65" s="79">
        <v>9</v>
      </c>
      <c r="BH65" s="80"/>
      <c r="BI65" s="80"/>
      <c r="BJ65" s="81"/>
      <c r="BK65" s="73">
        <f t="shared" si="10"/>
        <v>9</v>
      </c>
      <c r="BL65" s="79">
        <f t="shared" si="11"/>
        <v>561</v>
      </c>
      <c r="BM65" s="82"/>
      <c r="BN65" s="83">
        <f t="shared" si="12"/>
        <v>0.12299465240641712</v>
      </c>
      <c r="BO65" s="84">
        <f t="shared" si="13"/>
        <v>3.5650623885918005E-2</v>
      </c>
      <c r="BP65" s="84">
        <f t="shared" si="14"/>
        <v>0.41354723707664887</v>
      </c>
      <c r="BQ65" s="84">
        <f t="shared" si="15"/>
        <v>7.8431372549019607E-2</v>
      </c>
      <c r="BR65" s="84">
        <f t="shared" si="16"/>
        <v>0.18181818181818182</v>
      </c>
      <c r="BS65" s="84">
        <f t="shared" si="17"/>
        <v>0.13547237076648841</v>
      </c>
      <c r="BT65" s="84">
        <f t="shared" si="18"/>
        <v>1.4260249554367201E-2</v>
      </c>
      <c r="BU65" s="84">
        <f t="shared" si="19"/>
        <v>0</v>
      </c>
      <c r="BV65" s="84">
        <f t="shared" si="20"/>
        <v>1.7825311942959001E-3</v>
      </c>
      <c r="BW65" s="84">
        <f t="shared" si="21"/>
        <v>1.6042780748663103E-2</v>
      </c>
      <c r="BX65" s="84">
        <f t="shared" si="22"/>
        <v>0</v>
      </c>
      <c r="BY65" s="84">
        <f t="shared" si="23"/>
        <v>0</v>
      </c>
      <c r="BZ65" s="84">
        <f t="shared" si="24"/>
        <v>0</v>
      </c>
      <c r="CA65" s="75">
        <f t="shared" si="25"/>
        <v>1.6042780748663103E-2</v>
      </c>
      <c r="CB65" s="85">
        <f t="shared" si="26"/>
        <v>1</v>
      </c>
      <c r="CC65" s="75"/>
      <c r="CD65" s="75"/>
      <c r="CE65" s="74">
        <v>131</v>
      </c>
      <c r="CF65" s="74">
        <v>207</v>
      </c>
      <c r="CG65" s="74">
        <v>139</v>
      </c>
      <c r="CH65" s="74">
        <v>415</v>
      </c>
      <c r="CI65" s="74">
        <v>84</v>
      </c>
      <c r="CJ65" s="74">
        <v>92</v>
      </c>
      <c r="CK65" s="74">
        <v>59</v>
      </c>
      <c r="CL65" s="74">
        <v>48</v>
      </c>
      <c r="CM65" s="72">
        <v>7</v>
      </c>
      <c r="CN65" s="74">
        <v>25</v>
      </c>
      <c r="CO65" s="72"/>
      <c r="CP65" s="73">
        <f t="shared" si="217"/>
        <v>80</v>
      </c>
      <c r="CQ65" s="73">
        <f t="shared" si="218"/>
        <v>1207</v>
      </c>
      <c r="CR65" s="73"/>
      <c r="CS65" s="76">
        <f t="shared" si="27"/>
        <v>0.10853355426677713</v>
      </c>
      <c r="CT65" s="77">
        <f t="shared" si="28"/>
        <v>0.17149958574979288</v>
      </c>
      <c r="CU65" s="77">
        <f t="shared" si="29"/>
        <v>0.11516155758077878</v>
      </c>
      <c r="CV65" s="77">
        <f t="shared" si="30"/>
        <v>0.34382767191383595</v>
      </c>
      <c r="CW65" s="77">
        <f t="shared" si="31"/>
        <v>6.9594034797017396E-2</v>
      </c>
      <c r="CX65" s="77">
        <f t="shared" si="32"/>
        <v>7.6222038111019061E-2</v>
      </c>
      <c r="CY65" s="77">
        <f t="shared" si="33"/>
        <v>4.8881524440762221E-2</v>
      </c>
      <c r="CZ65" s="78"/>
      <c r="DA65" s="78"/>
      <c r="DB65" s="78"/>
      <c r="DC65" s="78"/>
      <c r="DD65" s="78">
        <f t="shared" si="34"/>
        <v>6.628003314001657E-2</v>
      </c>
      <c r="DE65" s="75">
        <f t="shared" si="35"/>
        <v>1</v>
      </c>
      <c r="DF65" s="75"/>
      <c r="DG65" s="75"/>
      <c r="DH65" s="74">
        <v>45</v>
      </c>
      <c r="DI65" s="74">
        <v>135</v>
      </c>
      <c r="DJ65" s="74">
        <v>65</v>
      </c>
      <c r="DK65" s="74">
        <v>63</v>
      </c>
      <c r="DL65" s="74">
        <v>114</v>
      </c>
      <c r="DM65" s="74">
        <v>34</v>
      </c>
      <c r="DN65" s="74">
        <v>131</v>
      </c>
      <c r="DO65" s="74">
        <v>42</v>
      </c>
      <c r="DP65" s="74">
        <v>8</v>
      </c>
      <c r="DQ65" s="72">
        <v>18</v>
      </c>
      <c r="DS65" s="72"/>
      <c r="DU65" s="73">
        <f t="shared" si="36"/>
        <v>26</v>
      </c>
      <c r="DV65" s="73">
        <f t="shared" si="219"/>
        <v>655</v>
      </c>
      <c r="DW65" s="76">
        <f t="shared" si="37"/>
        <v>6.8702290076335881E-2</v>
      </c>
      <c r="DX65" s="77">
        <f t="shared" si="38"/>
        <v>0.20610687022900764</v>
      </c>
      <c r="DY65" s="77">
        <f t="shared" si="39"/>
        <v>9.9236641221374045E-2</v>
      </c>
      <c r="DZ65" s="77">
        <f t="shared" si="40"/>
        <v>9.6183206106870228E-2</v>
      </c>
      <c r="EA65" s="77">
        <f t="shared" si="41"/>
        <v>0.17404580152671756</v>
      </c>
      <c r="EB65" s="77">
        <f t="shared" si="42"/>
        <v>5.1908396946564885E-2</v>
      </c>
      <c r="EC65" s="77">
        <f t="shared" si="43"/>
        <v>0.2</v>
      </c>
      <c r="ED65" s="77">
        <f t="shared" si="44"/>
        <v>6.4122137404580157E-2</v>
      </c>
      <c r="EE65" s="75">
        <f t="shared" si="45"/>
        <v>1.2213740458015267E-2</v>
      </c>
      <c r="EF65" s="78">
        <f t="shared" si="46"/>
        <v>2.748091603053435E-2</v>
      </c>
      <c r="EG65" s="78">
        <f t="shared" si="47"/>
        <v>0</v>
      </c>
      <c r="EH65" s="78">
        <f t="shared" si="48"/>
        <v>0</v>
      </c>
      <c r="EI65" s="78">
        <f t="shared" si="49"/>
        <v>0</v>
      </c>
      <c r="EJ65" s="75">
        <f t="shared" si="50"/>
        <v>3.9694656488549619E-2</v>
      </c>
      <c r="EK65" s="75">
        <f t="shared" si="51"/>
        <v>1</v>
      </c>
      <c r="EL65" s="75"/>
      <c r="EM65" s="75"/>
      <c r="EN65" s="75"/>
      <c r="EO65" s="75"/>
      <c r="EP65" s="75"/>
      <c r="EQ65" s="75"/>
      <c r="ER65" s="75">
        <f t="shared" si="52"/>
        <v>0.1020746887966805</v>
      </c>
      <c r="ES65" s="75">
        <f t="shared" si="53"/>
        <v>0.18181818181818182</v>
      </c>
      <c r="ET65" s="75">
        <f t="shared" si="54"/>
        <v>0.17149958574979288</v>
      </c>
      <c r="EU65" s="75">
        <f t="shared" si="55"/>
        <v>0.20610687022900764</v>
      </c>
      <c r="EV65" s="75"/>
      <c r="EW65" s="75"/>
      <c r="EX65" s="75">
        <f t="shared" si="56"/>
        <v>3.4854771784232366E-2</v>
      </c>
      <c r="EY65" s="75">
        <f t="shared" si="57"/>
        <v>3.5650623885918005E-2</v>
      </c>
      <c r="EZ65" s="75">
        <f t="shared" si="58"/>
        <v>6.9594034797017396E-2</v>
      </c>
      <c r="FA65" s="75">
        <f t="shared" si="59"/>
        <v>9.9236641221374045E-2</v>
      </c>
      <c r="FB65" s="75"/>
      <c r="FC65" s="75"/>
      <c r="FD65" s="75"/>
      <c r="FE65" s="75">
        <f t="shared" si="60"/>
        <v>0</v>
      </c>
      <c r="FF65" s="75"/>
      <c r="FG65" s="75"/>
      <c r="FH65" s="75"/>
      <c r="FI65" s="75"/>
      <c r="FJ65" s="75"/>
      <c r="FK65" s="75">
        <f t="shared" si="61"/>
        <v>1.7825311942959001E-3</v>
      </c>
      <c r="FL65" s="75"/>
      <c r="FM65" s="75"/>
      <c r="FN65" s="75"/>
      <c r="FO65" s="75"/>
      <c r="FP65" s="75">
        <f t="shared" si="62"/>
        <v>0.13692946058091288</v>
      </c>
      <c r="FQ65" s="75">
        <f t="shared" si="63"/>
        <v>0.21925133689839571</v>
      </c>
      <c r="FR65" s="75">
        <f t="shared" si="64"/>
        <v>0.24109362054681027</v>
      </c>
      <c r="FS65" s="75">
        <f t="shared" si="65"/>
        <v>0.30534351145038169</v>
      </c>
      <c r="FT65" s="75"/>
      <c r="FU65" s="75"/>
      <c r="FV65" s="75"/>
      <c r="FW65" s="75">
        <f t="shared" si="66"/>
        <v>-1.0318596068388947E-2</v>
      </c>
      <c r="FX65" s="75">
        <f t="shared" si="67"/>
        <v>3.4607284479214767E-2</v>
      </c>
      <c r="FY65" s="75">
        <f t="shared" si="68"/>
        <v>2.4288688410825821E-2</v>
      </c>
      <c r="FZ65" s="75"/>
      <c r="GA65" s="75"/>
      <c r="GB65" s="75">
        <f t="shared" si="69"/>
        <v>3.3943410911099391E-2</v>
      </c>
      <c r="GC65" s="75">
        <f t="shared" si="70"/>
        <v>2.9642606424356649E-2</v>
      </c>
      <c r="GD65" s="75">
        <f t="shared" si="71"/>
        <v>6.3586017335456047E-2</v>
      </c>
      <c r="GE65" s="75"/>
      <c r="GF65" s="75"/>
      <c r="GG65" s="75"/>
      <c r="GH65" s="75"/>
      <c r="GI65" s="75"/>
      <c r="GJ65" s="75"/>
      <c r="GK65" s="75"/>
      <c r="GL65" s="75"/>
      <c r="GM65" s="75"/>
      <c r="GN65" s="75"/>
      <c r="GO65" s="75"/>
      <c r="GP65" s="75"/>
      <c r="GQ65" s="75">
        <f t="shared" si="72"/>
        <v>2.1842283648414562E-2</v>
      </c>
      <c r="GR65" s="75">
        <f t="shared" si="73"/>
        <v>6.4249890903571416E-2</v>
      </c>
      <c r="GS65" s="75">
        <f t="shared" si="74"/>
        <v>8.6092174551985978E-2</v>
      </c>
      <c r="GT65" s="75"/>
      <c r="GU65" s="75"/>
      <c r="GV65" s="75"/>
      <c r="GW65" s="75"/>
      <c r="GX65" s="75">
        <f t="shared" si="75"/>
        <v>4.1493775933609959E-3</v>
      </c>
      <c r="GY65" s="75">
        <f t="shared" si="76"/>
        <v>1.4260249554367201E-2</v>
      </c>
      <c r="GZ65" s="75">
        <f t="shared" si="77"/>
        <v>4.8881524440762221E-2</v>
      </c>
      <c r="HA65" s="75">
        <f t="shared" si="78"/>
        <v>5.1908396946564885E-2</v>
      </c>
      <c r="HB65" s="75"/>
      <c r="HC65" s="75"/>
      <c r="HD65" s="75">
        <f t="shared" si="79"/>
        <v>3.462127488639502E-2</v>
      </c>
      <c r="HE65" s="75">
        <f t="shared" si="80"/>
        <v>3.0268725058026635E-3</v>
      </c>
      <c r="HF65" s="75">
        <f t="shared" si="81"/>
        <v>3.7648147392197684E-2</v>
      </c>
      <c r="HG65" s="75"/>
      <c r="HH65" s="75"/>
      <c r="HI65" s="75"/>
      <c r="HJ65" s="75">
        <f t="shared" si="82"/>
        <v>4.6058091286307057E-2</v>
      </c>
      <c r="HK65" s="75">
        <f t="shared" si="83"/>
        <v>0.13547237076648841</v>
      </c>
      <c r="HL65" s="75">
        <f t="shared" si="84"/>
        <v>0.11516155758077878</v>
      </c>
      <c r="HM65" s="75">
        <f t="shared" si="85"/>
        <v>9.6183206106870228E-2</v>
      </c>
      <c r="HN65" s="75"/>
      <c r="HO65" s="75"/>
      <c r="HP65" s="75">
        <f t="shared" si="86"/>
        <v>-2.0310813185709625E-2</v>
      </c>
      <c r="HQ65" s="75">
        <f>Gegevens!HM98-Gegevens!HL98</f>
        <v>-1.8086936652954327E-2</v>
      </c>
      <c r="HR65" s="75">
        <f t="shared" si="87"/>
        <v>-3.9289164659618181E-2</v>
      </c>
      <c r="HS65" s="75"/>
      <c r="HT65" s="75"/>
      <c r="HU65" s="75"/>
      <c r="HV65" s="75">
        <f t="shared" si="88"/>
        <v>4.3153526970954356E-2</v>
      </c>
      <c r="HW65" s="75">
        <f t="shared" si="89"/>
        <v>0.41354723707664887</v>
      </c>
      <c r="HX65" s="75">
        <f t="shared" si="90"/>
        <v>7.6222038111019061E-2</v>
      </c>
      <c r="HY65" s="75">
        <f t="shared" si="91"/>
        <v>6.8702290076335881E-2</v>
      </c>
      <c r="HZ65" s="75"/>
      <c r="IA65" s="75"/>
      <c r="IB65" s="75">
        <f t="shared" si="92"/>
        <v>-0.33732519896562979</v>
      </c>
      <c r="IC65" s="75">
        <f t="shared" si="93"/>
        <v>-7.5197480346831796E-3</v>
      </c>
      <c r="ID65" s="75">
        <f t="shared" si="94"/>
        <v>-0.34484494700031298</v>
      </c>
      <c r="IE65" s="75"/>
      <c r="IF65" s="75"/>
      <c r="IG65" s="75"/>
      <c r="IH65" s="75">
        <f t="shared" si="95"/>
        <v>3.9834024896265557E-2</v>
      </c>
      <c r="II65" s="75">
        <f t="shared" si="96"/>
        <v>7.8431372549019607E-2</v>
      </c>
      <c r="IJ65" s="75">
        <f t="shared" si="97"/>
        <v>0.10853355426677713</v>
      </c>
      <c r="IK65" s="75">
        <f t="shared" si="98"/>
        <v>6.4122137404580157E-2</v>
      </c>
      <c r="IL65" s="75"/>
      <c r="IM65" s="75"/>
      <c r="IN65" s="75">
        <f t="shared" si="99"/>
        <v>3.0102181717757526E-2</v>
      </c>
      <c r="IO65" s="75">
        <f t="shared" si="100"/>
        <v>-4.4411416862196976E-2</v>
      </c>
      <c r="IP65" s="75">
        <f t="shared" si="101"/>
        <v>-1.430923514443945E-2</v>
      </c>
      <c r="IQ65" s="75"/>
      <c r="IR65" s="75"/>
      <c r="IS65" s="75"/>
      <c r="IT65" s="75">
        <f t="shared" si="102"/>
        <v>0.15020746887966804</v>
      </c>
      <c r="IU65" s="75">
        <f t="shared" si="103"/>
        <v>0.12299465240641712</v>
      </c>
      <c r="IV65" s="75">
        <f t="shared" si="104"/>
        <v>0.34382767191383595</v>
      </c>
      <c r="IW65" s="75">
        <f t="shared" si="105"/>
        <v>0.2</v>
      </c>
      <c r="IX65" s="75"/>
      <c r="IY65" s="75"/>
      <c r="IZ65" s="75">
        <f t="shared" si="106"/>
        <v>0.22083301950741885</v>
      </c>
      <c r="JA65" s="75">
        <f t="shared" si="107"/>
        <v>-0.14382767191383594</v>
      </c>
      <c r="JB65" s="75">
        <f t="shared" si="108"/>
        <v>7.7005347593582893E-2</v>
      </c>
      <c r="JC65" s="75"/>
      <c r="JD65" s="75"/>
      <c r="JE65" s="75"/>
      <c r="JF65" s="75"/>
      <c r="JG65" s="75"/>
      <c r="JH65" s="75"/>
      <c r="JI65" s="75">
        <f t="shared" si="109"/>
        <v>4.3983402489626552E-2</v>
      </c>
      <c r="JJ65" s="75">
        <f t="shared" si="110"/>
        <v>0.1900414937759336</v>
      </c>
      <c r="JK65" s="75">
        <f t="shared" si="111"/>
        <v>0.19419087136929458</v>
      </c>
      <c r="JL65" s="75"/>
      <c r="JM65" s="75">
        <f t="shared" si="112"/>
        <v>9.26916221033868E-2</v>
      </c>
      <c r="JN65" s="75">
        <f t="shared" si="113"/>
        <v>0.20142602495543671</v>
      </c>
      <c r="JO65" s="75">
        <f t="shared" si="114"/>
        <v>0.21568627450980393</v>
      </c>
      <c r="JP65" s="75"/>
      <c r="JQ65" s="75">
        <f t="shared" si="115"/>
        <v>0.15741507870753935</v>
      </c>
      <c r="JR65" s="75">
        <f t="shared" si="116"/>
        <v>0.45236122618061309</v>
      </c>
      <c r="JS65" s="75">
        <f t="shared" si="117"/>
        <v>0.50124275062137524</v>
      </c>
      <c r="JT65" s="75"/>
      <c r="JU65" s="75">
        <f t="shared" si="118"/>
        <v>0.11603053435114505</v>
      </c>
      <c r="JV65" s="75">
        <f t="shared" si="119"/>
        <v>0.26412213740458018</v>
      </c>
      <c r="JW65" s="75">
        <f t="shared" si="120"/>
        <v>0.31603053435114503</v>
      </c>
      <c r="JX65" s="75"/>
      <c r="JY65" s="75"/>
      <c r="JZ65" s="75"/>
      <c r="KA65" s="75">
        <f t="shared" si="121"/>
        <v>6.4723456604152546E-2</v>
      </c>
      <c r="KB65" s="75">
        <f t="shared" si="122"/>
        <v>-4.1384544356394298E-2</v>
      </c>
      <c r="KC65" s="75">
        <f t="shared" si="123"/>
        <v>2.3338912247758248E-2</v>
      </c>
      <c r="KD65" s="75"/>
      <c r="KE65" s="75"/>
      <c r="KF65" s="75">
        <f t="shared" si="124"/>
        <v>0.25093520122517637</v>
      </c>
      <c r="KG65" s="75">
        <f t="shared" si="125"/>
        <v>-0.1882390887760329</v>
      </c>
      <c r="KH65" s="75">
        <f t="shared" si="126"/>
        <v>6.2696112449143471E-2</v>
      </c>
      <c r="KI65" s="75"/>
      <c r="KJ65" s="75"/>
      <c r="KK65" s="75">
        <f t="shared" si="127"/>
        <v>0.28555647611157131</v>
      </c>
      <c r="KL65" s="75">
        <f t="shared" si="128"/>
        <v>-0.18521221627023021</v>
      </c>
      <c r="KM65" s="75">
        <f t="shared" si="129"/>
        <v>0.1003442598413411</v>
      </c>
      <c r="KN65" s="75"/>
      <c r="KO65" s="75"/>
      <c r="KP65" s="75"/>
      <c r="KQ65" s="75"/>
      <c r="KR65" s="73">
        <f t="shared" si="130"/>
        <v>119.09090909090909</v>
      </c>
      <c r="KS65" s="73">
        <f t="shared" si="131"/>
        <v>23.351158645276293</v>
      </c>
      <c r="KT65" s="73">
        <f t="shared" si="132"/>
        <v>88.734402852049911</v>
      </c>
      <c r="KU65" s="73">
        <f t="shared" si="133"/>
        <v>270.87344028520499</v>
      </c>
      <c r="KV65" s="73">
        <f t="shared" si="134"/>
        <v>51.372549019607845</v>
      </c>
      <c r="KW65" s="73">
        <f t="shared" si="135"/>
        <v>80.561497326203209</v>
      </c>
      <c r="KX65" s="73">
        <f t="shared" si="136"/>
        <v>9.3404634581105164</v>
      </c>
      <c r="KY65" s="73"/>
      <c r="KZ65" s="73">
        <f t="shared" si="137"/>
        <v>112.33222866611433</v>
      </c>
      <c r="LA65" s="73">
        <f t="shared" si="138"/>
        <v>45.584092792046391</v>
      </c>
      <c r="LB65" s="73">
        <f t="shared" si="139"/>
        <v>75.430820215410108</v>
      </c>
      <c r="LC65" s="73">
        <f t="shared" si="140"/>
        <v>49.925434962717482</v>
      </c>
      <c r="LD65" s="73">
        <f t="shared" si="141"/>
        <v>71.089478044739025</v>
      </c>
      <c r="LE65" s="73">
        <f t="shared" si="142"/>
        <v>225.20712510356256</v>
      </c>
      <c r="LF65" s="73">
        <f t="shared" si="143"/>
        <v>32.017398508699252</v>
      </c>
      <c r="LG65" s="73"/>
      <c r="LH65" s="73">
        <f t="shared" si="144"/>
        <v>135</v>
      </c>
      <c r="LI65" s="73">
        <f t="shared" si="145"/>
        <v>65</v>
      </c>
      <c r="LJ65" s="73">
        <f t="shared" si="146"/>
        <v>63</v>
      </c>
      <c r="LK65" s="73">
        <f t="shared" si="147"/>
        <v>45</v>
      </c>
      <c r="LL65" s="73">
        <f t="shared" si="148"/>
        <v>42</v>
      </c>
      <c r="LM65" s="73">
        <f t="shared" si="149"/>
        <v>131</v>
      </c>
      <c r="LN65" s="73">
        <f t="shared" si="150"/>
        <v>34</v>
      </c>
      <c r="LO65" s="73"/>
      <c r="LP65" s="73">
        <f t="shared" si="151"/>
        <v>-6.7586804247947612</v>
      </c>
      <c r="LQ65" s="73">
        <f t="shared" si="152"/>
        <v>22.232934146770098</v>
      </c>
      <c r="LR65" s="73">
        <f t="shared" si="153"/>
        <v>-13.303582636639803</v>
      </c>
      <c r="LS65" s="73">
        <f t="shared" si="154"/>
        <v>-220.94800532248752</v>
      </c>
      <c r="LT65" s="73">
        <f t="shared" si="155"/>
        <v>19.716929025131179</v>
      </c>
      <c r="LU65" s="73">
        <f t="shared" si="156"/>
        <v>144.64562777735935</v>
      </c>
      <c r="LV65" s="73">
        <f t="shared" si="157"/>
        <v>22.676935050588735</v>
      </c>
      <c r="LW65" s="73"/>
      <c r="LX65" s="73">
        <f t="shared" si="158"/>
        <v>22.667771333885668</v>
      </c>
      <c r="LY65" s="73">
        <f t="shared" si="159"/>
        <v>19.415907207953609</v>
      </c>
      <c r="LZ65" s="73">
        <f t="shared" si="160"/>
        <v>-12.430820215410108</v>
      </c>
      <c r="MA65" s="73">
        <f t="shared" si="161"/>
        <v>-4.9254349627174818</v>
      </c>
      <c r="MB65" s="73">
        <f t="shared" si="162"/>
        <v>-29.089478044739025</v>
      </c>
      <c r="MC65" s="73">
        <f t="shared" si="163"/>
        <v>-94.207125103562561</v>
      </c>
      <c r="MD65" s="73">
        <f t="shared" si="164"/>
        <v>1.9826014913007484</v>
      </c>
      <c r="ME65" s="73"/>
      <c r="MF65" s="73">
        <f t="shared" si="165"/>
        <v>15.909090909090907</v>
      </c>
      <c r="MG65" s="73">
        <f t="shared" si="166"/>
        <v>41.648841354723707</v>
      </c>
      <c r="MH65" s="73">
        <f t="shared" si="167"/>
        <v>-25.734402852049911</v>
      </c>
      <c r="MI65" s="73">
        <f t="shared" si="168"/>
        <v>-225.87344028520499</v>
      </c>
      <c r="MJ65" s="73">
        <f t="shared" si="169"/>
        <v>-9.3725490196078454</v>
      </c>
      <c r="MK65" s="73">
        <f t="shared" si="170"/>
        <v>50.438502673796791</v>
      </c>
      <c r="ML65" s="73">
        <f t="shared" si="171"/>
        <v>24.659536541889484</v>
      </c>
      <c r="MM65" s="73"/>
      <c r="MN65" s="75">
        <f t="shared" si="172"/>
        <v>-5.6752278376139213E-2</v>
      </c>
      <c r="MO65" s="75">
        <f t="shared" si="173"/>
        <v>0.95211267605633776</v>
      </c>
      <c r="MP65" s="75">
        <f t="shared" si="174"/>
        <v>-0.14992587101556709</v>
      </c>
      <c r="MQ65" s="75">
        <f t="shared" si="175"/>
        <v>-0.81568722680913064</v>
      </c>
      <c r="MR65" s="75">
        <f t="shared" si="176"/>
        <v>0.38380281690140844</v>
      </c>
      <c r="MS65" s="75">
        <f t="shared" si="177"/>
        <v>1.7954684629516229</v>
      </c>
      <c r="MT65" s="75">
        <f t="shared" si="178"/>
        <v>2.4278169014084505</v>
      </c>
      <c r="MU65" s="75"/>
      <c r="MV65" s="75">
        <f t="shared" si="179"/>
        <v>0.20179223365416529</v>
      </c>
      <c r="MW65" s="75">
        <f t="shared" si="180"/>
        <v>0.42593602326426772</v>
      </c>
      <c r="MX65" s="75">
        <f t="shared" si="181"/>
        <v>-0.16479762754681751</v>
      </c>
      <c r="MY65" s="75">
        <f t="shared" si="182"/>
        <v>-9.8655824759376051E-2</v>
      </c>
      <c r="MZ65" s="75">
        <f t="shared" si="183"/>
        <v>-0.40919526834100578</v>
      </c>
      <c r="NA65" s="75">
        <f t="shared" si="184"/>
        <v>-0.41831325301204819</v>
      </c>
      <c r="NB65" s="75">
        <f t="shared" si="185"/>
        <v>6.1922629059386815E-2</v>
      </c>
      <c r="NC65" s="75"/>
      <c r="ND65" s="75">
        <f t="shared" si="186"/>
        <v>0.13358778625954196</v>
      </c>
      <c r="NE65" s="75">
        <f t="shared" si="187"/>
        <v>1.783587786259542</v>
      </c>
      <c r="NF65" s="75">
        <f t="shared" si="188"/>
        <v>-0.29001607071112895</v>
      </c>
      <c r="NG65" s="75">
        <f t="shared" si="189"/>
        <v>-0.83387075546196365</v>
      </c>
      <c r="NH65" s="75">
        <f t="shared" si="190"/>
        <v>-0.1824427480916031</v>
      </c>
      <c r="NI65" s="75">
        <f t="shared" si="191"/>
        <v>0.62608695652173907</v>
      </c>
      <c r="NJ65" s="75">
        <f t="shared" si="192"/>
        <v>2.6400763358778629</v>
      </c>
      <c r="NK65" s="75"/>
      <c r="NL65" s="75"/>
      <c r="NM65" s="211">
        <v>3313</v>
      </c>
      <c r="NN65" s="212">
        <v>0</v>
      </c>
      <c r="NO65" s="212">
        <v>2</v>
      </c>
      <c r="NP65" s="212">
        <v>6</v>
      </c>
      <c r="NQ65" s="212">
        <v>1</v>
      </c>
      <c r="NR65" s="212">
        <v>8</v>
      </c>
      <c r="NS65" s="213">
        <v>17</v>
      </c>
      <c r="NT65" s="213">
        <f t="shared" si="193"/>
        <v>3330</v>
      </c>
      <c r="NU65" s="75"/>
      <c r="NV65" s="75"/>
      <c r="NW65" s="73">
        <v>655</v>
      </c>
      <c r="NX65" s="73">
        <v>65</v>
      </c>
      <c r="NY65" s="75">
        <f t="shared" si="194"/>
        <v>9.9236641221374045E-2</v>
      </c>
      <c r="NZ65" s="75">
        <f t="shared" si="195"/>
        <v>1.5598261186810968E-4</v>
      </c>
      <c r="OA65" s="75">
        <f t="shared" si="196"/>
        <v>8.293450343285049E-5</v>
      </c>
      <c r="OB65" s="73">
        <v>5599</v>
      </c>
      <c r="OC65" s="73">
        <v>3330</v>
      </c>
      <c r="OD65" s="73">
        <v>2545.4674549891552</v>
      </c>
      <c r="OE65" s="73">
        <v>958.25937179846733</v>
      </c>
      <c r="OF65" s="75">
        <f t="shared" si="197"/>
        <v>0.17114830716171947</v>
      </c>
      <c r="OG65" s="75">
        <f t="shared" si="198"/>
        <v>0.37645712967976247</v>
      </c>
      <c r="OH65" s="73">
        <v>1306.3333333333298</v>
      </c>
      <c r="OI65" s="73">
        <f t="shared" si="199"/>
        <v>491.77849707166172</v>
      </c>
      <c r="OJ65" s="75">
        <f t="shared" si="200"/>
        <v>0.14768123035185038</v>
      </c>
      <c r="OK65" s="75">
        <f t="shared" si="201"/>
        <v>8.5435524332110578E-4</v>
      </c>
      <c r="OL65" s="75">
        <f t="shared" si="202"/>
        <v>1.3979403602054005E-3</v>
      </c>
      <c r="OM65" s="73">
        <v>5457</v>
      </c>
      <c r="ON65" s="73">
        <v>89601734</v>
      </c>
      <c r="OO65" s="73">
        <f t="shared" si="203"/>
        <v>16419.595748579806</v>
      </c>
      <c r="OP65" s="75">
        <f t="shared" si="204"/>
        <v>8.3743611039240257E-4</v>
      </c>
      <c r="OQ65" s="75">
        <f t="shared" si="205"/>
        <v>7.1954010777720346E-4</v>
      </c>
      <c r="OR65" s="75">
        <f t="shared" si="206"/>
        <v>1.5854323788121998E-3</v>
      </c>
      <c r="OS65" s="73">
        <v>779.77643393806125</v>
      </c>
      <c r="OT65" s="75">
        <f t="shared" si="207"/>
        <v>0.1392706615356423</v>
      </c>
      <c r="OU65" s="75">
        <f t="shared" si="208"/>
        <v>6.4265962117697906E-4</v>
      </c>
      <c r="OV65" s="73">
        <v>466.4047797476041</v>
      </c>
      <c r="OW65" s="75">
        <f t="shared" si="209"/>
        <v>8.5469081866887314E-2</v>
      </c>
      <c r="OX65" s="75">
        <v>7.4866310160427801E-2</v>
      </c>
      <c r="OY65" s="73">
        <v>326</v>
      </c>
      <c r="OZ65" s="75">
        <f t="shared" si="210"/>
        <v>5.8224682979103409E-2</v>
      </c>
      <c r="PA65" s="73">
        <v>932</v>
      </c>
      <c r="PB65" s="75">
        <f t="shared" si="211"/>
        <v>0.1664582961243079</v>
      </c>
      <c r="PC65" s="73">
        <v>1025</v>
      </c>
      <c r="PD65" s="73">
        <v>1019</v>
      </c>
      <c r="PE65" s="75">
        <f t="shared" si="212"/>
        <v>5.8881256133464181E-3</v>
      </c>
      <c r="PF65" s="75">
        <v>6.2481836675385059E-2</v>
      </c>
      <c r="PG65" s="75">
        <v>0.14617843650101714</v>
      </c>
      <c r="PH65" s="75">
        <v>0.20866027317640221</v>
      </c>
      <c r="PI65" s="75"/>
      <c r="PJ65" s="75"/>
      <c r="PK65" s="75"/>
      <c r="PL65" s="75"/>
      <c r="PM65" s="75"/>
      <c r="PN65" s="75"/>
      <c r="PO65" s="226"/>
      <c r="PP65" s="21">
        <f t="shared" si="213"/>
        <v>0</v>
      </c>
      <c r="PQ65" s="73">
        <f t="shared" si="214"/>
        <v>53.169069577431706</v>
      </c>
      <c r="PR65" s="73"/>
      <c r="PS65" s="73">
        <f t="shared" si="215"/>
        <v>189.31980113316393</v>
      </c>
      <c r="PT65" s="73">
        <v>4</v>
      </c>
      <c r="PU65" s="73">
        <f t="shared" si="216"/>
        <v>163.62518649399692</v>
      </c>
      <c r="PV65" s="73">
        <v>4</v>
      </c>
      <c r="PW65" s="73"/>
    </row>
    <row r="66" spans="1:444" x14ac:dyDescent="0.25">
      <c r="A66" s="150"/>
      <c r="B66" s="153" t="s">
        <v>10</v>
      </c>
      <c r="C66" s="151"/>
      <c r="D66" s="156">
        <v>12009</v>
      </c>
      <c r="E66" s="156" t="s">
        <v>0</v>
      </c>
      <c r="F66" s="72" t="s">
        <v>39</v>
      </c>
      <c r="G66" s="82"/>
      <c r="P66" s="161"/>
      <c r="Q66" s="127"/>
      <c r="R66" s="127"/>
      <c r="S66" s="127"/>
      <c r="T66" s="127"/>
      <c r="U66" s="127"/>
      <c r="V66" s="127"/>
      <c r="W66" s="127"/>
      <c r="X66" s="127"/>
      <c r="Y66" s="127"/>
      <c r="Z66" s="113"/>
      <c r="AA66" s="73"/>
      <c r="AB66" s="74">
        <v>756</v>
      </c>
      <c r="AC66" s="74">
        <v>4155</v>
      </c>
      <c r="AD66" s="74">
        <v>1045</v>
      </c>
      <c r="AE66" s="74">
        <v>752</v>
      </c>
      <c r="AF66" s="74">
        <v>992</v>
      </c>
      <c r="AG66" s="74">
        <v>3587</v>
      </c>
      <c r="AH66" s="74">
        <v>242</v>
      </c>
      <c r="AI66" s="74">
        <v>59</v>
      </c>
      <c r="AK66" s="73">
        <f t="shared" ref="AK66:AK129" si="222">SUM(AB66:AI66)</f>
        <v>11588</v>
      </c>
      <c r="AL66" s="75"/>
      <c r="AM66" s="76">
        <f t="shared" ref="AM66:AM129" si="223">AB66/$AK66</f>
        <v>6.5239903348291342E-2</v>
      </c>
      <c r="AN66" s="77">
        <f t="shared" ref="AN66:AN129" si="224">AC66/$AK66</f>
        <v>0.35856057991025198</v>
      </c>
      <c r="AO66" s="77">
        <f t="shared" ref="AO66:AO129" si="225">AD66/$AK66</f>
        <v>9.0179496030376255E-2</v>
      </c>
      <c r="AP66" s="77">
        <f t="shared" ref="AP66:AP129" si="226">AE66/$AK66</f>
        <v>6.4894718674490856E-2</v>
      </c>
      <c r="AQ66" s="77">
        <f t="shared" ref="AQ66:AQ129" si="227">AF66/$AK66</f>
        <v>8.560579910251985E-2</v>
      </c>
      <c r="AR66" s="77">
        <f t="shared" ref="AR66:AR129" si="228">AG66/$AK66</f>
        <v>0.30954435623058335</v>
      </c>
      <c r="AS66" s="77">
        <f t="shared" ref="AS66:AS129" si="229">AH66/$AK66</f>
        <v>2.0883672764929237E-2</v>
      </c>
      <c r="AT66" s="78">
        <f t="shared" ref="AT66:AT129" si="230">AI66/$AK66</f>
        <v>5.0914739385571279E-3</v>
      </c>
      <c r="AU66" s="75">
        <f t="shared" ref="AU66:AU129" si="231">AK66/$AK66</f>
        <v>1</v>
      </c>
      <c r="AV66" s="75"/>
      <c r="AW66" s="75"/>
      <c r="AX66" s="74">
        <v>1190</v>
      </c>
      <c r="AY66" s="74">
        <v>813</v>
      </c>
      <c r="AZ66" s="74">
        <v>1017</v>
      </c>
      <c r="BA66" s="74">
        <v>924</v>
      </c>
      <c r="BB66" s="74">
        <v>4927</v>
      </c>
      <c r="BC66" s="74">
        <v>2349</v>
      </c>
      <c r="BD66" s="74">
        <v>359</v>
      </c>
      <c r="BF66" s="74">
        <v>35</v>
      </c>
      <c r="BG66" s="79">
        <v>6</v>
      </c>
      <c r="BH66" s="80">
        <v>125</v>
      </c>
      <c r="BI66" s="80"/>
      <c r="BJ66" s="81"/>
      <c r="BK66" s="73">
        <f t="shared" ref="BK66:BK129" si="232">SUM(BG66:BJ66)</f>
        <v>131</v>
      </c>
      <c r="BL66" s="79">
        <f t="shared" ref="BL66:BL129" si="233">SUM(AX66:BF66)+BK66</f>
        <v>11745</v>
      </c>
      <c r="BM66" s="82"/>
      <c r="BN66" s="83">
        <f t="shared" ref="BN66:BN129" si="234">AX66/$BL66</f>
        <v>0.10131971051511282</v>
      </c>
      <c r="BO66" s="84">
        <f t="shared" ref="BO66:BO129" si="235">AY66/$BL66</f>
        <v>6.9220945083014046E-2</v>
      </c>
      <c r="BP66" s="84">
        <f t="shared" ref="BP66:BP129" si="236">AZ66/$BL66</f>
        <v>8.6590038314176249E-2</v>
      </c>
      <c r="BQ66" s="84">
        <f t="shared" ref="BQ66:BQ129" si="237">BA66/$BL66</f>
        <v>7.8671775223499357E-2</v>
      </c>
      <c r="BR66" s="84">
        <f t="shared" ref="BR66:BR129" si="238">BB66/$BL66</f>
        <v>0.41949765857811833</v>
      </c>
      <c r="BS66" s="84">
        <f t="shared" ref="BS66:BS129" si="239">BC66/$BL66</f>
        <v>0.2</v>
      </c>
      <c r="BT66" s="84">
        <f t="shared" ref="BT66:BT129" si="240">BD66/$BL66</f>
        <v>3.0566198382290338E-2</v>
      </c>
      <c r="BU66" s="84">
        <f t="shared" ref="BU66:BU129" si="241">BE66/$BL66</f>
        <v>0</v>
      </c>
      <c r="BV66" s="84">
        <f t="shared" ref="BV66:BV129" si="242">BF66/$BL66</f>
        <v>2.9799914857386121E-3</v>
      </c>
      <c r="BW66" s="84">
        <f t="shared" ref="BW66:BW129" si="243">BG66/$BL66</f>
        <v>5.1085568326947643E-4</v>
      </c>
      <c r="BX66" s="84">
        <f t="shared" ref="BX66:BX129" si="244">BH66/$BL66</f>
        <v>1.0642826734780758E-2</v>
      </c>
      <c r="BY66" s="84">
        <f t="shared" ref="BY66:BY129" si="245">BI66/$BL66</f>
        <v>0</v>
      </c>
      <c r="BZ66" s="84">
        <f t="shared" ref="BZ66:BZ129" si="246">BJ66/$BL66</f>
        <v>0</v>
      </c>
      <c r="CA66" s="75">
        <f t="shared" ref="CA66:CA129" si="247">SUM(BW66:BZ66)</f>
        <v>1.1153682418050235E-2</v>
      </c>
      <c r="CB66" s="85">
        <f t="shared" ref="CB66:CB129" si="248">BL66/$BL66</f>
        <v>1</v>
      </c>
      <c r="CC66" s="75"/>
      <c r="CD66" s="75"/>
      <c r="CE66" s="74">
        <v>366</v>
      </c>
      <c r="CF66" s="74">
        <v>3601</v>
      </c>
      <c r="CG66" s="74">
        <v>2985</v>
      </c>
      <c r="CH66" s="74">
        <v>1886</v>
      </c>
      <c r="CI66" s="74">
        <v>1531</v>
      </c>
      <c r="CJ66" s="74">
        <v>1008</v>
      </c>
      <c r="CK66" s="74">
        <v>377</v>
      </c>
      <c r="CL66" s="72">
        <v>35</v>
      </c>
      <c r="CP66" s="73">
        <f t="shared" si="217"/>
        <v>35</v>
      </c>
      <c r="CQ66" s="73">
        <f t="shared" si="218"/>
        <v>11789</v>
      </c>
      <c r="CR66" s="73"/>
      <c r="CS66" s="76">
        <f t="shared" ref="CS66:CS129" si="249">CE66/$CQ66</f>
        <v>3.1045890236661294E-2</v>
      </c>
      <c r="CT66" s="77">
        <f t="shared" ref="CT66:CT129" si="250">CF66/$CQ66</f>
        <v>0.30545423700059376</v>
      </c>
      <c r="CU66" s="77">
        <f t="shared" ref="CU66:CU129" si="251">CG66/$CQ66</f>
        <v>0.25320213758588517</v>
      </c>
      <c r="CV66" s="77">
        <f t="shared" ref="CV66:CV129" si="252">CH66/$CQ66</f>
        <v>0.15997964203918907</v>
      </c>
      <c r="CW66" s="77">
        <f t="shared" ref="CW66:CW129" si="253">CI66/$CQ66</f>
        <v>0.12986682500636187</v>
      </c>
      <c r="CX66" s="77">
        <f t="shared" ref="CX66:CX129" si="254">CJ66/$CQ66</f>
        <v>8.5503435405886841E-2</v>
      </c>
      <c r="CY66" s="77">
        <f t="shared" ref="CY66:CY129" si="255">CK66/$CQ66</f>
        <v>3.1978963440495375E-2</v>
      </c>
      <c r="CZ66" s="78"/>
      <c r="DA66" s="78"/>
      <c r="DB66" s="78"/>
      <c r="DC66" s="78"/>
      <c r="DD66" s="78">
        <f t="shared" ref="DD66:DD129" si="256">CP66/$CQ66</f>
        <v>2.9688692849266264E-3</v>
      </c>
      <c r="DE66" s="75">
        <f t="shared" ref="DE66:DE129" si="257">CQ66/$CQ66</f>
        <v>1</v>
      </c>
      <c r="DF66" s="75"/>
      <c r="DG66" s="75"/>
      <c r="DH66" s="74">
        <v>1078</v>
      </c>
      <c r="DI66" s="74">
        <v>3847</v>
      </c>
      <c r="DJ66" s="74">
        <v>2256</v>
      </c>
      <c r="DK66" s="74">
        <v>1650</v>
      </c>
      <c r="DM66" s="74">
        <v>785</v>
      </c>
      <c r="DN66" s="74">
        <v>1284</v>
      </c>
      <c r="DO66" s="74">
        <v>612</v>
      </c>
      <c r="DP66" s="72">
        <v>20</v>
      </c>
      <c r="DQ66" s="74">
        <v>109</v>
      </c>
      <c r="DR66" s="74">
        <v>21</v>
      </c>
      <c r="DS66" s="74">
        <v>18</v>
      </c>
      <c r="DT66" s="74">
        <v>78</v>
      </c>
      <c r="DU66" s="73">
        <f t="shared" ref="DU66:DU129" si="258">SUM(DP66:DT66)</f>
        <v>246</v>
      </c>
      <c r="DV66" s="73">
        <f t="shared" si="219"/>
        <v>11758</v>
      </c>
      <c r="DW66" s="76">
        <f t="shared" ref="DW66:DW129" si="259">DH66/$DV66</f>
        <v>9.1682258887565912E-2</v>
      </c>
      <c r="DX66" s="77">
        <f t="shared" ref="DX66:DX129" si="260">DI66/$DV66</f>
        <v>0.32718149345126724</v>
      </c>
      <c r="DY66" s="77">
        <f t="shared" ref="DY66:DY129" si="261">DJ66/$DV66</f>
        <v>0.19186936553835687</v>
      </c>
      <c r="DZ66" s="77">
        <f t="shared" ref="DZ66:DZ129" si="262">DK66/$DV66</f>
        <v>0.14032998809321312</v>
      </c>
      <c r="EA66" s="77">
        <f t="shared" ref="EA66:EA129" si="263">DL66/$DV66</f>
        <v>0</v>
      </c>
      <c r="EB66" s="77">
        <f t="shared" ref="EB66:EB129" si="264">DM66/$DV66</f>
        <v>6.6763054941316555E-2</v>
      </c>
      <c r="EC66" s="77">
        <f t="shared" ref="EC66:EC129" si="265">DN66/$DV66</f>
        <v>0.10920224527980948</v>
      </c>
      <c r="ED66" s="77">
        <f t="shared" ref="ED66:ED129" si="266">DO66/$DV66</f>
        <v>5.2049668310937235E-2</v>
      </c>
      <c r="EE66" s="75">
        <f t="shared" ref="EE66:EE129" si="267">DP66/$DV66</f>
        <v>1.7009695526450078E-3</v>
      </c>
      <c r="EF66" s="78">
        <f t="shared" ref="EF66:EF129" si="268">DQ66/$DV66</f>
        <v>9.2702840619152925E-3</v>
      </c>
      <c r="EG66" s="78">
        <f t="shared" ref="EG66:EG129" si="269">DR66/$DV66</f>
        <v>1.786018030277258E-3</v>
      </c>
      <c r="EH66" s="78">
        <f t="shared" ref="EH66:EH129" si="270">DS66/$DV66</f>
        <v>1.5308725973805068E-3</v>
      </c>
      <c r="EI66" s="78">
        <f t="shared" ref="EI66:EI129" si="271">DT66/$DV66</f>
        <v>6.6337812553155301E-3</v>
      </c>
      <c r="EJ66" s="75">
        <f t="shared" ref="EJ66:EJ129" si="272">DU66/$DV66</f>
        <v>2.0921925497533595E-2</v>
      </c>
      <c r="EK66" s="75">
        <f t="shared" ref="EK66:EK129" si="273">DV66/$DV66</f>
        <v>1</v>
      </c>
      <c r="EL66" s="75"/>
      <c r="EM66" s="75"/>
      <c r="EN66" s="75"/>
      <c r="EO66" s="75"/>
      <c r="EP66" s="75"/>
      <c r="EQ66" s="75"/>
      <c r="ER66" s="75">
        <f t="shared" ref="ER66:ER129" si="274">AN66</f>
        <v>0.35856057991025198</v>
      </c>
      <c r="ES66" s="75">
        <f t="shared" ref="ES66:ES129" si="275">BR66</f>
        <v>0.41949765857811833</v>
      </c>
      <c r="ET66" s="75">
        <f t="shared" ref="ET66:ET129" si="276">CT66</f>
        <v>0.30545423700059376</v>
      </c>
      <c r="EU66" s="75">
        <f t="shared" ref="EU66:EU129" si="277">DX66</f>
        <v>0.32718149345126724</v>
      </c>
      <c r="EV66" s="75"/>
      <c r="EW66" s="75"/>
      <c r="EX66" s="75">
        <f t="shared" ref="EX66:EX129" si="278">AO66</f>
        <v>9.0179496030376255E-2</v>
      </c>
      <c r="EY66" s="75">
        <f t="shared" ref="EY66:EY129" si="279">BO66</f>
        <v>6.9220945083014046E-2</v>
      </c>
      <c r="EZ66" s="75">
        <f t="shared" ref="EZ66:EZ129" si="280">CW66</f>
        <v>0.12986682500636187</v>
      </c>
      <c r="FA66" s="75">
        <f t="shared" ref="FA66:FA129" si="281">DY66</f>
        <v>0.19186936553835687</v>
      </c>
      <c r="FB66" s="75"/>
      <c r="FC66" s="75"/>
      <c r="FD66" s="75"/>
      <c r="FE66" s="75">
        <f t="shared" ref="FE66:FE129" si="282">BU66</f>
        <v>0</v>
      </c>
      <c r="FF66" s="75"/>
      <c r="FG66" s="75"/>
      <c r="FH66" s="75"/>
      <c r="FI66" s="75"/>
      <c r="FJ66" s="75"/>
      <c r="FK66" s="75">
        <f t="shared" ref="FK66:FK129" si="283">BV66</f>
        <v>2.9799914857386121E-3</v>
      </c>
      <c r="FL66" s="75"/>
      <c r="FM66" s="75"/>
      <c r="FN66" s="75"/>
      <c r="FO66" s="75"/>
      <c r="FP66" s="75">
        <f t="shared" ref="FP66:FP129" si="284">ER66+EX66+FD66+FJ66</f>
        <v>0.44874007594062826</v>
      </c>
      <c r="FQ66" s="75">
        <f t="shared" ref="FQ66:FQ129" si="285">ES66+EY66+FE66+FK66</f>
        <v>0.49169859514687103</v>
      </c>
      <c r="FR66" s="75">
        <f t="shared" ref="FR66:FR129" si="286">ET66+EZ66+FF66+FL66</f>
        <v>0.43532106200695564</v>
      </c>
      <c r="FS66" s="75">
        <f t="shared" ref="FS66:FS129" si="287">EU66+FA66</f>
        <v>0.51905085898962411</v>
      </c>
      <c r="FT66" s="75"/>
      <c r="FU66" s="75"/>
      <c r="FV66" s="75"/>
      <c r="FW66" s="75">
        <f t="shared" ref="FW66:FW129" si="288">ET66-ES66</f>
        <v>-0.11404342157752456</v>
      </c>
      <c r="FX66" s="75">
        <f t="shared" ref="FX66:FX129" si="289">EU66-ET66</f>
        <v>2.1727256450673471E-2</v>
      </c>
      <c r="FY66" s="75">
        <f t="shared" ref="FY66:FY129" si="290">EU66-ES66</f>
        <v>-9.2316165126851091E-2</v>
      </c>
      <c r="FZ66" s="75"/>
      <c r="GA66" s="75"/>
      <c r="GB66" s="75">
        <f t="shared" ref="GB66:GB129" si="291">EZ66-EY66</f>
        <v>6.0645879923347829E-2</v>
      </c>
      <c r="GC66" s="75">
        <f t="shared" ref="GC66:GC129" si="292">FA66-EZ66</f>
        <v>6.2002540531994998E-2</v>
      </c>
      <c r="GD66" s="75">
        <f t="shared" ref="GD66:GD129" si="293">FA66-EY66</f>
        <v>0.12264842045534283</v>
      </c>
      <c r="GE66" s="75"/>
      <c r="GF66" s="75"/>
      <c r="GG66" s="75"/>
      <c r="GH66" s="75"/>
      <c r="GI66" s="75"/>
      <c r="GJ66" s="75"/>
      <c r="GK66" s="75"/>
      <c r="GL66" s="75"/>
      <c r="GM66" s="75"/>
      <c r="GN66" s="75"/>
      <c r="GO66" s="75"/>
      <c r="GP66" s="75"/>
      <c r="GQ66" s="75">
        <f t="shared" ref="GQ66:GQ129" si="294">FR66-FQ66</f>
        <v>-5.6377533139915392E-2</v>
      </c>
      <c r="GR66" s="75">
        <f t="shared" ref="GR66:GR129" si="295">FS66-FR66</f>
        <v>8.372979698266847E-2</v>
      </c>
      <c r="GS66" s="75">
        <f t="shared" ref="GS66:GS129" si="296">FS66-FQ66</f>
        <v>2.7352263842753077E-2</v>
      </c>
      <c r="GT66" s="75"/>
      <c r="GU66" s="75"/>
      <c r="GV66" s="75"/>
      <c r="GW66" s="75"/>
      <c r="GX66" s="75">
        <f t="shared" ref="GX66:GX129" si="297">AS66</f>
        <v>2.0883672764929237E-2</v>
      </c>
      <c r="GY66" s="75">
        <f t="shared" ref="GY66:GY129" si="298">BT66</f>
        <v>3.0566198382290338E-2</v>
      </c>
      <c r="GZ66" s="75">
        <f t="shared" ref="GZ66:GZ129" si="299">CY66</f>
        <v>3.1978963440495375E-2</v>
      </c>
      <c r="HA66" s="75">
        <f t="shared" ref="HA66:HA129" si="300">EB66</f>
        <v>6.6763054941316555E-2</v>
      </c>
      <c r="HB66" s="75"/>
      <c r="HC66" s="75"/>
      <c r="HD66" s="75">
        <f t="shared" ref="HD66:HD129" si="301">GZ66-GY66</f>
        <v>1.4127650582050379E-3</v>
      </c>
      <c r="HE66" s="75">
        <f t="shared" ref="HE66:HE129" si="302">HA66-GZ66</f>
        <v>3.4784091500821179E-2</v>
      </c>
      <c r="HF66" s="75">
        <f t="shared" ref="HF66:HF129" si="303">HA66-GY66</f>
        <v>3.6196856559026214E-2</v>
      </c>
      <c r="HG66" s="75"/>
      <c r="HH66" s="75"/>
      <c r="HI66" s="75"/>
      <c r="HJ66" s="75">
        <f t="shared" ref="HJ66:HJ129" si="304">AR66</f>
        <v>0.30954435623058335</v>
      </c>
      <c r="HK66" s="75">
        <f t="shared" ref="HK66:HK129" si="305">BS66</f>
        <v>0.2</v>
      </c>
      <c r="HL66" s="75">
        <f t="shared" ref="HL66:HL129" si="306">CU66</f>
        <v>0.25320213758588517</v>
      </c>
      <c r="HM66" s="75">
        <f t="shared" ref="HM66:HM129" si="307">DZ66</f>
        <v>0.14032998809321312</v>
      </c>
      <c r="HN66" s="75"/>
      <c r="HO66" s="75"/>
      <c r="HP66" s="75">
        <f t="shared" ref="HP66:HP129" si="308">HL66-HK66</f>
        <v>5.3202137585885156E-2</v>
      </c>
      <c r="HQ66" s="75">
        <f>Gegevens!HM35-Gegevens!HL35</f>
        <v>-3.7917073086685293E-2</v>
      </c>
      <c r="HR66" s="75">
        <f t="shared" ref="HR66:HR129" si="309">HM66-HK66</f>
        <v>-5.9670011906786891E-2</v>
      </c>
      <c r="HS66" s="75"/>
      <c r="HT66" s="75"/>
      <c r="HU66" s="75"/>
      <c r="HV66" s="75">
        <f t="shared" ref="HV66:HV129" si="310">AM66</f>
        <v>6.5239903348291342E-2</v>
      </c>
      <c r="HW66" s="75">
        <f t="shared" ref="HW66:HW129" si="311">BP66</f>
        <v>8.6590038314176249E-2</v>
      </c>
      <c r="HX66" s="75">
        <f t="shared" ref="HX66:HX129" si="312">CX66</f>
        <v>8.5503435405886841E-2</v>
      </c>
      <c r="HY66" s="75">
        <f t="shared" ref="HY66:HY129" si="313">DW66</f>
        <v>9.1682258887565912E-2</v>
      </c>
      <c r="HZ66" s="75"/>
      <c r="IA66" s="75"/>
      <c r="IB66" s="75">
        <f t="shared" ref="IB66:IB129" si="314">HX66-HW66</f>
        <v>-1.086602908289408E-3</v>
      </c>
      <c r="IC66" s="75">
        <f t="shared" ref="IC66:IC129" si="315">HY66-HX66</f>
        <v>6.1788234816790716E-3</v>
      </c>
      <c r="ID66" s="75">
        <f t="shared" ref="ID66:ID129" si="316">HY66-HW66</f>
        <v>5.0922205733896636E-3</v>
      </c>
      <c r="IE66" s="75"/>
      <c r="IF66" s="75"/>
      <c r="IG66" s="75"/>
      <c r="IH66" s="75">
        <f t="shared" ref="IH66:IH129" si="317">AP66</f>
        <v>6.4894718674490856E-2</v>
      </c>
      <c r="II66" s="75">
        <f t="shared" ref="II66:II129" si="318">BQ66</f>
        <v>7.8671775223499357E-2</v>
      </c>
      <c r="IJ66" s="75">
        <f t="shared" ref="IJ66:IJ129" si="319">CS66</f>
        <v>3.1045890236661294E-2</v>
      </c>
      <c r="IK66" s="75">
        <f t="shared" ref="IK66:IK129" si="320">ED66</f>
        <v>5.2049668310937235E-2</v>
      </c>
      <c r="IL66" s="75"/>
      <c r="IM66" s="75"/>
      <c r="IN66" s="75">
        <f t="shared" ref="IN66:IN129" si="321">IJ66-II66</f>
        <v>-4.7625884986838063E-2</v>
      </c>
      <c r="IO66" s="75">
        <f t="shared" ref="IO66:IO129" si="322">IK66-IJ66</f>
        <v>2.100377807427594E-2</v>
      </c>
      <c r="IP66" s="75">
        <f t="shared" ref="IP66:IP129" si="323">IK66-II66</f>
        <v>-2.6622106912562123E-2</v>
      </c>
      <c r="IQ66" s="75"/>
      <c r="IR66" s="75"/>
      <c r="IS66" s="75"/>
      <c r="IT66" s="75">
        <f t="shared" ref="IT66:IT129" si="324">AQ66</f>
        <v>8.560579910251985E-2</v>
      </c>
      <c r="IU66" s="75">
        <f t="shared" ref="IU66:IU129" si="325">BN66</f>
        <v>0.10131971051511282</v>
      </c>
      <c r="IV66" s="75">
        <f t="shared" ref="IV66:IV129" si="326">CV66</f>
        <v>0.15997964203918907</v>
      </c>
      <c r="IW66" s="75">
        <f t="shared" ref="IW66:IW129" si="327">EC66</f>
        <v>0.10920224527980948</v>
      </c>
      <c r="IX66" s="75"/>
      <c r="IY66" s="75"/>
      <c r="IZ66" s="75">
        <f t="shared" ref="IZ66:IZ129" si="328">IV66-IU66</f>
        <v>5.8659931524076253E-2</v>
      </c>
      <c r="JA66" s="75">
        <f t="shared" ref="JA66:JA129" si="329">IW66-IV66</f>
        <v>-5.0777396759379589E-2</v>
      </c>
      <c r="JB66" s="75">
        <f t="shared" ref="JB66:JB129" si="330">IW66-IU66</f>
        <v>7.8825347646966637E-3</v>
      </c>
      <c r="JC66" s="75"/>
      <c r="JD66" s="75"/>
      <c r="JE66" s="75"/>
      <c r="JF66" s="75"/>
      <c r="JG66" s="75"/>
      <c r="JH66" s="75"/>
      <c r="JI66" s="75">
        <f t="shared" ref="JI66:JI129" si="331">AS66+AP66</f>
        <v>8.5778391439420093E-2</v>
      </c>
      <c r="JJ66" s="75">
        <f t="shared" ref="JJ66:JJ129" si="332">AP66+AQ66</f>
        <v>0.15050051777701071</v>
      </c>
      <c r="JK66" s="75">
        <f t="shared" ref="JK66:JK129" si="333">AS66+AP66+AQ66</f>
        <v>0.17138419054193993</v>
      </c>
      <c r="JL66" s="75"/>
      <c r="JM66" s="75">
        <f t="shared" ref="JM66:JM129" si="334">BT66+BQ66</f>
        <v>0.1092379736057897</v>
      </c>
      <c r="JN66" s="75">
        <f t="shared" ref="JN66:JN129" si="335">BQ66+BN66</f>
        <v>0.17999148573861218</v>
      </c>
      <c r="JO66" s="75">
        <f t="shared" ref="JO66:JO129" si="336">BT66+BQ66+BN66</f>
        <v>0.21055768412090253</v>
      </c>
      <c r="JP66" s="75"/>
      <c r="JQ66" s="75">
        <f t="shared" ref="JQ66:JQ129" si="337">CY66+CS66</f>
        <v>6.302485367715667E-2</v>
      </c>
      <c r="JR66" s="75">
        <f t="shared" ref="JR66:JR129" si="338">CS66+CV66</f>
        <v>0.19102553227585037</v>
      </c>
      <c r="JS66" s="75">
        <f t="shared" ref="JS66:JS129" si="339">CY66+CS66+CV66</f>
        <v>0.22300449571634573</v>
      </c>
      <c r="JT66" s="75"/>
      <c r="JU66" s="75">
        <f t="shared" ref="JU66:JU129" si="340">HA66+IK66</f>
        <v>0.11881272325225378</v>
      </c>
      <c r="JV66" s="75">
        <f t="shared" ref="JV66:JV129" si="341">IK66+IW66</f>
        <v>0.16125191359074673</v>
      </c>
      <c r="JW66" s="75">
        <f t="shared" ref="JW66:JW129" si="342">HA66+IK66+IW66</f>
        <v>0.22801496853206327</v>
      </c>
      <c r="JX66" s="75"/>
      <c r="JY66" s="75"/>
      <c r="JZ66" s="75"/>
      <c r="KA66" s="75">
        <f t="shared" ref="KA66:KA129" si="343">JQ66-JM66</f>
        <v>-4.6213119928633029E-2</v>
      </c>
      <c r="KB66" s="75">
        <f t="shared" ref="KB66:KB129" si="344">JU66-JQ66</f>
        <v>5.5787869575097113E-2</v>
      </c>
      <c r="KC66" s="75">
        <f t="shared" ref="KC66:KC129" si="345">JU66-JM66</f>
        <v>9.5747496464640841E-3</v>
      </c>
      <c r="KD66" s="75"/>
      <c r="KE66" s="75"/>
      <c r="KF66" s="75">
        <f t="shared" ref="KF66:KF129" si="346">JR66-JN66</f>
        <v>1.103404653723819E-2</v>
      </c>
      <c r="KG66" s="75">
        <f t="shared" ref="KG66:KG129" si="347">JV66-JR66</f>
        <v>-2.9773618685103642E-2</v>
      </c>
      <c r="KH66" s="75">
        <f t="shared" ref="KH66:KH129" si="348">JV66-JN66</f>
        <v>-1.8739572147865452E-2</v>
      </c>
      <c r="KI66" s="75"/>
      <c r="KJ66" s="75"/>
      <c r="KK66" s="75">
        <f t="shared" ref="KK66:KK129" si="349">JS66-JO66</f>
        <v>1.2446811595443197E-2</v>
      </c>
      <c r="KL66" s="75">
        <f t="shared" ref="KL66:KL129" si="350">JW66-JS66</f>
        <v>5.0104728157175371E-3</v>
      </c>
      <c r="KM66" s="75">
        <f t="shared" ref="KM66:KM129" si="351">JW66-JO66</f>
        <v>1.7457284411160734E-2</v>
      </c>
      <c r="KN66" s="75"/>
      <c r="KO66" s="75"/>
      <c r="KP66" s="75"/>
      <c r="KQ66" s="75"/>
      <c r="KR66" s="73">
        <f t="shared" ref="KR66:KR129" si="352">BR66*$DV66</f>
        <v>4932.4534695615157</v>
      </c>
      <c r="KS66" s="73">
        <f t="shared" ref="KS66:KS129" si="353">BO66*$DV66</f>
        <v>813.89987228607913</v>
      </c>
      <c r="KT66" s="73">
        <f t="shared" ref="KT66:KT129" si="354">BS66*$DV66</f>
        <v>2351.6</v>
      </c>
      <c r="KU66" s="73">
        <f t="shared" ref="KU66:KU129" si="355">BP66*$DV66</f>
        <v>1018.1256704980843</v>
      </c>
      <c r="KV66" s="73">
        <f t="shared" ref="KV66:KV129" si="356">BQ66*$DV66</f>
        <v>925.0227330779054</v>
      </c>
      <c r="KW66" s="73">
        <f t="shared" ref="KW66:KW129" si="357">BN66*$DV66</f>
        <v>1191.3171562366965</v>
      </c>
      <c r="KX66" s="73">
        <f t="shared" ref="KX66:KX129" si="358">BT66*$DV66</f>
        <v>359.39736057896977</v>
      </c>
      <c r="KY66" s="73"/>
      <c r="KZ66" s="73">
        <f t="shared" ref="KZ66:KZ129" si="359">CT66*$DV66</f>
        <v>3591.5309186529817</v>
      </c>
      <c r="LA66" s="73">
        <f t="shared" ref="LA66:LA129" si="360">CW66*$DV66</f>
        <v>1526.974128424803</v>
      </c>
      <c r="LB66" s="73">
        <f t="shared" ref="LB66:LB129" si="361">CU66*$DV66</f>
        <v>2977.150733734838</v>
      </c>
      <c r="LC66" s="73">
        <f t="shared" ref="LC66:LC129" si="362">CX66*$DV66</f>
        <v>1005.3493935024175</v>
      </c>
      <c r="LD66" s="73">
        <f t="shared" ref="LD66:LD129" si="363">CS66*$DV66</f>
        <v>365.03757740266349</v>
      </c>
      <c r="LE66" s="73">
        <f t="shared" ref="LE66:LE129" si="364">CV66*$DV66</f>
        <v>1881.0406310967851</v>
      </c>
      <c r="LF66" s="73">
        <f t="shared" ref="LF66:LF129" si="365">CY66*$DV66</f>
        <v>376.00865213334464</v>
      </c>
      <c r="LG66" s="73"/>
      <c r="LH66" s="73">
        <f t="shared" ref="LH66:LH129" si="366">DI66</f>
        <v>3847</v>
      </c>
      <c r="LI66" s="73">
        <f t="shared" ref="LI66:LI129" si="367">DJ66</f>
        <v>2256</v>
      </c>
      <c r="LJ66" s="73">
        <f t="shared" ref="LJ66:LJ129" si="368">DK66</f>
        <v>1650</v>
      </c>
      <c r="LK66" s="73">
        <f t="shared" ref="LK66:LK129" si="369">DH66</f>
        <v>1078</v>
      </c>
      <c r="LL66" s="73">
        <f t="shared" ref="LL66:LL129" si="370">DO66</f>
        <v>612</v>
      </c>
      <c r="LM66" s="73">
        <f t="shared" ref="LM66:LM129" si="371">DN66</f>
        <v>1284</v>
      </c>
      <c r="LN66" s="73">
        <f t="shared" ref="LN66:LN129" si="372">DM66</f>
        <v>785</v>
      </c>
      <c r="LO66" s="73"/>
      <c r="LP66" s="73">
        <f t="shared" ref="LP66:LP129" si="373">KZ66-KR66</f>
        <v>-1340.922550908534</v>
      </c>
      <c r="LQ66" s="73">
        <f t="shared" ref="LQ66:LQ129" si="374">LA66-KS66</f>
        <v>713.07425613872385</v>
      </c>
      <c r="LR66" s="73">
        <f t="shared" ref="LR66:LR129" si="375">LB66-KT66</f>
        <v>625.5507337348381</v>
      </c>
      <c r="LS66" s="73">
        <f t="shared" ref="LS66:LS129" si="376">LC66-KU66</f>
        <v>-12.776276995666876</v>
      </c>
      <c r="LT66" s="73">
        <f t="shared" ref="LT66:LT129" si="377">LD66-KV66</f>
        <v>-559.98515567524191</v>
      </c>
      <c r="LU66" s="73">
        <f t="shared" ref="LU66:LU129" si="378">LE66-KW66</f>
        <v>689.72347486008857</v>
      </c>
      <c r="LV66" s="73">
        <f t="shared" ref="LV66:LV129" si="379">LF66-KX66</f>
        <v>16.611291554374873</v>
      </c>
      <c r="LW66" s="73"/>
      <c r="LX66" s="73">
        <f t="shared" ref="LX66:LX129" si="380">LH66-KZ66</f>
        <v>255.46908134701835</v>
      </c>
      <c r="LY66" s="73">
        <f t="shared" ref="LY66:LY129" si="381">LI66-LA66</f>
        <v>729.02587157519702</v>
      </c>
      <c r="LZ66" s="73">
        <f t="shared" ref="LZ66:LZ129" si="382">LJ66-LB66</f>
        <v>-1327.150733734838</v>
      </c>
      <c r="MA66" s="73">
        <f t="shared" ref="MA66:MA129" si="383">LK66-LC66</f>
        <v>72.650606497582544</v>
      </c>
      <c r="MB66" s="73">
        <f t="shared" ref="MB66:MB129" si="384">LL66-LD66</f>
        <v>246.96242259733651</v>
      </c>
      <c r="MC66" s="73">
        <f t="shared" ref="MC66:MC129" si="385">LM66-LE66</f>
        <v>-597.04063109678509</v>
      </c>
      <c r="MD66" s="73">
        <f t="shared" ref="MD66:MD129" si="386">LN66-LF66</f>
        <v>408.99134786665536</v>
      </c>
      <c r="ME66" s="73"/>
      <c r="MF66" s="73">
        <f t="shared" ref="MF66:MF129" si="387">LH66-KR66</f>
        <v>-1085.4534695615157</v>
      </c>
      <c r="MG66" s="73">
        <f t="shared" ref="MG66:MG129" si="388">LI66-KS66</f>
        <v>1442.1001277139208</v>
      </c>
      <c r="MH66" s="73">
        <f t="shared" ref="MH66:MH129" si="389">LJ66-KT66</f>
        <v>-701.59999999999991</v>
      </c>
      <c r="MI66" s="73">
        <f t="shared" ref="MI66:MI129" si="390">LK66-KU66</f>
        <v>59.874329501915668</v>
      </c>
      <c r="MJ66" s="73">
        <f t="shared" ref="MJ66:MJ129" si="391">LL66-KV66</f>
        <v>-313.0227330779054</v>
      </c>
      <c r="MK66" s="73">
        <f t="shared" ref="MK66:MK129" si="392">LM66-KW66</f>
        <v>92.682843763303481</v>
      </c>
      <c r="ML66" s="73">
        <f t="shared" ref="ML66:ML129" si="393">LN66-KX66</f>
        <v>425.60263942103023</v>
      </c>
      <c r="MM66" s="73"/>
      <c r="MN66" s="75">
        <f t="shared" ref="MN66:MN129" si="394">LP66/KR66</f>
        <v>-0.27185711110777883</v>
      </c>
      <c r="MO66" s="75">
        <f t="shared" ref="MO66:MO129" si="395">LQ66/KS66</f>
        <v>0.87612036863434239</v>
      </c>
      <c r="MP66" s="75">
        <f t="shared" ref="MP66:MP129" si="396">LR66/KT66</f>
        <v>0.266010687929426</v>
      </c>
      <c r="MQ66" s="75">
        <f t="shared" ref="MQ66:MQ129" si="397">LS66/KU66</f>
        <v>-1.2548821197501586E-2</v>
      </c>
      <c r="MR66" s="75">
        <f t="shared" ref="MR66:MR129" si="398">LT66/KV66</f>
        <v>-0.60537447962165913</v>
      </c>
      <c r="MS66" s="75">
        <f t="shared" ref="MS66:MS129" si="399">LU66/KW66</f>
        <v>0.57895873592460134</v>
      </c>
      <c r="MT66" s="75">
        <f t="shared" ref="MT66:MT129" si="400">LV66/KX66</f>
        <v>4.621984849197272E-2</v>
      </c>
      <c r="MU66" s="75"/>
      <c r="MV66" s="75">
        <f t="shared" ref="MV66:MV129" si="401">LX66/KZ66</f>
        <v>7.1130970923907036E-2</v>
      </c>
      <c r="MW66" s="75">
        <f t="shared" ref="MW66:MW129" si="402">LY66/LA66</f>
        <v>0.47743171151645247</v>
      </c>
      <c r="MX66" s="75">
        <f t="shared" ref="MX66:MX129" si="403">LZ66/LB66</f>
        <v>-0.44577881754409066</v>
      </c>
      <c r="MY66" s="75">
        <f t="shared" ref="MY66:MY129" si="404">MA66/LC66</f>
        <v>7.2264037723724805E-2</v>
      </c>
      <c r="MZ66" s="75">
        <f t="shared" ref="MZ66:MZ129" si="405">MB66/LD66</f>
        <v>0.67653972600447831</v>
      </c>
      <c r="NA66" s="75">
        <f t="shared" ref="NA66:NA129" si="406">MC66/LE66</f>
        <v>-0.31739911473824278</v>
      </c>
      <c r="NB66" s="75">
        <f t="shared" ref="NB66:NB129" si="407">MD66/LF66</f>
        <v>1.0877179169845645</v>
      </c>
      <c r="NC66" s="75"/>
      <c r="ND66" s="75">
        <f t="shared" ref="ND66:ND129" si="408">MF66/KR66</f>
        <v>-0.22006360044953654</v>
      </c>
      <c r="NE66" s="75">
        <f t="shared" ref="NE66:NE129" si="409">MG66/KS66</f>
        <v>1.7718397272423141</v>
      </c>
      <c r="NF66" s="75">
        <f t="shared" ref="NF66:NF129" si="410">MH66/KT66</f>
        <v>-0.29835005953393434</v>
      </c>
      <c r="NG66" s="75">
        <f t="shared" ref="NG66:NG129" si="411">MI66/KU66</f>
        <v>5.8808388037818682E-2</v>
      </c>
      <c r="NH66" s="75">
        <f t="shared" ref="NH66:NH129" si="412">MJ66/KV66</f>
        <v>-0.33839463819052179</v>
      </c>
      <c r="NI66" s="75">
        <f t="shared" ref="NI66:NI129" si="413">MK66/KW66</f>
        <v>7.7798630933918006E-2</v>
      </c>
      <c r="NJ66" s="75">
        <f t="shared" ref="NJ66:NJ129" si="414">ML66/KX66</f>
        <v>1.184211922801568</v>
      </c>
      <c r="NK66" s="75"/>
      <c r="NL66" s="75"/>
      <c r="NM66" s="211">
        <v>13379</v>
      </c>
      <c r="NN66" s="212">
        <v>1</v>
      </c>
      <c r="NO66" s="212">
        <v>8</v>
      </c>
      <c r="NP66" s="212">
        <v>14</v>
      </c>
      <c r="NQ66" s="212">
        <v>3</v>
      </c>
      <c r="NR66" s="212">
        <v>33</v>
      </c>
      <c r="NS66" s="213">
        <v>59</v>
      </c>
      <c r="NT66" s="213">
        <f t="shared" ref="NT66:NT129" si="415">NM66+NS66</f>
        <v>13438</v>
      </c>
      <c r="NU66" s="75"/>
      <c r="NV66" s="75"/>
      <c r="NW66" s="73">
        <v>11758</v>
      </c>
      <c r="NX66" s="73">
        <v>2256</v>
      </c>
      <c r="NY66" s="75">
        <f t="shared" ref="NY66:NY129" si="416">NX66/NW66</f>
        <v>0.19186936553835687</v>
      </c>
      <c r="NZ66" s="75">
        <f t="shared" ref="NZ66:NZ129" si="417">NW66/NW$303</f>
        <v>2.8000664890766927E-3</v>
      </c>
      <c r="OA66" s="75">
        <f t="shared" ref="OA66:OA129" si="418">NX66/NX$303</f>
        <v>2.8784652268386262E-3</v>
      </c>
      <c r="OB66" s="73">
        <v>17385</v>
      </c>
      <c r="OC66" s="73">
        <v>13438</v>
      </c>
      <c r="OD66" s="73">
        <v>1888.2276897825523</v>
      </c>
      <c r="OE66" s="73">
        <v>964.91623367139664</v>
      </c>
      <c r="OF66" s="75">
        <f t="shared" ref="OF66:OF129" si="419">OE66/OB66</f>
        <v>5.5502803202266131E-2</v>
      </c>
      <c r="OG66" s="75">
        <f t="shared" ref="OG66:OG129" si="420">OE66/OD66</f>
        <v>0.51101688577743298</v>
      </c>
      <c r="OH66" s="73">
        <v>951.66666666666993</v>
      </c>
      <c r="OI66" s="73">
        <f t="shared" ref="OI66:OI129" si="421">OG66*OH66</f>
        <v>486.31773629819207</v>
      </c>
      <c r="OJ66" s="75">
        <f t="shared" ref="OJ66:OJ129" si="422">OI66/OC66</f>
        <v>3.6189740757418667E-2</v>
      </c>
      <c r="OK66" s="75">
        <f t="shared" ref="OK66:OK129" si="423">OB66/OB$303</f>
        <v>2.6527890525339208E-3</v>
      </c>
      <c r="OL66" s="75">
        <f t="shared" ref="OL66:OL129" si="424">OE66/OE$303</f>
        <v>1.4076516097463417E-3</v>
      </c>
      <c r="OM66" s="73">
        <v>17302</v>
      </c>
      <c r="ON66" s="73">
        <v>349970919</v>
      </c>
      <c r="OO66" s="73">
        <f t="shared" ref="OO66:OO129" si="425">ON66/OM66</f>
        <v>20227.194486186567</v>
      </c>
      <c r="OP66" s="75">
        <f t="shared" ref="OP66:OP129" si="426">OM66/OM$303</f>
        <v>2.6551804255102343E-3</v>
      </c>
      <c r="OQ66" s="75">
        <f t="shared" ref="OQ66:OQ129" si="427">ON66/ON$303</f>
        <v>2.8104156195922162E-3</v>
      </c>
      <c r="OR66" s="75">
        <f t="shared" ref="OR66:OR129" si="428">OI66/OI$303</f>
        <v>1.5678275689338518E-3</v>
      </c>
      <c r="OS66" s="73">
        <v>3625.3080568720379</v>
      </c>
      <c r="OT66" s="75">
        <f t="shared" ref="OT66:OT129" si="429">OS66/OB66</f>
        <v>0.20853080568720378</v>
      </c>
      <c r="OU66" s="75">
        <f t="shared" ref="OU66:OU129" si="430">OS66/OS$303</f>
        <v>2.9878295894542207E-3</v>
      </c>
      <c r="OV66" s="73">
        <v>566.14910059051067</v>
      </c>
      <c r="OW66" s="75">
        <f t="shared" ref="OW66:OW129" si="431">OV66/OM66</f>
        <v>3.2721598693244175E-2</v>
      </c>
      <c r="OX66" s="75">
        <v>0.13943355119825709</v>
      </c>
      <c r="OY66" s="73">
        <v>986</v>
      </c>
      <c r="OZ66" s="75">
        <f t="shared" ref="OZ66:OZ129" si="432">OY66/OB66</f>
        <v>5.6715559390278975E-2</v>
      </c>
      <c r="PA66" s="73">
        <v>3507</v>
      </c>
      <c r="PB66" s="75">
        <f t="shared" ref="PB66:PB129" si="433">PA66/OB66</f>
        <v>0.20172562553925799</v>
      </c>
      <c r="PC66" s="73">
        <v>2819</v>
      </c>
      <c r="PD66" s="73">
        <v>3727</v>
      </c>
      <c r="PE66" s="75">
        <f t="shared" ref="PE66:PE129" si="434">(PC66-PD66)/PD66</f>
        <v>-0.24362758250603703</v>
      </c>
      <c r="PF66" s="75">
        <v>2.6047480836496242E-2</v>
      </c>
      <c r="PG66" s="75">
        <v>7.1221254744362583E-2</v>
      </c>
      <c r="PH66" s="75">
        <v>9.7268735580858828E-2</v>
      </c>
      <c r="PI66" s="75"/>
      <c r="PJ66" s="75"/>
      <c r="PK66" s="75"/>
      <c r="PL66" s="75"/>
      <c r="PM66" s="75"/>
      <c r="PN66" s="75"/>
      <c r="PO66" s="226"/>
      <c r="PP66" s="21">
        <f t="shared" ref="PP66:PP129" si="435">PO66/OB66</f>
        <v>0</v>
      </c>
      <c r="PQ66" s="73">
        <f t="shared" ref="PQ66:PQ129" si="436">OA66/NZ66*100</f>
        <v>102.79988843364163</v>
      </c>
      <c r="PR66" s="73"/>
      <c r="PS66" s="73">
        <f t="shared" ref="PS66:PS129" si="437">OR66/OP66*100</f>
        <v>59.047873126458796</v>
      </c>
      <c r="PT66" s="73">
        <v>2</v>
      </c>
      <c r="PU66" s="73">
        <f t="shared" ref="PU66:PU129" si="438">OL66/OK66*100</f>
        <v>53.063081227727672</v>
      </c>
      <c r="PV66" s="73">
        <v>2</v>
      </c>
      <c r="PW66" s="73"/>
    </row>
    <row r="67" spans="1:444" x14ac:dyDescent="0.25">
      <c r="A67" s="150"/>
      <c r="B67" s="153" t="s">
        <v>2</v>
      </c>
      <c r="C67" s="151"/>
      <c r="D67" s="156">
        <v>11013</v>
      </c>
      <c r="E67" s="156" t="s">
        <v>0</v>
      </c>
      <c r="F67" s="72" t="s">
        <v>13</v>
      </c>
      <c r="G67" s="82"/>
      <c r="P67" s="161"/>
      <c r="Q67" s="127"/>
      <c r="R67" s="127"/>
      <c r="S67" s="127"/>
      <c r="T67" s="127"/>
      <c r="U67" s="127"/>
      <c r="V67" s="127"/>
      <c r="W67" s="127"/>
      <c r="X67" s="127"/>
      <c r="Y67" s="127"/>
      <c r="Z67" s="113"/>
      <c r="AA67" s="73"/>
      <c r="AB67" s="74">
        <v>1531</v>
      </c>
      <c r="AC67" s="74">
        <v>5949</v>
      </c>
      <c r="AD67" s="74">
        <v>1125</v>
      </c>
      <c r="AE67" s="74">
        <v>1179</v>
      </c>
      <c r="AF67" s="74">
        <v>1789</v>
      </c>
      <c r="AG67" s="74">
        <v>2339</v>
      </c>
      <c r="AH67" s="74">
        <v>328</v>
      </c>
      <c r="AI67" s="74">
        <v>0</v>
      </c>
      <c r="AK67" s="73">
        <f t="shared" si="222"/>
        <v>14240</v>
      </c>
      <c r="AL67" s="75"/>
      <c r="AM67" s="76">
        <f t="shared" si="223"/>
        <v>0.10751404494382022</v>
      </c>
      <c r="AN67" s="77">
        <f t="shared" si="224"/>
        <v>0.41776685393258428</v>
      </c>
      <c r="AO67" s="77">
        <f t="shared" si="225"/>
        <v>7.9002808988764051E-2</v>
      </c>
      <c r="AP67" s="77">
        <f t="shared" si="226"/>
        <v>8.2794943820224717E-2</v>
      </c>
      <c r="AQ67" s="77">
        <f t="shared" si="227"/>
        <v>0.1256320224719101</v>
      </c>
      <c r="AR67" s="77">
        <f t="shared" si="228"/>
        <v>0.16425561797752808</v>
      </c>
      <c r="AS67" s="77">
        <f t="shared" si="229"/>
        <v>2.3033707865168538E-2</v>
      </c>
      <c r="AT67" s="78">
        <f t="shared" si="230"/>
        <v>0</v>
      </c>
      <c r="AU67" s="75">
        <f t="shared" si="231"/>
        <v>1</v>
      </c>
      <c r="AV67" s="75"/>
      <c r="AW67" s="75"/>
      <c r="AX67" s="74">
        <v>1630</v>
      </c>
      <c r="AY67" s="74">
        <v>697</v>
      </c>
      <c r="AZ67" s="74">
        <v>1850</v>
      </c>
      <c r="BA67" s="74">
        <v>1093</v>
      </c>
      <c r="BB67" s="74">
        <v>6547</v>
      </c>
      <c r="BC67" s="74">
        <v>2199</v>
      </c>
      <c r="BD67" s="74">
        <v>487</v>
      </c>
      <c r="BF67" s="74">
        <v>21</v>
      </c>
      <c r="BG67" s="79">
        <v>17</v>
      </c>
      <c r="BH67" s="80">
        <v>106</v>
      </c>
      <c r="BI67" s="80"/>
      <c r="BJ67" s="81"/>
      <c r="BK67" s="73">
        <f t="shared" si="232"/>
        <v>123</v>
      </c>
      <c r="BL67" s="79">
        <f t="shared" si="233"/>
        <v>14647</v>
      </c>
      <c r="BM67" s="82"/>
      <c r="BN67" s="83">
        <f t="shared" si="234"/>
        <v>0.11128558749231925</v>
      </c>
      <c r="BO67" s="84">
        <f t="shared" si="235"/>
        <v>4.7586536492114424E-2</v>
      </c>
      <c r="BP67" s="84">
        <f t="shared" si="236"/>
        <v>0.12630572813545435</v>
      </c>
      <c r="BQ67" s="84">
        <f t="shared" si="237"/>
        <v>7.4622789649757632E-2</v>
      </c>
      <c r="BR67" s="84">
        <f t="shared" si="238"/>
        <v>0.44698573086638904</v>
      </c>
      <c r="BS67" s="84">
        <f t="shared" si="239"/>
        <v>0.15013313306479142</v>
      </c>
      <c r="BT67" s="84">
        <f t="shared" si="240"/>
        <v>3.3249129514576363E-2</v>
      </c>
      <c r="BU67" s="84">
        <f t="shared" si="241"/>
        <v>0</v>
      </c>
      <c r="BV67" s="84">
        <f t="shared" si="242"/>
        <v>1.4337406977538063E-3</v>
      </c>
      <c r="BW67" s="84">
        <f t="shared" si="243"/>
        <v>1.1606472315149859E-3</v>
      </c>
      <c r="BX67" s="84">
        <f t="shared" si="244"/>
        <v>7.2369768553287367E-3</v>
      </c>
      <c r="BY67" s="84">
        <f t="shared" si="245"/>
        <v>0</v>
      </c>
      <c r="BZ67" s="84">
        <f t="shared" si="246"/>
        <v>0</v>
      </c>
      <c r="CA67" s="75">
        <f t="shared" si="247"/>
        <v>8.3976240868437226E-3</v>
      </c>
      <c r="CB67" s="85">
        <f t="shared" si="248"/>
        <v>1</v>
      </c>
      <c r="CC67" s="75"/>
      <c r="CD67" s="75"/>
      <c r="CE67" s="34">
        <v>607</v>
      </c>
      <c r="CF67" s="34">
        <v>6578</v>
      </c>
      <c r="CG67" s="34">
        <v>1636</v>
      </c>
      <c r="CH67" s="34">
        <v>2755</v>
      </c>
      <c r="CI67" s="34">
        <v>1224</v>
      </c>
      <c r="CJ67" s="34">
        <v>1249</v>
      </c>
      <c r="CK67" s="34">
        <v>435</v>
      </c>
      <c r="CL67" s="34">
        <v>28</v>
      </c>
      <c r="CM67" s="34">
        <v>8</v>
      </c>
      <c r="CN67" s="34">
        <v>153</v>
      </c>
      <c r="CO67" s="74">
        <v>35</v>
      </c>
      <c r="CP67" s="73">
        <f t="shared" si="217"/>
        <v>224</v>
      </c>
      <c r="CQ67" s="73">
        <f t="shared" si="218"/>
        <v>14708</v>
      </c>
      <c r="CR67" s="73"/>
      <c r="CS67" s="76">
        <f t="shared" si="249"/>
        <v>4.1270057111775907E-2</v>
      </c>
      <c r="CT67" s="77">
        <f t="shared" si="250"/>
        <v>0.44723959749796027</v>
      </c>
      <c r="CU67" s="77">
        <f t="shared" si="251"/>
        <v>0.1112319825945064</v>
      </c>
      <c r="CV67" s="77">
        <f t="shared" si="252"/>
        <v>0.18731302692412294</v>
      </c>
      <c r="CW67" s="77">
        <f t="shared" si="253"/>
        <v>8.3220016317650261E-2</v>
      </c>
      <c r="CX67" s="77">
        <f t="shared" si="254"/>
        <v>8.4919771552896386E-2</v>
      </c>
      <c r="CY67" s="77">
        <f t="shared" si="255"/>
        <v>2.9575741093282568E-2</v>
      </c>
      <c r="CZ67" s="78"/>
      <c r="DA67" s="78"/>
      <c r="DB67" s="78"/>
      <c r="DC67" s="78"/>
      <c r="DD67" s="78">
        <f t="shared" si="256"/>
        <v>1.5229806907805276E-2</v>
      </c>
      <c r="DE67" s="75">
        <f t="shared" si="257"/>
        <v>1</v>
      </c>
      <c r="DF67" s="75"/>
      <c r="DG67" s="75"/>
      <c r="DH67" s="34">
        <v>1747</v>
      </c>
      <c r="DI67" s="34">
        <v>6444</v>
      </c>
      <c r="DJ67" s="34">
        <v>1478</v>
      </c>
      <c r="DK67" s="34">
        <v>1293</v>
      </c>
      <c r="DL67" s="34"/>
      <c r="DM67" s="34">
        <v>815</v>
      </c>
      <c r="DN67" s="34">
        <v>1930</v>
      </c>
      <c r="DO67" s="34">
        <v>792</v>
      </c>
      <c r="DP67" s="34">
        <v>20</v>
      </c>
      <c r="DQ67" s="34">
        <v>144</v>
      </c>
      <c r="DR67" s="34">
        <v>19</v>
      </c>
      <c r="DS67" s="74">
        <v>21</v>
      </c>
      <c r="DT67" s="74">
        <v>84</v>
      </c>
      <c r="DU67" s="73">
        <f t="shared" si="258"/>
        <v>288</v>
      </c>
      <c r="DV67" s="73">
        <f t="shared" si="219"/>
        <v>14787</v>
      </c>
      <c r="DW67" s="76">
        <f t="shared" si="259"/>
        <v>0.11814431595320214</v>
      </c>
      <c r="DX67" s="77">
        <f t="shared" si="260"/>
        <v>0.43578819233110166</v>
      </c>
      <c r="DY67" s="77">
        <f t="shared" si="261"/>
        <v>9.9952661121255157E-2</v>
      </c>
      <c r="DZ67" s="77">
        <f t="shared" si="262"/>
        <v>8.7441671738689386E-2</v>
      </c>
      <c r="EA67" s="77">
        <f t="shared" si="263"/>
        <v>0</v>
      </c>
      <c r="EB67" s="77">
        <f t="shared" si="264"/>
        <v>5.5115980252924864E-2</v>
      </c>
      <c r="EC67" s="77">
        <f t="shared" si="265"/>
        <v>0.13052005139649692</v>
      </c>
      <c r="ED67" s="77">
        <f t="shared" si="266"/>
        <v>5.3560559951308581E-2</v>
      </c>
      <c r="EE67" s="75">
        <f t="shared" si="267"/>
        <v>1.3525393927098126E-3</v>
      </c>
      <c r="EF67" s="78">
        <f t="shared" si="268"/>
        <v>9.7382836275106514E-3</v>
      </c>
      <c r="EG67" s="78">
        <f t="shared" si="269"/>
        <v>1.2849124230743221E-3</v>
      </c>
      <c r="EH67" s="78">
        <f t="shared" si="270"/>
        <v>1.4201663623453033E-3</v>
      </c>
      <c r="EI67" s="78">
        <f t="shared" si="271"/>
        <v>5.6806654493812133E-3</v>
      </c>
      <c r="EJ67" s="75">
        <f t="shared" si="272"/>
        <v>1.9476567255021303E-2</v>
      </c>
      <c r="EK67" s="75">
        <f t="shared" si="273"/>
        <v>1</v>
      </c>
      <c r="EL67" s="75"/>
      <c r="EM67" s="75"/>
      <c r="EN67" s="75"/>
      <c r="EO67" s="75"/>
      <c r="EP67" s="75"/>
      <c r="EQ67" s="75"/>
      <c r="ER67" s="75">
        <f t="shared" si="274"/>
        <v>0.41776685393258428</v>
      </c>
      <c r="ES67" s="75">
        <f t="shared" si="275"/>
        <v>0.44698573086638904</v>
      </c>
      <c r="ET67" s="75">
        <f t="shared" si="276"/>
        <v>0.44723959749796027</v>
      </c>
      <c r="EU67" s="75">
        <f t="shared" si="277"/>
        <v>0.43578819233110166</v>
      </c>
      <c r="EV67" s="75"/>
      <c r="EW67" s="75"/>
      <c r="EX67" s="75">
        <f t="shared" si="278"/>
        <v>7.9002808988764051E-2</v>
      </c>
      <c r="EY67" s="75">
        <f t="shared" si="279"/>
        <v>4.7586536492114424E-2</v>
      </c>
      <c r="EZ67" s="75">
        <f t="shared" si="280"/>
        <v>8.3220016317650261E-2</v>
      </c>
      <c r="FA67" s="75">
        <f t="shared" si="281"/>
        <v>9.9952661121255157E-2</v>
      </c>
      <c r="FB67" s="75"/>
      <c r="FC67" s="75"/>
      <c r="FD67" s="75"/>
      <c r="FE67" s="75">
        <f t="shared" si="282"/>
        <v>0</v>
      </c>
      <c r="FF67" s="75"/>
      <c r="FG67" s="75"/>
      <c r="FH67" s="75"/>
      <c r="FI67" s="75"/>
      <c r="FJ67" s="75"/>
      <c r="FK67" s="75">
        <f t="shared" si="283"/>
        <v>1.4337406977538063E-3</v>
      </c>
      <c r="FL67" s="75"/>
      <c r="FM67" s="75"/>
      <c r="FN67" s="75"/>
      <c r="FO67" s="75"/>
      <c r="FP67" s="75">
        <f t="shared" si="284"/>
        <v>0.49676966292134833</v>
      </c>
      <c r="FQ67" s="75">
        <f t="shared" si="285"/>
        <v>0.49600600805625727</v>
      </c>
      <c r="FR67" s="75">
        <f t="shared" si="286"/>
        <v>0.53045961381561058</v>
      </c>
      <c r="FS67" s="75">
        <f t="shared" si="287"/>
        <v>0.53574085345235678</v>
      </c>
      <c r="FT67" s="75"/>
      <c r="FU67" s="75"/>
      <c r="FV67" s="75"/>
      <c r="FW67" s="75">
        <f t="shared" si="288"/>
        <v>2.5386663157123124E-4</v>
      </c>
      <c r="FX67" s="75">
        <f t="shared" si="289"/>
        <v>-1.1451405166858608E-2</v>
      </c>
      <c r="FY67" s="75">
        <f t="shared" si="290"/>
        <v>-1.1197538535287377E-2</v>
      </c>
      <c r="FZ67" s="75"/>
      <c r="GA67" s="75"/>
      <c r="GB67" s="75">
        <f t="shared" si="291"/>
        <v>3.5633479825535837E-2</v>
      </c>
      <c r="GC67" s="75">
        <f t="shared" si="292"/>
        <v>1.6732644803604896E-2</v>
      </c>
      <c r="GD67" s="75">
        <f t="shared" si="293"/>
        <v>5.2366124629140733E-2</v>
      </c>
      <c r="GE67" s="75"/>
      <c r="GF67" s="75"/>
      <c r="GG67" s="75"/>
      <c r="GH67" s="75"/>
      <c r="GI67" s="75"/>
      <c r="GJ67" s="75"/>
      <c r="GK67" s="75"/>
      <c r="GL67" s="75"/>
      <c r="GM67" s="75"/>
      <c r="GN67" s="75"/>
      <c r="GO67" s="75"/>
      <c r="GP67" s="75"/>
      <c r="GQ67" s="75">
        <f t="shared" si="294"/>
        <v>3.4453605759353301E-2</v>
      </c>
      <c r="GR67" s="75">
        <f t="shared" si="295"/>
        <v>5.2812396367462044E-3</v>
      </c>
      <c r="GS67" s="75">
        <f t="shared" si="296"/>
        <v>3.9734845396099505E-2</v>
      </c>
      <c r="GT67" s="75"/>
      <c r="GU67" s="75"/>
      <c r="GV67" s="75"/>
      <c r="GW67" s="75"/>
      <c r="GX67" s="75">
        <f t="shared" si="297"/>
        <v>2.3033707865168538E-2</v>
      </c>
      <c r="GY67" s="75">
        <f t="shared" si="298"/>
        <v>3.3249129514576363E-2</v>
      </c>
      <c r="GZ67" s="75">
        <f t="shared" si="299"/>
        <v>2.9575741093282568E-2</v>
      </c>
      <c r="HA67" s="75">
        <f t="shared" si="300"/>
        <v>5.5115980252924864E-2</v>
      </c>
      <c r="HB67" s="75"/>
      <c r="HC67" s="75"/>
      <c r="HD67" s="75">
        <f t="shared" si="301"/>
        <v>-3.6733884212937946E-3</v>
      </c>
      <c r="HE67" s="75">
        <f t="shared" si="302"/>
        <v>2.5540239159642295E-2</v>
      </c>
      <c r="HF67" s="75">
        <f t="shared" si="303"/>
        <v>2.1866850738348501E-2</v>
      </c>
      <c r="HG67" s="75"/>
      <c r="HH67" s="75"/>
      <c r="HI67" s="75"/>
      <c r="HJ67" s="75">
        <f t="shared" si="304"/>
        <v>0.16425561797752808</v>
      </c>
      <c r="HK67" s="75">
        <f t="shared" si="305"/>
        <v>0.15013313306479142</v>
      </c>
      <c r="HL67" s="75">
        <f t="shared" si="306"/>
        <v>0.1112319825945064</v>
      </c>
      <c r="HM67" s="75">
        <f t="shared" si="307"/>
        <v>8.7441671738689386E-2</v>
      </c>
      <c r="HN67" s="75"/>
      <c r="HO67" s="75"/>
      <c r="HP67" s="75">
        <f t="shared" si="308"/>
        <v>-3.8901150470285029E-2</v>
      </c>
      <c r="HQ67" s="75">
        <f>Gegevens!HM9-Gegevens!HL9</f>
        <v>-1.3995423053857328E-2</v>
      </c>
      <c r="HR67" s="75">
        <f t="shared" si="309"/>
        <v>-6.2691461326102038E-2</v>
      </c>
      <c r="HS67" s="75"/>
      <c r="HT67" s="75"/>
      <c r="HU67" s="75"/>
      <c r="HV67" s="75">
        <f t="shared" si="310"/>
        <v>0.10751404494382022</v>
      </c>
      <c r="HW67" s="75">
        <f t="shared" si="311"/>
        <v>0.12630572813545435</v>
      </c>
      <c r="HX67" s="75">
        <f t="shared" si="312"/>
        <v>8.4919771552896386E-2</v>
      </c>
      <c r="HY67" s="75">
        <f t="shared" si="313"/>
        <v>0.11814431595320214</v>
      </c>
      <c r="HZ67" s="75"/>
      <c r="IA67" s="75"/>
      <c r="IB67" s="75">
        <f t="shared" si="314"/>
        <v>-4.1385956582557962E-2</v>
      </c>
      <c r="IC67" s="75">
        <f t="shared" si="315"/>
        <v>3.3224544400305756E-2</v>
      </c>
      <c r="ID67" s="75">
        <f t="shared" si="316"/>
        <v>-8.1614121822522062E-3</v>
      </c>
      <c r="IE67" s="75"/>
      <c r="IF67" s="75"/>
      <c r="IG67" s="75"/>
      <c r="IH67" s="75">
        <f t="shared" si="317"/>
        <v>8.2794943820224717E-2</v>
      </c>
      <c r="II67" s="75">
        <f t="shared" si="318"/>
        <v>7.4622789649757632E-2</v>
      </c>
      <c r="IJ67" s="75">
        <f t="shared" si="319"/>
        <v>4.1270057111775907E-2</v>
      </c>
      <c r="IK67" s="75">
        <f t="shared" si="320"/>
        <v>5.3560559951308581E-2</v>
      </c>
      <c r="IL67" s="75"/>
      <c r="IM67" s="75"/>
      <c r="IN67" s="75">
        <f t="shared" si="321"/>
        <v>-3.3352732537981725E-2</v>
      </c>
      <c r="IO67" s="75">
        <f t="shared" si="322"/>
        <v>1.2290502839532674E-2</v>
      </c>
      <c r="IP67" s="75">
        <f t="shared" si="323"/>
        <v>-2.106222969844905E-2</v>
      </c>
      <c r="IQ67" s="75"/>
      <c r="IR67" s="75"/>
      <c r="IS67" s="75"/>
      <c r="IT67" s="75">
        <f t="shared" si="324"/>
        <v>0.1256320224719101</v>
      </c>
      <c r="IU67" s="75">
        <f t="shared" si="325"/>
        <v>0.11128558749231925</v>
      </c>
      <c r="IV67" s="75">
        <f t="shared" si="326"/>
        <v>0.18731302692412294</v>
      </c>
      <c r="IW67" s="75">
        <f t="shared" si="327"/>
        <v>0.13052005139649692</v>
      </c>
      <c r="IX67" s="75"/>
      <c r="IY67" s="75"/>
      <c r="IZ67" s="75">
        <f t="shared" si="328"/>
        <v>7.6027439431803692E-2</v>
      </c>
      <c r="JA67" s="75">
        <f t="shared" si="329"/>
        <v>-5.6792975527626022E-2</v>
      </c>
      <c r="JB67" s="75">
        <f t="shared" si="330"/>
        <v>1.923446390417767E-2</v>
      </c>
      <c r="JC67" s="75"/>
      <c r="JD67" s="75"/>
      <c r="JE67" s="75"/>
      <c r="JF67" s="75"/>
      <c r="JG67" s="75"/>
      <c r="JH67" s="75"/>
      <c r="JI67" s="75">
        <f t="shared" si="331"/>
        <v>0.10582865168539325</v>
      </c>
      <c r="JJ67" s="75">
        <f t="shared" si="332"/>
        <v>0.20842696629213481</v>
      </c>
      <c r="JK67" s="75">
        <f t="shared" si="333"/>
        <v>0.23146067415730337</v>
      </c>
      <c r="JL67" s="75"/>
      <c r="JM67" s="75">
        <f t="shared" si="334"/>
        <v>0.107871919164334</v>
      </c>
      <c r="JN67" s="75">
        <f t="shared" si="335"/>
        <v>0.18590837714207686</v>
      </c>
      <c r="JO67" s="75">
        <f t="shared" si="336"/>
        <v>0.21915750665665323</v>
      </c>
      <c r="JP67" s="75"/>
      <c r="JQ67" s="75">
        <f t="shared" si="337"/>
        <v>7.0845798205058472E-2</v>
      </c>
      <c r="JR67" s="75">
        <f t="shared" si="338"/>
        <v>0.22858308403589883</v>
      </c>
      <c r="JS67" s="75">
        <f t="shared" si="339"/>
        <v>0.25815882512918142</v>
      </c>
      <c r="JT67" s="75"/>
      <c r="JU67" s="75">
        <f t="shared" si="340"/>
        <v>0.10867654020423345</v>
      </c>
      <c r="JV67" s="75">
        <f t="shared" si="341"/>
        <v>0.18408061134780551</v>
      </c>
      <c r="JW67" s="75">
        <f t="shared" si="342"/>
        <v>0.23919659160073037</v>
      </c>
      <c r="JX67" s="75"/>
      <c r="JY67" s="75"/>
      <c r="JZ67" s="75"/>
      <c r="KA67" s="75">
        <f t="shared" si="343"/>
        <v>-3.702612095927553E-2</v>
      </c>
      <c r="KB67" s="75">
        <f t="shared" si="344"/>
        <v>3.783074199917498E-2</v>
      </c>
      <c r="KC67" s="75">
        <f t="shared" si="345"/>
        <v>8.0462103989945022E-4</v>
      </c>
      <c r="KD67" s="75"/>
      <c r="KE67" s="75"/>
      <c r="KF67" s="75">
        <f t="shared" si="346"/>
        <v>4.2674706893821968E-2</v>
      </c>
      <c r="KG67" s="75">
        <f t="shared" si="347"/>
        <v>-4.450247268809332E-2</v>
      </c>
      <c r="KH67" s="75">
        <f t="shared" si="348"/>
        <v>-1.8277657942713521E-3</v>
      </c>
      <c r="KI67" s="75"/>
      <c r="KJ67" s="75"/>
      <c r="KK67" s="75">
        <f t="shared" si="349"/>
        <v>3.900131847252819E-2</v>
      </c>
      <c r="KL67" s="75">
        <f t="shared" si="350"/>
        <v>-1.8962233528451056E-2</v>
      </c>
      <c r="KM67" s="75">
        <f t="shared" si="351"/>
        <v>2.0039084944077135E-2</v>
      </c>
      <c r="KN67" s="75"/>
      <c r="KO67" s="75"/>
      <c r="KP67" s="75"/>
      <c r="KQ67" s="75"/>
      <c r="KR67" s="73">
        <f t="shared" si="352"/>
        <v>6609.5780023212947</v>
      </c>
      <c r="KS67" s="73">
        <f t="shared" si="353"/>
        <v>703.66211510889605</v>
      </c>
      <c r="KT67" s="73">
        <f t="shared" si="354"/>
        <v>2220.0186386290707</v>
      </c>
      <c r="KU67" s="73">
        <f t="shared" si="355"/>
        <v>1867.6828019389634</v>
      </c>
      <c r="KV67" s="73">
        <f t="shared" si="356"/>
        <v>1103.4471905509661</v>
      </c>
      <c r="KW67" s="73">
        <f t="shared" si="357"/>
        <v>1645.5799822489246</v>
      </c>
      <c r="KX67" s="73">
        <f t="shared" si="358"/>
        <v>491.65487813204066</v>
      </c>
      <c r="KY67" s="73"/>
      <c r="KZ67" s="73">
        <f t="shared" si="359"/>
        <v>6613.3319282023385</v>
      </c>
      <c r="LA67" s="73">
        <f t="shared" si="360"/>
        <v>1230.5743812890944</v>
      </c>
      <c r="LB67" s="73">
        <f t="shared" si="361"/>
        <v>1644.787326624966</v>
      </c>
      <c r="LC67" s="73">
        <f t="shared" si="362"/>
        <v>1255.7086619526788</v>
      </c>
      <c r="LD67" s="73">
        <f t="shared" si="363"/>
        <v>610.26033451183037</v>
      </c>
      <c r="LE67" s="73">
        <f t="shared" si="364"/>
        <v>2769.7977291270058</v>
      </c>
      <c r="LF67" s="73">
        <f t="shared" si="365"/>
        <v>437.33648354636932</v>
      </c>
      <c r="LG67" s="73"/>
      <c r="LH67" s="73">
        <f t="shared" si="366"/>
        <v>6444</v>
      </c>
      <c r="LI67" s="73">
        <f t="shared" si="367"/>
        <v>1478</v>
      </c>
      <c r="LJ67" s="73">
        <f t="shared" si="368"/>
        <v>1293</v>
      </c>
      <c r="LK67" s="73">
        <f t="shared" si="369"/>
        <v>1747</v>
      </c>
      <c r="LL67" s="73">
        <f t="shared" si="370"/>
        <v>792</v>
      </c>
      <c r="LM67" s="73">
        <f t="shared" si="371"/>
        <v>1930</v>
      </c>
      <c r="LN67" s="73">
        <f t="shared" si="372"/>
        <v>815</v>
      </c>
      <c r="LO67" s="73"/>
      <c r="LP67" s="73">
        <f t="shared" si="373"/>
        <v>3.7539258810438696</v>
      </c>
      <c r="LQ67" s="73">
        <f t="shared" si="374"/>
        <v>526.91226618019834</v>
      </c>
      <c r="LR67" s="73">
        <f t="shared" si="375"/>
        <v>-575.23131200410467</v>
      </c>
      <c r="LS67" s="73">
        <f t="shared" si="376"/>
        <v>-611.97413998628463</v>
      </c>
      <c r="LT67" s="73">
        <f t="shared" si="377"/>
        <v>-493.18685603913571</v>
      </c>
      <c r="LU67" s="73">
        <f t="shared" si="378"/>
        <v>1124.2177468780812</v>
      </c>
      <c r="LV67" s="73">
        <f t="shared" si="379"/>
        <v>-54.318394585671342</v>
      </c>
      <c r="LW67" s="73"/>
      <c r="LX67" s="73">
        <f t="shared" si="380"/>
        <v>-169.33192820233853</v>
      </c>
      <c r="LY67" s="73">
        <f t="shared" si="381"/>
        <v>247.42561871090561</v>
      </c>
      <c r="LZ67" s="73">
        <f t="shared" si="382"/>
        <v>-351.787326624966</v>
      </c>
      <c r="MA67" s="73">
        <f t="shared" si="383"/>
        <v>491.29133804732123</v>
      </c>
      <c r="MB67" s="73">
        <f t="shared" si="384"/>
        <v>181.73966548816963</v>
      </c>
      <c r="MC67" s="73">
        <f t="shared" si="385"/>
        <v>-839.79772912700582</v>
      </c>
      <c r="MD67" s="73">
        <f t="shared" si="386"/>
        <v>377.66351645363068</v>
      </c>
      <c r="ME67" s="73"/>
      <c r="MF67" s="73">
        <f t="shared" si="387"/>
        <v>-165.57800232129466</v>
      </c>
      <c r="MG67" s="73">
        <f t="shared" si="388"/>
        <v>774.33788489110395</v>
      </c>
      <c r="MH67" s="73">
        <f t="shared" si="389"/>
        <v>-927.01863862907067</v>
      </c>
      <c r="MI67" s="73">
        <f t="shared" si="390"/>
        <v>-120.68280193896339</v>
      </c>
      <c r="MJ67" s="73">
        <f t="shared" si="391"/>
        <v>-311.44719055096607</v>
      </c>
      <c r="MK67" s="73">
        <f t="shared" si="392"/>
        <v>284.42001775107542</v>
      </c>
      <c r="ML67" s="73">
        <f t="shared" si="393"/>
        <v>323.34512186795934</v>
      </c>
      <c r="MM67" s="73"/>
      <c r="MN67" s="75">
        <f t="shared" si="394"/>
        <v>5.679524289940273E-4</v>
      </c>
      <c r="MO67" s="75">
        <f t="shared" si="395"/>
        <v>0.74881431707980384</v>
      </c>
      <c r="MP67" s="75">
        <f t="shared" si="396"/>
        <v>-0.25911102816655973</v>
      </c>
      <c r="MQ67" s="75">
        <f t="shared" si="397"/>
        <v>-0.32766492219714949</v>
      </c>
      <c r="MR67" s="75">
        <f t="shared" si="398"/>
        <v>-0.44695102789004415</v>
      </c>
      <c r="MS67" s="75">
        <f t="shared" si="399"/>
        <v>0.68317417506602995</v>
      </c>
      <c r="MT67" s="75">
        <f t="shared" si="400"/>
        <v>-0.11048073964412775</v>
      </c>
      <c r="MU67" s="75"/>
      <c r="MV67" s="75">
        <f t="shared" si="401"/>
        <v>-2.5604631680473808E-2</v>
      </c>
      <c r="MW67" s="75">
        <f t="shared" si="402"/>
        <v>0.20106514687207583</v>
      </c>
      <c r="MX67" s="75">
        <f t="shared" si="403"/>
        <v>-0.2138801296255235</v>
      </c>
      <c r="MY67" s="75">
        <f t="shared" si="404"/>
        <v>0.39124627625275987</v>
      </c>
      <c r="MZ67" s="75">
        <f t="shared" si="405"/>
        <v>0.29780678050057091</v>
      </c>
      <c r="NA67" s="75">
        <f t="shared" si="406"/>
        <v>-0.30319821562988142</v>
      </c>
      <c r="NB67" s="75">
        <f t="shared" si="407"/>
        <v>0.86355364956326197</v>
      </c>
      <c r="NC67" s="75"/>
      <c r="ND67" s="75">
        <f t="shared" si="408"/>
        <v>-2.5051221464236204E-2</v>
      </c>
      <c r="NE67" s="75">
        <f t="shared" si="409"/>
        <v>1.1004399245954437</v>
      </c>
      <c r="NF67" s="75">
        <f t="shared" si="410"/>
        <v>-0.41757245750041677</v>
      </c>
      <c r="NG67" s="75">
        <f t="shared" si="411"/>
        <v>-6.4616326612674649E-2</v>
      </c>
      <c r="NH67" s="75">
        <f t="shared" si="412"/>
        <v>-0.28224929404682819</v>
      </c>
      <c r="NI67" s="75">
        <f t="shared" si="413"/>
        <v>0.17283876859171199</v>
      </c>
      <c r="NJ67" s="75">
        <f t="shared" si="414"/>
        <v>0.65766686399299912</v>
      </c>
      <c r="NK67" s="75"/>
      <c r="NL67" s="75"/>
      <c r="NM67" s="211">
        <v>16577</v>
      </c>
      <c r="NN67" s="212">
        <v>3</v>
      </c>
      <c r="NO67" s="212">
        <v>34</v>
      </c>
      <c r="NP67" s="212">
        <v>31</v>
      </c>
      <c r="NQ67" s="212">
        <v>1</v>
      </c>
      <c r="NR67" s="212">
        <v>112</v>
      </c>
      <c r="NS67" s="213">
        <v>181</v>
      </c>
      <c r="NT67" s="213">
        <f t="shared" si="415"/>
        <v>16758</v>
      </c>
      <c r="NU67" s="75"/>
      <c r="NV67" s="75"/>
      <c r="NW67" s="73">
        <v>14787</v>
      </c>
      <c r="NX67" s="73">
        <v>1478</v>
      </c>
      <c r="NY67" s="75">
        <f t="shared" si="416"/>
        <v>9.9952661121255157E-2</v>
      </c>
      <c r="NZ67" s="75">
        <f t="shared" si="417"/>
        <v>3.521396765944638E-3</v>
      </c>
      <c r="OA67" s="75">
        <f t="shared" si="418"/>
        <v>1.8858030165192772E-3</v>
      </c>
      <c r="OB67" s="73">
        <v>21947</v>
      </c>
      <c r="OC67" s="73">
        <v>16758</v>
      </c>
      <c r="OD67" s="73">
        <v>3534.6052061028008</v>
      </c>
      <c r="OE67" s="73">
        <v>1759.3164576000786</v>
      </c>
      <c r="OF67" s="75">
        <f t="shared" si="419"/>
        <v>8.0162047550921697E-2</v>
      </c>
      <c r="OG67" s="75">
        <f t="shared" si="420"/>
        <v>0.49774058346388078</v>
      </c>
      <c r="OH67" s="73">
        <v>1961.6666666666702</v>
      </c>
      <c r="OI67" s="73">
        <f t="shared" si="421"/>
        <v>976.40111122831456</v>
      </c>
      <c r="OJ67" s="75">
        <f t="shared" si="422"/>
        <v>5.8264775702847271E-2</v>
      </c>
      <c r="OK67" s="75">
        <f t="shared" si="423"/>
        <v>3.3489077558793191E-3</v>
      </c>
      <c r="OL67" s="75">
        <f t="shared" si="424"/>
        <v>2.5665488434899299E-3</v>
      </c>
      <c r="OM67" s="73">
        <v>21835</v>
      </c>
      <c r="ON67" s="73">
        <v>495783336</v>
      </c>
      <c r="OO67" s="73">
        <f t="shared" si="425"/>
        <v>22705.90043508129</v>
      </c>
      <c r="OP67" s="75">
        <f t="shared" si="426"/>
        <v>3.3508186678427908E-3</v>
      </c>
      <c r="OQ67" s="75">
        <f t="shared" si="427"/>
        <v>3.9813514660283411E-3</v>
      </c>
      <c r="OR67" s="75">
        <f t="shared" si="428"/>
        <v>3.1477950859327745E-3</v>
      </c>
      <c r="OS67" s="73">
        <v>5774.4682848637503</v>
      </c>
      <c r="OT67" s="75">
        <f t="shared" si="429"/>
        <v>0.2631096862834898</v>
      </c>
      <c r="OU67" s="75">
        <f t="shared" si="430"/>
        <v>4.7590789345960012E-3</v>
      </c>
      <c r="OV67" s="73">
        <v>814.77849297733053</v>
      </c>
      <c r="OW67" s="75">
        <f t="shared" si="431"/>
        <v>3.7315250422593566E-2</v>
      </c>
      <c r="OX67" s="75">
        <v>0.10027855153203344</v>
      </c>
      <c r="OY67" s="73">
        <v>1164</v>
      </c>
      <c r="OZ67" s="75">
        <f t="shared" si="432"/>
        <v>5.3036861530049668E-2</v>
      </c>
      <c r="PA67" s="73">
        <v>5204</v>
      </c>
      <c r="PB67" s="75">
        <f t="shared" si="433"/>
        <v>0.23711669020822893</v>
      </c>
      <c r="PC67" s="73">
        <v>3317</v>
      </c>
      <c r="PD67" s="73">
        <v>4597</v>
      </c>
      <c r="PE67" s="75">
        <f t="shared" si="434"/>
        <v>-0.27844246247552751</v>
      </c>
      <c r="PF67" s="75">
        <v>1.8172004318100034E-2</v>
      </c>
      <c r="PG67" s="75">
        <v>7.940506177281996E-2</v>
      </c>
      <c r="PH67" s="75">
        <v>9.7577066090919998E-2</v>
      </c>
      <c r="PI67" s="75"/>
      <c r="PJ67" s="75"/>
      <c r="PK67" s="75"/>
      <c r="PL67" s="75"/>
      <c r="PM67" s="75"/>
      <c r="PN67" s="75"/>
      <c r="PO67" s="226"/>
      <c r="PP67" s="21">
        <f t="shared" si="435"/>
        <v>0</v>
      </c>
      <c r="PQ67" s="73">
        <f t="shared" si="436"/>
        <v>53.552699166332033</v>
      </c>
      <c r="PR67" s="73"/>
      <c r="PS67" s="73">
        <f t="shared" si="437"/>
        <v>93.941075240555463</v>
      </c>
      <c r="PT67" s="73">
        <v>1</v>
      </c>
      <c r="PU67" s="73">
        <f t="shared" si="438"/>
        <v>76.638385723945802</v>
      </c>
      <c r="PV67" s="73">
        <v>1</v>
      </c>
      <c r="PW67" s="73"/>
    </row>
    <row r="68" spans="1:444" x14ac:dyDescent="0.25">
      <c r="A68" s="150"/>
      <c r="B68" s="153" t="s">
        <v>42</v>
      </c>
      <c r="C68" s="151"/>
      <c r="D68" s="156">
        <v>43005</v>
      </c>
      <c r="E68" s="156" t="s">
        <v>205</v>
      </c>
      <c r="F68" s="72" t="s">
        <v>226</v>
      </c>
      <c r="G68" s="82"/>
      <c r="P68" s="161"/>
      <c r="Q68" s="127"/>
      <c r="R68" s="127"/>
      <c r="S68" s="127"/>
      <c r="T68" s="127"/>
      <c r="U68" s="127"/>
      <c r="V68" s="127"/>
      <c r="W68" s="127"/>
      <c r="X68" s="127"/>
      <c r="Y68" s="127"/>
      <c r="Z68" s="113"/>
      <c r="AA68" s="73"/>
      <c r="AB68" s="74">
        <v>1820</v>
      </c>
      <c r="AC68" s="74">
        <v>3430</v>
      </c>
      <c r="AD68" s="74">
        <v>1401</v>
      </c>
      <c r="AE68" s="74">
        <v>1215</v>
      </c>
      <c r="AF68" s="74">
        <v>1408</v>
      </c>
      <c r="AG68" s="74">
        <v>3559</v>
      </c>
      <c r="AH68" s="74">
        <v>303</v>
      </c>
      <c r="AI68" s="74">
        <v>221</v>
      </c>
      <c r="AK68" s="73">
        <f t="shared" si="222"/>
        <v>13357</v>
      </c>
      <c r="AL68" s="75"/>
      <c r="AM68" s="76">
        <f t="shared" si="223"/>
        <v>0.136258141798308</v>
      </c>
      <c r="AN68" s="77">
        <f t="shared" si="224"/>
        <v>0.25679419031219586</v>
      </c>
      <c r="AO68" s="77">
        <f t="shared" si="225"/>
        <v>0.10488882234034588</v>
      </c>
      <c r="AP68" s="77">
        <f t="shared" si="226"/>
        <v>9.0963539717002315E-2</v>
      </c>
      <c r="AQ68" s="77">
        <f t="shared" si="227"/>
        <v>0.10541289211649323</v>
      </c>
      <c r="AR68" s="77">
        <f t="shared" si="228"/>
        <v>0.26645204761548252</v>
      </c>
      <c r="AS68" s="77">
        <f t="shared" si="229"/>
        <v>2.2684734596091938E-2</v>
      </c>
      <c r="AT68" s="78">
        <f t="shared" si="230"/>
        <v>1.6545631504080258E-2</v>
      </c>
      <c r="AU68" s="75">
        <f t="shared" si="231"/>
        <v>1</v>
      </c>
      <c r="AV68" s="75"/>
      <c r="AW68" s="75"/>
      <c r="AX68" s="74">
        <v>1354</v>
      </c>
      <c r="AY68" s="74">
        <v>919</v>
      </c>
      <c r="AZ68" s="74">
        <v>2122</v>
      </c>
      <c r="BA68" s="74">
        <v>1920</v>
      </c>
      <c r="BB68" s="74">
        <v>4010</v>
      </c>
      <c r="BC68" s="74">
        <v>2549</v>
      </c>
      <c r="BD68" s="74">
        <v>470</v>
      </c>
      <c r="BF68" s="74">
        <v>49</v>
      </c>
      <c r="BG68" s="79">
        <v>21</v>
      </c>
      <c r="BH68" s="80">
        <v>132</v>
      </c>
      <c r="BI68" s="80">
        <v>13</v>
      </c>
      <c r="BJ68" s="81">
        <v>15</v>
      </c>
      <c r="BK68" s="73">
        <f t="shared" si="232"/>
        <v>181</v>
      </c>
      <c r="BL68" s="79">
        <f t="shared" si="233"/>
        <v>13574</v>
      </c>
      <c r="BM68" s="82"/>
      <c r="BN68" s="83">
        <f t="shared" si="234"/>
        <v>9.9749521143362316E-2</v>
      </c>
      <c r="BO68" s="84">
        <f t="shared" si="235"/>
        <v>6.7702961544128484E-2</v>
      </c>
      <c r="BP68" s="84">
        <f t="shared" si="236"/>
        <v>0.15632827464269927</v>
      </c>
      <c r="BQ68" s="84">
        <f t="shared" si="237"/>
        <v>0.14144688374834241</v>
      </c>
      <c r="BR68" s="84">
        <f t="shared" si="238"/>
        <v>0.29541771032856934</v>
      </c>
      <c r="BS68" s="84">
        <f t="shared" si="239"/>
        <v>0.187785472226315</v>
      </c>
      <c r="BT68" s="84">
        <f t="shared" si="240"/>
        <v>3.4625018417562985E-2</v>
      </c>
      <c r="BU68" s="84">
        <f t="shared" si="241"/>
        <v>0</v>
      </c>
      <c r="BV68" s="84">
        <f t="shared" si="242"/>
        <v>3.6098423456608223E-3</v>
      </c>
      <c r="BW68" s="84">
        <f t="shared" si="243"/>
        <v>1.5470752909974952E-3</v>
      </c>
      <c r="BX68" s="84">
        <f t="shared" si="244"/>
        <v>9.7244732576985422E-3</v>
      </c>
      <c r="BY68" s="84">
        <f t="shared" si="245"/>
        <v>9.577132753794018E-4</v>
      </c>
      <c r="BZ68" s="84">
        <f t="shared" si="246"/>
        <v>1.1050537792839251E-3</v>
      </c>
      <c r="CA68" s="75">
        <f t="shared" si="247"/>
        <v>1.3334315603359365E-2</v>
      </c>
      <c r="CB68" s="85">
        <f t="shared" si="248"/>
        <v>1</v>
      </c>
      <c r="CC68" s="75"/>
      <c r="CD68" s="75"/>
      <c r="CE68" s="74">
        <v>1097</v>
      </c>
      <c r="CF68" s="74">
        <v>2815</v>
      </c>
      <c r="CG68" s="74">
        <v>2965</v>
      </c>
      <c r="CH68" s="74">
        <v>2198</v>
      </c>
      <c r="CI68" s="74">
        <v>1907</v>
      </c>
      <c r="CJ68" s="74">
        <v>1904</v>
      </c>
      <c r="CK68" s="74">
        <v>380</v>
      </c>
      <c r="CL68" s="72">
        <v>20</v>
      </c>
      <c r="CM68" s="72">
        <v>248</v>
      </c>
      <c r="CN68" s="72">
        <v>21</v>
      </c>
      <c r="CO68" s="72">
        <v>47</v>
      </c>
      <c r="CP68" s="73">
        <f t="shared" si="217"/>
        <v>336</v>
      </c>
      <c r="CQ68" s="73">
        <f t="shared" si="218"/>
        <v>13602</v>
      </c>
      <c r="CR68" s="73"/>
      <c r="CS68" s="76">
        <f t="shared" si="249"/>
        <v>8.0649904425819735E-2</v>
      </c>
      <c r="CT68" s="77">
        <f t="shared" si="250"/>
        <v>0.2069548595794736</v>
      </c>
      <c r="CU68" s="77">
        <f t="shared" si="251"/>
        <v>0.21798264961035141</v>
      </c>
      <c r="CV68" s="77">
        <f t="shared" si="252"/>
        <v>0.16159388325246288</v>
      </c>
      <c r="CW68" s="77">
        <f t="shared" si="253"/>
        <v>0.14019997059255992</v>
      </c>
      <c r="CX68" s="77">
        <f t="shared" si="254"/>
        <v>0.13997941479194237</v>
      </c>
      <c r="CY68" s="77">
        <f t="shared" si="255"/>
        <v>2.7937068078223791E-2</v>
      </c>
      <c r="CZ68" s="78"/>
      <c r="DA68" s="78"/>
      <c r="DB68" s="78"/>
      <c r="DC68" s="78"/>
      <c r="DD68" s="78">
        <f t="shared" si="256"/>
        <v>2.4702249669166298E-2</v>
      </c>
      <c r="DE68" s="75">
        <f t="shared" si="257"/>
        <v>1</v>
      </c>
      <c r="DF68" s="75"/>
      <c r="DG68" s="75"/>
      <c r="DH68" s="74">
        <v>1998</v>
      </c>
      <c r="DI68" s="74">
        <v>2579</v>
      </c>
      <c r="DJ68" s="74">
        <v>2813</v>
      </c>
      <c r="DK68" s="74">
        <v>1971</v>
      </c>
      <c r="DM68" s="74">
        <v>794</v>
      </c>
      <c r="DN68" s="74">
        <v>1140</v>
      </c>
      <c r="DO68" s="74">
        <v>1457</v>
      </c>
      <c r="DP68" s="72">
        <v>161</v>
      </c>
      <c r="DQ68" s="72">
        <v>10</v>
      </c>
      <c r="DR68" s="72">
        <v>39</v>
      </c>
      <c r="DS68" s="72"/>
      <c r="DU68" s="73">
        <f t="shared" si="258"/>
        <v>210</v>
      </c>
      <c r="DV68" s="73">
        <f t="shared" si="219"/>
        <v>12962</v>
      </c>
      <c r="DW68" s="76">
        <f t="shared" si="259"/>
        <v>0.15414287918531092</v>
      </c>
      <c r="DX68" s="77">
        <f t="shared" si="260"/>
        <v>0.1989662089183768</v>
      </c>
      <c r="DY68" s="77">
        <f t="shared" si="261"/>
        <v>0.21701897855269248</v>
      </c>
      <c r="DZ68" s="77">
        <f t="shared" si="262"/>
        <v>0.15205986730442833</v>
      </c>
      <c r="EA68" s="77">
        <f t="shared" si="263"/>
        <v>0</v>
      </c>
      <c r="EB68" s="77">
        <f t="shared" si="264"/>
        <v>6.1255979015584015E-2</v>
      </c>
      <c r="EC68" s="77">
        <f t="shared" si="265"/>
        <v>8.7949390526153373E-2</v>
      </c>
      <c r="ED68" s="77">
        <f t="shared" si="266"/>
        <v>0.11240549297947848</v>
      </c>
      <c r="EE68" s="75">
        <f t="shared" si="267"/>
        <v>1.2420922697114643E-2</v>
      </c>
      <c r="EF68" s="78">
        <f t="shared" si="268"/>
        <v>7.7148588180836291E-4</v>
      </c>
      <c r="EG68" s="78">
        <f t="shared" si="269"/>
        <v>3.0087949390526151E-3</v>
      </c>
      <c r="EH68" s="78">
        <f t="shared" si="270"/>
        <v>0</v>
      </c>
      <c r="EI68" s="78">
        <f t="shared" si="271"/>
        <v>0</v>
      </c>
      <c r="EJ68" s="75">
        <f t="shared" si="272"/>
        <v>1.6201203517975622E-2</v>
      </c>
      <c r="EK68" s="75">
        <f t="shared" si="273"/>
        <v>1</v>
      </c>
      <c r="EL68" s="75"/>
      <c r="EM68" s="75"/>
      <c r="EN68" s="75"/>
      <c r="EO68" s="75"/>
      <c r="EP68" s="75"/>
      <c r="EQ68" s="75"/>
      <c r="ER68" s="75">
        <f t="shared" si="274"/>
        <v>0.25679419031219586</v>
      </c>
      <c r="ES68" s="75">
        <f t="shared" si="275"/>
        <v>0.29541771032856934</v>
      </c>
      <c r="ET68" s="75">
        <f t="shared" si="276"/>
        <v>0.2069548595794736</v>
      </c>
      <c r="EU68" s="75">
        <f t="shared" si="277"/>
        <v>0.1989662089183768</v>
      </c>
      <c r="EV68" s="75"/>
      <c r="EW68" s="75"/>
      <c r="EX68" s="75">
        <f t="shared" si="278"/>
        <v>0.10488882234034588</v>
      </c>
      <c r="EY68" s="75">
        <f t="shared" si="279"/>
        <v>6.7702961544128484E-2</v>
      </c>
      <c r="EZ68" s="75">
        <f t="shared" si="280"/>
        <v>0.14019997059255992</v>
      </c>
      <c r="FA68" s="75">
        <f t="shared" si="281"/>
        <v>0.21701897855269248</v>
      </c>
      <c r="FB68" s="75"/>
      <c r="FC68" s="75"/>
      <c r="FD68" s="75"/>
      <c r="FE68" s="75">
        <f t="shared" si="282"/>
        <v>0</v>
      </c>
      <c r="FF68" s="75"/>
      <c r="FG68" s="75"/>
      <c r="FH68" s="75"/>
      <c r="FI68" s="75"/>
      <c r="FJ68" s="75"/>
      <c r="FK68" s="75">
        <f t="shared" si="283"/>
        <v>3.6098423456608223E-3</v>
      </c>
      <c r="FL68" s="75"/>
      <c r="FM68" s="75"/>
      <c r="FN68" s="75"/>
      <c r="FO68" s="75"/>
      <c r="FP68" s="75">
        <f t="shared" si="284"/>
        <v>0.36168301265254177</v>
      </c>
      <c r="FQ68" s="75">
        <f t="shared" si="285"/>
        <v>0.36673051421835862</v>
      </c>
      <c r="FR68" s="75">
        <f t="shared" si="286"/>
        <v>0.34715483017203352</v>
      </c>
      <c r="FS68" s="75">
        <f t="shared" si="287"/>
        <v>0.41598518747106927</v>
      </c>
      <c r="FT68" s="75"/>
      <c r="FU68" s="75"/>
      <c r="FV68" s="75"/>
      <c r="FW68" s="75">
        <f t="shared" si="288"/>
        <v>-8.8462850749095739E-2</v>
      </c>
      <c r="FX68" s="75">
        <f t="shared" si="289"/>
        <v>-7.9886506610968022E-3</v>
      </c>
      <c r="FY68" s="75">
        <f t="shared" si="290"/>
        <v>-9.6451501410192542E-2</v>
      </c>
      <c r="FZ68" s="75"/>
      <c r="GA68" s="75"/>
      <c r="GB68" s="75">
        <f t="shared" si="291"/>
        <v>7.2497009048431441E-2</v>
      </c>
      <c r="GC68" s="75">
        <f t="shared" si="292"/>
        <v>7.6819007960132552E-2</v>
      </c>
      <c r="GD68" s="75">
        <f t="shared" si="293"/>
        <v>0.14931601700856401</v>
      </c>
      <c r="GE68" s="75"/>
      <c r="GF68" s="75"/>
      <c r="GG68" s="75"/>
      <c r="GH68" s="75"/>
      <c r="GI68" s="75"/>
      <c r="GJ68" s="75"/>
      <c r="GK68" s="75"/>
      <c r="GL68" s="75"/>
      <c r="GM68" s="75"/>
      <c r="GN68" s="75"/>
      <c r="GO68" s="75"/>
      <c r="GP68" s="75"/>
      <c r="GQ68" s="75">
        <f t="shared" si="294"/>
        <v>-1.9575684046325093E-2</v>
      </c>
      <c r="GR68" s="75">
        <f t="shared" si="295"/>
        <v>6.8830357299035749E-2</v>
      </c>
      <c r="GS68" s="75">
        <f t="shared" si="296"/>
        <v>4.9254673252710657E-2</v>
      </c>
      <c r="GT68" s="75"/>
      <c r="GU68" s="75"/>
      <c r="GV68" s="75"/>
      <c r="GW68" s="75"/>
      <c r="GX68" s="75">
        <f t="shared" si="297"/>
        <v>2.2684734596091938E-2</v>
      </c>
      <c r="GY68" s="75">
        <f t="shared" si="298"/>
        <v>3.4625018417562985E-2</v>
      </c>
      <c r="GZ68" s="75">
        <f t="shared" si="299"/>
        <v>2.7937068078223791E-2</v>
      </c>
      <c r="HA68" s="75">
        <f t="shared" si="300"/>
        <v>6.1255979015584015E-2</v>
      </c>
      <c r="HB68" s="75"/>
      <c r="HC68" s="75"/>
      <c r="HD68" s="75">
        <f t="shared" si="301"/>
        <v>-6.6879503393391937E-3</v>
      </c>
      <c r="HE68" s="75">
        <f t="shared" si="302"/>
        <v>3.3318910937360224E-2</v>
      </c>
      <c r="HF68" s="75">
        <f t="shared" si="303"/>
        <v>2.6630960598021031E-2</v>
      </c>
      <c r="HG68" s="75"/>
      <c r="HH68" s="75"/>
      <c r="HI68" s="75"/>
      <c r="HJ68" s="75">
        <f t="shared" si="304"/>
        <v>0.26645204761548252</v>
      </c>
      <c r="HK68" s="75">
        <f t="shared" si="305"/>
        <v>0.187785472226315</v>
      </c>
      <c r="HL68" s="75">
        <f t="shared" si="306"/>
        <v>0.21798264961035141</v>
      </c>
      <c r="HM68" s="75">
        <f t="shared" si="307"/>
        <v>0.15205986730442833</v>
      </c>
      <c r="HN68" s="75"/>
      <c r="HO68" s="75"/>
      <c r="HP68" s="75">
        <f t="shared" si="308"/>
        <v>3.0197177384036406E-2</v>
      </c>
      <c r="HQ68" s="75">
        <f>Gegevens!HM221-Gegevens!HL221</f>
        <v>-1.6825546219445209E-2</v>
      </c>
      <c r="HR68" s="75">
        <f t="shared" si="309"/>
        <v>-3.5725604921886672E-2</v>
      </c>
      <c r="HS68" s="75"/>
      <c r="HT68" s="75"/>
      <c r="HU68" s="75"/>
      <c r="HV68" s="75">
        <f t="shared" si="310"/>
        <v>0.136258141798308</v>
      </c>
      <c r="HW68" s="75">
        <f t="shared" si="311"/>
        <v>0.15632827464269927</v>
      </c>
      <c r="HX68" s="75">
        <f t="shared" si="312"/>
        <v>0.13997941479194237</v>
      </c>
      <c r="HY68" s="75">
        <f t="shared" si="313"/>
        <v>0.15414287918531092</v>
      </c>
      <c r="HZ68" s="75"/>
      <c r="IA68" s="75"/>
      <c r="IB68" s="75">
        <f t="shared" si="314"/>
        <v>-1.6348859850756903E-2</v>
      </c>
      <c r="IC68" s="75">
        <f t="shared" si="315"/>
        <v>1.4163464393368547E-2</v>
      </c>
      <c r="ID68" s="75">
        <f t="shared" si="316"/>
        <v>-2.1853954573883561E-3</v>
      </c>
      <c r="IE68" s="75"/>
      <c r="IF68" s="75"/>
      <c r="IG68" s="75"/>
      <c r="IH68" s="75">
        <f t="shared" si="317"/>
        <v>9.0963539717002315E-2</v>
      </c>
      <c r="II68" s="75">
        <f t="shared" si="318"/>
        <v>0.14144688374834241</v>
      </c>
      <c r="IJ68" s="75">
        <f t="shared" si="319"/>
        <v>8.0649904425819735E-2</v>
      </c>
      <c r="IK68" s="75">
        <f t="shared" si="320"/>
        <v>0.11240549297947848</v>
      </c>
      <c r="IL68" s="75"/>
      <c r="IM68" s="75"/>
      <c r="IN68" s="75">
        <f t="shared" si="321"/>
        <v>-6.0796979322522676E-2</v>
      </c>
      <c r="IO68" s="75">
        <f t="shared" si="322"/>
        <v>3.1755588553658745E-2</v>
      </c>
      <c r="IP68" s="75">
        <f t="shared" si="323"/>
        <v>-2.9041390768863931E-2</v>
      </c>
      <c r="IQ68" s="75"/>
      <c r="IR68" s="75"/>
      <c r="IS68" s="75"/>
      <c r="IT68" s="75">
        <f t="shared" si="324"/>
        <v>0.10541289211649323</v>
      </c>
      <c r="IU68" s="75">
        <f t="shared" si="325"/>
        <v>9.9749521143362316E-2</v>
      </c>
      <c r="IV68" s="75">
        <f t="shared" si="326"/>
        <v>0.16159388325246288</v>
      </c>
      <c r="IW68" s="75">
        <f t="shared" si="327"/>
        <v>8.7949390526153373E-2</v>
      </c>
      <c r="IX68" s="75"/>
      <c r="IY68" s="75"/>
      <c r="IZ68" s="75">
        <f t="shared" si="328"/>
        <v>6.1844362109100562E-2</v>
      </c>
      <c r="JA68" s="75">
        <f t="shared" si="329"/>
        <v>-7.3644492726309504E-2</v>
      </c>
      <c r="JB68" s="75">
        <f t="shared" si="330"/>
        <v>-1.1800130617208943E-2</v>
      </c>
      <c r="JC68" s="75"/>
      <c r="JD68" s="75"/>
      <c r="JE68" s="75"/>
      <c r="JF68" s="75"/>
      <c r="JG68" s="75"/>
      <c r="JH68" s="75"/>
      <c r="JI68" s="75">
        <f t="shared" si="331"/>
        <v>0.11364827431309425</v>
      </c>
      <c r="JJ68" s="75">
        <f t="shared" si="332"/>
        <v>0.19637643183349554</v>
      </c>
      <c r="JK68" s="75">
        <f t="shared" si="333"/>
        <v>0.21906116642958748</v>
      </c>
      <c r="JL68" s="75"/>
      <c r="JM68" s="75">
        <f t="shared" si="334"/>
        <v>0.1760719021659054</v>
      </c>
      <c r="JN68" s="75">
        <f t="shared" si="335"/>
        <v>0.24119640489170474</v>
      </c>
      <c r="JO68" s="75">
        <f t="shared" si="336"/>
        <v>0.27582142330926773</v>
      </c>
      <c r="JP68" s="75"/>
      <c r="JQ68" s="75">
        <f t="shared" si="337"/>
        <v>0.10858697250404353</v>
      </c>
      <c r="JR68" s="75">
        <f t="shared" si="338"/>
        <v>0.24224378767828261</v>
      </c>
      <c r="JS68" s="75">
        <f t="shared" si="339"/>
        <v>0.27018085575650641</v>
      </c>
      <c r="JT68" s="75"/>
      <c r="JU68" s="75">
        <f t="shared" si="340"/>
        <v>0.17366147199506249</v>
      </c>
      <c r="JV68" s="75">
        <f t="shared" si="341"/>
        <v>0.20035488350563185</v>
      </c>
      <c r="JW68" s="75">
        <f t="shared" si="342"/>
        <v>0.26161086252121585</v>
      </c>
      <c r="JX68" s="75"/>
      <c r="JY68" s="75"/>
      <c r="JZ68" s="75"/>
      <c r="KA68" s="75">
        <f t="shared" si="343"/>
        <v>-6.748492966186187E-2</v>
      </c>
      <c r="KB68" s="75">
        <f t="shared" si="344"/>
        <v>6.5074499491018956E-2</v>
      </c>
      <c r="KC68" s="75">
        <f t="shared" si="345"/>
        <v>-2.4104301708429143E-3</v>
      </c>
      <c r="KD68" s="75"/>
      <c r="KE68" s="75"/>
      <c r="KF68" s="75">
        <f t="shared" si="346"/>
        <v>1.0473827865778718E-3</v>
      </c>
      <c r="KG68" s="75">
        <f t="shared" si="347"/>
        <v>-4.1888904172650759E-2</v>
      </c>
      <c r="KH68" s="75">
        <f t="shared" si="348"/>
        <v>-4.0841521386072888E-2</v>
      </c>
      <c r="KI68" s="75"/>
      <c r="KJ68" s="75"/>
      <c r="KK68" s="75">
        <f t="shared" si="349"/>
        <v>-5.6405675527613219E-3</v>
      </c>
      <c r="KL68" s="75">
        <f t="shared" si="350"/>
        <v>-8.5699932352905628E-3</v>
      </c>
      <c r="KM68" s="75">
        <f t="shared" si="351"/>
        <v>-1.4210560788051885E-2</v>
      </c>
      <c r="KN68" s="75"/>
      <c r="KO68" s="75"/>
      <c r="KP68" s="75"/>
      <c r="KQ68" s="75"/>
      <c r="KR68" s="73">
        <f t="shared" si="352"/>
        <v>3829.2043612789157</v>
      </c>
      <c r="KS68" s="73">
        <f t="shared" si="353"/>
        <v>877.56578753499343</v>
      </c>
      <c r="KT68" s="73">
        <f t="shared" si="354"/>
        <v>2434.0752909974949</v>
      </c>
      <c r="KU68" s="73">
        <f t="shared" si="355"/>
        <v>2026.327095918668</v>
      </c>
      <c r="KV68" s="73">
        <f t="shared" si="356"/>
        <v>1833.4345071460143</v>
      </c>
      <c r="KW68" s="73">
        <f t="shared" si="357"/>
        <v>1292.9532930602622</v>
      </c>
      <c r="KX68" s="73">
        <f t="shared" si="358"/>
        <v>448.80948872845141</v>
      </c>
      <c r="KY68" s="73"/>
      <c r="KZ68" s="73">
        <f t="shared" si="359"/>
        <v>2682.5488898691369</v>
      </c>
      <c r="LA68" s="73">
        <f t="shared" si="360"/>
        <v>1817.2720188207618</v>
      </c>
      <c r="LB68" s="73">
        <f t="shared" si="361"/>
        <v>2825.491104249375</v>
      </c>
      <c r="LC68" s="73">
        <f t="shared" si="362"/>
        <v>1814.413174533157</v>
      </c>
      <c r="LD68" s="73">
        <f t="shared" si="363"/>
        <v>1045.3840611674755</v>
      </c>
      <c r="LE68" s="73">
        <f t="shared" si="364"/>
        <v>2094.5799147184239</v>
      </c>
      <c r="LF68" s="73">
        <f t="shared" si="365"/>
        <v>362.12027642993678</v>
      </c>
      <c r="LG68" s="73"/>
      <c r="LH68" s="73">
        <f t="shared" si="366"/>
        <v>2579</v>
      </c>
      <c r="LI68" s="73">
        <f t="shared" si="367"/>
        <v>2813</v>
      </c>
      <c r="LJ68" s="73">
        <f t="shared" si="368"/>
        <v>1971</v>
      </c>
      <c r="LK68" s="73">
        <f t="shared" si="369"/>
        <v>1998</v>
      </c>
      <c r="LL68" s="73">
        <f t="shared" si="370"/>
        <v>1457</v>
      </c>
      <c r="LM68" s="73">
        <f t="shared" si="371"/>
        <v>1140</v>
      </c>
      <c r="LN68" s="73">
        <f t="shared" si="372"/>
        <v>794</v>
      </c>
      <c r="LO68" s="73"/>
      <c r="LP68" s="73">
        <f t="shared" si="373"/>
        <v>-1146.6554714097788</v>
      </c>
      <c r="LQ68" s="73">
        <f t="shared" si="374"/>
        <v>939.70623128576835</v>
      </c>
      <c r="LR68" s="73">
        <f t="shared" si="375"/>
        <v>391.41581325188008</v>
      </c>
      <c r="LS68" s="73">
        <f t="shared" si="376"/>
        <v>-211.913921385511</v>
      </c>
      <c r="LT68" s="73">
        <f t="shared" si="377"/>
        <v>-788.05044597853885</v>
      </c>
      <c r="LU68" s="73">
        <f t="shared" si="378"/>
        <v>801.62662165816164</v>
      </c>
      <c r="LV68" s="73">
        <f t="shared" si="379"/>
        <v>-86.689212298514633</v>
      </c>
      <c r="LW68" s="73"/>
      <c r="LX68" s="73">
        <f t="shared" si="380"/>
        <v>-103.54888986913693</v>
      </c>
      <c r="LY68" s="73">
        <f t="shared" si="381"/>
        <v>995.72798117923821</v>
      </c>
      <c r="LZ68" s="73">
        <f t="shared" si="382"/>
        <v>-854.49110424937498</v>
      </c>
      <c r="MA68" s="73">
        <f t="shared" si="383"/>
        <v>183.58682546684304</v>
      </c>
      <c r="MB68" s="73">
        <f t="shared" si="384"/>
        <v>411.61593883252453</v>
      </c>
      <c r="MC68" s="73">
        <f t="shared" si="385"/>
        <v>-954.57991471842388</v>
      </c>
      <c r="MD68" s="73">
        <f t="shared" si="386"/>
        <v>431.87972357006322</v>
      </c>
      <c r="ME68" s="73"/>
      <c r="MF68" s="73">
        <f t="shared" si="387"/>
        <v>-1250.2043612789157</v>
      </c>
      <c r="MG68" s="73">
        <f t="shared" si="388"/>
        <v>1935.4342124650066</v>
      </c>
      <c r="MH68" s="73">
        <f t="shared" si="389"/>
        <v>-463.0752909974949</v>
      </c>
      <c r="MI68" s="73">
        <f t="shared" si="390"/>
        <v>-28.327095918667965</v>
      </c>
      <c r="MJ68" s="73">
        <f t="shared" si="391"/>
        <v>-376.43450714601431</v>
      </c>
      <c r="MK68" s="73">
        <f t="shared" si="392"/>
        <v>-152.95329306026224</v>
      </c>
      <c r="ML68" s="73">
        <f t="shared" si="393"/>
        <v>345.19051127154859</v>
      </c>
      <c r="MM68" s="73"/>
      <c r="MN68" s="75">
        <f t="shared" si="394"/>
        <v>-0.29945005886988163</v>
      </c>
      <c r="MO68" s="75">
        <f t="shared" si="395"/>
        <v>1.0708100117773758</v>
      </c>
      <c r="MP68" s="75">
        <f t="shared" si="396"/>
        <v>0.16080678140875262</v>
      </c>
      <c r="MQ68" s="75">
        <f t="shared" si="397"/>
        <v>-0.10458031273052509</v>
      </c>
      <c r="MR68" s="75">
        <f t="shared" si="398"/>
        <v>-0.42982197777287645</v>
      </c>
      <c r="MS68" s="75">
        <f t="shared" si="399"/>
        <v>0.61999658143938785</v>
      </c>
      <c r="MT68" s="75">
        <f t="shared" si="400"/>
        <v>-0.19315369767274518</v>
      </c>
      <c r="MU68" s="75"/>
      <c r="MV68" s="75">
        <f t="shared" si="401"/>
        <v>-3.8600932963495163E-2</v>
      </c>
      <c r="MW68" s="75">
        <f t="shared" si="402"/>
        <v>0.54792456542932511</v>
      </c>
      <c r="MX68" s="75">
        <f t="shared" si="403"/>
        <v>-0.3024221534317591</v>
      </c>
      <c r="MY68" s="75">
        <f t="shared" si="404"/>
        <v>0.10118248039842379</v>
      </c>
      <c r="MZ68" s="75">
        <f t="shared" si="405"/>
        <v>0.39374613993333279</v>
      </c>
      <c r="NA68" s="75">
        <f t="shared" si="406"/>
        <v>-0.45573812104788985</v>
      </c>
      <c r="NB68" s="75">
        <f t="shared" si="407"/>
        <v>1.192641648868352</v>
      </c>
      <c r="NC68" s="75"/>
      <c r="ND68" s="75">
        <f t="shared" si="408"/>
        <v>-0.32649194018502581</v>
      </c>
      <c r="NE68" s="75">
        <f t="shared" si="409"/>
        <v>2.2054576875671899</v>
      </c>
      <c r="NF68" s="75">
        <f t="shared" si="410"/>
        <v>-0.19024690514307163</v>
      </c>
      <c r="NG68" s="75">
        <f t="shared" si="411"/>
        <v>-1.3979527775018683E-2</v>
      </c>
      <c r="NH68" s="75">
        <f t="shared" si="412"/>
        <v>-0.20531658244612452</v>
      </c>
      <c r="NI68" s="75">
        <f t="shared" si="413"/>
        <v>-0.11829761668980363</v>
      </c>
      <c r="NJ68" s="75">
        <f t="shared" si="414"/>
        <v>0.76912480671816486</v>
      </c>
      <c r="NK68" s="75"/>
      <c r="NL68" s="75"/>
      <c r="NM68" s="211">
        <v>16117</v>
      </c>
      <c r="NN68" s="212">
        <v>3</v>
      </c>
      <c r="NO68" s="212">
        <v>27</v>
      </c>
      <c r="NP68" s="212">
        <v>12</v>
      </c>
      <c r="NQ68" s="212">
        <v>1</v>
      </c>
      <c r="NR68" s="212">
        <v>32</v>
      </c>
      <c r="NS68" s="213">
        <v>75</v>
      </c>
      <c r="NT68" s="213">
        <f t="shared" si="415"/>
        <v>16192</v>
      </c>
      <c r="NU68" s="75"/>
      <c r="NV68" s="75"/>
      <c r="NW68" s="73">
        <v>12962</v>
      </c>
      <c r="NX68" s="73">
        <v>2813</v>
      </c>
      <c r="NY68" s="75">
        <f t="shared" si="416"/>
        <v>0.21701897855269248</v>
      </c>
      <c r="NZ68" s="75">
        <f t="shared" si="417"/>
        <v>3.0867887252434161E-3</v>
      </c>
      <c r="OA68" s="75">
        <f t="shared" si="418"/>
        <v>3.5891501254862834E-3</v>
      </c>
      <c r="OB68" s="73">
        <v>20890</v>
      </c>
      <c r="OC68" s="73">
        <v>16192</v>
      </c>
      <c r="OD68" s="73">
        <v>2616.5534649152892</v>
      </c>
      <c r="OE68" s="73">
        <v>1358.8567009708474</v>
      </c>
      <c r="OF68" s="75">
        <f t="shared" si="419"/>
        <v>6.5048190568255018E-2</v>
      </c>
      <c r="OG68" s="75">
        <f t="shared" si="420"/>
        <v>0.51933076055636429</v>
      </c>
      <c r="OH68" s="73">
        <v>1292.6666666666702</v>
      </c>
      <c r="OI68" s="73">
        <f t="shared" si="421"/>
        <v>671.321563145862</v>
      </c>
      <c r="OJ68" s="75">
        <f t="shared" si="422"/>
        <v>4.1460076775312625E-2</v>
      </c>
      <c r="OK68" s="75">
        <f t="shared" si="423"/>
        <v>3.1876194022107339E-3</v>
      </c>
      <c r="OL68" s="75">
        <f t="shared" si="424"/>
        <v>1.9823449495281493E-3</v>
      </c>
      <c r="OM68" s="73">
        <v>20708</v>
      </c>
      <c r="ON68" s="73">
        <v>371848350</v>
      </c>
      <c r="OO68" s="73">
        <f t="shared" si="425"/>
        <v>17956.748599575043</v>
      </c>
      <c r="OP68" s="75">
        <f t="shared" si="426"/>
        <v>3.1778682378607059E-3</v>
      </c>
      <c r="OQ68" s="75">
        <f t="shared" si="427"/>
        <v>2.9861007135841286E-3</v>
      </c>
      <c r="OR68" s="75">
        <f t="shared" si="428"/>
        <v>2.1642567723964027E-3</v>
      </c>
      <c r="OS68" s="73">
        <v>3187.772841413946</v>
      </c>
      <c r="OT68" s="75">
        <f t="shared" si="429"/>
        <v>0.15259802974695769</v>
      </c>
      <c r="OU68" s="75">
        <f t="shared" si="430"/>
        <v>2.6272310850882627E-3</v>
      </c>
      <c r="OV68" s="73">
        <v>782.32359446414</v>
      </c>
      <c r="OW68" s="75">
        <f t="shared" si="431"/>
        <v>3.7778809854362563E-2</v>
      </c>
      <c r="OX68" s="75">
        <v>0.1440677966101695</v>
      </c>
      <c r="OY68" s="73">
        <v>1207</v>
      </c>
      <c r="OZ68" s="75">
        <f t="shared" si="432"/>
        <v>5.7778841550981327E-2</v>
      </c>
      <c r="PA68" s="73">
        <v>4786</v>
      </c>
      <c r="PB68" s="75">
        <f t="shared" si="433"/>
        <v>0.22910483484921015</v>
      </c>
      <c r="PC68" s="73">
        <v>3402</v>
      </c>
      <c r="PD68" s="73">
        <v>4258</v>
      </c>
      <c r="PE68" s="75">
        <f t="shared" si="434"/>
        <v>-0.20103334899013622</v>
      </c>
      <c r="PF68" s="75">
        <v>4.8231313442017844E-2</v>
      </c>
      <c r="PG68" s="75">
        <v>8.2374653952629953E-2</v>
      </c>
      <c r="PH68" s="75">
        <v>0.1306059673946478</v>
      </c>
      <c r="PI68" s="75"/>
      <c r="PJ68" s="75"/>
      <c r="PK68" s="75"/>
      <c r="PL68" s="75"/>
      <c r="PM68" s="75"/>
      <c r="PN68" s="75"/>
      <c r="PO68" s="226"/>
      <c r="PP68" s="21">
        <f t="shared" si="435"/>
        <v>0</v>
      </c>
      <c r="PQ68" s="73">
        <f t="shared" si="436"/>
        <v>116.27456379293508</v>
      </c>
      <c r="PR68" s="73"/>
      <c r="PS68" s="73">
        <f t="shared" si="437"/>
        <v>68.104043667126632</v>
      </c>
      <c r="PT68" s="73">
        <v>2</v>
      </c>
      <c r="PU68" s="73">
        <f t="shared" si="438"/>
        <v>62.188884537260577</v>
      </c>
      <c r="PV68" s="73">
        <v>2</v>
      </c>
      <c r="PW68" s="73"/>
    </row>
    <row r="69" spans="1:444" x14ac:dyDescent="0.25">
      <c r="A69" s="150"/>
      <c r="B69" s="153" t="s">
        <v>10</v>
      </c>
      <c r="C69" s="151"/>
      <c r="D69" s="156">
        <v>41082</v>
      </c>
      <c r="E69" s="156" t="s">
        <v>205</v>
      </c>
      <c r="F69" s="72" t="s">
        <v>214</v>
      </c>
      <c r="G69" s="82"/>
      <c r="P69" s="161"/>
      <c r="Q69" s="127"/>
      <c r="R69" s="127"/>
      <c r="S69" s="127"/>
      <c r="T69" s="127"/>
      <c r="U69" s="127"/>
      <c r="V69" s="127"/>
      <c r="W69" s="127"/>
      <c r="X69" s="127"/>
      <c r="Y69" s="127"/>
      <c r="Z69" s="113"/>
      <c r="AA69" s="73"/>
      <c r="AB69" s="74">
        <v>2623</v>
      </c>
      <c r="AC69" s="74">
        <v>4258</v>
      </c>
      <c r="AD69" s="74">
        <v>1334</v>
      </c>
      <c r="AE69" s="74">
        <v>1146</v>
      </c>
      <c r="AF69" s="74">
        <v>645</v>
      </c>
      <c r="AG69" s="74">
        <v>3476</v>
      </c>
      <c r="AH69" s="74">
        <v>179</v>
      </c>
      <c r="AI69" s="74">
        <v>185</v>
      </c>
      <c r="AK69" s="73">
        <f t="shared" si="222"/>
        <v>13846</v>
      </c>
      <c r="AL69" s="75"/>
      <c r="AM69" s="76">
        <f t="shared" si="223"/>
        <v>0.18944099378881987</v>
      </c>
      <c r="AN69" s="77">
        <f t="shared" si="224"/>
        <v>0.30752563917376857</v>
      </c>
      <c r="AO69" s="77">
        <f t="shared" si="225"/>
        <v>9.634551495016612E-2</v>
      </c>
      <c r="AP69" s="77">
        <f t="shared" si="226"/>
        <v>8.2767586306514512E-2</v>
      </c>
      <c r="AQ69" s="77">
        <f t="shared" si="227"/>
        <v>4.6583850931677016E-2</v>
      </c>
      <c r="AR69" s="77">
        <f t="shared" si="228"/>
        <v>0.25104723385815397</v>
      </c>
      <c r="AS69" s="77">
        <f t="shared" si="229"/>
        <v>1.2927921421349126E-2</v>
      </c>
      <c r="AT69" s="78">
        <f t="shared" si="230"/>
        <v>1.3361259569550773E-2</v>
      </c>
      <c r="AU69" s="75">
        <f t="shared" si="231"/>
        <v>1</v>
      </c>
      <c r="AV69" s="75"/>
      <c r="AW69" s="75"/>
      <c r="AX69" s="74">
        <v>739</v>
      </c>
      <c r="AY69" s="74">
        <v>807</v>
      </c>
      <c r="AZ69" s="74">
        <v>2507</v>
      </c>
      <c r="BA69" s="74">
        <v>1382</v>
      </c>
      <c r="BB69" s="74">
        <v>5313</v>
      </c>
      <c r="BC69" s="74">
        <v>2706</v>
      </c>
      <c r="BD69" s="74">
        <v>201</v>
      </c>
      <c r="BF69" s="74">
        <v>32</v>
      </c>
      <c r="BG69" s="79">
        <v>15</v>
      </c>
      <c r="BH69" s="80">
        <v>78</v>
      </c>
      <c r="BI69" s="80">
        <v>106</v>
      </c>
      <c r="BJ69" s="81">
        <v>11</v>
      </c>
      <c r="BK69" s="73">
        <f t="shared" si="232"/>
        <v>210</v>
      </c>
      <c r="BL69" s="79">
        <f t="shared" si="233"/>
        <v>13897</v>
      </c>
      <c r="BM69" s="82"/>
      <c r="BN69" s="83">
        <f t="shared" si="234"/>
        <v>5.3176944664316037E-2</v>
      </c>
      <c r="BO69" s="84">
        <f t="shared" si="235"/>
        <v>5.8070087069151614E-2</v>
      </c>
      <c r="BP69" s="84">
        <f t="shared" si="236"/>
        <v>0.18039864719004101</v>
      </c>
      <c r="BQ69" s="84">
        <f t="shared" si="237"/>
        <v>9.9445923580628912E-2</v>
      </c>
      <c r="BR69" s="84">
        <f t="shared" si="238"/>
        <v>0.38231272936605021</v>
      </c>
      <c r="BS69" s="84">
        <f t="shared" si="239"/>
        <v>0.19471828452183926</v>
      </c>
      <c r="BT69" s="84">
        <f t="shared" si="240"/>
        <v>1.4463553284881629E-2</v>
      </c>
      <c r="BU69" s="84">
        <f t="shared" si="241"/>
        <v>0</v>
      </c>
      <c r="BV69" s="84">
        <f t="shared" si="242"/>
        <v>2.3026552493343889E-3</v>
      </c>
      <c r="BW69" s="84">
        <f t="shared" si="243"/>
        <v>1.0793696481254946E-3</v>
      </c>
      <c r="BX69" s="84">
        <f t="shared" si="244"/>
        <v>5.6127221702525721E-3</v>
      </c>
      <c r="BY69" s="84">
        <f t="shared" si="245"/>
        <v>7.6275455134201626E-3</v>
      </c>
      <c r="BZ69" s="84">
        <f t="shared" si="246"/>
        <v>7.9153774195869612E-4</v>
      </c>
      <c r="CA69" s="75">
        <f t="shared" si="247"/>
        <v>1.5111175073756925E-2</v>
      </c>
      <c r="CB69" s="85">
        <f t="shared" si="248"/>
        <v>1</v>
      </c>
      <c r="CC69" s="75"/>
      <c r="CD69" s="75"/>
      <c r="CE69" s="74">
        <v>1135</v>
      </c>
      <c r="CF69" s="74">
        <v>3468</v>
      </c>
      <c r="CG69" s="74">
        <v>3258</v>
      </c>
      <c r="CH69" s="74">
        <v>1208</v>
      </c>
      <c r="CI69" s="74">
        <v>2538</v>
      </c>
      <c r="CJ69" s="74">
        <v>2048</v>
      </c>
      <c r="CK69" s="74">
        <v>231</v>
      </c>
      <c r="CP69" s="73">
        <f t="shared" ref="CP69:CP132" si="439">SUM(CL69:CO69)</f>
        <v>0</v>
      </c>
      <c r="CQ69" s="73">
        <f t="shared" ref="CQ69:CQ132" si="440">SUM(CE69:CK69)+CP69</f>
        <v>13886</v>
      </c>
      <c r="CR69" s="73"/>
      <c r="CS69" s="76">
        <f t="shared" si="249"/>
        <v>8.1737001296269624E-2</v>
      </c>
      <c r="CT69" s="77">
        <f t="shared" si="250"/>
        <v>0.24974794757309521</v>
      </c>
      <c r="CU69" s="77">
        <f t="shared" si="251"/>
        <v>0.23462480195880744</v>
      </c>
      <c r="CV69" s="77">
        <f t="shared" si="252"/>
        <v>8.6994094771712521E-2</v>
      </c>
      <c r="CW69" s="77">
        <f t="shared" si="253"/>
        <v>0.18277401699553508</v>
      </c>
      <c r="CX69" s="77">
        <f t="shared" si="254"/>
        <v>0.14748667722886361</v>
      </c>
      <c r="CY69" s="77">
        <f t="shared" si="255"/>
        <v>1.663546017571655E-2</v>
      </c>
      <c r="CZ69" s="78"/>
      <c r="DA69" s="78"/>
      <c r="DB69" s="78"/>
      <c r="DC69" s="78"/>
      <c r="DD69" s="78">
        <f t="shared" si="256"/>
        <v>0</v>
      </c>
      <c r="DE69" s="75">
        <f t="shared" si="257"/>
        <v>1</v>
      </c>
      <c r="DF69" s="75"/>
      <c r="DG69" s="75"/>
      <c r="DH69" s="74">
        <v>2118</v>
      </c>
      <c r="DI69" s="74">
        <v>3452</v>
      </c>
      <c r="DJ69" s="74">
        <v>3642</v>
      </c>
      <c r="DK69" s="74">
        <v>1877</v>
      </c>
      <c r="DM69" s="74">
        <v>365</v>
      </c>
      <c r="DN69" s="74">
        <v>765</v>
      </c>
      <c r="DO69" s="74">
        <v>1287</v>
      </c>
      <c r="DP69" s="74">
        <v>142</v>
      </c>
      <c r="DQ69" s="74">
        <v>26</v>
      </c>
      <c r="DR69" s="74">
        <v>32</v>
      </c>
      <c r="DU69" s="73">
        <f t="shared" si="258"/>
        <v>200</v>
      </c>
      <c r="DV69" s="73">
        <f t="shared" ref="DV69:DV132" si="441">SUM(DH69:DO69)+DU69</f>
        <v>13706</v>
      </c>
      <c r="DW69" s="76">
        <f t="shared" si="259"/>
        <v>0.15453086239603095</v>
      </c>
      <c r="DX69" s="77">
        <f t="shared" si="260"/>
        <v>0.25186049905151031</v>
      </c>
      <c r="DY69" s="77">
        <f t="shared" si="261"/>
        <v>0.2657230410039399</v>
      </c>
      <c r="DZ69" s="77">
        <f t="shared" si="262"/>
        <v>0.13694732234058077</v>
      </c>
      <c r="EA69" s="77">
        <f t="shared" si="263"/>
        <v>0</v>
      </c>
      <c r="EB69" s="77">
        <f t="shared" si="264"/>
        <v>2.6630672698088428E-2</v>
      </c>
      <c r="EC69" s="77">
        <f t="shared" si="265"/>
        <v>5.5814971545308623E-2</v>
      </c>
      <c r="ED69" s="77">
        <f t="shared" si="266"/>
        <v>9.3900481540930975E-2</v>
      </c>
      <c r="EE69" s="75">
        <f t="shared" si="267"/>
        <v>1.036042609076317E-2</v>
      </c>
      <c r="EF69" s="78">
        <f t="shared" si="268"/>
        <v>1.8969794250693127E-3</v>
      </c>
      <c r="EG69" s="78">
        <f t="shared" si="269"/>
        <v>2.3347439077776155E-3</v>
      </c>
      <c r="EH69" s="78">
        <f t="shared" si="270"/>
        <v>0</v>
      </c>
      <c r="EI69" s="78">
        <f t="shared" si="271"/>
        <v>0</v>
      </c>
      <c r="EJ69" s="75">
        <f t="shared" si="272"/>
        <v>1.4592149423610097E-2</v>
      </c>
      <c r="EK69" s="75">
        <f t="shared" si="273"/>
        <v>1</v>
      </c>
      <c r="EL69" s="75"/>
      <c r="EM69" s="75"/>
      <c r="EN69" s="75"/>
      <c r="EO69" s="75"/>
      <c r="EP69" s="75"/>
      <c r="EQ69" s="75"/>
      <c r="ER69" s="75">
        <f t="shared" si="274"/>
        <v>0.30752563917376857</v>
      </c>
      <c r="ES69" s="75">
        <f t="shared" si="275"/>
        <v>0.38231272936605021</v>
      </c>
      <c r="ET69" s="75">
        <f t="shared" si="276"/>
        <v>0.24974794757309521</v>
      </c>
      <c r="EU69" s="75">
        <f t="shared" si="277"/>
        <v>0.25186049905151031</v>
      </c>
      <c r="EV69" s="75"/>
      <c r="EW69" s="75"/>
      <c r="EX69" s="75">
        <f t="shared" si="278"/>
        <v>9.634551495016612E-2</v>
      </c>
      <c r="EY69" s="75">
        <f t="shared" si="279"/>
        <v>5.8070087069151614E-2</v>
      </c>
      <c r="EZ69" s="75">
        <f t="shared" si="280"/>
        <v>0.18277401699553508</v>
      </c>
      <c r="FA69" s="75">
        <f t="shared" si="281"/>
        <v>0.2657230410039399</v>
      </c>
      <c r="FB69" s="75"/>
      <c r="FC69" s="75"/>
      <c r="FD69" s="75"/>
      <c r="FE69" s="75">
        <f t="shared" si="282"/>
        <v>0</v>
      </c>
      <c r="FF69" s="75"/>
      <c r="FG69" s="75"/>
      <c r="FH69" s="75"/>
      <c r="FI69" s="75"/>
      <c r="FJ69" s="75"/>
      <c r="FK69" s="75">
        <f t="shared" si="283"/>
        <v>2.3026552493343889E-3</v>
      </c>
      <c r="FL69" s="75"/>
      <c r="FM69" s="75"/>
      <c r="FN69" s="75"/>
      <c r="FO69" s="75"/>
      <c r="FP69" s="75">
        <f t="shared" si="284"/>
        <v>0.40387115412393471</v>
      </c>
      <c r="FQ69" s="75">
        <f t="shared" si="285"/>
        <v>0.4426854716845362</v>
      </c>
      <c r="FR69" s="75">
        <f t="shared" si="286"/>
        <v>0.43252196456863029</v>
      </c>
      <c r="FS69" s="75">
        <f t="shared" si="287"/>
        <v>0.51758354005545026</v>
      </c>
      <c r="FT69" s="75"/>
      <c r="FU69" s="75"/>
      <c r="FV69" s="75"/>
      <c r="FW69" s="75">
        <f t="shared" si="288"/>
        <v>-0.132564781792955</v>
      </c>
      <c r="FX69" s="75">
        <f t="shared" si="289"/>
        <v>2.1125514784151034E-3</v>
      </c>
      <c r="FY69" s="75">
        <f t="shared" si="290"/>
        <v>-0.1304522303145399</v>
      </c>
      <c r="FZ69" s="75"/>
      <c r="GA69" s="75"/>
      <c r="GB69" s="75">
        <f t="shared" si="291"/>
        <v>0.12470392992638346</v>
      </c>
      <c r="GC69" s="75">
        <f t="shared" si="292"/>
        <v>8.2949024008404815E-2</v>
      </c>
      <c r="GD69" s="75">
        <f t="shared" si="293"/>
        <v>0.20765295393478828</v>
      </c>
      <c r="GE69" s="75"/>
      <c r="GF69" s="75"/>
      <c r="GG69" s="75"/>
      <c r="GH69" s="75"/>
      <c r="GI69" s="75"/>
      <c r="GJ69" s="75"/>
      <c r="GK69" s="75"/>
      <c r="GL69" s="75"/>
      <c r="GM69" s="75"/>
      <c r="GN69" s="75"/>
      <c r="GO69" s="75"/>
      <c r="GP69" s="75"/>
      <c r="GQ69" s="75">
        <f t="shared" si="294"/>
        <v>-1.0163507115905912E-2</v>
      </c>
      <c r="GR69" s="75">
        <f t="shared" si="295"/>
        <v>8.5061575486819974E-2</v>
      </c>
      <c r="GS69" s="75">
        <f t="shared" si="296"/>
        <v>7.4898068370914062E-2</v>
      </c>
      <c r="GT69" s="75"/>
      <c r="GU69" s="75"/>
      <c r="GV69" s="75"/>
      <c r="GW69" s="75"/>
      <c r="GX69" s="75">
        <f t="shared" si="297"/>
        <v>1.2927921421349126E-2</v>
      </c>
      <c r="GY69" s="75">
        <f t="shared" si="298"/>
        <v>1.4463553284881629E-2</v>
      </c>
      <c r="GZ69" s="75">
        <f t="shared" si="299"/>
        <v>1.663546017571655E-2</v>
      </c>
      <c r="HA69" s="75">
        <f t="shared" si="300"/>
        <v>2.6630672698088428E-2</v>
      </c>
      <c r="HB69" s="75"/>
      <c r="HC69" s="75"/>
      <c r="HD69" s="75">
        <f t="shared" si="301"/>
        <v>2.1719068908349209E-3</v>
      </c>
      <c r="HE69" s="75">
        <f t="shared" si="302"/>
        <v>9.9952125223718782E-3</v>
      </c>
      <c r="HF69" s="75">
        <f t="shared" si="303"/>
        <v>1.2167119413206799E-2</v>
      </c>
      <c r="HG69" s="75"/>
      <c r="HH69" s="75"/>
      <c r="HI69" s="75"/>
      <c r="HJ69" s="75">
        <f t="shared" si="304"/>
        <v>0.25104723385815397</v>
      </c>
      <c r="HK69" s="75">
        <f t="shared" si="305"/>
        <v>0.19471828452183926</v>
      </c>
      <c r="HL69" s="75">
        <f t="shared" si="306"/>
        <v>0.23462480195880744</v>
      </c>
      <c r="HM69" s="75">
        <f t="shared" si="307"/>
        <v>0.13694732234058077</v>
      </c>
      <c r="HN69" s="75"/>
      <c r="HO69" s="75"/>
      <c r="HP69" s="75">
        <f t="shared" si="308"/>
        <v>3.9906517436968186E-2</v>
      </c>
      <c r="HQ69" s="75">
        <f>Gegevens!HM209-Gegevens!HL209</f>
        <v>-4.0207753060572671E-5</v>
      </c>
      <c r="HR69" s="75">
        <f t="shared" si="309"/>
        <v>-5.7770962181258489E-2</v>
      </c>
      <c r="HS69" s="75"/>
      <c r="HT69" s="75"/>
      <c r="HU69" s="75"/>
      <c r="HV69" s="75">
        <f t="shared" si="310"/>
        <v>0.18944099378881987</v>
      </c>
      <c r="HW69" s="75">
        <f t="shared" si="311"/>
        <v>0.18039864719004101</v>
      </c>
      <c r="HX69" s="75">
        <f t="shared" si="312"/>
        <v>0.14748667722886361</v>
      </c>
      <c r="HY69" s="75">
        <f t="shared" si="313"/>
        <v>0.15453086239603095</v>
      </c>
      <c r="HZ69" s="75"/>
      <c r="IA69" s="75"/>
      <c r="IB69" s="75">
        <f t="shared" si="314"/>
        <v>-3.2911969961177401E-2</v>
      </c>
      <c r="IC69" s="75">
        <f t="shared" si="315"/>
        <v>7.0441851671673439E-3</v>
      </c>
      <c r="ID69" s="75">
        <f t="shared" si="316"/>
        <v>-2.5867784794010057E-2</v>
      </c>
      <c r="IE69" s="75"/>
      <c r="IF69" s="75"/>
      <c r="IG69" s="75"/>
      <c r="IH69" s="75">
        <f t="shared" si="317"/>
        <v>8.2767586306514512E-2</v>
      </c>
      <c r="II69" s="75">
        <f t="shared" si="318"/>
        <v>9.9445923580628912E-2</v>
      </c>
      <c r="IJ69" s="75">
        <f t="shared" si="319"/>
        <v>8.1737001296269624E-2</v>
      </c>
      <c r="IK69" s="75">
        <f t="shared" si="320"/>
        <v>9.3900481540930975E-2</v>
      </c>
      <c r="IL69" s="75"/>
      <c r="IM69" s="75"/>
      <c r="IN69" s="75">
        <f t="shared" si="321"/>
        <v>-1.7708922284359288E-2</v>
      </c>
      <c r="IO69" s="75">
        <f t="shared" si="322"/>
        <v>1.2163480244661351E-2</v>
      </c>
      <c r="IP69" s="75">
        <f t="shared" si="323"/>
        <v>-5.545442039697937E-3</v>
      </c>
      <c r="IQ69" s="75"/>
      <c r="IR69" s="75"/>
      <c r="IS69" s="75"/>
      <c r="IT69" s="75">
        <f t="shared" si="324"/>
        <v>4.6583850931677016E-2</v>
      </c>
      <c r="IU69" s="75">
        <f t="shared" si="325"/>
        <v>5.3176944664316037E-2</v>
      </c>
      <c r="IV69" s="75">
        <f t="shared" si="326"/>
        <v>8.6994094771712521E-2</v>
      </c>
      <c r="IW69" s="75">
        <f t="shared" si="327"/>
        <v>5.5814971545308623E-2</v>
      </c>
      <c r="IX69" s="75"/>
      <c r="IY69" s="75"/>
      <c r="IZ69" s="75">
        <f t="shared" si="328"/>
        <v>3.3817150107396485E-2</v>
      </c>
      <c r="JA69" s="75">
        <f t="shared" si="329"/>
        <v>-3.1179123226403899E-2</v>
      </c>
      <c r="JB69" s="75">
        <f t="shared" si="330"/>
        <v>2.6380268809925861E-3</v>
      </c>
      <c r="JC69" s="75"/>
      <c r="JD69" s="75"/>
      <c r="JE69" s="75"/>
      <c r="JF69" s="75"/>
      <c r="JG69" s="75"/>
      <c r="JH69" s="75"/>
      <c r="JI69" s="75">
        <f t="shared" si="331"/>
        <v>9.5695507727863643E-2</v>
      </c>
      <c r="JJ69" s="75">
        <f t="shared" si="332"/>
        <v>0.12935143723819154</v>
      </c>
      <c r="JK69" s="75">
        <f t="shared" si="333"/>
        <v>0.14227935865954067</v>
      </c>
      <c r="JL69" s="75"/>
      <c r="JM69" s="75">
        <f t="shared" si="334"/>
        <v>0.11390947686551053</v>
      </c>
      <c r="JN69" s="75">
        <f t="shared" si="335"/>
        <v>0.15262286824494495</v>
      </c>
      <c r="JO69" s="75">
        <f t="shared" si="336"/>
        <v>0.16708642152982656</v>
      </c>
      <c r="JP69" s="75"/>
      <c r="JQ69" s="75">
        <f t="shared" si="337"/>
        <v>9.8372461471986167E-2</v>
      </c>
      <c r="JR69" s="75">
        <f t="shared" si="338"/>
        <v>0.16873109606798214</v>
      </c>
      <c r="JS69" s="75">
        <f t="shared" si="339"/>
        <v>0.18536655624369869</v>
      </c>
      <c r="JT69" s="75"/>
      <c r="JU69" s="75">
        <f t="shared" si="340"/>
        <v>0.1205311542390194</v>
      </c>
      <c r="JV69" s="75">
        <f t="shared" si="341"/>
        <v>0.1497154530862396</v>
      </c>
      <c r="JW69" s="75">
        <f t="shared" si="342"/>
        <v>0.17634612578432801</v>
      </c>
      <c r="JX69" s="75"/>
      <c r="JY69" s="75"/>
      <c r="JZ69" s="75"/>
      <c r="KA69" s="75">
        <f t="shared" si="343"/>
        <v>-1.5537015393524367E-2</v>
      </c>
      <c r="KB69" s="75">
        <f t="shared" si="344"/>
        <v>2.2158692767033236E-2</v>
      </c>
      <c r="KC69" s="75">
        <f t="shared" si="345"/>
        <v>6.6216773735088691E-3</v>
      </c>
      <c r="KD69" s="75"/>
      <c r="KE69" s="75"/>
      <c r="KF69" s="75">
        <f t="shared" si="346"/>
        <v>1.6108227823037197E-2</v>
      </c>
      <c r="KG69" s="75">
        <f t="shared" si="347"/>
        <v>-1.9015642981742548E-2</v>
      </c>
      <c r="KH69" s="75">
        <f t="shared" si="348"/>
        <v>-2.9074151587053509E-3</v>
      </c>
      <c r="KI69" s="75"/>
      <c r="KJ69" s="75"/>
      <c r="KK69" s="75">
        <f t="shared" si="349"/>
        <v>1.8280134713872132E-2</v>
      </c>
      <c r="KL69" s="75">
        <f t="shared" si="350"/>
        <v>-9.0204304593706763E-3</v>
      </c>
      <c r="KM69" s="75">
        <f t="shared" si="351"/>
        <v>9.2597042545014552E-3</v>
      </c>
      <c r="KN69" s="75"/>
      <c r="KO69" s="75"/>
      <c r="KP69" s="75"/>
      <c r="KQ69" s="75"/>
      <c r="KR69" s="73">
        <f t="shared" si="352"/>
        <v>5239.9782686910839</v>
      </c>
      <c r="KS69" s="73">
        <f t="shared" si="353"/>
        <v>795.90861336979208</v>
      </c>
      <c r="KT69" s="73">
        <f t="shared" si="354"/>
        <v>2668.808807656329</v>
      </c>
      <c r="KU69" s="73">
        <f t="shared" si="355"/>
        <v>2472.5438583867021</v>
      </c>
      <c r="KV69" s="73">
        <f t="shared" si="356"/>
        <v>1363.0058285960999</v>
      </c>
      <c r="KW69" s="73">
        <f t="shared" si="357"/>
        <v>728.84320356911564</v>
      </c>
      <c r="KX69" s="73">
        <f t="shared" si="358"/>
        <v>198.23746132258762</v>
      </c>
      <c r="KY69" s="73"/>
      <c r="KZ69" s="73">
        <f t="shared" si="359"/>
        <v>3423.045369436843</v>
      </c>
      <c r="LA69" s="73">
        <f t="shared" si="360"/>
        <v>2505.1006769408036</v>
      </c>
      <c r="LB69" s="73">
        <f t="shared" si="361"/>
        <v>3215.7675356474147</v>
      </c>
      <c r="LC69" s="73">
        <f t="shared" si="362"/>
        <v>2021.4523980988047</v>
      </c>
      <c r="LD69" s="73">
        <f t="shared" si="363"/>
        <v>1120.2873397666715</v>
      </c>
      <c r="LE69" s="73">
        <f t="shared" si="364"/>
        <v>1192.3410629410919</v>
      </c>
      <c r="LF69" s="73">
        <f t="shared" si="365"/>
        <v>228.00561716837103</v>
      </c>
      <c r="LG69" s="73"/>
      <c r="LH69" s="73">
        <f t="shared" si="366"/>
        <v>3452</v>
      </c>
      <c r="LI69" s="73">
        <f t="shared" si="367"/>
        <v>3642</v>
      </c>
      <c r="LJ69" s="73">
        <f t="shared" si="368"/>
        <v>1877</v>
      </c>
      <c r="LK69" s="73">
        <f t="shared" si="369"/>
        <v>2118</v>
      </c>
      <c r="LL69" s="73">
        <f t="shared" si="370"/>
        <v>1287</v>
      </c>
      <c r="LM69" s="73">
        <f t="shared" si="371"/>
        <v>765</v>
      </c>
      <c r="LN69" s="73">
        <f t="shared" si="372"/>
        <v>365</v>
      </c>
      <c r="LO69" s="73"/>
      <c r="LP69" s="73">
        <f t="shared" si="373"/>
        <v>-1816.932899254241</v>
      </c>
      <c r="LQ69" s="73">
        <f t="shared" si="374"/>
        <v>1709.1920635710117</v>
      </c>
      <c r="LR69" s="73">
        <f t="shared" si="375"/>
        <v>546.95872799108565</v>
      </c>
      <c r="LS69" s="73">
        <f t="shared" si="376"/>
        <v>-451.09146028789746</v>
      </c>
      <c r="LT69" s="73">
        <f t="shared" si="377"/>
        <v>-242.71848882942845</v>
      </c>
      <c r="LU69" s="73">
        <f t="shared" si="378"/>
        <v>463.49785937197623</v>
      </c>
      <c r="LV69" s="73">
        <f t="shared" si="379"/>
        <v>29.768155845783411</v>
      </c>
      <c r="LW69" s="73"/>
      <c r="LX69" s="73">
        <f t="shared" si="380"/>
        <v>28.954630563157025</v>
      </c>
      <c r="LY69" s="73">
        <f t="shared" si="381"/>
        <v>1136.8993230591964</v>
      </c>
      <c r="LZ69" s="73">
        <f t="shared" si="382"/>
        <v>-1338.7675356474147</v>
      </c>
      <c r="MA69" s="73">
        <f t="shared" si="383"/>
        <v>96.547601901195321</v>
      </c>
      <c r="MB69" s="73">
        <f t="shared" si="384"/>
        <v>166.71266023332851</v>
      </c>
      <c r="MC69" s="73">
        <f t="shared" si="385"/>
        <v>-427.34106294109188</v>
      </c>
      <c r="MD69" s="73">
        <f t="shared" si="386"/>
        <v>136.99438283162897</v>
      </c>
      <c r="ME69" s="73"/>
      <c r="MF69" s="73">
        <f t="shared" si="387"/>
        <v>-1787.9782686910839</v>
      </c>
      <c r="MG69" s="73">
        <f t="shared" si="388"/>
        <v>2846.091386630208</v>
      </c>
      <c r="MH69" s="73">
        <f t="shared" si="389"/>
        <v>-791.80880765632901</v>
      </c>
      <c r="MI69" s="73">
        <f t="shared" si="390"/>
        <v>-354.54385838670214</v>
      </c>
      <c r="MJ69" s="73">
        <f t="shared" si="391"/>
        <v>-76.005828596099946</v>
      </c>
      <c r="MK69" s="73">
        <f t="shared" si="392"/>
        <v>36.156796430884356</v>
      </c>
      <c r="ML69" s="73">
        <f t="shared" si="393"/>
        <v>166.76253867741238</v>
      </c>
      <c r="MM69" s="73"/>
      <c r="MN69" s="75">
        <f t="shared" si="394"/>
        <v>-0.34674435772194534</v>
      </c>
      <c r="MO69" s="75">
        <f t="shared" si="395"/>
        <v>2.1474727561176592</v>
      </c>
      <c r="MP69" s="75">
        <f t="shared" si="396"/>
        <v>0.20494489017795511</v>
      </c>
      <c r="MQ69" s="75">
        <f t="shared" si="397"/>
        <v>-0.18244022598742815</v>
      </c>
      <c r="MR69" s="75">
        <f t="shared" si="398"/>
        <v>-0.1780758994108112</v>
      </c>
      <c r="MS69" s="75">
        <f t="shared" si="399"/>
        <v>0.63593631264206896</v>
      </c>
      <c r="MT69" s="75">
        <f t="shared" si="400"/>
        <v>0.15016412966135761</v>
      </c>
      <c r="MU69" s="75"/>
      <c r="MV69" s="75">
        <f t="shared" si="401"/>
        <v>8.4587340914855074E-3</v>
      </c>
      <c r="MW69" s="75">
        <f t="shared" si="402"/>
        <v>0.45383378541399105</v>
      </c>
      <c r="MX69" s="75">
        <f t="shared" si="403"/>
        <v>-0.41631353038020119</v>
      </c>
      <c r="MY69" s="75">
        <f t="shared" si="404"/>
        <v>4.7761501577776089E-2</v>
      </c>
      <c r="MZ69" s="75">
        <f t="shared" si="405"/>
        <v>0.14881241116948682</v>
      </c>
      <c r="NA69" s="75">
        <f t="shared" si="406"/>
        <v>-0.35840505390881172</v>
      </c>
      <c r="NB69" s="75">
        <f t="shared" si="407"/>
        <v>0.60083775361755798</v>
      </c>
      <c r="NC69" s="75"/>
      <c r="ND69" s="75">
        <f t="shared" si="408"/>
        <v>-0.34121864195015267</v>
      </c>
      <c r="NE69" s="75">
        <f t="shared" si="409"/>
        <v>3.5759022315139437</v>
      </c>
      <c r="NF69" s="75">
        <f t="shared" si="410"/>
        <v>-0.29668997096561317</v>
      </c>
      <c r="NG69" s="75">
        <f t="shared" si="411"/>
        <v>-0.14339234355100042</v>
      </c>
      <c r="NH69" s="75">
        <f t="shared" si="412"/>
        <v>-5.5763392203822176E-2</v>
      </c>
      <c r="NI69" s="75">
        <f t="shared" si="413"/>
        <v>4.9608470318205602E-2</v>
      </c>
      <c r="NJ69" s="75">
        <f t="shared" si="414"/>
        <v>0.84122616161858144</v>
      </c>
      <c r="NK69" s="75"/>
      <c r="NL69" s="75"/>
      <c r="NM69" s="211">
        <v>15825</v>
      </c>
      <c r="NN69" s="212">
        <v>0</v>
      </c>
      <c r="NO69" s="212">
        <v>10</v>
      </c>
      <c r="NP69" s="212">
        <v>4</v>
      </c>
      <c r="NQ69" s="212">
        <v>0</v>
      </c>
      <c r="NR69" s="212">
        <v>15</v>
      </c>
      <c r="NS69" s="213">
        <v>29</v>
      </c>
      <c r="NT69" s="213">
        <f t="shared" si="415"/>
        <v>15854</v>
      </c>
      <c r="NU69" s="75"/>
      <c r="NV69" s="75"/>
      <c r="NW69" s="73">
        <v>13706</v>
      </c>
      <c r="NX69" s="73">
        <v>3642</v>
      </c>
      <c r="NY69" s="75">
        <f t="shared" si="416"/>
        <v>0.2657230410039399</v>
      </c>
      <c r="NZ69" s="75">
        <f t="shared" si="417"/>
        <v>3.2639659210142156E-3</v>
      </c>
      <c r="OA69" s="75">
        <f t="shared" si="418"/>
        <v>4.6468840231144838E-3</v>
      </c>
      <c r="OB69" s="73">
        <v>19857</v>
      </c>
      <c r="OC69" s="73">
        <v>15854</v>
      </c>
      <c r="OD69" s="73">
        <v>1117.3258322872093</v>
      </c>
      <c r="OE69" s="73">
        <v>674.11866335138689</v>
      </c>
      <c r="OF69" s="75">
        <f t="shared" si="419"/>
        <v>3.394866613040172E-2</v>
      </c>
      <c r="OG69" s="75">
        <f t="shared" si="420"/>
        <v>0.60333220970237467</v>
      </c>
      <c r="OH69" s="73">
        <v>631.33333333333007</v>
      </c>
      <c r="OI69" s="73">
        <f t="shared" si="421"/>
        <v>380.90373505876391</v>
      </c>
      <c r="OJ69" s="75">
        <f t="shared" si="422"/>
        <v>2.40257181190087E-2</v>
      </c>
      <c r="OK69" s="75">
        <f t="shared" si="423"/>
        <v>3.0299932249736017E-3</v>
      </c>
      <c r="OL69" s="75">
        <f t="shared" si="424"/>
        <v>9.834265281412906E-4</v>
      </c>
      <c r="OM69" s="73">
        <v>19730</v>
      </c>
      <c r="ON69" s="73">
        <v>416123686</v>
      </c>
      <c r="OO69" s="73">
        <f t="shared" si="425"/>
        <v>21090.911606690319</v>
      </c>
      <c r="OP69" s="75">
        <f t="shared" si="426"/>
        <v>3.0277834814077522E-3</v>
      </c>
      <c r="OQ69" s="75">
        <f t="shared" si="427"/>
        <v>3.3416505295878222E-3</v>
      </c>
      <c r="OR69" s="75">
        <f t="shared" si="428"/>
        <v>1.2279860107113801E-3</v>
      </c>
      <c r="OS69" s="73">
        <v>4022.7282818043586</v>
      </c>
      <c r="OT69" s="75">
        <f t="shared" si="429"/>
        <v>0.20258489609731373</v>
      </c>
      <c r="OU69" s="75">
        <f t="shared" si="430"/>
        <v>3.3153669707946809E-3</v>
      </c>
      <c r="OV69" s="73">
        <v>286.60792943088194</v>
      </c>
      <c r="OW69" s="75">
        <f t="shared" si="431"/>
        <v>1.4526504279314848E-2</v>
      </c>
      <c r="OX69" s="75">
        <v>4.5126353790613714E-2</v>
      </c>
      <c r="OY69" s="73">
        <v>1022</v>
      </c>
      <c r="OZ69" s="75">
        <f t="shared" si="432"/>
        <v>5.1467996172634332E-2</v>
      </c>
      <c r="PA69" s="73">
        <v>4221</v>
      </c>
      <c r="PB69" s="75">
        <f t="shared" si="433"/>
        <v>0.21256987460341442</v>
      </c>
      <c r="PC69" s="73">
        <v>3010</v>
      </c>
      <c r="PD69" s="73">
        <v>4481</v>
      </c>
      <c r="PE69" s="75">
        <f t="shared" si="434"/>
        <v>-0.32827493862977014</v>
      </c>
      <c r="PF69" s="75">
        <v>3.5167328417470223E-2</v>
      </c>
      <c r="PG69" s="75">
        <v>6.4977626520451248E-2</v>
      </c>
      <c r="PH69" s="75">
        <v>0.10014495493792147</v>
      </c>
      <c r="PI69" s="75"/>
      <c r="PJ69" s="75"/>
      <c r="PK69" s="75"/>
      <c r="PL69" s="75"/>
      <c r="PM69" s="75"/>
      <c r="PN69" s="75"/>
      <c r="PO69" s="226"/>
      <c r="PP69" s="21">
        <f t="shared" si="435"/>
        <v>0</v>
      </c>
      <c r="PQ69" s="73">
        <f t="shared" si="436"/>
        <v>142.36925677430335</v>
      </c>
      <c r="PR69" s="73"/>
      <c r="PS69" s="73">
        <f t="shared" si="437"/>
        <v>40.557259733131062</v>
      </c>
      <c r="PT69" s="73">
        <v>2</v>
      </c>
      <c r="PU69" s="73">
        <f t="shared" si="438"/>
        <v>32.45639363269067</v>
      </c>
      <c r="PV69" s="73">
        <v>2</v>
      </c>
      <c r="PW69" s="73"/>
    </row>
    <row r="70" spans="1:444" x14ac:dyDescent="0.25">
      <c r="A70" s="150"/>
      <c r="B70" s="153" t="s">
        <v>12</v>
      </c>
      <c r="C70" s="151"/>
      <c r="D70" s="156">
        <v>11016</v>
      </c>
      <c r="E70" s="156" t="s">
        <v>0</v>
      </c>
      <c r="F70" s="72" t="s">
        <v>14</v>
      </c>
      <c r="G70" s="82"/>
      <c r="P70" s="161"/>
      <c r="Q70" s="127"/>
      <c r="R70" s="127"/>
      <c r="S70" s="127"/>
      <c r="T70" s="127"/>
      <c r="U70" s="127"/>
      <c r="V70" s="127"/>
      <c r="W70" s="127"/>
      <c r="X70" s="127"/>
      <c r="Y70" s="127"/>
      <c r="Z70" s="113"/>
      <c r="AA70" s="73"/>
      <c r="AB70" s="74">
        <v>737</v>
      </c>
      <c r="AC70" s="74">
        <v>3056</v>
      </c>
      <c r="AD70" s="74">
        <v>998</v>
      </c>
      <c r="AE70" s="74">
        <v>1700</v>
      </c>
      <c r="AF70" s="74">
        <v>561</v>
      </c>
      <c r="AG70" s="74">
        <v>2519</v>
      </c>
      <c r="AH70" s="74">
        <v>145</v>
      </c>
      <c r="AI70" s="74">
        <v>202</v>
      </c>
      <c r="AK70" s="73">
        <f t="shared" si="222"/>
        <v>9918</v>
      </c>
      <c r="AL70" s="75"/>
      <c r="AM70" s="76">
        <f t="shared" si="223"/>
        <v>7.4309336559790287E-2</v>
      </c>
      <c r="AN70" s="77">
        <f t="shared" si="224"/>
        <v>0.30812663843516835</v>
      </c>
      <c r="AO70" s="77">
        <f t="shared" si="225"/>
        <v>0.1006251260334745</v>
      </c>
      <c r="AP70" s="77">
        <f t="shared" si="226"/>
        <v>0.17140552530752168</v>
      </c>
      <c r="AQ70" s="77">
        <f t="shared" si="227"/>
        <v>5.6563823351482155E-2</v>
      </c>
      <c r="AR70" s="77">
        <f t="shared" si="228"/>
        <v>0.25398265779391005</v>
      </c>
      <c r="AS70" s="77">
        <f t="shared" si="229"/>
        <v>1.4619883040935672E-2</v>
      </c>
      <c r="AT70" s="78">
        <f t="shared" si="230"/>
        <v>2.0367009477717281E-2</v>
      </c>
      <c r="AU70" s="75">
        <f t="shared" si="231"/>
        <v>1</v>
      </c>
      <c r="AV70" s="75"/>
      <c r="AW70" s="75"/>
      <c r="AX70" s="74">
        <v>784</v>
      </c>
      <c r="AY70" s="74">
        <v>822</v>
      </c>
      <c r="AZ70" s="74">
        <v>791</v>
      </c>
      <c r="BA70" s="74">
        <v>1045</v>
      </c>
      <c r="BB70" s="74">
        <v>4030</v>
      </c>
      <c r="BC70" s="74">
        <v>2323</v>
      </c>
      <c r="BD70" s="74">
        <v>331</v>
      </c>
      <c r="BF70" s="74">
        <v>24</v>
      </c>
      <c r="BG70" s="79">
        <v>8</v>
      </c>
      <c r="BH70" s="80">
        <v>109</v>
      </c>
      <c r="BI70" s="80"/>
      <c r="BJ70" s="81"/>
      <c r="BK70" s="73">
        <f t="shared" si="232"/>
        <v>117</v>
      </c>
      <c r="BL70" s="79">
        <f t="shared" si="233"/>
        <v>10267</v>
      </c>
      <c r="BM70" s="82"/>
      <c r="BN70" s="83">
        <f t="shared" si="234"/>
        <v>7.6361157105288791E-2</v>
      </c>
      <c r="BO70" s="84">
        <f t="shared" si="235"/>
        <v>8.0062335638453302E-2</v>
      </c>
      <c r="BP70" s="84">
        <f t="shared" si="236"/>
        <v>7.7042953150871729E-2</v>
      </c>
      <c r="BQ70" s="84">
        <f t="shared" si="237"/>
        <v>0.10178240966202395</v>
      </c>
      <c r="BR70" s="84">
        <f t="shared" si="238"/>
        <v>0.39251972338560437</v>
      </c>
      <c r="BS70" s="84">
        <f t="shared" si="239"/>
        <v>0.22625888769845134</v>
      </c>
      <c r="BT70" s="84">
        <f t="shared" si="240"/>
        <v>3.2239213012564528E-2</v>
      </c>
      <c r="BU70" s="84">
        <f t="shared" si="241"/>
        <v>0</v>
      </c>
      <c r="BV70" s="84">
        <f t="shared" si="242"/>
        <v>2.3375864419986365E-3</v>
      </c>
      <c r="BW70" s="84">
        <f t="shared" si="243"/>
        <v>7.7919548066621212E-4</v>
      </c>
      <c r="BX70" s="84">
        <f t="shared" si="244"/>
        <v>1.061653842407714E-2</v>
      </c>
      <c r="BY70" s="84">
        <f t="shared" si="245"/>
        <v>0</v>
      </c>
      <c r="BZ70" s="84">
        <f t="shared" si="246"/>
        <v>0</v>
      </c>
      <c r="CA70" s="75">
        <f t="shared" si="247"/>
        <v>1.1395733904743351E-2</v>
      </c>
      <c r="CB70" s="85">
        <f t="shared" si="248"/>
        <v>1</v>
      </c>
      <c r="CC70" s="75"/>
      <c r="CD70" s="75"/>
      <c r="CE70" s="34">
        <v>1137</v>
      </c>
      <c r="CF70" s="34">
        <v>3338</v>
      </c>
      <c r="CG70" s="34">
        <v>2549</v>
      </c>
      <c r="CH70" s="34">
        <v>989</v>
      </c>
      <c r="CI70" s="34">
        <v>1560</v>
      </c>
      <c r="CJ70" s="34">
        <v>311</v>
      </c>
      <c r="CK70" s="34">
        <v>292</v>
      </c>
      <c r="CL70" s="34">
        <v>19</v>
      </c>
      <c r="CM70" s="34">
        <v>9</v>
      </c>
      <c r="CN70" s="34">
        <v>92</v>
      </c>
      <c r="CO70" s="74">
        <v>7</v>
      </c>
      <c r="CP70" s="73">
        <f t="shared" si="439"/>
        <v>127</v>
      </c>
      <c r="CQ70" s="73">
        <f t="shared" si="440"/>
        <v>10303</v>
      </c>
      <c r="CR70" s="73"/>
      <c r="CS70" s="76">
        <f t="shared" si="249"/>
        <v>0.11035620693002038</v>
      </c>
      <c r="CT70" s="77">
        <f t="shared" si="250"/>
        <v>0.32398330583325247</v>
      </c>
      <c r="CU70" s="77">
        <f t="shared" si="251"/>
        <v>0.24740366883432011</v>
      </c>
      <c r="CV70" s="77">
        <f t="shared" si="252"/>
        <v>9.599145879840823E-2</v>
      </c>
      <c r="CW70" s="77">
        <f t="shared" si="253"/>
        <v>0.15141221003591188</v>
      </c>
      <c r="CX70" s="77">
        <f t="shared" si="254"/>
        <v>3.0185382898184995E-2</v>
      </c>
      <c r="CY70" s="77">
        <f t="shared" si="255"/>
        <v>2.8341259827234785E-2</v>
      </c>
      <c r="CZ70" s="78"/>
      <c r="DA70" s="78"/>
      <c r="DB70" s="78"/>
      <c r="DC70" s="78"/>
      <c r="DD70" s="78">
        <f t="shared" si="256"/>
        <v>1.2326506842667184E-2</v>
      </c>
      <c r="DE70" s="75">
        <f t="shared" si="257"/>
        <v>1</v>
      </c>
      <c r="DF70" s="75"/>
      <c r="DG70" s="75"/>
      <c r="DH70" s="34">
        <v>650</v>
      </c>
      <c r="DI70" s="34">
        <v>3368</v>
      </c>
      <c r="DJ70" s="34">
        <v>2221</v>
      </c>
      <c r="DK70" s="34">
        <v>1692</v>
      </c>
      <c r="DL70" s="34"/>
      <c r="DM70" s="34">
        <v>658</v>
      </c>
      <c r="DN70" s="34">
        <v>811</v>
      </c>
      <c r="DO70" s="34">
        <v>828</v>
      </c>
      <c r="DP70" s="34">
        <v>7</v>
      </c>
      <c r="DQ70" s="34">
        <v>140</v>
      </c>
      <c r="DR70" s="34">
        <v>9</v>
      </c>
      <c r="DS70" s="74">
        <v>9</v>
      </c>
      <c r="DT70" s="74">
        <v>74</v>
      </c>
      <c r="DU70" s="73">
        <f t="shared" si="258"/>
        <v>239</v>
      </c>
      <c r="DV70" s="73">
        <f t="shared" si="441"/>
        <v>10467</v>
      </c>
      <c r="DW70" s="76">
        <f t="shared" si="259"/>
        <v>6.2099933123148945E-2</v>
      </c>
      <c r="DX70" s="77">
        <f t="shared" si="260"/>
        <v>0.32177319193656251</v>
      </c>
      <c r="DY70" s="77">
        <f t="shared" si="261"/>
        <v>0.21219069456386738</v>
      </c>
      <c r="DZ70" s="77">
        <f t="shared" si="262"/>
        <v>0.16165090283748926</v>
      </c>
      <c r="EA70" s="77">
        <f t="shared" si="263"/>
        <v>0</v>
      </c>
      <c r="EB70" s="77">
        <f t="shared" si="264"/>
        <v>6.2864239992356935E-2</v>
      </c>
      <c r="EC70" s="77">
        <f t="shared" si="265"/>
        <v>7.7481608865959686E-2</v>
      </c>
      <c r="ED70" s="77">
        <f t="shared" si="266"/>
        <v>7.9105760963026656E-2</v>
      </c>
      <c r="EE70" s="75">
        <f t="shared" si="267"/>
        <v>6.6876851055698865E-4</v>
      </c>
      <c r="EF70" s="78">
        <f t="shared" si="268"/>
        <v>1.3375370211139773E-2</v>
      </c>
      <c r="EG70" s="78">
        <f t="shared" si="269"/>
        <v>8.598452278589854E-4</v>
      </c>
      <c r="EH70" s="78">
        <f t="shared" si="270"/>
        <v>8.598452278589854E-4</v>
      </c>
      <c r="EI70" s="78">
        <f t="shared" si="271"/>
        <v>7.0698385401738797E-3</v>
      </c>
      <c r="EJ70" s="75">
        <f t="shared" si="272"/>
        <v>2.2833667717588612E-2</v>
      </c>
      <c r="EK70" s="75">
        <f t="shared" si="273"/>
        <v>1</v>
      </c>
      <c r="EL70" s="75"/>
      <c r="EM70" s="75"/>
      <c r="EN70" s="75"/>
      <c r="EO70" s="75"/>
      <c r="EP70" s="75"/>
      <c r="EQ70" s="75"/>
      <c r="ER70" s="75">
        <f t="shared" si="274"/>
        <v>0.30812663843516835</v>
      </c>
      <c r="ES70" s="75">
        <f t="shared" si="275"/>
        <v>0.39251972338560437</v>
      </c>
      <c r="ET70" s="75">
        <f t="shared" si="276"/>
        <v>0.32398330583325247</v>
      </c>
      <c r="EU70" s="75">
        <f t="shared" si="277"/>
        <v>0.32177319193656251</v>
      </c>
      <c r="EV70" s="75"/>
      <c r="EW70" s="75"/>
      <c r="EX70" s="75">
        <f t="shared" si="278"/>
        <v>0.1006251260334745</v>
      </c>
      <c r="EY70" s="75">
        <f t="shared" si="279"/>
        <v>8.0062335638453302E-2</v>
      </c>
      <c r="EZ70" s="75">
        <f t="shared" si="280"/>
        <v>0.15141221003591188</v>
      </c>
      <c r="FA70" s="75">
        <f t="shared" si="281"/>
        <v>0.21219069456386738</v>
      </c>
      <c r="FB70" s="75"/>
      <c r="FC70" s="75"/>
      <c r="FD70" s="75"/>
      <c r="FE70" s="75">
        <f t="shared" si="282"/>
        <v>0</v>
      </c>
      <c r="FF70" s="75"/>
      <c r="FG70" s="75"/>
      <c r="FH70" s="75"/>
      <c r="FI70" s="75"/>
      <c r="FJ70" s="75"/>
      <c r="FK70" s="75">
        <f t="shared" si="283"/>
        <v>2.3375864419986365E-3</v>
      </c>
      <c r="FL70" s="75"/>
      <c r="FM70" s="75"/>
      <c r="FN70" s="75"/>
      <c r="FO70" s="75"/>
      <c r="FP70" s="75">
        <f t="shared" si="284"/>
        <v>0.40875176446864286</v>
      </c>
      <c r="FQ70" s="75">
        <f t="shared" si="285"/>
        <v>0.47491964546605636</v>
      </c>
      <c r="FR70" s="75">
        <f t="shared" si="286"/>
        <v>0.47539551586916434</v>
      </c>
      <c r="FS70" s="75">
        <f t="shared" si="287"/>
        <v>0.53396388650042992</v>
      </c>
      <c r="FT70" s="75"/>
      <c r="FU70" s="75"/>
      <c r="FV70" s="75"/>
      <c r="FW70" s="75">
        <f t="shared" si="288"/>
        <v>-6.8536417552351903E-2</v>
      </c>
      <c r="FX70" s="75">
        <f t="shared" si="289"/>
        <v>-2.2101138966899581E-3</v>
      </c>
      <c r="FY70" s="75">
        <f t="shared" si="290"/>
        <v>-7.0746531449041861E-2</v>
      </c>
      <c r="FZ70" s="75"/>
      <c r="GA70" s="75"/>
      <c r="GB70" s="75">
        <f t="shared" si="291"/>
        <v>7.1349874397458574E-2</v>
      </c>
      <c r="GC70" s="75">
        <f t="shared" si="292"/>
        <v>6.0778484527955506E-2</v>
      </c>
      <c r="GD70" s="75">
        <f t="shared" si="293"/>
        <v>0.13212835892541408</v>
      </c>
      <c r="GE70" s="75"/>
      <c r="GF70" s="75"/>
      <c r="GG70" s="75"/>
      <c r="GH70" s="75"/>
      <c r="GI70" s="75"/>
      <c r="GJ70" s="75"/>
      <c r="GK70" s="75"/>
      <c r="GL70" s="75"/>
      <c r="GM70" s="75"/>
      <c r="GN70" s="75"/>
      <c r="GO70" s="75"/>
      <c r="GP70" s="75"/>
      <c r="GQ70" s="75">
        <f t="shared" si="294"/>
        <v>4.7587040310798079E-4</v>
      </c>
      <c r="GR70" s="75">
        <f t="shared" si="295"/>
        <v>5.8568370631265576E-2</v>
      </c>
      <c r="GS70" s="75">
        <f t="shared" si="296"/>
        <v>5.9044241034373557E-2</v>
      </c>
      <c r="GT70" s="75"/>
      <c r="GU70" s="75"/>
      <c r="GV70" s="75"/>
      <c r="GW70" s="75"/>
      <c r="GX70" s="75">
        <f t="shared" si="297"/>
        <v>1.4619883040935672E-2</v>
      </c>
      <c r="GY70" s="75">
        <f t="shared" si="298"/>
        <v>3.2239213012564528E-2</v>
      </c>
      <c r="GZ70" s="75">
        <f t="shared" si="299"/>
        <v>2.8341259827234785E-2</v>
      </c>
      <c r="HA70" s="75">
        <f t="shared" si="300"/>
        <v>6.2864239992356935E-2</v>
      </c>
      <c r="HB70" s="75"/>
      <c r="HC70" s="75"/>
      <c r="HD70" s="75">
        <f t="shared" si="301"/>
        <v>-3.8979531853297437E-3</v>
      </c>
      <c r="HE70" s="75">
        <f t="shared" si="302"/>
        <v>3.4522980165122147E-2</v>
      </c>
      <c r="HF70" s="75">
        <f t="shared" si="303"/>
        <v>3.0625026979792407E-2</v>
      </c>
      <c r="HG70" s="75"/>
      <c r="HH70" s="75"/>
      <c r="HI70" s="75"/>
      <c r="HJ70" s="75">
        <f t="shared" si="304"/>
        <v>0.25398265779391005</v>
      </c>
      <c r="HK70" s="75">
        <f t="shared" si="305"/>
        <v>0.22625888769845134</v>
      </c>
      <c r="HL70" s="75">
        <f t="shared" si="306"/>
        <v>0.24740366883432011</v>
      </c>
      <c r="HM70" s="75">
        <f t="shared" si="307"/>
        <v>0.16165090283748926</v>
      </c>
      <c r="HN70" s="75"/>
      <c r="HO70" s="75"/>
      <c r="HP70" s="75">
        <f t="shared" si="308"/>
        <v>2.1144781135868762E-2</v>
      </c>
      <c r="HQ70" s="75">
        <f>Gegevens!HM10-Gegevens!HL10</f>
        <v>-0.18861684509168158</v>
      </c>
      <c r="HR70" s="75">
        <f t="shared" si="309"/>
        <v>-6.4607984860962087E-2</v>
      </c>
      <c r="HS70" s="75"/>
      <c r="HT70" s="75"/>
      <c r="HU70" s="75"/>
      <c r="HV70" s="75">
        <f t="shared" si="310"/>
        <v>7.4309336559790287E-2</v>
      </c>
      <c r="HW70" s="75">
        <f t="shared" si="311"/>
        <v>7.7042953150871729E-2</v>
      </c>
      <c r="HX70" s="75">
        <f t="shared" si="312"/>
        <v>3.0185382898184995E-2</v>
      </c>
      <c r="HY70" s="75">
        <f t="shared" si="313"/>
        <v>6.2099933123148945E-2</v>
      </c>
      <c r="HZ70" s="75"/>
      <c r="IA70" s="75"/>
      <c r="IB70" s="75">
        <f t="shared" si="314"/>
        <v>-4.6857570252686734E-2</v>
      </c>
      <c r="IC70" s="75">
        <f t="shared" si="315"/>
        <v>3.191455022496395E-2</v>
      </c>
      <c r="ID70" s="75">
        <f t="shared" si="316"/>
        <v>-1.4943020027722784E-2</v>
      </c>
      <c r="IE70" s="75"/>
      <c r="IF70" s="75"/>
      <c r="IG70" s="75"/>
      <c r="IH70" s="75">
        <f t="shared" si="317"/>
        <v>0.17140552530752168</v>
      </c>
      <c r="II70" s="75">
        <f t="shared" si="318"/>
        <v>0.10178240966202395</v>
      </c>
      <c r="IJ70" s="75">
        <f t="shared" si="319"/>
        <v>0.11035620693002038</v>
      </c>
      <c r="IK70" s="75">
        <f t="shared" si="320"/>
        <v>7.9105760963026656E-2</v>
      </c>
      <c r="IL70" s="75"/>
      <c r="IM70" s="75"/>
      <c r="IN70" s="75">
        <f t="shared" si="321"/>
        <v>8.5737972679964247E-3</v>
      </c>
      <c r="IO70" s="75">
        <f t="shared" si="322"/>
        <v>-3.1250445966993723E-2</v>
      </c>
      <c r="IP70" s="75">
        <f t="shared" si="323"/>
        <v>-2.2676648698997298E-2</v>
      </c>
      <c r="IQ70" s="75"/>
      <c r="IR70" s="75"/>
      <c r="IS70" s="75"/>
      <c r="IT70" s="75">
        <f t="shared" si="324"/>
        <v>5.6563823351482155E-2</v>
      </c>
      <c r="IU70" s="75">
        <f t="shared" si="325"/>
        <v>7.6361157105288791E-2</v>
      </c>
      <c r="IV70" s="75">
        <f t="shared" si="326"/>
        <v>9.599145879840823E-2</v>
      </c>
      <c r="IW70" s="75">
        <f t="shared" si="327"/>
        <v>7.7481608865959686E-2</v>
      </c>
      <c r="IX70" s="75"/>
      <c r="IY70" s="75"/>
      <c r="IZ70" s="75">
        <f t="shared" si="328"/>
        <v>1.963030169311944E-2</v>
      </c>
      <c r="JA70" s="75">
        <f t="shared" si="329"/>
        <v>-1.8509849932448544E-2</v>
      </c>
      <c r="JB70" s="75">
        <f t="shared" si="330"/>
        <v>1.1204517606708958E-3</v>
      </c>
      <c r="JC70" s="75"/>
      <c r="JD70" s="75"/>
      <c r="JE70" s="75"/>
      <c r="JF70" s="75"/>
      <c r="JG70" s="75"/>
      <c r="JH70" s="75"/>
      <c r="JI70" s="75">
        <f t="shared" si="331"/>
        <v>0.18602540834845735</v>
      </c>
      <c r="JJ70" s="75">
        <f t="shared" si="332"/>
        <v>0.22796934865900384</v>
      </c>
      <c r="JK70" s="75">
        <f t="shared" si="333"/>
        <v>0.24258923169993951</v>
      </c>
      <c r="JL70" s="75"/>
      <c r="JM70" s="75">
        <f t="shared" si="334"/>
        <v>0.13402162267458848</v>
      </c>
      <c r="JN70" s="75">
        <f t="shared" si="335"/>
        <v>0.17814356676731274</v>
      </c>
      <c r="JO70" s="75">
        <f t="shared" si="336"/>
        <v>0.21038277977987727</v>
      </c>
      <c r="JP70" s="75"/>
      <c r="JQ70" s="75">
        <f t="shared" si="337"/>
        <v>0.13869746675725517</v>
      </c>
      <c r="JR70" s="75">
        <f t="shared" si="338"/>
        <v>0.20634766572842861</v>
      </c>
      <c r="JS70" s="75">
        <f t="shared" si="339"/>
        <v>0.2346889255556634</v>
      </c>
      <c r="JT70" s="75"/>
      <c r="JU70" s="75">
        <f t="shared" si="340"/>
        <v>0.14197000095538359</v>
      </c>
      <c r="JV70" s="75">
        <f t="shared" si="341"/>
        <v>0.15658736982898636</v>
      </c>
      <c r="JW70" s="75">
        <f t="shared" si="342"/>
        <v>0.21945160982134326</v>
      </c>
      <c r="JX70" s="75"/>
      <c r="JY70" s="75"/>
      <c r="JZ70" s="75"/>
      <c r="KA70" s="75">
        <f t="shared" si="343"/>
        <v>4.6758440826666914E-3</v>
      </c>
      <c r="KB70" s="75">
        <f t="shared" si="344"/>
        <v>3.2725341981284239E-3</v>
      </c>
      <c r="KC70" s="75">
        <f t="shared" si="345"/>
        <v>7.9483782807951153E-3</v>
      </c>
      <c r="KD70" s="75"/>
      <c r="KE70" s="75"/>
      <c r="KF70" s="75">
        <f t="shared" si="346"/>
        <v>2.8204098961115864E-2</v>
      </c>
      <c r="KG70" s="75">
        <f t="shared" si="347"/>
        <v>-4.9760295899442253E-2</v>
      </c>
      <c r="KH70" s="75">
        <f t="shared" si="348"/>
        <v>-2.1556196938326389E-2</v>
      </c>
      <c r="KI70" s="75"/>
      <c r="KJ70" s="75"/>
      <c r="KK70" s="75">
        <f t="shared" si="349"/>
        <v>2.4306145775786131E-2</v>
      </c>
      <c r="KL70" s="75">
        <f t="shared" si="350"/>
        <v>-1.5237315734320134E-2</v>
      </c>
      <c r="KM70" s="75">
        <f t="shared" si="351"/>
        <v>9.0688300414659972E-3</v>
      </c>
      <c r="KN70" s="75"/>
      <c r="KO70" s="75"/>
      <c r="KP70" s="75"/>
      <c r="KQ70" s="75"/>
      <c r="KR70" s="73">
        <f t="shared" si="352"/>
        <v>4108.5039446771207</v>
      </c>
      <c r="KS70" s="73">
        <f t="shared" si="353"/>
        <v>838.01246712769068</v>
      </c>
      <c r="KT70" s="73">
        <f t="shared" si="354"/>
        <v>2368.25177753969</v>
      </c>
      <c r="KU70" s="73">
        <f t="shared" si="355"/>
        <v>806.40859063017444</v>
      </c>
      <c r="KV70" s="73">
        <f t="shared" si="356"/>
        <v>1065.3564819324047</v>
      </c>
      <c r="KW70" s="73">
        <f t="shared" si="357"/>
        <v>799.27223142105777</v>
      </c>
      <c r="KX70" s="73">
        <f t="shared" si="358"/>
        <v>337.44784260251294</v>
      </c>
      <c r="KY70" s="73"/>
      <c r="KZ70" s="73">
        <f t="shared" si="359"/>
        <v>3391.1332621566535</v>
      </c>
      <c r="LA70" s="73">
        <f t="shared" si="360"/>
        <v>1584.8316024458895</v>
      </c>
      <c r="LB70" s="73">
        <f t="shared" si="361"/>
        <v>2589.5742016888285</v>
      </c>
      <c r="LC70" s="73">
        <f t="shared" si="362"/>
        <v>315.95040279530235</v>
      </c>
      <c r="LD70" s="73">
        <f t="shared" si="363"/>
        <v>1155.0984179365232</v>
      </c>
      <c r="LE70" s="73">
        <f t="shared" si="364"/>
        <v>1004.7425992429389</v>
      </c>
      <c r="LF70" s="73">
        <f t="shared" si="365"/>
        <v>296.6479666116665</v>
      </c>
      <c r="LG70" s="73"/>
      <c r="LH70" s="73">
        <f t="shared" si="366"/>
        <v>3368</v>
      </c>
      <c r="LI70" s="73">
        <f t="shared" si="367"/>
        <v>2221</v>
      </c>
      <c r="LJ70" s="73">
        <f t="shared" si="368"/>
        <v>1692</v>
      </c>
      <c r="LK70" s="73">
        <f t="shared" si="369"/>
        <v>650</v>
      </c>
      <c r="LL70" s="73">
        <f t="shared" si="370"/>
        <v>828</v>
      </c>
      <c r="LM70" s="73">
        <f t="shared" si="371"/>
        <v>811</v>
      </c>
      <c r="LN70" s="73">
        <f t="shared" si="372"/>
        <v>658</v>
      </c>
      <c r="LO70" s="73"/>
      <c r="LP70" s="73">
        <f t="shared" si="373"/>
        <v>-717.3706825204672</v>
      </c>
      <c r="LQ70" s="73">
        <f t="shared" si="374"/>
        <v>746.81913531819885</v>
      </c>
      <c r="LR70" s="73">
        <f t="shared" si="375"/>
        <v>221.32242414913844</v>
      </c>
      <c r="LS70" s="73">
        <f t="shared" si="376"/>
        <v>-490.45818783487209</v>
      </c>
      <c r="LT70" s="73">
        <f t="shared" si="377"/>
        <v>89.741936004118543</v>
      </c>
      <c r="LU70" s="73">
        <f t="shared" si="378"/>
        <v>205.47036782188115</v>
      </c>
      <c r="LV70" s="73">
        <f t="shared" si="379"/>
        <v>-40.799875990846431</v>
      </c>
      <c r="LW70" s="73"/>
      <c r="LX70" s="73">
        <f t="shared" si="380"/>
        <v>-23.133262156653473</v>
      </c>
      <c r="LY70" s="73">
        <f t="shared" si="381"/>
        <v>636.16839755411047</v>
      </c>
      <c r="LZ70" s="73">
        <f t="shared" si="382"/>
        <v>-897.57420168882845</v>
      </c>
      <c r="MA70" s="73">
        <f t="shared" si="383"/>
        <v>334.04959720469765</v>
      </c>
      <c r="MB70" s="73">
        <f t="shared" si="384"/>
        <v>-327.09841793652322</v>
      </c>
      <c r="MC70" s="73">
        <f t="shared" si="385"/>
        <v>-193.74259924293892</v>
      </c>
      <c r="MD70" s="73">
        <f t="shared" si="386"/>
        <v>361.3520333883335</v>
      </c>
      <c r="ME70" s="73"/>
      <c r="MF70" s="73">
        <f t="shared" si="387"/>
        <v>-740.50394467712067</v>
      </c>
      <c r="MG70" s="73">
        <f t="shared" si="388"/>
        <v>1382.9875328723092</v>
      </c>
      <c r="MH70" s="73">
        <f t="shared" si="389"/>
        <v>-676.25177753969001</v>
      </c>
      <c r="MI70" s="73">
        <f t="shared" si="390"/>
        <v>-156.40859063017444</v>
      </c>
      <c r="MJ70" s="73">
        <f t="shared" si="391"/>
        <v>-237.35648193240468</v>
      </c>
      <c r="MK70" s="73">
        <f t="shared" si="392"/>
        <v>11.727768578942232</v>
      </c>
      <c r="ML70" s="73">
        <f t="shared" si="393"/>
        <v>320.55215739748706</v>
      </c>
      <c r="MM70" s="73"/>
      <c r="MN70" s="75">
        <f t="shared" si="394"/>
        <v>-0.17460630248387018</v>
      </c>
      <c r="MO70" s="75">
        <f t="shared" si="395"/>
        <v>0.89117902729769727</v>
      </c>
      <c r="MP70" s="75">
        <f t="shared" si="396"/>
        <v>9.3453925063265053E-2</v>
      </c>
      <c r="MQ70" s="75">
        <f t="shared" si="397"/>
        <v>-0.60820059896881751</v>
      </c>
      <c r="MR70" s="75">
        <f t="shared" si="398"/>
        <v>8.423653258422896E-2</v>
      </c>
      <c r="MS70" s="75">
        <f t="shared" si="399"/>
        <v>0.25707182076946078</v>
      </c>
      <c r="MT70" s="75">
        <f t="shared" si="400"/>
        <v>-0.12090720650688966</v>
      </c>
      <c r="MU70" s="75"/>
      <c r="MV70" s="75">
        <f t="shared" si="401"/>
        <v>-6.8216906763320321E-3</v>
      </c>
      <c r="MW70" s="75">
        <f t="shared" si="402"/>
        <v>0.40141072185354215</v>
      </c>
      <c r="MX70" s="75">
        <f t="shared" si="403"/>
        <v>-0.34661072893893613</v>
      </c>
      <c r="MY70" s="75">
        <f t="shared" si="404"/>
        <v>1.0572849227260563</v>
      </c>
      <c r="MZ70" s="75">
        <f t="shared" si="405"/>
        <v>-0.28317796376247695</v>
      </c>
      <c r="NA70" s="75">
        <f t="shared" si="406"/>
        <v>-0.1928280928756495</v>
      </c>
      <c r="NB70" s="75">
        <f t="shared" si="407"/>
        <v>1.218117344661827</v>
      </c>
      <c r="NC70" s="75"/>
      <c r="ND70" s="75">
        <f t="shared" si="408"/>
        <v>-0.1802368829745192</v>
      </c>
      <c r="NE70" s="75">
        <f t="shared" si="409"/>
        <v>1.6503185657995454</v>
      </c>
      <c r="NF70" s="75">
        <f t="shared" si="410"/>
        <v>-0.28554893696405409</v>
      </c>
      <c r="NG70" s="75">
        <f t="shared" si="411"/>
        <v>-0.19395699952544862</v>
      </c>
      <c r="NH70" s="75">
        <f t="shared" si="412"/>
        <v>-0.22279536094986147</v>
      </c>
      <c r="NI70" s="75">
        <f t="shared" si="413"/>
        <v>1.4673058962765374E-2</v>
      </c>
      <c r="NJ70" s="75">
        <f t="shared" si="414"/>
        <v>0.94993097281428562</v>
      </c>
      <c r="NK70" s="75"/>
      <c r="NL70" s="75"/>
      <c r="NM70" s="211">
        <v>11972</v>
      </c>
      <c r="NN70" s="212">
        <v>1</v>
      </c>
      <c r="NO70" s="212">
        <v>10</v>
      </c>
      <c r="NP70" s="212">
        <v>3</v>
      </c>
      <c r="NQ70" s="212">
        <v>1</v>
      </c>
      <c r="NR70" s="212">
        <v>24</v>
      </c>
      <c r="NS70" s="213">
        <v>39</v>
      </c>
      <c r="NT70" s="213">
        <f t="shared" si="415"/>
        <v>12011</v>
      </c>
      <c r="NU70" s="75"/>
      <c r="NV70" s="75"/>
      <c r="NW70" s="73">
        <v>10467</v>
      </c>
      <c r="NX70" s="73">
        <v>2221</v>
      </c>
      <c r="NY70" s="75">
        <f t="shared" si="416"/>
        <v>0.21219069456386738</v>
      </c>
      <c r="NZ70" s="75">
        <f t="shared" si="417"/>
        <v>2.4926259517916091E-3</v>
      </c>
      <c r="OA70" s="75">
        <f t="shared" si="418"/>
        <v>2.8338081865286295E-3</v>
      </c>
      <c r="OB70" s="73">
        <v>19079</v>
      </c>
      <c r="OC70" s="73">
        <v>12011</v>
      </c>
      <c r="OD70" s="73">
        <v>6580.3887739323263</v>
      </c>
      <c r="OE70" s="73">
        <v>936.98463387758238</v>
      </c>
      <c r="OF70" s="75">
        <f t="shared" si="419"/>
        <v>4.9110783263147037E-2</v>
      </c>
      <c r="OG70" s="75">
        <f t="shared" si="420"/>
        <v>0.14239046750389137</v>
      </c>
      <c r="OH70" s="73">
        <v>1684.6666666666697</v>
      </c>
      <c r="OI70" s="73">
        <f t="shared" si="421"/>
        <v>239.88047425488941</v>
      </c>
      <c r="OJ70" s="75">
        <f t="shared" si="422"/>
        <v>1.9971732100148982E-2</v>
      </c>
      <c r="OK70" s="75">
        <f t="shared" si="423"/>
        <v>2.91127767232066E-3</v>
      </c>
      <c r="OL70" s="75">
        <f t="shared" si="424"/>
        <v>1.3669040712134342E-3</v>
      </c>
      <c r="OM70" s="73">
        <v>18792</v>
      </c>
      <c r="ON70" s="73">
        <v>337188537</v>
      </c>
      <c r="OO70" s="73">
        <f t="shared" si="425"/>
        <v>17943.195881226053</v>
      </c>
      <c r="OP70" s="75">
        <f t="shared" si="426"/>
        <v>2.8838371608015446E-3</v>
      </c>
      <c r="OQ70" s="75">
        <f t="shared" si="427"/>
        <v>2.7077676449232283E-3</v>
      </c>
      <c r="OR70" s="75">
        <f t="shared" si="428"/>
        <v>7.7334465250746573E-4</v>
      </c>
      <c r="OS70" s="73">
        <v>2670.1665602383996</v>
      </c>
      <c r="OT70" s="75">
        <f t="shared" si="429"/>
        <v>0.13995317156236697</v>
      </c>
      <c r="OU70" s="75">
        <f t="shared" si="430"/>
        <v>2.2006413061446172E-3</v>
      </c>
      <c r="OV70" s="73">
        <v>501.95210399894199</v>
      </c>
      <c r="OW70" s="75">
        <f t="shared" si="431"/>
        <v>2.6710946360096955E-2</v>
      </c>
      <c r="OX70" s="75">
        <v>4.8309178743961352E-2</v>
      </c>
      <c r="OY70" s="73">
        <v>1154</v>
      </c>
      <c r="OZ70" s="75">
        <f t="shared" si="432"/>
        <v>6.0485350385240319E-2</v>
      </c>
      <c r="PA70" s="73">
        <v>3447</v>
      </c>
      <c r="PB70" s="75">
        <f t="shared" si="433"/>
        <v>0.18066984642800984</v>
      </c>
      <c r="PC70" s="73">
        <v>3315</v>
      </c>
      <c r="PD70" s="73">
        <v>4233</v>
      </c>
      <c r="PE70" s="75">
        <f t="shared" si="434"/>
        <v>-0.21686746987951808</v>
      </c>
      <c r="PF70" s="75">
        <v>3.1821148825065274E-2</v>
      </c>
      <c r="PG70" s="75">
        <v>8.4040469973890336E-2</v>
      </c>
      <c r="PH70" s="75">
        <v>0.11586161879895561</v>
      </c>
      <c r="PI70" s="75"/>
      <c r="PJ70" s="75"/>
      <c r="PK70" s="75"/>
      <c r="PL70" s="75"/>
      <c r="PM70" s="75"/>
      <c r="PN70" s="75"/>
      <c r="PO70" s="226"/>
      <c r="PP70" s="21">
        <f t="shared" si="435"/>
        <v>0</v>
      </c>
      <c r="PQ70" s="73">
        <f t="shared" si="436"/>
        <v>113.68766278357131</v>
      </c>
      <c r="PR70" s="73"/>
      <c r="PS70" s="73">
        <f t="shared" si="437"/>
        <v>26.816515960718096</v>
      </c>
      <c r="PT70" s="73">
        <v>2</v>
      </c>
      <c r="PU70" s="73">
        <f t="shared" si="438"/>
        <v>46.952033610859154</v>
      </c>
      <c r="PV70" s="73">
        <v>2</v>
      </c>
      <c r="PW70" s="73"/>
    </row>
    <row r="71" spans="1:444" x14ac:dyDescent="0.25">
      <c r="A71" s="150"/>
      <c r="B71" s="153" t="s">
        <v>2</v>
      </c>
      <c r="C71" s="151"/>
      <c r="D71" s="156">
        <v>44019</v>
      </c>
      <c r="E71" s="156" t="s">
        <v>205</v>
      </c>
      <c r="F71" s="72" t="s">
        <v>234</v>
      </c>
      <c r="G71" s="82">
        <v>2838</v>
      </c>
      <c r="H71" s="72">
        <v>6927</v>
      </c>
      <c r="I71" s="72">
        <v>1226</v>
      </c>
      <c r="J71" s="72">
        <v>2779</v>
      </c>
      <c r="K71" s="72">
        <v>2608</v>
      </c>
      <c r="L71" s="72">
        <v>3820</v>
      </c>
      <c r="M71" s="72">
        <v>1481</v>
      </c>
      <c r="N71" s="72">
        <v>411</v>
      </c>
      <c r="O71" s="72">
        <v>151</v>
      </c>
      <c r="P71" s="161">
        <v>22241</v>
      </c>
      <c r="Q71" s="127">
        <f t="shared" ref="Q71:Z71" si="442">G71/$P71</f>
        <v>0.12760217616114383</v>
      </c>
      <c r="R71" s="127">
        <f t="shared" si="442"/>
        <v>0.31145182320938808</v>
      </c>
      <c r="S71" s="127">
        <f t="shared" si="442"/>
        <v>5.5123420709500472E-2</v>
      </c>
      <c r="T71" s="127">
        <f t="shared" si="442"/>
        <v>0.124949417742008</v>
      </c>
      <c r="U71" s="127">
        <f t="shared" si="442"/>
        <v>0.11726091452722449</v>
      </c>
      <c r="V71" s="127">
        <f t="shared" si="442"/>
        <v>0.17175486713726901</v>
      </c>
      <c r="W71" s="127">
        <f t="shared" si="442"/>
        <v>6.6588732521019739E-2</v>
      </c>
      <c r="X71" s="127">
        <f t="shared" si="442"/>
        <v>1.8479384919742818E-2</v>
      </c>
      <c r="Y71" s="127">
        <f t="shared" si="442"/>
        <v>6.7892630727035656E-3</v>
      </c>
      <c r="Z71" s="113">
        <f t="shared" si="442"/>
        <v>1</v>
      </c>
      <c r="AA71" s="73"/>
      <c r="AB71" s="74">
        <v>2539</v>
      </c>
      <c r="AC71" s="74">
        <v>7553</v>
      </c>
      <c r="AD71" s="74">
        <v>2250</v>
      </c>
      <c r="AE71" s="74">
        <v>2301</v>
      </c>
      <c r="AF71" s="74">
        <v>2059</v>
      </c>
      <c r="AG71" s="74">
        <v>5184</v>
      </c>
      <c r="AH71" s="74">
        <v>342</v>
      </c>
      <c r="AI71" s="74">
        <v>303</v>
      </c>
      <c r="AK71" s="73">
        <f t="shared" si="222"/>
        <v>22531</v>
      </c>
      <c r="AL71" s="75"/>
      <c r="AM71" s="76">
        <f t="shared" si="223"/>
        <v>0.11268918379122099</v>
      </c>
      <c r="AN71" s="77">
        <f t="shared" si="224"/>
        <v>0.33522702054946518</v>
      </c>
      <c r="AO71" s="77">
        <f t="shared" si="225"/>
        <v>9.9862411788202918E-2</v>
      </c>
      <c r="AP71" s="77">
        <f t="shared" si="226"/>
        <v>0.10212595978873552</v>
      </c>
      <c r="AQ71" s="77">
        <f t="shared" si="227"/>
        <v>9.138520260973769E-2</v>
      </c>
      <c r="AR71" s="77">
        <f t="shared" si="228"/>
        <v>0.23008299676001953</v>
      </c>
      <c r="AS71" s="77">
        <f t="shared" si="229"/>
        <v>1.5179086591806844E-2</v>
      </c>
      <c r="AT71" s="78">
        <f t="shared" si="230"/>
        <v>1.3448138120811326E-2</v>
      </c>
      <c r="AU71" s="75">
        <f t="shared" si="231"/>
        <v>1</v>
      </c>
      <c r="AV71" s="75"/>
      <c r="AW71" s="75"/>
      <c r="AX71" s="74">
        <v>2040</v>
      </c>
      <c r="AY71" s="74">
        <v>1569</v>
      </c>
      <c r="AZ71" s="74">
        <v>3370</v>
      </c>
      <c r="BA71" s="74">
        <v>2930</v>
      </c>
      <c r="BB71" s="74">
        <v>7587</v>
      </c>
      <c r="BC71" s="74">
        <v>4648</v>
      </c>
      <c r="BD71" s="74">
        <v>736</v>
      </c>
      <c r="BF71" s="74">
        <v>96</v>
      </c>
      <c r="BG71" s="79">
        <v>30</v>
      </c>
      <c r="BH71" s="80">
        <v>212</v>
      </c>
      <c r="BI71" s="80">
        <v>23</v>
      </c>
      <c r="BJ71" s="81">
        <v>25</v>
      </c>
      <c r="BK71" s="73">
        <f t="shared" si="232"/>
        <v>290</v>
      </c>
      <c r="BL71" s="79">
        <f t="shared" si="233"/>
        <v>23266</v>
      </c>
      <c r="BM71" s="82"/>
      <c r="BN71" s="83">
        <f t="shared" si="234"/>
        <v>8.7681595461188006E-2</v>
      </c>
      <c r="BO71" s="84">
        <f t="shared" si="235"/>
        <v>6.7437462391472539E-2</v>
      </c>
      <c r="BP71" s="84">
        <f t="shared" si="236"/>
        <v>0.14484655720794293</v>
      </c>
      <c r="BQ71" s="84">
        <f t="shared" si="237"/>
        <v>0.12593484053984355</v>
      </c>
      <c r="BR71" s="84">
        <f t="shared" si="238"/>
        <v>0.32609816900197713</v>
      </c>
      <c r="BS71" s="84">
        <f t="shared" si="239"/>
        <v>0.19977649789392246</v>
      </c>
      <c r="BT71" s="84">
        <f t="shared" si="240"/>
        <v>3.1634144244820771E-2</v>
      </c>
      <c r="BU71" s="84">
        <f t="shared" si="241"/>
        <v>0</v>
      </c>
      <c r="BV71" s="84">
        <f t="shared" si="242"/>
        <v>4.1261927275853174E-3</v>
      </c>
      <c r="BW71" s="84">
        <f t="shared" si="243"/>
        <v>1.2894352273704118E-3</v>
      </c>
      <c r="BX71" s="84">
        <f t="shared" si="244"/>
        <v>9.1120089400842427E-3</v>
      </c>
      <c r="BY71" s="84">
        <f t="shared" si="245"/>
        <v>9.8856700765064909E-4</v>
      </c>
      <c r="BZ71" s="84">
        <f t="shared" si="246"/>
        <v>1.0745293561420098E-3</v>
      </c>
      <c r="CA71" s="75">
        <f t="shared" si="247"/>
        <v>1.2464540531247311E-2</v>
      </c>
      <c r="CB71" s="85">
        <f t="shared" si="248"/>
        <v>1</v>
      </c>
      <c r="CC71" s="75"/>
      <c r="CD71" s="75"/>
      <c r="CE71" s="74">
        <v>1746</v>
      </c>
      <c r="CF71" s="74">
        <v>7606</v>
      </c>
      <c r="CG71" s="74">
        <v>5067</v>
      </c>
      <c r="CH71" s="74">
        <v>3077</v>
      </c>
      <c r="CI71" s="74">
        <v>3634</v>
      </c>
      <c r="CJ71" s="74">
        <v>1705</v>
      </c>
      <c r="CK71" s="74">
        <v>675</v>
      </c>
      <c r="CL71" s="72">
        <v>20</v>
      </c>
      <c r="CM71" s="72">
        <v>516</v>
      </c>
      <c r="CN71" s="72">
        <v>17</v>
      </c>
      <c r="CO71" s="72">
        <v>29</v>
      </c>
      <c r="CP71" s="73">
        <f t="shared" si="439"/>
        <v>582</v>
      </c>
      <c r="CQ71" s="73">
        <f t="shared" si="440"/>
        <v>24092</v>
      </c>
      <c r="CR71" s="73"/>
      <c r="CS71" s="76">
        <f t="shared" si="249"/>
        <v>7.2472189938568826E-2</v>
      </c>
      <c r="CT71" s="77">
        <f t="shared" si="250"/>
        <v>0.31570645857546076</v>
      </c>
      <c r="CU71" s="77">
        <f t="shared" si="251"/>
        <v>0.21031877801759921</v>
      </c>
      <c r="CV71" s="77">
        <f t="shared" si="252"/>
        <v>0.12771874481155571</v>
      </c>
      <c r="CW71" s="77">
        <f t="shared" si="253"/>
        <v>0.15083845259837289</v>
      </c>
      <c r="CX71" s="77">
        <f t="shared" si="254"/>
        <v>7.0770380209198069E-2</v>
      </c>
      <c r="CY71" s="77">
        <f t="shared" si="255"/>
        <v>2.8017599203054955E-2</v>
      </c>
      <c r="CZ71" s="78"/>
      <c r="DA71" s="78"/>
      <c r="DB71" s="78"/>
      <c r="DC71" s="78"/>
      <c r="DD71" s="78">
        <f t="shared" si="256"/>
        <v>2.4157396646189606E-2</v>
      </c>
      <c r="DE71" s="75">
        <f t="shared" si="257"/>
        <v>1</v>
      </c>
      <c r="DF71" s="75"/>
      <c r="DG71" s="75"/>
      <c r="DH71" s="74">
        <v>2847</v>
      </c>
      <c r="DI71" s="74">
        <v>6081</v>
      </c>
      <c r="DJ71" s="74">
        <v>5368</v>
      </c>
      <c r="DK71" s="74">
        <v>3731</v>
      </c>
      <c r="DM71" s="74">
        <v>1474</v>
      </c>
      <c r="DN71" s="74">
        <v>1817</v>
      </c>
      <c r="DO71" s="74">
        <v>2231</v>
      </c>
      <c r="DP71" s="72">
        <v>373</v>
      </c>
      <c r="DQ71" s="72">
        <v>29</v>
      </c>
      <c r="DR71" s="72">
        <v>50</v>
      </c>
      <c r="DS71" s="72"/>
      <c r="DU71" s="73">
        <f t="shared" si="258"/>
        <v>452</v>
      </c>
      <c r="DV71" s="73">
        <f t="shared" si="441"/>
        <v>24001</v>
      </c>
      <c r="DW71" s="76">
        <f t="shared" si="259"/>
        <v>0.11862005749760426</v>
      </c>
      <c r="DX71" s="77">
        <f t="shared" si="260"/>
        <v>0.25336444314820217</v>
      </c>
      <c r="DY71" s="77">
        <f t="shared" si="261"/>
        <v>0.22365734761051623</v>
      </c>
      <c r="DZ71" s="77">
        <f t="shared" si="262"/>
        <v>0.15545185617265947</v>
      </c>
      <c r="EA71" s="77">
        <f t="shared" si="263"/>
        <v>0</v>
      </c>
      <c r="EB71" s="77">
        <f t="shared" si="264"/>
        <v>6.1414107745510607E-2</v>
      </c>
      <c r="EC71" s="77">
        <f t="shared" si="265"/>
        <v>7.5705178950877042E-2</v>
      </c>
      <c r="ED71" s="77">
        <f t="shared" si="266"/>
        <v>9.295446023082371E-2</v>
      </c>
      <c r="EE71" s="75">
        <f t="shared" si="267"/>
        <v>1.5541019124203158E-2</v>
      </c>
      <c r="EF71" s="78">
        <f t="shared" si="268"/>
        <v>1.2082829882088246E-3</v>
      </c>
      <c r="EG71" s="78">
        <f t="shared" si="269"/>
        <v>2.0832465313945251E-3</v>
      </c>
      <c r="EH71" s="78">
        <f t="shared" si="270"/>
        <v>0</v>
      </c>
      <c r="EI71" s="78">
        <f t="shared" si="271"/>
        <v>0</v>
      </c>
      <c r="EJ71" s="75">
        <f t="shared" si="272"/>
        <v>1.8832548643806509E-2</v>
      </c>
      <c r="EK71" s="75">
        <f t="shared" si="273"/>
        <v>1</v>
      </c>
      <c r="EL71" s="75"/>
      <c r="EM71" s="75"/>
      <c r="EN71" s="75"/>
      <c r="EO71" s="75"/>
      <c r="EP71" s="75"/>
      <c r="EQ71" s="75">
        <f>R71</f>
        <v>0.31145182320938808</v>
      </c>
      <c r="ER71" s="75">
        <f t="shared" si="274"/>
        <v>0.33522702054946518</v>
      </c>
      <c r="ES71" s="75">
        <f t="shared" si="275"/>
        <v>0.32609816900197713</v>
      </c>
      <c r="ET71" s="75">
        <f t="shared" si="276"/>
        <v>0.31570645857546076</v>
      </c>
      <c r="EU71" s="75">
        <f t="shared" si="277"/>
        <v>0.25336444314820217</v>
      </c>
      <c r="EV71" s="75"/>
      <c r="EW71" s="75">
        <f>Q71</f>
        <v>0.12760217616114383</v>
      </c>
      <c r="EX71" s="75">
        <f t="shared" si="278"/>
        <v>9.9862411788202918E-2</v>
      </c>
      <c r="EY71" s="75">
        <f t="shared" si="279"/>
        <v>6.7437462391472539E-2</v>
      </c>
      <c r="EZ71" s="75">
        <f t="shared" si="280"/>
        <v>0.15083845259837289</v>
      </c>
      <c r="FA71" s="75">
        <f t="shared" si="281"/>
        <v>0.22365734761051623</v>
      </c>
      <c r="FB71" s="75"/>
      <c r="FC71" s="75">
        <f>S71</f>
        <v>5.5123420709500472E-2</v>
      </c>
      <c r="FD71" s="75"/>
      <c r="FE71" s="75">
        <f t="shared" si="282"/>
        <v>0</v>
      </c>
      <c r="FF71" s="75"/>
      <c r="FG71" s="75"/>
      <c r="FH71" s="75"/>
      <c r="FI71" s="75"/>
      <c r="FJ71" s="75"/>
      <c r="FK71" s="75">
        <f t="shared" si="283"/>
        <v>4.1261927275853174E-3</v>
      </c>
      <c r="FL71" s="75"/>
      <c r="FM71" s="75"/>
      <c r="FN71" s="75"/>
      <c r="FO71" s="75">
        <f>EQ71+EW71+FC71+FI71</f>
        <v>0.4941774200800324</v>
      </c>
      <c r="FP71" s="75">
        <f t="shared" si="284"/>
        <v>0.43508943233766811</v>
      </c>
      <c r="FQ71" s="75">
        <f t="shared" si="285"/>
        <v>0.39766182412103496</v>
      </c>
      <c r="FR71" s="75">
        <f t="shared" si="286"/>
        <v>0.46654491117383368</v>
      </c>
      <c r="FS71" s="75">
        <f t="shared" si="287"/>
        <v>0.47702179075871842</v>
      </c>
      <c r="FT71" s="75"/>
      <c r="FU71" s="75"/>
      <c r="FV71" s="75">
        <f>EU71-EQ71</f>
        <v>-5.8087380061185911E-2</v>
      </c>
      <c r="FW71" s="75">
        <f t="shared" si="288"/>
        <v>-1.0391710426516376E-2</v>
      </c>
      <c r="FX71" s="75">
        <f t="shared" si="289"/>
        <v>-6.234201542725859E-2</v>
      </c>
      <c r="FY71" s="75">
        <f t="shared" si="290"/>
        <v>-7.2733725853774966E-2</v>
      </c>
      <c r="FZ71" s="75"/>
      <c r="GA71" s="75">
        <f>FA71-EW71</f>
        <v>9.6055171449372395E-2</v>
      </c>
      <c r="GB71" s="75">
        <f t="shared" si="291"/>
        <v>8.3400990206900352E-2</v>
      </c>
      <c r="GC71" s="75">
        <f t="shared" si="292"/>
        <v>7.2818895012143336E-2</v>
      </c>
      <c r="GD71" s="75">
        <f t="shared" si="293"/>
        <v>0.15621988521904367</v>
      </c>
      <c r="GE71" s="75"/>
      <c r="GF71" s="75">
        <f>FG71-FC71</f>
        <v>-5.5123420709500472E-2</v>
      </c>
      <c r="GG71" s="75"/>
      <c r="GH71" s="75"/>
      <c r="GI71" s="75"/>
      <c r="GJ71" s="75"/>
      <c r="GK71" s="75"/>
      <c r="GL71" s="75"/>
      <c r="GM71" s="75"/>
      <c r="GN71" s="75"/>
      <c r="GO71" s="75"/>
      <c r="GP71" s="75">
        <f>FS71-FO71</f>
        <v>-1.7155629321313981E-2</v>
      </c>
      <c r="GQ71" s="75">
        <f t="shared" si="294"/>
        <v>6.8883087052798719E-2</v>
      </c>
      <c r="GR71" s="75">
        <f t="shared" si="295"/>
        <v>1.0476879584884746E-2</v>
      </c>
      <c r="GS71" s="75">
        <f t="shared" si="296"/>
        <v>7.9359966637683466E-2</v>
      </c>
      <c r="GT71" s="75"/>
      <c r="GU71" s="75"/>
      <c r="GV71" s="75"/>
      <c r="GW71" s="75">
        <f>X71</f>
        <v>1.8479384919742818E-2</v>
      </c>
      <c r="GX71" s="75">
        <f t="shared" si="297"/>
        <v>1.5179086591806844E-2</v>
      </c>
      <c r="GY71" s="75">
        <f t="shared" si="298"/>
        <v>3.1634144244820771E-2</v>
      </c>
      <c r="GZ71" s="75">
        <f t="shared" si="299"/>
        <v>2.8017599203054955E-2</v>
      </c>
      <c r="HA71" s="75">
        <f t="shared" si="300"/>
        <v>6.1414107745510607E-2</v>
      </c>
      <c r="HB71" s="75"/>
      <c r="HC71" s="75">
        <f>HA71-GW71</f>
        <v>4.2934722825767789E-2</v>
      </c>
      <c r="HD71" s="75">
        <f t="shared" si="301"/>
        <v>-3.6165450417658153E-3</v>
      </c>
      <c r="HE71" s="75">
        <f t="shared" si="302"/>
        <v>3.3396508542455655E-2</v>
      </c>
      <c r="HF71" s="75">
        <f t="shared" si="303"/>
        <v>2.9779963500689836E-2</v>
      </c>
      <c r="HG71" s="75"/>
      <c r="HH71" s="75"/>
      <c r="HI71" s="75">
        <f>V71</f>
        <v>0.17175486713726901</v>
      </c>
      <c r="HJ71" s="75">
        <f t="shared" si="304"/>
        <v>0.23008299676001953</v>
      </c>
      <c r="HK71" s="75">
        <f t="shared" si="305"/>
        <v>0.19977649789392246</v>
      </c>
      <c r="HL71" s="75">
        <f t="shared" si="306"/>
        <v>0.21031877801759921</v>
      </c>
      <c r="HM71" s="75">
        <f t="shared" si="307"/>
        <v>0.15545185617265947</v>
      </c>
      <c r="HN71" s="75"/>
      <c r="HO71" s="75">
        <f>HM71-HI71</f>
        <v>-1.6303010964609538E-2</v>
      </c>
      <c r="HP71" s="75">
        <f t="shared" si="308"/>
        <v>1.054228012367675E-2</v>
      </c>
      <c r="HQ71" s="75">
        <f>Gegevens!HM228-Gegevens!HL228</f>
        <v>-8.4048551945127448E-2</v>
      </c>
      <c r="HR71" s="75">
        <f t="shared" si="309"/>
        <v>-4.4324641721262992E-2</v>
      </c>
      <c r="HS71" s="75"/>
      <c r="HT71" s="75"/>
      <c r="HU71" s="75">
        <f>T71</f>
        <v>0.124949417742008</v>
      </c>
      <c r="HV71" s="75">
        <f t="shared" si="310"/>
        <v>0.11268918379122099</v>
      </c>
      <c r="HW71" s="75">
        <f t="shared" si="311"/>
        <v>0.14484655720794293</v>
      </c>
      <c r="HX71" s="75">
        <f t="shared" si="312"/>
        <v>7.0770380209198069E-2</v>
      </c>
      <c r="HY71" s="75">
        <f t="shared" si="313"/>
        <v>0.11862005749760426</v>
      </c>
      <c r="HZ71" s="75"/>
      <c r="IA71" s="75">
        <f>HY71-HU71</f>
        <v>-6.3293602444037395E-3</v>
      </c>
      <c r="IB71" s="75">
        <f t="shared" si="314"/>
        <v>-7.4076176998744858E-2</v>
      </c>
      <c r="IC71" s="75">
        <f t="shared" si="315"/>
        <v>4.7849677288406195E-2</v>
      </c>
      <c r="ID71" s="75">
        <f t="shared" si="316"/>
        <v>-2.6226499710338663E-2</v>
      </c>
      <c r="IE71" s="75"/>
      <c r="IF71" s="75"/>
      <c r="IG71" s="75">
        <f>U71</f>
        <v>0.11726091452722449</v>
      </c>
      <c r="IH71" s="75">
        <f t="shared" si="317"/>
        <v>0.10212595978873552</v>
      </c>
      <c r="II71" s="75">
        <f t="shared" si="318"/>
        <v>0.12593484053984355</v>
      </c>
      <c r="IJ71" s="75">
        <f t="shared" si="319"/>
        <v>7.2472189938568826E-2</v>
      </c>
      <c r="IK71" s="75">
        <f t="shared" si="320"/>
        <v>9.295446023082371E-2</v>
      </c>
      <c r="IL71" s="75"/>
      <c r="IM71" s="75">
        <f>IK71-IG71</f>
        <v>-2.4306454296400784E-2</v>
      </c>
      <c r="IN71" s="75">
        <f t="shared" si="321"/>
        <v>-5.3462650601274725E-2</v>
      </c>
      <c r="IO71" s="75">
        <f t="shared" si="322"/>
        <v>2.0482270292254884E-2</v>
      </c>
      <c r="IP71" s="75">
        <f t="shared" si="323"/>
        <v>-3.2980380309019841E-2</v>
      </c>
      <c r="IQ71" s="75"/>
      <c r="IR71" s="75"/>
      <c r="IS71" s="75">
        <f>W71</f>
        <v>6.6588732521019739E-2</v>
      </c>
      <c r="IT71" s="75">
        <f t="shared" si="324"/>
        <v>9.138520260973769E-2</v>
      </c>
      <c r="IU71" s="75">
        <f t="shared" si="325"/>
        <v>8.7681595461188006E-2</v>
      </c>
      <c r="IV71" s="75">
        <f t="shared" si="326"/>
        <v>0.12771874481155571</v>
      </c>
      <c r="IW71" s="75">
        <f t="shared" si="327"/>
        <v>7.5705178950877042E-2</v>
      </c>
      <c r="IX71" s="75"/>
      <c r="IY71" s="75">
        <f>IW71-IS71</f>
        <v>9.1164464298573028E-3</v>
      </c>
      <c r="IZ71" s="75">
        <f t="shared" si="328"/>
        <v>4.0037149350367701E-2</v>
      </c>
      <c r="JA71" s="75">
        <f t="shared" si="329"/>
        <v>-5.2013565860678665E-2</v>
      </c>
      <c r="JB71" s="75">
        <f t="shared" si="330"/>
        <v>-1.1976416510310964E-2</v>
      </c>
      <c r="JC71" s="75"/>
      <c r="JD71" s="75"/>
      <c r="JE71" s="75">
        <f>X71+U71</f>
        <v>0.13574029944696731</v>
      </c>
      <c r="JF71" s="75">
        <f>U71+W71</f>
        <v>0.18384964704824425</v>
      </c>
      <c r="JG71" s="75">
        <f>X71+U71+W71</f>
        <v>0.20232903196798704</v>
      </c>
      <c r="JH71" s="75"/>
      <c r="JI71" s="75">
        <f t="shared" si="331"/>
        <v>0.11730504638054237</v>
      </c>
      <c r="JJ71" s="75">
        <f t="shared" si="332"/>
        <v>0.19351116239847321</v>
      </c>
      <c r="JK71" s="75">
        <f t="shared" si="333"/>
        <v>0.20869024899028005</v>
      </c>
      <c r="JL71" s="75"/>
      <c r="JM71" s="75">
        <f t="shared" si="334"/>
        <v>0.15756898478466433</v>
      </c>
      <c r="JN71" s="75">
        <f t="shared" si="335"/>
        <v>0.21361643600103156</v>
      </c>
      <c r="JO71" s="75">
        <f t="shared" si="336"/>
        <v>0.24525058024585233</v>
      </c>
      <c r="JP71" s="75"/>
      <c r="JQ71" s="75">
        <f t="shared" si="337"/>
        <v>0.10048978914162378</v>
      </c>
      <c r="JR71" s="75">
        <f t="shared" si="338"/>
        <v>0.20019093475012453</v>
      </c>
      <c r="JS71" s="75">
        <f t="shared" si="339"/>
        <v>0.22820853395317947</v>
      </c>
      <c r="JT71" s="75"/>
      <c r="JU71" s="75">
        <f t="shared" si="340"/>
        <v>0.1543685679763343</v>
      </c>
      <c r="JV71" s="75">
        <f t="shared" si="341"/>
        <v>0.16865963918170074</v>
      </c>
      <c r="JW71" s="75">
        <f t="shared" si="342"/>
        <v>0.23007374692721133</v>
      </c>
      <c r="JX71" s="75"/>
      <c r="JY71" s="75"/>
      <c r="JZ71" s="75">
        <f>JU71-JE71</f>
        <v>1.8628268529366998E-2</v>
      </c>
      <c r="KA71" s="75">
        <f t="shared" si="343"/>
        <v>-5.7079195643040551E-2</v>
      </c>
      <c r="KB71" s="75">
        <f t="shared" si="344"/>
        <v>5.3878778834710525E-2</v>
      </c>
      <c r="KC71" s="75">
        <f t="shared" si="345"/>
        <v>-3.2004168083300255E-3</v>
      </c>
      <c r="KD71" s="75"/>
      <c r="KE71" s="75">
        <f>JV71-JF71</f>
        <v>-1.5190007866543509E-2</v>
      </c>
      <c r="KF71" s="75">
        <f t="shared" si="346"/>
        <v>-1.3425501250907024E-2</v>
      </c>
      <c r="KG71" s="75">
        <f t="shared" si="347"/>
        <v>-3.1531295568423795E-2</v>
      </c>
      <c r="KH71" s="75">
        <f t="shared" si="348"/>
        <v>-4.4956796819330819E-2</v>
      </c>
      <c r="KI71" s="75"/>
      <c r="KJ71" s="75">
        <f>JW71-JG71</f>
        <v>2.7744714959224287E-2</v>
      </c>
      <c r="KK71" s="75">
        <f t="shared" si="349"/>
        <v>-1.7042046292672863E-2</v>
      </c>
      <c r="KL71" s="75">
        <f t="shared" si="350"/>
        <v>1.8652129740318601E-3</v>
      </c>
      <c r="KM71" s="75">
        <f t="shared" si="351"/>
        <v>-1.5176833318641003E-2</v>
      </c>
      <c r="KN71" s="75"/>
      <c r="KO71" s="75"/>
      <c r="KP71" s="75"/>
      <c r="KQ71" s="75"/>
      <c r="KR71" s="73">
        <f t="shared" si="352"/>
        <v>7826.6821542164535</v>
      </c>
      <c r="KS71" s="73">
        <f t="shared" si="353"/>
        <v>1618.5665348577324</v>
      </c>
      <c r="KT71" s="73">
        <f t="shared" si="354"/>
        <v>4794.8357259520326</v>
      </c>
      <c r="KU71" s="73">
        <f t="shared" si="355"/>
        <v>3476.4622195478382</v>
      </c>
      <c r="KV71" s="73">
        <f t="shared" si="356"/>
        <v>3022.5621077967849</v>
      </c>
      <c r="KW71" s="73">
        <f t="shared" si="357"/>
        <v>2104.4459726639734</v>
      </c>
      <c r="KX71" s="73">
        <f t="shared" si="358"/>
        <v>759.25109601994336</v>
      </c>
      <c r="KY71" s="73"/>
      <c r="KZ71" s="73">
        <f t="shared" si="359"/>
        <v>7577.2707122696338</v>
      </c>
      <c r="LA71" s="73">
        <f t="shared" si="360"/>
        <v>3620.2737008135477</v>
      </c>
      <c r="LB71" s="73">
        <f t="shared" si="361"/>
        <v>5047.8609912003985</v>
      </c>
      <c r="LC71" s="73">
        <f t="shared" si="362"/>
        <v>1698.5598954009629</v>
      </c>
      <c r="LD71" s="73">
        <f t="shared" si="363"/>
        <v>1739.4050307155903</v>
      </c>
      <c r="LE71" s="73">
        <f t="shared" si="364"/>
        <v>3065.3775942221487</v>
      </c>
      <c r="LF71" s="73">
        <f t="shared" si="365"/>
        <v>672.45039847252201</v>
      </c>
      <c r="LG71" s="73"/>
      <c r="LH71" s="73">
        <f t="shared" si="366"/>
        <v>6081</v>
      </c>
      <c r="LI71" s="73">
        <f t="shared" si="367"/>
        <v>5368</v>
      </c>
      <c r="LJ71" s="73">
        <f t="shared" si="368"/>
        <v>3731</v>
      </c>
      <c r="LK71" s="73">
        <f t="shared" si="369"/>
        <v>2847</v>
      </c>
      <c r="LL71" s="73">
        <f t="shared" si="370"/>
        <v>2231</v>
      </c>
      <c r="LM71" s="73">
        <f t="shared" si="371"/>
        <v>1817</v>
      </c>
      <c r="LN71" s="73">
        <f t="shared" si="372"/>
        <v>1474</v>
      </c>
      <c r="LO71" s="73"/>
      <c r="LP71" s="73">
        <f t="shared" si="373"/>
        <v>-249.41144194681965</v>
      </c>
      <c r="LQ71" s="73">
        <f t="shared" si="374"/>
        <v>2001.7071659558153</v>
      </c>
      <c r="LR71" s="73">
        <f t="shared" si="375"/>
        <v>253.02526524836594</v>
      </c>
      <c r="LS71" s="73">
        <f t="shared" si="376"/>
        <v>-1777.9023241468753</v>
      </c>
      <c r="LT71" s="73">
        <f t="shared" si="377"/>
        <v>-1283.1570770811945</v>
      </c>
      <c r="LU71" s="73">
        <f t="shared" si="378"/>
        <v>960.93162155817527</v>
      </c>
      <c r="LV71" s="73">
        <f t="shared" si="379"/>
        <v>-86.80069754742135</v>
      </c>
      <c r="LW71" s="73"/>
      <c r="LX71" s="73">
        <f t="shared" si="380"/>
        <v>-1496.2707122696338</v>
      </c>
      <c r="LY71" s="73">
        <f t="shared" si="381"/>
        <v>1747.7262991864523</v>
      </c>
      <c r="LZ71" s="73">
        <f t="shared" si="382"/>
        <v>-1316.8609912003985</v>
      </c>
      <c r="MA71" s="73">
        <f t="shared" si="383"/>
        <v>1148.4401045990371</v>
      </c>
      <c r="MB71" s="73">
        <f t="shared" si="384"/>
        <v>491.59496928440967</v>
      </c>
      <c r="MC71" s="73">
        <f t="shared" si="385"/>
        <v>-1248.3775942221487</v>
      </c>
      <c r="MD71" s="73">
        <f t="shared" si="386"/>
        <v>801.54960152747799</v>
      </c>
      <c r="ME71" s="73"/>
      <c r="MF71" s="73">
        <f t="shared" si="387"/>
        <v>-1745.6821542164535</v>
      </c>
      <c r="MG71" s="73">
        <f t="shared" si="388"/>
        <v>3749.4334651422678</v>
      </c>
      <c r="MH71" s="73">
        <f t="shared" si="389"/>
        <v>-1063.8357259520326</v>
      </c>
      <c r="MI71" s="73">
        <f t="shared" si="390"/>
        <v>-629.46221954783823</v>
      </c>
      <c r="MJ71" s="73">
        <f t="shared" si="391"/>
        <v>-791.56210779678486</v>
      </c>
      <c r="MK71" s="73">
        <f t="shared" si="392"/>
        <v>-287.44597266397341</v>
      </c>
      <c r="ML71" s="73">
        <f t="shared" si="393"/>
        <v>714.74890398005664</v>
      </c>
      <c r="MM71" s="73"/>
      <c r="MN71" s="75">
        <f t="shared" si="394"/>
        <v>-3.186681623610519E-2</v>
      </c>
      <c r="MO71" s="75">
        <f t="shared" si="395"/>
        <v>1.2367160217678415</v>
      </c>
      <c r="MP71" s="75">
        <f t="shared" si="396"/>
        <v>5.2770372064858767E-2</v>
      </c>
      <c r="MQ71" s="75">
        <f t="shared" si="397"/>
        <v>-0.51141137508985102</v>
      </c>
      <c r="MR71" s="75">
        <f t="shared" si="398"/>
        <v>-0.42452628972329615</v>
      </c>
      <c r="MS71" s="75">
        <f t="shared" si="399"/>
        <v>0.45661976313022301</v>
      </c>
      <c r="MT71" s="75">
        <f t="shared" si="400"/>
        <v>-0.11432409910560254</v>
      </c>
      <c r="MU71" s="75"/>
      <c r="MV71" s="75">
        <f t="shared" si="401"/>
        <v>-0.19746829288371209</v>
      </c>
      <c r="MW71" s="75">
        <f t="shared" si="402"/>
        <v>0.48276081965673018</v>
      </c>
      <c r="MX71" s="75">
        <f t="shared" si="403"/>
        <v>-0.26087505054041604</v>
      </c>
      <c r="MY71" s="75">
        <f t="shared" si="404"/>
        <v>0.67612576259957902</v>
      </c>
      <c r="MZ71" s="75">
        <f t="shared" si="405"/>
        <v>0.2826224833224541</v>
      </c>
      <c r="NA71" s="75">
        <f t="shared" si="406"/>
        <v>-0.4072508380615763</v>
      </c>
      <c r="NB71" s="75">
        <f t="shared" si="407"/>
        <v>1.1919832352664317</v>
      </c>
      <c r="NC71" s="75"/>
      <c r="ND71" s="75">
        <f t="shared" si="408"/>
        <v>-0.22304242331803464</v>
      </c>
      <c r="NE71" s="75">
        <f t="shared" si="409"/>
        <v>2.3165148817758254</v>
      </c>
      <c r="NF71" s="75">
        <f t="shared" si="410"/>
        <v>-0.22187115195501386</v>
      </c>
      <c r="NG71" s="75">
        <f t="shared" si="411"/>
        <v>-0.18106401847499681</v>
      </c>
      <c r="NH71" s="75">
        <f t="shared" si="412"/>
        <v>-0.2618844806381076</v>
      </c>
      <c r="NI71" s="75">
        <f t="shared" si="413"/>
        <v>-0.13658985614161512</v>
      </c>
      <c r="NJ71" s="75">
        <f t="shared" si="414"/>
        <v>0.94138672664001299</v>
      </c>
      <c r="NK71" s="75"/>
      <c r="NL71" s="75"/>
      <c r="NM71" s="211">
        <v>180377</v>
      </c>
      <c r="NN71" s="212">
        <v>21</v>
      </c>
      <c r="NO71" s="212">
        <v>249</v>
      </c>
      <c r="NP71" s="212">
        <v>398</v>
      </c>
      <c r="NQ71" s="212">
        <v>31</v>
      </c>
      <c r="NR71" s="212">
        <v>921</v>
      </c>
      <c r="NS71" s="213">
        <v>1620</v>
      </c>
      <c r="NT71" s="213">
        <f t="shared" si="415"/>
        <v>181997</v>
      </c>
      <c r="NU71" s="75"/>
      <c r="NV71" s="75"/>
      <c r="NW71" s="73">
        <v>24001</v>
      </c>
      <c r="NX71" s="73">
        <v>5368</v>
      </c>
      <c r="NY71" s="75">
        <f t="shared" si="416"/>
        <v>0.22365734761051623</v>
      </c>
      <c r="NZ71" s="75">
        <f t="shared" si="417"/>
        <v>5.7156315533534357E-3</v>
      </c>
      <c r="OA71" s="75">
        <f t="shared" si="418"/>
        <v>6.8491140681160214E-3</v>
      </c>
      <c r="OB71" s="73">
        <v>35239</v>
      </c>
      <c r="OC71" s="73">
        <v>27665</v>
      </c>
      <c r="OD71" s="73">
        <v>2040.0289486487607</v>
      </c>
      <c r="OE71" s="73">
        <v>862.10474093482799</v>
      </c>
      <c r="OF71" s="75">
        <f t="shared" si="419"/>
        <v>2.4464506397310595E-2</v>
      </c>
      <c r="OG71" s="75">
        <f t="shared" si="420"/>
        <v>0.42259436637203318</v>
      </c>
      <c r="OH71" s="73">
        <v>1661.3333333333298</v>
      </c>
      <c r="OI71" s="73">
        <f t="shared" si="421"/>
        <v>702.07010733273637</v>
      </c>
      <c r="OJ71" s="75">
        <f t="shared" si="422"/>
        <v>2.5377556744360614E-2</v>
      </c>
      <c r="OK71" s="75">
        <f t="shared" si="423"/>
        <v>5.3771431361658234E-3</v>
      </c>
      <c r="OL71" s="75">
        <f t="shared" si="424"/>
        <v>1.2576668150036919E-3</v>
      </c>
      <c r="OM71" s="73">
        <v>34999</v>
      </c>
      <c r="ON71" s="73">
        <v>695278607</v>
      </c>
      <c r="OO71" s="73">
        <f t="shared" si="425"/>
        <v>19865.670647732793</v>
      </c>
      <c r="OP71" s="75">
        <f t="shared" si="426"/>
        <v>5.3709779050070917E-3</v>
      </c>
      <c r="OQ71" s="75">
        <f t="shared" si="427"/>
        <v>5.5833835070196736E-3</v>
      </c>
      <c r="OR71" s="75">
        <f t="shared" si="428"/>
        <v>2.2633862338216032E-3</v>
      </c>
      <c r="OS71" s="73">
        <v>5367.5564730420874</v>
      </c>
      <c r="OT71" s="75">
        <f t="shared" si="429"/>
        <v>0.15231863767536216</v>
      </c>
      <c r="OU71" s="75">
        <f t="shared" si="430"/>
        <v>4.4237189782594397E-3</v>
      </c>
      <c r="OV71" s="73">
        <v>459.34061436420791</v>
      </c>
      <c r="OW71" s="75">
        <f t="shared" si="431"/>
        <v>1.3124392535906967E-2</v>
      </c>
      <c r="OX71" s="75">
        <v>8.3333333333333329E-2</v>
      </c>
      <c r="OY71" s="73">
        <v>1890</v>
      </c>
      <c r="OZ71" s="75">
        <f t="shared" si="432"/>
        <v>5.3633758052158122E-2</v>
      </c>
      <c r="PA71" s="73">
        <v>7155</v>
      </c>
      <c r="PB71" s="75">
        <f t="shared" si="433"/>
        <v>0.20304208405459859</v>
      </c>
      <c r="PC71" s="73">
        <v>5686</v>
      </c>
      <c r="PD71" s="73">
        <v>7532</v>
      </c>
      <c r="PE71" s="75">
        <f t="shared" si="434"/>
        <v>-0.24508762612851831</v>
      </c>
      <c r="PF71" s="75">
        <v>3.7302882001087549E-2</v>
      </c>
      <c r="PG71" s="75">
        <v>7.1234366503534527E-2</v>
      </c>
      <c r="PH71" s="75">
        <v>0.10853724850462207</v>
      </c>
      <c r="PI71" s="75"/>
      <c r="PJ71" s="75"/>
      <c r="PK71" s="75"/>
      <c r="PL71" s="75"/>
      <c r="PM71" s="75"/>
      <c r="PN71" s="75"/>
      <c r="PO71" s="226"/>
      <c r="PP71" s="21">
        <f t="shared" si="435"/>
        <v>0</v>
      </c>
      <c r="PQ71" s="73">
        <f t="shared" si="436"/>
        <v>119.83127331042809</v>
      </c>
      <c r="PR71" s="73"/>
      <c r="PS71" s="73">
        <f t="shared" si="437"/>
        <v>42.141045333877884</v>
      </c>
      <c r="PT71" s="73">
        <v>2</v>
      </c>
      <c r="PU71" s="73">
        <f t="shared" si="438"/>
        <v>23.389126589263018</v>
      </c>
      <c r="PV71" s="73">
        <v>2</v>
      </c>
      <c r="PW71" s="73"/>
    </row>
    <row r="72" spans="1:444" x14ac:dyDescent="0.25">
      <c r="A72" s="150"/>
      <c r="B72" s="153" t="s">
        <v>12</v>
      </c>
      <c r="C72" s="151"/>
      <c r="D72" s="156">
        <v>23023</v>
      </c>
      <c r="E72" s="156" t="s">
        <v>76</v>
      </c>
      <c r="F72" s="72" t="s">
        <v>83</v>
      </c>
      <c r="G72" s="82"/>
      <c r="P72" s="161"/>
      <c r="Q72" s="127"/>
      <c r="R72" s="127"/>
      <c r="S72" s="127"/>
      <c r="T72" s="127"/>
      <c r="U72" s="127"/>
      <c r="V72" s="127"/>
      <c r="W72" s="127"/>
      <c r="X72" s="127"/>
      <c r="Y72" s="127"/>
      <c r="Z72" s="113"/>
      <c r="AA72" s="73"/>
      <c r="AB72" s="74">
        <v>668</v>
      </c>
      <c r="AC72" s="74">
        <v>1678</v>
      </c>
      <c r="AD72" s="74">
        <v>508</v>
      </c>
      <c r="AE72" s="74">
        <v>310</v>
      </c>
      <c r="AF72" s="74">
        <v>318</v>
      </c>
      <c r="AG72" s="74">
        <v>2441</v>
      </c>
      <c r="AH72" s="74">
        <v>36</v>
      </c>
      <c r="AI72" s="74">
        <v>64</v>
      </c>
      <c r="AK72" s="73">
        <f t="shared" si="222"/>
        <v>6023</v>
      </c>
      <c r="AL72" s="75"/>
      <c r="AM72" s="76">
        <f t="shared" si="223"/>
        <v>0.11090818528972272</v>
      </c>
      <c r="AN72" s="77">
        <f t="shared" si="224"/>
        <v>0.2785987049643035</v>
      </c>
      <c r="AO72" s="77">
        <f t="shared" si="225"/>
        <v>8.4343350489789137E-2</v>
      </c>
      <c r="AP72" s="77">
        <f t="shared" si="226"/>
        <v>5.1469367424871328E-2</v>
      </c>
      <c r="AQ72" s="77">
        <f t="shared" si="227"/>
        <v>5.2797609164868003E-2</v>
      </c>
      <c r="AR72" s="77">
        <f t="shared" si="228"/>
        <v>0.40527976091648682</v>
      </c>
      <c r="AS72" s="77">
        <f t="shared" si="229"/>
        <v>5.9770878299850571E-3</v>
      </c>
      <c r="AT72" s="78">
        <f t="shared" si="230"/>
        <v>1.0625933919973435E-2</v>
      </c>
      <c r="AU72" s="75">
        <f t="shared" si="231"/>
        <v>1</v>
      </c>
      <c r="AV72" s="75"/>
      <c r="AW72" s="75"/>
      <c r="AX72" s="74">
        <v>319</v>
      </c>
      <c r="AY72" s="74">
        <v>294</v>
      </c>
      <c r="AZ72" s="74">
        <v>1374</v>
      </c>
      <c r="BA72" s="74">
        <v>454</v>
      </c>
      <c r="BB72" s="74">
        <v>1820</v>
      </c>
      <c r="BC72" s="74">
        <v>1550</v>
      </c>
      <c r="BD72" s="74">
        <v>73</v>
      </c>
      <c r="BF72" s="74">
        <v>15</v>
      </c>
      <c r="BG72" s="79">
        <v>9</v>
      </c>
      <c r="BH72" s="80"/>
      <c r="BI72" s="80"/>
      <c r="BJ72" s="81"/>
      <c r="BK72" s="73">
        <f t="shared" si="232"/>
        <v>9</v>
      </c>
      <c r="BL72" s="79">
        <f t="shared" si="233"/>
        <v>5908</v>
      </c>
      <c r="BM72" s="82"/>
      <c r="BN72" s="83">
        <f t="shared" si="234"/>
        <v>5.3994583615436693E-2</v>
      </c>
      <c r="BO72" s="84">
        <f t="shared" si="235"/>
        <v>4.9763033175355451E-2</v>
      </c>
      <c r="BP72" s="84">
        <f t="shared" si="236"/>
        <v>0.23256601218686526</v>
      </c>
      <c r="BQ72" s="84">
        <f t="shared" si="237"/>
        <v>7.6844955991875422E-2</v>
      </c>
      <c r="BR72" s="84">
        <f t="shared" si="238"/>
        <v>0.30805687203791471</v>
      </c>
      <c r="BS72" s="84">
        <f t="shared" si="239"/>
        <v>0.26235612728503721</v>
      </c>
      <c r="BT72" s="84">
        <f t="shared" si="240"/>
        <v>1.2356127285037238E-2</v>
      </c>
      <c r="BU72" s="84">
        <f t="shared" si="241"/>
        <v>0</v>
      </c>
      <c r="BV72" s="84">
        <f t="shared" si="242"/>
        <v>2.5389302640487473E-3</v>
      </c>
      <c r="BW72" s="84">
        <f t="shared" si="243"/>
        <v>1.5233581584292485E-3</v>
      </c>
      <c r="BX72" s="84">
        <f t="shared" si="244"/>
        <v>0</v>
      </c>
      <c r="BY72" s="84">
        <f t="shared" si="245"/>
        <v>0</v>
      </c>
      <c r="BZ72" s="84">
        <f t="shared" si="246"/>
        <v>0</v>
      </c>
      <c r="CA72" s="75">
        <f t="shared" si="247"/>
        <v>1.5233581584292485E-3</v>
      </c>
      <c r="CB72" s="85">
        <f t="shared" si="248"/>
        <v>1</v>
      </c>
      <c r="CC72" s="75"/>
      <c r="CD72" s="75"/>
      <c r="CE72" s="74">
        <v>261</v>
      </c>
      <c r="CF72" s="74">
        <v>1347</v>
      </c>
      <c r="CG72" s="74">
        <v>2558</v>
      </c>
      <c r="CH72" s="74">
        <v>484</v>
      </c>
      <c r="CI72" s="74">
        <v>786</v>
      </c>
      <c r="CJ72" s="74">
        <v>442</v>
      </c>
      <c r="CK72" s="74">
        <v>77</v>
      </c>
      <c r="CL72" s="72">
        <v>11</v>
      </c>
      <c r="CM72" s="72">
        <v>17</v>
      </c>
      <c r="CN72" s="72">
        <v>10</v>
      </c>
      <c r="CO72" s="72"/>
      <c r="CP72" s="73">
        <f t="shared" si="439"/>
        <v>38</v>
      </c>
      <c r="CQ72" s="73">
        <f t="shared" si="440"/>
        <v>5993</v>
      </c>
      <c r="CR72" s="73"/>
      <c r="CS72" s="76">
        <f t="shared" si="249"/>
        <v>4.3550809277490408E-2</v>
      </c>
      <c r="CT72" s="77">
        <f t="shared" si="250"/>
        <v>0.2247622225930252</v>
      </c>
      <c r="CU72" s="77">
        <f t="shared" si="251"/>
        <v>0.42683130318705154</v>
      </c>
      <c r="CV72" s="77">
        <f t="shared" si="252"/>
        <v>8.0760887702319373E-2</v>
      </c>
      <c r="CW72" s="77">
        <f t="shared" si="253"/>
        <v>0.13115301184715503</v>
      </c>
      <c r="CX72" s="77">
        <f t="shared" si="254"/>
        <v>7.3752711496746198E-2</v>
      </c>
      <c r="CY72" s="77">
        <f t="shared" si="255"/>
        <v>1.2848323043550809E-2</v>
      </c>
      <c r="CZ72" s="78"/>
      <c r="DA72" s="78"/>
      <c r="DB72" s="78"/>
      <c r="DC72" s="78"/>
      <c r="DD72" s="78">
        <f t="shared" si="256"/>
        <v>6.3407308526614381E-3</v>
      </c>
      <c r="DE72" s="75">
        <f t="shared" si="257"/>
        <v>1</v>
      </c>
      <c r="DF72" s="75"/>
      <c r="DG72" s="75"/>
      <c r="DH72" s="74">
        <v>608</v>
      </c>
      <c r="DI72" s="74">
        <v>1711</v>
      </c>
      <c r="DJ72" s="74">
        <v>1330</v>
      </c>
      <c r="DK72" s="74">
        <v>1193</v>
      </c>
      <c r="DL72" s="74">
        <v>16</v>
      </c>
      <c r="DM72" s="74">
        <v>182</v>
      </c>
      <c r="DN72" s="74">
        <v>381</v>
      </c>
      <c r="DO72" s="74">
        <v>420</v>
      </c>
      <c r="DP72" s="72">
        <v>73</v>
      </c>
      <c r="DQ72" s="72">
        <v>32</v>
      </c>
      <c r="DR72" s="72"/>
      <c r="DS72" s="72"/>
      <c r="DU72" s="73">
        <f t="shared" si="258"/>
        <v>105</v>
      </c>
      <c r="DV72" s="73">
        <f t="shared" si="441"/>
        <v>5946</v>
      </c>
      <c r="DW72" s="76">
        <f t="shared" si="259"/>
        <v>0.10225361587621931</v>
      </c>
      <c r="DX72" s="77">
        <f t="shared" si="260"/>
        <v>0.28775647494113687</v>
      </c>
      <c r="DY72" s="77">
        <f t="shared" si="261"/>
        <v>0.22367978472922972</v>
      </c>
      <c r="DZ72" s="77">
        <f t="shared" si="262"/>
        <v>0.20063908509922637</v>
      </c>
      <c r="EA72" s="77">
        <f t="shared" si="263"/>
        <v>2.6908846283215607E-3</v>
      </c>
      <c r="EB72" s="77">
        <f t="shared" si="264"/>
        <v>3.0608812647157754E-2</v>
      </c>
      <c r="EC72" s="77">
        <f t="shared" si="265"/>
        <v>6.4076690211907164E-2</v>
      </c>
      <c r="ED72" s="77">
        <f t="shared" si="266"/>
        <v>7.0635721493440967E-2</v>
      </c>
      <c r="EE72" s="75">
        <f t="shared" si="267"/>
        <v>1.227716111671712E-2</v>
      </c>
      <c r="EF72" s="78">
        <f t="shared" si="268"/>
        <v>5.3817692566431215E-3</v>
      </c>
      <c r="EG72" s="78">
        <f t="shared" si="269"/>
        <v>0</v>
      </c>
      <c r="EH72" s="78">
        <f t="shared" si="270"/>
        <v>0</v>
      </c>
      <c r="EI72" s="78">
        <f t="shared" si="271"/>
        <v>0</v>
      </c>
      <c r="EJ72" s="75">
        <f t="shared" si="272"/>
        <v>1.7658930373360242E-2</v>
      </c>
      <c r="EK72" s="75">
        <f t="shared" si="273"/>
        <v>1</v>
      </c>
      <c r="EL72" s="75"/>
      <c r="EM72" s="75"/>
      <c r="EN72" s="75"/>
      <c r="EO72" s="75"/>
      <c r="EP72" s="75"/>
      <c r="EQ72" s="75"/>
      <c r="ER72" s="75">
        <f t="shared" si="274"/>
        <v>0.2785987049643035</v>
      </c>
      <c r="ES72" s="75">
        <f t="shared" si="275"/>
        <v>0.30805687203791471</v>
      </c>
      <c r="ET72" s="75">
        <f t="shared" si="276"/>
        <v>0.2247622225930252</v>
      </c>
      <c r="EU72" s="75">
        <f t="shared" si="277"/>
        <v>0.28775647494113687</v>
      </c>
      <c r="EV72" s="75"/>
      <c r="EW72" s="75"/>
      <c r="EX72" s="75">
        <f t="shared" si="278"/>
        <v>8.4343350489789137E-2</v>
      </c>
      <c r="EY72" s="75">
        <f t="shared" si="279"/>
        <v>4.9763033175355451E-2</v>
      </c>
      <c r="EZ72" s="75">
        <f t="shared" si="280"/>
        <v>0.13115301184715503</v>
      </c>
      <c r="FA72" s="75">
        <f t="shared" si="281"/>
        <v>0.22367978472922972</v>
      </c>
      <c r="FB72" s="75"/>
      <c r="FC72" s="75"/>
      <c r="FD72" s="75"/>
      <c r="FE72" s="75">
        <f t="shared" si="282"/>
        <v>0</v>
      </c>
      <c r="FF72" s="75"/>
      <c r="FG72" s="75"/>
      <c r="FH72" s="75"/>
      <c r="FI72" s="75"/>
      <c r="FJ72" s="75"/>
      <c r="FK72" s="75">
        <f t="shared" si="283"/>
        <v>2.5389302640487473E-3</v>
      </c>
      <c r="FL72" s="75"/>
      <c r="FM72" s="75"/>
      <c r="FN72" s="75"/>
      <c r="FO72" s="75"/>
      <c r="FP72" s="75">
        <f t="shared" si="284"/>
        <v>0.36294205545409264</v>
      </c>
      <c r="FQ72" s="75">
        <f t="shared" si="285"/>
        <v>0.3603588354773189</v>
      </c>
      <c r="FR72" s="75">
        <f t="shared" si="286"/>
        <v>0.35591523444018025</v>
      </c>
      <c r="FS72" s="75">
        <f t="shared" si="287"/>
        <v>0.51143625967036654</v>
      </c>
      <c r="FT72" s="75"/>
      <c r="FU72" s="75"/>
      <c r="FV72" s="75"/>
      <c r="FW72" s="75">
        <f t="shared" si="288"/>
        <v>-8.3294649444889513E-2</v>
      </c>
      <c r="FX72" s="75">
        <f t="shared" si="289"/>
        <v>6.2994252348111679E-2</v>
      </c>
      <c r="FY72" s="75">
        <f t="shared" si="290"/>
        <v>-2.0300397096777834E-2</v>
      </c>
      <c r="FZ72" s="75"/>
      <c r="GA72" s="75"/>
      <c r="GB72" s="75">
        <f t="shared" si="291"/>
        <v>8.1389978671799576E-2</v>
      </c>
      <c r="GC72" s="75">
        <f t="shared" si="292"/>
        <v>9.2526772882074698E-2</v>
      </c>
      <c r="GD72" s="75">
        <f t="shared" si="293"/>
        <v>0.17391675155387426</v>
      </c>
      <c r="GE72" s="75"/>
      <c r="GF72" s="75"/>
      <c r="GG72" s="75"/>
      <c r="GH72" s="75"/>
      <c r="GI72" s="75"/>
      <c r="GJ72" s="75"/>
      <c r="GK72" s="75"/>
      <c r="GL72" s="75"/>
      <c r="GM72" s="75"/>
      <c r="GN72" s="75"/>
      <c r="GO72" s="75"/>
      <c r="GP72" s="75"/>
      <c r="GQ72" s="75">
        <f t="shared" si="294"/>
        <v>-4.4436010371386447E-3</v>
      </c>
      <c r="GR72" s="75">
        <f t="shared" si="295"/>
        <v>0.15552102523018629</v>
      </c>
      <c r="GS72" s="75">
        <f t="shared" si="296"/>
        <v>0.15107742419304765</v>
      </c>
      <c r="GT72" s="75"/>
      <c r="GU72" s="75"/>
      <c r="GV72" s="75"/>
      <c r="GW72" s="75"/>
      <c r="GX72" s="75">
        <f t="shared" si="297"/>
        <v>5.9770878299850571E-3</v>
      </c>
      <c r="GY72" s="75">
        <f t="shared" si="298"/>
        <v>1.2356127285037238E-2</v>
      </c>
      <c r="GZ72" s="75">
        <f t="shared" si="299"/>
        <v>1.2848323043550809E-2</v>
      </c>
      <c r="HA72" s="75">
        <f t="shared" si="300"/>
        <v>3.0608812647157754E-2</v>
      </c>
      <c r="HB72" s="75"/>
      <c r="HC72" s="75"/>
      <c r="HD72" s="75">
        <f t="shared" si="301"/>
        <v>4.9219575851357049E-4</v>
      </c>
      <c r="HE72" s="75">
        <f t="shared" si="302"/>
        <v>1.7760489603606947E-2</v>
      </c>
      <c r="HF72" s="75">
        <f t="shared" si="303"/>
        <v>1.8252685362120515E-2</v>
      </c>
      <c r="HG72" s="75"/>
      <c r="HH72" s="75"/>
      <c r="HI72" s="75"/>
      <c r="HJ72" s="75">
        <f t="shared" si="304"/>
        <v>0.40527976091648682</v>
      </c>
      <c r="HK72" s="75">
        <f t="shared" si="305"/>
        <v>0.26235612728503721</v>
      </c>
      <c r="HL72" s="75">
        <f t="shared" si="306"/>
        <v>0.42683130318705154</v>
      </c>
      <c r="HM72" s="75">
        <f t="shared" si="307"/>
        <v>0.20063908509922637</v>
      </c>
      <c r="HN72" s="75"/>
      <c r="HO72" s="75"/>
      <c r="HP72" s="75">
        <f t="shared" si="308"/>
        <v>0.16447517590201433</v>
      </c>
      <c r="HQ72" s="75">
        <f>Gegevens!HM75-Gegevens!HL75</f>
        <v>-1.742596712285327E-3</v>
      </c>
      <c r="HR72" s="75">
        <f t="shared" si="309"/>
        <v>-6.1717042185810839E-2</v>
      </c>
      <c r="HS72" s="75"/>
      <c r="HT72" s="75"/>
      <c r="HU72" s="75"/>
      <c r="HV72" s="75">
        <f t="shared" si="310"/>
        <v>0.11090818528972272</v>
      </c>
      <c r="HW72" s="75">
        <f t="shared" si="311"/>
        <v>0.23256601218686526</v>
      </c>
      <c r="HX72" s="75">
        <f t="shared" si="312"/>
        <v>7.3752711496746198E-2</v>
      </c>
      <c r="HY72" s="75">
        <f t="shared" si="313"/>
        <v>0.10225361587621931</v>
      </c>
      <c r="HZ72" s="75"/>
      <c r="IA72" s="75"/>
      <c r="IB72" s="75">
        <f t="shared" si="314"/>
        <v>-0.15881330069011906</v>
      </c>
      <c r="IC72" s="75">
        <f t="shared" si="315"/>
        <v>2.8500904379473113E-2</v>
      </c>
      <c r="ID72" s="75">
        <f t="shared" si="316"/>
        <v>-0.13031239631064595</v>
      </c>
      <c r="IE72" s="75"/>
      <c r="IF72" s="75"/>
      <c r="IG72" s="75"/>
      <c r="IH72" s="75">
        <f t="shared" si="317"/>
        <v>5.1469367424871328E-2</v>
      </c>
      <c r="II72" s="75">
        <f t="shared" si="318"/>
        <v>7.6844955991875422E-2</v>
      </c>
      <c r="IJ72" s="75">
        <f t="shared" si="319"/>
        <v>4.3550809277490408E-2</v>
      </c>
      <c r="IK72" s="75">
        <f t="shared" si="320"/>
        <v>7.0635721493440967E-2</v>
      </c>
      <c r="IL72" s="75"/>
      <c r="IM72" s="75"/>
      <c r="IN72" s="75">
        <f t="shared" si="321"/>
        <v>-3.3294146714385013E-2</v>
      </c>
      <c r="IO72" s="75">
        <f t="shared" si="322"/>
        <v>2.7084912215950559E-2</v>
      </c>
      <c r="IP72" s="75">
        <f t="shared" si="323"/>
        <v>-6.2092344984344544E-3</v>
      </c>
      <c r="IQ72" s="75"/>
      <c r="IR72" s="75"/>
      <c r="IS72" s="75"/>
      <c r="IT72" s="75">
        <f t="shared" si="324"/>
        <v>5.2797609164868003E-2</v>
      </c>
      <c r="IU72" s="75">
        <f t="shared" si="325"/>
        <v>5.3994583615436693E-2</v>
      </c>
      <c r="IV72" s="75">
        <f t="shared" si="326"/>
        <v>8.0760887702319373E-2</v>
      </c>
      <c r="IW72" s="75">
        <f t="shared" si="327"/>
        <v>6.4076690211907164E-2</v>
      </c>
      <c r="IX72" s="75"/>
      <c r="IY72" s="75"/>
      <c r="IZ72" s="75">
        <f t="shared" si="328"/>
        <v>2.6766304086882679E-2</v>
      </c>
      <c r="JA72" s="75">
        <f t="shared" si="329"/>
        <v>-1.6684197490412209E-2</v>
      </c>
      <c r="JB72" s="75">
        <f t="shared" si="330"/>
        <v>1.0082106596470471E-2</v>
      </c>
      <c r="JC72" s="75"/>
      <c r="JD72" s="75"/>
      <c r="JE72" s="75"/>
      <c r="JF72" s="75"/>
      <c r="JG72" s="75"/>
      <c r="JH72" s="75"/>
      <c r="JI72" s="75">
        <f t="shared" si="331"/>
        <v>5.7446455254856386E-2</v>
      </c>
      <c r="JJ72" s="75">
        <f t="shared" si="332"/>
        <v>0.10426697658973932</v>
      </c>
      <c r="JK72" s="75">
        <f t="shared" si="333"/>
        <v>0.1102440644197244</v>
      </c>
      <c r="JL72" s="75"/>
      <c r="JM72" s="75">
        <f t="shared" si="334"/>
        <v>8.920108327691266E-2</v>
      </c>
      <c r="JN72" s="75">
        <f t="shared" si="335"/>
        <v>0.13083953960731212</v>
      </c>
      <c r="JO72" s="75">
        <f t="shared" si="336"/>
        <v>0.14319566689234936</v>
      </c>
      <c r="JP72" s="75"/>
      <c r="JQ72" s="75">
        <f t="shared" si="337"/>
        <v>5.6399132321041219E-2</v>
      </c>
      <c r="JR72" s="75">
        <f t="shared" si="338"/>
        <v>0.12431169697980979</v>
      </c>
      <c r="JS72" s="75">
        <f t="shared" si="339"/>
        <v>0.13716002002336058</v>
      </c>
      <c r="JT72" s="75"/>
      <c r="JU72" s="75">
        <f t="shared" si="340"/>
        <v>0.10124453414059872</v>
      </c>
      <c r="JV72" s="75">
        <f t="shared" si="341"/>
        <v>0.13471241170534815</v>
      </c>
      <c r="JW72" s="75">
        <f t="shared" si="342"/>
        <v>0.1653212243525059</v>
      </c>
      <c r="JX72" s="75"/>
      <c r="JY72" s="75"/>
      <c r="JZ72" s="75"/>
      <c r="KA72" s="75">
        <f t="shared" si="343"/>
        <v>-3.2801950955871441E-2</v>
      </c>
      <c r="KB72" s="75">
        <f t="shared" si="344"/>
        <v>4.4845401819557505E-2</v>
      </c>
      <c r="KC72" s="75">
        <f t="shared" si="345"/>
        <v>1.2043450863686064E-2</v>
      </c>
      <c r="KD72" s="75"/>
      <c r="KE72" s="75"/>
      <c r="KF72" s="75">
        <f t="shared" si="346"/>
        <v>-6.5278426275023338E-3</v>
      </c>
      <c r="KG72" s="75">
        <f t="shared" si="347"/>
        <v>1.0400714725538357E-2</v>
      </c>
      <c r="KH72" s="75">
        <f t="shared" si="348"/>
        <v>3.8728720980360232E-3</v>
      </c>
      <c r="KI72" s="75"/>
      <c r="KJ72" s="75"/>
      <c r="KK72" s="75">
        <f t="shared" si="349"/>
        <v>-6.0356468689887754E-3</v>
      </c>
      <c r="KL72" s="75">
        <f t="shared" si="350"/>
        <v>2.8161204329145317E-2</v>
      </c>
      <c r="KM72" s="75">
        <f t="shared" si="351"/>
        <v>2.2125557460156542E-2</v>
      </c>
      <c r="KN72" s="75"/>
      <c r="KO72" s="75"/>
      <c r="KP72" s="75"/>
      <c r="KQ72" s="75"/>
      <c r="KR72" s="73">
        <f t="shared" si="352"/>
        <v>1831.7061611374409</v>
      </c>
      <c r="KS72" s="73">
        <f t="shared" si="353"/>
        <v>295.89099526066349</v>
      </c>
      <c r="KT72" s="73">
        <f t="shared" si="354"/>
        <v>1559.9695328368311</v>
      </c>
      <c r="KU72" s="73">
        <f t="shared" si="355"/>
        <v>1382.8375084631009</v>
      </c>
      <c r="KV72" s="73">
        <f t="shared" si="356"/>
        <v>456.92010832769125</v>
      </c>
      <c r="KW72" s="73">
        <f t="shared" si="357"/>
        <v>321.05179417738657</v>
      </c>
      <c r="KX72" s="73">
        <f t="shared" si="358"/>
        <v>73.469532836831419</v>
      </c>
      <c r="KY72" s="73"/>
      <c r="KZ72" s="73">
        <f t="shared" si="359"/>
        <v>1336.4361755381278</v>
      </c>
      <c r="LA72" s="73">
        <f t="shared" si="360"/>
        <v>779.83580844318374</v>
      </c>
      <c r="LB72" s="73">
        <f t="shared" si="361"/>
        <v>2537.9389287502086</v>
      </c>
      <c r="LC72" s="73">
        <f t="shared" si="362"/>
        <v>438.53362255965288</v>
      </c>
      <c r="LD72" s="73">
        <f t="shared" si="363"/>
        <v>258.95311196395795</v>
      </c>
      <c r="LE72" s="73">
        <f t="shared" si="364"/>
        <v>480.20423827799101</v>
      </c>
      <c r="LF72" s="73">
        <f t="shared" si="365"/>
        <v>76.396128816953109</v>
      </c>
      <c r="LG72" s="73"/>
      <c r="LH72" s="73">
        <f t="shared" si="366"/>
        <v>1711</v>
      </c>
      <c r="LI72" s="73">
        <f t="shared" si="367"/>
        <v>1330</v>
      </c>
      <c r="LJ72" s="73">
        <f t="shared" si="368"/>
        <v>1193</v>
      </c>
      <c r="LK72" s="73">
        <f t="shared" si="369"/>
        <v>608</v>
      </c>
      <c r="LL72" s="73">
        <f t="shared" si="370"/>
        <v>420</v>
      </c>
      <c r="LM72" s="73">
        <f t="shared" si="371"/>
        <v>381</v>
      </c>
      <c r="LN72" s="73">
        <f t="shared" si="372"/>
        <v>182</v>
      </c>
      <c r="LO72" s="73"/>
      <c r="LP72" s="73">
        <f t="shared" si="373"/>
        <v>-495.26998559931303</v>
      </c>
      <c r="LQ72" s="73">
        <f t="shared" si="374"/>
        <v>483.94481318252025</v>
      </c>
      <c r="LR72" s="73">
        <f t="shared" si="375"/>
        <v>977.96939591337741</v>
      </c>
      <c r="LS72" s="73">
        <f t="shared" si="376"/>
        <v>-944.30388590344796</v>
      </c>
      <c r="LT72" s="73">
        <f t="shared" si="377"/>
        <v>-197.9669963637333</v>
      </c>
      <c r="LU72" s="73">
        <f t="shared" si="378"/>
        <v>159.15244410060444</v>
      </c>
      <c r="LV72" s="73">
        <f t="shared" si="379"/>
        <v>2.9265959801216894</v>
      </c>
      <c r="LW72" s="73"/>
      <c r="LX72" s="73">
        <f t="shared" si="380"/>
        <v>374.56382446187217</v>
      </c>
      <c r="LY72" s="73">
        <f t="shared" si="381"/>
        <v>550.16419155681626</v>
      </c>
      <c r="LZ72" s="73">
        <f t="shared" si="382"/>
        <v>-1344.9389287502086</v>
      </c>
      <c r="MA72" s="73">
        <f t="shared" si="383"/>
        <v>169.46637744034712</v>
      </c>
      <c r="MB72" s="73">
        <f t="shared" si="384"/>
        <v>161.04688803604205</v>
      </c>
      <c r="MC72" s="73">
        <f t="shared" si="385"/>
        <v>-99.20423827799101</v>
      </c>
      <c r="MD72" s="73">
        <f t="shared" si="386"/>
        <v>105.60387118304689</v>
      </c>
      <c r="ME72" s="73"/>
      <c r="MF72" s="73">
        <f t="shared" si="387"/>
        <v>-120.70616113744086</v>
      </c>
      <c r="MG72" s="73">
        <f t="shared" si="388"/>
        <v>1034.1090047393366</v>
      </c>
      <c r="MH72" s="73">
        <f t="shared" si="389"/>
        <v>-366.96953283683115</v>
      </c>
      <c r="MI72" s="73">
        <f t="shared" si="390"/>
        <v>-774.8375084631009</v>
      </c>
      <c r="MJ72" s="73">
        <f t="shared" si="391"/>
        <v>-36.920108327691253</v>
      </c>
      <c r="MK72" s="73">
        <f t="shared" si="392"/>
        <v>59.948205822613431</v>
      </c>
      <c r="ML72" s="73">
        <f t="shared" si="393"/>
        <v>108.53046716316858</v>
      </c>
      <c r="MM72" s="73"/>
      <c r="MN72" s="75">
        <f t="shared" si="394"/>
        <v>-0.27038724665956437</v>
      </c>
      <c r="MO72" s="75">
        <f t="shared" si="395"/>
        <v>1.6355509999761628</v>
      </c>
      <c r="MP72" s="75">
        <f t="shared" si="396"/>
        <v>0.62691570272845232</v>
      </c>
      <c r="MQ72" s="75">
        <f t="shared" si="397"/>
        <v>-0.68287407603873607</v>
      </c>
      <c r="MR72" s="75">
        <f t="shared" si="398"/>
        <v>-0.43326391803653452</v>
      </c>
      <c r="MS72" s="75">
        <f t="shared" si="399"/>
        <v>0.49572202051819092</v>
      </c>
      <c r="MT72" s="75">
        <f t="shared" si="400"/>
        <v>3.9834144401344841E-2</v>
      </c>
      <c r="MU72" s="75"/>
      <c r="MV72" s="75">
        <f t="shared" si="401"/>
        <v>0.2802706416646128</v>
      </c>
      <c r="MW72" s="75">
        <f t="shared" si="402"/>
        <v>0.70548721359067912</v>
      </c>
      <c r="MX72" s="75">
        <f t="shared" si="403"/>
        <v>-0.52993352736526045</v>
      </c>
      <c r="MY72" s="75">
        <f t="shared" si="404"/>
        <v>0.38643873290991487</v>
      </c>
      <c r="MZ72" s="75">
        <f t="shared" si="405"/>
        <v>0.62191524486663496</v>
      </c>
      <c r="NA72" s="75">
        <f t="shared" si="406"/>
        <v>-0.20658759413231484</v>
      </c>
      <c r="NB72" s="75">
        <f t="shared" si="407"/>
        <v>1.3823196648625509</v>
      </c>
      <c r="NC72" s="75"/>
      <c r="ND72" s="75">
        <f t="shared" si="408"/>
        <v>-6.5898212114155655E-2</v>
      </c>
      <c r="NE72" s="75">
        <f t="shared" si="409"/>
        <v>3.4948985312254743</v>
      </c>
      <c r="NF72" s="75">
        <f t="shared" si="410"/>
        <v>-0.23524147434436801</v>
      </c>
      <c r="NG72" s="75">
        <f t="shared" si="411"/>
        <v>-0.56032433581025931</v>
      </c>
      <c r="NH72" s="75">
        <f t="shared" si="412"/>
        <v>-8.0802108847468607E-2</v>
      </c>
      <c r="NI72" s="75">
        <f t="shared" si="413"/>
        <v>0.18672440680861305</v>
      </c>
      <c r="NJ72" s="75">
        <f t="shared" si="414"/>
        <v>1.4772173304028493</v>
      </c>
      <c r="NK72" s="75"/>
      <c r="NL72" s="75"/>
      <c r="NM72" s="211">
        <v>6777</v>
      </c>
      <c r="NN72" s="212">
        <v>0</v>
      </c>
      <c r="NO72" s="212">
        <v>10</v>
      </c>
      <c r="NP72" s="212">
        <v>4</v>
      </c>
      <c r="NQ72" s="212">
        <v>0</v>
      </c>
      <c r="NR72" s="212">
        <v>14</v>
      </c>
      <c r="NS72" s="213">
        <v>28</v>
      </c>
      <c r="NT72" s="213">
        <f t="shared" si="415"/>
        <v>6805</v>
      </c>
      <c r="NU72" s="75"/>
      <c r="NV72" s="75"/>
      <c r="NW72" s="73">
        <v>5946</v>
      </c>
      <c r="NX72" s="73">
        <v>1330</v>
      </c>
      <c r="NY72" s="75">
        <f t="shared" si="416"/>
        <v>0.22367978472922972</v>
      </c>
      <c r="NZ72" s="75">
        <f t="shared" si="417"/>
        <v>1.4159887178134048E-3</v>
      </c>
      <c r="OA72" s="75">
        <f t="shared" si="418"/>
        <v>1.6969675317798638E-3</v>
      </c>
      <c r="OB72" s="73">
        <v>8725</v>
      </c>
      <c r="OC72" s="73">
        <v>6805</v>
      </c>
      <c r="OD72" s="73">
        <v>342.81073771349492</v>
      </c>
      <c r="OE72" s="73">
        <v>117.41503918916993</v>
      </c>
      <c r="OF72" s="75">
        <f t="shared" si="419"/>
        <v>1.3457311081853288E-2</v>
      </c>
      <c r="OG72" s="75">
        <f t="shared" si="420"/>
        <v>0.34250688870574381</v>
      </c>
      <c r="OH72" s="73">
        <v>318.33333333333297</v>
      </c>
      <c r="OI72" s="73">
        <f t="shared" si="421"/>
        <v>109.03135957132832</v>
      </c>
      <c r="OJ72" s="75">
        <f t="shared" si="422"/>
        <v>1.6022242405779326E-2</v>
      </c>
      <c r="OK72" s="75">
        <f t="shared" si="423"/>
        <v>1.3313537235178866E-3</v>
      </c>
      <c r="OL72" s="75">
        <f t="shared" si="424"/>
        <v>1.7128892970760294E-4</v>
      </c>
      <c r="OM72" s="73">
        <v>8702</v>
      </c>
      <c r="ON72" s="73">
        <v>179349262</v>
      </c>
      <c r="OO72" s="73">
        <f t="shared" si="425"/>
        <v>20610.119742587911</v>
      </c>
      <c r="OP72" s="75">
        <f t="shared" si="426"/>
        <v>1.3354167184597191E-3</v>
      </c>
      <c r="OQ72" s="75">
        <f t="shared" si="427"/>
        <v>1.4402510035044847E-3</v>
      </c>
      <c r="OR72" s="75">
        <f t="shared" si="428"/>
        <v>3.5150346914234853E-4</v>
      </c>
      <c r="OS72" s="73">
        <v>1615.2579866697311</v>
      </c>
      <c r="OT72" s="75">
        <f t="shared" si="429"/>
        <v>0.18512985520569983</v>
      </c>
      <c r="OU72" s="75">
        <f t="shared" si="430"/>
        <v>1.331229107006732E-3</v>
      </c>
      <c r="OV72" s="73">
        <v>41.73401843363763</v>
      </c>
      <c r="OW72" s="75">
        <f t="shared" si="431"/>
        <v>4.795911104761851E-3</v>
      </c>
      <c r="OX72" s="75">
        <v>2.5104602510460251E-2</v>
      </c>
      <c r="OY72" s="73">
        <v>466</v>
      </c>
      <c r="OZ72" s="75">
        <f t="shared" si="432"/>
        <v>5.3409742120343842E-2</v>
      </c>
      <c r="PA72" s="73">
        <v>1603</v>
      </c>
      <c r="PB72" s="75">
        <f t="shared" si="433"/>
        <v>0.18372492836676219</v>
      </c>
      <c r="PC72" s="73">
        <v>1466</v>
      </c>
      <c r="PD72" s="73">
        <v>1932</v>
      </c>
      <c r="PE72" s="75">
        <f t="shared" si="434"/>
        <v>-0.24120082815734989</v>
      </c>
      <c r="PF72" s="75">
        <v>3.8631672073134768E-2</v>
      </c>
      <c r="PG72" s="75">
        <v>5.2786788557947509E-2</v>
      </c>
      <c r="PH72" s="75">
        <v>9.1418460631082277E-2</v>
      </c>
      <c r="PI72" s="75"/>
      <c r="PJ72" s="75"/>
      <c r="PK72" s="75"/>
      <c r="PL72" s="75"/>
      <c r="PM72" s="75"/>
      <c r="PN72" s="75"/>
      <c r="PO72" s="226"/>
      <c r="PP72" s="21">
        <f t="shared" si="435"/>
        <v>0</v>
      </c>
      <c r="PQ72" s="73">
        <f t="shared" si="436"/>
        <v>119.84329468389774</v>
      </c>
      <c r="PR72" s="73"/>
      <c r="PS72" s="73">
        <f t="shared" si="437"/>
        <v>26.32163161382131</v>
      </c>
      <c r="PT72" s="73">
        <v>2</v>
      </c>
      <c r="PU72" s="73">
        <f t="shared" si="438"/>
        <v>12.865771633927583</v>
      </c>
      <c r="PV72" s="73">
        <v>2</v>
      </c>
      <c r="PW72" s="73"/>
    </row>
    <row r="73" spans="1:444" x14ac:dyDescent="0.25">
      <c r="A73" s="150"/>
      <c r="B73" s="153" t="s">
        <v>12</v>
      </c>
      <c r="C73" s="151"/>
      <c r="D73" s="156">
        <v>44020</v>
      </c>
      <c r="E73" s="156" t="s">
        <v>205</v>
      </c>
      <c r="F73" s="72" t="s">
        <v>235</v>
      </c>
      <c r="G73" s="82"/>
      <c r="P73" s="161"/>
      <c r="Q73" s="127"/>
      <c r="R73" s="127"/>
      <c r="S73" s="127"/>
      <c r="T73" s="127"/>
      <c r="U73" s="127"/>
      <c r="V73" s="127"/>
      <c r="W73" s="127"/>
      <c r="X73" s="127"/>
      <c r="Y73" s="127"/>
      <c r="Z73" s="113"/>
      <c r="AA73" s="73"/>
      <c r="AB73" s="74">
        <v>2413</v>
      </c>
      <c r="AC73" s="74">
        <v>2060</v>
      </c>
      <c r="AD73" s="74">
        <v>717</v>
      </c>
      <c r="AE73" s="74">
        <v>885</v>
      </c>
      <c r="AF73" s="74">
        <v>773</v>
      </c>
      <c r="AG73" s="74">
        <v>1635</v>
      </c>
      <c r="AH73" s="74">
        <v>134</v>
      </c>
      <c r="AI73" s="74">
        <v>138</v>
      </c>
      <c r="AK73" s="73">
        <f t="shared" si="222"/>
        <v>8755</v>
      </c>
      <c r="AL73" s="75"/>
      <c r="AM73" s="76">
        <f t="shared" si="223"/>
        <v>0.2756139348943461</v>
      </c>
      <c r="AN73" s="77">
        <f t="shared" si="224"/>
        <v>0.23529411764705882</v>
      </c>
      <c r="AO73" s="77">
        <f t="shared" si="225"/>
        <v>8.189605939463164E-2</v>
      </c>
      <c r="AP73" s="77">
        <f t="shared" si="226"/>
        <v>0.1010850942318675</v>
      </c>
      <c r="AQ73" s="77">
        <f t="shared" si="227"/>
        <v>8.8292404340376926E-2</v>
      </c>
      <c r="AR73" s="77">
        <f t="shared" si="228"/>
        <v>0.18675042832667046</v>
      </c>
      <c r="AS73" s="77">
        <f t="shared" si="229"/>
        <v>1.5305539691604798E-2</v>
      </c>
      <c r="AT73" s="78">
        <f t="shared" si="230"/>
        <v>1.5762421473443745E-2</v>
      </c>
      <c r="AU73" s="75">
        <f t="shared" si="231"/>
        <v>1</v>
      </c>
      <c r="AV73" s="75"/>
      <c r="AW73" s="75"/>
      <c r="AX73" s="74">
        <v>721</v>
      </c>
      <c r="AY73" s="74">
        <v>361</v>
      </c>
      <c r="AZ73" s="74">
        <v>2465</v>
      </c>
      <c r="BA73" s="74">
        <v>992</v>
      </c>
      <c r="BB73" s="74">
        <v>2673</v>
      </c>
      <c r="BC73" s="74">
        <v>1390</v>
      </c>
      <c r="BD73" s="74">
        <v>143</v>
      </c>
      <c r="BF73" s="74">
        <v>19</v>
      </c>
      <c r="BG73" s="79">
        <v>12</v>
      </c>
      <c r="BH73" s="80">
        <v>47</v>
      </c>
      <c r="BI73" s="80">
        <v>14</v>
      </c>
      <c r="BJ73" s="81">
        <v>8</v>
      </c>
      <c r="BK73" s="73">
        <f t="shared" si="232"/>
        <v>81</v>
      </c>
      <c r="BL73" s="79">
        <f t="shared" si="233"/>
        <v>8845</v>
      </c>
      <c r="BM73" s="82"/>
      <c r="BN73" s="83">
        <f t="shared" si="234"/>
        <v>8.1514980214810628E-2</v>
      </c>
      <c r="BO73" s="84">
        <f t="shared" si="235"/>
        <v>4.0814019219898245E-2</v>
      </c>
      <c r="BP73" s="84">
        <f t="shared" si="236"/>
        <v>0.27868852459016391</v>
      </c>
      <c r="BQ73" s="84">
        <f t="shared" si="237"/>
        <v>0.11215375918598078</v>
      </c>
      <c r="BR73" s="84">
        <f t="shared" si="238"/>
        <v>0.30220463538722442</v>
      </c>
      <c r="BS73" s="84">
        <f t="shared" si="239"/>
        <v>0.15715093273035613</v>
      </c>
      <c r="BT73" s="84">
        <f t="shared" si="240"/>
        <v>1.6167326172979085E-2</v>
      </c>
      <c r="BU73" s="84">
        <f t="shared" si="241"/>
        <v>0</v>
      </c>
      <c r="BV73" s="84">
        <f t="shared" si="242"/>
        <v>2.1481062747314866E-3</v>
      </c>
      <c r="BW73" s="84">
        <f t="shared" si="243"/>
        <v>1.3566986998304127E-3</v>
      </c>
      <c r="BX73" s="84">
        <f t="shared" si="244"/>
        <v>5.3137365743357833E-3</v>
      </c>
      <c r="BY73" s="84">
        <f t="shared" si="245"/>
        <v>1.5828151498021481E-3</v>
      </c>
      <c r="BZ73" s="84">
        <f t="shared" si="246"/>
        <v>9.0446579988694175E-4</v>
      </c>
      <c r="CA73" s="75">
        <f t="shared" si="247"/>
        <v>9.1577162238552848E-3</v>
      </c>
      <c r="CB73" s="85">
        <f t="shared" si="248"/>
        <v>1</v>
      </c>
      <c r="CC73" s="75"/>
      <c r="CD73" s="75"/>
      <c r="CE73" s="74">
        <v>714</v>
      </c>
      <c r="CF73" s="74">
        <v>2364</v>
      </c>
      <c r="CG73" s="74">
        <v>1222</v>
      </c>
      <c r="CH73" s="74">
        <v>1257</v>
      </c>
      <c r="CI73" s="74">
        <v>955</v>
      </c>
      <c r="CJ73" s="74">
        <v>2108</v>
      </c>
      <c r="CK73" s="74">
        <v>164</v>
      </c>
      <c r="CL73" s="72">
        <v>5</v>
      </c>
      <c r="CM73" s="72">
        <v>144</v>
      </c>
      <c r="CN73" s="72">
        <v>5</v>
      </c>
      <c r="CO73" s="72">
        <v>16</v>
      </c>
      <c r="CP73" s="73">
        <f t="shared" si="439"/>
        <v>170</v>
      </c>
      <c r="CQ73" s="73">
        <f t="shared" si="440"/>
        <v>8954</v>
      </c>
      <c r="CR73" s="73"/>
      <c r="CS73" s="76">
        <f t="shared" si="249"/>
        <v>7.9740897922716103E-2</v>
      </c>
      <c r="CT73" s="77">
        <f t="shared" si="250"/>
        <v>0.2640160821979004</v>
      </c>
      <c r="CU73" s="77">
        <f t="shared" si="251"/>
        <v>0.13647531829350013</v>
      </c>
      <c r="CV73" s="77">
        <f t="shared" si="252"/>
        <v>0.1403841858387313</v>
      </c>
      <c r="CW73" s="77">
        <f t="shared" si="253"/>
        <v>0.10665624301987939</v>
      </c>
      <c r="CX73" s="77">
        <f t="shared" si="254"/>
        <v>0.23542550815278088</v>
      </c>
      <c r="CY73" s="77">
        <f t="shared" si="255"/>
        <v>1.831583649765468E-2</v>
      </c>
      <c r="CZ73" s="78"/>
      <c r="DA73" s="78"/>
      <c r="DB73" s="78"/>
      <c r="DC73" s="78"/>
      <c r="DD73" s="78">
        <f t="shared" si="256"/>
        <v>1.8985928076837168E-2</v>
      </c>
      <c r="DE73" s="75">
        <f t="shared" si="257"/>
        <v>1</v>
      </c>
      <c r="DF73" s="75"/>
      <c r="DG73" s="75"/>
      <c r="DH73" s="74">
        <v>2264</v>
      </c>
      <c r="DI73" s="74">
        <v>1999</v>
      </c>
      <c r="DJ73" s="74">
        <v>1610</v>
      </c>
      <c r="DK73" s="74">
        <v>1058</v>
      </c>
      <c r="DM73" s="74">
        <v>344</v>
      </c>
      <c r="DN73" s="74">
        <v>790</v>
      </c>
      <c r="DO73" s="74">
        <v>858</v>
      </c>
      <c r="DP73" s="72">
        <v>79</v>
      </c>
      <c r="DQ73" s="72">
        <v>14</v>
      </c>
      <c r="DR73" s="72">
        <v>15</v>
      </c>
      <c r="DS73" s="72"/>
      <c r="DU73" s="73">
        <f t="shared" si="258"/>
        <v>108</v>
      </c>
      <c r="DV73" s="73">
        <f t="shared" si="441"/>
        <v>9031</v>
      </c>
      <c r="DW73" s="76">
        <f t="shared" si="259"/>
        <v>0.25069206067988042</v>
      </c>
      <c r="DX73" s="77">
        <f t="shared" si="260"/>
        <v>0.22134868785295095</v>
      </c>
      <c r="DY73" s="77">
        <f t="shared" si="261"/>
        <v>0.17827483113719411</v>
      </c>
      <c r="DZ73" s="77">
        <f t="shared" si="262"/>
        <v>0.11715203189015613</v>
      </c>
      <c r="EA73" s="77">
        <f t="shared" si="263"/>
        <v>0</v>
      </c>
      <c r="EB73" s="77">
        <f t="shared" si="264"/>
        <v>3.8091019820617869E-2</v>
      </c>
      <c r="EC73" s="77">
        <f t="shared" si="265"/>
        <v>8.7476469936884071E-2</v>
      </c>
      <c r="ED73" s="77">
        <f t="shared" si="266"/>
        <v>9.5006090133982951E-2</v>
      </c>
      <c r="EE73" s="75">
        <f t="shared" si="267"/>
        <v>8.7476469936884071E-3</v>
      </c>
      <c r="EF73" s="78">
        <f t="shared" si="268"/>
        <v>1.5502159229321226E-3</v>
      </c>
      <c r="EG73" s="78">
        <f t="shared" si="269"/>
        <v>1.6609456317129886E-3</v>
      </c>
      <c r="EH73" s="78">
        <f t="shared" si="270"/>
        <v>0</v>
      </c>
      <c r="EI73" s="78">
        <f t="shared" si="271"/>
        <v>0</v>
      </c>
      <c r="EJ73" s="75">
        <f t="shared" si="272"/>
        <v>1.1958808548333517E-2</v>
      </c>
      <c r="EK73" s="75">
        <f t="shared" si="273"/>
        <v>1</v>
      </c>
      <c r="EL73" s="75"/>
      <c r="EM73" s="75"/>
      <c r="EN73" s="75"/>
      <c r="EO73" s="75"/>
      <c r="EP73" s="75"/>
      <c r="EQ73" s="75"/>
      <c r="ER73" s="75">
        <f t="shared" si="274"/>
        <v>0.23529411764705882</v>
      </c>
      <c r="ES73" s="75">
        <f t="shared" si="275"/>
        <v>0.30220463538722442</v>
      </c>
      <c r="ET73" s="75">
        <f t="shared" si="276"/>
        <v>0.2640160821979004</v>
      </c>
      <c r="EU73" s="75">
        <f t="shared" si="277"/>
        <v>0.22134868785295095</v>
      </c>
      <c r="EV73" s="75"/>
      <c r="EW73" s="75"/>
      <c r="EX73" s="75">
        <f t="shared" si="278"/>
        <v>8.189605939463164E-2</v>
      </c>
      <c r="EY73" s="75">
        <f t="shared" si="279"/>
        <v>4.0814019219898245E-2</v>
      </c>
      <c r="EZ73" s="75">
        <f t="shared" si="280"/>
        <v>0.10665624301987939</v>
      </c>
      <c r="FA73" s="75">
        <f t="shared" si="281"/>
        <v>0.17827483113719411</v>
      </c>
      <c r="FB73" s="75"/>
      <c r="FC73" s="75"/>
      <c r="FD73" s="75"/>
      <c r="FE73" s="75">
        <f t="shared" si="282"/>
        <v>0</v>
      </c>
      <c r="FF73" s="75"/>
      <c r="FG73" s="75"/>
      <c r="FH73" s="75"/>
      <c r="FI73" s="75"/>
      <c r="FJ73" s="75"/>
      <c r="FK73" s="75">
        <f t="shared" si="283"/>
        <v>2.1481062747314866E-3</v>
      </c>
      <c r="FL73" s="75"/>
      <c r="FM73" s="75"/>
      <c r="FN73" s="75"/>
      <c r="FO73" s="75"/>
      <c r="FP73" s="75">
        <f t="shared" si="284"/>
        <v>0.31719017704169045</v>
      </c>
      <c r="FQ73" s="75">
        <f t="shared" si="285"/>
        <v>0.34516676088185416</v>
      </c>
      <c r="FR73" s="75">
        <f t="shared" si="286"/>
        <v>0.37067232521777982</v>
      </c>
      <c r="FS73" s="75">
        <f t="shared" si="287"/>
        <v>0.39962351899014503</v>
      </c>
      <c r="FT73" s="75"/>
      <c r="FU73" s="75"/>
      <c r="FV73" s="75"/>
      <c r="FW73" s="75">
        <f t="shared" si="288"/>
        <v>-3.8188553189324015E-2</v>
      </c>
      <c r="FX73" s="75">
        <f t="shared" si="289"/>
        <v>-4.2667394344949455E-2</v>
      </c>
      <c r="FY73" s="75">
        <f t="shared" si="290"/>
        <v>-8.085594753427347E-2</v>
      </c>
      <c r="FZ73" s="75"/>
      <c r="GA73" s="75"/>
      <c r="GB73" s="75">
        <f t="shared" si="291"/>
        <v>6.5842223799981142E-2</v>
      </c>
      <c r="GC73" s="75">
        <f t="shared" si="292"/>
        <v>7.1618588117314724E-2</v>
      </c>
      <c r="GD73" s="75">
        <f t="shared" si="293"/>
        <v>0.13746081191729587</v>
      </c>
      <c r="GE73" s="75"/>
      <c r="GF73" s="75"/>
      <c r="GG73" s="75"/>
      <c r="GH73" s="75"/>
      <c r="GI73" s="75"/>
      <c r="GJ73" s="75"/>
      <c r="GK73" s="75"/>
      <c r="GL73" s="75"/>
      <c r="GM73" s="75"/>
      <c r="GN73" s="75"/>
      <c r="GO73" s="75"/>
      <c r="GP73" s="75"/>
      <c r="GQ73" s="75">
        <f t="shared" si="294"/>
        <v>2.5505564335925657E-2</v>
      </c>
      <c r="GR73" s="75">
        <f t="shared" si="295"/>
        <v>2.8951193772365214E-2</v>
      </c>
      <c r="GS73" s="75">
        <f t="shared" si="296"/>
        <v>5.445675810829087E-2</v>
      </c>
      <c r="GT73" s="75"/>
      <c r="GU73" s="75"/>
      <c r="GV73" s="75"/>
      <c r="GW73" s="75"/>
      <c r="GX73" s="75">
        <f t="shared" si="297"/>
        <v>1.5305539691604798E-2</v>
      </c>
      <c r="GY73" s="75">
        <f t="shared" si="298"/>
        <v>1.6167326172979085E-2</v>
      </c>
      <c r="GZ73" s="75">
        <f t="shared" si="299"/>
        <v>1.831583649765468E-2</v>
      </c>
      <c r="HA73" s="75">
        <f t="shared" si="300"/>
        <v>3.8091019820617869E-2</v>
      </c>
      <c r="HB73" s="75"/>
      <c r="HC73" s="75"/>
      <c r="HD73" s="75">
        <f t="shared" si="301"/>
        <v>2.1485103246755947E-3</v>
      </c>
      <c r="HE73" s="75">
        <f t="shared" si="302"/>
        <v>1.9775183322963189E-2</v>
      </c>
      <c r="HF73" s="75">
        <f t="shared" si="303"/>
        <v>2.1923693647638784E-2</v>
      </c>
      <c r="HG73" s="75"/>
      <c r="HH73" s="75"/>
      <c r="HI73" s="75"/>
      <c r="HJ73" s="75">
        <f t="shared" si="304"/>
        <v>0.18675042832667046</v>
      </c>
      <c r="HK73" s="75">
        <f t="shared" si="305"/>
        <v>0.15715093273035613</v>
      </c>
      <c r="HL73" s="75">
        <f t="shared" si="306"/>
        <v>0.13647531829350013</v>
      </c>
      <c r="HM73" s="75">
        <f t="shared" si="307"/>
        <v>0.11715203189015613</v>
      </c>
      <c r="HN73" s="75"/>
      <c r="HO73" s="75"/>
      <c r="HP73" s="75">
        <f t="shared" si="308"/>
        <v>-2.0675614436856005E-2</v>
      </c>
      <c r="HQ73" s="75">
        <f>Gegevens!HM229-Gegevens!HL229</f>
        <v>-8.0620090808485728E-2</v>
      </c>
      <c r="HR73" s="75">
        <f t="shared" si="309"/>
        <v>-3.9998900840199997E-2</v>
      </c>
      <c r="HS73" s="75"/>
      <c r="HT73" s="75"/>
      <c r="HU73" s="75"/>
      <c r="HV73" s="75">
        <f t="shared" si="310"/>
        <v>0.2756139348943461</v>
      </c>
      <c r="HW73" s="75">
        <f t="shared" si="311"/>
        <v>0.27868852459016391</v>
      </c>
      <c r="HX73" s="75">
        <f t="shared" si="312"/>
        <v>0.23542550815278088</v>
      </c>
      <c r="HY73" s="75">
        <f t="shared" si="313"/>
        <v>0.25069206067988042</v>
      </c>
      <c r="HZ73" s="75"/>
      <c r="IA73" s="75"/>
      <c r="IB73" s="75">
        <f t="shared" si="314"/>
        <v>-4.3263016437383034E-2</v>
      </c>
      <c r="IC73" s="75">
        <f t="shared" si="315"/>
        <v>1.5266552527099547E-2</v>
      </c>
      <c r="ID73" s="75">
        <f t="shared" si="316"/>
        <v>-2.7996463910283487E-2</v>
      </c>
      <c r="IE73" s="75"/>
      <c r="IF73" s="75"/>
      <c r="IG73" s="75"/>
      <c r="IH73" s="75">
        <f t="shared" si="317"/>
        <v>0.1010850942318675</v>
      </c>
      <c r="II73" s="75">
        <f t="shared" si="318"/>
        <v>0.11215375918598078</v>
      </c>
      <c r="IJ73" s="75">
        <f t="shared" si="319"/>
        <v>7.9740897922716103E-2</v>
      </c>
      <c r="IK73" s="75">
        <f t="shared" si="320"/>
        <v>9.5006090133982951E-2</v>
      </c>
      <c r="IL73" s="75"/>
      <c r="IM73" s="75"/>
      <c r="IN73" s="75">
        <f t="shared" si="321"/>
        <v>-3.2412861263264675E-2</v>
      </c>
      <c r="IO73" s="75">
        <f t="shared" si="322"/>
        <v>1.5265192211266848E-2</v>
      </c>
      <c r="IP73" s="75">
        <f t="shared" si="323"/>
        <v>-1.7147669051997827E-2</v>
      </c>
      <c r="IQ73" s="75"/>
      <c r="IR73" s="75"/>
      <c r="IS73" s="75"/>
      <c r="IT73" s="75">
        <f t="shared" si="324"/>
        <v>8.8292404340376926E-2</v>
      </c>
      <c r="IU73" s="75">
        <f t="shared" si="325"/>
        <v>8.1514980214810628E-2</v>
      </c>
      <c r="IV73" s="75">
        <f t="shared" si="326"/>
        <v>0.1403841858387313</v>
      </c>
      <c r="IW73" s="75">
        <f t="shared" si="327"/>
        <v>8.7476469936884071E-2</v>
      </c>
      <c r="IX73" s="75"/>
      <c r="IY73" s="75"/>
      <c r="IZ73" s="75">
        <f t="shared" si="328"/>
        <v>5.8869205623920673E-2</v>
      </c>
      <c r="JA73" s="75">
        <f t="shared" si="329"/>
        <v>-5.290771590184723E-2</v>
      </c>
      <c r="JB73" s="75">
        <f t="shared" si="330"/>
        <v>5.9614897220734431E-3</v>
      </c>
      <c r="JC73" s="75"/>
      <c r="JD73" s="75"/>
      <c r="JE73" s="75"/>
      <c r="JF73" s="75"/>
      <c r="JG73" s="75"/>
      <c r="JH73" s="75"/>
      <c r="JI73" s="75">
        <f t="shared" si="331"/>
        <v>0.11639063392347229</v>
      </c>
      <c r="JJ73" s="75">
        <f t="shared" si="332"/>
        <v>0.18937749857224442</v>
      </c>
      <c r="JK73" s="75">
        <f t="shared" si="333"/>
        <v>0.2046830382638492</v>
      </c>
      <c r="JL73" s="75"/>
      <c r="JM73" s="75">
        <f t="shared" si="334"/>
        <v>0.12832108535895986</v>
      </c>
      <c r="JN73" s="75">
        <f t="shared" si="335"/>
        <v>0.19366873940079141</v>
      </c>
      <c r="JO73" s="75">
        <f t="shared" si="336"/>
        <v>0.20983606557377049</v>
      </c>
      <c r="JP73" s="75"/>
      <c r="JQ73" s="75">
        <f t="shared" si="337"/>
        <v>9.8056734420370786E-2</v>
      </c>
      <c r="JR73" s="75">
        <f t="shared" si="338"/>
        <v>0.2201250837614474</v>
      </c>
      <c r="JS73" s="75">
        <f t="shared" si="339"/>
        <v>0.23844092025910207</v>
      </c>
      <c r="JT73" s="75"/>
      <c r="JU73" s="75">
        <f t="shared" si="340"/>
        <v>0.13309710995460083</v>
      </c>
      <c r="JV73" s="75">
        <f t="shared" si="341"/>
        <v>0.18248256007086702</v>
      </c>
      <c r="JW73" s="75">
        <f t="shared" si="342"/>
        <v>0.22057357989148491</v>
      </c>
      <c r="JX73" s="75"/>
      <c r="JY73" s="75"/>
      <c r="JZ73" s="75"/>
      <c r="KA73" s="75">
        <f t="shared" si="343"/>
        <v>-3.0264350938589077E-2</v>
      </c>
      <c r="KB73" s="75">
        <f t="shared" si="344"/>
        <v>3.5040375534230048E-2</v>
      </c>
      <c r="KC73" s="75">
        <f t="shared" si="345"/>
        <v>4.7760245956409708E-3</v>
      </c>
      <c r="KD73" s="75"/>
      <c r="KE73" s="75"/>
      <c r="KF73" s="75">
        <f t="shared" si="346"/>
        <v>2.6456344360655998E-2</v>
      </c>
      <c r="KG73" s="75">
        <f t="shared" si="347"/>
        <v>-3.7642523690580382E-2</v>
      </c>
      <c r="KH73" s="75">
        <f t="shared" si="348"/>
        <v>-1.1186179329924384E-2</v>
      </c>
      <c r="KI73" s="75"/>
      <c r="KJ73" s="75"/>
      <c r="KK73" s="75">
        <f t="shared" si="349"/>
        <v>2.8604854685331582E-2</v>
      </c>
      <c r="KL73" s="75">
        <f t="shared" si="350"/>
        <v>-1.7867340367617168E-2</v>
      </c>
      <c r="KM73" s="75">
        <f t="shared" si="351"/>
        <v>1.0737514317714414E-2</v>
      </c>
      <c r="KN73" s="75"/>
      <c r="KO73" s="75"/>
      <c r="KP73" s="75"/>
      <c r="KQ73" s="75"/>
      <c r="KR73" s="73">
        <f t="shared" si="352"/>
        <v>2729.2100621820236</v>
      </c>
      <c r="KS73" s="73">
        <f t="shared" si="353"/>
        <v>368.59140757490104</v>
      </c>
      <c r="KT73" s="73">
        <f t="shared" si="354"/>
        <v>1419.2300734878463</v>
      </c>
      <c r="KU73" s="73">
        <f t="shared" si="355"/>
        <v>2516.8360655737702</v>
      </c>
      <c r="KV73" s="73">
        <f t="shared" si="356"/>
        <v>1012.8605992085924</v>
      </c>
      <c r="KW73" s="73">
        <f t="shared" si="357"/>
        <v>736.16178631995479</v>
      </c>
      <c r="KX73" s="73">
        <f t="shared" si="358"/>
        <v>146.00712266817411</v>
      </c>
      <c r="KY73" s="73"/>
      <c r="KZ73" s="73">
        <f t="shared" si="359"/>
        <v>2384.3292383292387</v>
      </c>
      <c r="LA73" s="73">
        <f t="shared" si="360"/>
        <v>963.21253071253079</v>
      </c>
      <c r="LB73" s="73">
        <f t="shared" si="361"/>
        <v>1232.5085995085997</v>
      </c>
      <c r="LC73" s="73">
        <f t="shared" si="362"/>
        <v>2126.1277641277643</v>
      </c>
      <c r="LD73" s="73">
        <f t="shared" si="363"/>
        <v>720.14004914004909</v>
      </c>
      <c r="LE73" s="73">
        <f t="shared" si="364"/>
        <v>1267.8095823095823</v>
      </c>
      <c r="LF73" s="73">
        <f t="shared" si="365"/>
        <v>165.4103194103194</v>
      </c>
      <c r="LG73" s="73"/>
      <c r="LH73" s="73">
        <f t="shared" si="366"/>
        <v>1999</v>
      </c>
      <c r="LI73" s="73">
        <f t="shared" si="367"/>
        <v>1610</v>
      </c>
      <c r="LJ73" s="73">
        <f t="shared" si="368"/>
        <v>1058</v>
      </c>
      <c r="LK73" s="73">
        <f t="shared" si="369"/>
        <v>2264</v>
      </c>
      <c r="LL73" s="73">
        <f t="shared" si="370"/>
        <v>858</v>
      </c>
      <c r="LM73" s="73">
        <f t="shared" si="371"/>
        <v>790</v>
      </c>
      <c r="LN73" s="73">
        <f t="shared" si="372"/>
        <v>344</v>
      </c>
      <c r="LO73" s="73"/>
      <c r="LP73" s="73">
        <f t="shared" si="373"/>
        <v>-344.88082385278494</v>
      </c>
      <c r="LQ73" s="73">
        <f t="shared" si="374"/>
        <v>594.62112313762975</v>
      </c>
      <c r="LR73" s="73">
        <f t="shared" si="375"/>
        <v>-186.72147397924664</v>
      </c>
      <c r="LS73" s="73">
        <f t="shared" si="376"/>
        <v>-390.70830144600586</v>
      </c>
      <c r="LT73" s="73">
        <f t="shared" si="377"/>
        <v>-292.72055006854328</v>
      </c>
      <c r="LU73" s="73">
        <f t="shared" si="378"/>
        <v>531.64779598962753</v>
      </c>
      <c r="LV73" s="73">
        <f t="shared" si="379"/>
        <v>19.403196742145298</v>
      </c>
      <c r="LW73" s="73"/>
      <c r="LX73" s="73">
        <f t="shared" si="380"/>
        <v>-385.32923832923871</v>
      </c>
      <c r="LY73" s="73">
        <f t="shared" si="381"/>
        <v>646.78746928746921</v>
      </c>
      <c r="LZ73" s="73">
        <f t="shared" si="382"/>
        <v>-174.50859950859967</v>
      </c>
      <c r="MA73" s="73">
        <f t="shared" si="383"/>
        <v>137.87223587223571</v>
      </c>
      <c r="MB73" s="73">
        <f t="shared" si="384"/>
        <v>137.85995085995091</v>
      </c>
      <c r="MC73" s="73">
        <f t="shared" si="385"/>
        <v>-477.80958230958231</v>
      </c>
      <c r="MD73" s="73">
        <f t="shared" si="386"/>
        <v>178.5896805896806</v>
      </c>
      <c r="ME73" s="73"/>
      <c r="MF73" s="73">
        <f t="shared" si="387"/>
        <v>-730.21006218202365</v>
      </c>
      <c r="MG73" s="73">
        <f t="shared" si="388"/>
        <v>1241.408592425099</v>
      </c>
      <c r="MH73" s="73">
        <f t="shared" si="389"/>
        <v>-361.23007348784631</v>
      </c>
      <c r="MI73" s="73">
        <f t="shared" si="390"/>
        <v>-252.83606557377016</v>
      </c>
      <c r="MJ73" s="73">
        <f t="shared" si="391"/>
        <v>-154.86059920859236</v>
      </c>
      <c r="MK73" s="73">
        <f t="shared" si="392"/>
        <v>53.838213680045214</v>
      </c>
      <c r="ML73" s="73">
        <f t="shared" si="393"/>
        <v>197.99287733182589</v>
      </c>
      <c r="MM73" s="73"/>
      <c r="MN73" s="75">
        <f t="shared" si="394"/>
        <v>-0.12636653683485621</v>
      </c>
      <c r="MO73" s="75">
        <f t="shared" si="395"/>
        <v>1.6132256773153277</v>
      </c>
      <c r="MP73" s="75">
        <f t="shared" si="396"/>
        <v>-0.13156533071510174</v>
      </c>
      <c r="MQ73" s="75">
        <f t="shared" si="397"/>
        <v>-0.1552378825106096</v>
      </c>
      <c r="MR73" s="75">
        <f t="shared" si="398"/>
        <v>-0.28900378817900813</v>
      </c>
      <c r="MS73" s="75">
        <f t="shared" si="399"/>
        <v>0.72218879853478268</v>
      </c>
      <c r="MT73" s="75">
        <f t="shared" si="400"/>
        <v>0.13289212462766181</v>
      </c>
      <c r="MU73" s="75"/>
      <c r="MV73" s="75">
        <f t="shared" si="401"/>
        <v>-0.16160907316610726</v>
      </c>
      <c r="MW73" s="75">
        <f t="shared" si="402"/>
        <v>0.67148988272506382</v>
      </c>
      <c r="MX73" s="75">
        <f t="shared" si="403"/>
        <v>-0.14158813948898705</v>
      </c>
      <c r="MY73" s="75">
        <f t="shared" si="404"/>
        <v>6.4846637252205422E-2</v>
      </c>
      <c r="MZ73" s="75">
        <f t="shared" si="405"/>
        <v>0.19143491745053695</v>
      </c>
      <c r="NA73" s="75">
        <f t="shared" si="406"/>
        <v>-0.37687803356017507</v>
      </c>
      <c r="NB73" s="75">
        <f t="shared" si="407"/>
        <v>1.0796767772793441</v>
      </c>
      <c r="NC73" s="75"/>
      <c r="ND73" s="75">
        <f t="shared" si="408"/>
        <v>-0.26755363110387159</v>
      </c>
      <c r="NE73" s="75">
        <f t="shared" si="409"/>
        <v>3.3679802809099226</v>
      </c>
      <c r="NF73" s="75">
        <f t="shared" si="410"/>
        <v>-0.25452537980688422</v>
      </c>
      <c r="NG73" s="75">
        <f t="shared" si="411"/>
        <v>-0.10045789991337016</v>
      </c>
      <c r="NH73" s="75">
        <f t="shared" si="412"/>
        <v>-0.15289428706141206</v>
      </c>
      <c r="NI73" s="75">
        <f t="shared" si="413"/>
        <v>7.3133670723633221E-2</v>
      </c>
      <c r="NJ73" s="75">
        <f t="shared" si="414"/>
        <v>1.3560494427508047</v>
      </c>
      <c r="NK73" s="75"/>
      <c r="NL73" s="75"/>
      <c r="NM73" s="211">
        <v>17549</v>
      </c>
      <c r="NN73" s="212">
        <v>0</v>
      </c>
      <c r="NO73" s="212">
        <v>19</v>
      </c>
      <c r="NP73" s="212">
        <v>8</v>
      </c>
      <c r="NQ73" s="212">
        <v>2</v>
      </c>
      <c r="NR73" s="212">
        <v>22</v>
      </c>
      <c r="NS73" s="213">
        <v>51</v>
      </c>
      <c r="NT73" s="213">
        <f t="shared" si="415"/>
        <v>17600</v>
      </c>
      <c r="NU73" s="75"/>
      <c r="NV73" s="75"/>
      <c r="NW73" s="73">
        <v>9031</v>
      </c>
      <c r="NX73" s="73">
        <v>1610</v>
      </c>
      <c r="NY73" s="75">
        <f t="shared" si="416"/>
        <v>0.17827483113719411</v>
      </c>
      <c r="NZ73" s="75">
        <f t="shared" si="417"/>
        <v>2.1506549126425931E-3</v>
      </c>
      <c r="OA73" s="75">
        <f t="shared" si="418"/>
        <v>2.0542238542598352E-3</v>
      </c>
      <c r="OB73" s="73">
        <v>12769</v>
      </c>
      <c r="OC73" s="73">
        <v>10234</v>
      </c>
      <c r="OD73" s="73">
        <v>484.51925603181883</v>
      </c>
      <c r="OE73" s="73">
        <v>194.82168160288614</v>
      </c>
      <c r="OF73" s="75">
        <f t="shared" si="419"/>
        <v>1.5257395379660596E-2</v>
      </c>
      <c r="OG73" s="75">
        <f t="shared" si="420"/>
        <v>0.40209275313114085</v>
      </c>
      <c r="OH73" s="73">
        <v>321.66666666666697</v>
      </c>
      <c r="OI73" s="73">
        <f t="shared" si="421"/>
        <v>129.33983559051708</v>
      </c>
      <c r="OJ73" s="75">
        <f t="shared" si="422"/>
        <v>1.2638248543142182E-2</v>
      </c>
      <c r="OK73" s="75">
        <f t="shared" si="423"/>
        <v>1.948430452217753E-3</v>
      </c>
      <c r="OL73" s="75">
        <f t="shared" si="424"/>
        <v>2.8421229133884074E-4</v>
      </c>
      <c r="OM73" s="73">
        <v>12771</v>
      </c>
      <c r="ON73" s="73">
        <v>269270070</v>
      </c>
      <c r="OO73" s="73">
        <f t="shared" si="425"/>
        <v>21084.49377495889</v>
      </c>
      <c r="OP73" s="75">
        <f t="shared" si="426"/>
        <v>1.9598491049700154E-3</v>
      </c>
      <c r="OQ73" s="75">
        <f t="shared" si="427"/>
        <v>2.1623534114749957E-3</v>
      </c>
      <c r="OR73" s="75">
        <f t="shared" si="428"/>
        <v>4.169754563009516E-4</v>
      </c>
      <c r="OS73" s="73">
        <v>2494.6092710046196</v>
      </c>
      <c r="OT73" s="75">
        <f t="shared" si="429"/>
        <v>0.19536449769007908</v>
      </c>
      <c r="OU73" s="75">
        <f t="shared" si="430"/>
        <v>2.0559542188161996E-3</v>
      </c>
      <c r="OV73" s="73">
        <v>42.774483323038069</v>
      </c>
      <c r="OW73" s="75">
        <f t="shared" si="431"/>
        <v>3.3493448690813618E-3</v>
      </c>
      <c r="OX73" s="75">
        <v>5.5555555555555559E-2</v>
      </c>
      <c r="OY73" s="73">
        <v>699</v>
      </c>
      <c r="OZ73" s="75">
        <f t="shared" si="432"/>
        <v>5.4741953167828337E-2</v>
      </c>
      <c r="PA73" s="73">
        <v>2583</v>
      </c>
      <c r="PB73" s="75">
        <f t="shared" si="433"/>
        <v>0.20228678831545149</v>
      </c>
      <c r="PC73" s="73">
        <v>2045</v>
      </c>
      <c r="PD73" s="73">
        <v>2965</v>
      </c>
      <c r="PE73" s="75">
        <f t="shared" si="434"/>
        <v>-0.3102866779089376</v>
      </c>
      <c r="PF73" s="75">
        <v>3.9898298454918837E-2</v>
      </c>
      <c r="PG73" s="75">
        <v>4.6450224916878544E-2</v>
      </c>
      <c r="PH73" s="75">
        <v>8.6348523371797381E-2</v>
      </c>
      <c r="PI73" s="75"/>
      <c r="PJ73" s="75"/>
      <c r="PK73" s="75"/>
      <c r="PL73" s="75"/>
      <c r="PM73" s="75"/>
      <c r="PN73" s="75"/>
      <c r="PO73" s="226"/>
      <c r="PP73" s="21">
        <f t="shared" si="435"/>
        <v>0</v>
      </c>
      <c r="PQ73" s="73">
        <f t="shared" si="436"/>
        <v>95.516200306432737</v>
      </c>
      <c r="PR73" s="73"/>
      <c r="PS73" s="73">
        <f t="shared" si="437"/>
        <v>21.275895947475561</v>
      </c>
      <c r="PT73" s="73">
        <v>1</v>
      </c>
      <c r="PU73" s="73">
        <f t="shared" si="438"/>
        <v>14.586730104497345</v>
      </c>
      <c r="PV73" s="73">
        <v>1</v>
      </c>
      <c r="PW73" s="73"/>
    </row>
    <row r="74" spans="1:444" x14ac:dyDescent="0.25">
      <c r="A74" s="150"/>
      <c r="B74" s="153" t="s">
        <v>42</v>
      </c>
      <c r="C74" s="151"/>
      <c r="D74" s="156">
        <v>13008</v>
      </c>
      <c r="E74" s="156" t="s">
        <v>0</v>
      </c>
      <c r="F74" s="72" t="s">
        <v>54</v>
      </c>
      <c r="G74" s="82"/>
      <c r="P74" s="161"/>
      <c r="Q74" s="127"/>
      <c r="R74" s="127"/>
      <c r="S74" s="127"/>
      <c r="T74" s="127"/>
      <c r="U74" s="127"/>
      <c r="V74" s="127"/>
      <c r="W74" s="127"/>
      <c r="X74" s="127"/>
      <c r="Y74" s="127"/>
      <c r="Z74" s="113"/>
      <c r="AA74" s="73"/>
      <c r="AB74" s="74">
        <v>1470</v>
      </c>
      <c r="AC74" s="74">
        <v>9713</v>
      </c>
      <c r="AD74" s="74">
        <v>2232</v>
      </c>
      <c r="AE74" s="74">
        <v>2558</v>
      </c>
      <c r="AF74" s="74">
        <v>1931</v>
      </c>
      <c r="AG74" s="74">
        <v>6731</v>
      </c>
      <c r="AH74" s="74">
        <v>489</v>
      </c>
      <c r="AI74" s="74">
        <v>172</v>
      </c>
      <c r="AK74" s="73">
        <f t="shared" si="222"/>
        <v>25296</v>
      </c>
      <c r="AL74" s="75"/>
      <c r="AM74" s="76">
        <f t="shared" si="223"/>
        <v>5.8111954459203037E-2</v>
      </c>
      <c r="AN74" s="77">
        <f t="shared" si="224"/>
        <v>0.38397375079063883</v>
      </c>
      <c r="AO74" s="77">
        <f t="shared" si="225"/>
        <v>8.8235294117647065E-2</v>
      </c>
      <c r="AP74" s="77">
        <f t="shared" si="226"/>
        <v>0.10112270714737508</v>
      </c>
      <c r="AQ74" s="77">
        <f t="shared" si="227"/>
        <v>7.6336179633143583E-2</v>
      </c>
      <c r="AR74" s="77">
        <f t="shared" si="228"/>
        <v>0.26608950031625556</v>
      </c>
      <c r="AS74" s="77">
        <f t="shared" si="229"/>
        <v>1.9331119544592032E-2</v>
      </c>
      <c r="AT74" s="78">
        <f t="shared" si="230"/>
        <v>6.7994939911448452E-3</v>
      </c>
      <c r="AU74" s="75">
        <f t="shared" si="231"/>
        <v>1</v>
      </c>
      <c r="AV74" s="75"/>
      <c r="AW74" s="75"/>
      <c r="AX74" s="74">
        <v>2042</v>
      </c>
      <c r="AY74" s="74">
        <v>1672</v>
      </c>
      <c r="AZ74" s="74">
        <v>2146</v>
      </c>
      <c r="BA74" s="74">
        <v>2632</v>
      </c>
      <c r="BB74" s="74">
        <v>9871</v>
      </c>
      <c r="BC74" s="74">
        <v>6302</v>
      </c>
      <c r="BD74" s="74">
        <v>946</v>
      </c>
      <c r="BF74" s="74">
        <v>90</v>
      </c>
      <c r="BG74" s="79">
        <v>28</v>
      </c>
      <c r="BH74" s="80">
        <v>256</v>
      </c>
      <c r="BI74" s="80"/>
      <c r="BJ74" s="81"/>
      <c r="BK74" s="73">
        <f t="shared" si="232"/>
        <v>284</v>
      </c>
      <c r="BL74" s="79">
        <f t="shared" si="233"/>
        <v>25985</v>
      </c>
      <c r="BM74" s="82"/>
      <c r="BN74" s="83">
        <f t="shared" si="234"/>
        <v>7.8583798345199157E-2</v>
      </c>
      <c r="BO74" s="84">
        <f t="shared" si="235"/>
        <v>6.4344814315951515E-2</v>
      </c>
      <c r="BP74" s="84">
        <f t="shared" si="236"/>
        <v>8.2586107369636327E-2</v>
      </c>
      <c r="BQ74" s="84">
        <f t="shared" si="237"/>
        <v>0.10128920531075621</v>
      </c>
      <c r="BR74" s="84">
        <f t="shared" si="238"/>
        <v>0.37987300365595533</v>
      </c>
      <c r="BS74" s="84">
        <f t="shared" si="239"/>
        <v>0.242524533384645</v>
      </c>
      <c r="BT74" s="84">
        <f t="shared" si="240"/>
        <v>3.6405618626130461E-2</v>
      </c>
      <c r="BU74" s="84">
        <f t="shared" si="241"/>
        <v>0</v>
      </c>
      <c r="BV74" s="84">
        <f t="shared" si="242"/>
        <v>3.4635366557629402E-3</v>
      </c>
      <c r="BW74" s="84">
        <f t="shared" si="243"/>
        <v>1.0775447373484702E-3</v>
      </c>
      <c r="BX74" s="84">
        <f t="shared" si="244"/>
        <v>9.8518375986145854E-3</v>
      </c>
      <c r="BY74" s="84">
        <f t="shared" si="245"/>
        <v>0</v>
      </c>
      <c r="BZ74" s="84">
        <f t="shared" si="246"/>
        <v>0</v>
      </c>
      <c r="CA74" s="75">
        <f t="shared" si="247"/>
        <v>1.0929382335963056E-2</v>
      </c>
      <c r="CB74" s="85">
        <f t="shared" si="248"/>
        <v>1</v>
      </c>
      <c r="CC74" s="75"/>
      <c r="CD74" s="75"/>
      <c r="CE74" s="74">
        <v>1697</v>
      </c>
      <c r="CF74" s="74">
        <v>7537</v>
      </c>
      <c r="CG74" s="74">
        <v>6434</v>
      </c>
      <c r="CH74" s="74">
        <v>2523</v>
      </c>
      <c r="CI74" s="74">
        <v>4748</v>
      </c>
      <c r="CJ74" s="74">
        <v>1939</v>
      </c>
      <c r="CK74" s="74">
        <v>1325</v>
      </c>
      <c r="CP74" s="73">
        <f t="shared" si="439"/>
        <v>0</v>
      </c>
      <c r="CQ74" s="73">
        <f t="shared" si="440"/>
        <v>26203</v>
      </c>
      <c r="CR74" s="73"/>
      <c r="CS74" s="76">
        <f t="shared" si="249"/>
        <v>6.4763576689692015E-2</v>
      </c>
      <c r="CT74" s="77">
        <f t="shared" si="250"/>
        <v>0.28763881998244478</v>
      </c>
      <c r="CU74" s="77">
        <f t="shared" si="251"/>
        <v>0.2455444033125978</v>
      </c>
      <c r="CV74" s="77">
        <f t="shared" si="252"/>
        <v>9.6286684730756023E-2</v>
      </c>
      <c r="CW74" s="77">
        <f t="shared" si="253"/>
        <v>0.18120062588253252</v>
      </c>
      <c r="CX74" s="77">
        <f t="shared" si="254"/>
        <v>7.3999160401480746E-2</v>
      </c>
      <c r="CY74" s="77">
        <f t="shared" si="255"/>
        <v>5.0566729000496129E-2</v>
      </c>
      <c r="CZ74" s="78"/>
      <c r="DA74" s="78"/>
      <c r="DB74" s="78"/>
      <c r="DC74" s="78"/>
      <c r="DD74" s="78">
        <f t="shared" si="256"/>
        <v>0</v>
      </c>
      <c r="DE74" s="75">
        <f t="shared" si="257"/>
        <v>1</v>
      </c>
      <c r="DF74" s="75"/>
      <c r="DG74" s="75"/>
      <c r="DH74" s="74">
        <v>2204</v>
      </c>
      <c r="DI74" s="74">
        <v>7928</v>
      </c>
      <c r="DJ74" s="74">
        <v>5963</v>
      </c>
      <c r="DK74" s="74">
        <v>4469</v>
      </c>
      <c r="DM74" s="74">
        <v>1966</v>
      </c>
      <c r="DN74" s="74">
        <v>1871</v>
      </c>
      <c r="DO74" s="74">
        <v>1916</v>
      </c>
      <c r="DP74" s="74">
        <v>31</v>
      </c>
      <c r="DQ74" s="74">
        <v>268</v>
      </c>
      <c r="DR74" s="74">
        <v>39</v>
      </c>
      <c r="DS74" s="74">
        <v>26</v>
      </c>
      <c r="DT74" s="74">
        <v>167</v>
      </c>
      <c r="DU74" s="73">
        <f t="shared" si="258"/>
        <v>531</v>
      </c>
      <c r="DV74" s="73">
        <f t="shared" si="441"/>
        <v>26848</v>
      </c>
      <c r="DW74" s="76">
        <f t="shared" si="259"/>
        <v>8.2091775923718718E-2</v>
      </c>
      <c r="DX74" s="77">
        <f t="shared" si="260"/>
        <v>0.29529201430274138</v>
      </c>
      <c r="DY74" s="77">
        <f t="shared" si="261"/>
        <v>0.22210220500595948</v>
      </c>
      <c r="DZ74" s="77">
        <f t="shared" si="262"/>
        <v>0.16645560190703218</v>
      </c>
      <c r="EA74" s="77">
        <f t="shared" si="263"/>
        <v>0</v>
      </c>
      <c r="EB74" s="77">
        <f t="shared" si="264"/>
        <v>7.3227056019070327E-2</v>
      </c>
      <c r="EC74" s="77">
        <f t="shared" si="265"/>
        <v>6.9688617401668651E-2</v>
      </c>
      <c r="ED74" s="77">
        <f t="shared" si="266"/>
        <v>7.1364719904648391E-2</v>
      </c>
      <c r="EE74" s="75">
        <f t="shared" si="267"/>
        <v>1.1546483909415971E-3</v>
      </c>
      <c r="EF74" s="78">
        <f t="shared" si="268"/>
        <v>9.9821215733015486E-3</v>
      </c>
      <c r="EG74" s="78">
        <f t="shared" si="269"/>
        <v>1.452622169249106E-3</v>
      </c>
      <c r="EH74" s="78">
        <f t="shared" si="270"/>
        <v>9.6841477949940406E-4</v>
      </c>
      <c r="EI74" s="78">
        <f t="shared" si="271"/>
        <v>6.2202026221692495E-3</v>
      </c>
      <c r="EJ74" s="75">
        <f t="shared" si="272"/>
        <v>1.9778009535160904E-2</v>
      </c>
      <c r="EK74" s="75">
        <f t="shared" si="273"/>
        <v>1</v>
      </c>
      <c r="EL74" s="75"/>
      <c r="EM74" s="75"/>
      <c r="EN74" s="75"/>
      <c r="EO74" s="75"/>
      <c r="EP74" s="75"/>
      <c r="EQ74" s="75"/>
      <c r="ER74" s="75">
        <f t="shared" si="274"/>
        <v>0.38397375079063883</v>
      </c>
      <c r="ES74" s="75">
        <f t="shared" si="275"/>
        <v>0.37987300365595533</v>
      </c>
      <c r="ET74" s="75">
        <f t="shared" si="276"/>
        <v>0.28763881998244478</v>
      </c>
      <c r="EU74" s="75">
        <f t="shared" si="277"/>
        <v>0.29529201430274138</v>
      </c>
      <c r="EV74" s="75"/>
      <c r="EW74" s="75"/>
      <c r="EX74" s="75">
        <f t="shared" si="278"/>
        <v>8.8235294117647065E-2</v>
      </c>
      <c r="EY74" s="75">
        <f t="shared" si="279"/>
        <v>6.4344814315951515E-2</v>
      </c>
      <c r="EZ74" s="75">
        <f t="shared" si="280"/>
        <v>0.18120062588253252</v>
      </c>
      <c r="FA74" s="75">
        <f t="shared" si="281"/>
        <v>0.22210220500595948</v>
      </c>
      <c r="FB74" s="75"/>
      <c r="FC74" s="75"/>
      <c r="FD74" s="75"/>
      <c r="FE74" s="75">
        <f t="shared" si="282"/>
        <v>0</v>
      </c>
      <c r="FF74" s="75"/>
      <c r="FG74" s="75"/>
      <c r="FH74" s="75"/>
      <c r="FI74" s="75"/>
      <c r="FJ74" s="75"/>
      <c r="FK74" s="75">
        <f t="shared" si="283"/>
        <v>3.4635366557629402E-3</v>
      </c>
      <c r="FL74" s="75"/>
      <c r="FM74" s="75"/>
      <c r="FN74" s="75"/>
      <c r="FO74" s="75"/>
      <c r="FP74" s="75">
        <f t="shared" si="284"/>
        <v>0.47220904490828591</v>
      </c>
      <c r="FQ74" s="75">
        <f t="shared" si="285"/>
        <v>0.44768135462766978</v>
      </c>
      <c r="FR74" s="75">
        <f t="shared" si="286"/>
        <v>0.46883944586497728</v>
      </c>
      <c r="FS74" s="75">
        <f t="shared" si="287"/>
        <v>0.51739421930870089</v>
      </c>
      <c r="FT74" s="75"/>
      <c r="FU74" s="75"/>
      <c r="FV74" s="75"/>
      <c r="FW74" s="75">
        <f t="shared" si="288"/>
        <v>-9.223418367351055E-2</v>
      </c>
      <c r="FX74" s="75">
        <f t="shared" si="289"/>
        <v>7.6531943202965969E-3</v>
      </c>
      <c r="FY74" s="75">
        <f t="shared" si="290"/>
        <v>-8.4580989353213953E-2</v>
      </c>
      <c r="FZ74" s="75"/>
      <c r="GA74" s="75"/>
      <c r="GB74" s="75">
        <f t="shared" si="291"/>
        <v>0.11685581156658101</v>
      </c>
      <c r="GC74" s="75">
        <f t="shared" si="292"/>
        <v>4.0901579123426957E-2</v>
      </c>
      <c r="GD74" s="75">
        <f t="shared" si="293"/>
        <v>0.15775739069000796</v>
      </c>
      <c r="GE74" s="75"/>
      <c r="GF74" s="75"/>
      <c r="GG74" s="75"/>
      <c r="GH74" s="75"/>
      <c r="GI74" s="75"/>
      <c r="GJ74" s="75"/>
      <c r="GK74" s="75"/>
      <c r="GL74" s="75"/>
      <c r="GM74" s="75"/>
      <c r="GN74" s="75"/>
      <c r="GO74" s="75"/>
      <c r="GP74" s="75"/>
      <c r="GQ74" s="75">
        <f t="shared" si="294"/>
        <v>2.1158091237307497E-2</v>
      </c>
      <c r="GR74" s="75">
        <f t="shared" si="295"/>
        <v>4.8554773443723609E-2</v>
      </c>
      <c r="GS74" s="75">
        <f t="shared" si="296"/>
        <v>6.9712864681031106E-2</v>
      </c>
      <c r="GT74" s="75"/>
      <c r="GU74" s="75"/>
      <c r="GV74" s="75"/>
      <c r="GW74" s="75"/>
      <c r="GX74" s="75">
        <f t="shared" si="297"/>
        <v>1.9331119544592032E-2</v>
      </c>
      <c r="GY74" s="75">
        <f t="shared" si="298"/>
        <v>3.6405618626130461E-2</v>
      </c>
      <c r="GZ74" s="75">
        <f t="shared" si="299"/>
        <v>5.0566729000496129E-2</v>
      </c>
      <c r="HA74" s="75">
        <f t="shared" si="300"/>
        <v>7.3227056019070327E-2</v>
      </c>
      <c r="HB74" s="75"/>
      <c r="HC74" s="75"/>
      <c r="HD74" s="75">
        <f t="shared" si="301"/>
        <v>1.4161110374365668E-2</v>
      </c>
      <c r="HE74" s="75">
        <f t="shared" si="302"/>
        <v>2.2660327018574199E-2</v>
      </c>
      <c r="HF74" s="75">
        <f t="shared" si="303"/>
        <v>3.6821437392939867E-2</v>
      </c>
      <c r="HG74" s="75"/>
      <c r="HH74" s="75"/>
      <c r="HI74" s="75"/>
      <c r="HJ74" s="75">
        <f t="shared" si="304"/>
        <v>0.26608950031625556</v>
      </c>
      <c r="HK74" s="75">
        <f t="shared" si="305"/>
        <v>0.242524533384645</v>
      </c>
      <c r="HL74" s="75">
        <f t="shared" si="306"/>
        <v>0.2455444033125978</v>
      </c>
      <c r="HM74" s="75">
        <f t="shared" si="307"/>
        <v>0.16645560190703218</v>
      </c>
      <c r="HN74" s="75"/>
      <c r="HO74" s="75"/>
      <c r="HP74" s="75">
        <f t="shared" si="308"/>
        <v>3.0198699279528063E-3</v>
      </c>
      <c r="HQ74" s="75">
        <f>Gegevens!HM49-Gegevens!HL49</f>
        <v>-0.12897048758844487</v>
      </c>
      <c r="HR74" s="75">
        <f t="shared" si="309"/>
        <v>-7.6068931477612817E-2</v>
      </c>
      <c r="HS74" s="75"/>
      <c r="HT74" s="75"/>
      <c r="HU74" s="75"/>
      <c r="HV74" s="75">
        <f t="shared" si="310"/>
        <v>5.8111954459203037E-2</v>
      </c>
      <c r="HW74" s="75">
        <f t="shared" si="311"/>
        <v>8.2586107369636327E-2</v>
      </c>
      <c r="HX74" s="75">
        <f t="shared" si="312"/>
        <v>7.3999160401480746E-2</v>
      </c>
      <c r="HY74" s="75">
        <f t="shared" si="313"/>
        <v>8.2091775923718718E-2</v>
      </c>
      <c r="HZ74" s="75"/>
      <c r="IA74" s="75"/>
      <c r="IB74" s="75">
        <f t="shared" si="314"/>
        <v>-8.5869469681555816E-3</v>
      </c>
      <c r="IC74" s="75">
        <f t="shared" si="315"/>
        <v>8.0926155222379725E-3</v>
      </c>
      <c r="ID74" s="75">
        <f t="shared" si="316"/>
        <v>-4.9433144591760902E-4</v>
      </c>
      <c r="IE74" s="75"/>
      <c r="IF74" s="75"/>
      <c r="IG74" s="75"/>
      <c r="IH74" s="75">
        <f t="shared" si="317"/>
        <v>0.10112270714737508</v>
      </c>
      <c r="II74" s="75">
        <f t="shared" si="318"/>
        <v>0.10128920531075621</v>
      </c>
      <c r="IJ74" s="75">
        <f t="shared" si="319"/>
        <v>6.4763576689692015E-2</v>
      </c>
      <c r="IK74" s="75">
        <f t="shared" si="320"/>
        <v>7.1364719904648391E-2</v>
      </c>
      <c r="IL74" s="75"/>
      <c r="IM74" s="75"/>
      <c r="IN74" s="75">
        <f t="shared" si="321"/>
        <v>-3.6525628621064191E-2</v>
      </c>
      <c r="IO74" s="75">
        <f t="shared" si="322"/>
        <v>6.6011432149563759E-3</v>
      </c>
      <c r="IP74" s="75">
        <f t="shared" si="323"/>
        <v>-2.9924485406107815E-2</v>
      </c>
      <c r="IQ74" s="75"/>
      <c r="IR74" s="75"/>
      <c r="IS74" s="75"/>
      <c r="IT74" s="75">
        <f t="shared" si="324"/>
        <v>7.6336179633143583E-2</v>
      </c>
      <c r="IU74" s="75">
        <f t="shared" si="325"/>
        <v>7.8583798345199157E-2</v>
      </c>
      <c r="IV74" s="75">
        <f t="shared" si="326"/>
        <v>9.6286684730756023E-2</v>
      </c>
      <c r="IW74" s="75">
        <f t="shared" si="327"/>
        <v>6.9688617401668651E-2</v>
      </c>
      <c r="IX74" s="75"/>
      <c r="IY74" s="75"/>
      <c r="IZ74" s="75">
        <f t="shared" si="328"/>
        <v>1.7702886385556865E-2</v>
      </c>
      <c r="JA74" s="75">
        <f t="shared" si="329"/>
        <v>-2.6598067329087371E-2</v>
      </c>
      <c r="JB74" s="75">
        <f t="shared" si="330"/>
        <v>-8.8951809435305063E-3</v>
      </c>
      <c r="JC74" s="75"/>
      <c r="JD74" s="75"/>
      <c r="JE74" s="75"/>
      <c r="JF74" s="75"/>
      <c r="JG74" s="75"/>
      <c r="JH74" s="75"/>
      <c r="JI74" s="75">
        <f t="shared" si="331"/>
        <v>0.12045382669196711</v>
      </c>
      <c r="JJ74" s="75">
        <f t="shared" si="332"/>
        <v>0.17745888678051866</v>
      </c>
      <c r="JK74" s="75">
        <f t="shared" si="333"/>
        <v>0.19679000632511068</v>
      </c>
      <c r="JL74" s="75"/>
      <c r="JM74" s="75">
        <f t="shared" si="334"/>
        <v>0.13769482393688667</v>
      </c>
      <c r="JN74" s="75">
        <f t="shared" si="335"/>
        <v>0.17987300365595538</v>
      </c>
      <c r="JO74" s="75">
        <f t="shared" si="336"/>
        <v>0.21627862228208583</v>
      </c>
      <c r="JP74" s="75"/>
      <c r="JQ74" s="75">
        <f t="shared" si="337"/>
        <v>0.11533030569018815</v>
      </c>
      <c r="JR74" s="75">
        <f t="shared" si="338"/>
        <v>0.16105026142044804</v>
      </c>
      <c r="JS74" s="75">
        <f t="shared" si="339"/>
        <v>0.21161699042094417</v>
      </c>
      <c r="JT74" s="75"/>
      <c r="JU74" s="75">
        <f t="shared" si="340"/>
        <v>0.14459177592371872</v>
      </c>
      <c r="JV74" s="75">
        <f t="shared" si="341"/>
        <v>0.14105333730631703</v>
      </c>
      <c r="JW74" s="75">
        <f t="shared" si="342"/>
        <v>0.21428039332538737</v>
      </c>
      <c r="JX74" s="75"/>
      <c r="JY74" s="75"/>
      <c r="JZ74" s="75"/>
      <c r="KA74" s="75">
        <f t="shared" si="343"/>
        <v>-2.2364518246698523E-2</v>
      </c>
      <c r="KB74" s="75">
        <f t="shared" si="344"/>
        <v>2.9261470233530568E-2</v>
      </c>
      <c r="KC74" s="75">
        <f t="shared" si="345"/>
        <v>6.896951986832045E-3</v>
      </c>
      <c r="KD74" s="75"/>
      <c r="KE74" s="75"/>
      <c r="KF74" s="75">
        <f t="shared" si="346"/>
        <v>-1.8822742235507339E-2</v>
      </c>
      <c r="KG74" s="75">
        <f t="shared" si="347"/>
        <v>-1.9996924114131009E-2</v>
      </c>
      <c r="KH74" s="75">
        <f t="shared" si="348"/>
        <v>-3.8819666349638349E-2</v>
      </c>
      <c r="KI74" s="75"/>
      <c r="KJ74" s="75"/>
      <c r="KK74" s="75">
        <f t="shared" si="349"/>
        <v>-4.6616318611416574E-3</v>
      </c>
      <c r="KL74" s="75">
        <f t="shared" si="350"/>
        <v>2.6634029044431962E-3</v>
      </c>
      <c r="KM74" s="75">
        <f t="shared" si="351"/>
        <v>-1.9982289566984612E-3</v>
      </c>
      <c r="KN74" s="75"/>
      <c r="KO74" s="75"/>
      <c r="KP74" s="75"/>
      <c r="KQ74" s="75"/>
      <c r="KR74" s="73">
        <f t="shared" si="352"/>
        <v>10198.830402155088</v>
      </c>
      <c r="KS74" s="73">
        <f t="shared" si="353"/>
        <v>1727.5295747546663</v>
      </c>
      <c r="KT74" s="73">
        <f t="shared" si="354"/>
        <v>6511.2986723109489</v>
      </c>
      <c r="KU74" s="73">
        <f t="shared" si="355"/>
        <v>2217.2718106599959</v>
      </c>
      <c r="KV74" s="73">
        <f t="shared" si="356"/>
        <v>2719.4125841831824</v>
      </c>
      <c r="KW74" s="73">
        <f t="shared" si="357"/>
        <v>2109.8178179719071</v>
      </c>
      <c r="KX74" s="73">
        <f t="shared" si="358"/>
        <v>977.41804887435057</v>
      </c>
      <c r="KY74" s="73"/>
      <c r="KZ74" s="73">
        <f t="shared" si="359"/>
        <v>7722.5270388886775</v>
      </c>
      <c r="LA74" s="73">
        <f t="shared" si="360"/>
        <v>4864.8744036942335</v>
      </c>
      <c r="LB74" s="73">
        <f t="shared" si="361"/>
        <v>6592.3761401366255</v>
      </c>
      <c r="LC74" s="73">
        <f t="shared" si="362"/>
        <v>1986.7294584589552</v>
      </c>
      <c r="LD74" s="73">
        <f t="shared" si="363"/>
        <v>1738.7725069648511</v>
      </c>
      <c r="LE74" s="73">
        <f t="shared" si="364"/>
        <v>2585.1049116513377</v>
      </c>
      <c r="LF74" s="73">
        <f t="shared" si="365"/>
        <v>1357.61554020532</v>
      </c>
      <c r="LG74" s="73"/>
      <c r="LH74" s="73">
        <f t="shared" si="366"/>
        <v>7928</v>
      </c>
      <c r="LI74" s="73">
        <f t="shared" si="367"/>
        <v>5963</v>
      </c>
      <c r="LJ74" s="73">
        <f t="shared" si="368"/>
        <v>4469</v>
      </c>
      <c r="LK74" s="73">
        <f t="shared" si="369"/>
        <v>2204</v>
      </c>
      <c r="LL74" s="73">
        <f t="shared" si="370"/>
        <v>1916</v>
      </c>
      <c r="LM74" s="73">
        <f t="shared" si="371"/>
        <v>1871</v>
      </c>
      <c r="LN74" s="73">
        <f t="shared" si="372"/>
        <v>1966</v>
      </c>
      <c r="LO74" s="73"/>
      <c r="LP74" s="73">
        <f t="shared" si="373"/>
        <v>-2476.303363266411</v>
      </c>
      <c r="LQ74" s="73">
        <f t="shared" si="374"/>
        <v>3137.3448289395674</v>
      </c>
      <c r="LR74" s="73">
        <f t="shared" si="375"/>
        <v>81.077467825676649</v>
      </c>
      <c r="LS74" s="73">
        <f t="shared" si="376"/>
        <v>-230.54235220104079</v>
      </c>
      <c r="LT74" s="73">
        <f t="shared" si="377"/>
        <v>-980.64007721833127</v>
      </c>
      <c r="LU74" s="73">
        <f t="shared" si="378"/>
        <v>475.28709367943065</v>
      </c>
      <c r="LV74" s="73">
        <f t="shared" si="379"/>
        <v>380.19749133096946</v>
      </c>
      <c r="LW74" s="73"/>
      <c r="LX74" s="73">
        <f t="shared" si="380"/>
        <v>205.47296111132255</v>
      </c>
      <c r="LY74" s="73">
        <f t="shared" si="381"/>
        <v>1098.1255963057665</v>
      </c>
      <c r="LZ74" s="73">
        <f t="shared" si="382"/>
        <v>-2123.3761401366255</v>
      </c>
      <c r="MA74" s="73">
        <f t="shared" si="383"/>
        <v>217.27054154104485</v>
      </c>
      <c r="MB74" s="73">
        <f t="shared" si="384"/>
        <v>177.22749303514888</v>
      </c>
      <c r="MC74" s="73">
        <f t="shared" si="385"/>
        <v>-714.10491165133772</v>
      </c>
      <c r="MD74" s="73">
        <f t="shared" si="386"/>
        <v>608.38445979467997</v>
      </c>
      <c r="ME74" s="73"/>
      <c r="MF74" s="73">
        <f t="shared" si="387"/>
        <v>-2270.8304021550884</v>
      </c>
      <c r="MG74" s="73">
        <f t="shared" si="388"/>
        <v>4235.4704252453339</v>
      </c>
      <c r="MH74" s="73">
        <f t="shared" si="389"/>
        <v>-2042.2986723109489</v>
      </c>
      <c r="MI74" s="73">
        <f t="shared" si="390"/>
        <v>-13.271810659995936</v>
      </c>
      <c r="MJ74" s="73">
        <f t="shared" si="391"/>
        <v>-803.41258418318239</v>
      </c>
      <c r="MK74" s="73">
        <f t="shared" si="392"/>
        <v>-238.81781797190706</v>
      </c>
      <c r="ML74" s="73">
        <f t="shared" si="393"/>
        <v>988.58195112564943</v>
      </c>
      <c r="MM74" s="73"/>
      <c r="MN74" s="75">
        <f t="shared" si="394"/>
        <v>-0.24280268085869433</v>
      </c>
      <c r="MO74" s="75">
        <f t="shared" si="395"/>
        <v>1.8160874782043108</v>
      </c>
      <c r="MP74" s="75">
        <f t="shared" si="396"/>
        <v>1.245181213548927E-2</v>
      </c>
      <c r="MQ74" s="75">
        <f t="shared" si="397"/>
        <v>-0.10397568358225655</v>
      </c>
      <c r="MR74" s="75">
        <f t="shared" si="398"/>
        <v>-0.36060731752217057</v>
      </c>
      <c r="MS74" s="75">
        <f t="shared" si="399"/>
        <v>0.2252739974185578</v>
      </c>
      <c r="MT74" s="75">
        <f t="shared" si="400"/>
        <v>0.38898145145654534</v>
      </c>
      <c r="MU74" s="75"/>
      <c r="MV74" s="75">
        <f t="shared" si="401"/>
        <v>2.660695910504594E-2</v>
      </c>
      <c r="MW74" s="75">
        <f t="shared" si="402"/>
        <v>0.22572537442526455</v>
      </c>
      <c r="MX74" s="75">
        <f t="shared" si="403"/>
        <v>-0.32209572011657378</v>
      </c>
      <c r="MY74" s="75">
        <f t="shared" si="404"/>
        <v>0.10936091002021731</v>
      </c>
      <c r="MZ74" s="75">
        <f t="shared" si="405"/>
        <v>0.10192678589363703</v>
      </c>
      <c r="NA74" s="75">
        <f t="shared" si="406"/>
        <v>-0.27623827119463984</v>
      </c>
      <c r="NB74" s="75">
        <f t="shared" si="407"/>
        <v>0.44812720669260347</v>
      </c>
      <c r="NC74" s="75"/>
      <c r="ND74" s="75">
        <f t="shared" si="408"/>
        <v>-0.22265596275385119</v>
      </c>
      <c r="NE74" s="75">
        <f t="shared" si="409"/>
        <v>2.4517498786362779</v>
      </c>
      <c r="NF74" s="75">
        <f t="shared" si="410"/>
        <v>-0.3136545833776212</v>
      </c>
      <c r="NG74" s="75">
        <f t="shared" si="411"/>
        <v>-5.9856489385689843E-3</v>
      </c>
      <c r="NH74" s="75">
        <f t="shared" si="412"/>
        <v>-0.29543607647329462</v>
      </c>
      <c r="NI74" s="75">
        <f t="shared" si="413"/>
        <v>-0.11319357336809022</v>
      </c>
      <c r="NJ74" s="75">
        <f t="shared" si="414"/>
        <v>1.011421829445605</v>
      </c>
      <c r="NK74" s="75"/>
      <c r="NL74" s="75"/>
      <c r="NM74" s="211">
        <v>30400</v>
      </c>
      <c r="NN74" s="212">
        <v>0</v>
      </c>
      <c r="NO74" s="212">
        <v>24</v>
      </c>
      <c r="NP74" s="212">
        <v>23</v>
      </c>
      <c r="NQ74" s="212">
        <v>1</v>
      </c>
      <c r="NR74" s="212">
        <v>62</v>
      </c>
      <c r="NS74" s="213">
        <v>110</v>
      </c>
      <c r="NT74" s="213">
        <f t="shared" si="415"/>
        <v>30510</v>
      </c>
      <c r="NU74" s="75"/>
      <c r="NV74" s="75"/>
      <c r="NW74" s="73">
        <v>26848</v>
      </c>
      <c r="NX74" s="73">
        <v>5963</v>
      </c>
      <c r="NY74" s="75">
        <f t="shared" si="416"/>
        <v>0.22210220500595948</v>
      </c>
      <c r="NZ74" s="75">
        <f t="shared" si="417"/>
        <v>6.3936200968473409E-3</v>
      </c>
      <c r="OA74" s="75">
        <f t="shared" si="418"/>
        <v>7.6082837533859608E-3</v>
      </c>
      <c r="OB74" s="73">
        <v>39923</v>
      </c>
      <c r="OC74" s="73">
        <v>30510</v>
      </c>
      <c r="OD74" s="73">
        <v>5294.8106735150614</v>
      </c>
      <c r="OE74" s="73">
        <v>2577.1730968458878</v>
      </c>
      <c r="OF74" s="75">
        <f t="shared" si="419"/>
        <v>6.4553593087841296E-2</v>
      </c>
      <c r="OG74" s="75">
        <f t="shared" si="420"/>
        <v>0.4867356466090566</v>
      </c>
      <c r="OH74" s="73">
        <v>2039.3333333333303</v>
      </c>
      <c r="OI74" s="73">
        <f t="shared" si="421"/>
        <v>992.61622865140134</v>
      </c>
      <c r="OJ74" s="75">
        <f t="shared" si="422"/>
        <v>3.2534127454978738E-2</v>
      </c>
      <c r="OK74" s="75">
        <f t="shared" si="423"/>
        <v>6.0918779030377755E-3</v>
      </c>
      <c r="OL74" s="75">
        <f t="shared" si="424"/>
        <v>3.7596650691292203E-3</v>
      </c>
      <c r="OM74" s="73">
        <v>39560</v>
      </c>
      <c r="ON74" s="73">
        <v>768215698</v>
      </c>
      <c r="OO74" s="73">
        <f t="shared" si="425"/>
        <v>19419.0014661274</v>
      </c>
      <c r="OP74" s="75">
        <f t="shared" si="426"/>
        <v>6.0709130524323708E-3</v>
      </c>
      <c r="OQ74" s="75">
        <f t="shared" si="427"/>
        <v>6.1690994298733062E-3</v>
      </c>
      <c r="OR74" s="75">
        <f t="shared" si="428"/>
        <v>3.2000705968424298E-3</v>
      </c>
      <c r="OS74" s="73">
        <v>7906.8934529828111</v>
      </c>
      <c r="OT74" s="75">
        <f t="shared" si="429"/>
        <v>0.19805358948432761</v>
      </c>
      <c r="OU74" s="75">
        <f t="shared" si="430"/>
        <v>6.5165359326366809E-3</v>
      </c>
      <c r="OV74" s="73">
        <v>1168.5134610736618</v>
      </c>
      <c r="OW74" s="75">
        <f t="shared" si="431"/>
        <v>2.953775179660419E-2</v>
      </c>
      <c r="OX74" s="75">
        <v>0.11348122866894199</v>
      </c>
      <c r="OY74" s="73">
        <v>2079</v>
      </c>
      <c r="OZ74" s="75">
        <f t="shared" si="432"/>
        <v>5.2075244846329187E-2</v>
      </c>
      <c r="PA74" s="73">
        <v>7726</v>
      </c>
      <c r="PB74" s="75">
        <f t="shared" si="433"/>
        <v>0.19352253087192847</v>
      </c>
      <c r="PC74" s="73">
        <v>6185</v>
      </c>
      <c r="PD74" s="73">
        <v>8749</v>
      </c>
      <c r="PE74" s="75">
        <f t="shared" si="434"/>
        <v>-0.29306206423591269</v>
      </c>
      <c r="PF74" s="75">
        <v>3.5890681593677969E-2</v>
      </c>
      <c r="PG74" s="75">
        <v>6.9114257490945005E-2</v>
      </c>
      <c r="PH74" s="75">
        <v>0.10500493908462297</v>
      </c>
      <c r="PI74" s="75"/>
      <c r="PJ74" s="75"/>
      <c r="PK74" s="75"/>
      <c r="PL74" s="75"/>
      <c r="PM74" s="75"/>
      <c r="PN74" s="75"/>
      <c r="PO74" s="226"/>
      <c r="PP74" s="21">
        <f t="shared" si="435"/>
        <v>0</v>
      </c>
      <c r="PQ74" s="73">
        <f t="shared" si="436"/>
        <v>118.99805803503345</v>
      </c>
      <c r="PR74" s="73"/>
      <c r="PS74" s="73">
        <f t="shared" si="437"/>
        <v>52.711520807570956</v>
      </c>
      <c r="PT74" s="73">
        <v>2</v>
      </c>
      <c r="PU74" s="73">
        <f t="shared" si="438"/>
        <v>61.716027946890172</v>
      </c>
      <c r="PV74" s="73">
        <v>2</v>
      </c>
      <c r="PW74" s="73"/>
    </row>
    <row r="75" spans="1:444" x14ac:dyDescent="0.25">
      <c r="A75" s="150"/>
      <c r="B75" s="153" t="s">
        <v>12</v>
      </c>
      <c r="C75" s="151"/>
      <c r="D75" s="156">
        <v>24028</v>
      </c>
      <c r="E75" s="156" t="s">
        <v>76</v>
      </c>
      <c r="F75" s="72" t="s">
        <v>119</v>
      </c>
      <c r="G75" s="82"/>
      <c r="P75" s="161"/>
      <c r="Q75" s="127"/>
      <c r="R75" s="127"/>
      <c r="S75" s="127"/>
      <c r="T75" s="127"/>
      <c r="U75" s="127"/>
      <c r="V75" s="127"/>
      <c r="W75" s="127"/>
      <c r="X75" s="127"/>
      <c r="Y75" s="127"/>
      <c r="Z75" s="113"/>
      <c r="AA75" s="73"/>
      <c r="AB75" s="74">
        <v>762</v>
      </c>
      <c r="AC75" s="74">
        <v>840</v>
      </c>
      <c r="AD75" s="74">
        <v>279</v>
      </c>
      <c r="AE75" s="74">
        <v>769</v>
      </c>
      <c r="AF75" s="74">
        <v>125</v>
      </c>
      <c r="AG75" s="74">
        <v>1369</v>
      </c>
      <c r="AH75" s="74">
        <v>41</v>
      </c>
      <c r="AI75" s="74">
        <v>6</v>
      </c>
      <c r="AK75" s="73">
        <f t="shared" si="222"/>
        <v>4191</v>
      </c>
      <c r="AL75" s="75"/>
      <c r="AM75" s="76">
        <f t="shared" si="223"/>
        <v>0.18181818181818182</v>
      </c>
      <c r="AN75" s="77">
        <f t="shared" si="224"/>
        <v>0.20042949176807445</v>
      </c>
      <c r="AO75" s="77">
        <f t="shared" si="225"/>
        <v>6.6571224051539007E-2</v>
      </c>
      <c r="AP75" s="77">
        <f t="shared" si="226"/>
        <v>0.18348842758291578</v>
      </c>
      <c r="AQ75" s="77">
        <f t="shared" si="227"/>
        <v>2.982581722739203E-2</v>
      </c>
      <c r="AR75" s="77">
        <f t="shared" si="228"/>
        <v>0.32665235027439754</v>
      </c>
      <c r="AS75" s="77">
        <f t="shared" si="229"/>
        <v>9.7828680505845853E-3</v>
      </c>
      <c r="AT75" s="78">
        <f t="shared" si="230"/>
        <v>1.4316392269148174E-3</v>
      </c>
      <c r="AU75" s="75">
        <f t="shared" si="231"/>
        <v>1</v>
      </c>
      <c r="AV75" s="75"/>
      <c r="AW75" s="75"/>
      <c r="AX75" s="74">
        <v>149</v>
      </c>
      <c r="AY75" s="74">
        <v>230</v>
      </c>
      <c r="AZ75" s="74">
        <v>1019</v>
      </c>
      <c r="BA75" s="74">
        <v>722</v>
      </c>
      <c r="BB75" s="74">
        <v>1195</v>
      </c>
      <c r="BC75" s="74">
        <v>742</v>
      </c>
      <c r="BD75" s="74">
        <v>65</v>
      </c>
      <c r="BF75" s="74">
        <v>21</v>
      </c>
      <c r="BG75" s="79">
        <v>1</v>
      </c>
      <c r="BH75" s="80"/>
      <c r="BI75" s="80"/>
      <c r="BJ75" s="81"/>
      <c r="BK75" s="73">
        <f t="shared" si="232"/>
        <v>1</v>
      </c>
      <c r="BL75" s="79">
        <f t="shared" si="233"/>
        <v>4144</v>
      </c>
      <c r="BM75" s="82"/>
      <c r="BN75" s="83">
        <f t="shared" si="234"/>
        <v>3.5955598455598453E-2</v>
      </c>
      <c r="BO75" s="84">
        <f t="shared" si="235"/>
        <v>5.5501930501930502E-2</v>
      </c>
      <c r="BP75" s="84">
        <f t="shared" si="236"/>
        <v>0.24589768339768339</v>
      </c>
      <c r="BQ75" s="84">
        <f t="shared" si="237"/>
        <v>0.17422779922779924</v>
      </c>
      <c r="BR75" s="84">
        <f t="shared" si="238"/>
        <v>0.28836872586872586</v>
      </c>
      <c r="BS75" s="84">
        <f t="shared" si="239"/>
        <v>0.17905405405405406</v>
      </c>
      <c r="BT75" s="84">
        <f t="shared" si="240"/>
        <v>1.5685328185328185E-2</v>
      </c>
      <c r="BU75" s="84">
        <f t="shared" si="241"/>
        <v>0</v>
      </c>
      <c r="BV75" s="84">
        <f t="shared" si="242"/>
        <v>5.0675675675675678E-3</v>
      </c>
      <c r="BW75" s="84">
        <f t="shared" si="243"/>
        <v>2.4131274131274132E-4</v>
      </c>
      <c r="BX75" s="84">
        <f t="shared" si="244"/>
        <v>0</v>
      </c>
      <c r="BY75" s="84">
        <f t="shared" si="245"/>
        <v>0</v>
      </c>
      <c r="BZ75" s="84">
        <f t="shared" si="246"/>
        <v>0</v>
      </c>
      <c r="CA75" s="75">
        <f t="shared" si="247"/>
        <v>2.4131274131274132E-4</v>
      </c>
      <c r="CB75" s="85">
        <f t="shared" si="248"/>
        <v>1</v>
      </c>
      <c r="CC75" s="75"/>
      <c r="CD75" s="75"/>
      <c r="CE75" s="74">
        <v>419</v>
      </c>
      <c r="CF75" s="74">
        <v>1039</v>
      </c>
      <c r="CG75" s="74">
        <v>741</v>
      </c>
      <c r="CH75" s="74">
        <v>209</v>
      </c>
      <c r="CI75" s="74">
        <v>458</v>
      </c>
      <c r="CJ75" s="74">
        <v>1343</v>
      </c>
      <c r="CK75" s="74">
        <v>57</v>
      </c>
      <c r="CL75" s="72"/>
      <c r="CP75" s="73">
        <f t="shared" si="439"/>
        <v>0</v>
      </c>
      <c r="CQ75" s="73">
        <f t="shared" si="440"/>
        <v>4266</v>
      </c>
      <c r="CR75" s="73"/>
      <c r="CS75" s="76">
        <f t="shared" si="249"/>
        <v>9.8218471636193155E-2</v>
      </c>
      <c r="CT75" s="77">
        <f t="shared" si="250"/>
        <v>0.24355368026254101</v>
      </c>
      <c r="CU75" s="77">
        <f t="shared" si="251"/>
        <v>0.17369901547116737</v>
      </c>
      <c r="CV75" s="77">
        <f t="shared" si="252"/>
        <v>4.8992030004688235E-2</v>
      </c>
      <c r="CW75" s="77">
        <f t="shared" si="253"/>
        <v>0.10736052508204406</v>
      </c>
      <c r="CX75" s="77">
        <f t="shared" si="254"/>
        <v>0.31481481481481483</v>
      </c>
      <c r="CY75" s="77">
        <f t="shared" si="255"/>
        <v>1.3361462728551337E-2</v>
      </c>
      <c r="CZ75" s="78"/>
      <c r="DA75" s="78"/>
      <c r="DB75" s="78"/>
      <c r="DC75" s="78"/>
      <c r="DD75" s="78">
        <f t="shared" si="256"/>
        <v>0</v>
      </c>
      <c r="DE75" s="75">
        <f t="shared" si="257"/>
        <v>1</v>
      </c>
      <c r="DF75" s="75"/>
      <c r="DG75" s="75"/>
      <c r="DH75" s="74">
        <v>687</v>
      </c>
      <c r="DI75" s="74">
        <v>1032</v>
      </c>
      <c r="DJ75" s="74">
        <v>910</v>
      </c>
      <c r="DK75" s="74">
        <v>726</v>
      </c>
      <c r="DL75" s="74">
        <v>3</v>
      </c>
      <c r="DM75" s="74">
        <v>182</v>
      </c>
      <c r="DN75" s="74">
        <v>165</v>
      </c>
      <c r="DO75" s="74">
        <v>505</v>
      </c>
      <c r="DP75" s="72">
        <v>6</v>
      </c>
      <c r="DQ75" s="74">
        <v>6</v>
      </c>
      <c r="DU75" s="73">
        <f t="shared" si="258"/>
        <v>12</v>
      </c>
      <c r="DV75" s="73">
        <f t="shared" si="441"/>
        <v>4222</v>
      </c>
      <c r="DW75" s="76">
        <f t="shared" si="259"/>
        <v>0.16271909047844624</v>
      </c>
      <c r="DX75" s="77">
        <f t="shared" si="260"/>
        <v>0.24443391757460919</v>
      </c>
      <c r="DY75" s="77">
        <f t="shared" si="261"/>
        <v>0.21553765987683562</v>
      </c>
      <c r="DZ75" s="77">
        <f t="shared" si="262"/>
        <v>0.17195641875888204</v>
      </c>
      <c r="EA75" s="77">
        <f t="shared" si="263"/>
        <v>7.1056371387967791E-4</v>
      </c>
      <c r="EB75" s="77">
        <f t="shared" si="264"/>
        <v>4.3107531975367125E-2</v>
      </c>
      <c r="EC75" s="77">
        <f t="shared" si="265"/>
        <v>3.9081004263382284E-2</v>
      </c>
      <c r="ED75" s="77">
        <f t="shared" si="266"/>
        <v>0.11961155850307911</v>
      </c>
      <c r="EE75" s="75">
        <f t="shared" si="267"/>
        <v>1.4211274277593558E-3</v>
      </c>
      <c r="EF75" s="78">
        <f t="shared" si="268"/>
        <v>1.4211274277593558E-3</v>
      </c>
      <c r="EG75" s="78">
        <f t="shared" si="269"/>
        <v>0</v>
      </c>
      <c r="EH75" s="78">
        <f t="shared" si="270"/>
        <v>0</v>
      </c>
      <c r="EI75" s="78">
        <f t="shared" si="271"/>
        <v>0</v>
      </c>
      <c r="EJ75" s="75">
        <f t="shared" si="272"/>
        <v>2.8422548555187117E-3</v>
      </c>
      <c r="EK75" s="75">
        <f t="shared" si="273"/>
        <v>1</v>
      </c>
      <c r="EL75" s="75"/>
      <c r="EM75" s="75"/>
      <c r="EN75" s="75"/>
      <c r="EO75" s="75"/>
      <c r="EP75" s="75"/>
      <c r="EQ75" s="75"/>
      <c r="ER75" s="75">
        <f t="shared" si="274"/>
        <v>0.20042949176807445</v>
      </c>
      <c r="ES75" s="75">
        <f t="shared" si="275"/>
        <v>0.28836872586872586</v>
      </c>
      <c r="ET75" s="75">
        <f t="shared" si="276"/>
        <v>0.24355368026254101</v>
      </c>
      <c r="EU75" s="75">
        <f t="shared" si="277"/>
        <v>0.24443391757460919</v>
      </c>
      <c r="EV75" s="75"/>
      <c r="EW75" s="75"/>
      <c r="EX75" s="75">
        <f t="shared" si="278"/>
        <v>6.6571224051539007E-2</v>
      </c>
      <c r="EY75" s="75">
        <f t="shared" si="279"/>
        <v>5.5501930501930502E-2</v>
      </c>
      <c r="EZ75" s="75">
        <f t="shared" si="280"/>
        <v>0.10736052508204406</v>
      </c>
      <c r="FA75" s="75">
        <f t="shared" si="281"/>
        <v>0.21553765987683562</v>
      </c>
      <c r="FB75" s="75"/>
      <c r="FC75" s="75"/>
      <c r="FD75" s="75"/>
      <c r="FE75" s="75">
        <f t="shared" si="282"/>
        <v>0</v>
      </c>
      <c r="FF75" s="75"/>
      <c r="FG75" s="75"/>
      <c r="FH75" s="75"/>
      <c r="FI75" s="75"/>
      <c r="FJ75" s="75"/>
      <c r="FK75" s="75">
        <f t="shared" si="283"/>
        <v>5.0675675675675678E-3</v>
      </c>
      <c r="FL75" s="75"/>
      <c r="FM75" s="75"/>
      <c r="FN75" s="75"/>
      <c r="FO75" s="75"/>
      <c r="FP75" s="75">
        <f t="shared" si="284"/>
        <v>0.26700071581961349</v>
      </c>
      <c r="FQ75" s="75">
        <f t="shared" si="285"/>
        <v>0.34893822393822393</v>
      </c>
      <c r="FR75" s="75">
        <f t="shared" si="286"/>
        <v>0.35091420534458506</v>
      </c>
      <c r="FS75" s="75">
        <f t="shared" si="287"/>
        <v>0.45997157745144479</v>
      </c>
      <c r="FT75" s="75"/>
      <c r="FU75" s="75"/>
      <c r="FV75" s="75"/>
      <c r="FW75" s="75">
        <f t="shared" si="288"/>
        <v>-4.481504560618485E-2</v>
      </c>
      <c r="FX75" s="75">
        <f t="shared" si="289"/>
        <v>8.8023731206818279E-4</v>
      </c>
      <c r="FY75" s="75">
        <f t="shared" si="290"/>
        <v>-4.3934808294116667E-2</v>
      </c>
      <c r="FZ75" s="75"/>
      <c r="GA75" s="75"/>
      <c r="GB75" s="75">
        <f t="shared" si="291"/>
        <v>5.1858594580113562E-2</v>
      </c>
      <c r="GC75" s="75">
        <f t="shared" si="292"/>
        <v>0.10817713479479156</v>
      </c>
      <c r="GD75" s="75">
        <f t="shared" si="293"/>
        <v>0.16003572937490512</v>
      </c>
      <c r="GE75" s="75"/>
      <c r="GF75" s="75"/>
      <c r="GG75" s="75"/>
      <c r="GH75" s="75"/>
      <c r="GI75" s="75"/>
      <c r="GJ75" s="75"/>
      <c r="GK75" s="75"/>
      <c r="GL75" s="75"/>
      <c r="GM75" s="75"/>
      <c r="GN75" s="75"/>
      <c r="GO75" s="75"/>
      <c r="GP75" s="75"/>
      <c r="GQ75" s="75">
        <f t="shared" si="294"/>
        <v>1.975981406361127E-3</v>
      </c>
      <c r="GR75" s="75">
        <f t="shared" si="295"/>
        <v>0.10905737210685973</v>
      </c>
      <c r="GS75" s="75">
        <f t="shared" si="296"/>
        <v>0.11103335351322086</v>
      </c>
      <c r="GT75" s="75"/>
      <c r="GU75" s="75"/>
      <c r="GV75" s="75"/>
      <c r="GW75" s="75"/>
      <c r="GX75" s="75">
        <f t="shared" si="297"/>
        <v>9.7828680505845853E-3</v>
      </c>
      <c r="GY75" s="75">
        <f t="shared" si="298"/>
        <v>1.5685328185328185E-2</v>
      </c>
      <c r="GZ75" s="75">
        <f t="shared" si="299"/>
        <v>1.3361462728551337E-2</v>
      </c>
      <c r="HA75" s="75">
        <f t="shared" si="300"/>
        <v>4.3107531975367125E-2</v>
      </c>
      <c r="HB75" s="75"/>
      <c r="HC75" s="75"/>
      <c r="HD75" s="75">
        <f t="shared" si="301"/>
        <v>-2.3238654567768486E-3</v>
      </c>
      <c r="HE75" s="75">
        <f t="shared" si="302"/>
        <v>2.974606924681579E-2</v>
      </c>
      <c r="HF75" s="75">
        <f t="shared" si="303"/>
        <v>2.742220379003894E-2</v>
      </c>
      <c r="HG75" s="75"/>
      <c r="HH75" s="75"/>
      <c r="HI75" s="75"/>
      <c r="HJ75" s="75">
        <f t="shared" si="304"/>
        <v>0.32665235027439754</v>
      </c>
      <c r="HK75" s="75">
        <f t="shared" si="305"/>
        <v>0.17905405405405406</v>
      </c>
      <c r="HL75" s="75">
        <f t="shared" si="306"/>
        <v>0.17369901547116737</v>
      </c>
      <c r="HM75" s="75">
        <f t="shared" si="307"/>
        <v>0.17195641875888204</v>
      </c>
      <c r="HN75" s="75"/>
      <c r="HO75" s="75"/>
      <c r="HP75" s="75">
        <f t="shared" si="308"/>
        <v>-5.3550385828866898E-3</v>
      </c>
      <c r="HQ75" s="75">
        <f>Gegevens!HM114-Gegevens!HL114</f>
        <v>-2.4267735199503399E-3</v>
      </c>
      <c r="HR75" s="75">
        <f t="shared" si="309"/>
        <v>-7.0976352951720167E-3</v>
      </c>
      <c r="HS75" s="75"/>
      <c r="HT75" s="75"/>
      <c r="HU75" s="75"/>
      <c r="HV75" s="75">
        <f t="shared" si="310"/>
        <v>0.18181818181818182</v>
      </c>
      <c r="HW75" s="75">
        <f t="shared" si="311"/>
        <v>0.24589768339768339</v>
      </c>
      <c r="HX75" s="75">
        <f t="shared" si="312"/>
        <v>0.31481481481481483</v>
      </c>
      <c r="HY75" s="75">
        <f t="shared" si="313"/>
        <v>0.16271909047844624</v>
      </c>
      <c r="HZ75" s="75"/>
      <c r="IA75" s="75"/>
      <c r="IB75" s="75">
        <f t="shared" si="314"/>
        <v>6.8917131417131433E-2</v>
      </c>
      <c r="IC75" s="75">
        <f t="shared" si="315"/>
        <v>-0.15209572433636859</v>
      </c>
      <c r="ID75" s="75">
        <f t="shared" si="316"/>
        <v>-8.3178592919237154E-2</v>
      </c>
      <c r="IE75" s="75"/>
      <c r="IF75" s="75"/>
      <c r="IG75" s="75"/>
      <c r="IH75" s="75">
        <f t="shared" si="317"/>
        <v>0.18348842758291578</v>
      </c>
      <c r="II75" s="75">
        <f t="shared" si="318"/>
        <v>0.17422779922779924</v>
      </c>
      <c r="IJ75" s="75">
        <f t="shared" si="319"/>
        <v>9.8218471636193155E-2</v>
      </c>
      <c r="IK75" s="75">
        <f t="shared" si="320"/>
        <v>0.11961155850307911</v>
      </c>
      <c r="IL75" s="75"/>
      <c r="IM75" s="75"/>
      <c r="IN75" s="75">
        <f t="shared" si="321"/>
        <v>-7.6009327591606085E-2</v>
      </c>
      <c r="IO75" s="75">
        <f t="shared" si="322"/>
        <v>2.1393086866885958E-2</v>
      </c>
      <c r="IP75" s="75">
        <f t="shared" si="323"/>
        <v>-5.4616240724720128E-2</v>
      </c>
      <c r="IQ75" s="75"/>
      <c r="IR75" s="75"/>
      <c r="IS75" s="75"/>
      <c r="IT75" s="75">
        <f t="shared" si="324"/>
        <v>2.982581722739203E-2</v>
      </c>
      <c r="IU75" s="75">
        <f t="shared" si="325"/>
        <v>3.5955598455598453E-2</v>
      </c>
      <c r="IV75" s="75">
        <f t="shared" si="326"/>
        <v>4.8992030004688235E-2</v>
      </c>
      <c r="IW75" s="75">
        <f t="shared" si="327"/>
        <v>3.9081004263382284E-2</v>
      </c>
      <c r="IX75" s="75"/>
      <c r="IY75" s="75"/>
      <c r="IZ75" s="75">
        <f t="shared" si="328"/>
        <v>1.3036431549089782E-2</v>
      </c>
      <c r="JA75" s="75">
        <f t="shared" si="329"/>
        <v>-9.911025741305951E-3</v>
      </c>
      <c r="JB75" s="75">
        <f t="shared" si="330"/>
        <v>3.1254058077838306E-3</v>
      </c>
      <c r="JC75" s="75"/>
      <c r="JD75" s="75"/>
      <c r="JE75" s="75"/>
      <c r="JF75" s="75"/>
      <c r="JG75" s="75"/>
      <c r="JH75" s="75"/>
      <c r="JI75" s="75">
        <f t="shared" si="331"/>
        <v>0.19327129563350037</v>
      </c>
      <c r="JJ75" s="75">
        <f t="shared" si="332"/>
        <v>0.21331424481030781</v>
      </c>
      <c r="JK75" s="75">
        <f t="shared" si="333"/>
        <v>0.2230971128608924</v>
      </c>
      <c r="JL75" s="75"/>
      <c r="JM75" s="75">
        <f t="shared" si="334"/>
        <v>0.18991312741312744</v>
      </c>
      <c r="JN75" s="75">
        <f t="shared" si="335"/>
        <v>0.21018339768339769</v>
      </c>
      <c r="JO75" s="75">
        <f t="shared" si="336"/>
        <v>0.22586872586872589</v>
      </c>
      <c r="JP75" s="75"/>
      <c r="JQ75" s="75">
        <f t="shared" si="337"/>
        <v>0.11157993436474449</v>
      </c>
      <c r="JR75" s="75">
        <f t="shared" si="338"/>
        <v>0.1472105016408814</v>
      </c>
      <c r="JS75" s="75">
        <f t="shared" si="339"/>
        <v>0.16057196436943272</v>
      </c>
      <c r="JT75" s="75"/>
      <c r="JU75" s="75">
        <f t="shared" si="340"/>
        <v>0.16271909047844624</v>
      </c>
      <c r="JV75" s="75">
        <f t="shared" si="341"/>
        <v>0.1586925627664614</v>
      </c>
      <c r="JW75" s="75">
        <f t="shared" si="342"/>
        <v>0.20180009474182853</v>
      </c>
      <c r="JX75" s="75"/>
      <c r="JY75" s="75"/>
      <c r="JZ75" s="75"/>
      <c r="KA75" s="75">
        <f t="shared" si="343"/>
        <v>-7.8333193048382946E-2</v>
      </c>
      <c r="KB75" s="75">
        <f t="shared" si="344"/>
        <v>5.1139156113701748E-2</v>
      </c>
      <c r="KC75" s="75">
        <f t="shared" si="345"/>
        <v>-2.7194036934681198E-2</v>
      </c>
      <c r="KD75" s="75"/>
      <c r="KE75" s="75"/>
      <c r="KF75" s="75">
        <f t="shared" si="346"/>
        <v>-6.2972896042516296E-2</v>
      </c>
      <c r="KG75" s="75">
        <f t="shared" si="347"/>
        <v>1.1482061125580006E-2</v>
      </c>
      <c r="KH75" s="75">
        <f t="shared" si="348"/>
        <v>-5.149083491693629E-2</v>
      </c>
      <c r="KI75" s="75"/>
      <c r="KJ75" s="75"/>
      <c r="KK75" s="75">
        <f t="shared" si="349"/>
        <v>-6.5296761499293171E-2</v>
      </c>
      <c r="KL75" s="75">
        <f t="shared" si="350"/>
        <v>4.122813037239581E-2</v>
      </c>
      <c r="KM75" s="75">
        <f t="shared" si="351"/>
        <v>-2.4068631126897361E-2</v>
      </c>
      <c r="KN75" s="75"/>
      <c r="KO75" s="75"/>
      <c r="KP75" s="75"/>
      <c r="KQ75" s="75"/>
      <c r="KR75" s="73">
        <f t="shared" si="352"/>
        <v>1217.4927606177605</v>
      </c>
      <c r="KS75" s="73">
        <f t="shared" si="353"/>
        <v>234.32915057915059</v>
      </c>
      <c r="KT75" s="73">
        <f t="shared" si="354"/>
        <v>755.96621621621625</v>
      </c>
      <c r="KU75" s="73">
        <f t="shared" si="355"/>
        <v>1038.1800193050192</v>
      </c>
      <c r="KV75" s="73">
        <f t="shared" si="356"/>
        <v>735.5897683397684</v>
      </c>
      <c r="KW75" s="73">
        <f t="shared" si="357"/>
        <v>151.80453667953668</v>
      </c>
      <c r="KX75" s="73">
        <f t="shared" si="358"/>
        <v>66.223455598455601</v>
      </c>
      <c r="KY75" s="73"/>
      <c r="KZ75" s="73">
        <f t="shared" si="359"/>
        <v>1028.2836380684482</v>
      </c>
      <c r="LA75" s="73">
        <f t="shared" si="360"/>
        <v>453.27613689639003</v>
      </c>
      <c r="LB75" s="73">
        <f t="shared" si="361"/>
        <v>733.3572433192686</v>
      </c>
      <c r="LC75" s="73">
        <f t="shared" si="362"/>
        <v>1329.1481481481483</v>
      </c>
      <c r="LD75" s="73">
        <f t="shared" si="363"/>
        <v>414.67838724800748</v>
      </c>
      <c r="LE75" s="73">
        <f t="shared" si="364"/>
        <v>206.84435067979373</v>
      </c>
      <c r="LF75" s="73">
        <f t="shared" si="365"/>
        <v>56.412095639943743</v>
      </c>
      <c r="LG75" s="73"/>
      <c r="LH75" s="73">
        <f t="shared" si="366"/>
        <v>1032</v>
      </c>
      <c r="LI75" s="73">
        <f t="shared" si="367"/>
        <v>910</v>
      </c>
      <c r="LJ75" s="73">
        <f t="shared" si="368"/>
        <v>726</v>
      </c>
      <c r="LK75" s="73">
        <f t="shared" si="369"/>
        <v>687</v>
      </c>
      <c r="LL75" s="73">
        <f t="shared" si="370"/>
        <v>505</v>
      </c>
      <c r="LM75" s="73">
        <f t="shared" si="371"/>
        <v>165</v>
      </c>
      <c r="LN75" s="73">
        <f t="shared" si="372"/>
        <v>182</v>
      </c>
      <c r="LO75" s="73"/>
      <c r="LP75" s="73">
        <f t="shared" si="373"/>
        <v>-189.20912254931227</v>
      </c>
      <c r="LQ75" s="73">
        <f t="shared" si="374"/>
        <v>218.94698631723944</v>
      </c>
      <c r="LR75" s="73">
        <f t="shared" si="375"/>
        <v>-22.608972896947648</v>
      </c>
      <c r="LS75" s="73">
        <f t="shared" si="376"/>
        <v>290.96812884312908</v>
      </c>
      <c r="LT75" s="73">
        <f t="shared" si="377"/>
        <v>-320.91138109176092</v>
      </c>
      <c r="LU75" s="73">
        <f t="shared" si="378"/>
        <v>55.039814000257053</v>
      </c>
      <c r="LV75" s="73">
        <f t="shared" si="379"/>
        <v>-9.8113599585118578</v>
      </c>
      <c r="LW75" s="73"/>
      <c r="LX75" s="73">
        <f t="shared" si="380"/>
        <v>3.7163619315517735</v>
      </c>
      <c r="LY75" s="73">
        <f t="shared" si="381"/>
        <v>456.72386310360997</v>
      </c>
      <c r="LZ75" s="73">
        <f t="shared" si="382"/>
        <v>-7.3572433192686049</v>
      </c>
      <c r="MA75" s="73">
        <f t="shared" si="383"/>
        <v>-642.14814814814827</v>
      </c>
      <c r="MB75" s="73">
        <f t="shared" si="384"/>
        <v>90.321612751992518</v>
      </c>
      <c r="MC75" s="73">
        <f t="shared" si="385"/>
        <v>-41.844350679793735</v>
      </c>
      <c r="MD75" s="73">
        <f t="shared" si="386"/>
        <v>125.58790436005626</v>
      </c>
      <c r="ME75" s="73"/>
      <c r="MF75" s="73">
        <f t="shared" si="387"/>
        <v>-185.4927606177605</v>
      </c>
      <c r="MG75" s="73">
        <f t="shared" si="388"/>
        <v>675.67084942084944</v>
      </c>
      <c r="MH75" s="73">
        <f t="shared" si="389"/>
        <v>-29.966216216216253</v>
      </c>
      <c r="MI75" s="73">
        <f t="shared" si="390"/>
        <v>-351.18001930501919</v>
      </c>
      <c r="MJ75" s="73">
        <f t="shared" si="391"/>
        <v>-230.5897683397684</v>
      </c>
      <c r="MK75" s="73">
        <f t="shared" si="392"/>
        <v>13.195463320463318</v>
      </c>
      <c r="ML75" s="73">
        <f t="shared" si="393"/>
        <v>115.7765444015444</v>
      </c>
      <c r="MM75" s="73"/>
      <c r="MN75" s="75">
        <f t="shared" si="394"/>
        <v>-0.1554088276083932</v>
      </c>
      <c r="MO75" s="75">
        <f t="shared" si="395"/>
        <v>0.93435659104343727</v>
      </c>
      <c r="MP75" s="75">
        <f t="shared" si="396"/>
        <v>-2.9907385293103078E-2</v>
      </c>
      <c r="MQ75" s="75">
        <f t="shared" si="397"/>
        <v>0.28026750990440907</v>
      </c>
      <c r="MR75" s="75">
        <f t="shared" si="398"/>
        <v>-0.43626406307425986</v>
      </c>
      <c r="MS75" s="75">
        <f t="shared" si="399"/>
        <v>0.36257028415723525</v>
      </c>
      <c r="MT75" s="75">
        <f t="shared" si="400"/>
        <v>-0.14815536081358865</v>
      </c>
      <c r="MU75" s="75"/>
      <c r="MV75" s="75">
        <f t="shared" si="401"/>
        <v>3.6141408790017061E-3</v>
      </c>
      <c r="MW75" s="75">
        <f t="shared" si="402"/>
        <v>1.0076062380667703</v>
      </c>
      <c r="MX75" s="75">
        <f t="shared" si="403"/>
        <v>-1.0032277428622347E-2</v>
      </c>
      <c r="MY75" s="75">
        <f t="shared" si="404"/>
        <v>-0.48312759495081792</v>
      </c>
      <c r="MZ75" s="75">
        <f t="shared" si="405"/>
        <v>0.21781123764710145</v>
      </c>
      <c r="NA75" s="75">
        <f t="shared" si="406"/>
        <v>-0.20229873594455117</v>
      </c>
      <c r="NB75" s="75">
        <f t="shared" si="407"/>
        <v>2.2262584457353709</v>
      </c>
      <c r="NC75" s="75"/>
      <c r="ND75" s="75">
        <f t="shared" si="408"/>
        <v>-0.15235635612620871</v>
      </c>
      <c r="NE75" s="75">
        <f t="shared" si="409"/>
        <v>2.8834263588243774</v>
      </c>
      <c r="NF75" s="75">
        <f t="shared" si="410"/>
        <v>-3.9639623535300317E-2</v>
      </c>
      <c r="NG75" s="75">
        <f t="shared" si="411"/>
        <v>-0.33826505304938048</v>
      </c>
      <c r="NH75" s="75">
        <f t="shared" si="412"/>
        <v>-0.31347604094631609</v>
      </c>
      <c r="NI75" s="75">
        <f t="shared" si="413"/>
        <v>8.6924038036618662E-2</v>
      </c>
      <c r="NJ75" s="75">
        <f t="shared" si="414"/>
        <v>1.7482709616295593</v>
      </c>
      <c r="NK75" s="75"/>
      <c r="NL75" s="75"/>
      <c r="NM75" s="211">
        <v>4813</v>
      </c>
      <c r="NN75" s="212">
        <v>0</v>
      </c>
      <c r="NO75" s="212">
        <v>3</v>
      </c>
      <c r="NP75" s="212">
        <v>2</v>
      </c>
      <c r="NQ75" s="212">
        <v>0</v>
      </c>
      <c r="NR75" s="212">
        <v>5</v>
      </c>
      <c r="NS75" s="213">
        <v>10</v>
      </c>
      <c r="NT75" s="213">
        <f t="shared" si="415"/>
        <v>4823</v>
      </c>
      <c r="NU75" s="75"/>
      <c r="NV75" s="75"/>
      <c r="NW75" s="73">
        <v>4222</v>
      </c>
      <c r="NX75" s="73">
        <v>910</v>
      </c>
      <c r="NY75" s="75">
        <f t="shared" si="416"/>
        <v>0.21553765987683562</v>
      </c>
      <c r="NZ75" s="75">
        <f t="shared" si="417"/>
        <v>1.0054329577208535E-3</v>
      </c>
      <c r="OA75" s="75">
        <f t="shared" si="418"/>
        <v>1.1610830480599068E-3</v>
      </c>
      <c r="OB75" s="73">
        <v>6035</v>
      </c>
      <c r="OC75" s="73">
        <v>4823</v>
      </c>
      <c r="OD75" s="73">
        <v>390.80724287512038</v>
      </c>
      <c r="OE75" s="73">
        <v>174.29869242875037</v>
      </c>
      <c r="OF75" s="75">
        <f t="shared" si="419"/>
        <v>2.8881307776097823E-2</v>
      </c>
      <c r="OG75" s="75">
        <f t="shared" si="420"/>
        <v>0.4459965765896674</v>
      </c>
      <c r="OH75" s="73">
        <v>151</v>
      </c>
      <c r="OI75" s="73">
        <f t="shared" si="421"/>
        <v>67.345483065039772</v>
      </c>
      <c r="OJ75" s="75">
        <f t="shared" si="422"/>
        <v>1.3963401008716519E-2</v>
      </c>
      <c r="OK75" s="75">
        <f t="shared" si="423"/>
        <v>9.2088478182583906E-4</v>
      </c>
      <c r="OL75" s="75">
        <f t="shared" si="424"/>
        <v>2.5427267819972006E-4</v>
      </c>
      <c r="OM75" s="73">
        <v>6037</v>
      </c>
      <c r="ON75" s="73">
        <v>112051604</v>
      </c>
      <c r="OO75" s="73">
        <f t="shared" si="425"/>
        <v>18560.809011098227</v>
      </c>
      <c r="OP75" s="75">
        <f t="shared" si="426"/>
        <v>9.2644343017022799E-4</v>
      </c>
      <c r="OQ75" s="75">
        <f t="shared" si="427"/>
        <v>8.998221308838568E-4</v>
      </c>
      <c r="OR75" s="75">
        <f t="shared" si="428"/>
        <v>2.1711341600709315E-4</v>
      </c>
      <c r="OS75" s="73">
        <v>855.71641543813155</v>
      </c>
      <c r="OT75" s="75">
        <f t="shared" si="429"/>
        <v>0.14179228093423887</v>
      </c>
      <c r="OU75" s="75">
        <f t="shared" si="430"/>
        <v>7.0524622628448668E-4</v>
      </c>
      <c r="OV75" s="73">
        <v>60.000625880476747</v>
      </c>
      <c r="OW75" s="75">
        <f t="shared" si="431"/>
        <v>9.9388149545265436E-3</v>
      </c>
      <c r="OX75" s="75">
        <v>5.4216867469879512E-2</v>
      </c>
      <c r="OY75" s="73">
        <v>289</v>
      </c>
      <c r="OZ75" s="75">
        <f t="shared" si="432"/>
        <v>4.788732394366197E-2</v>
      </c>
      <c r="PA75" s="73">
        <v>1245</v>
      </c>
      <c r="PB75" s="75">
        <f t="shared" si="433"/>
        <v>0.20629660314830156</v>
      </c>
      <c r="PC75" s="73">
        <v>886</v>
      </c>
      <c r="PD75" s="73">
        <v>1356</v>
      </c>
      <c r="PE75" s="75">
        <f t="shared" si="434"/>
        <v>-0.34660766961651918</v>
      </c>
      <c r="PF75" s="75">
        <v>3.7724051688203419E-2</v>
      </c>
      <c r="PG75" s="75">
        <v>4.1475614839516464E-2</v>
      </c>
      <c r="PH75" s="75">
        <v>7.9199666527719884E-2</v>
      </c>
      <c r="PI75" s="75"/>
      <c r="PJ75" s="75"/>
      <c r="PK75" s="75"/>
      <c r="PL75" s="75"/>
      <c r="PM75" s="75"/>
      <c r="PN75" s="75"/>
      <c r="PO75" s="226"/>
      <c r="PP75" s="21">
        <f t="shared" si="435"/>
        <v>0</v>
      </c>
      <c r="PQ75" s="73">
        <f t="shared" si="436"/>
        <v>115.4809019481404</v>
      </c>
      <c r="PR75" s="73"/>
      <c r="PS75" s="73">
        <f t="shared" si="437"/>
        <v>23.435150915496262</v>
      </c>
      <c r="PT75" s="73">
        <v>2</v>
      </c>
      <c r="PU75" s="73">
        <f t="shared" si="438"/>
        <v>27.611779803285856</v>
      </c>
      <c r="PV75" s="73">
        <v>2</v>
      </c>
      <c r="PW75" s="73"/>
    </row>
    <row r="76" spans="1:444" x14ac:dyDescent="0.25">
      <c r="A76" s="150"/>
      <c r="B76" s="153" t="s">
        <v>44</v>
      </c>
      <c r="C76" s="151"/>
      <c r="D76" s="156">
        <v>71016</v>
      </c>
      <c r="E76" s="156" t="s">
        <v>260</v>
      </c>
      <c r="F76" s="72" t="s">
        <v>264</v>
      </c>
      <c r="G76" s="82"/>
      <c r="P76" s="161"/>
      <c r="Q76" s="127"/>
      <c r="R76" s="127"/>
      <c r="S76" s="127"/>
      <c r="T76" s="127"/>
      <c r="U76" s="127"/>
      <c r="V76" s="127"/>
      <c r="W76" s="127"/>
      <c r="X76" s="127"/>
      <c r="Y76" s="127"/>
      <c r="Z76" s="113"/>
      <c r="AA76" s="73"/>
      <c r="AB76" s="74">
        <v>1967</v>
      </c>
      <c r="AC76" s="74">
        <v>8203</v>
      </c>
      <c r="AD76" s="74">
        <v>3982</v>
      </c>
      <c r="AE76" s="88">
        <f>AJ76*((BA76/(AX76+BA76)))</f>
        <v>3833.5278906538606</v>
      </c>
      <c r="AF76" s="88">
        <f>AJ76*((AX76/(AX76+BA76)))</f>
        <v>1136.4721093461396</v>
      </c>
      <c r="AG76" s="74">
        <v>14928</v>
      </c>
      <c r="AH76" s="74">
        <v>3029</v>
      </c>
      <c r="AI76" s="74">
        <v>1421</v>
      </c>
      <c r="AJ76" s="74">
        <v>4970</v>
      </c>
      <c r="AK76" s="73">
        <f t="shared" si="222"/>
        <v>38500</v>
      </c>
      <c r="AL76" s="75"/>
      <c r="AM76" s="76">
        <f t="shared" si="223"/>
        <v>5.109090909090909E-2</v>
      </c>
      <c r="AN76" s="77">
        <f t="shared" si="224"/>
        <v>0.21306493506493507</v>
      </c>
      <c r="AO76" s="77">
        <f t="shared" si="225"/>
        <v>0.10342857142857143</v>
      </c>
      <c r="AP76" s="77">
        <f t="shared" si="226"/>
        <v>9.9572153003996383E-2</v>
      </c>
      <c r="AQ76" s="77">
        <f t="shared" si="227"/>
        <v>2.9518756086912717E-2</v>
      </c>
      <c r="AR76" s="77">
        <f t="shared" si="228"/>
        <v>0.38774025974025972</v>
      </c>
      <c r="AS76" s="77">
        <f t="shared" si="229"/>
        <v>7.8675324675324676E-2</v>
      </c>
      <c r="AT76" s="78">
        <f t="shared" si="230"/>
        <v>3.6909090909090912E-2</v>
      </c>
      <c r="AU76" s="75">
        <f t="shared" si="231"/>
        <v>1</v>
      </c>
      <c r="AV76" s="75"/>
      <c r="AW76" s="75"/>
      <c r="AX76" s="74">
        <v>2476</v>
      </c>
      <c r="AY76" s="74">
        <v>2522</v>
      </c>
      <c r="AZ76" s="74">
        <v>2653</v>
      </c>
      <c r="BA76" s="74">
        <v>8352</v>
      </c>
      <c r="BB76" s="74">
        <v>10786</v>
      </c>
      <c r="BC76" s="74">
        <v>8972</v>
      </c>
      <c r="BD76" s="74">
        <v>3162</v>
      </c>
      <c r="BF76" s="74">
        <v>93</v>
      </c>
      <c r="BG76" s="79">
        <v>41</v>
      </c>
      <c r="BH76" s="80">
        <v>306</v>
      </c>
      <c r="BI76" s="80"/>
      <c r="BJ76" s="81"/>
      <c r="BK76" s="73">
        <f t="shared" si="232"/>
        <v>347</v>
      </c>
      <c r="BL76" s="79">
        <f t="shared" si="233"/>
        <v>39363</v>
      </c>
      <c r="BM76" s="82"/>
      <c r="BN76" s="83">
        <f t="shared" si="234"/>
        <v>6.2901709727408994E-2</v>
      </c>
      <c r="BO76" s="84">
        <f t="shared" si="235"/>
        <v>6.4070319843507861E-2</v>
      </c>
      <c r="BP76" s="84">
        <f t="shared" si="236"/>
        <v>6.7398318217615522E-2</v>
      </c>
      <c r="BQ76" s="84">
        <f t="shared" si="237"/>
        <v>0.21217894977516957</v>
      </c>
      <c r="BR76" s="84">
        <f t="shared" si="238"/>
        <v>0.27401366765744478</v>
      </c>
      <c r="BS76" s="84">
        <f t="shared" si="239"/>
        <v>0.22792978177476311</v>
      </c>
      <c r="BT76" s="84">
        <f t="shared" si="240"/>
        <v>8.0329243197926989E-2</v>
      </c>
      <c r="BU76" s="84">
        <f t="shared" si="241"/>
        <v>0</v>
      </c>
      <c r="BV76" s="84">
        <f t="shared" si="242"/>
        <v>2.3626247999390289E-3</v>
      </c>
      <c r="BW76" s="84">
        <f t="shared" si="243"/>
        <v>1.0415872773924752E-3</v>
      </c>
      <c r="BX76" s="84">
        <f t="shared" si="244"/>
        <v>7.7737977288316442E-3</v>
      </c>
      <c r="BY76" s="84">
        <f t="shared" si="245"/>
        <v>0</v>
      </c>
      <c r="BZ76" s="84">
        <f t="shared" si="246"/>
        <v>0</v>
      </c>
      <c r="CA76" s="75">
        <f t="shared" si="247"/>
        <v>8.8153850062241187E-3</v>
      </c>
      <c r="CB76" s="85">
        <f t="shared" si="248"/>
        <v>1</v>
      </c>
      <c r="CC76" s="75"/>
      <c r="CD76" s="75"/>
      <c r="CE76" s="74">
        <v>4499</v>
      </c>
      <c r="CF76" s="74">
        <v>9692</v>
      </c>
      <c r="CG76" s="74">
        <v>13950</v>
      </c>
      <c r="CH76" s="74">
        <v>2517</v>
      </c>
      <c r="CI76" s="74">
        <v>4662</v>
      </c>
      <c r="CJ76" s="74">
        <v>1404</v>
      </c>
      <c r="CK76" s="74">
        <v>2300</v>
      </c>
      <c r="CL76" s="72">
        <v>490</v>
      </c>
      <c r="CM76" s="72">
        <v>304</v>
      </c>
      <c r="CP76" s="73">
        <f t="shared" si="439"/>
        <v>794</v>
      </c>
      <c r="CQ76" s="73">
        <f t="shared" si="440"/>
        <v>39818</v>
      </c>
      <c r="CR76" s="73"/>
      <c r="CS76" s="76">
        <f t="shared" si="249"/>
        <v>0.11298910040685117</v>
      </c>
      <c r="CT76" s="77">
        <f t="shared" si="250"/>
        <v>0.24340750414385454</v>
      </c>
      <c r="CU76" s="77">
        <f t="shared" si="251"/>
        <v>0.350344065498016</v>
      </c>
      <c r="CV76" s="77">
        <f t="shared" si="252"/>
        <v>6.3212617409211913E-2</v>
      </c>
      <c r="CW76" s="77">
        <f t="shared" si="253"/>
        <v>0.1170827264051434</v>
      </c>
      <c r="CX76" s="77">
        <f t="shared" si="254"/>
        <v>3.5260434979155153E-2</v>
      </c>
      <c r="CY76" s="77">
        <f t="shared" si="255"/>
        <v>5.7762820834798334E-2</v>
      </c>
      <c r="CZ76" s="78"/>
      <c r="DA76" s="78"/>
      <c r="DB76" s="78"/>
      <c r="DC76" s="78"/>
      <c r="DD76" s="78">
        <f t="shared" si="256"/>
        <v>1.9940730322969513E-2</v>
      </c>
      <c r="DE76" s="75">
        <f t="shared" si="257"/>
        <v>1</v>
      </c>
      <c r="DF76" s="75"/>
      <c r="DG76" s="75"/>
      <c r="DH76" s="74">
        <v>2459</v>
      </c>
      <c r="DI76" s="74">
        <v>9171</v>
      </c>
      <c r="DJ76" s="74">
        <v>6294</v>
      </c>
      <c r="DK76" s="74">
        <v>8729</v>
      </c>
      <c r="DM76" s="74">
        <v>3741</v>
      </c>
      <c r="DN76" s="74">
        <v>2857</v>
      </c>
      <c r="DO76" s="74">
        <v>5791</v>
      </c>
      <c r="DP76" s="72">
        <v>132</v>
      </c>
      <c r="DQ76" s="72">
        <v>197</v>
      </c>
      <c r="DU76" s="73">
        <f t="shared" si="258"/>
        <v>329</v>
      </c>
      <c r="DV76" s="73">
        <f t="shared" si="441"/>
        <v>39371</v>
      </c>
      <c r="DW76" s="76">
        <f t="shared" si="259"/>
        <v>6.2457138502959031E-2</v>
      </c>
      <c r="DX76" s="77">
        <f t="shared" si="260"/>
        <v>0.23293794925198749</v>
      </c>
      <c r="DY76" s="77">
        <f t="shared" si="261"/>
        <v>0.15986385918569507</v>
      </c>
      <c r="DZ76" s="77">
        <f t="shared" si="262"/>
        <v>0.22171141195296029</v>
      </c>
      <c r="EA76" s="77">
        <f t="shared" si="263"/>
        <v>0</v>
      </c>
      <c r="EB76" s="77">
        <f t="shared" si="264"/>
        <v>9.5019176551268694E-2</v>
      </c>
      <c r="EC76" s="77">
        <f t="shared" si="265"/>
        <v>7.2566101953214293E-2</v>
      </c>
      <c r="ED76" s="77">
        <f t="shared" si="266"/>
        <v>0.1470879581417795</v>
      </c>
      <c r="EE76" s="75">
        <f t="shared" si="267"/>
        <v>3.3527215463158163E-3</v>
      </c>
      <c r="EF76" s="78">
        <f t="shared" si="268"/>
        <v>5.0036829138198164E-3</v>
      </c>
      <c r="EG76" s="78">
        <f t="shared" si="269"/>
        <v>0</v>
      </c>
      <c r="EH76" s="78">
        <f t="shared" si="270"/>
        <v>0</v>
      </c>
      <c r="EI76" s="78">
        <f t="shared" si="271"/>
        <v>0</v>
      </c>
      <c r="EJ76" s="75">
        <f t="shared" si="272"/>
        <v>8.3564044601356323E-3</v>
      </c>
      <c r="EK76" s="75">
        <f t="shared" si="273"/>
        <v>1</v>
      </c>
      <c r="EL76" s="75"/>
      <c r="EM76" s="75"/>
      <c r="EN76" s="75"/>
      <c r="EO76" s="75"/>
      <c r="EP76" s="75"/>
      <c r="EQ76" s="75"/>
      <c r="ER76" s="75">
        <f t="shared" si="274"/>
        <v>0.21306493506493507</v>
      </c>
      <c r="ES76" s="75">
        <f t="shared" si="275"/>
        <v>0.27401366765744478</v>
      </c>
      <c r="ET76" s="75">
        <f t="shared" si="276"/>
        <v>0.24340750414385454</v>
      </c>
      <c r="EU76" s="75">
        <f t="shared" si="277"/>
        <v>0.23293794925198749</v>
      </c>
      <c r="EV76" s="75"/>
      <c r="EW76" s="75"/>
      <c r="EX76" s="75">
        <f t="shared" si="278"/>
        <v>0.10342857142857143</v>
      </c>
      <c r="EY76" s="75">
        <f t="shared" si="279"/>
        <v>6.4070319843507861E-2</v>
      </c>
      <c r="EZ76" s="75">
        <f t="shared" si="280"/>
        <v>0.1170827264051434</v>
      </c>
      <c r="FA76" s="75">
        <f t="shared" si="281"/>
        <v>0.15986385918569507</v>
      </c>
      <c r="FB76" s="75"/>
      <c r="FC76" s="75"/>
      <c r="FD76" s="75"/>
      <c r="FE76" s="75">
        <f t="shared" si="282"/>
        <v>0</v>
      </c>
      <c r="FF76" s="75"/>
      <c r="FG76" s="75"/>
      <c r="FH76" s="75"/>
      <c r="FI76" s="75"/>
      <c r="FJ76" s="75"/>
      <c r="FK76" s="75">
        <f t="shared" si="283"/>
        <v>2.3626247999390289E-3</v>
      </c>
      <c r="FL76" s="75"/>
      <c r="FM76" s="75"/>
      <c r="FN76" s="75"/>
      <c r="FO76" s="75"/>
      <c r="FP76" s="75">
        <f t="shared" si="284"/>
        <v>0.31649350649350649</v>
      </c>
      <c r="FQ76" s="75">
        <f t="shared" si="285"/>
        <v>0.34044661230089168</v>
      </c>
      <c r="FR76" s="75">
        <f t="shared" si="286"/>
        <v>0.36049023054899793</v>
      </c>
      <c r="FS76" s="75">
        <f t="shared" si="287"/>
        <v>0.39280180843768253</v>
      </c>
      <c r="FT76" s="75"/>
      <c r="FU76" s="75"/>
      <c r="FV76" s="75"/>
      <c r="FW76" s="75">
        <f t="shared" si="288"/>
        <v>-3.0606163513590245E-2</v>
      </c>
      <c r="FX76" s="75">
        <f t="shared" si="289"/>
        <v>-1.0469554891867044E-2</v>
      </c>
      <c r="FY76" s="75">
        <f t="shared" si="290"/>
        <v>-4.107571840545729E-2</v>
      </c>
      <c r="FZ76" s="75"/>
      <c r="GA76" s="75"/>
      <c r="GB76" s="75">
        <f t="shared" si="291"/>
        <v>5.3012406561635542E-2</v>
      </c>
      <c r="GC76" s="75">
        <f t="shared" si="292"/>
        <v>4.2781132780551664E-2</v>
      </c>
      <c r="GD76" s="75">
        <f t="shared" si="293"/>
        <v>9.5793539342187206E-2</v>
      </c>
      <c r="GE76" s="75"/>
      <c r="GF76" s="75"/>
      <c r="GG76" s="75"/>
      <c r="GH76" s="75"/>
      <c r="GI76" s="75"/>
      <c r="GJ76" s="75"/>
      <c r="GK76" s="75"/>
      <c r="GL76" s="75"/>
      <c r="GM76" s="75"/>
      <c r="GN76" s="75"/>
      <c r="GO76" s="75"/>
      <c r="GP76" s="75"/>
      <c r="GQ76" s="75">
        <f t="shared" si="294"/>
        <v>2.0043618248106243E-2</v>
      </c>
      <c r="GR76" s="75">
        <f t="shared" si="295"/>
        <v>3.2311577888684606E-2</v>
      </c>
      <c r="GS76" s="75">
        <f t="shared" si="296"/>
        <v>5.2355196136790849E-2</v>
      </c>
      <c r="GT76" s="75"/>
      <c r="GU76" s="75"/>
      <c r="GV76" s="75"/>
      <c r="GW76" s="75"/>
      <c r="GX76" s="75">
        <f t="shared" si="297"/>
        <v>7.8675324675324676E-2</v>
      </c>
      <c r="GY76" s="75">
        <f t="shared" si="298"/>
        <v>8.0329243197926989E-2</v>
      </c>
      <c r="GZ76" s="75">
        <f t="shared" si="299"/>
        <v>5.7762820834798334E-2</v>
      </c>
      <c r="HA76" s="75">
        <f t="shared" si="300"/>
        <v>9.5019176551268694E-2</v>
      </c>
      <c r="HB76" s="75"/>
      <c r="HC76" s="75"/>
      <c r="HD76" s="75">
        <f t="shared" si="301"/>
        <v>-2.2566422363128655E-2</v>
      </c>
      <c r="HE76" s="75">
        <f t="shared" si="302"/>
        <v>3.725635571647036E-2</v>
      </c>
      <c r="HF76" s="75">
        <f t="shared" si="303"/>
        <v>1.4689933353341705E-2</v>
      </c>
      <c r="HG76" s="75"/>
      <c r="HH76" s="75"/>
      <c r="HI76" s="75"/>
      <c r="HJ76" s="75">
        <f t="shared" si="304"/>
        <v>0.38774025974025972</v>
      </c>
      <c r="HK76" s="75">
        <f t="shared" si="305"/>
        <v>0.22792978177476311</v>
      </c>
      <c r="HL76" s="75">
        <f t="shared" si="306"/>
        <v>0.350344065498016</v>
      </c>
      <c r="HM76" s="75">
        <f t="shared" si="307"/>
        <v>0.22171141195296029</v>
      </c>
      <c r="HN76" s="75"/>
      <c r="HO76" s="75"/>
      <c r="HP76" s="75">
        <f t="shared" si="308"/>
        <v>0.12241428372325289</v>
      </c>
      <c r="HQ76" s="75">
        <f>Gegevens!HM263-Gegevens!HL263</f>
        <v>-0.1129167505569949</v>
      </c>
      <c r="HR76" s="75">
        <f t="shared" si="309"/>
        <v>-6.2183698218028216E-3</v>
      </c>
      <c r="HS76" s="75"/>
      <c r="HT76" s="75"/>
      <c r="HU76" s="75"/>
      <c r="HV76" s="75">
        <f t="shared" si="310"/>
        <v>5.109090909090909E-2</v>
      </c>
      <c r="HW76" s="75">
        <f t="shared" si="311"/>
        <v>6.7398318217615522E-2</v>
      </c>
      <c r="HX76" s="75">
        <f t="shared" si="312"/>
        <v>3.5260434979155153E-2</v>
      </c>
      <c r="HY76" s="75">
        <f t="shared" si="313"/>
        <v>6.2457138502959031E-2</v>
      </c>
      <c r="HZ76" s="75"/>
      <c r="IA76" s="75"/>
      <c r="IB76" s="75">
        <f t="shared" si="314"/>
        <v>-3.2137883238460369E-2</v>
      </c>
      <c r="IC76" s="75">
        <f t="shared" si="315"/>
        <v>2.7196703523803878E-2</v>
      </c>
      <c r="ID76" s="75">
        <f t="shared" si="316"/>
        <v>-4.9411797146564906E-3</v>
      </c>
      <c r="IE76" s="75"/>
      <c r="IF76" s="75"/>
      <c r="IG76" s="75"/>
      <c r="IH76" s="75">
        <f t="shared" si="317"/>
        <v>9.9572153003996383E-2</v>
      </c>
      <c r="II76" s="75">
        <f t="shared" si="318"/>
        <v>0.21217894977516957</v>
      </c>
      <c r="IJ76" s="75">
        <f t="shared" si="319"/>
        <v>0.11298910040685117</v>
      </c>
      <c r="IK76" s="75">
        <f t="shared" si="320"/>
        <v>0.1470879581417795</v>
      </c>
      <c r="IL76" s="75"/>
      <c r="IM76" s="75"/>
      <c r="IN76" s="75">
        <f t="shared" si="321"/>
        <v>-9.91898493683184E-2</v>
      </c>
      <c r="IO76" s="75">
        <f t="shared" si="322"/>
        <v>3.4098857734928323E-2</v>
      </c>
      <c r="IP76" s="75">
        <f t="shared" si="323"/>
        <v>-6.5090991633390077E-2</v>
      </c>
      <c r="IQ76" s="75"/>
      <c r="IR76" s="75"/>
      <c r="IS76" s="75"/>
      <c r="IT76" s="75">
        <f t="shared" si="324"/>
        <v>2.9518756086912717E-2</v>
      </c>
      <c r="IU76" s="75">
        <f t="shared" si="325"/>
        <v>6.2901709727408994E-2</v>
      </c>
      <c r="IV76" s="75">
        <f t="shared" si="326"/>
        <v>6.3212617409211913E-2</v>
      </c>
      <c r="IW76" s="75">
        <f t="shared" si="327"/>
        <v>7.2566101953214293E-2</v>
      </c>
      <c r="IX76" s="75"/>
      <c r="IY76" s="75"/>
      <c r="IZ76" s="75">
        <f t="shared" si="328"/>
        <v>3.1090768180291883E-4</v>
      </c>
      <c r="JA76" s="75">
        <f t="shared" si="329"/>
        <v>9.3534845440023801E-3</v>
      </c>
      <c r="JB76" s="75">
        <f t="shared" si="330"/>
        <v>9.6643922258052989E-3</v>
      </c>
      <c r="JC76" s="75"/>
      <c r="JD76" s="75"/>
      <c r="JE76" s="75"/>
      <c r="JF76" s="75"/>
      <c r="JG76" s="75"/>
      <c r="JH76" s="75"/>
      <c r="JI76" s="75">
        <f t="shared" si="331"/>
        <v>0.17824747767932106</v>
      </c>
      <c r="JJ76" s="75">
        <f t="shared" si="332"/>
        <v>0.12909090909090909</v>
      </c>
      <c r="JK76" s="75">
        <f t="shared" si="333"/>
        <v>0.20776623376623377</v>
      </c>
      <c r="JL76" s="75"/>
      <c r="JM76" s="75">
        <f t="shared" si="334"/>
        <v>0.29250819297309655</v>
      </c>
      <c r="JN76" s="75">
        <f t="shared" si="335"/>
        <v>0.27508065950257854</v>
      </c>
      <c r="JO76" s="75">
        <f t="shared" si="336"/>
        <v>0.35540990270050554</v>
      </c>
      <c r="JP76" s="75"/>
      <c r="JQ76" s="75">
        <f t="shared" si="337"/>
        <v>0.17075192124164951</v>
      </c>
      <c r="JR76" s="75">
        <f t="shared" si="338"/>
        <v>0.17620171781606309</v>
      </c>
      <c r="JS76" s="75">
        <f t="shared" si="339"/>
        <v>0.23396453865086142</v>
      </c>
      <c r="JT76" s="75"/>
      <c r="JU76" s="75">
        <f t="shared" si="340"/>
        <v>0.24210713469304818</v>
      </c>
      <c r="JV76" s="75">
        <f t="shared" si="341"/>
        <v>0.21965406009499377</v>
      </c>
      <c r="JW76" s="75">
        <f t="shared" si="342"/>
        <v>0.31467323664626246</v>
      </c>
      <c r="JX76" s="75"/>
      <c r="JY76" s="75"/>
      <c r="JZ76" s="75"/>
      <c r="KA76" s="75">
        <f t="shared" si="343"/>
        <v>-0.12175627173144704</v>
      </c>
      <c r="KB76" s="75">
        <f t="shared" si="344"/>
        <v>7.1355213451398669E-2</v>
      </c>
      <c r="KC76" s="75">
        <f t="shared" si="345"/>
        <v>-5.0401058280048372E-2</v>
      </c>
      <c r="KD76" s="75"/>
      <c r="KE76" s="75"/>
      <c r="KF76" s="75">
        <f t="shared" si="346"/>
        <v>-9.8878941686515454E-2</v>
      </c>
      <c r="KG76" s="75">
        <f t="shared" si="347"/>
        <v>4.3452342278930689E-2</v>
      </c>
      <c r="KH76" s="75">
        <f t="shared" si="348"/>
        <v>-5.5426599407584765E-2</v>
      </c>
      <c r="KI76" s="75"/>
      <c r="KJ76" s="75"/>
      <c r="KK76" s="75">
        <f t="shared" si="349"/>
        <v>-0.12144536404964412</v>
      </c>
      <c r="KL76" s="75">
        <f t="shared" si="350"/>
        <v>8.0708697995401035E-2</v>
      </c>
      <c r="KM76" s="75">
        <f t="shared" si="351"/>
        <v>-4.0736666054243087E-2</v>
      </c>
      <c r="KN76" s="75"/>
      <c r="KO76" s="75"/>
      <c r="KP76" s="75"/>
      <c r="KQ76" s="75"/>
      <c r="KR76" s="73">
        <f t="shared" si="352"/>
        <v>10788.192109341258</v>
      </c>
      <c r="KS76" s="73">
        <f t="shared" si="353"/>
        <v>2522.512562558748</v>
      </c>
      <c r="KT76" s="73">
        <f t="shared" si="354"/>
        <v>8973.8234382541978</v>
      </c>
      <c r="KU76" s="73">
        <f t="shared" si="355"/>
        <v>2653.5391865457409</v>
      </c>
      <c r="KV76" s="73">
        <f t="shared" si="356"/>
        <v>8353.6974315982006</v>
      </c>
      <c r="KW76" s="73">
        <f t="shared" si="357"/>
        <v>2476.5032136778195</v>
      </c>
      <c r="KX76" s="73">
        <f t="shared" si="358"/>
        <v>3162.6426339455834</v>
      </c>
      <c r="KY76" s="73"/>
      <c r="KZ76" s="73">
        <f t="shared" si="359"/>
        <v>9583.196845647697</v>
      </c>
      <c r="LA76" s="73">
        <f t="shared" si="360"/>
        <v>4609.6640212969005</v>
      </c>
      <c r="LB76" s="73">
        <f t="shared" si="361"/>
        <v>13793.396202722388</v>
      </c>
      <c r="LC76" s="73">
        <f t="shared" si="362"/>
        <v>1388.2385855643174</v>
      </c>
      <c r="LD76" s="73">
        <f t="shared" si="363"/>
        <v>4448.4938721181379</v>
      </c>
      <c r="LE76" s="73">
        <f t="shared" si="364"/>
        <v>2488.7439600180824</v>
      </c>
      <c r="LF76" s="73">
        <f t="shared" si="365"/>
        <v>2274.1800190868453</v>
      </c>
      <c r="LG76" s="73"/>
      <c r="LH76" s="73">
        <f t="shared" si="366"/>
        <v>9171</v>
      </c>
      <c r="LI76" s="73">
        <f t="shared" si="367"/>
        <v>6294</v>
      </c>
      <c r="LJ76" s="73">
        <f t="shared" si="368"/>
        <v>8729</v>
      </c>
      <c r="LK76" s="73">
        <f t="shared" si="369"/>
        <v>2459</v>
      </c>
      <c r="LL76" s="73">
        <f t="shared" si="370"/>
        <v>5791</v>
      </c>
      <c r="LM76" s="73">
        <f t="shared" si="371"/>
        <v>2857</v>
      </c>
      <c r="LN76" s="73">
        <f t="shared" si="372"/>
        <v>3741</v>
      </c>
      <c r="LO76" s="73"/>
      <c r="LP76" s="73">
        <f t="shared" si="373"/>
        <v>-1204.9952636935614</v>
      </c>
      <c r="LQ76" s="73">
        <f t="shared" si="374"/>
        <v>2087.1514587381525</v>
      </c>
      <c r="LR76" s="73">
        <f t="shared" si="375"/>
        <v>4819.5727644681901</v>
      </c>
      <c r="LS76" s="73">
        <f t="shared" si="376"/>
        <v>-1265.3006009814235</v>
      </c>
      <c r="LT76" s="73">
        <f t="shared" si="377"/>
        <v>-3905.2035594800627</v>
      </c>
      <c r="LU76" s="73">
        <f t="shared" si="378"/>
        <v>12.240746340262831</v>
      </c>
      <c r="LV76" s="73">
        <f t="shared" si="379"/>
        <v>-888.46261485873811</v>
      </c>
      <c r="LW76" s="73"/>
      <c r="LX76" s="73">
        <f t="shared" si="380"/>
        <v>-412.19684564769705</v>
      </c>
      <c r="LY76" s="73">
        <f t="shared" si="381"/>
        <v>1684.3359787030995</v>
      </c>
      <c r="LZ76" s="73">
        <f t="shared" si="382"/>
        <v>-5064.3962027223879</v>
      </c>
      <c r="MA76" s="73">
        <f t="shared" si="383"/>
        <v>1070.7614144356826</v>
      </c>
      <c r="MB76" s="73">
        <f t="shared" si="384"/>
        <v>1342.5061278818621</v>
      </c>
      <c r="MC76" s="73">
        <f t="shared" si="385"/>
        <v>368.25603998191764</v>
      </c>
      <c r="MD76" s="73">
        <f t="shared" si="386"/>
        <v>1466.8199809131547</v>
      </c>
      <c r="ME76" s="73"/>
      <c r="MF76" s="73">
        <f t="shared" si="387"/>
        <v>-1617.1921093412584</v>
      </c>
      <c r="MG76" s="73">
        <f t="shared" si="388"/>
        <v>3771.487437441252</v>
      </c>
      <c r="MH76" s="73">
        <f t="shared" si="389"/>
        <v>-244.82343825419775</v>
      </c>
      <c r="MI76" s="73">
        <f t="shared" si="390"/>
        <v>-194.5391865457409</v>
      </c>
      <c r="MJ76" s="73">
        <f t="shared" si="391"/>
        <v>-2562.6974315982006</v>
      </c>
      <c r="MK76" s="73">
        <f t="shared" si="392"/>
        <v>380.49678632218047</v>
      </c>
      <c r="ML76" s="73">
        <f t="shared" si="393"/>
        <v>578.35736605441662</v>
      </c>
      <c r="MM76" s="73"/>
      <c r="MN76" s="75">
        <f t="shared" si="394"/>
        <v>-0.11169575508858268</v>
      </c>
      <c r="MO76" s="75">
        <f t="shared" si="395"/>
        <v>0.82740973809899265</v>
      </c>
      <c r="MP76" s="75">
        <f t="shared" si="396"/>
        <v>0.5370701571777089</v>
      </c>
      <c r="MQ76" s="75">
        <f t="shared" si="397"/>
        <v>-0.47683509156257664</v>
      </c>
      <c r="MR76" s="75">
        <f t="shared" si="398"/>
        <v>-0.46748204510118735</v>
      </c>
      <c r="MS76" s="75">
        <f t="shared" si="399"/>
        <v>4.9427540706011332E-3</v>
      </c>
      <c r="MT76" s="75">
        <f t="shared" si="400"/>
        <v>-0.28092412507268599</v>
      </c>
      <c r="MU76" s="75"/>
      <c r="MV76" s="75">
        <f t="shared" si="401"/>
        <v>-4.3012457354969211E-2</v>
      </c>
      <c r="MW76" s="75">
        <f t="shared" si="402"/>
        <v>0.36539235200686537</v>
      </c>
      <c r="MX76" s="75">
        <f t="shared" si="403"/>
        <v>-0.36716093181770804</v>
      </c>
      <c r="MY76" s="75">
        <f t="shared" si="404"/>
        <v>0.77130935962309333</v>
      </c>
      <c r="MZ76" s="75">
        <f t="shared" si="405"/>
        <v>0.30178891248930317</v>
      </c>
      <c r="NA76" s="75">
        <f t="shared" si="406"/>
        <v>0.14796863232939478</v>
      </c>
      <c r="NB76" s="75">
        <f t="shared" si="407"/>
        <v>0.64498850952974651</v>
      </c>
      <c r="NC76" s="75"/>
      <c r="ND76" s="75">
        <f t="shared" si="408"/>
        <v>-0.14990390354107314</v>
      </c>
      <c r="NE76" s="75">
        <f t="shared" si="409"/>
        <v>1.4951312803832335</v>
      </c>
      <c r="NF76" s="75">
        <f t="shared" si="410"/>
        <v>-2.7281954000849682E-2</v>
      </c>
      <c r="NG76" s="75">
        <f t="shared" si="411"/>
        <v>-7.3313101058433347E-2</v>
      </c>
      <c r="NH76" s="75">
        <f t="shared" si="412"/>
        <v>-0.30677403061124686</v>
      </c>
      <c r="NI76" s="75">
        <f t="shared" si="413"/>
        <v>0.15364275895976331</v>
      </c>
      <c r="NJ76" s="75">
        <f t="shared" si="414"/>
        <v>0.18287155173548067</v>
      </c>
      <c r="NK76" s="75"/>
      <c r="NL76" s="75"/>
      <c r="NM76" s="211">
        <v>45924</v>
      </c>
      <c r="NN76" s="212">
        <v>6</v>
      </c>
      <c r="NO76" s="212">
        <v>76</v>
      </c>
      <c r="NP76" s="212">
        <v>33</v>
      </c>
      <c r="NQ76" s="212">
        <v>4</v>
      </c>
      <c r="NR76" s="212">
        <v>133</v>
      </c>
      <c r="NS76" s="213">
        <v>252</v>
      </c>
      <c r="NT76" s="213">
        <f t="shared" si="415"/>
        <v>46176</v>
      </c>
      <c r="NU76" s="75"/>
      <c r="NV76" s="75"/>
      <c r="NW76" s="73">
        <v>39371</v>
      </c>
      <c r="NX76" s="73">
        <v>6294</v>
      </c>
      <c r="NY76" s="75">
        <f t="shared" si="416"/>
        <v>0.15986385918569507</v>
      </c>
      <c r="NZ76" s="75">
        <f t="shared" si="417"/>
        <v>9.3758647509303E-3</v>
      </c>
      <c r="OA76" s="75">
        <f t="shared" si="418"/>
        <v>8.0306117631747838E-3</v>
      </c>
      <c r="OB76" s="73">
        <v>66110</v>
      </c>
      <c r="OC76" s="73">
        <v>46176</v>
      </c>
      <c r="OD76" s="73">
        <v>32310.446847547766</v>
      </c>
      <c r="OE76" s="73">
        <v>15953.40467434982</v>
      </c>
      <c r="OF76" s="75">
        <f t="shared" si="419"/>
        <v>0.24131605920964785</v>
      </c>
      <c r="OG76" s="75">
        <f t="shared" si="420"/>
        <v>0.49375376173606278</v>
      </c>
      <c r="OH76" s="73">
        <v>21945</v>
      </c>
      <c r="OI76" s="73">
        <f t="shared" si="421"/>
        <v>10835.426301297897</v>
      </c>
      <c r="OJ76" s="75">
        <f t="shared" si="422"/>
        <v>0.23465493549241809</v>
      </c>
      <c r="OK76" s="75">
        <f t="shared" si="423"/>
        <v>1.0087770161807163E-2</v>
      </c>
      <c r="OL76" s="75">
        <f t="shared" si="424"/>
        <v>2.3273352636360597E-2</v>
      </c>
      <c r="OM76" s="73">
        <v>65986</v>
      </c>
      <c r="ON76" s="73">
        <v>1052745287</v>
      </c>
      <c r="OO76" s="73">
        <f t="shared" si="425"/>
        <v>15954.070363410421</v>
      </c>
      <c r="OP76" s="75">
        <f t="shared" si="426"/>
        <v>1.01262706945855E-2</v>
      </c>
      <c r="OQ76" s="75">
        <f t="shared" si="427"/>
        <v>8.4539932817586216E-3</v>
      </c>
      <c r="OR76" s="75">
        <f t="shared" si="428"/>
        <v>3.4932059450756565E-2</v>
      </c>
      <c r="OS76" s="73">
        <v>8819.5424787076045</v>
      </c>
      <c r="OT76" s="75">
        <f t="shared" si="429"/>
        <v>0.13340708635165036</v>
      </c>
      <c r="OU76" s="75">
        <f t="shared" si="430"/>
        <v>7.2687036715073615E-3</v>
      </c>
      <c r="OV76" s="73">
        <v>11202.272228007521</v>
      </c>
      <c r="OW76" s="75">
        <f t="shared" si="431"/>
        <v>0.16976740866255755</v>
      </c>
      <c r="OX76" s="75">
        <v>0.2988505747126437</v>
      </c>
      <c r="OY76" s="73">
        <v>4037</v>
      </c>
      <c r="OZ76" s="75">
        <f t="shared" si="432"/>
        <v>6.10648918469218E-2</v>
      </c>
      <c r="PA76" s="73">
        <v>12451</v>
      </c>
      <c r="PB76" s="75">
        <f t="shared" si="433"/>
        <v>0.18833761911964908</v>
      </c>
      <c r="PC76" s="73">
        <v>11684</v>
      </c>
      <c r="PD76" s="73">
        <v>14125</v>
      </c>
      <c r="PE76" s="75">
        <f t="shared" si="434"/>
        <v>-0.17281415929203539</v>
      </c>
      <c r="PF76" s="75">
        <v>2.6330283002880869E-2</v>
      </c>
      <c r="PG76" s="75">
        <v>7.3568039315370273E-2</v>
      </c>
      <c r="PH76" s="75">
        <v>9.9898322318251145E-2</v>
      </c>
      <c r="PI76" s="75"/>
      <c r="PJ76" s="75"/>
      <c r="PK76" s="75"/>
      <c r="PL76" s="75"/>
      <c r="PM76" s="75"/>
      <c r="PN76" s="75"/>
      <c r="PO76" s="226"/>
      <c r="PP76" s="21">
        <f t="shared" si="435"/>
        <v>0</v>
      </c>
      <c r="PQ76" s="73">
        <f t="shared" si="436"/>
        <v>85.651958262068177</v>
      </c>
      <c r="PR76" s="73"/>
      <c r="PS76" s="73">
        <f t="shared" si="437"/>
        <v>344.96470126395769</v>
      </c>
      <c r="PT76" s="73">
        <v>1</v>
      </c>
      <c r="PU76" s="73">
        <f t="shared" si="438"/>
        <v>230.70859330711909</v>
      </c>
      <c r="PV76" s="73">
        <v>4</v>
      </c>
      <c r="PW76" s="73"/>
    </row>
    <row r="77" spans="1:444" x14ac:dyDescent="0.25">
      <c r="A77" s="150"/>
      <c r="B77" s="153" t="s">
        <v>4</v>
      </c>
      <c r="C77" s="151"/>
      <c r="D77" s="156">
        <v>44021</v>
      </c>
      <c r="E77" s="156" t="s">
        <v>205</v>
      </c>
      <c r="F77" s="72" t="s">
        <v>236</v>
      </c>
      <c r="G77" s="82">
        <v>15791</v>
      </c>
      <c r="H77" s="72">
        <v>33457</v>
      </c>
      <c r="I77" s="72">
        <v>4521</v>
      </c>
      <c r="J77" s="72">
        <v>25401</v>
      </c>
      <c r="K77" s="72">
        <v>30068</v>
      </c>
      <c r="L77" s="72">
        <v>16039</v>
      </c>
      <c r="M77" s="72">
        <v>21567</v>
      </c>
      <c r="N77" s="72">
        <v>3055</v>
      </c>
      <c r="O77" s="74">
        <v>1139</v>
      </c>
      <c r="P77" s="161">
        <f>SUM(G77:O77)</f>
        <v>151038</v>
      </c>
      <c r="Q77" s="127">
        <f t="shared" ref="Q77:Z78" si="443">G77/$P77</f>
        <v>0.10454984838252625</v>
      </c>
      <c r="R77" s="127">
        <f t="shared" si="443"/>
        <v>0.22151379123134576</v>
      </c>
      <c r="S77" s="127">
        <f t="shared" si="443"/>
        <v>2.9932864577126288E-2</v>
      </c>
      <c r="T77" s="127">
        <f t="shared" si="443"/>
        <v>0.16817622055376794</v>
      </c>
      <c r="U77" s="127">
        <f t="shared" si="443"/>
        <v>0.19907572928666958</v>
      </c>
      <c r="V77" s="127">
        <f t="shared" si="443"/>
        <v>0.10619181927726798</v>
      </c>
      <c r="W77" s="127">
        <f t="shared" si="443"/>
        <v>0.14279188018909147</v>
      </c>
      <c r="X77" s="127">
        <f t="shared" si="443"/>
        <v>2.0226697917080469E-2</v>
      </c>
      <c r="Y77" s="127">
        <f t="shared" si="443"/>
        <v>7.5411485851242729E-3</v>
      </c>
      <c r="Z77" s="113">
        <f t="shared" si="443"/>
        <v>1</v>
      </c>
      <c r="AA77" s="73"/>
      <c r="AB77" s="74">
        <v>27056</v>
      </c>
      <c r="AC77" s="74">
        <v>29960</v>
      </c>
      <c r="AD77" s="74">
        <v>11803</v>
      </c>
      <c r="AE77" s="74">
        <v>33220</v>
      </c>
      <c r="AF77" s="74">
        <v>22769</v>
      </c>
      <c r="AG77" s="74">
        <v>13987</v>
      </c>
      <c r="AH77" s="74">
        <v>4712</v>
      </c>
      <c r="AI77" s="74">
        <v>4909</v>
      </c>
      <c r="AK77" s="73">
        <f t="shared" si="222"/>
        <v>148416</v>
      </c>
      <c r="AL77" s="75"/>
      <c r="AM77" s="76">
        <f t="shared" si="223"/>
        <v>0.18229840448469167</v>
      </c>
      <c r="AN77" s="77">
        <f t="shared" si="224"/>
        <v>0.20186502802932299</v>
      </c>
      <c r="AO77" s="77">
        <f t="shared" si="225"/>
        <v>7.9526466149202238E-2</v>
      </c>
      <c r="AP77" s="77">
        <f t="shared" si="226"/>
        <v>0.22383031479085813</v>
      </c>
      <c r="AQ77" s="77">
        <f t="shared" si="227"/>
        <v>0.15341337861147047</v>
      </c>
      <c r="AR77" s="77">
        <f t="shared" si="228"/>
        <v>9.4241860715825784E-2</v>
      </c>
      <c r="AS77" s="77">
        <f t="shared" si="229"/>
        <v>3.17485985338508E-2</v>
      </c>
      <c r="AT77" s="78">
        <f t="shared" si="230"/>
        <v>3.3075948684777923E-2</v>
      </c>
      <c r="AU77" s="75">
        <f t="shared" si="231"/>
        <v>1</v>
      </c>
      <c r="AV77" s="75"/>
      <c r="AW77" s="75"/>
      <c r="AX77" s="74">
        <v>26005</v>
      </c>
      <c r="AY77" s="74">
        <v>8459</v>
      </c>
      <c r="AZ77" s="74">
        <v>26757</v>
      </c>
      <c r="BA77" s="74">
        <v>31426</v>
      </c>
      <c r="BB77" s="74">
        <v>34679</v>
      </c>
      <c r="BC77" s="74">
        <v>20594</v>
      </c>
      <c r="BD77" s="74">
        <v>7664</v>
      </c>
      <c r="BF77" s="74">
        <v>410</v>
      </c>
      <c r="BG77" s="79">
        <v>292</v>
      </c>
      <c r="BH77" s="80">
        <v>2024</v>
      </c>
      <c r="BI77" s="80">
        <v>145</v>
      </c>
      <c r="BJ77" s="81">
        <v>117</v>
      </c>
      <c r="BK77" s="73">
        <f t="shared" si="232"/>
        <v>2578</v>
      </c>
      <c r="BL77" s="79">
        <f t="shared" si="233"/>
        <v>158572</v>
      </c>
      <c r="BM77" s="82"/>
      <c r="BN77" s="83">
        <f t="shared" si="234"/>
        <v>0.16399490452286658</v>
      </c>
      <c r="BO77" s="84">
        <f t="shared" si="235"/>
        <v>5.3344852811341222E-2</v>
      </c>
      <c r="BP77" s="84">
        <f t="shared" si="236"/>
        <v>0.16873722977574857</v>
      </c>
      <c r="BQ77" s="84">
        <f t="shared" si="237"/>
        <v>0.19818126781525111</v>
      </c>
      <c r="BR77" s="84">
        <f t="shared" si="238"/>
        <v>0.21869560830411422</v>
      </c>
      <c r="BS77" s="84">
        <f t="shared" si="239"/>
        <v>0.12987160406629164</v>
      </c>
      <c r="BT77" s="84">
        <f t="shared" si="240"/>
        <v>4.8331357364477967E-2</v>
      </c>
      <c r="BU77" s="84">
        <f t="shared" si="241"/>
        <v>0</v>
      </c>
      <c r="BV77" s="84">
        <f t="shared" si="242"/>
        <v>2.5855762681936279E-3</v>
      </c>
      <c r="BW77" s="84">
        <f t="shared" si="243"/>
        <v>1.8414348056403401E-3</v>
      </c>
      <c r="BX77" s="84">
        <f t="shared" si="244"/>
        <v>1.2763917967863178E-2</v>
      </c>
      <c r="BY77" s="84">
        <f t="shared" si="245"/>
        <v>9.1441111923920993E-4</v>
      </c>
      <c r="BZ77" s="84">
        <f t="shared" si="246"/>
        <v>7.37835178972328E-4</v>
      </c>
      <c r="CA77" s="75">
        <f t="shared" si="247"/>
        <v>1.6257599071715055E-2</v>
      </c>
      <c r="CB77" s="85">
        <f t="shared" si="248"/>
        <v>1</v>
      </c>
      <c r="CC77" s="75"/>
      <c r="CD77" s="75"/>
      <c r="CE77" s="74">
        <v>24350</v>
      </c>
      <c r="CF77" s="74">
        <v>22509</v>
      </c>
      <c r="CG77" s="74">
        <v>13891</v>
      </c>
      <c r="CH77" s="74">
        <v>33998</v>
      </c>
      <c r="CI77" s="74">
        <v>14281</v>
      </c>
      <c r="CJ77" s="74">
        <v>29428</v>
      </c>
      <c r="CK77" s="74">
        <v>11037</v>
      </c>
      <c r="CL77" s="74">
        <v>1234</v>
      </c>
      <c r="CM77" s="74">
        <v>2641</v>
      </c>
      <c r="CN77" s="74">
        <v>726</v>
      </c>
      <c r="CO77" s="74">
        <v>674</v>
      </c>
      <c r="CP77" s="73">
        <f t="shared" si="439"/>
        <v>5275</v>
      </c>
      <c r="CQ77" s="73">
        <f t="shared" si="440"/>
        <v>154769</v>
      </c>
      <c r="CR77" s="73"/>
      <c r="CS77" s="76">
        <f t="shared" si="249"/>
        <v>0.15733124850583774</v>
      </c>
      <c r="CT77" s="77">
        <f t="shared" si="250"/>
        <v>0.14543610154488301</v>
      </c>
      <c r="CU77" s="77">
        <f t="shared" si="251"/>
        <v>8.9753115934069483E-2</v>
      </c>
      <c r="CV77" s="77">
        <f t="shared" si="252"/>
        <v>0.21966931362223702</v>
      </c>
      <c r="CW77" s="77">
        <f t="shared" si="253"/>
        <v>9.2273000407058256E-2</v>
      </c>
      <c r="CX77" s="77">
        <f t="shared" si="254"/>
        <v>0.1901414365925993</v>
      </c>
      <c r="CY77" s="77">
        <f t="shared" si="255"/>
        <v>7.1312730585582379E-2</v>
      </c>
      <c r="CZ77" s="78"/>
      <c r="DA77" s="78"/>
      <c r="DB77" s="78"/>
      <c r="DC77" s="78"/>
      <c r="DD77" s="78">
        <f t="shared" si="256"/>
        <v>3.4083052807732814E-2</v>
      </c>
      <c r="DE77" s="75">
        <f t="shared" si="257"/>
        <v>1</v>
      </c>
      <c r="DF77" s="75"/>
      <c r="DG77" s="75"/>
      <c r="DH77" s="74">
        <v>31440</v>
      </c>
      <c r="DI77" s="74">
        <v>25945</v>
      </c>
      <c r="DJ77" s="74">
        <v>19046</v>
      </c>
      <c r="DK77" s="74">
        <v>12701</v>
      </c>
      <c r="DM77" s="74">
        <v>16560</v>
      </c>
      <c r="DN77" s="74">
        <v>33140</v>
      </c>
      <c r="DO77" s="74">
        <v>20748</v>
      </c>
      <c r="DP77" s="74">
        <v>2192</v>
      </c>
      <c r="DQ77" s="74">
        <v>240</v>
      </c>
      <c r="DR77" s="74">
        <v>558</v>
      </c>
      <c r="DU77" s="73">
        <f t="shared" si="258"/>
        <v>2990</v>
      </c>
      <c r="DV77" s="73">
        <f t="shared" si="441"/>
        <v>162570</v>
      </c>
      <c r="DW77" s="76">
        <f t="shared" si="259"/>
        <v>0.1933936150581288</v>
      </c>
      <c r="DX77" s="77">
        <f t="shared" si="260"/>
        <v>0.15959279079781016</v>
      </c>
      <c r="DY77" s="77">
        <f t="shared" si="261"/>
        <v>0.11715568678107892</v>
      </c>
      <c r="DZ77" s="77">
        <f t="shared" si="262"/>
        <v>7.812634557421419E-2</v>
      </c>
      <c r="EA77" s="77">
        <f t="shared" si="263"/>
        <v>0</v>
      </c>
      <c r="EB77" s="77">
        <f t="shared" si="264"/>
        <v>0.10186381251153349</v>
      </c>
      <c r="EC77" s="77">
        <f t="shared" si="265"/>
        <v>0.20385064895122101</v>
      </c>
      <c r="ED77" s="77">
        <f t="shared" si="266"/>
        <v>0.12762502306698653</v>
      </c>
      <c r="EE77" s="75">
        <f t="shared" si="267"/>
        <v>1.3483422525681245E-2</v>
      </c>
      <c r="EF77" s="78">
        <f t="shared" si="268"/>
        <v>1.4762871378483115E-3</v>
      </c>
      <c r="EG77" s="78">
        <f t="shared" si="269"/>
        <v>3.4323675954973242E-3</v>
      </c>
      <c r="EH77" s="78">
        <f t="shared" si="270"/>
        <v>0</v>
      </c>
      <c r="EI77" s="78">
        <f t="shared" si="271"/>
        <v>0</v>
      </c>
      <c r="EJ77" s="75">
        <f t="shared" si="272"/>
        <v>1.839207725902688E-2</v>
      </c>
      <c r="EK77" s="75">
        <f t="shared" si="273"/>
        <v>1</v>
      </c>
      <c r="EL77" s="75"/>
      <c r="EM77" s="75"/>
      <c r="EN77" s="75"/>
      <c r="EO77" s="75"/>
      <c r="EP77" s="75"/>
      <c r="EQ77" s="75">
        <f>R77</f>
        <v>0.22151379123134576</v>
      </c>
      <c r="ER77" s="75">
        <f t="shared" si="274"/>
        <v>0.20186502802932299</v>
      </c>
      <c r="ES77" s="75">
        <f t="shared" si="275"/>
        <v>0.21869560830411422</v>
      </c>
      <c r="ET77" s="75">
        <f t="shared" si="276"/>
        <v>0.14543610154488301</v>
      </c>
      <c r="EU77" s="75">
        <f t="shared" si="277"/>
        <v>0.15959279079781016</v>
      </c>
      <c r="EV77" s="75"/>
      <c r="EW77" s="75">
        <f>Q77</f>
        <v>0.10454984838252625</v>
      </c>
      <c r="EX77" s="75">
        <f t="shared" si="278"/>
        <v>7.9526466149202238E-2</v>
      </c>
      <c r="EY77" s="75">
        <f t="shared" si="279"/>
        <v>5.3344852811341222E-2</v>
      </c>
      <c r="EZ77" s="75">
        <f t="shared" si="280"/>
        <v>9.2273000407058256E-2</v>
      </c>
      <c r="FA77" s="75">
        <f t="shared" si="281"/>
        <v>0.11715568678107892</v>
      </c>
      <c r="FB77" s="75"/>
      <c r="FC77" s="75">
        <f>S77</f>
        <v>2.9932864577126288E-2</v>
      </c>
      <c r="FD77" s="75"/>
      <c r="FE77" s="75">
        <f t="shared" si="282"/>
        <v>0</v>
      </c>
      <c r="FF77" s="75"/>
      <c r="FG77" s="75"/>
      <c r="FH77" s="75"/>
      <c r="FI77" s="75"/>
      <c r="FJ77" s="75"/>
      <c r="FK77" s="75">
        <f t="shared" si="283"/>
        <v>2.5855762681936279E-3</v>
      </c>
      <c r="FL77" s="75"/>
      <c r="FM77" s="75"/>
      <c r="FN77" s="75"/>
      <c r="FO77" s="75">
        <f>EQ77+EW77+FC77+FI77</f>
        <v>0.35599650419099832</v>
      </c>
      <c r="FP77" s="75">
        <f t="shared" si="284"/>
        <v>0.28139149417852521</v>
      </c>
      <c r="FQ77" s="75">
        <f t="shared" si="285"/>
        <v>0.27462603738364905</v>
      </c>
      <c r="FR77" s="75">
        <f t="shared" si="286"/>
        <v>0.23770910195194128</v>
      </c>
      <c r="FS77" s="75">
        <f t="shared" si="287"/>
        <v>0.2767484775788891</v>
      </c>
      <c r="FT77" s="75"/>
      <c r="FU77" s="75"/>
      <c r="FV77" s="75">
        <f>EU77-EQ77</f>
        <v>-6.19210004335356E-2</v>
      </c>
      <c r="FW77" s="75">
        <f t="shared" si="288"/>
        <v>-7.3259506759231208E-2</v>
      </c>
      <c r="FX77" s="75">
        <f t="shared" si="289"/>
        <v>1.4156689252927152E-2</v>
      </c>
      <c r="FY77" s="75">
        <f t="shared" si="290"/>
        <v>-5.9102817506304056E-2</v>
      </c>
      <c r="FZ77" s="75"/>
      <c r="GA77" s="75">
        <f>FA77-EW77</f>
        <v>1.2605838398552671E-2</v>
      </c>
      <c r="GB77" s="75">
        <f t="shared" si="291"/>
        <v>3.8928147595717034E-2</v>
      </c>
      <c r="GC77" s="75">
        <f t="shared" si="292"/>
        <v>2.4882686374020663E-2</v>
      </c>
      <c r="GD77" s="75">
        <f t="shared" si="293"/>
        <v>6.381083396973769E-2</v>
      </c>
      <c r="GE77" s="75"/>
      <c r="GF77" s="75">
        <f>FG77-FC77</f>
        <v>-2.9932864577126288E-2</v>
      </c>
      <c r="GG77" s="75"/>
      <c r="GH77" s="75"/>
      <c r="GI77" s="75"/>
      <c r="GJ77" s="75"/>
      <c r="GK77" s="75"/>
      <c r="GL77" s="75"/>
      <c r="GM77" s="75"/>
      <c r="GN77" s="75"/>
      <c r="GO77" s="75"/>
      <c r="GP77" s="75">
        <f>FS77-FO77</f>
        <v>-7.9248026612109224E-2</v>
      </c>
      <c r="GQ77" s="75">
        <f t="shared" si="294"/>
        <v>-3.6916935431707765E-2</v>
      </c>
      <c r="GR77" s="75">
        <f t="shared" si="295"/>
        <v>3.9039375626947814E-2</v>
      </c>
      <c r="GS77" s="75">
        <f t="shared" si="296"/>
        <v>2.1224401952400496E-3</v>
      </c>
      <c r="GT77" s="75"/>
      <c r="GU77" s="75"/>
      <c r="GV77" s="75"/>
      <c r="GW77" s="75">
        <f>X77</f>
        <v>2.0226697917080469E-2</v>
      </c>
      <c r="GX77" s="75">
        <f t="shared" si="297"/>
        <v>3.17485985338508E-2</v>
      </c>
      <c r="GY77" s="75">
        <f t="shared" si="298"/>
        <v>4.8331357364477967E-2</v>
      </c>
      <c r="GZ77" s="75">
        <f t="shared" si="299"/>
        <v>7.1312730585582379E-2</v>
      </c>
      <c r="HA77" s="75">
        <f t="shared" si="300"/>
        <v>0.10186381251153349</v>
      </c>
      <c r="HB77" s="75"/>
      <c r="HC77" s="75">
        <f>HA77-GW77</f>
        <v>8.1637114594453025E-2</v>
      </c>
      <c r="HD77" s="75">
        <f t="shared" si="301"/>
        <v>2.2981373221104412E-2</v>
      </c>
      <c r="HE77" s="75">
        <f t="shared" si="302"/>
        <v>3.0551081925951115E-2</v>
      </c>
      <c r="HF77" s="75">
        <f t="shared" si="303"/>
        <v>5.3532455147055527E-2</v>
      </c>
      <c r="HG77" s="75"/>
      <c r="HH77" s="75"/>
      <c r="HI77" s="75">
        <f>V77</f>
        <v>0.10619181927726798</v>
      </c>
      <c r="HJ77" s="75">
        <f t="shared" si="304"/>
        <v>9.4241860715825784E-2</v>
      </c>
      <c r="HK77" s="75">
        <f t="shared" si="305"/>
        <v>0.12987160406629164</v>
      </c>
      <c r="HL77" s="75">
        <f t="shared" si="306"/>
        <v>8.9753115934069483E-2</v>
      </c>
      <c r="HM77" s="75">
        <f t="shared" si="307"/>
        <v>7.812634557421419E-2</v>
      </c>
      <c r="HN77" s="75"/>
      <c r="HO77" s="75">
        <f>HM77-HI77</f>
        <v>-2.8065473703053789E-2</v>
      </c>
      <c r="HP77" s="75">
        <f t="shared" si="308"/>
        <v>-4.0118488132222158E-2</v>
      </c>
      <c r="HQ77" s="75">
        <f>Gegevens!HM230-Gegevens!HL230</f>
        <v>-9.0194051257101421E-2</v>
      </c>
      <c r="HR77" s="75">
        <f t="shared" si="309"/>
        <v>-5.1745258492077451E-2</v>
      </c>
      <c r="HS77" s="75"/>
      <c r="HT77" s="75"/>
      <c r="HU77" s="75">
        <f>T77</f>
        <v>0.16817622055376794</v>
      </c>
      <c r="HV77" s="75">
        <f t="shared" si="310"/>
        <v>0.18229840448469167</v>
      </c>
      <c r="HW77" s="75">
        <f t="shared" si="311"/>
        <v>0.16873722977574857</v>
      </c>
      <c r="HX77" s="75">
        <f t="shared" si="312"/>
        <v>0.1901414365925993</v>
      </c>
      <c r="HY77" s="75">
        <f t="shared" si="313"/>
        <v>0.1933936150581288</v>
      </c>
      <c r="HZ77" s="75"/>
      <c r="IA77" s="75">
        <f>HY77-HU77</f>
        <v>2.5217394504360863E-2</v>
      </c>
      <c r="IB77" s="75">
        <f t="shared" si="314"/>
        <v>2.1404206816850735E-2</v>
      </c>
      <c r="IC77" s="75">
        <f t="shared" si="315"/>
        <v>3.2521784655294983E-3</v>
      </c>
      <c r="ID77" s="75">
        <f t="shared" si="316"/>
        <v>2.4656385282380233E-2</v>
      </c>
      <c r="IE77" s="75"/>
      <c r="IF77" s="75"/>
      <c r="IG77" s="75">
        <f>U77</f>
        <v>0.19907572928666958</v>
      </c>
      <c r="IH77" s="75">
        <f t="shared" si="317"/>
        <v>0.22383031479085813</v>
      </c>
      <c r="II77" s="75">
        <f t="shared" si="318"/>
        <v>0.19818126781525111</v>
      </c>
      <c r="IJ77" s="75">
        <f t="shared" si="319"/>
        <v>0.15733124850583774</v>
      </c>
      <c r="IK77" s="75">
        <f t="shared" si="320"/>
        <v>0.12762502306698653</v>
      </c>
      <c r="IL77" s="75"/>
      <c r="IM77" s="75">
        <f>IK77-IG77</f>
        <v>-7.1450706219683052E-2</v>
      </c>
      <c r="IN77" s="75">
        <f t="shared" si="321"/>
        <v>-4.0850019309413371E-2</v>
      </c>
      <c r="IO77" s="75">
        <f t="shared" si="322"/>
        <v>-2.9706225438851208E-2</v>
      </c>
      <c r="IP77" s="75">
        <f t="shared" si="323"/>
        <v>-7.0556244748264579E-2</v>
      </c>
      <c r="IQ77" s="75"/>
      <c r="IR77" s="75"/>
      <c r="IS77" s="75">
        <f>W77</f>
        <v>0.14279188018909147</v>
      </c>
      <c r="IT77" s="75">
        <f t="shared" si="324"/>
        <v>0.15341337861147047</v>
      </c>
      <c r="IU77" s="75">
        <f t="shared" si="325"/>
        <v>0.16399490452286658</v>
      </c>
      <c r="IV77" s="75">
        <f t="shared" si="326"/>
        <v>0.21966931362223702</v>
      </c>
      <c r="IW77" s="75">
        <f t="shared" si="327"/>
        <v>0.20385064895122101</v>
      </c>
      <c r="IX77" s="75"/>
      <c r="IY77" s="75">
        <f>IW77-IS77</f>
        <v>6.1058768762129539E-2</v>
      </c>
      <c r="IZ77" s="75">
        <f t="shared" si="328"/>
        <v>5.5674409099370437E-2</v>
      </c>
      <c r="JA77" s="75">
        <f t="shared" si="329"/>
        <v>-1.5818664671016003E-2</v>
      </c>
      <c r="JB77" s="75">
        <f t="shared" si="330"/>
        <v>3.9855744428354434E-2</v>
      </c>
      <c r="JC77" s="75"/>
      <c r="JD77" s="75"/>
      <c r="JE77" s="75">
        <f>X77+U77</f>
        <v>0.21930242720375004</v>
      </c>
      <c r="JF77" s="75">
        <f>U77+W77</f>
        <v>0.34186760947576106</v>
      </c>
      <c r="JG77" s="75">
        <f>X77+U77+W77</f>
        <v>0.36209430739284154</v>
      </c>
      <c r="JH77" s="75"/>
      <c r="JI77" s="75">
        <f t="shared" si="331"/>
        <v>0.25557891332470895</v>
      </c>
      <c r="JJ77" s="75">
        <f t="shared" si="332"/>
        <v>0.37724369340232861</v>
      </c>
      <c r="JK77" s="75">
        <f t="shared" si="333"/>
        <v>0.40899229193617942</v>
      </c>
      <c r="JL77" s="75"/>
      <c r="JM77" s="75">
        <f t="shared" si="334"/>
        <v>0.24651262517972908</v>
      </c>
      <c r="JN77" s="75">
        <f t="shared" si="335"/>
        <v>0.36217617233811772</v>
      </c>
      <c r="JO77" s="75">
        <f t="shared" si="336"/>
        <v>0.41050752970259563</v>
      </c>
      <c r="JP77" s="75"/>
      <c r="JQ77" s="75">
        <f t="shared" si="337"/>
        <v>0.22864397909142012</v>
      </c>
      <c r="JR77" s="75">
        <f t="shared" si="338"/>
        <v>0.37700056212807476</v>
      </c>
      <c r="JS77" s="75">
        <f t="shared" si="339"/>
        <v>0.44831329271365716</v>
      </c>
      <c r="JT77" s="75"/>
      <c r="JU77" s="75">
        <f t="shared" si="340"/>
        <v>0.22948883557852001</v>
      </c>
      <c r="JV77" s="75">
        <f t="shared" si="341"/>
        <v>0.33147567201820755</v>
      </c>
      <c r="JW77" s="75">
        <f t="shared" si="342"/>
        <v>0.43333948452974103</v>
      </c>
      <c r="JX77" s="75"/>
      <c r="JY77" s="75"/>
      <c r="JZ77" s="75">
        <f>JU77-JE77</f>
        <v>1.0186408374769973E-2</v>
      </c>
      <c r="KA77" s="75">
        <f t="shared" si="343"/>
        <v>-1.7868646088308959E-2</v>
      </c>
      <c r="KB77" s="75">
        <f t="shared" si="344"/>
        <v>8.4485648709989314E-4</v>
      </c>
      <c r="KC77" s="75">
        <f t="shared" si="345"/>
        <v>-1.7023789601209066E-2</v>
      </c>
      <c r="KD77" s="75"/>
      <c r="KE77" s="75">
        <f>JV77-JF77</f>
        <v>-1.0391937457553513E-2</v>
      </c>
      <c r="KF77" s="75">
        <f t="shared" si="346"/>
        <v>1.4824389789957038E-2</v>
      </c>
      <c r="KG77" s="75">
        <f t="shared" si="347"/>
        <v>-4.5524890109867211E-2</v>
      </c>
      <c r="KH77" s="75">
        <f t="shared" si="348"/>
        <v>-3.0700500319910173E-2</v>
      </c>
      <c r="KI77" s="75"/>
      <c r="KJ77" s="75">
        <f>JW77-JG77</f>
        <v>7.1245177136899485E-2</v>
      </c>
      <c r="KK77" s="75">
        <f t="shared" si="349"/>
        <v>3.7805763011061533E-2</v>
      </c>
      <c r="KL77" s="75">
        <f t="shared" si="350"/>
        <v>-1.4973808183916137E-2</v>
      </c>
      <c r="KM77" s="75">
        <f t="shared" si="351"/>
        <v>2.2831954827145395E-2</v>
      </c>
      <c r="KN77" s="75"/>
      <c r="KO77" s="75"/>
      <c r="KP77" s="75"/>
      <c r="KQ77" s="75"/>
      <c r="KR77" s="73">
        <f t="shared" si="352"/>
        <v>35553.345041999848</v>
      </c>
      <c r="KS77" s="73">
        <f t="shared" si="353"/>
        <v>8672.2727215397426</v>
      </c>
      <c r="KT77" s="73">
        <f t="shared" si="354"/>
        <v>21113.226673057034</v>
      </c>
      <c r="KU77" s="73">
        <f t="shared" si="355"/>
        <v>27431.611444643444</v>
      </c>
      <c r="KV77" s="73">
        <f t="shared" si="356"/>
        <v>32218.328708725374</v>
      </c>
      <c r="KW77" s="73">
        <f t="shared" si="357"/>
        <v>26660.65162828242</v>
      </c>
      <c r="KX77" s="73">
        <f t="shared" si="358"/>
        <v>7857.2287667431829</v>
      </c>
      <c r="KY77" s="73"/>
      <c r="KZ77" s="73">
        <f t="shared" si="359"/>
        <v>23643.547028151632</v>
      </c>
      <c r="LA77" s="73">
        <f t="shared" si="360"/>
        <v>15000.821676175461</v>
      </c>
      <c r="LB77" s="73">
        <f t="shared" si="361"/>
        <v>14591.164057401676</v>
      </c>
      <c r="LC77" s="73">
        <f t="shared" si="362"/>
        <v>30911.293346858867</v>
      </c>
      <c r="LD77" s="73">
        <f t="shared" si="363"/>
        <v>25577.34106959404</v>
      </c>
      <c r="LE77" s="73">
        <f t="shared" si="364"/>
        <v>35711.640315567071</v>
      </c>
      <c r="LF77" s="73">
        <f t="shared" si="365"/>
        <v>11593.310611298128</v>
      </c>
      <c r="LG77" s="73"/>
      <c r="LH77" s="73">
        <f t="shared" si="366"/>
        <v>25945</v>
      </c>
      <c r="LI77" s="73">
        <f t="shared" si="367"/>
        <v>19046</v>
      </c>
      <c r="LJ77" s="73">
        <f t="shared" si="368"/>
        <v>12701</v>
      </c>
      <c r="LK77" s="73">
        <f t="shared" si="369"/>
        <v>31440</v>
      </c>
      <c r="LL77" s="73">
        <f t="shared" si="370"/>
        <v>20748</v>
      </c>
      <c r="LM77" s="73">
        <f t="shared" si="371"/>
        <v>33140</v>
      </c>
      <c r="LN77" s="73">
        <f t="shared" si="372"/>
        <v>16560</v>
      </c>
      <c r="LO77" s="73"/>
      <c r="LP77" s="73">
        <f t="shared" si="373"/>
        <v>-11909.798013848216</v>
      </c>
      <c r="LQ77" s="73">
        <f t="shared" si="374"/>
        <v>6328.5489546357185</v>
      </c>
      <c r="LR77" s="73">
        <f t="shared" si="375"/>
        <v>-6522.0626156553571</v>
      </c>
      <c r="LS77" s="73">
        <f t="shared" si="376"/>
        <v>3479.6819022154232</v>
      </c>
      <c r="LT77" s="73">
        <f t="shared" si="377"/>
        <v>-6640.9876391313337</v>
      </c>
      <c r="LU77" s="73">
        <f t="shared" si="378"/>
        <v>9050.988687284651</v>
      </c>
      <c r="LV77" s="73">
        <f t="shared" si="379"/>
        <v>3736.0818445549448</v>
      </c>
      <c r="LW77" s="73"/>
      <c r="LX77" s="73">
        <f t="shared" si="380"/>
        <v>2301.4529718483682</v>
      </c>
      <c r="LY77" s="73">
        <f t="shared" si="381"/>
        <v>4045.1783238245389</v>
      </c>
      <c r="LZ77" s="73">
        <f t="shared" si="382"/>
        <v>-1890.1640574016765</v>
      </c>
      <c r="MA77" s="73">
        <f t="shared" si="383"/>
        <v>528.70665314113285</v>
      </c>
      <c r="MB77" s="73">
        <f t="shared" si="384"/>
        <v>-4829.3410695940402</v>
      </c>
      <c r="MC77" s="73">
        <f t="shared" si="385"/>
        <v>-2571.6403155670705</v>
      </c>
      <c r="MD77" s="73">
        <f t="shared" si="386"/>
        <v>4966.6893887018723</v>
      </c>
      <c r="ME77" s="73"/>
      <c r="MF77" s="73">
        <f t="shared" si="387"/>
        <v>-9608.345041999848</v>
      </c>
      <c r="MG77" s="73">
        <f t="shared" si="388"/>
        <v>10373.727278460257</v>
      </c>
      <c r="MH77" s="73">
        <f t="shared" si="389"/>
        <v>-8412.2266730570336</v>
      </c>
      <c r="MI77" s="73">
        <f t="shared" si="390"/>
        <v>4008.388555356556</v>
      </c>
      <c r="MJ77" s="73">
        <f t="shared" si="391"/>
        <v>-11470.328708725374</v>
      </c>
      <c r="MK77" s="73">
        <f t="shared" si="392"/>
        <v>6479.3483717175804</v>
      </c>
      <c r="ML77" s="73">
        <f t="shared" si="393"/>
        <v>8702.7712332568171</v>
      </c>
      <c r="MM77" s="73"/>
      <c r="MN77" s="75">
        <f t="shared" si="394"/>
        <v>-0.33498389532064965</v>
      </c>
      <c r="MO77" s="75">
        <f t="shared" si="395"/>
        <v>0.72974514960965142</v>
      </c>
      <c r="MP77" s="75">
        <f t="shared" si="396"/>
        <v>-0.30890885209783109</v>
      </c>
      <c r="MQ77" s="75">
        <f t="shared" si="397"/>
        <v>0.12684934347504032</v>
      </c>
      <c r="MR77" s="75">
        <f t="shared" si="398"/>
        <v>-0.20612452306791507</v>
      </c>
      <c r="MS77" s="75">
        <f t="shared" si="399"/>
        <v>0.33948865217094282</v>
      </c>
      <c r="MT77" s="75">
        <f t="shared" si="400"/>
        <v>0.47549612662016827</v>
      </c>
      <c r="MU77" s="75"/>
      <c r="MV77" s="75">
        <f t="shared" si="401"/>
        <v>9.7339581455696988E-2</v>
      </c>
      <c r="MW77" s="75">
        <f t="shared" si="402"/>
        <v>0.26966378316790168</v>
      </c>
      <c r="MX77" s="75">
        <f t="shared" si="403"/>
        <v>-0.12954169043441402</v>
      </c>
      <c r="MY77" s="75">
        <f t="shared" si="404"/>
        <v>1.7103996497605585E-2</v>
      </c>
      <c r="MZ77" s="75">
        <f t="shared" si="405"/>
        <v>-0.18881325687661446</v>
      </c>
      <c r="NA77" s="75">
        <f t="shared" si="406"/>
        <v>-7.2011262793943015E-2</v>
      </c>
      <c r="NB77" s="75">
        <f t="shared" si="407"/>
        <v>0.42840993010759515</v>
      </c>
      <c r="NC77" s="75"/>
      <c r="ND77" s="75">
        <f t="shared" si="408"/>
        <v>-0.27025150602986375</v>
      </c>
      <c r="NE77" s="75">
        <f t="shared" si="409"/>
        <v>1.196194770569718</v>
      </c>
      <c r="NF77" s="75">
        <f t="shared" si="410"/>
        <v>-0.39843396764133765</v>
      </c>
      <c r="NG77" s="75">
        <f t="shared" si="411"/>
        <v>0.14612297069916655</v>
      </c>
      <c r="NH77" s="75">
        <f t="shared" si="412"/>
        <v>-0.35601873742193763</v>
      </c>
      <c r="NI77" s="75">
        <f t="shared" si="413"/>
        <v>0.24303038282995654</v>
      </c>
      <c r="NJ77" s="75">
        <f t="shared" si="414"/>
        <v>1.1076133190995419</v>
      </c>
      <c r="NK77" s="75"/>
      <c r="NL77" s="75"/>
      <c r="NM77" s="211">
        <v>9008</v>
      </c>
      <c r="NN77" s="212">
        <v>0</v>
      </c>
      <c r="NO77" s="212">
        <v>6</v>
      </c>
      <c r="NP77" s="212">
        <v>7</v>
      </c>
      <c r="NQ77" s="212">
        <v>1</v>
      </c>
      <c r="NR77" s="212">
        <v>14</v>
      </c>
      <c r="NS77" s="213">
        <v>28</v>
      </c>
      <c r="NT77" s="213">
        <f t="shared" si="415"/>
        <v>9036</v>
      </c>
      <c r="NU77" s="75"/>
      <c r="NV77" s="75"/>
      <c r="NW77" s="73">
        <v>162570</v>
      </c>
      <c r="NX77" s="73">
        <v>19046</v>
      </c>
      <c r="NY77" s="75">
        <f t="shared" si="416"/>
        <v>0.11715568678107892</v>
      </c>
      <c r="NZ77" s="75">
        <f t="shared" si="417"/>
        <v>3.871464612427266E-2</v>
      </c>
      <c r="OA77" s="75">
        <f t="shared" si="418"/>
        <v>2.4301085421262622E-2</v>
      </c>
      <c r="OB77" s="73">
        <v>260341</v>
      </c>
      <c r="OC77" s="73">
        <v>181997</v>
      </c>
      <c r="OD77" s="73">
        <v>94830.352717142494</v>
      </c>
      <c r="OE77" s="73">
        <v>62205.342870804438</v>
      </c>
      <c r="OF77" s="75">
        <f t="shared" si="419"/>
        <v>0.23893794243244221</v>
      </c>
      <c r="OG77" s="75">
        <f t="shared" si="420"/>
        <v>0.65596447854991025</v>
      </c>
      <c r="OH77" s="73">
        <v>40605</v>
      </c>
      <c r="OI77" s="73">
        <f t="shared" si="421"/>
        <v>26635.437651519107</v>
      </c>
      <c r="OJ77" s="75">
        <f t="shared" si="422"/>
        <v>0.14635097090347152</v>
      </c>
      <c r="OK77" s="75">
        <f t="shared" si="423"/>
        <v>3.9725611430873366E-2</v>
      </c>
      <c r="OL77" s="75">
        <f t="shared" si="424"/>
        <v>9.074720475345513E-2</v>
      </c>
      <c r="OM77" s="73">
        <v>259083</v>
      </c>
      <c r="ON77" s="73">
        <v>4724286385</v>
      </c>
      <c r="OO77" s="73">
        <f t="shared" si="425"/>
        <v>18234.644438268817</v>
      </c>
      <c r="OP77" s="75">
        <f t="shared" si="426"/>
        <v>3.9759109362066121E-2</v>
      </c>
      <c r="OQ77" s="75">
        <f t="shared" si="427"/>
        <v>3.7938032925046682E-2</v>
      </c>
      <c r="OR77" s="75">
        <f t="shared" si="428"/>
        <v>8.5869320289533577E-2</v>
      </c>
      <c r="OS77" s="73">
        <v>59059.382259739155</v>
      </c>
      <c r="OT77" s="75">
        <f t="shared" si="429"/>
        <v>0.22685394255894828</v>
      </c>
      <c r="OU77" s="75">
        <f t="shared" si="430"/>
        <v>4.8674310453712927E-2</v>
      </c>
      <c r="OV77" s="73">
        <v>37030.136524573289</v>
      </c>
      <c r="OW77" s="75">
        <f t="shared" si="431"/>
        <v>0.14292769701050739</v>
      </c>
      <c r="OX77" s="75">
        <v>0.21550813437566027</v>
      </c>
      <c r="OY77" s="73">
        <v>13937</v>
      </c>
      <c r="OZ77" s="75">
        <f t="shared" si="432"/>
        <v>5.3533634732907995E-2</v>
      </c>
      <c r="PA77" s="73">
        <v>43102</v>
      </c>
      <c r="PB77" s="75">
        <f t="shared" si="433"/>
        <v>0.16555978505114446</v>
      </c>
      <c r="PC77" s="73">
        <v>42208</v>
      </c>
      <c r="PD77" s="73">
        <v>43909</v>
      </c>
      <c r="PE77" s="75">
        <f t="shared" si="434"/>
        <v>-3.8739210640187663E-2</v>
      </c>
      <c r="PF77" s="75">
        <v>3.931814806462082E-2</v>
      </c>
      <c r="PG77" s="75">
        <v>8.8592346492554971E-2</v>
      </c>
      <c r="PH77" s="75">
        <v>0.12791049455717579</v>
      </c>
      <c r="PI77" s="75"/>
      <c r="PJ77" s="75"/>
      <c r="PK77" s="75"/>
      <c r="PL77" s="75"/>
      <c r="PM77" s="75"/>
      <c r="PN77" s="75"/>
      <c r="PO77" s="226"/>
      <c r="PP77" s="21">
        <f t="shared" si="435"/>
        <v>0</v>
      </c>
      <c r="PQ77" s="73">
        <f t="shared" si="436"/>
        <v>62.769746992538657</v>
      </c>
      <c r="PR77" s="73"/>
      <c r="PS77" s="73">
        <f t="shared" si="437"/>
        <v>215.97395330857404</v>
      </c>
      <c r="PT77" s="73">
        <v>4</v>
      </c>
      <c r="PU77" s="73">
        <f t="shared" si="438"/>
        <v>228.43501077727794</v>
      </c>
      <c r="PV77" s="73">
        <v>4</v>
      </c>
      <c r="PW77" s="73"/>
    </row>
    <row r="78" spans="1:444" x14ac:dyDescent="0.25">
      <c r="A78" s="150"/>
      <c r="B78" s="153" t="s">
        <v>7</v>
      </c>
      <c r="C78" s="151"/>
      <c r="D78" s="156">
        <v>41018</v>
      </c>
      <c r="E78" s="156" t="s">
        <v>205</v>
      </c>
      <c r="F78" s="72" t="s">
        <v>208</v>
      </c>
      <c r="G78" s="82">
        <v>3055</v>
      </c>
      <c r="H78" s="72">
        <v>5288</v>
      </c>
      <c r="I78" s="72">
        <v>680</v>
      </c>
      <c r="J78" s="72">
        <v>4204</v>
      </c>
      <c r="K78" s="72">
        <v>4600</v>
      </c>
      <c r="L78" s="72">
        <v>2444</v>
      </c>
      <c r="M78" s="72">
        <v>812</v>
      </c>
      <c r="N78" s="72">
        <v>128</v>
      </c>
      <c r="O78" s="72">
        <v>148</v>
      </c>
      <c r="P78" s="161">
        <v>21359</v>
      </c>
      <c r="Q78" s="127">
        <f t="shared" si="443"/>
        <v>0.1430310407790627</v>
      </c>
      <c r="R78" s="127">
        <f t="shared" si="443"/>
        <v>0.24757713376094387</v>
      </c>
      <c r="S78" s="127">
        <f t="shared" si="443"/>
        <v>3.1836696474554053E-2</v>
      </c>
      <c r="T78" s="127">
        <f t="shared" si="443"/>
        <v>0.19682569408680181</v>
      </c>
      <c r="U78" s="127">
        <f t="shared" si="443"/>
        <v>0.21536588791610095</v>
      </c>
      <c r="V78" s="127">
        <f t="shared" si="443"/>
        <v>0.11442483262325015</v>
      </c>
      <c r="W78" s="127">
        <f t="shared" si="443"/>
        <v>3.8016761084320429E-2</v>
      </c>
      <c r="X78" s="127">
        <f t="shared" si="443"/>
        <v>5.992789924621939E-3</v>
      </c>
      <c r="Y78" s="127">
        <f t="shared" si="443"/>
        <v>6.9291633503441169E-3</v>
      </c>
      <c r="Z78" s="113">
        <f t="shared" si="443"/>
        <v>1</v>
      </c>
      <c r="AA78" s="73"/>
      <c r="AB78" s="74">
        <v>7412</v>
      </c>
      <c r="AC78" s="74">
        <v>4551</v>
      </c>
      <c r="AD78" s="74">
        <v>2207</v>
      </c>
      <c r="AE78" s="74">
        <v>3496</v>
      </c>
      <c r="AF78" s="74">
        <v>993</v>
      </c>
      <c r="AG78" s="74">
        <v>2922</v>
      </c>
      <c r="AH78" s="74">
        <v>183</v>
      </c>
      <c r="AI78" s="74">
        <v>263</v>
      </c>
      <c r="AK78" s="73">
        <f t="shared" si="222"/>
        <v>22027</v>
      </c>
      <c r="AL78" s="75"/>
      <c r="AM78" s="76">
        <f t="shared" si="223"/>
        <v>0.33649611840014526</v>
      </c>
      <c r="AN78" s="77">
        <f t="shared" si="224"/>
        <v>0.20661006946020793</v>
      </c>
      <c r="AO78" s="77">
        <f t="shared" si="225"/>
        <v>0.10019521496345395</v>
      </c>
      <c r="AP78" s="77">
        <f t="shared" si="226"/>
        <v>0.15871430517092658</v>
      </c>
      <c r="AQ78" s="77">
        <f t="shared" si="227"/>
        <v>4.5081036909247744E-2</v>
      </c>
      <c r="AR78" s="77">
        <f t="shared" si="228"/>
        <v>0.13265537749126072</v>
      </c>
      <c r="AS78" s="77">
        <f t="shared" si="229"/>
        <v>8.3079856539701284E-3</v>
      </c>
      <c r="AT78" s="78">
        <f t="shared" si="230"/>
        <v>1.193989195078767E-2</v>
      </c>
      <c r="AU78" s="75">
        <f t="shared" si="231"/>
        <v>1</v>
      </c>
      <c r="AV78" s="75"/>
      <c r="AW78" s="75"/>
      <c r="AX78" s="74">
        <v>1060</v>
      </c>
      <c r="AY78" s="74">
        <v>1577</v>
      </c>
      <c r="AZ78" s="74">
        <v>4338</v>
      </c>
      <c r="BA78" s="74">
        <v>4373</v>
      </c>
      <c r="BB78" s="74">
        <v>6687</v>
      </c>
      <c r="BC78" s="74">
        <v>3128</v>
      </c>
      <c r="BD78" s="74">
        <v>433</v>
      </c>
      <c r="BF78" s="74">
        <v>66</v>
      </c>
      <c r="BG78" s="79">
        <v>43</v>
      </c>
      <c r="BH78" s="80">
        <v>164</v>
      </c>
      <c r="BI78" s="80">
        <v>62</v>
      </c>
      <c r="BJ78" s="81">
        <v>33</v>
      </c>
      <c r="BK78" s="73">
        <f t="shared" si="232"/>
        <v>302</v>
      </c>
      <c r="BL78" s="79">
        <f t="shared" si="233"/>
        <v>21964</v>
      </c>
      <c r="BM78" s="82"/>
      <c r="BN78" s="83">
        <f t="shared" si="234"/>
        <v>4.8260790384265159E-2</v>
      </c>
      <c r="BO78" s="84">
        <f t="shared" si="235"/>
        <v>7.1799307958477512E-2</v>
      </c>
      <c r="BP78" s="84">
        <f t="shared" si="236"/>
        <v>0.19750500819522857</v>
      </c>
      <c r="BQ78" s="84">
        <f t="shared" si="237"/>
        <v>0.19909852485885995</v>
      </c>
      <c r="BR78" s="84">
        <f t="shared" si="238"/>
        <v>0.30445274084866142</v>
      </c>
      <c r="BS78" s="84">
        <f t="shared" si="239"/>
        <v>0.14241486068111456</v>
      </c>
      <c r="BT78" s="84">
        <f t="shared" si="240"/>
        <v>1.9714077581496996E-2</v>
      </c>
      <c r="BU78" s="84">
        <f t="shared" si="241"/>
        <v>0</v>
      </c>
      <c r="BV78" s="84">
        <f t="shared" si="242"/>
        <v>3.0049171371334914E-3</v>
      </c>
      <c r="BW78" s="84">
        <f t="shared" si="243"/>
        <v>1.9577490438900018E-3</v>
      </c>
      <c r="BX78" s="84">
        <f t="shared" si="244"/>
        <v>7.4667637953014024E-3</v>
      </c>
      <c r="BY78" s="84">
        <f t="shared" si="245"/>
        <v>2.8228009470041885E-3</v>
      </c>
      <c r="BZ78" s="84">
        <f t="shared" si="246"/>
        <v>1.5024585685667457E-3</v>
      </c>
      <c r="CA78" s="75">
        <f t="shared" si="247"/>
        <v>1.3749772354762338E-2</v>
      </c>
      <c r="CB78" s="85">
        <f t="shared" si="248"/>
        <v>1</v>
      </c>
      <c r="CC78" s="75"/>
      <c r="CD78" s="75"/>
      <c r="CE78" s="74">
        <v>3142</v>
      </c>
      <c r="CF78" s="74">
        <v>3703</v>
      </c>
      <c r="CG78" s="74">
        <v>4077</v>
      </c>
      <c r="CH78" s="74">
        <v>1762</v>
      </c>
      <c r="CI78" s="74">
        <v>3790</v>
      </c>
      <c r="CJ78" s="74">
        <v>5245</v>
      </c>
      <c r="CK78" s="72">
        <v>775</v>
      </c>
      <c r="CP78" s="73">
        <f t="shared" si="439"/>
        <v>0</v>
      </c>
      <c r="CQ78" s="73">
        <f t="shared" si="440"/>
        <v>22494</v>
      </c>
      <c r="CR78" s="73"/>
      <c r="CS78" s="76">
        <f t="shared" si="249"/>
        <v>0.13968169289588334</v>
      </c>
      <c r="CT78" s="77">
        <f t="shared" si="250"/>
        <v>0.16462167689161555</v>
      </c>
      <c r="CU78" s="77">
        <f t="shared" si="251"/>
        <v>0.18124833288877035</v>
      </c>
      <c r="CV78" s="77">
        <f t="shared" si="252"/>
        <v>7.8331999644349601E-2</v>
      </c>
      <c r="CW78" s="77">
        <f t="shared" si="253"/>
        <v>0.16848937494442962</v>
      </c>
      <c r="CX78" s="77">
        <f t="shared" si="254"/>
        <v>0.23317329065528586</v>
      </c>
      <c r="CY78" s="77">
        <f t="shared" si="255"/>
        <v>3.4453632079665689E-2</v>
      </c>
      <c r="CZ78" s="78"/>
      <c r="DA78" s="78"/>
      <c r="DB78" s="78"/>
      <c r="DC78" s="78"/>
      <c r="DD78" s="78">
        <f t="shared" si="256"/>
        <v>0</v>
      </c>
      <c r="DE78" s="75">
        <f t="shared" si="257"/>
        <v>1</v>
      </c>
      <c r="DF78" s="75"/>
      <c r="DG78" s="75"/>
      <c r="DH78" s="74">
        <v>3802</v>
      </c>
      <c r="DI78" s="74">
        <v>4067</v>
      </c>
      <c r="DJ78" s="74">
        <v>6143</v>
      </c>
      <c r="DK78" s="74">
        <v>2610</v>
      </c>
      <c r="DM78" s="74">
        <v>1121</v>
      </c>
      <c r="DN78" s="74">
        <v>1309</v>
      </c>
      <c r="DO78" s="72">
        <v>2908</v>
      </c>
      <c r="DP78" s="74">
        <v>292</v>
      </c>
      <c r="DQ78" s="74">
        <v>38</v>
      </c>
      <c r="DR78" s="74">
        <v>43</v>
      </c>
      <c r="DU78" s="73">
        <f t="shared" si="258"/>
        <v>373</v>
      </c>
      <c r="DV78" s="73">
        <f t="shared" si="441"/>
        <v>22333</v>
      </c>
      <c r="DW78" s="76">
        <f t="shared" si="259"/>
        <v>0.17024134688577441</v>
      </c>
      <c r="DX78" s="77">
        <f t="shared" si="260"/>
        <v>0.18210719562978553</v>
      </c>
      <c r="DY78" s="77">
        <f t="shared" si="261"/>
        <v>0.27506380692249138</v>
      </c>
      <c r="DZ78" s="77">
        <f t="shared" si="262"/>
        <v>0.11686741593158106</v>
      </c>
      <c r="EA78" s="77">
        <f t="shared" si="263"/>
        <v>0</v>
      </c>
      <c r="EB78" s="77">
        <f t="shared" si="264"/>
        <v>5.0194779026552637E-2</v>
      </c>
      <c r="EC78" s="77">
        <f t="shared" si="265"/>
        <v>5.8612815116643534E-2</v>
      </c>
      <c r="ED78" s="77">
        <f t="shared" si="266"/>
        <v>0.13021089867012942</v>
      </c>
      <c r="EE78" s="75">
        <f t="shared" si="267"/>
        <v>1.307482201226884E-2</v>
      </c>
      <c r="EF78" s="78">
        <f t="shared" si="268"/>
        <v>1.7015179331034791E-3</v>
      </c>
      <c r="EG78" s="78">
        <f t="shared" si="269"/>
        <v>1.9254018716697264E-3</v>
      </c>
      <c r="EH78" s="78">
        <f t="shared" si="270"/>
        <v>0</v>
      </c>
      <c r="EI78" s="78">
        <f t="shared" si="271"/>
        <v>0</v>
      </c>
      <c r="EJ78" s="75">
        <f t="shared" si="272"/>
        <v>1.6701741817042044E-2</v>
      </c>
      <c r="EK78" s="75">
        <f t="shared" si="273"/>
        <v>1</v>
      </c>
      <c r="EL78" s="75"/>
      <c r="EM78" s="75"/>
      <c r="EN78" s="75"/>
      <c r="EO78" s="75"/>
      <c r="EP78" s="75"/>
      <c r="EQ78" s="75">
        <f>R78</f>
        <v>0.24757713376094387</v>
      </c>
      <c r="ER78" s="75">
        <f t="shared" si="274"/>
        <v>0.20661006946020793</v>
      </c>
      <c r="ES78" s="75">
        <f t="shared" si="275"/>
        <v>0.30445274084866142</v>
      </c>
      <c r="ET78" s="75">
        <f t="shared" si="276"/>
        <v>0.16462167689161555</v>
      </c>
      <c r="EU78" s="75">
        <f t="shared" si="277"/>
        <v>0.18210719562978553</v>
      </c>
      <c r="EV78" s="75"/>
      <c r="EW78" s="75">
        <f>Q78</f>
        <v>0.1430310407790627</v>
      </c>
      <c r="EX78" s="75">
        <f t="shared" si="278"/>
        <v>0.10019521496345395</v>
      </c>
      <c r="EY78" s="75">
        <f t="shared" si="279"/>
        <v>7.1799307958477512E-2</v>
      </c>
      <c r="EZ78" s="75">
        <f t="shared" si="280"/>
        <v>0.16848937494442962</v>
      </c>
      <c r="FA78" s="75">
        <f t="shared" si="281"/>
        <v>0.27506380692249138</v>
      </c>
      <c r="FB78" s="75"/>
      <c r="FC78" s="75">
        <f>S78</f>
        <v>3.1836696474554053E-2</v>
      </c>
      <c r="FD78" s="75"/>
      <c r="FE78" s="75">
        <f t="shared" si="282"/>
        <v>0</v>
      </c>
      <c r="FF78" s="75"/>
      <c r="FG78" s="75"/>
      <c r="FH78" s="75"/>
      <c r="FI78" s="75"/>
      <c r="FJ78" s="75"/>
      <c r="FK78" s="75">
        <f t="shared" si="283"/>
        <v>3.0049171371334914E-3</v>
      </c>
      <c r="FL78" s="75"/>
      <c r="FM78" s="75"/>
      <c r="FN78" s="75"/>
      <c r="FO78" s="75">
        <f>EQ78+EW78+FC78+FI78</f>
        <v>0.42244487101456063</v>
      </c>
      <c r="FP78" s="75">
        <f t="shared" si="284"/>
        <v>0.30680528442366189</v>
      </c>
      <c r="FQ78" s="75">
        <f t="shared" si="285"/>
        <v>0.37925696594427238</v>
      </c>
      <c r="FR78" s="75">
        <f t="shared" si="286"/>
        <v>0.33311105183604517</v>
      </c>
      <c r="FS78" s="75">
        <f t="shared" si="287"/>
        <v>0.45717100255227694</v>
      </c>
      <c r="FT78" s="75"/>
      <c r="FU78" s="75"/>
      <c r="FV78" s="75">
        <f>EU78-EQ78</f>
        <v>-6.5469938131158339E-2</v>
      </c>
      <c r="FW78" s="75">
        <f t="shared" si="288"/>
        <v>-0.13983106395704586</v>
      </c>
      <c r="FX78" s="75">
        <f t="shared" si="289"/>
        <v>1.7485518738169975E-2</v>
      </c>
      <c r="FY78" s="75">
        <f t="shared" si="290"/>
        <v>-0.12234554521887589</v>
      </c>
      <c r="FZ78" s="75"/>
      <c r="GA78" s="75">
        <f>FA78-EW78</f>
        <v>0.13203276614342868</v>
      </c>
      <c r="GB78" s="75">
        <f t="shared" si="291"/>
        <v>9.6690066985952103E-2</v>
      </c>
      <c r="GC78" s="75">
        <f t="shared" si="292"/>
        <v>0.10657443197806177</v>
      </c>
      <c r="GD78" s="75">
        <f t="shared" si="293"/>
        <v>0.20326449896401388</v>
      </c>
      <c r="GE78" s="75"/>
      <c r="GF78" s="75">
        <f>FG78-FC78</f>
        <v>-3.1836696474554053E-2</v>
      </c>
      <c r="GG78" s="75"/>
      <c r="GH78" s="75"/>
      <c r="GI78" s="75"/>
      <c r="GJ78" s="75"/>
      <c r="GK78" s="75"/>
      <c r="GL78" s="75"/>
      <c r="GM78" s="75"/>
      <c r="GN78" s="75"/>
      <c r="GO78" s="75"/>
      <c r="GP78" s="75">
        <f>FS78-FO78</f>
        <v>3.4726131537716309E-2</v>
      </c>
      <c r="GQ78" s="75">
        <f t="shared" si="294"/>
        <v>-4.6145914108227215E-2</v>
      </c>
      <c r="GR78" s="75">
        <f t="shared" si="295"/>
        <v>0.12405995071623177</v>
      </c>
      <c r="GS78" s="75">
        <f t="shared" si="296"/>
        <v>7.7914036608004555E-2</v>
      </c>
      <c r="GT78" s="75"/>
      <c r="GU78" s="75"/>
      <c r="GV78" s="75"/>
      <c r="GW78" s="75">
        <f>X78</f>
        <v>5.992789924621939E-3</v>
      </c>
      <c r="GX78" s="75">
        <f t="shared" si="297"/>
        <v>8.3079856539701284E-3</v>
      </c>
      <c r="GY78" s="75">
        <f t="shared" si="298"/>
        <v>1.9714077581496996E-2</v>
      </c>
      <c r="GZ78" s="75">
        <f t="shared" si="299"/>
        <v>3.4453632079665689E-2</v>
      </c>
      <c r="HA78" s="75">
        <f t="shared" si="300"/>
        <v>5.0194779026552637E-2</v>
      </c>
      <c r="HB78" s="75"/>
      <c r="HC78" s="75">
        <f>HA78-GW78</f>
        <v>4.4201989101930697E-2</v>
      </c>
      <c r="HD78" s="75">
        <f t="shared" si="301"/>
        <v>1.4739554498168692E-2</v>
      </c>
      <c r="HE78" s="75">
        <f t="shared" si="302"/>
        <v>1.5741146946886948E-2</v>
      </c>
      <c r="HF78" s="75">
        <f t="shared" si="303"/>
        <v>3.0480701445055641E-2</v>
      </c>
      <c r="HG78" s="75"/>
      <c r="HH78" s="75"/>
      <c r="HI78" s="75">
        <f>V78</f>
        <v>0.11442483262325015</v>
      </c>
      <c r="HJ78" s="75">
        <f t="shared" si="304"/>
        <v>0.13265537749126072</v>
      </c>
      <c r="HK78" s="75">
        <f t="shared" si="305"/>
        <v>0.14241486068111456</v>
      </c>
      <c r="HL78" s="75">
        <f t="shared" si="306"/>
        <v>0.18124833288877035</v>
      </c>
      <c r="HM78" s="75">
        <f t="shared" si="307"/>
        <v>0.11686741593158106</v>
      </c>
      <c r="HN78" s="75"/>
      <c r="HO78" s="75">
        <f>HM78-HI78</f>
        <v>2.4425833083309145E-3</v>
      </c>
      <c r="HP78" s="75">
        <f t="shared" si="308"/>
        <v>3.8833472207655789E-2</v>
      </c>
      <c r="HQ78" s="75">
        <f>Gegevens!HM202-Gegevens!HL202</f>
        <v>-0.12639876479011905</v>
      </c>
      <c r="HR78" s="75">
        <f t="shared" si="309"/>
        <v>-2.5547444749533493E-2</v>
      </c>
      <c r="HS78" s="75"/>
      <c r="HT78" s="75"/>
      <c r="HU78" s="75">
        <f>T78</f>
        <v>0.19682569408680181</v>
      </c>
      <c r="HV78" s="75">
        <f t="shared" si="310"/>
        <v>0.33649611840014526</v>
      </c>
      <c r="HW78" s="75">
        <f t="shared" si="311"/>
        <v>0.19750500819522857</v>
      </c>
      <c r="HX78" s="75">
        <f t="shared" si="312"/>
        <v>0.23317329065528586</v>
      </c>
      <c r="HY78" s="75">
        <f t="shared" si="313"/>
        <v>0.17024134688577441</v>
      </c>
      <c r="HZ78" s="75"/>
      <c r="IA78" s="75">
        <f>HY78-HU78</f>
        <v>-2.6584347201027397E-2</v>
      </c>
      <c r="IB78" s="75">
        <f t="shared" si="314"/>
        <v>3.5668282460057293E-2</v>
      </c>
      <c r="IC78" s="75">
        <f t="shared" si="315"/>
        <v>-6.2931943769511445E-2</v>
      </c>
      <c r="ID78" s="75">
        <f t="shared" si="316"/>
        <v>-2.7263661309454151E-2</v>
      </c>
      <c r="IE78" s="75"/>
      <c r="IF78" s="75"/>
      <c r="IG78" s="75">
        <f>U78</f>
        <v>0.21536588791610095</v>
      </c>
      <c r="IH78" s="75">
        <f t="shared" si="317"/>
        <v>0.15871430517092658</v>
      </c>
      <c r="II78" s="75">
        <f t="shared" si="318"/>
        <v>0.19909852485885995</v>
      </c>
      <c r="IJ78" s="75">
        <f t="shared" si="319"/>
        <v>0.13968169289588334</v>
      </c>
      <c r="IK78" s="75">
        <f t="shared" si="320"/>
        <v>0.13021089867012942</v>
      </c>
      <c r="IL78" s="75"/>
      <c r="IM78" s="75">
        <f>IK78-IG78</f>
        <v>-8.5154989245971535E-2</v>
      </c>
      <c r="IN78" s="75">
        <f t="shared" si="321"/>
        <v>-5.9416831962976618E-2</v>
      </c>
      <c r="IO78" s="75">
        <f t="shared" si="322"/>
        <v>-9.4707942257539202E-3</v>
      </c>
      <c r="IP78" s="75">
        <f t="shared" si="323"/>
        <v>-6.8887626188730539E-2</v>
      </c>
      <c r="IQ78" s="75"/>
      <c r="IR78" s="75"/>
      <c r="IS78" s="75">
        <f>W78</f>
        <v>3.8016761084320429E-2</v>
      </c>
      <c r="IT78" s="75">
        <f t="shared" si="324"/>
        <v>4.5081036909247744E-2</v>
      </c>
      <c r="IU78" s="75">
        <f t="shared" si="325"/>
        <v>4.8260790384265159E-2</v>
      </c>
      <c r="IV78" s="75">
        <f t="shared" si="326"/>
        <v>7.8331999644349601E-2</v>
      </c>
      <c r="IW78" s="75">
        <f t="shared" si="327"/>
        <v>5.8612815116643534E-2</v>
      </c>
      <c r="IX78" s="75"/>
      <c r="IY78" s="75">
        <f>IW78-IS78</f>
        <v>2.0596054032323105E-2</v>
      </c>
      <c r="IZ78" s="75">
        <f t="shared" si="328"/>
        <v>3.0071209260084442E-2</v>
      </c>
      <c r="JA78" s="75">
        <f t="shared" si="329"/>
        <v>-1.9719184527706067E-2</v>
      </c>
      <c r="JB78" s="75">
        <f t="shared" si="330"/>
        <v>1.0352024732378375E-2</v>
      </c>
      <c r="JC78" s="75"/>
      <c r="JD78" s="75"/>
      <c r="JE78" s="75">
        <f>X78+U78</f>
        <v>0.22135867784072288</v>
      </c>
      <c r="JF78" s="75">
        <f>U78+W78</f>
        <v>0.2533826490004214</v>
      </c>
      <c r="JG78" s="75">
        <f>X78+U78+W78</f>
        <v>0.25937543892504333</v>
      </c>
      <c r="JH78" s="75"/>
      <c r="JI78" s="75">
        <f t="shared" si="331"/>
        <v>0.1670222908248967</v>
      </c>
      <c r="JJ78" s="75">
        <f t="shared" si="332"/>
        <v>0.20379534208017433</v>
      </c>
      <c r="JK78" s="75">
        <f t="shared" si="333"/>
        <v>0.21210332773414445</v>
      </c>
      <c r="JL78" s="75"/>
      <c r="JM78" s="75">
        <f t="shared" si="334"/>
        <v>0.21881260244035694</v>
      </c>
      <c r="JN78" s="75">
        <f t="shared" si="335"/>
        <v>0.2473593152431251</v>
      </c>
      <c r="JO78" s="75">
        <f t="shared" si="336"/>
        <v>0.26707339282462211</v>
      </c>
      <c r="JP78" s="75"/>
      <c r="JQ78" s="75">
        <f t="shared" si="337"/>
        <v>0.17413532497554901</v>
      </c>
      <c r="JR78" s="75">
        <f t="shared" si="338"/>
        <v>0.21801369254023295</v>
      </c>
      <c r="JS78" s="75">
        <f t="shared" si="339"/>
        <v>0.25246732461989863</v>
      </c>
      <c r="JT78" s="75"/>
      <c r="JU78" s="75">
        <f t="shared" si="340"/>
        <v>0.18040567769668206</v>
      </c>
      <c r="JV78" s="75">
        <f t="shared" si="341"/>
        <v>0.18882371378677296</v>
      </c>
      <c r="JW78" s="75">
        <f t="shared" si="342"/>
        <v>0.2390184928133256</v>
      </c>
      <c r="JX78" s="75"/>
      <c r="JY78" s="75"/>
      <c r="JZ78" s="75">
        <f>JU78-JE78</f>
        <v>-4.0953000144040824E-2</v>
      </c>
      <c r="KA78" s="75">
        <f t="shared" si="343"/>
        <v>-4.467727746480793E-2</v>
      </c>
      <c r="KB78" s="75">
        <f t="shared" si="344"/>
        <v>6.270352721133049E-3</v>
      </c>
      <c r="KC78" s="75">
        <f t="shared" si="345"/>
        <v>-3.8406924743674881E-2</v>
      </c>
      <c r="KD78" s="75"/>
      <c r="KE78" s="75">
        <f>JV78-JF78</f>
        <v>-6.4558935213648444E-2</v>
      </c>
      <c r="KF78" s="75">
        <f t="shared" si="346"/>
        <v>-2.9345622702892149E-2</v>
      </c>
      <c r="KG78" s="75">
        <f t="shared" si="347"/>
        <v>-2.9189978753459994E-2</v>
      </c>
      <c r="KH78" s="75">
        <f t="shared" si="348"/>
        <v>-5.8535601456352143E-2</v>
      </c>
      <c r="KI78" s="75"/>
      <c r="KJ78" s="75">
        <f>JW78-JG78</f>
        <v>-2.0356946111717733E-2</v>
      </c>
      <c r="KK78" s="75">
        <f t="shared" si="349"/>
        <v>-1.4606068204723488E-2</v>
      </c>
      <c r="KL78" s="75">
        <f t="shared" si="350"/>
        <v>-1.3448831806573025E-2</v>
      </c>
      <c r="KM78" s="75">
        <f t="shared" si="351"/>
        <v>-2.8054900011296513E-2</v>
      </c>
      <c r="KN78" s="75"/>
      <c r="KO78" s="75"/>
      <c r="KP78" s="75"/>
      <c r="KQ78" s="75"/>
      <c r="KR78" s="73">
        <f t="shared" si="352"/>
        <v>6799.3430613731553</v>
      </c>
      <c r="KS78" s="73">
        <f t="shared" si="353"/>
        <v>1603.4939446366782</v>
      </c>
      <c r="KT78" s="73">
        <f t="shared" si="354"/>
        <v>3180.5510835913315</v>
      </c>
      <c r="KU78" s="73">
        <f t="shared" si="355"/>
        <v>4410.8793480240392</v>
      </c>
      <c r="KV78" s="73">
        <f t="shared" si="356"/>
        <v>4446.4673556729194</v>
      </c>
      <c r="KW78" s="73">
        <f t="shared" si="357"/>
        <v>1077.8082316517939</v>
      </c>
      <c r="KX78" s="73">
        <f t="shared" si="358"/>
        <v>440.27449462757244</v>
      </c>
      <c r="KY78" s="73"/>
      <c r="KZ78" s="73">
        <f t="shared" si="359"/>
        <v>3676.4959100204501</v>
      </c>
      <c r="LA78" s="73">
        <f t="shared" si="360"/>
        <v>3762.8732106339467</v>
      </c>
      <c r="LB78" s="73">
        <f t="shared" si="361"/>
        <v>4047.8190184049081</v>
      </c>
      <c r="LC78" s="73">
        <f t="shared" si="362"/>
        <v>5207.459100204499</v>
      </c>
      <c r="LD78" s="73">
        <f t="shared" si="363"/>
        <v>3119.5112474437624</v>
      </c>
      <c r="LE78" s="73">
        <f t="shared" si="364"/>
        <v>1749.3885480572596</v>
      </c>
      <c r="LF78" s="73">
        <f t="shared" si="365"/>
        <v>769.45296523517379</v>
      </c>
      <c r="LG78" s="73"/>
      <c r="LH78" s="73">
        <f t="shared" si="366"/>
        <v>4067</v>
      </c>
      <c r="LI78" s="73">
        <f t="shared" si="367"/>
        <v>6143</v>
      </c>
      <c r="LJ78" s="73">
        <f t="shared" si="368"/>
        <v>2610</v>
      </c>
      <c r="LK78" s="73">
        <f t="shared" si="369"/>
        <v>3802</v>
      </c>
      <c r="LL78" s="73">
        <f t="shared" si="370"/>
        <v>2908</v>
      </c>
      <c r="LM78" s="73">
        <f t="shared" si="371"/>
        <v>1309</v>
      </c>
      <c r="LN78" s="73">
        <f t="shared" si="372"/>
        <v>1121</v>
      </c>
      <c r="LO78" s="73"/>
      <c r="LP78" s="73">
        <f t="shared" si="373"/>
        <v>-3122.8471513527052</v>
      </c>
      <c r="LQ78" s="73">
        <f t="shared" si="374"/>
        <v>2159.3792659972687</v>
      </c>
      <c r="LR78" s="73">
        <f t="shared" si="375"/>
        <v>867.26793481357663</v>
      </c>
      <c r="LS78" s="73">
        <f t="shared" si="376"/>
        <v>796.57975218045976</v>
      </c>
      <c r="LT78" s="73">
        <f t="shared" si="377"/>
        <v>-1326.9561082291571</v>
      </c>
      <c r="LU78" s="73">
        <f t="shared" si="378"/>
        <v>671.58031640546574</v>
      </c>
      <c r="LV78" s="73">
        <f t="shared" si="379"/>
        <v>329.17847060760135</v>
      </c>
      <c r="LW78" s="73"/>
      <c r="LX78" s="73">
        <f t="shared" si="380"/>
        <v>390.50408997954992</v>
      </c>
      <c r="LY78" s="73">
        <f t="shared" si="381"/>
        <v>2380.1267893660533</v>
      </c>
      <c r="LZ78" s="73">
        <f t="shared" si="382"/>
        <v>-1437.8190184049081</v>
      </c>
      <c r="MA78" s="73">
        <f t="shared" si="383"/>
        <v>-1405.459100204499</v>
      </c>
      <c r="MB78" s="73">
        <f t="shared" si="384"/>
        <v>-211.51124744376239</v>
      </c>
      <c r="MC78" s="73">
        <f t="shared" si="385"/>
        <v>-440.38854805725964</v>
      </c>
      <c r="MD78" s="73">
        <f t="shared" si="386"/>
        <v>351.54703476482621</v>
      </c>
      <c r="ME78" s="73"/>
      <c r="MF78" s="73">
        <f t="shared" si="387"/>
        <v>-2732.3430613731553</v>
      </c>
      <c r="MG78" s="73">
        <f t="shared" si="388"/>
        <v>4539.506055363322</v>
      </c>
      <c r="MH78" s="73">
        <f t="shared" si="389"/>
        <v>-570.55108359133146</v>
      </c>
      <c r="MI78" s="73">
        <f t="shared" si="390"/>
        <v>-608.87934802403925</v>
      </c>
      <c r="MJ78" s="73">
        <f t="shared" si="391"/>
        <v>-1538.4673556729194</v>
      </c>
      <c r="MK78" s="73">
        <f t="shared" si="392"/>
        <v>231.1917683482061</v>
      </c>
      <c r="ML78" s="73">
        <f t="shared" si="393"/>
        <v>680.72550537242751</v>
      </c>
      <c r="MM78" s="73"/>
      <c r="MN78" s="75">
        <f t="shared" si="394"/>
        <v>-0.45928659918536796</v>
      </c>
      <c r="MO78" s="75">
        <f t="shared" si="395"/>
        <v>1.3466712944067549</v>
      </c>
      <c r="MP78" s="75">
        <f t="shared" si="396"/>
        <v>0.27267851137114824</v>
      </c>
      <c r="MQ78" s="75">
        <f t="shared" si="397"/>
        <v>0.18059431903012876</v>
      </c>
      <c r="MR78" s="75">
        <f t="shared" si="398"/>
        <v>-0.29842929275893404</v>
      </c>
      <c r="MS78" s="75">
        <f t="shared" si="399"/>
        <v>0.62309815112122124</v>
      </c>
      <c r="MT78" s="75">
        <f t="shared" si="400"/>
        <v>0.74766645496022421</v>
      </c>
      <c r="MU78" s="75"/>
      <c r="MV78" s="75">
        <f t="shared" si="401"/>
        <v>0.10621638090639894</v>
      </c>
      <c r="MW78" s="75">
        <f t="shared" si="402"/>
        <v>0.6325290957558104</v>
      </c>
      <c r="MX78" s="75">
        <f t="shared" si="403"/>
        <v>-0.35520832622884857</v>
      </c>
      <c r="MY78" s="75">
        <f t="shared" si="404"/>
        <v>-0.26989344959988376</v>
      </c>
      <c r="MZ78" s="75">
        <f t="shared" si="405"/>
        <v>-6.7802687878456017E-2</v>
      </c>
      <c r="NA78" s="75">
        <f t="shared" si="406"/>
        <v>-0.25173855662101041</v>
      </c>
      <c r="NB78" s="75">
        <f t="shared" si="407"/>
        <v>0.45687917344938711</v>
      </c>
      <c r="NC78" s="75"/>
      <c r="ND78" s="75">
        <f t="shared" si="408"/>
        <v>-0.40185397864324668</v>
      </c>
      <c r="NE78" s="75">
        <f t="shared" si="409"/>
        <v>2.8310091662939767</v>
      </c>
      <c r="NF78" s="75">
        <f t="shared" si="410"/>
        <v>-0.17938749248041994</v>
      </c>
      <c r="NG78" s="75">
        <f t="shared" si="411"/>
        <v>-0.13804035431093839</v>
      </c>
      <c r="NH78" s="75">
        <f t="shared" si="412"/>
        <v>-0.34599767244666768</v>
      </c>
      <c r="NI78" s="75">
        <f t="shared" si="413"/>
        <v>0.21450176530373441</v>
      </c>
      <c r="NJ78" s="75">
        <f t="shared" si="414"/>
        <v>1.5461388603676718</v>
      </c>
      <c r="NK78" s="75"/>
      <c r="NL78" s="75"/>
      <c r="NM78" s="211">
        <v>25890</v>
      </c>
      <c r="NN78" s="212">
        <v>1</v>
      </c>
      <c r="NO78" s="212">
        <v>15</v>
      </c>
      <c r="NP78" s="212">
        <v>16</v>
      </c>
      <c r="NQ78" s="212">
        <v>1</v>
      </c>
      <c r="NR78" s="212">
        <v>29</v>
      </c>
      <c r="NS78" s="213">
        <v>62</v>
      </c>
      <c r="NT78" s="213">
        <f t="shared" si="415"/>
        <v>25952</v>
      </c>
      <c r="NU78" s="75"/>
      <c r="NV78" s="75"/>
      <c r="NW78" s="73">
        <v>22333</v>
      </c>
      <c r="NX78" s="73">
        <v>6143</v>
      </c>
      <c r="NY78" s="75">
        <f t="shared" si="416"/>
        <v>0.27506380692249138</v>
      </c>
      <c r="NZ78" s="75">
        <f t="shared" si="417"/>
        <v>5.3184117112221275E-3</v>
      </c>
      <c r="OA78" s="75">
        <f t="shared" si="418"/>
        <v>7.8379485321230843E-3</v>
      </c>
      <c r="OB78" s="73">
        <v>33403</v>
      </c>
      <c r="OC78" s="73">
        <v>25952</v>
      </c>
      <c r="OD78" s="73">
        <v>3275.0882274350315</v>
      </c>
      <c r="OE78" s="73">
        <v>1894.3708733123945</v>
      </c>
      <c r="OF78" s="75">
        <f t="shared" si="419"/>
        <v>5.6712596871909542E-2</v>
      </c>
      <c r="OG78" s="75">
        <f t="shared" si="420"/>
        <v>0.57841827204637453</v>
      </c>
      <c r="OH78" s="73">
        <v>1882</v>
      </c>
      <c r="OI78" s="73">
        <f t="shared" si="421"/>
        <v>1088.5831879912769</v>
      </c>
      <c r="OJ78" s="75">
        <f t="shared" si="422"/>
        <v>4.19460229651386E-2</v>
      </c>
      <c r="OK78" s="75">
        <f t="shared" si="423"/>
        <v>5.0969866391596527E-3</v>
      </c>
      <c r="OL78" s="75">
        <f t="shared" si="424"/>
        <v>2.7635706771442854E-3</v>
      </c>
      <c r="OM78" s="73">
        <v>33204</v>
      </c>
      <c r="ON78" s="73">
        <v>621931167</v>
      </c>
      <c r="OO78" s="73">
        <f t="shared" si="425"/>
        <v>18730.60977593061</v>
      </c>
      <c r="OP78" s="75">
        <f t="shared" si="426"/>
        <v>5.0955155963843387E-3</v>
      </c>
      <c r="OQ78" s="75">
        <f t="shared" si="427"/>
        <v>4.994372306825914E-3</v>
      </c>
      <c r="OR78" s="75">
        <f t="shared" si="428"/>
        <v>3.5094560733111612E-3</v>
      </c>
      <c r="OS78" s="73">
        <v>5078.2539453077943</v>
      </c>
      <c r="OT78" s="75">
        <f t="shared" si="429"/>
        <v>0.15202987591856404</v>
      </c>
      <c r="OU78" s="75">
        <f t="shared" si="430"/>
        <v>4.1852877500414918E-3</v>
      </c>
      <c r="OV78" s="73">
        <v>702.18560437668941</v>
      </c>
      <c r="OW78" s="75">
        <f t="shared" si="431"/>
        <v>2.1147620900394213E-2</v>
      </c>
      <c r="OX78" s="75">
        <v>0.21175166297117518</v>
      </c>
      <c r="OY78" s="73">
        <v>1842</v>
      </c>
      <c r="OZ78" s="75">
        <f t="shared" si="432"/>
        <v>5.5144747477771455E-2</v>
      </c>
      <c r="PA78" s="73">
        <v>6814</v>
      </c>
      <c r="PB78" s="75">
        <f t="shared" si="433"/>
        <v>0.20399365326467683</v>
      </c>
      <c r="PC78" s="73">
        <v>5486</v>
      </c>
      <c r="PD78" s="73">
        <v>7281</v>
      </c>
      <c r="PE78" s="75">
        <f t="shared" si="434"/>
        <v>-0.24653206977063591</v>
      </c>
      <c r="PF78" s="75">
        <v>4.3908258292926959E-2</v>
      </c>
      <c r="PG78" s="75">
        <v>6.0994381590086973E-2</v>
      </c>
      <c r="PH78" s="75">
        <v>0.10490263988301393</v>
      </c>
      <c r="PI78" s="75"/>
      <c r="PJ78" s="75"/>
      <c r="PK78" s="75"/>
      <c r="PL78" s="75"/>
      <c r="PM78" s="75"/>
      <c r="PN78" s="75"/>
      <c r="PO78" s="226"/>
      <c r="PP78" s="21">
        <f t="shared" si="435"/>
        <v>0</v>
      </c>
      <c r="PQ78" s="73">
        <f t="shared" si="436"/>
        <v>147.37385816868226</v>
      </c>
      <c r="PR78" s="73"/>
      <c r="PS78" s="73">
        <f t="shared" si="437"/>
        <v>68.873424228185883</v>
      </c>
      <c r="PT78" s="73">
        <v>2</v>
      </c>
      <c r="PU78" s="73">
        <f t="shared" si="438"/>
        <v>54.219696318449039</v>
      </c>
      <c r="PV78" s="73">
        <v>2</v>
      </c>
      <c r="PW78" s="73"/>
    </row>
    <row r="79" spans="1:444" x14ac:dyDescent="0.25">
      <c r="A79" s="150"/>
      <c r="B79" s="153" t="s">
        <v>12</v>
      </c>
      <c r="C79" s="151"/>
      <c r="D79" s="156">
        <v>71017</v>
      </c>
      <c r="E79" s="156" t="s">
        <v>260</v>
      </c>
      <c r="F79" s="72" t="s">
        <v>265</v>
      </c>
      <c r="G79" s="82"/>
      <c r="P79" s="161"/>
      <c r="Q79" s="127"/>
      <c r="R79" s="127"/>
      <c r="S79" s="127"/>
      <c r="T79" s="127"/>
      <c r="U79" s="127"/>
      <c r="V79" s="127"/>
      <c r="W79" s="127"/>
      <c r="X79" s="127"/>
      <c r="Y79" s="127"/>
      <c r="Z79" s="113"/>
      <c r="AA79" s="73"/>
      <c r="AB79" s="74">
        <v>785</v>
      </c>
      <c r="AC79" s="74">
        <v>1132</v>
      </c>
      <c r="AD79" s="74">
        <v>352</v>
      </c>
      <c r="AE79" s="88">
        <f>AJ79*((BA79/(AX79+BA79)))</f>
        <v>2013.4153846153847</v>
      </c>
      <c r="AF79" s="88">
        <f>AJ79*((AX79/(AX79+BA79)))</f>
        <v>323.5846153846154</v>
      </c>
      <c r="AG79" s="74">
        <v>1041</v>
      </c>
      <c r="AH79" s="74">
        <v>80</v>
      </c>
      <c r="AI79" s="74">
        <v>0</v>
      </c>
      <c r="AJ79" s="74">
        <v>2337</v>
      </c>
      <c r="AK79" s="73">
        <f t="shared" si="222"/>
        <v>5727</v>
      </c>
      <c r="AL79" s="75"/>
      <c r="AM79" s="76">
        <f t="shared" si="223"/>
        <v>0.13707001920726383</v>
      </c>
      <c r="AN79" s="77">
        <f t="shared" si="224"/>
        <v>0.19766020604155754</v>
      </c>
      <c r="AO79" s="77">
        <f t="shared" si="225"/>
        <v>6.146324428147372E-2</v>
      </c>
      <c r="AP79" s="77">
        <f t="shared" si="226"/>
        <v>0.35156545916105897</v>
      </c>
      <c r="AQ79" s="77">
        <f t="shared" si="227"/>
        <v>5.6501591650884475E-2</v>
      </c>
      <c r="AR79" s="77">
        <f t="shared" si="228"/>
        <v>0.1817705605028811</v>
      </c>
      <c r="AS79" s="77">
        <f t="shared" si="229"/>
        <v>1.3968919154880391E-2</v>
      </c>
      <c r="AT79" s="78">
        <f t="shared" si="230"/>
        <v>0</v>
      </c>
      <c r="AU79" s="75">
        <f t="shared" si="231"/>
        <v>1</v>
      </c>
      <c r="AV79" s="75"/>
      <c r="AW79" s="75"/>
      <c r="AX79" s="74">
        <v>270</v>
      </c>
      <c r="AY79" s="74">
        <v>232</v>
      </c>
      <c r="AZ79" s="74">
        <v>866</v>
      </c>
      <c r="BA79" s="74">
        <v>1680</v>
      </c>
      <c r="BB79" s="74">
        <v>1396</v>
      </c>
      <c r="BC79" s="74">
        <v>1052</v>
      </c>
      <c r="BD79" s="74">
        <v>100</v>
      </c>
      <c r="BF79" s="74">
        <v>15</v>
      </c>
      <c r="BG79" s="79">
        <v>20</v>
      </c>
      <c r="BH79" s="80">
        <v>31</v>
      </c>
      <c r="BI79" s="80"/>
      <c r="BJ79" s="81"/>
      <c r="BK79" s="73">
        <f t="shared" si="232"/>
        <v>51</v>
      </c>
      <c r="BL79" s="79">
        <f t="shared" si="233"/>
        <v>5662</v>
      </c>
      <c r="BM79" s="82"/>
      <c r="BN79" s="83">
        <f t="shared" si="234"/>
        <v>4.7686329918756626E-2</v>
      </c>
      <c r="BO79" s="84">
        <f t="shared" si="235"/>
        <v>4.0974920522783467E-2</v>
      </c>
      <c r="BP79" s="84">
        <f t="shared" si="236"/>
        <v>0.15294948781349346</v>
      </c>
      <c r="BQ79" s="84">
        <f t="shared" si="237"/>
        <v>0.29671494171670787</v>
      </c>
      <c r="BR79" s="84">
        <f t="shared" si="238"/>
        <v>0.24655598728364536</v>
      </c>
      <c r="BS79" s="84">
        <f t="shared" si="239"/>
        <v>0.18580007064641468</v>
      </c>
      <c r="BT79" s="84">
        <f t="shared" si="240"/>
        <v>1.7661603673613566E-2</v>
      </c>
      <c r="BU79" s="84">
        <f t="shared" si="241"/>
        <v>0</v>
      </c>
      <c r="BV79" s="84">
        <f t="shared" si="242"/>
        <v>2.6492405510420347E-3</v>
      </c>
      <c r="BW79" s="84">
        <f t="shared" si="243"/>
        <v>3.5323207347227126E-3</v>
      </c>
      <c r="BX79" s="84">
        <f t="shared" si="244"/>
        <v>5.4750971388202053E-3</v>
      </c>
      <c r="BY79" s="84">
        <f t="shared" si="245"/>
        <v>0</v>
      </c>
      <c r="BZ79" s="84">
        <f t="shared" si="246"/>
        <v>0</v>
      </c>
      <c r="CA79" s="75">
        <f t="shared" si="247"/>
        <v>9.0074178735429188E-3</v>
      </c>
      <c r="CB79" s="85">
        <f t="shared" si="248"/>
        <v>1</v>
      </c>
      <c r="CC79" s="75"/>
      <c r="CD79" s="75"/>
      <c r="CE79" s="74">
        <v>2080</v>
      </c>
      <c r="CF79" s="74">
        <v>933</v>
      </c>
      <c r="CG79" s="74">
        <v>732</v>
      </c>
      <c r="CH79" s="74">
        <v>415</v>
      </c>
      <c r="CI79" s="74">
        <v>579</v>
      </c>
      <c r="CJ79" s="74">
        <v>722</v>
      </c>
      <c r="CK79" s="74">
        <v>103</v>
      </c>
      <c r="CL79" s="72">
        <v>55</v>
      </c>
      <c r="CM79" s="72">
        <v>136</v>
      </c>
      <c r="CP79" s="73">
        <f t="shared" si="439"/>
        <v>191</v>
      </c>
      <c r="CQ79" s="73">
        <f t="shared" si="440"/>
        <v>5755</v>
      </c>
      <c r="CR79" s="73"/>
      <c r="CS79" s="76">
        <f t="shared" si="249"/>
        <v>0.36142484795829716</v>
      </c>
      <c r="CT79" s="77">
        <f t="shared" si="250"/>
        <v>0.16211989574283231</v>
      </c>
      <c r="CU79" s="77">
        <f t="shared" si="251"/>
        <v>0.12719374456993918</v>
      </c>
      <c r="CV79" s="77">
        <f t="shared" si="252"/>
        <v>7.211120764552563E-2</v>
      </c>
      <c r="CW79" s="77">
        <f t="shared" si="253"/>
        <v>0.10060816681146829</v>
      </c>
      <c r="CX79" s="77">
        <f t="shared" si="254"/>
        <v>0.12545612510860121</v>
      </c>
      <c r="CY79" s="77">
        <f t="shared" si="255"/>
        <v>1.7897480451781061E-2</v>
      </c>
      <c r="CZ79" s="78"/>
      <c r="DA79" s="78"/>
      <c r="DB79" s="78"/>
      <c r="DC79" s="78"/>
      <c r="DD79" s="78">
        <f t="shared" si="256"/>
        <v>3.3188531711555169E-2</v>
      </c>
      <c r="DE79" s="75">
        <f t="shared" si="257"/>
        <v>1</v>
      </c>
      <c r="DF79" s="75"/>
      <c r="DG79" s="75"/>
      <c r="DH79" s="74">
        <v>787</v>
      </c>
      <c r="DI79" s="74">
        <v>1054</v>
      </c>
      <c r="DJ79" s="74">
        <v>1030</v>
      </c>
      <c r="DK79" s="74">
        <v>677</v>
      </c>
      <c r="DM79" s="74">
        <v>231</v>
      </c>
      <c r="DN79" s="74">
        <v>276</v>
      </c>
      <c r="DO79" s="74">
        <v>1551</v>
      </c>
      <c r="DP79" s="72">
        <v>21</v>
      </c>
      <c r="DQ79" s="72">
        <v>10</v>
      </c>
      <c r="DU79" s="73">
        <f t="shared" si="258"/>
        <v>31</v>
      </c>
      <c r="DV79" s="73">
        <f t="shared" si="441"/>
        <v>5637</v>
      </c>
      <c r="DW79" s="76">
        <f t="shared" si="259"/>
        <v>0.13961326946957603</v>
      </c>
      <c r="DX79" s="77">
        <f t="shared" si="260"/>
        <v>0.18697888948021998</v>
      </c>
      <c r="DY79" s="77">
        <f t="shared" si="261"/>
        <v>0.18272130565903849</v>
      </c>
      <c r="DZ79" s="77">
        <f t="shared" si="262"/>
        <v>0.12009934362249423</v>
      </c>
      <c r="EA79" s="77">
        <f t="shared" si="263"/>
        <v>0</v>
      </c>
      <c r="EB79" s="77">
        <f t="shared" si="264"/>
        <v>4.0979244278871743E-2</v>
      </c>
      <c r="EC79" s="77">
        <f t="shared" si="265"/>
        <v>4.8962213943587012E-2</v>
      </c>
      <c r="ED79" s="77">
        <f t="shared" si="266"/>
        <v>0.2751463544438531</v>
      </c>
      <c r="EE79" s="75">
        <f t="shared" si="267"/>
        <v>3.7253858435337944E-3</v>
      </c>
      <c r="EF79" s="78">
        <f t="shared" si="268"/>
        <v>1.7739932588256165E-3</v>
      </c>
      <c r="EG79" s="78">
        <f t="shared" si="269"/>
        <v>0</v>
      </c>
      <c r="EH79" s="78">
        <f t="shared" si="270"/>
        <v>0</v>
      </c>
      <c r="EI79" s="78">
        <f t="shared" si="271"/>
        <v>0</v>
      </c>
      <c r="EJ79" s="75">
        <f t="shared" si="272"/>
        <v>5.4993791023594113E-3</v>
      </c>
      <c r="EK79" s="75">
        <f t="shared" si="273"/>
        <v>1</v>
      </c>
      <c r="EL79" s="75"/>
      <c r="EM79" s="75"/>
      <c r="EN79" s="75"/>
      <c r="EO79" s="75"/>
      <c r="EP79" s="75"/>
      <c r="EQ79" s="75"/>
      <c r="ER79" s="75">
        <f t="shared" si="274"/>
        <v>0.19766020604155754</v>
      </c>
      <c r="ES79" s="75">
        <f t="shared" si="275"/>
        <v>0.24655598728364536</v>
      </c>
      <c r="ET79" s="75">
        <f t="shared" si="276"/>
        <v>0.16211989574283231</v>
      </c>
      <c r="EU79" s="75">
        <f t="shared" si="277"/>
        <v>0.18697888948021998</v>
      </c>
      <c r="EV79" s="75"/>
      <c r="EW79" s="75"/>
      <c r="EX79" s="75">
        <f t="shared" si="278"/>
        <v>6.146324428147372E-2</v>
      </c>
      <c r="EY79" s="75">
        <f t="shared" si="279"/>
        <v>4.0974920522783467E-2</v>
      </c>
      <c r="EZ79" s="75">
        <f t="shared" si="280"/>
        <v>0.10060816681146829</v>
      </c>
      <c r="FA79" s="75">
        <f t="shared" si="281"/>
        <v>0.18272130565903849</v>
      </c>
      <c r="FB79" s="75"/>
      <c r="FC79" s="75"/>
      <c r="FD79" s="75"/>
      <c r="FE79" s="75">
        <f t="shared" si="282"/>
        <v>0</v>
      </c>
      <c r="FF79" s="75"/>
      <c r="FG79" s="75"/>
      <c r="FH79" s="75"/>
      <c r="FI79" s="75"/>
      <c r="FJ79" s="75"/>
      <c r="FK79" s="75">
        <f t="shared" si="283"/>
        <v>2.6492405510420347E-3</v>
      </c>
      <c r="FL79" s="75"/>
      <c r="FM79" s="75"/>
      <c r="FN79" s="75"/>
      <c r="FO79" s="75"/>
      <c r="FP79" s="75">
        <f t="shared" si="284"/>
        <v>0.25912345032303125</v>
      </c>
      <c r="FQ79" s="75">
        <f t="shared" si="285"/>
        <v>0.29018014835747086</v>
      </c>
      <c r="FR79" s="75">
        <f t="shared" si="286"/>
        <v>0.26272806255430059</v>
      </c>
      <c r="FS79" s="75">
        <f t="shared" si="287"/>
        <v>0.36970019513925845</v>
      </c>
      <c r="FT79" s="75"/>
      <c r="FU79" s="75"/>
      <c r="FV79" s="75"/>
      <c r="FW79" s="75">
        <f t="shared" si="288"/>
        <v>-8.4436091540813052E-2</v>
      </c>
      <c r="FX79" s="75">
        <f t="shared" si="289"/>
        <v>2.4858993737387675E-2</v>
      </c>
      <c r="FY79" s="75">
        <f t="shared" si="290"/>
        <v>-5.9577097803425377E-2</v>
      </c>
      <c r="FZ79" s="75"/>
      <c r="GA79" s="75"/>
      <c r="GB79" s="75">
        <f t="shared" si="291"/>
        <v>5.9633246288684827E-2</v>
      </c>
      <c r="GC79" s="75">
        <f t="shared" si="292"/>
        <v>8.2113138847570197E-2</v>
      </c>
      <c r="GD79" s="75">
        <f t="shared" si="293"/>
        <v>0.14174638513625504</v>
      </c>
      <c r="GE79" s="75"/>
      <c r="GF79" s="75"/>
      <c r="GG79" s="75"/>
      <c r="GH79" s="75"/>
      <c r="GI79" s="75"/>
      <c r="GJ79" s="75"/>
      <c r="GK79" s="75"/>
      <c r="GL79" s="75"/>
      <c r="GM79" s="75"/>
      <c r="GN79" s="75"/>
      <c r="GO79" s="75"/>
      <c r="GP79" s="75"/>
      <c r="GQ79" s="75">
        <f t="shared" si="294"/>
        <v>-2.7452085803170267E-2</v>
      </c>
      <c r="GR79" s="75">
        <f t="shared" si="295"/>
        <v>0.10697213258495786</v>
      </c>
      <c r="GS79" s="75">
        <f t="shared" si="296"/>
        <v>7.952004678178759E-2</v>
      </c>
      <c r="GT79" s="75"/>
      <c r="GU79" s="75"/>
      <c r="GV79" s="75"/>
      <c r="GW79" s="75"/>
      <c r="GX79" s="75">
        <f t="shared" si="297"/>
        <v>1.3968919154880391E-2</v>
      </c>
      <c r="GY79" s="75">
        <f t="shared" si="298"/>
        <v>1.7661603673613566E-2</v>
      </c>
      <c r="GZ79" s="75">
        <f t="shared" si="299"/>
        <v>1.7897480451781061E-2</v>
      </c>
      <c r="HA79" s="75">
        <f t="shared" si="300"/>
        <v>4.0979244278871743E-2</v>
      </c>
      <c r="HB79" s="75"/>
      <c r="HC79" s="75"/>
      <c r="HD79" s="75">
        <f t="shared" si="301"/>
        <v>2.3587677816749517E-4</v>
      </c>
      <c r="HE79" s="75">
        <f t="shared" si="302"/>
        <v>2.3081763827090682E-2</v>
      </c>
      <c r="HF79" s="75">
        <f t="shared" si="303"/>
        <v>2.3317640605258177E-2</v>
      </c>
      <c r="HG79" s="75"/>
      <c r="HH79" s="75"/>
      <c r="HI79" s="75"/>
      <c r="HJ79" s="75">
        <f t="shared" si="304"/>
        <v>0.1817705605028811</v>
      </c>
      <c r="HK79" s="75">
        <f t="shared" si="305"/>
        <v>0.18580007064641468</v>
      </c>
      <c r="HL79" s="75">
        <f t="shared" si="306"/>
        <v>0.12719374456993918</v>
      </c>
      <c r="HM79" s="75">
        <f t="shared" si="307"/>
        <v>0.12009934362249423</v>
      </c>
      <c r="HN79" s="75"/>
      <c r="HO79" s="75"/>
      <c r="HP79" s="75">
        <f t="shared" si="308"/>
        <v>-5.8606326076475507E-2</v>
      </c>
      <c r="HQ79" s="75">
        <f>Gegevens!HM264-Gegevens!HL264</f>
        <v>1.6433770014556065E-2</v>
      </c>
      <c r="HR79" s="75">
        <f t="shared" si="309"/>
        <v>-6.5700727023920449E-2</v>
      </c>
      <c r="HS79" s="75"/>
      <c r="HT79" s="75"/>
      <c r="HU79" s="75"/>
      <c r="HV79" s="75">
        <f t="shared" si="310"/>
        <v>0.13707001920726383</v>
      </c>
      <c r="HW79" s="75">
        <f t="shared" si="311"/>
        <v>0.15294948781349346</v>
      </c>
      <c r="HX79" s="75">
        <f t="shared" si="312"/>
        <v>0.12545612510860121</v>
      </c>
      <c r="HY79" s="75">
        <f t="shared" si="313"/>
        <v>0.13961326946957603</v>
      </c>
      <c r="HZ79" s="75"/>
      <c r="IA79" s="75"/>
      <c r="IB79" s="75">
        <f t="shared" si="314"/>
        <v>-2.7493362704892249E-2</v>
      </c>
      <c r="IC79" s="75">
        <f t="shared" si="315"/>
        <v>1.4157144360974816E-2</v>
      </c>
      <c r="ID79" s="75">
        <f t="shared" si="316"/>
        <v>-1.3336218343917433E-2</v>
      </c>
      <c r="IE79" s="75"/>
      <c r="IF79" s="75"/>
      <c r="IG79" s="75"/>
      <c r="IH79" s="75">
        <f t="shared" si="317"/>
        <v>0.35156545916105897</v>
      </c>
      <c r="II79" s="75">
        <f t="shared" si="318"/>
        <v>0.29671494171670787</v>
      </c>
      <c r="IJ79" s="75">
        <f t="shared" si="319"/>
        <v>0.36142484795829716</v>
      </c>
      <c r="IK79" s="75">
        <f t="shared" si="320"/>
        <v>0.2751463544438531</v>
      </c>
      <c r="IL79" s="75"/>
      <c r="IM79" s="75"/>
      <c r="IN79" s="75">
        <f t="shared" si="321"/>
        <v>6.4709906241589288E-2</v>
      </c>
      <c r="IO79" s="75">
        <f t="shared" si="322"/>
        <v>-8.6278493514444055E-2</v>
      </c>
      <c r="IP79" s="75">
        <f t="shared" si="323"/>
        <v>-2.1568587272854767E-2</v>
      </c>
      <c r="IQ79" s="75"/>
      <c r="IR79" s="75"/>
      <c r="IS79" s="75"/>
      <c r="IT79" s="75">
        <f t="shared" si="324"/>
        <v>5.6501591650884475E-2</v>
      </c>
      <c r="IU79" s="75">
        <f t="shared" si="325"/>
        <v>4.7686329918756626E-2</v>
      </c>
      <c r="IV79" s="75">
        <f t="shared" si="326"/>
        <v>7.211120764552563E-2</v>
      </c>
      <c r="IW79" s="75">
        <f t="shared" si="327"/>
        <v>4.8962213943587012E-2</v>
      </c>
      <c r="IX79" s="75"/>
      <c r="IY79" s="75"/>
      <c r="IZ79" s="75">
        <f t="shared" si="328"/>
        <v>2.4424877726769004E-2</v>
      </c>
      <c r="JA79" s="75">
        <f t="shared" si="329"/>
        <v>-2.3148993701938618E-2</v>
      </c>
      <c r="JB79" s="75">
        <f t="shared" si="330"/>
        <v>1.2758840248303857E-3</v>
      </c>
      <c r="JC79" s="75"/>
      <c r="JD79" s="75"/>
      <c r="JE79" s="75"/>
      <c r="JF79" s="75"/>
      <c r="JG79" s="75"/>
      <c r="JH79" s="75"/>
      <c r="JI79" s="75">
        <f t="shared" si="331"/>
        <v>0.36553437831593938</v>
      </c>
      <c r="JJ79" s="75">
        <f t="shared" si="332"/>
        <v>0.40806705081194344</v>
      </c>
      <c r="JK79" s="75">
        <f t="shared" si="333"/>
        <v>0.42203596996682385</v>
      </c>
      <c r="JL79" s="75"/>
      <c r="JM79" s="75">
        <f t="shared" si="334"/>
        <v>0.31437654539032145</v>
      </c>
      <c r="JN79" s="75">
        <f t="shared" si="335"/>
        <v>0.34440127163546452</v>
      </c>
      <c r="JO79" s="75">
        <f t="shared" si="336"/>
        <v>0.3620628753090781</v>
      </c>
      <c r="JP79" s="75"/>
      <c r="JQ79" s="75">
        <f t="shared" si="337"/>
        <v>0.37932232841007824</v>
      </c>
      <c r="JR79" s="75">
        <f t="shared" si="338"/>
        <v>0.4335360556038228</v>
      </c>
      <c r="JS79" s="75">
        <f t="shared" si="339"/>
        <v>0.45143353605560388</v>
      </c>
      <c r="JT79" s="75"/>
      <c r="JU79" s="75">
        <f t="shared" si="340"/>
        <v>0.31612559872272483</v>
      </c>
      <c r="JV79" s="75">
        <f t="shared" si="341"/>
        <v>0.32410856838744012</v>
      </c>
      <c r="JW79" s="75">
        <f t="shared" si="342"/>
        <v>0.36508781266631185</v>
      </c>
      <c r="JX79" s="75"/>
      <c r="JY79" s="75"/>
      <c r="JZ79" s="75"/>
      <c r="KA79" s="75">
        <f t="shared" si="343"/>
        <v>6.4945783019756786E-2</v>
      </c>
      <c r="KB79" s="75">
        <f t="shared" si="344"/>
        <v>-6.3196729687353403E-2</v>
      </c>
      <c r="KC79" s="75">
        <f t="shared" si="345"/>
        <v>1.749053332403383E-3</v>
      </c>
      <c r="KD79" s="75"/>
      <c r="KE79" s="75"/>
      <c r="KF79" s="75">
        <f t="shared" si="346"/>
        <v>8.9134783968358278E-2</v>
      </c>
      <c r="KG79" s="75">
        <f t="shared" si="347"/>
        <v>-0.10942748721638268</v>
      </c>
      <c r="KH79" s="75">
        <f t="shared" si="348"/>
        <v>-2.0292703248024402E-2</v>
      </c>
      <c r="KI79" s="75"/>
      <c r="KJ79" s="75"/>
      <c r="KK79" s="75">
        <f t="shared" si="349"/>
        <v>8.9370660746525776E-2</v>
      </c>
      <c r="KL79" s="75">
        <f t="shared" si="350"/>
        <v>-8.6345723389292028E-2</v>
      </c>
      <c r="KM79" s="75">
        <f t="shared" si="351"/>
        <v>3.0249373572337479E-3</v>
      </c>
      <c r="KN79" s="75"/>
      <c r="KO79" s="75"/>
      <c r="KP79" s="75"/>
      <c r="KQ79" s="75"/>
      <c r="KR79" s="73">
        <f t="shared" si="352"/>
        <v>1389.8361003179089</v>
      </c>
      <c r="KS79" s="73">
        <f t="shared" si="353"/>
        <v>230.97562698693039</v>
      </c>
      <c r="KT79" s="73">
        <f t="shared" si="354"/>
        <v>1047.3549982338395</v>
      </c>
      <c r="KU79" s="73">
        <f t="shared" si="355"/>
        <v>862.17626280466266</v>
      </c>
      <c r="KV79" s="73">
        <f t="shared" si="356"/>
        <v>1672.5821264570823</v>
      </c>
      <c r="KW79" s="73">
        <f t="shared" si="357"/>
        <v>268.80784175203109</v>
      </c>
      <c r="KX79" s="73">
        <f t="shared" si="358"/>
        <v>99.558459908159676</v>
      </c>
      <c r="KY79" s="73"/>
      <c r="KZ79" s="73">
        <f t="shared" si="359"/>
        <v>913.86985230234575</v>
      </c>
      <c r="LA79" s="73">
        <f t="shared" si="360"/>
        <v>567.12823631624678</v>
      </c>
      <c r="LB79" s="73">
        <f t="shared" si="361"/>
        <v>716.99113814074713</v>
      </c>
      <c r="LC79" s="73">
        <f t="shared" si="362"/>
        <v>707.196177237185</v>
      </c>
      <c r="LD79" s="73">
        <f t="shared" si="363"/>
        <v>2037.351867940921</v>
      </c>
      <c r="LE79" s="73">
        <f t="shared" si="364"/>
        <v>406.49087749782797</v>
      </c>
      <c r="LF79" s="73">
        <f t="shared" si="365"/>
        <v>100.88809730668984</v>
      </c>
      <c r="LG79" s="73"/>
      <c r="LH79" s="73">
        <f t="shared" si="366"/>
        <v>1054</v>
      </c>
      <c r="LI79" s="73">
        <f t="shared" si="367"/>
        <v>1030</v>
      </c>
      <c r="LJ79" s="73">
        <f t="shared" si="368"/>
        <v>677</v>
      </c>
      <c r="LK79" s="73">
        <f t="shared" si="369"/>
        <v>787</v>
      </c>
      <c r="LL79" s="73">
        <f t="shared" si="370"/>
        <v>1551</v>
      </c>
      <c r="LM79" s="73">
        <f t="shared" si="371"/>
        <v>276</v>
      </c>
      <c r="LN79" s="73">
        <f t="shared" si="372"/>
        <v>231</v>
      </c>
      <c r="LO79" s="73"/>
      <c r="LP79" s="73">
        <f t="shared" si="373"/>
        <v>-475.96624801556311</v>
      </c>
      <c r="LQ79" s="73">
        <f t="shared" si="374"/>
        <v>336.15260932931642</v>
      </c>
      <c r="LR79" s="73">
        <f t="shared" si="375"/>
        <v>-330.3638600930924</v>
      </c>
      <c r="LS79" s="73">
        <f t="shared" si="376"/>
        <v>-154.98008556747766</v>
      </c>
      <c r="LT79" s="73">
        <f t="shared" si="377"/>
        <v>364.76974148383874</v>
      </c>
      <c r="LU79" s="73">
        <f t="shared" si="378"/>
        <v>137.68303574579687</v>
      </c>
      <c r="LV79" s="73">
        <f t="shared" si="379"/>
        <v>1.329637398530167</v>
      </c>
      <c r="LW79" s="73"/>
      <c r="LX79" s="73">
        <f t="shared" si="380"/>
        <v>140.13014769765425</v>
      </c>
      <c r="LY79" s="73">
        <f t="shared" si="381"/>
        <v>462.87176368375322</v>
      </c>
      <c r="LZ79" s="73">
        <f t="shared" si="382"/>
        <v>-39.991138140747125</v>
      </c>
      <c r="MA79" s="73">
        <f t="shared" si="383"/>
        <v>79.803822762815003</v>
      </c>
      <c r="MB79" s="73">
        <f t="shared" si="384"/>
        <v>-486.35186794092101</v>
      </c>
      <c r="MC79" s="73">
        <f t="shared" si="385"/>
        <v>-130.49087749782797</v>
      </c>
      <c r="MD79" s="73">
        <f t="shared" si="386"/>
        <v>130.11190269331016</v>
      </c>
      <c r="ME79" s="73"/>
      <c r="MF79" s="73">
        <f t="shared" si="387"/>
        <v>-335.83610031790886</v>
      </c>
      <c r="MG79" s="73">
        <f t="shared" si="388"/>
        <v>799.02437301306963</v>
      </c>
      <c r="MH79" s="73">
        <f t="shared" si="389"/>
        <v>-370.35499823383952</v>
      </c>
      <c r="MI79" s="73">
        <f t="shared" si="390"/>
        <v>-75.176262804662656</v>
      </c>
      <c r="MJ79" s="73">
        <f t="shared" si="391"/>
        <v>-121.58212645708227</v>
      </c>
      <c r="MK79" s="73">
        <f t="shared" si="392"/>
        <v>7.192158247968905</v>
      </c>
      <c r="ML79" s="73">
        <f t="shared" si="393"/>
        <v>131.44154009184032</v>
      </c>
      <c r="MM79" s="73"/>
      <c r="MN79" s="75">
        <f t="shared" si="394"/>
        <v>-0.34246214205163572</v>
      </c>
      <c r="MO79" s="75">
        <f t="shared" si="395"/>
        <v>1.4553596572695413</v>
      </c>
      <c r="MP79" s="75">
        <f t="shared" si="396"/>
        <v>-0.31542682342681017</v>
      </c>
      <c r="MQ79" s="75">
        <f t="shared" si="397"/>
        <v>-0.17975452613752882</v>
      </c>
      <c r="MR79" s="75">
        <f t="shared" si="398"/>
        <v>0.21808779115468957</v>
      </c>
      <c r="MS79" s="75">
        <f t="shared" si="399"/>
        <v>0.51219873218135592</v>
      </c>
      <c r="MT79" s="75">
        <f t="shared" si="400"/>
        <v>1.3355343179843542E-2</v>
      </c>
      <c r="MU79" s="75"/>
      <c r="MV79" s="75">
        <f t="shared" si="401"/>
        <v>0.15333709427509754</v>
      </c>
      <c r="MW79" s="75">
        <f t="shared" si="402"/>
        <v>0.81616772723275732</v>
      </c>
      <c r="MX79" s="75">
        <f t="shared" si="403"/>
        <v>-5.5776335317685291E-2</v>
      </c>
      <c r="MY79" s="75">
        <f t="shared" si="404"/>
        <v>0.11284538199087263</v>
      </c>
      <c r="MZ79" s="75">
        <f t="shared" si="405"/>
        <v>-0.23871765873828144</v>
      </c>
      <c r="NA79" s="75">
        <f t="shared" si="406"/>
        <v>-0.32101797290278727</v>
      </c>
      <c r="NB79" s="75">
        <f t="shared" si="407"/>
        <v>1.2896655419893868</v>
      </c>
      <c r="NC79" s="75"/>
      <c r="ND79" s="75">
        <f t="shared" si="408"/>
        <v>-0.24163719753796167</v>
      </c>
      <c r="NE79" s="75">
        <f t="shared" si="409"/>
        <v>3.4593449682822244</v>
      </c>
      <c r="NF79" s="75">
        <f t="shared" si="410"/>
        <v>-0.3536098064728494</v>
      </c>
      <c r="NG79" s="75">
        <f t="shared" si="411"/>
        <v>-8.7193612313233942E-2</v>
      </c>
      <c r="NH79" s="75">
        <f t="shared" si="412"/>
        <v>-7.2691274487442642E-2</v>
      </c>
      <c r="NI79" s="75">
        <f t="shared" si="413"/>
        <v>2.6755760550332089E-2</v>
      </c>
      <c r="NJ79" s="75">
        <f t="shared" si="414"/>
        <v>1.3202448110697176</v>
      </c>
      <c r="NK79" s="75"/>
      <c r="NL79" s="75"/>
      <c r="NM79" s="211">
        <v>6493</v>
      </c>
      <c r="NN79" s="212">
        <v>0</v>
      </c>
      <c r="NO79" s="212">
        <v>2</v>
      </c>
      <c r="NP79" s="212">
        <v>4</v>
      </c>
      <c r="NQ79" s="212">
        <v>0</v>
      </c>
      <c r="NR79" s="212">
        <v>9</v>
      </c>
      <c r="NS79" s="213">
        <v>15</v>
      </c>
      <c r="NT79" s="213">
        <f t="shared" si="415"/>
        <v>6508</v>
      </c>
      <c r="NU79" s="75"/>
      <c r="NV79" s="75"/>
      <c r="NW79" s="73">
        <v>5637</v>
      </c>
      <c r="NX79" s="73">
        <v>1030</v>
      </c>
      <c r="NY79" s="75">
        <f t="shared" si="416"/>
        <v>0.18272130565903849</v>
      </c>
      <c r="NZ79" s="75">
        <f t="shared" si="417"/>
        <v>1.3424030276344035E-3</v>
      </c>
      <c r="OA79" s="75">
        <f t="shared" si="418"/>
        <v>1.314192900551323E-3</v>
      </c>
      <c r="OB79" s="73">
        <v>8391</v>
      </c>
      <c r="OC79" s="73">
        <v>6508</v>
      </c>
      <c r="OD79" s="73">
        <v>511.43860810847832</v>
      </c>
      <c r="OE79" s="73">
        <v>190.99733074791914</v>
      </c>
      <c r="OF79" s="75">
        <f t="shared" si="419"/>
        <v>2.2762165504459437E-2</v>
      </c>
      <c r="OG79" s="75">
        <f t="shared" si="420"/>
        <v>0.37345113904151678</v>
      </c>
      <c r="OH79" s="73">
        <v>517.66666666666697</v>
      </c>
      <c r="OI79" s="73">
        <f t="shared" si="421"/>
        <v>193.32320631049197</v>
      </c>
      <c r="OJ79" s="75">
        <f t="shared" si="422"/>
        <v>2.9705471160186226E-2</v>
      </c>
      <c r="OK79" s="75">
        <f t="shared" si="423"/>
        <v>1.2803884348468295E-3</v>
      </c>
      <c r="OL79" s="75">
        <f t="shared" si="424"/>
        <v>2.7863320224346294E-4</v>
      </c>
      <c r="OM79" s="73">
        <v>8394</v>
      </c>
      <c r="ON79" s="73">
        <v>163684130</v>
      </c>
      <c r="OO79" s="73">
        <f t="shared" si="425"/>
        <v>19500.134619966644</v>
      </c>
      <c r="OP79" s="75">
        <f t="shared" si="426"/>
        <v>1.2881507624397704E-3</v>
      </c>
      <c r="OQ79" s="75">
        <f t="shared" si="427"/>
        <v>1.3144533178522837E-3</v>
      </c>
      <c r="OR79" s="75">
        <f t="shared" si="428"/>
        <v>6.2324984253181329E-4</v>
      </c>
      <c r="OS79" s="73">
        <v>1285.540385989993</v>
      </c>
      <c r="OT79" s="75">
        <f t="shared" si="429"/>
        <v>0.15320467000238266</v>
      </c>
      <c r="OU79" s="75">
        <f t="shared" si="430"/>
        <v>1.0594894401921098E-3</v>
      </c>
      <c r="OV79" s="73">
        <v>54.658077286068576</v>
      </c>
      <c r="OW79" s="75">
        <f t="shared" si="431"/>
        <v>6.5115650805418843E-3</v>
      </c>
      <c r="OX79" s="75">
        <v>3.4334763948497854E-2</v>
      </c>
      <c r="OY79" s="73">
        <v>398</v>
      </c>
      <c r="OZ79" s="75">
        <f t="shared" si="432"/>
        <v>4.7431772136813252E-2</v>
      </c>
      <c r="PA79" s="73">
        <v>1603</v>
      </c>
      <c r="PB79" s="75">
        <f t="shared" si="433"/>
        <v>0.19103801692289357</v>
      </c>
      <c r="PC79" s="73">
        <v>1295</v>
      </c>
      <c r="PD79" s="73">
        <v>1812</v>
      </c>
      <c r="PE79" s="75">
        <f t="shared" si="434"/>
        <v>-0.28532008830022076</v>
      </c>
      <c r="PF79" s="75">
        <v>4.7969348659003833E-2</v>
      </c>
      <c r="PG79" s="75">
        <v>4.3218390804597703E-2</v>
      </c>
      <c r="PH79" s="75">
        <v>9.1187739463601536E-2</v>
      </c>
      <c r="PI79" s="75"/>
      <c r="PJ79" s="75"/>
      <c r="PK79" s="75"/>
      <c r="PL79" s="75"/>
      <c r="PM79" s="75"/>
      <c r="PN79" s="75"/>
      <c r="PO79" s="226"/>
      <c r="PP79" s="21">
        <f t="shared" si="435"/>
        <v>0</v>
      </c>
      <c r="PQ79" s="73">
        <f t="shared" si="436"/>
        <v>97.898535201250809</v>
      </c>
      <c r="PR79" s="73"/>
      <c r="PS79" s="73">
        <f t="shared" si="437"/>
        <v>48.383299587648565</v>
      </c>
      <c r="PT79" s="73">
        <v>1</v>
      </c>
      <c r="PU79" s="73">
        <f t="shared" si="438"/>
        <v>21.761615042765932</v>
      </c>
      <c r="PV79" s="73">
        <v>1</v>
      </c>
      <c r="PW79" s="73"/>
    </row>
    <row r="80" spans="1:444" x14ac:dyDescent="0.25">
      <c r="A80" s="150"/>
      <c r="B80" s="153" t="s">
        <v>12</v>
      </c>
      <c r="C80" s="151"/>
      <c r="D80" s="156">
        <v>35005</v>
      </c>
      <c r="E80" s="156" t="s">
        <v>140</v>
      </c>
      <c r="F80" s="72" t="s">
        <v>177</v>
      </c>
      <c r="G80" s="82"/>
      <c r="P80" s="161"/>
      <c r="Q80" s="127"/>
      <c r="R80" s="127"/>
      <c r="S80" s="127"/>
      <c r="T80" s="127"/>
      <c r="U80" s="127"/>
      <c r="V80" s="127"/>
      <c r="W80" s="127"/>
      <c r="X80" s="127"/>
      <c r="Y80" s="127"/>
      <c r="Z80" s="113"/>
      <c r="AA80" s="73"/>
      <c r="AB80" s="74">
        <v>1651</v>
      </c>
      <c r="AC80" s="74">
        <v>2007</v>
      </c>
      <c r="AD80" s="74">
        <v>599</v>
      </c>
      <c r="AE80" s="74">
        <v>1320</v>
      </c>
      <c r="AF80" s="74">
        <v>551</v>
      </c>
      <c r="AG80" s="74">
        <v>2016</v>
      </c>
      <c r="AH80" s="74">
        <v>74</v>
      </c>
      <c r="AI80" s="74">
        <v>95</v>
      </c>
      <c r="AK80" s="73">
        <f t="shared" si="222"/>
        <v>8313</v>
      </c>
      <c r="AL80" s="75"/>
      <c r="AM80" s="76">
        <f t="shared" si="223"/>
        <v>0.19860459521231805</v>
      </c>
      <c r="AN80" s="77">
        <f t="shared" si="224"/>
        <v>0.24142908697221219</v>
      </c>
      <c r="AO80" s="77">
        <f t="shared" si="225"/>
        <v>7.2055816191507277E-2</v>
      </c>
      <c r="AP80" s="77">
        <f t="shared" si="226"/>
        <v>0.15878744135691086</v>
      </c>
      <c r="AQ80" s="77">
        <f t="shared" si="227"/>
        <v>6.6281727414892341E-2</v>
      </c>
      <c r="AR80" s="77">
        <f t="shared" si="228"/>
        <v>0.24251172861782749</v>
      </c>
      <c r="AS80" s="77">
        <f t="shared" si="229"/>
        <v>8.9017201972813667E-3</v>
      </c>
      <c r="AT80" s="78">
        <f t="shared" si="230"/>
        <v>1.1427884037050404E-2</v>
      </c>
      <c r="AU80" s="75">
        <f t="shared" si="231"/>
        <v>1</v>
      </c>
      <c r="AV80" s="75"/>
      <c r="AW80" s="75"/>
      <c r="AX80" s="74">
        <v>597</v>
      </c>
      <c r="AY80" s="74">
        <v>364</v>
      </c>
      <c r="AZ80" s="74">
        <v>1726</v>
      </c>
      <c r="BA80" s="74">
        <v>1746</v>
      </c>
      <c r="BB80" s="74">
        <v>2125</v>
      </c>
      <c r="BC80" s="74">
        <v>1688</v>
      </c>
      <c r="BD80" s="74">
        <v>110</v>
      </c>
      <c r="BE80" s="74">
        <v>429</v>
      </c>
      <c r="BF80" s="74">
        <v>22</v>
      </c>
      <c r="BG80" s="79">
        <v>16</v>
      </c>
      <c r="BH80" s="80"/>
      <c r="BI80" s="80"/>
      <c r="BJ80" s="81"/>
      <c r="BK80" s="73">
        <f t="shared" si="232"/>
        <v>16</v>
      </c>
      <c r="BL80" s="79">
        <f t="shared" si="233"/>
        <v>8823</v>
      </c>
      <c r="BM80" s="82"/>
      <c r="BN80" s="83">
        <f t="shared" si="234"/>
        <v>6.7664059843590613E-2</v>
      </c>
      <c r="BO80" s="84">
        <f t="shared" si="235"/>
        <v>4.1255808681854245E-2</v>
      </c>
      <c r="BP80" s="84">
        <f t="shared" si="236"/>
        <v>0.1956250708375836</v>
      </c>
      <c r="BQ80" s="84">
        <f t="shared" si="237"/>
        <v>0.19789187351241075</v>
      </c>
      <c r="BR80" s="84">
        <f t="shared" si="238"/>
        <v>0.24084778420038536</v>
      </c>
      <c r="BS80" s="84">
        <f t="shared" si="239"/>
        <v>0.19131814575541198</v>
      </c>
      <c r="BT80" s="84">
        <f t="shared" si="240"/>
        <v>1.2467414711549359E-2</v>
      </c>
      <c r="BU80" s="84">
        <f t="shared" si="241"/>
        <v>4.8622917375042506E-2</v>
      </c>
      <c r="BV80" s="84">
        <f t="shared" si="242"/>
        <v>2.493482942309872E-3</v>
      </c>
      <c r="BW80" s="84">
        <f t="shared" si="243"/>
        <v>1.813442139861725E-3</v>
      </c>
      <c r="BX80" s="84">
        <f t="shared" si="244"/>
        <v>0</v>
      </c>
      <c r="BY80" s="84">
        <f t="shared" si="245"/>
        <v>0</v>
      </c>
      <c r="BZ80" s="84">
        <f t="shared" si="246"/>
        <v>0</v>
      </c>
      <c r="CA80" s="75">
        <f t="shared" si="247"/>
        <v>1.813442139861725E-3</v>
      </c>
      <c r="CB80" s="85">
        <f t="shared" si="248"/>
        <v>1</v>
      </c>
      <c r="CC80" s="75"/>
      <c r="CD80" s="75"/>
      <c r="CE80" s="74">
        <v>903</v>
      </c>
      <c r="CF80" s="74">
        <v>1219</v>
      </c>
      <c r="CG80" s="74">
        <v>2126</v>
      </c>
      <c r="CH80" s="74">
        <v>906</v>
      </c>
      <c r="CI80" s="74">
        <v>1196</v>
      </c>
      <c r="CJ80" s="74">
        <v>1956</v>
      </c>
      <c r="CK80" s="72">
        <v>133</v>
      </c>
      <c r="CL80" s="72">
        <v>32</v>
      </c>
      <c r="CM80" s="72">
        <v>23</v>
      </c>
      <c r="CN80" s="72">
        <v>14</v>
      </c>
      <c r="CP80" s="73">
        <f t="shared" si="439"/>
        <v>69</v>
      </c>
      <c r="CQ80" s="73">
        <f t="shared" si="440"/>
        <v>8508</v>
      </c>
      <c r="CR80" s="73"/>
      <c r="CS80" s="76">
        <f t="shared" si="249"/>
        <v>0.10613540197461213</v>
      </c>
      <c r="CT80" s="77">
        <f t="shared" si="250"/>
        <v>0.14327691584391161</v>
      </c>
      <c r="CU80" s="77">
        <f t="shared" si="251"/>
        <v>0.24988246356370475</v>
      </c>
      <c r="CV80" s="77">
        <f t="shared" si="252"/>
        <v>0.10648801128349789</v>
      </c>
      <c r="CW80" s="77">
        <f t="shared" si="253"/>
        <v>0.14057357780912083</v>
      </c>
      <c r="CX80" s="77">
        <f t="shared" si="254"/>
        <v>0.22990126939351199</v>
      </c>
      <c r="CY80" s="77">
        <f t="shared" si="255"/>
        <v>1.5632346027268453E-2</v>
      </c>
      <c r="CZ80" s="78"/>
      <c r="DA80" s="78"/>
      <c r="DB80" s="78"/>
      <c r="DC80" s="78"/>
      <c r="DD80" s="78">
        <f t="shared" si="256"/>
        <v>8.110014104372355E-3</v>
      </c>
      <c r="DE80" s="75">
        <f t="shared" si="257"/>
        <v>1</v>
      </c>
      <c r="DF80" s="75"/>
      <c r="DG80" s="75"/>
      <c r="DH80" s="74">
        <v>1584</v>
      </c>
      <c r="DI80" s="74">
        <v>1480</v>
      </c>
      <c r="DJ80" s="74">
        <v>1784</v>
      </c>
      <c r="DK80" s="74">
        <v>1373</v>
      </c>
      <c r="DM80" s="74">
        <v>325</v>
      </c>
      <c r="DN80" s="74">
        <v>578</v>
      </c>
      <c r="DO80" s="72">
        <v>1180</v>
      </c>
      <c r="DP80" s="72">
        <v>101</v>
      </c>
      <c r="DQ80" s="72"/>
      <c r="DR80" s="72"/>
      <c r="DU80" s="73">
        <f t="shared" si="258"/>
        <v>101</v>
      </c>
      <c r="DV80" s="73">
        <f t="shared" si="441"/>
        <v>8405</v>
      </c>
      <c r="DW80" s="76">
        <f t="shared" si="259"/>
        <v>0.18845925044616299</v>
      </c>
      <c r="DX80" s="77">
        <f t="shared" si="260"/>
        <v>0.17608566329565734</v>
      </c>
      <c r="DY80" s="77">
        <f t="shared" si="261"/>
        <v>0.21225461035098156</v>
      </c>
      <c r="DZ80" s="77">
        <f t="shared" si="262"/>
        <v>0.16335514574657942</v>
      </c>
      <c r="EA80" s="77">
        <f t="shared" si="263"/>
        <v>0</v>
      </c>
      <c r="EB80" s="77">
        <f t="shared" si="264"/>
        <v>3.8667459845330161E-2</v>
      </c>
      <c r="EC80" s="77">
        <f t="shared" si="265"/>
        <v>6.8768590124925644E-2</v>
      </c>
      <c r="ED80" s="77">
        <f t="shared" si="266"/>
        <v>0.14039262343842951</v>
      </c>
      <c r="EE80" s="75">
        <f t="shared" si="267"/>
        <v>1.2016656751933374E-2</v>
      </c>
      <c r="EF80" s="78">
        <f t="shared" si="268"/>
        <v>0</v>
      </c>
      <c r="EG80" s="78">
        <f t="shared" si="269"/>
        <v>0</v>
      </c>
      <c r="EH80" s="78">
        <f t="shared" si="270"/>
        <v>0</v>
      </c>
      <c r="EI80" s="78">
        <f t="shared" si="271"/>
        <v>0</v>
      </c>
      <c r="EJ80" s="75">
        <f t="shared" si="272"/>
        <v>1.2016656751933374E-2</v>
      </c>
      <c r="EK80" s="75">
        <f t="shared" si="273"/>
        <v>1</v>
      </c>
      <c r="EL80" s="75"/>
      <c r="EM80" s="75"/>
      <c r="EN80" s="75"/>
      <c r="EO80" s="75"/>
      <c r="EP80" s="75"/>
      <c r="EQ80" s="75"/>
      <c r="ER80" s="75">
        <f t="shared" si="274"/>
        <v>0.24142908697221219</v>
      </c>
      <c r="ES80" s="75">
        <f t="shared" si="275"/>
        <v>0.24084778420038536</v>
      </c>
      <c r="ET80" s="75">
        <f t="shared" si="276"/>
        <v>0.14327691584391161</v>
      </c>
      <c r="EU80" s="75">
        <f t="shared" si="277"/>
        <v>0.17608566329565734</v>
      </c>
      <c r="EV80" s="75"/>
      <c r="EW80" s="75"/>
      <c r="EX80" s="75">
        <f t="shared" si="278"/>
        <v>7.2055816191507277E-2</v>
      </c>
      <c r="EY80" s="75">
        <f t="shared" si="279"/>
        <v>4.1255808681854245E-2</v>
      </c>
      <c r="EZ80" s="75">
        <f t="shared" si="280"/>
        <v>0.14057357780912083</v>
      </c>
      <c r="FA80" s="75">
        <f t="shared" si="281"/>
        <v>0.21225461035098156</v>
      </c>
      <c r="FB80" s="75"/>
      <c r="FC80" s="75"/>
      <c r="FD80" s="75"/>
      <c r="FE80" s="75">
        <f t="shared" si="282"/>
        <v>4.8622917375042506E-2</v>
      </c>
      <c r="FF80" s="75"/>
      <c r="FG80" s="75"/>
      <c r="FH80" s="75"/>
      <c r="FI80" s="75"/>
      <c r="FJ80" s="75"/>
      <c r="FK80" s="75">
        <f t="shared" si="283"/>
        <v>2.493482942309872E-3</v>
      </c>
      <c r="FL80" s="75"/>
      <c r="FM80" s="75"/>
      <c r="FN80" s="75"/>
      <c r="FO80" s="75"/>
      <c r="FP80" s="75">
        <f t="shared" si="284"/>
        <v>0.31348490316371946</v>
      </c>
      <c r="FQ80" s="75">
        <f t="shared" si="285"/>
        <v>0.333219993199592</v>
      </c>
      <c r="FR80" s="75">
        <f t="shared" si="286"/>
        <v>0.28385049365303244</v>
      </c>
      <c r="FS80" s="75">
        <f t="shared" si="287"/>
        <v>0.38834027364663892</v>
      </c>
      <c r="FT80" s="75"/>
      <c r="FU80" s="75"/>
      <c r="FV80" s="75"/>
      <c r="FW80" s="75">
        <f t="shared" si="288"/>
        <v>-9.7570868356473744E-2</v>
      </c>
      <c r="FX80" s="75">
        <f t="shared" si="289"/>
        <v>3.2808747451745723E-2</v>
      </c>
      <c r="FY80" s="75">
        <f t="shared" si="290"/>
        <v>-6.4762120904728021E-2</v>
      </c>
      <c r="FZ80" s="75"/>
      <c r="GA80" s="75"/>
      <c r="GB80" s="75">
        <f t="shared" si="291"/>
        <v>9.9317769127266586E-2</v>
      </c>
      <c r="GC80" s="75">
        <f t="shared" si="292"/>
        <v>7.1681032541860729E-2</v>
      </c>
      <c r="GD80" s="75">
        <f t="shared" si="293"/>
        <v>0.17099880166912731</v>
      </c>
      <c r="GE80" s="75"/>
      <c r="GF80" s="75"/>
      <c r="GG80" s="75"/>
      <c r="GH80" s="75"/>
      <c r="GI80" s="75"/>
      <c r="GJ80" s="75"/>
      <c r="GK80" s="75"/>
      <c r="GL80" s="75"/>
      <c r="GM80" s="75"/>
      <c r="GN80" s="75"/>
      <c r="GO80" s="75"/>
      <c r="GP80" s="75"/>
      <c r="GQ80" s="75">
        <f t="shared" si="294"/>
        <v>-4.9369499546559559E-2</v>
      </c>
      <c r="GR80" s="75">
        <f t="shared" si="295"/>
        <v>0.10448977999360648</v>
      </c>
      <c r="GS80" s="75">
        <f t="shared" si="296"/>
        <v>5.5120280447046921E-2</v>
      </c>
      <c r="GT80" s="75"/>
      <c r="GU80" s="75"/>
      <c r="GV80" s="75"/>
      <c r="GW80" s="75"/>
      <c r="GX80" s="75">
        <f t="shared" si="297"/>
        <v>8.9017201972813667E-3</v>
      </c>
      <c r="GY80" s="75">
        <f t="shared" si="298"/>
        <v>1.2467414711549359E-2</v>
      </c>
      <c r="GZ80" s="75">
        <f t="shared" si="299"/>
        <v>1.5632346027268453E-2</v>
      </c>
      <c r="HA80" s="75">
        <f t="shared" si="300"/>
        <v>3.8667459845330161E-2</v>
      </c>
      <c r="HB80" s="75"/>
      <c r="HC80" s="75"/>
      <c r="HD80" s="75">
        <f t="shared" si="301"/>
        <v>3.1649313157190943E-3</v>
      </c>
      <c r="HE80" s="75">
        <f t="shared" si="302"/>
        <v>2.3035113818061708E-2</v>
      </c>
      <c r="HF80" s="75">
        <f t="shared" si="303"/>
        <v>2.6200045133780804E-2</v>
      </c>
      <c r="HG80" s="75"/>
      <c r="HH80" s="75"/>
      <c r="HI80" s="75"/>
      <c r="HJ80" s="75">
        <f t="shared" si="304"/>
        <v>0.24251172861782749</v>
      </c>
      <c r="HK80" s="75">
        <f t="shared" si="305"/>
        <v>0.19131814575541198</v>
      </c>
      <c r="HL80" s="75">
        <f t="shared" si="306"/>
        <v>0.24988246356370475</v>
      </c>
      <c r="HM80" s="75">
        <f t="shared" si="307"/>
        <v>0.16335514574657942</v>
      </c>
      <c r="HN80" s="75"/>
      <c r="HO80" s="75"/>
      <c r="HP80" s="75">
        <f t="shared" si="308"/>
        <v>5.8564317808292771E-2</v>
      </c>
      <c r="HQ80" s="75">
        <f>Gegevens!HM172-Gegevens!HL172</f>
        <v>-9.1344157619199007E-2</v>
      </c>
      <c r="HR80" s="75">
        <f t="shared" si="309"/>
        <v>-2.7963000008832561E-2</v>
      </c>
      <c r="HS80" s="75"/>
      <c r="HT80" s="75"/>
      <c r="HU80" s="75"/>
      <c r="HV80" s="75">
        <f t="shared" si="310"/>
        <v>0.19860459521231805</v>
      </c>
      <c r="HW80" s="75">
        <f t="shared" si="311"/>
        <v>0.1956250708375836</v>
      </c>
      <c r="HX80" s="75">
        <f t="shared" si="312"/>
        <v>0.22990126939351199</v>
      </c>
      <c r="HY80" s="75">
        <f t="shared" si="313"/>
        <v>0.18845925044616299</v>
      </c>
      <c r="HZ80" s="75"/>
      <c r="IA80" s="75"/>
      <c r="IB80" s="75">
        <f t="shared" si="314"/>
        <v>3.4276198555928394E-2</v>
      </c>
      <c r="IC80" s="75">
        <f t="shared" si="315"/>
        <v>-4.1442018947349002E-2</v>
      </c>
      <c r="ID80" s="75">
        <f t="shared" si="316"/>
        <v>-7.1658203914206076E-3</v>
      </c>
      <c r="IE80" s="75"/>
      <c r="IF80" s="75"/>
      <c r="IG80" s="75"/>
      <c r="IH80" s="75">
        <f t="shared" si="317"/>
        <v>0.15878744135691086</v>
      </c>
      <c r="II80" s="75">
        <f t="shared" si="318"/>
        <v>0.19789187351241075</v>
      </c>
      <c r="IJ80" s="75">
        <f t="shared" si="319"/>
        <v>0.10613540197461213</v>
      </c>
      <c r="IK80" s="75">
        <f t="shared" si="320"/>
        <v>0.14039262343842951</v>
      </c>
      <c r="IL80" s="75"/>
      <c r="IM80" s="75"/>
      <c r="IN80" s="75">
        <f t="shared" si="321"/>
        <v>-9.1756471537798617E-2</v>
      </c>
      <c r="IO80" s="75">
        <f t="shared" si="322"/>
        <v>3.4257221463817378E-2</v>
      </c>
      <c r="IP80" s="75">
        <f t="shared" si="323"/>
        <v>-5.749925007398124E-2</v>
      </c>
      <c r="IQ80" s="75"/>
      <c r="IR80" s="75"/>
      <c r="IS80" s="75"/>
      <c r="IT80" s="75">
        <f t="shared" si="324"/>
        <v>6.6281727414892341E-2</v>
      </c>
      <c r="IU80" s="75">
        <f t="shared" si="325"/>
        <v>6.7664059843590613E-2</v>
      </c>
      <c r="IV80" s="75">
        <f t="shared" si="326"/>
        <v>0.10648801128349789</v>
      </c>
      <c r="IW80" s="75">
        <f t="shared" si="327"/>
        <v>6.8768590124925644E-2</v>
      </c>
      <c r="IX80" s="75"/>
      <c r="IY80" s="75"/>
      <c r="IZ80" s="75">
        <f t="shared" si="328"/>
        <v>3.8823951439907273E-2</v>
      </c>
      <c r="JA80" s="75">
        <f t="shared" si="329"/>
        <v>-3.7719421158572242E-2</v>
      </c>
      <c r="JB80" s="75">
        <f t="shared" si="330"/>
        <v>1.1045302813350311E-3</v>
      </c>
      <c r="JC80" s="75"/>
      <c r="JD80" s="75"/>
      <c r="JE80" s="75"/>
      <c r="JF80" s="75"/>
      <c r="JG80" s="75"/>
      <c r="JH80" s="75"/>
      <c r="JI80" s="75">
        <f t="shared" si="331"/>
        <v>0.16768916155419222</v>
      </c>
      <c r="JJ80" s="75">
        <f t="shared" si="332"/>
        <v>0.22506916877180322</v>
      </c>
      <c r="JK80" s="75">
        <f t="shared" si="333"/>
        <v>0.23397088896908458</v>
      </c>
      <c r="JL80" s="75"/>
      <c r="JM80" s="75">
        <f t="shared" si="334"/>
        <v>0.21035928822396011</v>
      </c>
      <c r="JN80" s="75">
        <f t="shared" si="335"/>
        <v>0.26555593335600136</v>
      </c>
      <c r="JO80" s="75">
        <f t="shared" si="336"/>
        <v>0.27802334806755069</v>
      </c>
      <c r="JP80" s="75"/>
      <c r="JQ80" s="75">
        <f t="shared" si="337"/>
        <v>0.12176774800188059</v>
      </c>
      <c r="JR80" s="75">
        <f t="shared" si="338"/>
        <v>0.21262341325811002</v>
      </c>
      <c r="JS80" s="75">
        <f t="shared" si="339"/>
        <v>0.22825575928537847</v>
      </c>
      <c r="JT80" s="75"/>
      <c r="JU80" s="75">
        <f t="shared" si="340"/>
        <v>0.17906008328375966</v>
      </c>
      <c r="JV80" s="75">
        <f t="shared" si="341"/>
        <v>0.20916121356335515</v>
      </c>
      <c r="JW80" s="75">
        <f t="shared" si="342"/>
        <v>0.24782867340868531</v>
      </c>
      <c r="JX80" s="75"/>
      <c r="JY80" s="75"/>
      <c r="JZ80" s="75"/>
      <c r="KA80" s="75">
        <f t="shared" si="343"/>
        <v>-8.8591540222079518E-2</v>
      </c>
      <c r="KB80" s="75">
        <f t="shared" si="344"/>
        <v>5.7292335281879075E-2</v>
      </c>
      <c r="KC80" s="75">
        <f t="shared" si="345"/>
        <v>-3.1299204940200442E-2</v>
      </c>
      <c r="KD80" s="75"/>
      <c r="KE80" s="75"/>
      <c r="KF80" s="75">
        <f t="shared" si="346"/>
        <v>-5.2932520097891345E-2</v>
      </c>
      <c r="KG80" s="75">
        <f t="shared" si="347"/>
        <v>-3.4621996947548639E-3</v>
      </c>
      <c r="KH80" s="75">
        <f t="shared" si="348"/>
        <v>-5.6394719792646208E-2</v>
      </c>
      <c r="KI80" s="75"/>
      <c r="KJ80" s="75"/>
      <c r="KK80" s="75">
        <f t="shared" si="349"/>
        <v>-4.9767588782172217E-2</v>
      </c>
      <c r="KL80" s="75">
        <f t="shared" si="350"/>
        <v>1.9572914123306834E-2</v>
      </c>
      <c r="KM80" s="75">
        <f t="shared" si="351"/>
        <v>-3.0194674658865384E-2</v>
      </c>
      <c r="KN80" s="75"/>
      <c r="KO80" s="75"/>
      <c r="KP80" s="75"/>
      <c r="KQ80" s="75"/>
      <c r="KR80" s="73">
        <f t="shared" si="352"/>
        <v>2024.3256262042389</v>
      </c>
      <c r="KS80" s="73">
        <f t="shared" si="353"/>
        <v>346.75507197098494</v>
      </c>
      <c r="KT80" s="73">
        <f t="shared" si="354"/>
        <v>1608.0290150742376</v>
      </c>
      <c r="KU80" s="73">
        <f t="shared" si="355"/>
        <v>1644.2287203898902</v>
      </c>
      <c r="KV80" s="73">
        <f t="shared" si="356"/>
        <v>1663.2811968718124</v>
      </c>
      <c r="KW80" s="73">
        <f t="shared" si="357"/>
        <v>568.71642298537915</v>
      </c>
      <c r="KX80" s="73">
        <f t="shared" si="358"/>
        <v>104.78862065057235</v>
      </c>
      <c r="KY80" s="73"/>
      <c r="KZ80" s="73">
        <f t="shared" si="359"/>
        <v>1204.2424776680771</v>
      </c>
      <c r="LA80" s="73">
        <f t="shared" si="360"/>
        <v>1181.5209214856607</v>
      </c>
      <c r="LB80" s="73">
        <f t="shared" si="361"/>
        <v>2100.2621062529383</v>
      </c>
      <c r="LC80" s="73">
        <f t="shared" si="362"/>
        <v>1932.3201692524683</v>
      </c>
      <c r="LD80" s="73">
        <f t="shared" si="363"/>
        <v>892.06805359661496</v>
      </c>
      <c r="LE80" s="73">
        <f t="shared" si="364"/>
        <v>895.03173483779972</v>
      </c>
      <c r="LF80" s="73">
        <f t="shared" si="365"/>
        <v>131.38986835919135</v>
      </c>
      <c r="LG80" s="73"/>
      <c r="LH80" s="73">
        <f t="shared" si="366"/>
        <v>1480</v>
      </c>
      <c r="LI80" s="73">
        <f t="shared" si="367"/>
        <v>1784</v>
      </c>
      <c r="LJ80" s="73">
        <f t="shared" si="368"/>
        <v>1373</v>
      </c>
      <c r="LK80" s="73">
        <f t="shared" si="369"/>
        <v>1584</v>
      </c>
      <c r="LL80" s="73">
        <f t="shared" si="370"/>
        <v>1180</v>
      </c>
      <c r="LM80" s="73">
        <f t="shared" si="371"/>
        <v>578</v>
      </c>
      <c r="LN80" s="73">
        <f t="shared" si="372"/>
        <v>325</v>
      </c>
      <c r="LO80" s="73"/>
      <c r="LP80" s="73">
        <f t="shared" si="373"/>
        <v>-820.08314853616184</v>
      </c>
      <c r="LQ80" s="73">
        <f t="shared" si="374"/>
        <v>834.76584951467566</v>
      </c>
      <c r="LR80" s="73">
        <f t="shared" si="375"/>
        <v>492.23309117870076</v>
      </c>
      <c r="LS80" s="73">
        <f t="shared" si="376"/>
        <v>288.09144886257809</v>
      </c>
      <c r="LT80" s="73">
        <f t="shared" si="377"/>
        <v>-771.21314327519747</v>
      </c>
      <c r="LU80" s="73">
        <f t="shared" si="378"/>
        <v>326.31531185242056</v>
      </c>
      <c r="LV80" s="73">
        <f t="shared" si="379"/>
        <v>26.601247708618999</v>
      </c>
      <c r="LW80" s="73"/>
      <c r="LX80" s="73">
        <f t="shared" si="380"/>
        <v>275.75752233192293</v>
      </c>
      <c r="LY80" s="73">
        <f t="shared" si="381"/>
        <v>602.47907851433934</v>
      </c>
      <c r="LZ80" s="73">
        <f t="shared" si="382"/>
        <v>-727.26210625293834</v>
      </c>
      <c r="MA80" s="73">
        <f t="shared" si="383"/>
        <v>-348.3201692524683</v>
      </c>
      <c r="MB80" s="73">
        <f t="shared" si="384"/>
        <v>287.93194640338504</v>
      </c>
      <c r="MC80" s="73">
        <f t="shared" si="385"/>
        <v>-317.03173483779972</v>
      </c>
      <c r="MD80" s="73">
        <f t="shared" si="386"/>
        <v>193.61013164080865</v>
      </c>
      <c r="ME80" s="73"/>
      <c r="MF80" s="73">
        <f t="shared" si="387"/>
        <v>-544.32562620423892</v>
      </c>
      <c r="MG80" s="73">
        <f t="shared" si="388"/>
        <v>1437.244928029015</v>
      </c>
      <c r="MH80" s="73">
        <f t="shared" si="389"/>
        <v>-235.02901507423758</v>
      </c>
      <c r="MI80" s="73">
        <f t="shared" si="390"/>
        <v>-60.228720389890213</v>
      </c>
      <c r="MJ80" s="73">
        <f t="shared" si="391"/>
        <v>-483.28119687181243</v>
      </c>
      <c r="MK80" s="73">
        <f t="shared" si="392"/>
        <v>9.2835770146208461</v>
      </c>
      <c r="ML80" s="73">
        <f t="shared" si="393"/>
        <v>220.21137934942766</v>
      </c>
      <c r="MM80" s="73"/>
      <c r="MN80" s="75">
        <f t="shared" si="394"/>
        <v>-0.40511424541607899</v>
      </c>
      <c r="MO80" s="75">
        <f t="shared" si="395"/>
        <v>2.4073644972798709</v>
      </c>
      <c r="MP80" s="75">
        <f t="shared" si="396"/>
        <v>0.30610958295175783</v>
      </c>
      <c r="MQ80" s="75">
        <f t="shared" si="397"/>
        <v>0.17521373108861885</v>
      </c>
      <c r="MR80" s="75">
        <f t="shared" si="398"/>
        <v>-0.46366972988430538</v>
      </c>
      <c r="MS80" s="75">
        <f t="shared" si="399"/>
        <v>0.57377508133048871</v>
      </c>
      <c r="MT80" s="75">
        <f t="shared" si="400"/>
        <v>0.25385626362354169</v>
      </c>
      <c r="MU80" s="75"/>
      <c r="MV80" s="75">
        <f t="shared" si="401"/>
        <v>0.22898837023745097</v>
      </c>
      <c r="MW80" s="75">
        <f t="shared" si="402"/>
        <v>0.5099182482158453</v>
      </c>
      <c r="MX80" s="75">
        <f t="shared" si="403"/>
        <v>-0.34627206960870288</v>
      </c>
      <c r="MY80" s="75">
        <f t="shared" si="404"/>
        <v>-0.18026007014521742</v>
      </c>
      <c r="MZ80" s="75">
        <f t="shared" si="405"/>
        <v>0.32276903678201352</v>
      </c>
      <c r="NA80" s="75">
        <f t="shared" si="406"/>
        <v>-0.3542128424030162</v>
      </c>
      <c r="NB80" s="75">
        <f t="shared" si="407"/>
        <v>1.4735544989779623</v>
      </c>
      <c r="NC80" s="75"/>
      <c r="ND80" s="75">
        <f t="shared" si="408"/>
        <v>-0.2688923259964307</v>
      </c>
      <c r="NE80" s="75">
        <f t="shared" si="409"/>
        <v>4.1448418327656871</v>
      </c>
      <c r="NF80" s="75">
        <f t="shared" si="410"/>
        <v>-0.14615968547270711</v>
      </c>
      <c r="NG80" s="75">
        <f t="shared" si="411"/>
        <v>-3.6630378513038249E-2</v>
      </c>
      <c r="NH80" s="75">
        <f t="shared" si="412"/>
        <v>-0.29055892520202553</v>
      </c>
      <c r="NI80" s="75">
        <f t="shared" si="413"/>
        <v>1.6323736469378364E-2</v>
      </c>
      <c r="NJ80" s="75">
        <f t="shared" si="414"/>
        <v>2.1014818019577097</v>
      </c>
      <c r="NK80" s="75"/>
      <c r="NL80" s="75"/>
      <c r="NM80" s="211">
        <v>9502</v>
      </c>
      <c r="NN80" s="212">
        <v>0</v>
      </c>
      <c r="NO80" s="212">
        <v>7</v>
      </c>
      <c r="NP80" s="212">
        <v>2</v>
      </c>
      <c r="NQ80" s="212">
        <v>0</v>
      </c>
      <c r="NR80" s="212">
        <v>19</v>
      </c>
      <c r="NS80" s="213">
        <v>28</v>
      </c>
      <c r="NT80" s="213">
        <f t="shared" si="415"/>
        <v>9530</v>
      </c>
      <c r="NU80" s="75"/>
      <c r="NV80" s="75"/>
      <c r="NW80" s="73">
        <v>8405</v>
      </c>
      <c r="NX80" s="73">
        <v>1784</v>
      </c>
      <c r="NY80" s="75">
        <f t="shared" si="416"/>
        <v>0.21225461035098156</v>
      </c>
      <c r="NZ80" s="75">
        <f t="shared" si="417"/>
        <v>2.0015784011472699E-3</v>
      </c>
      <c r="OA80" s="75">
        <f t="shared" si="418"/>
        <v>2.2762331403723885E-3</v>
      </c>
      <c r="OB80" s="73">
        <v>12063</v>
      </c>
      <c r="OC80" s="73">
        <v>9530</v>
      </c>
      <c r="OD80" s="73">
        <v>668.98042189962484</v>
      </c>
      <c r="OE80" s="73">
        <v>325.75120521008972</v>
      </c>
      <c r="OF80" s="75">
        <f t="shared" si="419"/>
        <v>2.7004161917440914E-2</v>
      </c>
      <c r="OG80" s="75">
        <f t="shared" si="420"/>
        <v>0.48693682886128781</v>
      </c>
      <c r="OH80" s="73">
        <v>368</v>
      </c>
      <c r="OI80" s="73">
        <f t="shared" si="421"/>
        <v>179.19275302095392</v>
      </c>
      <c r="OJ80" s="75">
        <f t="shared" si="422"/>
        <v>1.8803017106081208E-2</v>
      </c>
      <c r="OK80" s="75">
        <f t="shared" si="423"/>
        <v>1.840701428859171E-3</v>
      </c>
      <c r="OL80" s="75">
        <f t="shared" si="424"/>
        <v>4.7521659641488778E-4</v>
      </c>
      <c r="OM80" s="73">
        <v>12021</v>
      </c>
      <c r="ON80" s="73">
        <v>219105789</v>
      </c>
      <c r="OO80" s="73">
        <f t="shared" si="425"/>
        <v>18226.918642375844</v>
      </c>
      <c r="OP80" s="75">
        <f t="shared" si="426"/>
        <v>1.8447534328435169E-3</v>
      </c>
      <c r="OQ80" s="75">
        <f t="shared" si="427"/>
        <v>1.7595128575488193E-3</v>
      </c>
      <c r="OR80" s="75">
        <f t="shared" si="428"/>
        <v>5.7769502810636178E-4</v>
      </c>
      <c r="OS80" s="73">
        <v>2043.1135512852509</v>
      </c>
      <c r="OT80" s="75">
        <f t="shared" si="429"/>
        <v>0.16937026869644789</v>
      </c>
      <c r="OU80" s="75">
        <f t="shared" si="430"/>
        <v>1.6838500418118909E-3</v>
      </c>
      <c r="OV80" s="73">
        <v>210.67572647692194</v>
      </c>
      <c r="OW80" s="75">
        <f t="shared" si="431"/>
        <v>1.752564066857349E-2</v>
      </c>
      <c r="OX80" s="75">
        <v>8.8068181818181823E-2</v>
      </c>
      <c r="OY80" s="73">
        <v>745</v>
      </c>
      <c r="OZ80" s="75">
        <f t="shared" si="432"/>
        <v>6.1759098068473843E-2</v>
      </c>
      <c r="PA80" s="73">
        <v>2339</v>
      </c>
      <c r="PB80" s="75">
        <f t="shared" si="433"/>
        <v>0.19389869849954405</v>
      </c>
      <c r="PC80" s="73">
        <v>2130</v>
      </c>
      <c r="PD80" s="73">
        <v>2603</v>
      </c>
      <c r="PE80" s="75">
        <f t="shared" si="434"/>
        <v>-0.18171340760660776</v>
      </c>
      <c r="PF80" s="75">
        <v>3.6293274762054177E-2</v>
      </c>
      <c r="PG80" s="75">
        <v>4.6020290764564376E-2</v>
      </c>
      <c r="PH80" s="75">
        <v>8.231356552661856E-2</v>
      </c>
      <c r="PI80" s="75"/>
      <c r="PJ80" s="75"/>
      <c r="PK80" s="75"/>
      <c r="PL80" s="75"/>
      <c r="PM80" s="75"/>
      <c r="PN80" s="75"/>
      <c r="PO80" s="226"/>
      <c r="PP80" s="21">
        <f t="shared" si="435"/>
        <v>0</v>
      </c>
      <c r="PQ80" s="73">
        <f t="shared" si="436"/>
        <v>113.72190762388779</v>
      </c>
      <c r="PR80" s="73"/>
      <c r="PS80" s="73">
        <f t="shared" si="437"/>
        <v>31.315568672822486</v>
      </c>
      <c r="PT80" s="73">
        <v>2</v>
      </c>
      <c r="PU80" s="73">
        <f t="shared" si="438"/>
        <v>25.81714714642327</v>
      </c>
      <c r="PV80" s="73">
        <v>2</v>
      </c>
      <c r="PW80" s="73"/>
      <c r="QA80" s="74"/>
      <c r="QB80" s="87"/>
    </row>
    <row r="81" spans="1:444" x14ac:dyDescent="0.25">
      <c r="A81" s="150"/>
      <c r="B81" s="153" t="s">
        <v>12</v>
      </c>
      <c r="C81" s="151"/>
      <c r="D81" s="156">
        <v>24137</v>
      </c>
      <c r="E81" s="156" t="s">
        <v>76</v>
      </c>
      <c r="F81" s="72" t="s">
        <v>139</v>
      </c>
      <c r="G81" s="82"/>
      <c r="P81" s="161"/>
      <c r="Q81" s="127"/>
      <c r="R81" s="127"/>
      <c r="S81" s="127"/>
      <c r="T81" s="127"/>
      <c r="U81" s="127"/>
      <c r="V81" s="127"/>
      <c r="W81" s="127"/>
      <c r="X81" s="127"/>
      <c r="Y81" s="127"/>
      <c r="Z81" s="113"/>
      <c r="AA81" s="73"/>
      <c r="AB81" s="74">
        <v>698</v>
      </c>
      <c r="AC81" s="74">
        <v>857</v>
      </c>
      <c r="AD81" s="74">
        <v>244</v>
      </c>
      <c r="AE81" s="74">
        <v>609</v>
      </c>
      <c r="AF81" s="74">
        <v>310</v>
      </c>
      <c r="AG81" s="74">
        <v>917</v>
      </c>
      <c r="AH81" s="74">
        <v>47</v>
      </c>
      <c r="AI81" s="74">
        <v>12</v>
      </c>
      <c r="AK81" s="73">
        <f t="shared" si="222"/>
        <v>3694</v>
      </c>
      <c r="AL81" s="75"/>
      <c r="AM81" s="76">
        <f t="shared" si="223"/>
        <v>0.18895506226312939</v>
      </c>
      <c r="AN81" s="77">
        <f t="shared" si="224"/>
        <v>0.23199783432593396</v>
      </c>
      <c r="AO81" s="77">
        <f t="shared" si="225"/>
        <v>6.6053059014618304E-2</v>
      </c>
      <c r="AP81" s="77">
        <f t="shared" si="226"/>
        <v>0.16486193827828913</v>
      </c>
      <c r="AQ81" s="77">
        <f t="shared" si="227"/>
        <v>8.3919870059556034E-2</v>
      </c>
      <c r="AR81" s="77">
        <f t="shared" si="228"/>
        <v>0.2482403898213319</v>
      </c>
      <c r="AS81" s="77">
        <f t="shared" si="229"/>
        <v>1.2723335138061722E-2</v>
      </c>
      <c r="AT81" s="78">
        <f t="shared" si="230"/>
        <v>3.2485110990795887E-3</v>
      </c>
      <c r="AU81" s="75">
        <f t="shared" si="231"/>
        <v>1</v>
      </c>
      <c r="AV81" s="75"/>
      <c r="AW81" s="75"/>
      <c r="AX81" s="74">
        <v>286</v>
      </c>
      <c r="AY81" s="74">
        <v>141</v>
      </c>
      <c r="AZ81" s="74">
        <v>834</v>
      </c>
      <c r="BA81" s="74">
        <v>473</v>
      </c>
      <c r="BB81" s="74">
        <v>1121</v>
      </c>
      <c r="BC81" s="74">
        <v>772</v>
      </c>
      <c r="BD81" s="74">
        <v>69</v>
      </c>
      <c r="BF81" s="74">
        <v>15</v>
      </c>
      <c r="BG81" s="79">
        <v>6</v>
      </c>
      <c r="BH81" s="80"/>
      <c r="BI81" s="80"/>
      <c r="BJ81" s="81"/>
      <c r="BK81" s="73">
        <f t="shared" si="232"/>
        <v>6</v>
      </c>
      <c r="BL81" s="79">
        <f t="shared" si="233"/>
        <v>3717</v>
      </c>
      <c r="BM81" s="82"/>
      <c r="BN81" s="83">
        <f t="shared" si="234"/>
        <v>7.6943771859026094E-2</v>
      </c>
      <c r="BO81" s="84">
        <f t="shared" si="235"/>
        <v>3.7933817594834544E-2</v>
      </c>
      <c r="BP81" s="84">
        <f t="shared" si="236"/>
        <v>0.22437449556093625</v>
      </c>
      <c r="BQ81" s="84">
        <f t="shared" si="237"/>
        <v>0.12725316115146623</v>
      </c>
      <c r="BR81" s="84">
        <f t="shared" si="238"/>
        <v>0.30158730158730157</v>
      </c>
      <c r="BS81" s="84">
        <f t="shared" si="239"/>
        <v>0.20769437718590261</v>
      </c>
      <c r="BT81" s="84">
        <f t="shared" si="240"/>
        <v>1.8563357546408393E-2</v>
      </c>
      <c r="BU81" s="84">
        <f t="shared" si="241"/>
        <v>0</v>
      </c>
      <c r="BV81" s="84">
        <f t="shared" si="242"/>
        <v>4.0355125100887809E-3</v>
      </c>
      <c r="BW81" s="84">
        <f t="shared" si="243"/>
        <v>1.6142050040355124E-3</v>
      </c>
      <c r="BX81" s="84">
        <f t="shared" si="244"/>
        <v>0</v>
      </c>
      <c r="BY81" s="84">
        <f t="shared" si="245"/>
        <v>0</v>
      </c>
      <c r="BZ81" s="84">
        <f t="shared" si="246"/>
        <v>0</v>
      </c>
      <c r="CA81" s="75">
        <f t="shared" si="247"/>
        <v>1.6142050040355124E-3</v>
      </c>
      <c r="CB81" s="85">
        <f t="shared" si="248"/>
        <v>1</v>
      </c>
      <c r="CC81" s="75"/>
      <c r="CD81" s="75"/>
      <c r="CE81" s="74">
        <v>632</v>
      </c>
      <c r="CF81" s="74">
        <v>1165</v>
      </c>
      <c r="CG81" s="74">
        <v>839</v>
      </c>
      <c r="CH81" s="74">
        <v>404</v>
      </c>
      <c r="CI81" s="74">
        <v>261</v>
      </c>
      <c r="CJ81" s="74">
        <v>402</v>
      </c>
      <c r="CK81" s="74">
        <v>75</v>
      </c>
      <c r="CP81" s="73">
        <f t="shared" si="439"/>
        <v>0</v>
      </c>
      <c r="CQ81" s="73">
        <f t="shared" si="440"/>
        <v>3778</v>
      </c>
      <c r="CR81" s="73"/>
      <c r="CS81" s="76">
        <f t="shared" si="249"/>
        <v>0.16728427739544732</v>
      </c>
      <c r="CT81" s="77">
        <f t="shared" si="250"/>
        <v>0.30836421386977236</v>
      </c>
      <c r="CU81" s="77">
        <f t="shared" si="251"/>
        <v>0.22207517204870303</v>
      </c>
      <c r="CV81" s="77">
        <f t="shared" si="252"/>
        <v>0.1069348861831657</v>
      </c>
      <c r="CW81" s="77">
        <f t="shared" si="253"/>
        <v>6.908417151932239E-2</v>
      </c>
      <c r="CX81" s="77">
        <f t="shared" si="254"/>
        <v>0.10640550555849657</v>
      </c>
      <c r="CY81" s="77">
        <f t="shared" si="255"/>
        <v>1.9851773425092641E-2</v>
      </c>
      <c r="CZ81" s="78"/>
      <c r="DA81" s="78"/>
      <c r="DB81" s="78"/>
      <c r="DC81" s="78"/>
      <c r="DD81" s="78">
        <f t="shared" si="256"/>
        <v>0</v>
      </c>
      <c r="DE81" s="75">
        <f t="shared" si="257"/>
        <v>1</v>
      </c>
      <c r="DF81" s="75"/>
      <c r="DG81" s="75"/>
      <c r="DH81" s="74">
        <v>404</v>
      </c>
      <c r="DI81" s="74">
        <v>1393</v>
      </c>
      <c r="DJ81" s="74">
        <v>498</v>
      </c>
      <c r="DK81" s="74">
        <v>573</v>
      </c>
      <c r="DL81" s="74">
        <v>3</v>
      </c>
      <c r="DM81" s="74">
        <v>153</v>
      </c>
      <c r="DN81" s="74">
        <v>315</v>
      </c>
      <c r="DO81" s="74">
        <v>386</v>
      </c>
      <c r="DP81" s="74">
        <v>8</v>
      </c>
      <c r="DQ81" s="74">
        <v>11</v>
      </c>
      <c r="DU81" s="73">
        <f t="shared" si="258"/>
        <v>19</v>
      </c>
      <c r="DV81" s="73">
        <f t="shared" si="441"/>
        <v>3744</v>
      </c>
      <c r="DW81" s="76">
        <f t="shared" si="259"/>
        <v>0.10790598290598291</v>
      </c>
      <c r="DX81" s="77">
        <f t="shared" si="260"/>
        <v>0.37206196581196582</v>
      </c>
      <c r="DY81" s="77">
        <f t="shared" si="261"/>
        <v>0.13301282051282051</v>
      </c>
      <c r="DZ81" s="77">
        <f t="shared" si="262"/>
        <v>0.15304487179487181</v>
      </c>
      <c r="EA81" s="77">
        <f t="shared" si="263"/>
        <v>8.0128205128205125E-4</v>
      </c>
      <c r="EB81" s="77">
        <f t="shared" si="264"/>
        <v>4.0865384615384616E-2</v>
      </c>
      <c r="EC81" s="77">
        <f t="shared" si="265"/>
        <v>8.4134615384615391E-2</v>
      </c>
      <c r="ED81" s="77">
        <f t="shared" si="266"/>
        <v>0.10309829059829059</v>
      </c>
      <c r="EE81" s="75">
        <f t="shared" si="267"/>
        <v>2.136752136752137E-3</v>
      </c>
      <c r="EF81" s="78">
        <f t="shared" si="268"/>
        <v>2.938034188034188E-3</v>
      </c>
      <c r="EG81" s="78">
        <f t="shared" si="269"/>
        <v>0</v>
      </c>
      <c r="EH81" s="78">
        <f t="shared" si="270"/>
        <v>0</v>
      </c>
      <c r="EI81" s="78">
        <f t="shared" si="271"/>
        <v>0</v>
      </c>
      <c r="EJ81" s="75">
        <f t="shared" si="272"/>
        <v>5.074786324786325E-3</v>
      </c>
      <c r="EK81" s="75">
        <f t="shared" si="273"/>
        <v>1</v>
      </c>
      <c r="EL81" s="75"/>
      <c r="EM81" s="75"/>
      <c r="EN81" s="75"/>
      <c r="EO81" s="75"/>
      <c r="EP81" s="75"/>
      <c r="EQ81" s="75"/>
      <c r="ER81" s="75">
        <f t="shared" si="274"/>
        <v>0.23199783432593396</v>
      </c>
      <c r="ES81" s="75">
        <f t="shared" si="275"/>
        <v>0.30158730158730157</v>
      </c>
      <c r="ET81" s="75">
        <f t="shared" si="276"/>
        <v>0.30836421386977236</v>
      </c>
      <c r="EU81" s="75">
        <f t="shared" si="277"/>
        <v>0.37206196581196582</v>
      </c>
      <c r="EV81" s="75"/>
      <c r="EW81" s="75"/>
      <c r="EX81" s="75">
        <f t="shared" si="278"/>
        <v>6.6053059014618304E-2</v>
      </c>
      <c r="EY81" s="75">
        <f t="shared" si="279"/>
        <v>3.7933817594834544E-2</v>
      </c>
      <c r="EZ81" s="75">
        <f t="shared" si="280"/>
        <v>6.908417151932239E-2</v>
      </c>
      <c r="FA81" s="75">
        <f t="shared" si="281"/>
        <v>0.13301282051282051</v>
      </c>
      <c r="FB81" s="75"/>
      <c r="FC81" s="75"/>
      <c r="FD81" s="75"/>
      <c r="FE81" s="75">
        <f t="shared" si="282"/>
        <v>0</v>
      </c>
      <c r="FF81" s="75"/>
      <c r="FG81" s="75"/>
      <c r="FH81" s="75"/>
      <c r="FI81" s="75"/>
      <c r="FJ81" s="75"/>
      <c r="FK81" s="75">
        <f t="shared" si="283"/>
        <v>4.0355125100887809E-3</v>
      </c>
      <c r="FL81" s="75"/>
      <c r="FM81" s="75"/>
      <c r="FN81" s="75"/>
      <c r="FO81" s="75"/>
      <c r="FP81" s="75">
        <f t="shared" si="284"/>
        <v>0.29805089334055224</v>
      </c>
      <c r="FQ81" s="75">
        <f t="shared" si="285"/>
        <v>0.34355663169222489</v>
      </c>
      <c r="FR81" s="75">
        <f t="shared" si="286"/>
        <v>0.37744838538909475</v>
      </c>
      <c r="FS81" s="75">
        <f t="shared" si="287"/>
        <v>0.50507478632478631</v>
      </c>
      <c r="FT81" s="75"/>
      <c r="FU81" s="75"/>
      <c r="FV81" s="75"/>
      <c r="FW81" s="75">
        <f t="shared" si="288"/>
        <v>6.7769122824707928E-3</v>
      </c>
      <c r="FX81" s="75">
        <f t="shared" si="289"/>
        <v>6.3697751942193459E-2</v>
      </c>
      <c r="FY81" s="75">
        <f t="shared" si="290"/>
        <v>7.0474664224664252E-2</v>
      </c>
      <c r="FZ81" s="75"/>
      <c r="GA81" s="75"/>
      <c r="GB81" s="75">
        <f t="shared" si="291"/>
        <v>3.1150353924487846E-2</v>
      </c>
      <c r="GC81" s="75">
        <f t="shared" si="292"/>
        <v>6.3928648993498122E-2</v>
      </c>
      <c r="GD81" s="75">
        <f t="shared" si="293"/>
        <v>9.5079002917985961E-2</v>
      </c>
      <c r="GE81" s="75"/>
      <c r="GF81" s="75"/>
      <c r="GG81" s="75"/>
      <c r="GH81" s="75"/>
      <c r="GI81" s="75"/>
      <c r="GJ81" s="75"/>
      <c r="GK81" s="75"/>
      <c r="GL81" s="75"/>
      <c r="GM81" s="75"/>
      <c r="GN81" s="75"/>
      <c r="GO81" s="75"/>
      <c r="GP81" s="75"/>
      <c r="GQ81" s="75">
        <f t="shared" si="294"/>
        <v>3.3891753696869864E-2</v>
      </c>
      <c r="GR81" s="75">
        <f t="shared" si="295"/>
        <v>0.12762640093569155</v>
      </c>
      <c r="GS81" s="75">
        <f t="shared" si="296"/>
        <v>0.16151815463256142</v>
      </c>
      <c r="GT81" s="75"/>
      <c r="GU81" s="75"/>
      <c r="GV81" s="75"/>
      <c r="GW81" s="75"/>
      <c r="GX81" s="75">
        <f t="shared" si="297"/>
        <v>1.2723335138061722E-2</v>
      </c>
      <c r="GY81" s="75">
        <f t="shared" si="298"/>
        <v>1.8563357546408393E-2</v>
      </c>
      <c r="GZ81" s="75">
        <f t="shared" si="299"/>
        <v>1.9851773425092641E-2</v>
      </c>
      <c r="HA81" s="75">
        <f t="shared" si="300"/>
        <v>4.0865384615384616E-2</v>
      </c>
      <c r="HB81" s="75"/>
      <c r="HC81" s="75"/>
      <c r="HD81" s="75">
        <f t="shared" si="301"/>
        <v>1.288415878684248E-3</v>
      </c>
      <c r="HE81" s="75">
        <f t="shared" si="302"/>
        <v>2.1013611190291975E-2</v>
      </c>
      <c r="HF81" s="75">
        <f t="shared" si="303"/>
        <v>2.2302027068976223E-2</v>
      </c>
      <c r="HG81" s="75"/>
      <c r="HH81" s="75"/>
      <c r="HI81" s="75"/>
      <c r="HJ81" s="75">
        <f t="shared" si="304"/>
        <v>0.2482403898213319</v>
      </c>
      <c r="HK81" s="75">
        <f t="shared" si="305"/>
        <v>0.20769437718590261</v>
      </c>
      <c r="HL81" s="75">
        <f t="shared" si="306"/>
        <v>0.22207517204870303</v>
      </c>
      <c r="HM81" s="75">
        <f t="shared" si="307"/>
        <v>0.15304487179487181</v>
      </c>
      <c r="HN81" s="75"/>
      <c r="HO81" s="75"/>
      <c r="HP81" s="75">
        <f t="shared" si="308"/>
        <v>1.4380794862800417E-2</v>
      </c>
      <c r="HQ81" s="75">
        <f>Gegevens!HM135-Gegevens!HL135</f>
        <v>-2.6722895638389255E-2</v>
      </c>
      <c r="HR81" s="75">
        <f t="shared" si="309"/>
        <v>-5.4649505391030806E-2</v>
      </c>
      <c r="HS81" s="75"/>
      <c r="HT81" s="75"/>
      <c r="HU81" s="75"/>
      <c r="HV81" s="75">
        <f t="shared" si="310"/>
        <v>0.18895506226312939</v>
      </c>
      <c r="HW81" s="75">
        <f t="shared" si="311"/>
        <v>0.22437449556093625</v>
      </c>
      <c r="HX81" s="75">
        <f t="shared" si="312"/>
        <v>0.10640550555849657</v>
      </c>
      <c r="HY81" s="75">
        <f t="shared" si="313"/>
        <v>0.10790598290598291</v>
      </c>
      <c r="HZ81" s="75"/>
      <c r="IA81" s="75"/>
      <c r="IB81" s="75">
        <f t="shared" si="314"/>
        <v>-0.11796899000243968</v>
      </c>
      <c r="IC81" s="75">
        <f t="shared" si="315"/>
        <v>1.5004773474863453E-3</v>
      </c>
      <c r="ID81" s="75">
        <f t="shared" si="316"/>
        <v>-0.11646851265495334</v>
      </c>
      <c r="IE81" s="75"/>
      <c r="IF81" s="75"/>
      <c r="IG81" s="75"/>
      <c r="IH81" s="75">
        <f t="shared" si="317"/>
        <v>0.16486193827828913</v>
      </c>
      <c r="II81" s="75">
        <f t="shared" si="318"/>
        <v>0.12725316115146623</v>
      </c>
      <c r="IJ81" s="75">
        <f t="shared" si="319"/>
        <v>0.16728427739544732</v>
      </c>
      <c r="IK81" s="75">
        <f t="shared" si="320"/>
        <v>0.10309829059829059</v>
      </c>
      <c r="IL81" s="75"/>
      <c r="IM81" s="75"/>
      <c r="IN81" s="75">
        <f t="shared" si="321"/>
        <v>4.0031116243981091E-2</v>
      </c>
      <c r="IO81" s="75">
        <f t="shared" si="322"/>
        <v>-6.418598679715673E-2</v>
      </c>
      <c r="IP81" s="75">
        <f t="shared" si="323"/>
        <v>-2.4154870553175639E-2</v>
      </c>
      <c r="IQ81" s="75"/>
      <c r="IR81" s="75"/>
      <c r="IS81" s="75"/>
      <c r="IT81" s="75">
        <f t="shared" si="324"/>
        <v>8.3919870059556034E-2</v>
      </c>
      <c r="IU81" s="75">
        <f t="shared" si="325"/>
        <v>7.6943771859026094E-2</v>
      </c>
      <c r="IV81" s="75">
        <f t="shared" si="326"/>
        <v>0.1069348861831657</v>
      </c>
      <c r="IW81" s="75">
        <f t="shared" si="327"/>
        <v>8.4134615384615391E-2</v>
      </c>
      <c r="IX81" s="75"/>
      <c r="IY81" s="75"/>
      <c r="IZ81" s="75">
        <f t="shared" si="328"/>
        <v>2.9991114324139603E-2</v>
      </c>
      <c r="JA81" s="75">
        <f t="shared" si="329"/>
        <v>-2.2800270798550307E-2</v>
      </c>
      <c r="JB81" s="75">
        <f t="shared" si="330"/>
        <v>7.1908435255892966E-3</v>
      </c>
      <c r="JC81" s="75"/>
      <c r="JD81" s="75"/>
      <c r="JE81" s="75"/>
      <c r="JF81" s="75"/>
      <c r="JG81" s="75"/>
      <c r="JH81" s="75"/>
      <c r="JI81" s="75">
        <f t="shared" si="331"/>
        <v>0.17758527341635086</v>
      </c>
      <c r="JJ81" s="75">
        <f t="shared" si="332"/>
        <v>0.24878180833784516</v>
      </c>
      <c r="JK81" s="75">
        <f t="shared" si="333"/>
        <v>0.26150514347590692</v>
      </c>
      <c r="JL81" s="75"/>
      <c r="JM81" s="75">
        <f t="shared" si="334"/>
        <v>0.14581651869787463</v>
      </c>
      <c r="JN81" s="75">
        <f t="shared" si="335"/>
        <v>0.20419693301049233</v>
      </c>
      <c r="JO81" s="75">
        <f t="shared" si="336"/>
        <v>0.22276029055690072</v>
      </c>
      <c r="JP81" s="75"/>
      <c r="JQ81" s="75">
        <f t="shared" si="337"/>
        <v>0.18713605082053997</v>
      </c>
      <c r="JR81" s="75">
        <f t="shared" si="338"/>
        <v>0.27421916357861303</v>
      </c>
      <c r="JS81" s="75">
        <f t="shared" si="339"/>
        <v>0.29407093700370568</v>
      </c>
      <c r="JT81" s="75"/>
      <c r="JU81" s="75">
        <f t="shared" si="340"/>
        <v>0.1439636752136752</v>
      </c>
      <c r="JV81" s="75">
        <f t="shared" si="341"/>
        <v>0.18723290598290598</v>
      </c>
      <c r="JW81" s="75">
        <f t="shared" si="342"/>
        <v>0.22809829059829059</v>
      </c>
      <c r="JX81" s="75"/>
      <c r="JY81" s="75"/>
      <c r="JZ81" s="75"/>
      <c r="KA81" s="75">
        <f t="shared" si="343"/>
        <v>4.1319532122665342E-2</v>
      </c>
      <c r="KB81" s="75">
        <f t="shared" si="344"/>
        <v>-4.3172375606864766E-2</v>
      </c>
      <c r="KC81" s="75">
        <f t="shared" si="345"/>
        <v>-1.8528434841994235E-3</v>
      </c>
      <c r="KD81" s="75"/>
      <c r="KE81" s="75"/>
      <c r="KF81" s="75">
        <f t="shared" si="346"/>
        <v>7.0022230568120708E-2</v>
      </c>
      <c r="KG81" s="75">
        <f t="shared" si="347"/>
        <v>-8.6986257595707051E-2</v>
      </c>
      <c r="KH81" s="75">
        <f t="shared" si="348"/>
        <v>-1.6964027027586343E-2</v>
      </c>
      <c r="KI81" s="75"/>
      <c r="KJ81" s="75"/>
      <c r="KK81" s="75">
        <f t="shared" si="349"/>
        <v>7.1310646446804959E-2</v>
      </c>
      <c r="KL81" s="75">
        <f t="shared" si="350"/>
        <v>-6.5972646405415086E-2</v>
      </c>
      <c r="KM81" s="75">
        <f t="shared" si="351"/>
        <v>5.3380000413898732E-3</v>
      </c>
      <c r="KN81" s="75"/>
      <c r="KO81" s="75"/>
      <c r="KP81" s="75"/>
      <c r="KQ81" s="75"/>
      <c r="KR81" s="73">
        <f t="shared" si="352"/>
        <v>1129.1428571428571</v>
      </c>
      <c r="KS81" s="73">
        <f t="shared" si="353"/>
        <v>142.02421307506054</v>
      </c>
      <c r="KT81" s="73">
        <f t="shared" si="354"/>
        <v>777.60774818401933</v>
      </c>
      <c r="KU81" s="73">
        <f t="shared" si="355"/>
        <v>840.05811138014531</v>
      </c>
      <c r="KV81" s="73">
        <f t="shared" si="356"/>
        <v>476.43583535108957</v>
      </c>
      <c r="KW81" s="73">
        <f t="shared" si="357"/>
        <v>288.07748184019368</v>
      </c>
      <c r="KX81" s="73">
        <f t="shared" si="358"/>
        <v>69.50121065375302</v>
      </c>
      <c r="KY81" s="73"/>
      <c r="KZ81" s="73">
        <f t="shared" si="359"/>
        <v>1154.5156167284276</v>
      </c>
      <c r="LA81" s="73">
        <f t="shared" si="360"/>
        <v>258.65113816834304</v>
      </c>
      <c r="LB81" s="73">
        <f t="shared" si="361"/>
        <v>831.44944415034411</v>
      </c>
      <c r="LC81" s="73">
        <f t="shared" si="362"/>
        <v>398.38221281101113</v>
      </c>
      <c r="LD81" s="73">
        <f t="shared" si="363"/>
        <v>626.31233456855477</v>
      </c>
      <c r="LE81" s="73">
        <f t="shared" si="364"/>
        <v>400.36421386977236</v>
      </c>
      <c r="LF81" s="73">
        <f t="shared" si="365"/>
        <v>74.32503970354685</v>
      </c>
      <c r="LG81" s="73"/>
      <c r="LH81" s="73">
        <f t="shared" si="366"/>
        <v>1393</v>
      </c>
      <c r="LI81" s="73">
        <f t="shared" si="367"/>
        <v>498</v>
      </c>
      <c r="LJ81" s="73">
        <f t="shared" si="368"/>
        <v>573</v>
      </c>
      <c r="LK81" s="73">
        <f t="shared" si="369"/>
        <v>404</v>
      </c>
      <c r="LL81" s="73">
        <f t="shared" si="370"/>
        <v>386</v>
      </c>
      <c r="LM81" s="73">
        <f t="shared" si="371"/>
        <v>315</v>
      </c>
      <c r="LN81" s="73">
        <f t="shared" si="372"/>
        <v>153</v>
      </c>
      <c r="LO81" s="73"/>
      <c r="LP81" s="73">
        <f t="shared" si="373"/>
        <v>25.37275958557052</v>
      </c>
      <c r="LQ81" s="73">
        <f t="shared" si="374"/>
        <v>116.62692509328249</v>
      </c>
      <c r="LR81" s="73">
        <f t="shared" si="375"/>
        <v>53.841695966324778</v>
      </c>
      <c r="LS81" s="73">
        <f t="shared" si="376"/>
        <v>-441.67589856913418</v>
      </c>
      <c r="LT81" s="73">
        <f t="shared" si="377"/>
        <v>149.87649921746521</v>
      </c>
      <c r="LU81" s="73">
        <f t="shared" si="378"/>
        <v>112.28673202957867</v>
      </c>
      <c r="LV81" s="73">
        <f t="shared" si="379"/>
        <v>4.8238290497938294</v>
      </c>
      <c r="LW81" s="73"/>
      <c r="LX81" s="73">
        <f t="shared" si="380"/>
        <v>238.48438327157237</v>
      </c>
      <c r="LY81" s="73">
        <f t="shared" si="381"/>
        <v>239.34886183165696</v>
      </c>
      <c r="LZ81" s="73">
        <f t="shared" si="382"/>
        <v>-258.44944415034411</v>
      </c>
      <c r="MA81" s="73">
        <f t="shared" si="383"/>
        <v>5.6177871889888706</v>
      </c>
      <c r="MB81" s="73">
        <f t="shared" si="384"/>
        <v>-240.31233456855477</v>
      </c>
      <c r="MC81" s="73">
        <f t="shared" si="385"/>
        <v>-85.364213869772357</v>
      </c>
      <c r="MD81" s="73">
        <f t="shared" si="386"/>
        <v>78.67496029645315</v>
      </c>
      <c r="ME81" s="73"/>
      <c r="MF81" s="73">
        <f t="shared" si="387"/>
        <v>263.85714285714289</v>
      </c>
      <c r="MG81" s="73">
        <f t="shared" si="388"/>
        <v>355.97578692493948</v>
      </c>
      <c r="MH81" s="73">
        <f t="shared" si="389"/>
        <v>-204.60774818401933</v>
      </c>
      <c r="MI81" s="73">
        <f t="shared" si="390"/>
        <v>-436.05811138014531</v>
      </c>
      <c r="MJ81" s="73">
        <f t="shared" si="391"/>
        <v>-90.435835351089565</v>
      </c>
      <c r="MK81" s="73">
        <f t="shared" si="392"/>
        <v>26.922518159806316</v>
      </c>
      <c r="ML81" s="73">
        <f t="shared" si="393"/>
        <v>83.49878934624698</v>
      </c>
      <c r="MM81" s="73"/>
      <c r="MN81" s="75">
        <f t="shared" si="394"/>
        <v>2.2470814410297781E-2</v>
      </c>
      <c r="MO81" s="75">
        <f t="shared" si="395"/>
        <v>0.82117635132851996</v>
      </c>
      <c r="MP81" s="75">
        <f t="shared" si="396"/>
        <v>6.924017422931239E-2</v>
      </c>
      <c r="MQ81" s="75">
        <f t="shared" si="397"/>
        <v>-0.52576826839216817</v>
      </c>
      <c r="MR81" s="75">
        <f t="shared" si="398"/>
        <v>0.31457856042046028</v>
      </c>
      <c r="MS81" s="75">
        <f t="shared" si="399"/>
        <v>0.3897796221777165</v>
      </c>
      <c r="MT81" s="75">
        <f t="shared" si="400"/>
        <v>6.9406403203903691E-2</v>
      </c>
      <c r="MU81" s="75"/>
      <c r="MV81" s="75">
        <f t="shared" si="401"/>
        <v>0.20656661531125062</v>
      </c>
      <c r="MW81" s="75">
        <f t="shared" si="402"/>
        <v>0.92537331761469688</v>
      </c>
      <c r="MX81" s="75">
        <f t="shared" si="403"/>
        <v>-0.3108420433360839</v>
      </c>
      <c r="MY81" s="75">
        <f t="shared" si="404"/>
        <v>1.4101501041799518E-2</v>
      </c>
      <c r="MZ81" s="75">
        <f t="shared" si="405"/>
        <v>-0.3836940793032565</v>
      </c>
      <c r="NA81" s="75">
        <f t="shared" si="406"/>
        <v>-0.21321639375476006</v>
      </c>
      <c r="NB81" s="75">
        <f t="shared" si="407"/>
        <v>1.058525641025641</v>
      </c>
      <c r="NC81" s="75"/>
      <c r="ND81" s="75">
        <f t="shared" si="408"/>
        <v>0.23367914979757087</v>
      </c>
      <c r="NE81" s="75">
        <f t="shared" si="409"/>
        <v>2.5064443535188214</v>
      </c>
      <c r="NF81" s="75">
        <f t="shared" si="410"/>
        <v>-0.26312462634515738</v>
      </c>
      <c r="NG81" s="75">
        <f t="shared" si="411"/>
        <v>-0.51908088913484596</v>
      </c>
      <c r="NH81" s="75">
        <f t="shared" si="412"/>
        <v>-0.18981744999186856</v>
      </c>
      <c r="NI81" s="75">
        <f t="shared" si="413"/>
        <v>9.3455823023130796E-2</v>
      </c>
      <c r="NJ81" s="75">
        <f t="shared" si="414"/>
        <v>1.2014005016722411</v>
      </c>
      <c r="NK81" s="75"/>
      <c r="NL81" s="75"/>
      <c r="NM81" s="211">
        <v>4207</v>
      </c>
      <c r="NN81" s="212">
        <v>0</v>
      </c>
      <c r="NO81" s="212">
        <v>5</v>
      </c>
      <c r="NP81" s="212">
        <v>0</v>
      </c>
      <c r="NQ81" s="212">
        <v>0</v>
      </c>
      <c r="NR81" s="212">
        <v>8</v>
      </c>
      <c r="NS81" s="213">
        <v>13</v>
      </c>
      <c r="NT81" s="213">
        <f t="shared" si="415"/>
        <v>4220</v>
      </c>
      <c r="NU81" s="75"/>
      <c r="NV81" s="75"/>
      <c r="NW81" s="73">
        <v>3744</v>
      </c>
      <c r="NX81" s="73">
        <v>498</v>
      </c>
      <c r="NY81" s="75">
        <f t="shared" si="416"/>
        <v>0.13301282051282051</v>
      </c>
      <c r="NZ81" s="75">
        <f t="shared" si="417"/>
        <v>8.9160137226595819E-4</v>
      </c>
      <c r="OA81" s="75">
        <f t="shared" si="418"/>
        <v>6.3540588783937756E-4</v>
      </c>
      <c r="OB81" s="73">
        <v>5298</v>
      </c>
      <c r="OC81" s="73">
        <v>4220</v>
      </c>
      <c r="OD81" s="73">
        <v>202.55208430351314</v>
      </c>
      <c r="OE81" s="73">
        <v>62.501367824332021</v>
      </c>
      <c r="OF81" s="75">
        <f t="shared" si="419"/>
        <v>1.1797162669749343E-2</v>
      </c>
      <c r="OG81" s="75">
        <f t="shared" si="420"/>
        <v>0.30856936396999579</v>
      </c>
      <c r="OH81" s="73">
        <v>103.666666666667</v>
      </c>
      <c r="OI81" s="73">
        <f t="shared" si="421"/>
        <v>31.988357398222998</v>
      </c>
      <c r="OJ81" s="75">
        <f t="shared" si="422"/>
        <v>7.5801794782518949E-3</v>
      </c>
      <c r="OK81" s="75">
        <f t="shared" si="423"/>
        <v>8.0842544724329674E-4</v>
      </c>
      <c r="OL81" s="75">
        <f t="shared" si="424"/>
        <v>9.1179055714001923E-5</v>
      </c>
      <c r="OM81" s="73">
        <v>5326</v>
      </c>
      <c r="ON81" s="73">
        <v>109622544</v>
      </c>
      <c r="OO81" s="73">
        <f t="shared" si="425"/>
        <v>20582.527975966954</v>
      </c>
      <c r="OP81" s="75">
        <f t="shared" si="426"/>
        <v>8.1733273299430754E-4</v>
      </c>
      <c r="OQ81" s="75">
        <f t="shared" si="427"/>
        <v>8.8031574394052724E-4</v>
      </c>
      <c r="OR81" s="75">
        <f t="shared" si="428"/>
        <v>1.0312646418285609E-4</v>
      </c>
      <c r="OS81" s="73">
        <v>1147.933158092377</v>
      </c>
      <c r="OT81" s="75">
        <f t="shared" si="429"/>
        <v>0.21667292527224932</v>
      </c>
      <c r="OU81" s="75">
        <f t="shared" si="430"/>
        <v>9.4607923041534116E-4</v>
      </c>
      <c r="OV81" s="73">
        <v>25.475399177018929</v>
      </c>
      <c r="OW81" s="75">
        <f t="shared" si="431"/>
        <v>4.783214265305845E-3</v>
      </c>
      <c r="OX81" s="75">
        <v>1.7391304347826087E-2</v>
      </c>
      <c r="OY81" s="73">
        <v>312</v>
      </c>
      <c r="OZ81" s="75">
        <f t="shared" si="432"/>
        <v>5.8890147225368061E-2</v>
      </c>
      <c r="PA81" s="73">
        <v>1092</v>
      </c>
      <c r="PB81" s="75">
        <f t="shared" si="433"/>
        <v>0.20611551528878821</v>
      </c>
      <c r="PC81" s="73">
        <v>938</v>
      </c>
      <c r="PD81" s="73">
        <v>1205</v>
      </c>
      <c r="PE81" s="75">
        <f t="shared" si="434"/>
        <v>-0.22157676348547717</v>
      </c>
      <c r="PF81" s="75">
        <v>1.4786549010255187E-2</v>
      </c>
      <c r="PG81" s="75">
        <v>3.5535416169806822E-2</v>
      </c>
      <c r="PH81" s="75">
        <v>5.032196518006201E-2</v>
      </c>
      <c r="PI81" s="75"/>
      <c r="PJ81" s="75"/>
      <c r="PK81" s="75"/>
      <c r="PL81" s="75"/>
      <c r="PM81" s="75"/>
      <c r="PN81" s="75"/>
      <c r="PO81" s="226"/>
      <c r="PP81" s="21">
        <f t="shared" si="435"/>
        <v>0</v>
      </c>
      <c r="PQ81" s="73">
        <f t="shared" si="436"/>
        <v>71.265692001407174</v>
      </c>
      <c r="PR81" s="73"/>
      <c r="PS81" s="73">
        <f t="shared" si="437"/>
        <v>12.617439632577929</v>
      </c>
      <c r="PT81" s="73">
        <v>1</v>
      </c>
      <c r="PU81" s="73">
        <f t="shared" si="438"/>
        <v>11.278597924511084</v>
      </c>
      <c r="PV81" s="73">
        <v>1</v>
      </c>
      <c r="PW81" s="73"/>
      <c r="QA81" s="74"/>
      <c r="QB81" s="87"/>
    </row>
    <row r="82" spans="1:444" x14ac:dyDescent="0.25">
      <c r="A82" s="150"/>
      <c r="B82" s="153" t="s">
        <v>12</v>
      </c>
      <c r="C82" s="151"/>
      <c r="D82" s="156">
        <v>23024</v>
      </c>
      <c r="E82" s="156" t="s">
        <v>76</v>
      </c>
      <c r="F82" s="72" t="s">
        <v>84</v>
      </c>
      <c r="G82" s="82"/>
      <c r="P82" s="161"/>
      <c r="Q82" s="127"/>
      <c r="R82" s="127"/>
      <c r="S82" s="127"/>
      <c r="T82" s="127"/>
      <c r="U82" s="127"/>
      <c r="V82" s="127"/>
      <c r="W82" s="127"/>
      <c r="X82" s="127"/>
      <c r="Y82" s="127"/>
      <c r="Z82" s="113"/>
      <c r="AA82" s="73"/>
      <c r="AB82" s="74">
        <v>1076</v>
      </c>
      <c r="AC82" s="74">
        <v>1538</v>
      </c>
      <c r="AD82" s="74">
        <v>400</v>
      </c>
      <c r="AE82" s="74">
        <v>302</v>
      </c>
      <c r="AF82" s="74">
        <v>315</v>
      </c>
      <c r="AG82" s="74">
        <v>2804</v>
      </c>
      <c r="AH82" s="74">
        <v>23</v>
      </c>
      <c r="AI82" s="74">
        <v>44</v>
      </c>
      <c r="AK82" s="73">
        <f t="shared" si="222"/>
        <v>6502</v>
      </c>
      <c r="AL82" s="75"/>
      <c r="AM82" s="76">
        <f t="shared" si="223"/>
        <v>0.16548754229467855</v>
      </c>
      <c r="AN82" s="77">
        <f t="shared" si="224"/>
        <v>0.2365426022762227</v>
      </c>
      <c r="AO82" s="77">
        <f t="shared" si="225"/>
        <v>6.1519532451553366E-2</v>
      </c>
      <c r="AP82" s="77">
        <f t="shared" si="226"/>
        <v>4.6447247000922794E-2</v>
      </c>
      <c r="AQ82" s="77">
        <f t="shared" si="227"/>
        <v>4.8446631805598279E-2</v>
      </c>
      <c r="AR82" s="77">
        <f t="shared" si="228"/>
        <v>0.43125192248538913</v>
      </c>
      <c r="AS82" s="77">
        <f t="shared" si="229"/>
        <v>3.5373731159643188E-3</v>
      </c>
      <c r="AT82" s="78">
        <f t="shared" si="230"/>
        <v>6.7671485696708701E-3</v>
      </c>
      <c r="AU82" s="75">
        <f t="shared" si="231"/>
        <v>1</v>
      </c>
      <c r="AV82" s="75"/>
      <c r="AW82" s="75"/>
      <c r="AX82" s="74">
        <v>302</v>
      </c>
      <c r="AY82" s="74">
        <v>311</v>
      </c>
      <c r="AZ82" s="74">
        <v>1777</v>
      </c>
      <c r="BA82" s="74">
        <v>333</v>
      </c>
      <c r="BB82" s="74">
        <v>1971</v>
      </c>
      <c r="BC82" s="74">
        <v>1706</v>
      </c>
      <c r="BD82" s="74">
        <v>56</v>
      </c>
      <c r="BF82" s="74">
        <v>9</v>
      </c>
      <c r="BG82" s="79">
        <v>7</v>
      </c>
      <c r="BH82" s="80"/>
      <c r="BI82" s="80"/>
      <c r="BJ82" s="81"/>
      <c r="BK82" s="73">
        <f t="shared" si="232"/>
        <v>7</v>
      </c>
      <c r="BL82" s="79">
        <f t="shared" si="233"/>
        <v>6472</v>
      </c>
      <c r="BM82" s="82"/>
      <c r="BN82" s="83">
        <f t="shared" si="234"/>
        <v>4.666254635352287E-2</v>
      </c>
      <c r="BO82" s="84">
        <f t="shared" si="235"/>
        <v>4.8053152039555007E-2</v>
      </c>
      <c r="BP82" s="84">
        <f t="shared" si="236"/>
        <v>0.2745673671199011</v>
      </c>
      <c r="BQ82" s="84">
        <f t="shared" si="237"/>
        <v>5.1452410383189123E-2</v>
      </c>
      <c r="BR82" s="84">
        <f t="shared" si="238"/>
        <v>0.3045426452410383</v>
      </c>
      <c r="BS82" s="84">
        <f t="shared" si="239"/>
        <v>0.26359703337453644</v>
      </c>
      <c r="BT82" s="84">
        <f t="shared" si="240"/>
        <v>8.65265760197775E-3</v>
      </c>
      <c r="BU82" s="84">
        <f t="shared" si="241"/>
        <v>0</v>
      </c>
      <c r="BV82" s="84">
        <f t="shared" si="242"/>
        <v>1.3906056860321385E-3</v>
      </c>
      <c r="BW82" s="84">
        <f t="shared" si="243"/>
        <v>1.0815822002472187E-3</v>
      </c>
      <c r="BX82" s="84">
        <f t="shared" si="244"/>
        <v>0</v>
      </c>
      <c r="BY82" s="84">
        <f t="shared" si="245"/>
        <v>0</v>
      </c>
      <c r="BZ82" s="84">
        <f t="shared" si="246"/>
        <v>0</v>
      </c>
      <c r="CA82" s="75">
        <f t="shared" si="247"/>
        <v>1.0815822002472187E-3</v>
      </c>
      <c r="CB82" s="85">
        <f t="shared" si="248"/>
        <v>1</v>
      </c>
      <c r="CC82" s="75"/>
      <c r="CD82" s="75"/>
      <c r="CE82" s="74">
        <v>182</v>
      </c>
      <c r="CF82" s="74">
        <v>1543</v>
      </c>
      <c r="CG82" s="74">
        <v>2613</v>
      </c>
      <c r="CH82" s="74">
        <v>598</v>
      </c>
      <c r="CI82" s="74">
        <v>764</v>
      </c>
      <c r="CJ82" s="74">
        <v>647</v>
      </c>
      <c r="CK82" s="74">
        <v>63</v>
      </c>
      <c r="CL82" s="72">
        <v>10</v>
      </c>
      <c r="CM82" s="72">
        <v>15</v>
      </c>
      <c r="CN82" s="72">
        <v>13</v>
      </c>
      <c r="CO82" s="72"/>
      <c r="CP82" s="73">
        <f t="shared" si="439"/>
        <v>38</v>
      </c>
      <c r="CQ82" s="73">
        <f t="shared" si="440"/>
        <v>6448</v>
      </c>
      <c r="CR82" s="73"/>
      <c r="CS82" s="76">
        <f t="shared" si="249"/>
        <v>2.8225806451612902E-2</v>
      </c>
      <c r="CT82" s="77">
        <f t="shared" si="250"/>
        <v>0.23929900744416874</v>
      </c>
      <c r="CU82" s="77">
        <f t="shared" si="251"/>
        <v>0.40524193548387094</v>
      </c>
      <c r="CV82" s="77">
        <f t="shared" si="252"/>
        <v>9.2741935483870969E-2</v>
      </c>
      <c r="CW82" s="77">
        <f t="shared" si="253"/>
        <v>0.11848635235732009</v>
      </c>
      <c r="CX82" s="77">
        <f t="shared" si="254"/>
        <v>0.10034119106699751</v>
      </c>
      <c r="CY82" s="77">
        <f t="shared" si="255"/>
        <v>9.7704714640198514E-3</v>
      </c>
      <c r="CZ82" s="78"/>
      <c r="DA82" s="78"/>
      <c r="DB82" s="78"/>
      <c r="DC82" s="78"/>
      <c r="DD82" s="78">
        <f t="shared" si="256"/>
        <v>5.8933002481389579E-3</v>
      </c>
      <c r="DE82" s="75">
        <f t="shared" si="257"/>
        <v>1</v>
      </c>
      <c r="DF82" s="75"/>
      <c r="DG82" s="75"/>
      <c r="DH82" s="74">
        <v>729</v>
      </c>
      <c r="DI82" s="74">
        <v>2010</v>
      </c>
      <c r="DJ82" s="74">
        <v>1178</v>
      </c>
      <c r="DK82" s="74">
        <v>1643</v>
      </c>
      <c r="DL82" s="74">
        <v>20</v>
      </c>
      <c r="DM82" s="74">
        <v>158</v>
      </c>
      <c r="DN82" s="74">
        <v>368</v>
      </c>
      <c r="DO82" s="74">
        <v>306</v>
      </c>
      <c r="DP82" s="72">
        <v>41</v>
      </c>
      <c r="DQ82" s="72">
        <v>13</v>
      </c>
      <c r="DR82" s="72"/>
      <c r="DS82" s="72"/>
      <c r="DU82" s="73">
        <f t="shared" si="258"/>
        <v>54</v>
      </c>
      <c r="DV82" s="73">
        <f t="shared" si="441"/>
        <v>6466</v>
      </c>
      <c r="DW82" s="76">
        <f t="shared" si="259"/>
        <v>0.112743581812558</v>
      </c>
      <c r="DX82" s="77">
        <f t="shared" si="260"/>
        <v>0.31085678935972783</v>
      </c>
      <c r="DY82" s="77">
        <f t="shared" si="261"/>
        <v>0.18218373028147231</v>
      </c>
      <c r="DZ82" s="77">
        <f t="shared" si="262"/>
        <v>0.25409836065573771</v>
      </c>
      <c r="EA82" s="77">
        <f t="shared" si="263"/>
        <v>3.0931023816888341E-3</v>
      </c>
      <c r="EB82" s="77">
        <f t="shared" si="264"/>
        <v>2.4435508815341789E-2</v>
      </c>
      <c r="EC82" s="77">
        <f t="shared" si="265"/>
        <v>5.6913083823074542E-2</v>
      </c>
      <c r="ED82" s="77">
        <f t="shared" si="266"/>
        <v>4.7324466439839161E-2</v>
      </c>
      <c r="EE82" s="75">
        <f t="shared" si="267"/>
        <v>6.3408598824621094E-3</v>
      </c>
      <c r="EF82" s="78">
        <f t="shared" si="268"/>
        <v>2.0105165480977421E-3</v>
      </c>
      <c r="EG82" s="78">
        <f t="shared" si="269"/>
        <v>0</v>
      </c>
      <c r="EH82" s="78">
        <f t="shared" si="270"/>
        <v>0</v>
      </c>
      <c r="EI82" s="78">
        <f t="shared" si="271"/>
        <v>0</v>
      </c>
      <c r="EJ82" s="75">
        <f t="shared" si="272"/>
        <v>8.3513764305598523E-3</v>
      </c>
      <c r="EK82" s="75">
        <f t="shared" si="273"/>
        <v>1</v>
      </c>
      <c r="EL82" s="75"/>
      <c r="EM82" s="75"/>
      <c r="EN82" s="75"/>
      <c r="EO82" s="75"/>
      <c r="EP82" s="75"/>
      <c r="EQ82" s="75"/>
      <c r="ER82" s="75">
        <f t="shared" si="274"/>
        <v>0.2365426022762227</v>
      </c>
      <c r="ES82" s="75">
        <f t="shared" si="275"/>
        <v>0.3045426452410383</v>
      </c>
      <c r="ET82" s="75">
        <f t="shared" si="276"/>
        <v>0.23929900744416874</v>
      </c>
      <c r="EU82" s="75">
        <f t="shared" si="277"/>
        <v>0.31085678935972783</v>
      </c>
      <c r="EV82" s="75"/>
      <c r="EW82" s="75"/>
      <c r="EX82" s="75">
        <f t="shared" si="278"/>
        <v>6.1519532451553366E-2</v>
      </c>
      <c r="EY82" s="75">
        <f t="shared" si="279"/>
        <v>4.8053152039555007E-2</v>
      </c>
      <c r="EZ82" s="75">
        <f t="shared" si="280"/>
        <v>0.11848635235732009</v>
      </c>
      <c r="FA82" s="75">
        <f t="shared" si="281"/>
        <v>0.18218373028147231</v>
      </c>
      <c r="FB82" s="75"/>
      <c r="FC82" s="75"/>
      <c r="FD82" s="75"/>
      <c r="FE82" s="75">
        <f t="shared" si="282"/>
        <v>0</v>
      </c>
      <c r="FF82" s="75"/>
      <c r="FG82" s="75"/>
      <c r="FH82" s="75"/>
      <c r="FI82" s="75"/>
      <c r="FJ82" s="75"/>
      <c r="FK82" s="75">
        <f t="shared" si="283"/>
        <v>1.3906056860321385E-3</v>
      </c>
      <c r="FL82" s="75"/>
      <c r="FM82" s="75"/>
      <c r="FN82" s="75"/>
      <c r="FO82" s="75"/>
      <c r="FP82" s="75">
        <f t="shared" si="284"/>
        <v>0.2980621347277761</v>
      </c>
      <c r="FQ82" s="75">
        <f t="shared" si="285"/>
        <v>0.35398640296662548</v>
      </c>
      <c r="FR82" s="75">
        <f t="shared" si="286"/>
        <v>0.35778535980148884</v>
      </c>
      <c r="FS82" s="75">
        <f t="shared" si="287"/>
        <v>0.4930405196412001</v>
      </c>
      <c r="FT82" s="75"/>
      <c r="FU82" s="75"/>
      <c r="FV82" s="75"/>
      <c r="FW82" s="75">
        <f t="shared" si="288"/>
        <v>-6.5243637796869564E-2</v>
      </c>
      <c r="FX82" s="75">
        <f t="shared" si="289"/>
        <v>7.1557781915559088E-2</v>
      </c>
      <c r="FY82" s="75">
        <f t="shared" si="290"/>
        <v>6.3141441186895242E-3</v>
      </c>
      <c r="FZ82" s="75"/>
      <c r="GA82" s="75"/>
      <c r="GB82" s="75">
        <f t="shared" si="291"/>
        <v>7.0433200317765093E-2</v>
      </c>
      <c r="GC82" s="75">
        <f t="shared" si="292"/>
        <v>6.3697377924152213E-2</v>
      </c>
      <c r="GD82" s="75">
        <f t="shared" si="293"/>
        <v>0.13413057824191729</v>
      </c>
      <c r="GE82" s="75"/>
      <c r="GF82" s="75"/>
      <c r="GG82" s="75"/>
      <c r="GH82" s="75"/>
      <c r="GI82" s="75"/>
      <c r="GJ82" s="75"/>
      <c r="GK82" s="75"/>
      <c r="GL82" s="75"/>
      <c r="GM82" s="75"/>
      <c r="GN82" s="75"/>
      <c r="GO82" s="75"/>
      <c r="GP82" s="75"/>
      <c r="GQ82" s="75">
        <f t="shared" si="294"/>
        <v>3.7989568348633651E-3</v>
      </c>
      <c r="GR82" s="75">
        <f t="shared" si="295"/>
        <v>0.13525515983971126</v>
      </c>
      <c r="GS82" s="75">
        <f t="shared" si="296"/>
        <v>0.13905411667457462</v>
      </c>
      <c r="GT82" s="75"/>
      <c r="GU82" s="75"/>
      <c r="GV82" s="75"/>
      <c r="GW82" s="75"/>
      <c r="GX82" s="75">
        <f t="shared" si="297"/>
        <v>3.5373731159643188E-3</v>
      </c>
      <c r="GY82" s="75">
        <f t="shared" si="298"/>
        <v>8.65265760197775E-3</v>
      </c>
      <c r="GZ82" s="75">
        <f t="shared" si="299"/>
        <v>9.7704714640198514E-3</v>
      </c>
      <c r="HA82" s="75">
        <f t="shared" si="300"/>
        <v>2.4435508815341789E-2</v>
      </c>
      <c r="HB82" s="75"/>
      <c r="HC82" s="75"/>
      <c r="HD82" s="75">
        <f t="shared" si="301"/>
        <v>1.1178138620421014E-3</v>
      </c>
      <c r="HE82" s="75">
        <f t="shared" si="302"/>
        <v>1.4665037351321937E-2</v>
      </c>
      <c r="HF82" s="75">
        <f t="shared" si="303"/>
        <v>1.5782851213364039E-2</v>
      </c>
      <c r="HG82" s="75"/>
      <c r="HH82" s="75"/>
      <c r="HI82" s="75"/>
      <c r="HJ82" s="75">
        <f t="shared" si="304"/>
        <v>0.43125192248538913</v>
      </c>
      <c r="HK82" s="75">
        <f t="shared" si="305"/>
        <v>0.26359703337453644</v>
      </c>
      <c r="HL82" s="75">
        <f t="shared" si="306"/>
        <v>0.40524193548387094</v>
      </c>
      <c r="HM82" s="75">
        <f t="shared" si="307"/>
        <v>0.25409836065573771</v>
      </c>
      <c r="HN82" s="75"/>
      <c r="HO82" s="75"/>
      <c r="HP82" s="75">
        <f t="shared" si="308"/>
        <v>0.1416449021093345</v>
      </c>
      <c r="HQ82" s="75">
        <f>Gegevens!HM76-Gegevens!HL76</f>
        <v>-0.12863265354505571</v>
      </c>
      <c r="HR82" s="75">
        <f t="shared" si="309"/>
        <v>-9.4986727187987285E-3</v>
      </c>
      <c r="HS82" s="75"/>
      <c r="HT82" s="75"/>
      <c r="HU82" s="75"/>
      <c r="HV82" s="75">
        <f t="shared" si="310"/>
        <v>0.16548754229467855</v>
      </c>
      <c r="HW82" s="75">
        <f t="shared" si="311"/>
        <v>0.2745673671199011</v>
      </c>
      <c r="HX82" s="75">
        <f t="shared" si="312"/>
        <v>0.10034119106699751</v>
      </c>
      <c r="HY82" s="75">
        <f t="shared" si="313"/>
        <v>0.112743581812558</v>
      </c>
      <c r="HZ82" s="75"/>
      <c r="IA82" s="75"/>
      <c r="IB82" s="75">
        <f t="shared" si="314"/>
        <v>-0.17422617605290358</v>
      </c>
      <c r="IC82" s="75">
        <f t="shared" si="315"/>
        <v>1.2402390745560488E-2</v>
      </c>
      <c r="ID82" s="75">
        <f t="shared" si="316"/>
        <v>-0.16182378530734309</v>
      </c>
      <c r="IE82" s="75"/>
      <c r="IF82" s="75"/>
      <c r="IG82" s="75"/>
      <c r="IH82" s="75">
        <f t="shared" si="317"/>
        <v>4.6447247000922794E-2</v>
      </c>
      <c r="II82" s="75">
        <f t="shared" si="318"/>
        <v>5.1452410383189123E-2</v>
      </c>
      <c r="IJ82" s="75">
        <f t="shared" si="319"/>
        <v>2.8225806451612902E-2</v>
      </c>
      <c r="IK82" s="75">
        <f t="shared" si="320"/>
        <v>4.7324466439839161E-2</v>
      </c>
      <c r="IL82" s="75"/>
      <c r="IM82" s="75"/>
      <c r="IN82" s="75">
        <f t="shared" si="321"/>
        <v>-2.3226603931576221E-2</v>
      </c>
      <c r="IO82" s="75">
        <f t="shared" si="322"/>
        <v>1.9098659988226258E-2</v>
      </c>
      <c r="IP82" s="75">
        <f t="shared" si="323"/>
        <v>-4.1279439433499626E-3</v>
      </c>
      <c r="IQ82" s="75"/>
      <c r="IR82" s="75"/>
      <c r="IS82" s="75"/>
      <c r="IT82" s="75">
        <f t="shared" si="324"/>
        <v>4.8446631805598279E-2</v>
      </c>
      <c r="IU82" s="75">
        <f t="shared" si="325"/>
        <v>4.666254635352287E-2</v>
      </c>
      <c r="IV82" s="75">
        <f t="shared" si="326"/>
        <v>9.2741935483870969E-2</v>
      </c>
      <c r="IW82" s="75">
        <f t="shared" si="327"/>
        <v>5.6913083823074542E-2</v>
      </c>
      <c r="IX82" s="75"/>
      <c r="IY82" s="75"/>
      <c r="IZ82" s="75">
        <f t="shared" si="328"/>
        <v>4.6079389130348099E-2</v>
      </c>
      <c r="JA82" s="75">
        <f t="shared" si="329"/>
        <v>-3.5828851660796426E-2</v>
      </c>
      <c r="JB82" s="75">
        <f t="shared" si="330"/>
        <v>1.0250537469551672E-2</v>
      </c>
      <c r="JC82" s="75"/>
      <c r="JD82" s="75"/>
      <c r="JE82" s="75"/>
      <c r="JF82" s="75"/>
      <c r="JG82" s="75"/>
      <c r="JH82" s="75"/>
      <c r="JI82" s="75">
        <f t="shared" si="331"/>
        <v>4.9984620116887112E-2</v>
      </c>
      <c r="JJ82" s="75">
        <f t="shared" si="332"/>
        <v>9.4893878806521073E-2</v>
      </c>
      <c r="JK82" s="75">
        <f t="shared" si="333"/>
        <v>9.8431251922485391E-2</v>
      </c>
      <c r="JL82" s="75"/>
      <c r="JM82" s="75">
        <f t="shared" si="334"/>
        <v>6.0105067985166877E-2</v>
      </c>
      <c r="JN82" s="75">
        <f t="shared" si="335"/>
        <v>9.8114956736712E-2</v>
      </c>
      <c r="JO82" s="75">
        <f t="shared" si="336"/>
        <v>0.10676761433868975</v>
      </c>
      <c r="JP82" s="75"/>
      <c r="JQ82" s="75">
        <f t="shared" si="337"/>
        <v>3.7996277915632752E-2</v>
      </c>
      <c r="JR82" s="75">
        <f t="shared" si="338"/>
        <v>0.12096774193548387</v>
      </c>
      <c r="JS82" s="75">
        <f t="shared" si="339"/>
        <v>0.13073821339950373</v>
      </c>
      <c r="JT82" s="75"/>
      <c r="JU82" s="75">
        <f t="shared" si="340"/>
        <v>7.1759975255180949E-2</v>
      </c>
      <c r="JV82" s="75">
        <f t="shared" si="341"/>
        <v>0.1042375502629137</v>
      </c>
      <c r="JW82" s="75">
        <f t="shared" si="342"/>
        <v>0.12867305907825549</v>
      </c>
      <c r="JX82" s="75"/>
      <c r="JY82" s="75"/>
      <c r="JZ82" s="75"/>
      <c r="KA82" s="75">
        <f t="shared" si="343"/>
        <v>-2.2108790069534125E-2</v>
      </c>
      <c r="KB82" s="75">
        <f t="shared" si="344"/>
        <v>3.3763697339548197E-2</v>
      </c>
      <c r="KC82" s="75">
        <f t="shared" si="345"/>
        <v>1.1654907270014073E-2</v>
      </c>
      <c r="KD82" s="75"/>
      <c r="KE82" s="75"/>
      <c r="KF82" s="75">
        <f t="shared" si="346"/>
        <v>2.2852785198771874E-2</v>
      </c>
      <c r="KG82" s="75">
        <f t="shared" si="347"/>
        <v>-1.6730191672570172E-2</v>
      </c>
      <c r="KH82" s="75">
        <f t="shared" si="348"/>
        <v>6.1225935262017028E-3</v>
      </c>
      <c r="KI82" s="75"/>
      <c r="KJ82" s="75"/>
      <c r="KK82" s="75">
        <f t="shared" si="349"/>
        <v>2.3970599060813974E-2</v>
      </c>
      <c r="KL82" s="75">
        <f t="shared" si="350"/>
        <v>-2.0651543212482359E-3</v>
      </c>
      <c r="KM82" s="75">
        <f t="shared" si="351"/>
        <v>2.1905444739565738E-2</v>
      </c>
      <c r="KN82" s="75"/>
      <c r="KO82" s="75"/>
      <c r="KP82" s="75"/>
      <c r="KQ82" s="75"/>
      <c r="KR82" s="73">
        <f t="shared" si="352"/>
        <v>1969.1727441285536</v>
      </c>
      <c r="KS82" s="73">
        <f t="shared" si="353"/>
        <v>310.71168108776266</v>
      </c>
      <c r="KT82" s="73">
        <f t="shared" si="354"/>
        <v>1704.4184177997527</v>
      </c>
      <c r="KU82" s="73">
        <f t="shared" si="355"/>
        <v>1775.3525957972804</v>
      </c>
      <c r="KV82" s="73">
        <f t="shared" si="356"/>
        <v>332.69128553770088</v>
      </c>
      <c r="KW82" s="73">
        <f t="shared" si="357"/>
        <v>301.72002472187887</v>
      </c>
      <c r="KX82" s="73">
        <f t="shared" si="358"/>
        <v>55.948084054388133</v>
      </c>
      <c r="KY82" s="73"/>
      <c r="KZ82" s="73">
        <f t="shared" si="359"/>
        <v>1547.3073821339951</v>
      </c>
      <c r="LA82" s="73">
        <f t="shared" si="360"/>
        <v>766.13275434243167</v>
      </c>
      <c r="LB82" s="73">
        <f t="shared" si="361"/>
        <v>2620.2943548387093</v>
      </c>
      <c r="LC82" s="73">
        <f t="shared" si="362"/>
        <v>648.80614143920593</v>
      </c>
      <c r="LD82" s="73">
        <f t="shared" si="363"/>
        <v>182.50806451612902</v>
      </c>
      <c r="LE82" s="73">
        <f t="shared" si="364"/>
        <v>599.66935483870964</v>
      </c>
      <c r="LF82" s="73">
        <f t="shared" si="365"/>
        <v>63.175868486352357</v>
      </c>
      <c r="LG82" s="73"/>
      <c r="LH82" s="73">
        <f t="shared" si="366"/>
        <v>2010</v>
      </c>
      <c r="LI82" s="73">
        <f t="shared" si="367"/>
        <v>1178</v>
      </c>
      <c r="LJ82" s="73">
        <f t="shared" si="368"/>
        <v>1643</v>
      </c>
      <c r="LK82" s="73">
        <f t="shared" si="369"/>
        <v>729</v>
      </c>
      <c r="LL82" s="73">
        <f t="shared" si="370"/>
        <v>306</v>
      </c>
      <c r="LM82" s="73">
        <f t="shared" si="371"/>
        <v>368</v>
      </c>
      <c r="LN82" s="73">
        <f t="shared" si="372"/>
        <v>158</v>
      </c>
      <c r="LO82" s="73"/>
      <c r="LP82" s="73">
        <f t="shared" si="373"/>
        <v>-421.8653619945585</v>
      </c>
      <c r="LQ82" s="73">
        <f t="shared" si="374"/>
        <v>455.42107325466901</v>
      </c>
      <c r="LR82" s="73">
        <f t="shared" si="375"/>
        <v>915.87593703895664</v>
      </c>
      <c r="LS82" s="73">
        <f t="shared" si="376"/>
        <v>-1126.5464543580745</v>
      </c>
      <c r="LT82" s="73">
        <f t="shared" si="377"/>
        <v>-150.18322102157185</v>
      </c>
      <c r="LU82" s="73">
        <f t="shared" si="378"/>
        <v>297.94933011683077</v>
      </c>
      <c r="LV82" s="73">
        <f t="shared" si="379"/>
        <v>7.2277844319642242</v>
      </c>
      <c r="LW82" s="73"/>
      <c r="LX82" s="73">
        <f t="shared" si="380"/>
        <v>462.69261786600487</v>
      </c>
      <c r="LY82" s="73">
        <f t="shared" si="381"/>
        <v>411.86724565756833</v>
      </c>
      <c r="LZ82" s="73">
        <f t="shared" si="382"/>
        <v>-977.2943548387093</v>
      </c>
      <c r="MA82" s="73">
        <f t="shared" si="383"/>
        <v>80.193858560794069</v>
      </c>
      <c r="MB82" s="73">
        <f t="shared" si="384"/>
        <v>123.49193548387098</v>
      </c>
      <c r="MC82" s="73">
        <f t="shared" si="385"/>
        <v>-231.66935483870964</v>
      </c>
      <c r="MD82" s="73">
        <f t="shared" si="386"/>
        <v>94.824131513647643</v>
      </c>
      <c r="ME82" s="73"/>
      <c r="MF82" s="73">
        <f t="shared" si="387"/>
        <v>40.827255871446368</v>
      </c>
      <c r="MG82" s="73">
        <f t="shared" si="388"/>
        <v>867.2883189122374</v>
      </c>
      <c r="MH82" s="73">
        <f t="shared" si="389"/>
        <v>-61.41841779975266</v>
      </c>
      <c r="MI82" s="73">
        <f t="shared" si="390"/>
        <v>-1046.3525957972804</v>
      </c>
      <c r="MJ82" s="73">
        <f t="shared" si="391"/>
        <v>-26.691285537700878</v>
      </c>
      <c r="MK82" s="73">
        <f t="shared" si="392"/>
        <v>66.279975278121128</v>
      </c>
      <c r="ML82" s="73">
        <f t="shared" si="393"/>
        <v>102.05191594561187</v>
      </c>
      <c r="MM82" s="73"/>
      <c r="MN82" s="75">
        <f t="shared" si="394"/>
        <v>-0.21423481675359704</v>
      </c>
      <c r="MO82" s="75">
        <f t="shared" si="395"/>
        <v>1.4657352812108542</v>
      </c>
      <c r="MP82" s="75">
        <f t="shared" si="396"/>
        <v>0.53735393109707663</v>
      </c>
      <c r="MQ82" s="75">
        <f t="shared" si="397"/>
        <v>-0.63454800867439054</v>
      </c>
      <c r="MR82" s="75">
        <f t="shared" si="398"/>
        <v>-0.45141916109658048</v>
      </c>
      <c r="MS82" s="75">
        <f t="shared" si="399"/>
        <v>0.98750267036957895</v>
      </c>
      <c r="MT82" s="75">
        <f t="shared" si="400"/>
        <v>0.12918734491315137</v>
      </c>
      <c r="MU82" s="75"/>
      <c r="MV82" s="75">
        <f t="shared" si="401"/>
        <v>0.29903083460241398</v>
      </c>
      <c r="MW82" s="75">
        <f t="shared" si="402"/>
        <v>0.53759252991483464</v>
      </c>
      <c r="MX82" s="75">
        <f t="shared" si="403"/>
        <v>-0.37297120952613971</v>
      </c>
      <c r="MY82" s="75">
        <f t="shared" si="404"/>
        <v>0.12360218783210816</v>
      </c>
      <c r="MZ82" s="75">
        <f t="shared" si="405"/>
        <v>0.67663823958287317</v>
      </c>
      <c r="NA82" s="75">
        <f t="shared" si="406"/>
        <v>-0.3863284874729353</v>
      </c>
      <c r="NB82" s="75">
        <f t="shared" si="407"/>
        <v>1.5009549339892674</v>
      </c>
      <c r="NC82" s="75"/>
      <c r="ND82" s="75">
        <f t="shared" si="408"/>
        <v>2.073320179409361E-2</v>
      </c>
      <c r="NE82" s="75">
        <f t="shared" si="409"/>
        <v>2.7912961491372634</v>
      </c>
      <c r="NF82" s="75">
        <f t="shared" si="410"/>
        <v>-3.6034824053965686E-2</v>
      </c>
      <c r="NG82" s="75">
        <f t="shared" si="411"/>
        <v>-0.58937734299894462</v>
      </c>
      <c r="NH82" s="75">
        <f t="shared" si="412"/>
        <v>-8.0228387992075004E-2</v>
      </c>
      <c r="NI82" s="75">
        <f t="shared" si="413"/>
        <v>0.2196737698772796</v>
      </c>
      <c r="NJ82" s="75">
        <f t="shared" si="414"/>
        <v>1.8240466616587867</v>
      </c>
      <c r="NK82" s="75"/>
      <c r="NL82" s="75"/>
      <c r="NM82" s="211">
        <v>7269</v>
      </c>
      <c r="NN82" s="212">
        <v>0</v>
      </c>
      <c r="NO82" s="212">
        <v>6</v>
      </c>
      <c r="NP82" s="212">
        <v>1</v>
      </c>
      <c r="NQ82" s="212">
        <v>0</v>
      </c>
      <c r="NR82" s="212">
        <v>17</v>
      </c>
      <c r="NS82" s="213">
        <v>24</v>
      </c>
      <c r="NT82" s="213">
        <f t="shared" si="415"/>
        <v>7293</v>
      </c>
      <c r="NU82" s="75"/>
      <c r="NV82" s="75"/>
      <c r="NW82" s="73">
        <v>6466</v>
      </c>
      <c r="NX82" s="73">
        <v>1178</v>
      </c>
      <c r="NY82" s="75">
        <f t="shared" si="416"/>
        <v>0.18218373028147231</v>
      </c>
      <c r="NZ82" s="75">
        <f t="shared" si="417"/>
        <v>1.5398222417392323E-3</v>
      </c>
      <c r="OA82" s="75">
        <f t="shared" si="418"/>
        <v>1.5030283852907364E-3</v>
      </c>
      <c r="OB82" s="73">
        <v>9236</v>
      </c>
      <c r="OC82" s="73">
        <v>7293</v>
      </c>
      <c r="OD82" s="73">
        <v>614.55194657998243</v>
      </c>
      <c r="OE82" s="73">
        <v>289.49593004517754</v>
      </c>
      <c r="OF82" s="75">
        <f t="shared" si="419"/>
        <v>3.1344297319746375E-2</v>
      </c>
      <c r="OG82" s="75">
        <f t="shared" si="420"/>
        <v>0.47106828260204747</v>
      </c>
      <c r="OH82" s="73">
        <v>338.66666666666697</v>
      </c>
      <c r="OI82" s="73">
        <f t="shared" si="421"/>
        <v>159.53512504122688</v>
      </c>
      <c r="OJ82" s="75">
        <f t="shared" si="422"/>
        <v>2.1875102843991072E-2</v>
      </c>
      <c r="OK82" s="75">
        <f t="shared" si="423"/>
        <v>1.4093275633709113E-3</v>
      </c>
      <c r="OL82" s="75">
        <f t="shared" si="424"/>
        <v>4.2232620586408982E-4</v>
      </c>
      <c r="OM82" s="73">
        <v>9238</v>
      </c>
      <c r="ON82" s="73">
        <v>197781450</v>
      </c>
      <c r="OO82" s="73">
        <f t="shared" si="425"/>
        <v>21409.552933535397</v>
      </c>
      <c r="OP82" s="75">
        <f t="shared" si="426"/>
        <v>1.4176717588061233E-3</v>
      </c>
      <c r="OQ82" s="75">
        <f t="shared" si="427"/>
        <v>1.5882693280169285E-3</v>
      </c>
      <c r="OR82" s="75">
        <f t="shared" si="428"/>
        <v>5.1432129363996357E-4</v>
      </c>
      <c r="OS82" s="73">
        <v>1961.5752327343582</v>
      </c>
      <c r="OT82" s="75">
        <f t="shared" si="429"/>
        <v>0.21238363282095693</v>
      </c>
      <c r="OU82" s="75">
        <f t="shared" si="430"/>
        <v>1.6166495178787878E-3</v>
      </c>
      <c r="OV82" s="73">
        <v>94.223922904459968</v>
      </c>
      <c r="OW82" s="75">
        <f t="shared" si="431"/>
        <v>1.0199601959781335E-2</v>
      </c>
      <c r="OX82" s="75">
        <v>5.4054054054054043E-2</v>
      </c>
      <c r="OY82" s="73">
        <v>530</v>
      </c>
      <c r="OZ82" s="75">
        <f t="shared" si="432"/>
        <v>5.7384148982243394E-2</v>
      </c>
      <c r="PA82" s="73">
        <v>1916</v>
      </c>
      <c r="PB82" s="75">
        <f t="shared" si="433"/>
        <v>0.20744911216977047</v>
      </c>
      <c r="PC82" s="73">
        <v>1569</v>
      </c>
      <c r="PD82" s="73">
        <v>2079</v>
      </c>
      <c r="PE82" s="75">
        <f t="shared" si="434"/>
        <v>-0.24531024531024531</v>
      </c>
      <c r="PF82" s="75">
        <v>2.6551107442564316E-2</v>
      </c>
      <c r="PG82" s="75">
        <v>5.7779612051176231E-2</v>
      </c>
      <c r="PH82" s="75">
        <v>8.4330719493740547E-2</v>
      </c>
      <c r="PI82" s="75"/>
      <c r="PJ82" s="75"/>
      <c r="PK82" s="75"/>
      <c r="PL82" s="75"/>
      <c r="PM82" s="75"/>
      <c r="PN82" s="75"/>
      <c r="PO82" s="226"/>
      <c r="PP82" s="21">
        <f t="shared" si="435"/>
        <v>0</v>
      </c>
      <c r="PQ82" s="73">
        <f t="shared" si="436"/>
        <v>97.610512729902041</v>
      </c>
      <c r="PR82" s="73"/>
      <c r="PS82" s="73">
        <f t="shared" si="437"/>
        <v>36.279293175247673</v>
      </c>
      <c r="PT82" s="73">
        <v>1</v>
      </c>
      <c r="PU82" s="73">
        <f t="shared" si="438"/>
        <v>29.966504369924163</v>
      </c>
      <c r="PV82" s="73">
        <v>1</v>
      </c>
      <c r="PW82" s="73"/>
      <c r="QA82" s="74"/>
      <c r="QB82" s="87"/>
    </row>
    <row r="83" spans="1:444" x14ac:dyDescent="0.25">
      <c r="A83" s="150" t="s">
        <v>78</v>
      </c>
      <c r="B83" s="153" t="s">
        <v>80</v>
      </c>
      <c r="C83" s="151"/>
      <c r="D83" s="156">
        <v>23025</v>
      </c>
      <c r="E83" s="156" t="s">
        <v>76</v>
      </c>
      <c r="F83" s="72" t="s">
        <v>85</v>
      </c>
      <c r="G83" s="82"/>
      <c r="P83" s="161"/>
      <c r="Q83" s="127"/>
      <c r="R83" s="127"/>
      <c r="S83" s="127"/>
      <c r="T83" s="127"/>
      <c r="U83" s="127"/>
      <c r="V83" s="127"/>
      <c r="W83" s="127"/>
      <c r="X83" s="127"/>
      <c r="Y83" s="127"/>
      <c r="Z83" s="113"/>
      <c r="AA83" s="73"/>
      <c r="AB83" s="74">
        <v>3582</v>
      </c>
      <c r="AC83" s="74">
        <v>5612</v>
      </c>
      <c r="AD83" s="74">
        <v>2259</v>
      </c>
      <c r="AE83" s="74">
        <v>1839</v>
      </c>
      <c r="AF83" s="74">
        <v>2319</v>
      </c>
      <c r="AG83" s="74">
        <v>3214</v>
      </c>
      <c r="AH83" s="74">
        <v>200</v>
      </c>
      <c r="AI83" s="74">
        <v>2946</v>
      </c>
      <c r="AK83" s="73">
        <f t="shared" si="222"/>
        <v>21971</v>
      </c>
      <c r="AL83" s="75"/>
      <c r="AM83" s="76">
        <f t="shared" si="223"/>
        <v>0.16303308907195849</v>
      </c>
      <c r="AN83" s="77">
        <f t="shared" si="224"/>
        <v>0.25542760912111417</v>
      </c>
      <c r="AO83" s="77">
        <f t="shared" si="225"/>
        <v>0.1028173501433708</v>
      </c>
      <c r="AP83" s="77">
        <f t="shared" si="226"/>
        <v>8.3701242546993765E-2</v>
      </c>
      <c r="AQ83" s="77">
        <f t="shared" si="227"/>
        <v>0.10554822265713895</v>
      </c>
      <c r="AR83" s="77">
        <f t="shared" si="228"/>
        <v>0.14628373765418051</v>
      </c>
      <c r="AS83" s="77">
        <f t="shared" si="229"/>
        <v>9.1029083792271634E-3</v>
      </c>
      <c r="AT83" s="78">
        <f t="shared" si="230"/>
        <v>0.13408584042601612</v>
      </c>
      <c r="AU83" s="75">
        <f t="shared" si="231"/>
        <v>1</v>
      </c>
      <c r="AV83" s="75"/>
      <c r="AW83" s="75"/>
      <c r="AX83" s="74">
        <v>1979</v>
      </c>
      <c r="AY83" s="74">
        <v>1103</v>
      </c>
      <c r="AZ83" s="74">
        <v>5798</v>
      </c>
      <c r="BA83" s="74">
        <v>2395</v>
      </c>
      <c r="BB83" s="74">
        <v>5830</v>
      </c>
      <c r="BC83" s="74">
        <v>3016</v>
      </c>
      <c r="BD83" s="74">
        <v>370</v>
      </c>
      <c r="BF83" s="74">
        <v>57</v>
      </c>
      <c r="BG83" s="79">
        <v>148</v>
      </c>
      <c r="BH83" s="80"/>
      <c r="BI83" s="80"/>
      <c r="BJ83" s="81"/>
      <c r="BK83" s="73">
        <f t="shared" si="232"/>
        <v>148</v>
      </c>
      <c r="BL83" s="79">
        <f t="shared" si="233"/>
        <v>20696</v>
      </c>
      <c r="BM83" s="82"/>
      <c r="BN83" s="83">
        <f t="shared" si="234"/>
        <v>9.5622342481638964E-2</v>
      </c>
      <c r="BO83" s="84">
        <f t="shared" si="235"/>
        <v>5.3295322767684575E-2</v>
      </c>
      <c r="BP83" s="84">
        <f t="shared" si="236"/>
        <v>0.28015075376884424</v>
      </c>
      <c r="BQ83" s="84">
        <f t="shared" si="237"/>
        <v>0.11572284499420178</v>
      </c>
      <c r="BR83" s="84">
        <f t="shared" si="238"/>
        <v>0.28169694626981057</v>
      </c>
      <c r="BS83" s="84">
        <f t="shared" si="239"/>
        <v>0.14572864321608039</v>
      </c>
      <c r="BT83" s="84">
        <f t="shared" si="240"/>
        <v>1.7877850792423655E-2</v>
      </c>
      <c r="BU83" s="84">
        <f t="shared" si="241"/>
        <v>0</v>
      </c>
      <c r="BV83" s="84">
        <f t="shared" si="242"/>
        <v>2.7541553923463471E-3</v>
      </c>
      <c r="BW83" s="84">
        <f t="shared" si="243"/>
        <v>7.1511403169694631E-3</v>
      </c>
      <c r="BX83" s="84">
        <f t="shared" si="244"/>
        <v>0</v>
      </c>
      <c r="BY83" s="84">
        <f t="shared" si="245"/>
        <v>0</v>
      </c>
      <c r="BZ83" s="84">
        <f t="shared" si="246"/>
        <v>0</v>
      </c>
      <c r="CA83" s="75">
        <f t="shared" si="247"/>
        <v>7.1511403169694631E-3</v>
      </c>
      <c r="CB83" s="85">
        <f t="shared" si="248"/>
        <v>1</v>
      </c>
      <c r="CC83" s="75"/>
      <c r="CD83" s="75"/>
      <c r="CE83" s="74">
        <v>1761</v>
      </c>
      <c r="CF83" s="74">
        <v>5185</v>
      </c>
      <c r="CG83" s="74">
        <v>3104</v>
      </c>
      <c r="CH83" s="74">
        <v>3850</v>
      </c>
      <c r="CI83" s="74">
        <v>1986</v>
      </c>
      <c r="CJ83" s="74">
        <v>3547</v>
      </c>
      <c r="CK83" s="74">
        <v>531</v>
      </c>
      <c r="CL83" s="72">
        <v>173</v>
      </c>
      <c r="CM83" s="72">
        <v>148</v>
      </c>
      <c r="CN83" s="72">
        <v>111</v>
      </c>
      <c r="CO83" s="72"/>
      <c r="CP83" s="73">
        <f t="shared" si="439"/>
        <v>432</v>
      </c>
      <c r="CQ83" s="73">
        <f t="shared" si="440"/>
        <v>20396</v>
      </c>
      <c r="CR83" s="73"/>
      <c r="CS83" s="76">
        <f t="shared" si="249"/>
        <v>8.6340458913512455E-2</v>
      </c>
      <c r="CT83" s="77">
        <f t="shared" si="250"/>
        <v>0.2542165130417729</v>
      </c>
      <c r="CU83" s="77">
        <f t="shared" si="251"/>
        <v>0.15218670327515199</v>
      </c>
      <c r="CV83" s="77">
        <f t="shared" si="252"/>
        <v>0.18876250245146106</v>
      </c>
      <c r="CW83" s="77">
        <f t="shared" si="253"/>
        <v>9.7372033732104332E-2</v>
      </c>
      <c r="CX83" s="77">
        <f t="shared" si="254"/>
        <v>0.173906648362424</v>
      </c>
      <c r="CY83" s="77">
        <f t="shared" si="255"/>
        <v>2.6034516571876838E-2</v>
      </c>
      <c r="CZ83" s="78"/>
      <c r="DA83" s="78"/>
      <c r="DB83" s="78"/>
      <c r="DC83" s="78"/>
      <c r="DD83" s="78">
        <f t="shared" si="256"/>
        <v>2.1180623651696411E-2</v>
      </c>
      <c r="DE83" s="75">
        <f t="shared" si="257"/>
        <v>1</v>
      </c>
      <c r="DF83" s="75"/>
      <c r="DG83" s="75"/>
      <c r="DH83" s="74">
        <v>3727</v>
      </c>
      <c r="DI83" s="74">
        <v>5946</v>
      </c>
      <c r="DJ83" s="74">
        <v>2492</v>
      </c>
      <c r="DK83" s="74">
        <v>2334</v>
      </c>
      <c r="DL83" s="74">
        <v>944</v>
      </c>
      <c r="DM83" s="74">
        <v>1318</v>
      </c>
      <c r="DN83" s="74">
        <v>2958</v>
      </c>
      <c r="DO83" s="74">
        <v>1997</v>
      </c>
      <c r="DP83" s="72">
        <v>98</v>
      </c>
      <c r="DQ83" s="72">
        <v>215</v>
      </c>
      <c r="DR83" s="72"/>
      <c r="DS83" s="72"/>
      <c r="DU83" s="73">
        <f t="shared" si="258"/>
        <v>313</v>
      </c>
      <c r="DV83" s="73">
        <f t="shared" si="441"/>
        <v>22029</v>
      </c>
      <c r="DW83" s="76">
        <f t="shared" si="259"/>
        <v>0.16918607290389939</v>
      </c>
      <c r="DX83" s="77">
        <f t="shared" si="260"/>
        <v>0.26991692768623177</v>
      </c>
      <c r="DY83" s="77">
        <f t="shared" si="261"/>
        <v>0.11312360978709883</v>
      </c>
      <c r="DZ83" s="77">
        <f t="shared" si="262"/>
        <v>0.10595124608470652</v>
      </c>
      <c r="EA83" s="77">
        <f t="shared" si="263"/>
        <v>4.2852603386445143E-2</v>
      </c>
      <c r="EB83" s="77">
        <f t="shared" si="264"/>
        <v>5.9830223795905399E-2</v>
      </c>
      <c r="EC83" s="77">
        <f t="shared" si="265"/>
        <v>0.13427754323845839</v>
      </c>
      <c r="ED83" s="77">
        <f t="shared" si="266"/>
        <v>9.0653229833401419E-2</v>
      </c>
      <c r="EE83" s="75">
        <f t="shared" si="267"/>
        <v>4.4486812837623135E-3</v>
      </c>
      <c r="EF83" s="78">
        <f t="shared" si="268"/>
        <v>9.7598620000907896E-3</v>
      </c>
      <c r="EG83" s="78">
        <f t="shared" si="269"/>
        <v>0</v>
      </c>
      <c r="EH83" s="78">
        <f t="shared" si="270"/>
        <v>0</v>
      </c>
      <c r="EI83" s="78">
        <f t="shared" si="271"/>
        <v>0</v>
      </c>
      <c r="EJ83" s="75">
        <f t="shared" si="272"/>
        <v>1.4208543283853103E-2</v>
      </c>
      <c r="EK83" s="75">
        <f t="shared" si="273"/>
        <v>1</v>
      </c>
      <c r="EL83" s="75"/>
      <c r="EM83" s="75"/>
      <c r="EN83" s="75"/>
      <c r="EO83" s="75"/>
      <c r="EP83" s="75"/>
      <c r="EQ83" s="75"/>
      <c r="ER83" s="75">
        <f t="shared" si="274"/>
        <v>0.25542760912111417</v>
      </c>
      <c r="ES83" s="75">
        <f t="shared" si="275"/>
        <v>0.28169694626981057</v>
      </c>
      <c r="ET83" s="75">
        <f t="shared" si="276"/>
        <v>0.2542165130417729</v>
      </c>
      <c r="EU83" s="75">
        <f t="shared" si="277"/>
        <v>0.26991692768623177</v>
      </c>
      <c r="EV83" s="75"/>
      <c r="EW83" s="75"/>
      <c r="EX83" s="75">
        <f t="shared" si="278"/>
        <v>0.1028173501433708</v>
      </c>
      <c r="EY83" s="75">
        <f t="shared" si="279"/>
        <v>5.3295322767684575E-2</v>
      </c>
      <c r="EZ83" s="75">
        <f t="shared" si="280"/>
        <v>9.7372033732104332E-2</v>
      </c>
      <c r="FA83" s="75">
        <f t="shared" si="281"/>
        <v>0.11312360978709883</v>
      </c>
      <c r="FB83" s="75"/>
      <c r="FC83" s="75"/>
      <c r="FD83" s="75"/>
      <c r="FE83" s="75">
        <f t="shared" si="282"/>
        <v>0</v>
      </c>
      <c r="FF83" s="75"/>
      <c r="FG83" s="75"/>
      <c r="FH83" s="75"/>
      <c r="FI83" s="75"/>
      <c r="FJ83" s="75"/>
      <c r="FK83" s="75">
        <f t="shared" si="283"/>
        <v>2.7541553923463471E-3</v>
      </c>
      <c r="FL83" s="75"/>
      <c r="FM83" s="75"/>
      <c r="FN83" s="75"/>
      <c r="FO83" s="75"/>
      <c r="FP83" s="75">
        <f t="shared" si="284"/>
        <v>0.35824495926448496</v>
      </c>
      <c r="FQ83" s="75">
        <f t="shared" si="285"/>
        <v>0.33774642442984149</v>
      </c>
      <c r="FR83" s="75">
        <f t="shared" si="286"/>
        <v>0.35158854677387724</v>
      </c>
      <c r="FS83" s="75">
        <f t="shared" si="287"/>
        <v>0.38304053747333061</v>
      </c>
      <c r="FT83" s="75"/>
      <c r="FU83" s="75"/>
      <c r="FV83" s="75"/>
      <c r="FW83" s="75">
        <f t="shared" si="288"/>
        <v>-2.7480433228037671E-2</v>
      </c>
      <c r="FX83" s="75">
        <f t="shared" si="289"/>
        <v>1.5700414644458871E-2</v>
      </c>
      <c r="FY83" s="75">
        <f t="shared" si="290"/>
        <v>-1.17800185835788E-2</v>
      </c>
      <c r="FZ83" s="75"/>
      <c r="GA83" s="75"/>
      <c r="GB83" s="75">
        <f t="shared" si="291"/>
        <v>4.4076710964419757E-2</v>
      </c>
      <c r="GC83" s="75">
        <f t="shared" si="292"/>
        <v>1.5751576054994498E-2</v>
      </c>
      <c r="GD83" s="75">
        <f t="shared" si="293"/>
        <v>5.9828287019414256E-2</v>
      </c>
      <c r="GE83" s="75"/>
      <c r="GF83" s="75"/>
      <c r="GG83" s="75"/>
      <c r="GH83" s="75"/>
      <c r="GI83" s="75"/>
      <c r="GJ83" s="75"/>
      <c r="GK83" s="75"/>
      <c r="GL83" s="75"/>
      <c r="GM83" s="75"/>
      <c r="GN83" s="75"/>
      <c r="GO83" s="75"/>
      <c r="GP83" s="75"/>
      <c r="GQ83" s="75">
        <f t="shared" si="294"/>
        <v>1.3842122344035757E-2</v>
      </c>
      <c r="GR83" s="75">
        <f t="shared" si="295"/>
        <v>3.1451990699453369E-2</v>
      </c>
      <c r="GS83" s="75">
        <f t="shared" si="296"/>
        <v>4.5294113043489126E-2</v>
      </c>
      <c r="GT83" s="75"/>
      <c r="GU83" s="75"/>
      <c r="GV83" s="75"/>
      <c r="GW83" s="75"/>
      <c r="GX83" s="75">
        <f t="shared" si="297"/>
        <v>9.1029083792271634E-3</v>
      </c>
      <c r="GY83" s="75">
        <f t="shared" si="298"/>
        <v>1.7877850792423655E-2</v>
      </c>
      <c r="GZ83" s="75">
        <f t="shared" si="299"/>
        <v>2.6034516571876838E-2</v>
      </c>
      <c r="HA83" s="75">
        <f t="shared" si="300"/>
        <v>5.9830223795905399E-2</v>
      </c>
      <c r="HB83" s="75"/>
      <c r="HC83" s="75"/>
      <c r="HD83" s="75">
        <f t="shared" si="301"/>
        <v>8.156665779453183E-3</v>
      </c>
      <c r="HE83" s="75">
        <f t="shared" si="302"/>
        <v>3.3795707224028561E-2</v>
      </c>
      <c r="HF83" s="75">
        <f t="shared" si="303"/>
        <v>4.1952373003481744E-2</v>
      </c>
      <c r="HG83" s="75"/>
      <c r="HH83" s="75"/>
      <c r="HI83" s="75"/>
      <c r="HJ83" s="75">
        <f t="shared" si="304"/>
        <v>0.14628373765418051</v>
      </c>
      <c r="HK83" s="75">
        <f t="shared" si="305"/>
        <v>0.14572864321608039</v>
      </c>
      <c r="HL83" s="75">
        <f t="shared" si="306"/>
        <v>0.15218670327515199</v>
      </c>
      <c r="HM83" s="75">
        <f t="shared" si="307"/>
        <v>0.10595124608470652</v>
      </c>
      <c r="HN83" s="75"/>
      <c r="HO83" s="75"/>
      <c r="HP83" s="75">
        <f t="shared" si="308"/>
        <v>6.4580600590715964E-3</v>
      </c>
      <c r="HQ83" s="75">
        <f>Gegevens!HM77-Gegevens!HL77</f>
        <v>-1.1626770359855293E-2</v>
      </c>
      <c r="HR83" s="75">
        <f t="shared" si="309"/>
        <v>-3.9777397131373876E-2</v>
      </c>
      <c r="HS83" s="75"/>
      <c r="HT83" s="75"/>
      <c r="HU83" s="75"/>
      <c r="HV83" s="75">
        <f t="shared" si="310"/>
        <v>0.16303308907195849</v>
      </c>
      <c r="HW83" s="75">
        <f t="shared" si="311"/>
        <v>0.28015075376884424</v>
      </c>
      <c r="HX83" s="75">
        <f t="shared" si="312"/>
        <v>0.173906648362424</v>
      </c>
      <c r="HY83" s="75">
        <f t="shared" si="313"/>
        <v>0.16918607290389939</v>
      </c>
      <c r="HZ83" s="75"/>
      <c r="IA83" s="75"/>
      <c r="IB83" s="75">
        <f t="shared" si="314"/>
        <v>-0.10624410540642024</v>
      </c>
      <c r="IC83" s="75">
        <f t="shared" si="315"/>
        <v>-4.7205754585246118E-3</v>
      </c>
      <c r="ID83" s="75">
        <f t="shared" si="316"/>
        <v>-0.11096468086494485</v>
      </c>
      <c r="IE83" s="75"/>
      <c r="IF83" s="75"/>
      <c r="IG83" s="75"/>
      <c r="IH83" s="75">
        <f t="shared" si="317"/>
        <v>8.3701242546993765E-2</v>
      </c>
      <c r="II83" s="75">
        <f t="shared" si="318"/>
        <v>0.11572284499420178</v>
      </c>
      <c r="IJ83" s="75">
        <f t="shared" si="319"/>
        <v>8.6340458913512455E-2</v>
      </c>
      <c r="IK83" s="75">
        <f t="shared" si="320"/>
        <v>9.0653229833401419E-2</v>
      </c>
      <c r="IL83" s="75"/>
      <c r="IM83" s="75"/>
      <c r="IN83" s="75">
        <f t="shared" si="321"/>
        <v>-2.9382386080689327E-2</v>
      </c>
      <c r="IO83" s="75">
        <f t="shared" si="322"/>
        <v>4.3127709198889641E-3</v>
      </c>
      <c r="IP83" s="75">
        <f t="shared" si="323"/>
        <v>-2.5069615160800363E-2</v>
      </c>
      <c r="IQ83" s="75"/>
      <c r="IR83" s="75"/>
      <c r="IS83" s="75"/>
      <c r="IT83" s="75">
        <f t="shared" si="324"/>
        <v>0.10554822265713895</v>
      </c>
      <c r="IU83" s="75">
        <f t="shared" si="325"/>
        <v>9.5622342481638964E-2</v>
      </c>
      <c r="IV83" s="75">
        <f t="shared" si="326"/>
        <v>0.18876250245146106</v>
      </c>
      <c r="IW83" s="75">
        <f t="shared" si="327"/>
        <v>0.13427754323845839</v>
      </c>
      <c r="IX83" s="75"/>
      <c r="IY83" s="75"/>
      <c r="IZ83" s="75">
        <f t="shared" si="328"/>
        <v>9.3140159969822098E-2</v>
      </c>
      <c r="JA83" s="75">
        <f t="shared" si="329"/>
        <v>-5.4484959213002671E-2</v>
      </c>
      <c r="JB83" s="75">
        <f t="shared" si="330"/>
        <v>3.8655200756819427E-2</v>
      </c>
      <c r="JC83" s="75"/>
      <c r="JD83" s="75"/>
      <c r="JE83" s="75"/>
      <c r="JF83" s="75"/>
      <c r="JG83" s="75"/>
      <c r="JH83" s="75"/>
      <c r="JI83" s="75">
        <f t="shared" si="331"/>
        <v>9.2804150926220935E-2</v>
      </c>
      <c r="JJ83" s="75">
        <f t="shared" si="332"/>
        <v>0.18924946520413272</v>
      </c>
      <c r="JK83" s="75">
        <f t="shared" si="333"/>
        <v>0.19835237358335989</v>
      </c>
      <c r="JL83" s="75"/>
      <c r="JM83" s="75">
        <f t="shared" si="334"/>
        <v>0.13360069578662542</v>
      </c>
      <c r="JN83" s="75">
        <f t="shared" si="335"/>
        <v>0.21134518747584075</v>
      </c>
      <c r="JO83" s="75">
        <f t="shared" si="336"/>
        <v>0.2292230382682644</v>
      </c>
      <c r="JP83" s="75"/>
      <c r="JQ83" s="75">
        <f t="shared" si="337"/>
        <v>0.1123749754853893</v>
      </c>
      <c r="JR83" s="75">
        <f t="shared" si="338"/>
        <v>0.27510296136497353</v>
      </c>
      <c r="JS83" s="75">
        <f t="shared" si="339"/>
        <v>0.30113747793685036</v>
      </c>
      <c r="JT83" s="75"/>
      <c r="JU83" s="75">
        <f t="shared" si="340"/>
        <v>0.15048345362930682</v>
      </c>
      <c r="JV83" s="75">
        <f t="shared" si="341"/>
        <v>0.22493077307185982</v>
      </c>
      <c r="JW83" s="75">
        <f t="shared" si="342"/>
        <v>0.28476099686776524</v>
      </c>
      <c r="JX83" s="75"/>
      <c r="JY83" s="75"/>
      <c r="JZ83" s="75"/>
      <c r="KA83" s="75">
        <f t="shared" si="343"/>
        <v>-2.1225720301236123E-2</v>
      </c>
      <c r="KB83" s="75">
        <f t="shared" si="344"/>
        <v>3.8108478143917518E-2</v>
      </c>
      <c r="KC83" s="75">
        <f t="shared" si="345"/>
        <v>1.6882757842681395E-2</v>
      </c>
      <c r="KD83" s="75"/>
      <c r="KE83" s="75"/>
      <c r="KF83" s="75">
        <f t="shared" si="346"/>
        <v>6.3757773889132785E-2</v>
      </c>
      <c r="KG83" s="75">
        <f t="shared" si="347"/>
        <v>-5.0172188293113706E-2</v>
      </c>
      <c r="KH83" s="75">
        <f t="shared" si="348"/>
        <v>1.3585585596019079E-2</v>
      </c>
      <c r="KI83" s="75"/>
      <c r="KJ83" s="75"/>
      <c r="KK83" s="75">
        <f t="shared" si="349"/>
        <v>7.1914439668585961E-2</v>
      </c>
      <c r="KL83" s="75">
        <f t="shared" si="350"/>
        <v>-1.6376481069085125E-2</v>
      </c>
      <c r="KM83" s="75">
        <f t="shared" si="351"/>
        <v>5.5537958599500836E-2</v>
      </c>
      <c r="KN83" s="75"/>
      <c r="KO83" s="75"/>
      <c r="KP83" s="75"/>
      <c r="KQ83" s="75"/>
      <c r="KR83" s="73">
        <f t="shared" si="352"/>
        <v>6205.502029377657</v>
      </c>
      <c r="KS83" s="73">
        <f t="shared" si="353"/>
        <v>1174.0426652493236</v>
      </c>
      <c r="KT83" s="73">
        <f t="shared" si="354"/>
        <v>3210.2562814070352</v>
      </c>
      <c r="KU83" s="73">
        <f t="shared" si="355"/>
        <v>6171.4409547738696</v>
      </c>
      <c r="KV83" s="73">
        <f t="shared" si="356"/>
        <v>2549.2585523772709</v>
      </c>
      <c r="KW83" s="73">
        <f t="shared" si="357"/>
        <v>2106.4645825280249</v>
      </c>
      <c r="KX83" s="73">
        <f t="shared" si="358"/>
        <v>393.83117510630069</v>
      </c>
      <c r="KY83" s="73"/>
      <c r="KZ83" s="73">
        <f t="shared" si="359"/>
        <v>5600.1355657972153</v>
      </c>
      <c r="LA83" s="73">
        <f t="shared" si="360"/>
        <v>2145.0085310845261</v>
      </c>
      <c r="LB83" s="73">
        <f t="shared" si="361"/>
        <v>3352.5208864483234</v>
      </c>
      <c r="LC83" s="73">
        <f t="shared" si="362"/>
        <v>3830.9895567758385</v>
      </c>
      <c r="LD83" s="73">
        <f t="shared" si="363"/>
        <v>1901.9939694057659</v>
      </c>
      <c r="LE83" s="73">
        <f t="shared" si="364"/>
        <v>4158.2491665032358</v>
      </c>
      <c r="LF83" s="73">
        <f t="shared" si="365"/>
        <v>573.51436556187491</v>
      </c>
      <c r="LG83" s="73"/>
      <c r="LH83" s="73">
        <f t="shared" si="366"/>
        <v>5946</v>
      </c>
      <c r="LI83" s="73">
        <f t="shared" si="367"/>
        <v>2492</v>
      </c>
      <c r="LJ83" s="73">
        <f t="shared" si="368"/>
        <v>2334</v>
      </c>
      <c r="LK83" s="73">
        <f t="shared" si="369"/>
        <v>3727</v>
      </c>
      <c r="LL83" s="73">
        <f t="shared" si="370"/>
        <v>1997</v>
      </c>
      <c r="LM83" s="73">
        <f t="shared" si="371"/>
        <v>2958</v>
      </c>
      <c r="LN83" s="73">
        <f t="shared" si="372"/>
        <v>1318</v>
      </c>
      <c r="LO83" s="73"/>
      <c r="LP83" s="73">
        <f t="shared" si="373"/>
        <v>-605.36646358044163</v>
      </c>
      <c r="LQ83" s="73">
        <f t="shared" si="374"/>
        <v>970.96586583520252</v>
      </c>
      <c r="LR83" s="73">
        <f t="shared" si="375"/>
        <v>142.26460504128818</v>
      </c>
      <c r="LS83" s="73">
        <f t="shared" si="376"/>
        <v>-2340.4513979980311</v>
      </c>
      <c r="LT83" s="73">
        <f t="shared" si="377"/>
        <v>-647.26458297150498</v>
      </c>
      <c r="LU83" s="73">
        <f t="shared" si="378"/>
        <v>2051.7845839752108</v>
      </c>
      <c r="LV83" s="73">
        <f t="shared" si="379"/>
        <v>179.68319045557422</v>
      </c>
      <c r="LW83" s="73"/>
      <c r="LX83" s="73">
        <f t="shared" si="380"/>
        <v>345.86443420278465</v>
      </c>
      <c r="LY83" s="73">
        <f t="shared" si="381"/>
        <v>346.99146891547389</v>
      </c>
      <c r="LZ83" s="73">
        <f t="shared" si="382"/>
        <v>-1018.5208864483234</v>
      </c>
      <c r="MA83" s="73">
        <f t="shared" si="383"/>
        <v>-103.98955677583854</v>
      </c>
      <c r="MB83" s="73">
        <f t="shared" si="384"/>
        <v>95.006030594234062</v>
      </c>
      <c r="MC83" s="73">
        <f t="shared" si="385"/>
        <v>-1200.2491665032358</v>
      </c>
      <c r="MD83" s="73">
        <f t="shared" si="386"/>
        <v>744.48563443812509</v>
      </c>
      <c r="ME83" s="73"/>
      <c r="MF83" s="73">
        <f t="shared" si="387"/>
        <v>-259.50202937765698</v>
      </c>
      <c r="MG83" s="73">
        <f t="shared" si="388"/>
        <v>1317.9573347506764</v>
      </c>
      <c r="MH83" s="73">
        <f t="shared" si="389"/>
        <v>-876.2562814070352</v>
      </c>
      <c r="MI83" s="73">
        <f t="shared" si="390"/>
        <v>-2444.4409547738696</v>
      </c>
      <c r="MJ83" s="73">
        <f t="shared" si="391"/>
        <v>-552.25855237727092</v>
      </c>
      <c r="MK83" s="73">
        <f t="shared" si="392"/>
        <v>851.53541747197505</v>
      </c>
      <c r="ML83" s="73">
        <f t="shared" si="393"/>
        <v>924.16882489369937</v>
      </c>
      <c r="MM83" s="73"/>
      <c r="MN83" s="75">
        <f t="shared" si="394"/>
        <v>-9.7553181147078463E-2</v>
      </c>
      <c r="MO83" s="75">
        <f t="shared" si="395"/>
        <v>0.82702775169504172</v>
      </c>
      <c r="MP83" s="75">
        <f t="shared" si="396"/>
        <v>4.4315653508801636E-2</v>
      </c>
      <c r="MQ83" s="75">
        <f t="shared" si="397"/>
        <v>-0.37923904889466586</v>
      </c>
      <c r="MR83" s="75">
        <f t="shared" si="398"/>
        <v>-0.25390307404006102</v>
      </c>
      <c r="MS83" s="75">
        <f t="shared" si="399"/>
        <v>0.97404181441911963</v>
      </c>
      <c r="MT83" s="75">
        <f t="shared" si="400"/>
        <v>0.45624420262584631</v>
      </c>
      <c r="MU83" s="75"/>
      <c r="MV83" s="75">
        <f t="shared" si="401"/>
        <v>6.1760011010295719E-2</v>
      </c>
      <c r="MW83" s="75">
        <f t="shared" si="402"/>
        <v>0.16176694119721446</v>
      </c>
      <c r="MX83" s="75">
        <f t="shared" si="403"/>
        <v>-0.30380746934804315</v>
      </c>
      <c r="MY83" s="75">
        <f t="shared" si="404"/>
        <v>-2.7144307034696322E-2</v>
      </c>
      <c r="MZ83" s="75">
        <f t="shared" si="405"/>
        <v>4.9950752800712872E-2</v>
      </c>
      <c r="NA83" s="75">
        <f t="shared" si="406"/>
        <v>-0.28864291639179285</v>
      </c>
      <c r="NB83" s="75">
        <f t="shared" si="407"/>
        <v>1.2981115716408407</v>
      </c>
      <c r="NC83" s="75"/>
      <c r="ND83" s="75">
        <f t="shared" si="408"/>
        <v>-4.1818055678515695E-2</v>
      </c>
      <c r="NE83" s="75">
        <f t="shared" si="409"/>
        <v>1.1225804425691723</v>
      </c>
      <c r="NF83" s="75">
        <f t="shared" si="410"/>
        <v>-0.27295524238425523</v>
      </c>
      <c r="NG83" s="75">
        <f t="shared" si="411"/>
        <v>-0.3960891747466192</v>
      </c>
      <c r="NH83" s="75">
        <f t="shared" si="412"/>
        <v>-0.21663497092606432</v>
      </c>
      <c r="NI83" s="75">
        <f t="shared" si="413"/>
        <v>0.40424862802583866</v>
      </c>
      <c r="NJ83" s="75">
        <f t="shared" si="414"/>
        <v>2.3466116531893468</v>
      </c>
      <c r="NK83" s="75"/>
      <c r="NL83" s="75"/>
      <c r="NM83" s="211">
        <v>26113</v>
      </c>
      <c r="NN83" s="212">
        <v>1</v>
      </c>
      <c r="NO83" s="212">
        <v>27</v>
      </c>
      <c r="NP83" s="212">
        <v>53</v>
      </c>
      <c r="NQ83" s="212">
        <v>2</v>
      </c>
      <c r="NR83" s="212">
        <v>93</v>
      </c>
      <c r="NS83" s="213">
        <v>176</v>
      </c>
      <c r="NT83" s="213">
        <f t="shared" si="415"/>
        <v>26289</v>
      </c>
      <c r="NU83" s="75"/>
      <c r="NV83" s="75"/>
      <c r="NW83" s="73">
        <v>22029</v>
      </c>
      <c r="NX83" s="73">
        <v>2492</v>
      </c>
      <c r="NY83" s="75">
        <f t="shared" si="416"/>
        <v>0.11312360978709883</v>
      </c>
      <c r="NZ83" s="75">
        <f t="shared" si="417"/>
        <v>5.2460167280039514E-3</v>
      </c>
      <c r="OA83" s="75">
        <f t="shared" si="418"/>
        <v>3.1795812700717448E-3</v>
      </c>
      <c r="OB83" s="73">
        <v>37355</v>
      </c>
      <c r="OC83" s="73">
        <v>26289</v>
      </c>
      <c r="OD83" s="73">
        <v>10705.083255166319</v>
      </c>
      <c r="OE83" s="73">
        <v>5514.0560733810953</v>
      </c>
      <c r="OF83" s="75">
        <f t="shared" si="419"/>
        <v>0.14761226270595892</v>
      </c>
      <c r="OG83" s="75">
        <f t="shared" si="420"/>
        <v>0.51508764032451482</v>
      </c>
      <c r="OH83" s="73">
        <v>6024</v>
      </c>
      <c r="OI83" s="73">
        <f t="shared" si="421"/>
        <v>3102.8879453148775</v>
      </c>
      <c r="OJ83" s="75">
        <f t="shared" si="422"/>
        <v>0.11802989635645622</v>
      </c>
      <c r="OK83" s="75">
        <f t="shared" si="423"/>
        <v>5.7000250248722814E-3</v>
      </c>
      <c r="OL83" s="75">
        <f t="shared" si="424"/>
        <v>8.0440867684373561E-3</v>
      </c>
      <c r="OM83" s="73">
        <v>37030</v>
      </c>
      <c r="ON83" s="73">
        <v>784797983</v>
      </c>
      <c r="OO83" s="73">
        <f t="shared" si="425"/>
        <v>21193.57231974075</v>
      </c>
      <c r="OP83" s="75">
        <f t="shared" si="426"/>
        <v>5.6826569851256489E-3</v>
      </c>
      <c r="OQ83" s="75">
        <f t="shared" si="427"/>
        <v>6.3022622449600352E-3</v>
      </c>
      <c r="OR83" s="75">
        <f t="shared" si="428"/>
        <v>1.0003322726840189E-2</v>
      </c>
      <c r="OS83" s="73">
        <v>8572.5841209829869</v>
      </c>
      <c r="OT83" s="75">
        <f t="shared" si="429"/>
        <v>0.22948960302457466</v>
      </c>
      <c r="OU83" s="75">
        <f t="shared" si="430"/>
        <v>7.0651707642351239E-3</v>
      </c>
      <c r="OV83" s="73">
        <v>2977.9439860915836</v>
      </c>
      <c r="OW83" s="75">
        <f t="shared" si="431"/>
        <v>8.0419767380275009E-2</v>
      </c>
      <c r="OX83" s="75">
        <v>6.8219633943427616E-2</v>
      </c>
      <c r="OY83" s="73">
        <v>2126</v>
      </c>
      <c r="OZ83" s="75">
        <f t="shared" si="432"/>
        <v>5.6913398474099854E-2</v>
      </c>
      <c r="PA83" s="73">
        <v>7258</v>
      </c>
      <c r="PB83" s="75">
        <f t="shared" si="433"/>
        <v>0.19429795208138134</v>
      </c>
      <c r="PC83" s="73">
        <v>6370</v>
      </c>
      <c r="PD83" s="73">
        <v>7418</v>
      </c>
      <c r="PE83" s="75">
        <f t="shared" si="434"/>
        <v>-0.14127797249932597</v>
      </c>
      <c r="PF83" s="75">
        <v>4.2351071077132693E-2</v>
      </c>
      <c r="PG83" s="75">
        <v>9.8175762622057378E-2</v>
      </c>
      <c r="PH83" s="75">
        <v>0.14052683369919006</v>
      </c>
      <c r="PI83" s="75"/>
      <c r="PJ83" s="75"/>
      <c r="PK83" s="75"/>
      <c r="PL83" s="75"/>
      <c r="PM83" s="75"/>
      <c r="PN83" s="75"/>
      <c r="PO83" s="226"/>
      <c r="PP83" s="21">
        <f t="shared" si="435"/>
        <v>0</v>
      </c>
      <c r="PQ83" s="73">
        <f t="shared" si="436"/>
        <v>60.609438263868029</v>
      </c>
      <c r="PR83" s="73"/>
      <c r="PS83" s="73">
        <f t="shared" si="437"/>
        <v>176.03249242429871</v>
      </c>
      <c r="PT83" s="73">
        <v>1</v>
      </c>
      <c r="PU83" s="73">
        <f t="shared" si="438"/>
        <v>141.1237096913903</v>
      </c>
      <c r="PV83" s="73">
        <v>4</v>
      </c>
      <c r="PW83" s="73"/>
      <c r="QA83" s="74"/>
      <c r="QB83" s="87"/>
    </row>
    <row r="84" spans="1:444" x14ac:dyDescent="0.25">
      <c r="A84" s="150"/>
      <c r="B84" s="153" t="s">
        <v>10</v>
      </c>
      <c r="C84" s="151"/>
      <c r="D84" s="156">
        <v>13010</v>
      </c>
      <c r="E84" s="156" t="s">
        <v>0</v>
      </c>
      <c r="F84" s="72" t="s">
        <v>55</v>
      </c>
      <c r="G84" s="82"/>
      <c r="P84" s="161"/>
      <c r="Q84" s="127"/>
      <c r="R84" s="127"/>
      <c r="S84" s="127"/>
      <c r="T84" s="127"/>
      <c r="U84" s="127"/>
      <c r="V84" s="127"/>
      <c r="W84" s="127"/>
      <c r="X84" s="127"/>
      <c r="Y84" s="127"/>
      <c r="Z84" s="113"/>
      <c r="AA84" s="73"/>
      <c r="AB84" s="74">
        <v>1287</v>
      </c>
      <c r="AC84" s="74">
        <v>2592</v>
      </c>
      <c r="AD84" s="74">
        <v>759</v>
      </c>
      <c r="AE84" s="74">
        <v>908</v>
      </c>
      <c r="AF84" s="74">
        <v>516</v>
      </c>
      <c r="AG84" s="74">
        <v>1326</v>
      </c>
      <c r="AH84" s="74">
        <v>89</v>
      </c>
      <c r="AI84" s="74">
        <v>27</v>
      </c>
      <c r="AK84" s="73">
        <f t="shared" si="222"/>
        <v>7504</v>
      </c>
      <c r="AL84" s="75"/>
      <c r="AM84" s="76">
        <f t="shared" si="223"/>
        <v>0.1715085287846482</v>
      </c>
      <c r="AN84" s="77">
        <f t="shared" si="224"/>
        <v>0.34541577825159914</v>
      </c>
      <c r="AO84" s="77">
        <f t="shared" si="225"/>
        <v>0.10114605543710022</v>
      </c>
      <c r="AP84" s="77">
        <f t="shared" si="226"/>
        <v>0.12100213219616204</v>
      </c>
      <c r="AQ84" s="77">
        <f t="shared" si="227"/>
        <v>6.8763326226012791E-2</v>
      </c>
      <c r="AR84" s="77">
        <f t="shared" si="228"/>
        <v>0.17670575692963753</v>
      </c>
      <c r="AS84" s="77">
        <f t="shared" si="229"/>
        <v>1.1860341151385928E-2</v>
      </c>
      <c r="AT84" s="78">
        <f t="shared" si="230"/>
        <v>3.5980810234541578E-3</v>
      </c>
      <c r="AU84" s="75">
        <f t="shared" si="231"/>
        <v>1</v>
      </c>
      <c r="AV84" s="75"/>
      <c r="AW84" s="75"/>
      <c r="AX84" s="74">
        <v>563</v>
      </c>
      <c r="AY84" s="74">
        <v>529</v>
      </c>
      <c r="AZ84" s="74">
        <v>1183</v>
      </c>
      <c r="BA84" s="74">
        <v>825</v>
      </c>
      <c r="BB84" s="74">
        <v>3214</v>
      </c>
      <c r="BC84" s="74">
        <v>1232</v>
      </c>
      <c r="BD84" s="74">
        <v>216</v>
      </c>
      <c r="BF84" s="74">
        <v>27</v>
      </c>
      <c r="BG84" s="79">
        <v>9</v>
      </c>
      <c r="BH84" s="80">
        <v>75</v>
      </c>
      <c r="BI84" s="80"/>
      <c r="BJ84" s="81"/>
      <c r="BK84" s="73">
        <f t="shared" si="232"/>
        <v>84</v>
      </c>
      <c r="BL84" s="79">
        <f t="shared" si="233"/>
        <v>7873</v>
      </c>
      <c r="BM84" s="82"/>
      <c r="BN84" s="83">
        <f t="shared" si="234"/>
        <v>7.1510224819001655E-2</v>
      </c>
      <c r="BO84" s="84">
        <f t="shared" si="235"/>
        <v>6.7191667725136545E-2</v>
      </c>
      <c r="BP84" s="84">
        <f t="shared" si="236"/>
        <v>0.15026038358948304</v>
      </c>
      <c r="BQ84" s="84">
        <f t="shared" si="237"/>
        <v>0.10478851771878572</v>
      </c>
      <c r="BR84" s="84">
        <f t="shared" si="238"/>
        <v>0.40823066175536643</v>
      </c>
      <c r="BS84" s="84">
        <f t="shared" si="239"/>
        <v>0.15648418646005335</v>
      </c>
      <c r="BT84" s="84">
        <f t="shared" si="240"/>
        <v>2.7435539184554807E-2</v>
      </c>
      <c r="BU84" s="84">
        <f t="shared" si="241"/>
        <v>0</v>
      </c>
      <c r="BV84" s="84">
        <f t="shared" si="242"/>
        <v>3.4294423980693509E-3</v>
      </c>
      <c r="BW84" s="84">
        <f t="shared" si="243"/>
        <v>1.143147466023117E-3</v>
      </c>
      <c r="BX84" s="84">
        <f t="shared" si="244"/>
        <v>9.526228883525974E-3</v>
      </c>
      <c r="BY84" s="84">
        <f t="shared" si="245"/>
        <v>0</v>
      </c>
      <c r="BZ84" s="84">
        <f t="shared" si="246"/>
        <v>0</v>
      </c>
      <c r="CA84" s="75">
        <f t="shared" si="247"/>
        <v>1.0669376349549091E-2</v>
      </c>
      <c r="CB84" s="85">
        <f t="shared" si="248"/>
        <v>1</v>
      </c>
      <c r="CC84" s="75"/>
      <c r="CD84" s="75"/>
      <c r="CE84" s="74">
        <v>768</v>
      </c>
      <c r="CF84" s="74">
        <v>2134</v>
      </c>
      <c r="CG84" s="74">
        <v>1186</v>
      </c>
      <c r="CH84" s="74">
        <v>878</v>
      </c>
      <c r="CI84" s="74">
        <v>1307</v>
      </c>
      <c r="CJ84" s="74">
        <v>1238</v>
      </c>
      <c r="CK84" s="74">
        <v>210</v>
      </c>
      <c r="CP84" s="73">
        <f t="shared" si="439"/>
        <v>0</v>
      </c>
      <c r="CQ84" s="73">
        <f t="shared" si="440"/>
        <v>7721</v>
      </c>
      <c r="CR84" s="73"/>
      <c r="CS84" s="76">
        <f t="shared" si="249"/>
        <v>9.946898070198161E-2</v>
      </c>
      <c r="CT84" s="77">
        <f t="shared" si="250"/>
        <v>0.27638906877347491</v>
      </c>
      <c r="CU84" s="77">
        <f t="shared" si="251"/>
        <v>0.1536070457194664</v>
      </c>
      <c r="CV84" s="77">
        <f t="shared" si="252"/>
        <v>0.11371583991710918</v>
      </c>
      <c r="CW84" s="77">
        <f t="shared" si="253"/>
        <v>0.16927859085610672</v>
      </c>
      <c r="CX84" s="77">
        <f t="shared" si="254"/>
        <v>0.16034192462116306</v>
      </c>
      <c r="CY84" s="77">
        <f t="shared" si="255"/>
        <v>2.7198549410698096E-2</v>
      </c>
      <c r="CZ84" s="78"/>
      <c r="DA84" s="78"/>
      <c r="DB84" s="78"/>
      <c r="DC84" s="78"/>
      <c r="DD84" s="78">
        <f t="shared" si="256"/>
        <v>0</v>
      </c>
      <c r="DE84" s="75">
        <f t="shared" si="257"/>
        <v>1</v>
      </c>
      <c r="DF84" s="75"/>
      <c r="DG84" s="75"/>
      <c r="DH84" s="74">
        <v>1567</v>
      </c>
      <c r="DI84" s="74">
        <v>2231</v>
      </c>
      <c r="DJ84" s="74">
        <v>1661</v>
      </c>
      <c r="DK84" s="74">
        <v>744</v>
      </c>
      <c r="DM84" s="74">
        <v>412</v>
      </c>
      <c r="DN84" s="74">
        <v>541</v>
      </c>
      <c r="DO84" s="74">
        <v>642</v>
      </c>
      <c r="DP84" s="74">
        <v>12</v>
      </c>
      <c r="DQ84" s="74">
        <v>93</v>
      </c>
      <c r="DR84" s="74">
        <v>2</v>
      </c>
      <c r="DS84" s="74">
        <v>5</v>
      </c>
      <c r="DT84" s="74">
        <v>51</v>
      </c>
      <c r="DU84" s="73">
        <f t="shared" si="258"/>
        <v>163</v>
      </c>
      <c r="DV84" s="73">
        <f t="shared" si="441"/>
        <v>7961</v>
      </c>
      <c r="DW84" s="76">
        <f t="shared" si="259"/>
        <v>0.19683456852154252</v>
      </c>
      <c r="DX84" s="77">
        <f t="shared" si="260"/>
        <v>0.28024117573169199</v>
      </c>
      <c r="DY84" s="77">
        <f t="shared" si="261"/>
        <v>0.20864213038562995</v>
      </c>
      <c r="DZ84" s="77">
        <f t="shared" si="262"/>
        <v>9.3455596030649415E-2</v>
      </c>
      <c r="EA84" s="77">
        <f t="shared" si="263"/>
        <v>0</v>
      </c>
      <c r="EB84" s="77">
        <f t="shared" si="264"/>
        <v>5.1752292425574678E-2</v>
      </c>
      <c r="EC84" s="77">
        <f t="shared" si="265"/>
        <v>6.7956286898630827E-2</v>
      </c>
      <c r="ED84" s="77">
        <f t="shared" si="266"/>
        <v>8.0643135284512002E-2</v>
      </c>
      <c r="EE84" s="75">
        <f t="shared" si="267"/>
        <v>1.5073483230749905E-3</v>
      </c>
      <c r="EF84" s="78">
        <f t="shared" si="268"/>
        <v>1.1681949503831177E-2</v>
      </c>
      <c r="EG84" s="78">
        <f t="shared" si="269"/>
        <v>2.5122472051249844E-4</v>
      </c>
      <c r="EH84" s="78">
        <f t="shared" si="270"/>
        <v>6.2806180128124607E-4</v>
      </c>
      <c r="EI84" s="78">
        <f t="shared" si="271"/>
        <v>6.4062303730687102E-3</v>
      </c>
      <c r="EJ84" s="75">
        <f t="shared" si="272"/>
        <v>2.0474814721768621E-2</v>
      </c>
      <c r="EK84" s="75">
        <f t="shared" si="273"/>
        <v>1</v>
      </c>
      <c r="EL84" s="75"/>
      <c r="EM84" s="75"/>
      <c r="EN84" s="75"/>
      <c r="EO84" s="75"/>
      <c r="EP84" s="75"/>
      <c r="EQ84" s="75"/>
      <c r="ER84" s="75">
        <f t="shared" si="274"/>
        <v>0.34541577825159914</v>
      </c>
      <c r="ES84" s="75">
        <f t="shared" si="275"/>
        <v>0.40823066175536643</v>
      </c>
      <c r="ET84" s="75">
        <f t="shared" si="276"/>
        <v>0.27638906877347491</v>
      </c>
      <c r="EU84" s="75">
        <f t="shared" si="277"/>
        <v>0.28024117573169199</v>
      </c>
      <c r="EV84" s="75"/>
      <c r="EW84" s="75"/>
      <c r="EX84" s="75">
        <f t="shared" si="278"/>
        <v>0.10114605543710022</v>
      </c>
      <c r="EY84" s="75">
        <f t="shared" si="279"/>
        <v>6.7191667725136545E-2</v>
      </c>
      <c r="EZ84" s="75">
        <f t="shared" si="280"/>
        <v>0.16927859085610672</v>
      </c>
      <c r="FA84" s="75">
        <f t="shared" si="281"/>
        <v>0.20864213038562995</v>
      </c>
      <c r="FB84" s="75"/>
      <c r="FC84" s="75"/>
      <c r="FD84" s="75"/>
      <c r="FE84" s="75">
        <f t="shared" si="282"/>
        <v>0</v>
      </c>
      <c r="FF84" s="75"/>
      <c r="FG84" s="75"/>
      <c r="FH84" s="75"/>
      <c r="FI84" s="75"/>
      <c r="FJ84" s="75"/>
      <c r="FK84" s="75">
        <f t="shared" si="283"/>
        <v>3.4294423980693509E-3</v>
      </c>
      <c r="FL84" s="75"/>
      <c r="FM84" s="75"/>
      <c r="FN84" s="75"/>
      <c r="FO84" s="75"/>
      <c r="FP84" s="75">
        <f t="shared" si="284"/>
        <v>0.44656183368869934</v>
      </c>
      <c r="FQ84" s="75">
        <f t="shared" si="285"/>
        <v>0.47885177187857236</v>
      </c>
      <c r="FR84" s="75">
        <f t="shared" si="286"/>
        <v>0.44566765962958166</v>
      </c>
      <c r="FS84" s="75">
        <f t="shared" si="287"/>
        <v>0.48888330611732195</v>
      </c>
      <c r="FT84" s="75"/>
      <c r="FU84" s="75"/>
      <c r="FV84" s="75"/>
      <c r="FW84" s="75">
        <f t="shared" si="288"/>
        <v>-0.13184159298189152</v>
      </c>
      <c r="FX84" s="75">
        <f t="shared" si="289"/>
        <v>3.852106958217083E-3</v>
      </c>
      <c r="FY84" s="75">
        <f t="shared" si="290"/>
        <v>-0.12798948602367444</v>
      </c>
      <c r="FZ84" s="75"/>
      <c r="GA84" s="75"/>
      <c r="GB84" s="75">
        <f t="shared" si="291"/>
        <v>0.10208692313097018</v>
      </c>
      <c r="GC84" s="75">
        <f t="shared" si="292"/>
        <v>3.9363539529523234E-2</v>
      </c>
      <c r="GD84" s="75">
        <f t="shared" si="293"/>
        <v>0.14145046266049341</v>
      </c>
      <c r="GE84" s="75"/>
      <c r="GF84" s="75"/>
      <c r="GG84" s="75"/>
      <c r="GH84" s="75"/>
      <c r="GI84" s="75"/>
      <c r="GJ84" s="75"/>
      <c r="GK84" s="75"/>
      <c r="GL84" s="75"/>
      <c r="GM84" s="75"/>
      <c r="GN84" s="75"/>
      <c r="GO84" s="75"/>
      <c r="GP84" s="75"/>
      <c r="GQ84" s="75">
        <f t="shared" si="294"/>
        <v>-3.3184112248990705E-2</v>
      </c>
      <c r="GR84" s="75">
        <f t="shared" si="295"/>
        <v>4.3215646487740289E-2</v>
      </c>
      <c r="GS84" s="75">
        <f t="shared" si="296"/>
        <v>1.0031534238749584E-2</v>
      </c>
      <c r="GT84" s="75"/>
      <c r="GU84" s="75"/>
      <c r="GV84" s="75"/>
      <c r="GW84" s="75"/>
      <c r="GX84" s="75">
        <f t="shared" si="297"/>
        <v>1.1860341151385928E-2</v>
      </c>
      <c r="GY84" s="75">
        <f t="shared" si="298"/>
        <v>2.7435539184554807E-2</v>
      </c>
      <c r="GZ84" s="75">
        <f t="shared" si="299"/>
        <v>2.7198549410698096E-2</v>
      </c>
      <c r="HA84" s="75">
        <f t="shared" si="300"/>
        <v>5.1752292425574678E-2</v>
      </c>
      <c r="HB84" s="75"/>
      <c r="HC84" s="75"/>
      <c r="HD84" s="75">
        <f t="shared" si="301"/>
        <v>-2.369897738567113E-4</v>
      </c>
      <c r="HE84" s="75">
        <f t="shared" si="302"/>
        <v>2.4553743014876582E-2</v>
      </c>
      <c r="HF84" s="75">
        <f t="shared" si="303"/>
        <v>2.4316753241019871E-2</v>
      </c>
      <c r="HG84" s="75"/>
      <c r="HH84" s="75"/>
      <c r="HI84" s="75"/>
      <c r="HJ84" s="75">
        <f t="shared" si="304"/>
        <v>0.17670575692963753</v>
      </c>
      <c r="HK84" s="75">
        <f t="shared" si="305"/>
        <v>0.15648418646005335</v>
      </c>
      <c r="HL84" s="75">
        <f t="shared" si="306"/>
        <v>0.1536070457194664</v>
      </c>
      <c r="HM84" s="75">
        <f t="shared" si="307"/>
        <v>9.3455596030649415E-2</v>
      </c>
      <c r="HN84" s="75"/>
      <c r="HO84" s="75"/>
      <c r="HP84" s="75">
        <f t="shared" si="308"/>
        <v>-2.8771407405869531E-3</v>
      </c>
      <c r="HQ84" s="75">
        <f>Gegevens!HM50-Gegevens!HL50</f>
        <v>3.1968599109799822E-3</v>
      </c>
      <c r="HR84" s="75">
        <f t="shared" si="309"/>
        <v>-6.3028590429403938E-2</v>
      </c>
      <c r="HS84" s="75"/>
      <c r="HT84" s="75"/>
      <c r="HU84" s="75"/>
      <c r="HV84" s="75">
        <f t="shared" si="310"/>
        <v>0.1715085287846482</v>
      </c>
      <c r="HW84" s="75">
        <f t="shared" si="311"/>
        <v>0.15026038358948304</v>
      </c>
      <c r="HX84" s="75">
        <f t="shared" si="312"/>
        <v>0.16034192462116306</v>
      </c>
      <c r="HY84" s="75">
        <f t="shared" si="313"/>
        <v>0.19683456852154252</v>
      </c>
      <c r="HZ84" s="75"/>
      <c r="IA84" s="75"/>
      <c r="IB84" s="75">
        <f t="shared" si="314"/>
        <v>1.0081541031680019E-2</v>
      </c>
      <c r="IC84" s="75">
        <f t="shared" si="315"/>
        <v>3.6492643900379457E-2</v>
      </c>
      <c r="ID84" s="75">
        <f t="shared" si="316"/>
        <v>4.6574184932059476E-2</v>
      </c>
      <c r="IE84" s="75"/>
      <c r="IF84" s="75"/>
      <c r="IG84" s="75"/>
      <c r="IH84" s="75">
        <f t="shared" si="317"/>
        <v>0.12100213219616204</v>
      </c>
      <c r="II84" s="75">
        <f t="shared" si="318"/>
        <v>0.10478851771878572</v>
      </c>
      <c r="IJ84" s="75">
        <f t="shared" si="319"/>
        <v>9.946898070198161E-2</v>
      </c>
      <c r="IK84" s="75">
        <f t="shared" si="320"/>
        <v>8.0643135284512002E-2</v>
      </c>
      <c r="IL84" s="75"/>
      <c r="IM84" s="75"/>
      <c r="IN84" s="75">
        <f t="shared" si="321"/>
        <v>-5.3195370168041128E-3</v>
      </c>
      <c r="IO84" s="75">
        <f t="shared" si="322"/>
        <v>-1.8825845417469608E-2</v>
      </c>
      <c r="IP84" s="75">
        <f t="shared" si="323"/>
        <v>-2.4145382434273721E-2</v>
      </c>
      <c r="IQ84" s="75"/>
      <c r="IR84" s="75"/>
      <c r="IS84" s="75"/>
      <c r="IT84" s="75">
        <f t="shared" si="324"/>
        <v>6.8763326226012791E-2</v>
      </c>
      <c r="IU84" s="75">
        <f t="shared" si="325"/>
        <v>7.1510224819001655E-2</v>
      </c>
      <c r="IV84" s="75">
        <f t="shared" si="326"/>
        <v>0.11371583991710918</v>
      </c>
      <c r="IW84" s="75">
        <f t="shared" si="327"/>
        <v>6.7956286898630827E-2</v>
      </c>
      <c r="IX84" s="75"/>
      <c r="IY84" s="75"/>
      <c r="IZ84" s="75">
        <f t="shared" si="328"/>
        <v>4.2205615098107524E-2</v>
      </c>
      <c r="JA84" s="75">
        <f t="shared" si="329"/>
        <v>-4.5759553018478352E-2</v>
      </c>
      <c r="JB84" s="75">
        <f t="shared" si="330"/>
        <v>-3.5539379203708282E-3</v>
      </c>
      <c r="JC84" s="75"/>
      <c r="JD84" s="75"/>
      <c r="JE84" s="75"/>
      <c r="JF84" s="75"/>
      <c r="JG84" s="75"/>
      <c r="JH84" s="75"/>
      <c r="JI84" s="75">
        <f t="shared" si="331"/>
        <v>0.13286247334754797</v>
      </c>
      <c r="JJ84" s="75">
        <f t="shared" si="332"/>
        <v>0.18976545842217485</v>
      </c>
      <c r="JK84" s="75">
        <f t="shared" si="333"/>
        <v>0.20162579957356075</v>
      </c>
      <c r="JL84" s="75"/>
      <c r="JM84" s="75">
        <f t="shared" si="334"/>
        <v>0.13222405690334052</v>
      </c>
      <c r="JN84" s="75">
        <f t="shared" si="335"/>
        <v>0.17629874253778738</v>
      </c>
      <c r="JO84" s="75">
        <f t="shared" si="336"/>
        <v>0.20373428172234218</v>
      </c>
      <c r="JP84" s="75"/>
      <c r="JQ84" s="75">
        <f t="shared" si="337"/>
        <v>0.1266675301126797</v>
      </c>
      <c r="JR84" s="75">
        <f t="shared" si="338"/>
        <v>0.21318482061909078</v>
      </c>
      <c r="JS84" s="75">
        <f t="shared" si="339"/>
        <v>0.24038337002978888</v>
      </c>
      <c r="JT84" s="75"/>
      <c r="JU84" s="75">
        <f t="shared" si="340"/>
        <v>0.13239542771008667</v>
      </c>
      <c r="JV84" s="75">
        <f t="shared" si="341"/>
        <v>0.14859942218314282</v>
      </c>
      <c r="JW84" s="75">
        <f t="shared" si="342"/>
        <v>0.20035171460871748</v>
      </c>
      <c r="JX84" s="75"/>
      <c r="JY84" s="75"/>
      <c r="JZ84" s="75"/>
      <c r="KA84" s="75">
        <f t="shared" si="343"/>
        <v>-5.5565267906608207E-3</v>
      </c>
      <c r="KB84" s="75">
        <f t="shared" si="344"/>
        <v>5.7278975974069668E-3</v>
      </c>
      <c r="KC84" s="75">
        <f t="shared" si="345"/>
        <v>1.7137080674614613E-4</v>
      </c>
      <c r="KD84" s="75"/>
      <c r="KE84" s="75"/>
      <c r="KF84" s="75">
        <f t="shared" si="346"/>
        <v>3.6886078081303397E-2</v>
      </c>
      <c r="KG84" s="75">
        <f t="shared" si="347"/>
        <v>-6.458539843594796E-2</v>
      </c>
      <c r="KH84" s="75">
        <f t="shared" si="348"/>
        <v>-2.7699320354644563E-2</v>
      </c>
      <c r="KI84" s="75"/>
      <c r="KJ84" s="75"/>
      <c r="KK84" s="75">
        <f t="shared" si="349"/>
        <v>3.6649088307446703E-2</v>
      </c>
      <c r="KL84" s="75">
        <f t="shared" si="350"/>
        <v>-4.0031655421071399E-2</v>
      </c>
      <c r="KM84" s="75">
        <f t="shared" si="351"/>
        <v>-3.382567113624696E-3</v>
      </c>
      <c r="KN84" s="75"/>
      <c r="KO84" s="75"/>
      <c r="KP84" s="75"/>
      <c r="KQ84" s="75"/>
      <c r="KR84" s="73">
        <f t="shared" si="352"/>
        <v>3249.9242982344722</v>
      </c>
      <c r="KS84" s="73">
        <f t="shared" si="353"/>
        <v>534.912866759812</v>
      </c>
      <c r="KT84" s="73">
        <f t="shared" si="354"/>
        <v>1245.7706084084848</v>
      </c>
      <c r="KU84" s="73">
        <f t="shared" si="355"/>
        <v>1196.2229137558745</v>
      </c>
      <c r="KV84" s="73">
        <f t="shared" si="356"/>
        <v>834.22138955925311</v>
      </c>
      <c r="KW84" s="73">
        <f t="shared" si="357"/>
        <v>569.29289978407223</v>
      </c>
      <c r="KX84" s="73">
        <f t="shared" si="358"/>
        <v>218.41432744824081</v>
      </c>
      <c r="KY84" s="73"/>
      <c r="KZ84" s="73">
        <f t="shared" si="359"/>
        <v>2200.3333765056336</v>
      </c>
      <c r="LA84" s="73">
        <f t="shared" si="360"/>
        <v>1347.6268618054655</v>
      </c>
      <c r="LB84" s="73">
        <f t="shared" si="361"/>
        <v>1222.8656909726719</v>
      </c>
      <c r="LC84" s="73">
        <f t="shared" si="362"/>
        <v>1276.4820619090792</v>
      </c>
      <c r="LD84" s="73">
        <f t="shared" si="363"/>
        <v>791.87255536847556</v>
      </c>
      <c r="LE84" s="73">
        <f t="shared" si="364"/>
        <v>905.29180158010615</v>
      </c>
      <c r="LF84" s="73">
        <f t="shared" si="365"/>
        <v>216.52765185856754</v>
      </c>
      <c r="LG84" s="73"/>
      <c r="LH84" s="73">
        <f t="shared" si="366"/>
        <v>2231</v>
      </c>
      <c r="LI84" s="73">
        <f t="shared" si="367"/>
        <v>1661</v>
      </c>
      <c r="LJ84" s="73">
        <f t="shared" si="368"/>
        <v>744</v>
      </c>
      <c r="LK84" s="73">
        <f t="shared" si="369"/>
        <v>1567</v>
      </c>
      <c r="LL84" s="73">
        <f t="shared" si="370"/>
        <v>642</v>
      </c>
      <c r="LM84" s="73">
        <f t="shared" si="371"/>
        <v>541</v>
      </c>
      <c r="LN84" s="73">
        <f t="shared" si="372"/>
        <v>412</v>
      </c>
      <c r="LO84" s="73"/>
      <c r="LP84" s="73">
        <f t="shared" si="373"/>
        <v>-1049.5909217288386</v>
      </c>
      <c r="LQ84" s="73">
        <f t="shared" si="374"/>
        <v>812.71399504565352</v>
      </c>
      <c r="LR84" s="73">
        <f t="shared" si="375"/>
        <v>-22.904917435812877</v>
      </c>
      <c r="LS84" s="73">
        <f t="shared" si="376"/>
        <v>80.259148153204706</v>
      </c>
      <c r="LT84" s="73">
        <f t="shared" si="377"/>
        <v>-42.348834190777552</v>
      </c>
      <c r="LU84" s="73">
        <f t="shared" si="378"/>
        <v>335.99890179603392</v>
      </c>
      <c r="LV84" s="73">
        <f t="shared" si="379"/>
        <v>-1.8866755896732741</v>
      </c>
      <c r="LW84" s="73"/>
      <c r="LX84" s="73">
        <f t="shared" si="380"/>
        <v>30.666623494366377</v>
      </c>
      <c r="LY84" s="73">
        <f t="shared" si="381"/>
        <v>313.37313819453448</v>
      </c>
      <c r="LZ84" s="73">
        <f t="shared" si="382"/>
        <v>-478.86569097267193</v>
      </c>
      <c r="MA84" s="73">
        <f t="shared" si="383"/>
        <v>290.51793809092078</v>
      </c>
      <c r="MB84" s="73">
        <f t="shared" si="384"/>
        <v>-149.87255536847556</v>
      </c>
      <c r="MC84" s="73">
        <f t="shared" si="385"/>
        <v>-364.29180158010615</v>
      </c>
      <c r="MD84" s="73">
        <f t="shared" si="386"/>
        <v>195.47234814143246</v>
      </c>
      <c r="ME84" s="73"/>
      <c r="MF84" s="73">
        <f t="shared" si="387"/>
        <v>-1018.9242982344722</v>
      </c>
      <c r="MG84" s="73">
        <f t="shared" si="388"/>
        <v>1126.087133240188</v>
      </c>
      <c r="MH84" s="73">
        <f t="shared" si="389"/>
        <v>-501.7706084084848</v>
      </c>
      <c r="MI84" s="73">
        <f t="shared" si="390"/>
        <v>370.77708624412548</v>
      </c>
      <c r="MJ84" s="73">
        <f t="shared" si="391"/>
        <v>-192.22138955925311</v>
      </c>
      <c r="MK84" s="73">
        <f t="shared" si="392"/>
        <v>-28.292899784072233</v>
      </c>
      <c r="ML84" s="73">
        <f t="shared" si="393"/>
        <v>193.58567255175919</v>
      </c>
      <c r="MM84" s="73"/>
      <c r="MN84" s="75">
        <f t="shared" si="394"/>
        <v>-0.32295857546559803</v>
      </c>
      <c r="MO84" s="75">
        <f t="shared" si="395"/>
        <v>1.5193390279964616</v>
      </c>
      <c r="MP84" s="75">
        <f t="shared" si="396"/>
        <v>-1.8386143709936055E-2</v>
      </c>
      <c r="MQ84" s="75">
        <f t="shared" si="397"/>
        <v>6.7093806037545958E-2</v>
      </c>
      <c r="MR84" s="75">
        <f t="shared" si="398"/>
        <v>-5.0764502949453082E-2</v>
      </c>
      <c r="MS84" s="75">
        <f t="shared" si="399"/>
        <v>0.5902039212564838</v>
      </c>
      <c r="MT84" s="75">
        <f t="shared" si="400"/>
        <v>-8.6380578221013134E-3</v>
      </c>
      <c r="MU84" s="75"/>
      <c r="MV84" s="75">
        <f t="shared" si="401"/>
        <v>1.3937262335704909E-2</v>
      </c>
      <c r="MW84" s="75">
        <f t="shared" si="402"/>
        <v>0.2325370227294942</v>
      </c>
      <c r="MX84" s="75">
        <f t="shared" si="403"/>
        <v>-0.39159303798259348</v>
      </c>
      <c r="MY84" s="75">
        <f t="shared" si="404"/>
        <v>0.22759265230600137</v>
      </c>
      <c r="MZ84" s="75">
        <f t="shared" si="405"/>
        <v>-0.18926347977640998</v>
      </c>
      <c r="NA84" s="75">
        <f t="shared" si="406"/>
        <v>-0.4024026296761633</v>
      </c>
      <c r="NB84" s="75">
        <f t="shared" si="407"/>
        <v>0.90275928484696233</v>
      </c>
      <c r="NC84" s="75"/>
      <c r="ND84" s="75">
        <f t="shared" si="408"/>
        <v>-0.31352247151972273</v>
      </c>
      <c r="NE84" s="75">
        <f t="shared" si="409"/>
        <v>2.1051786248129765</v>
      </c>
      <c r="NF84" s="75">
        <f t="shared" si="410"/>
        <v>-0.40277929582037114</v>
      </c>
      <c r="NG84" s="75">
        <f t="shared" si="411"/>
        <v>0.3099565156129368</v>
      </c>
      <c r="NH84" s="75">
        <f t="shared" si="412"/>
        <v>-0.23042011624852973</v>
      </c>
      <c r="NI84" s="75">
        <f t="shared" si="413"/>
        <v>-4.9698318378471752E-2</v>
      </c>
      <c r="NJ84" s="75">
        <f t="shared" si="414"/>
        <v>0.88632314012291413</v>
      </c>
      <c r="NK84" s="75"/>
      <c r="NL84" s="75"/>
      <c r="NM84" s="211">
        <v>9019</v>
      </c>
      <c r="NN84" s="212">
        <v>0</v>
      </c>
      <c r="NO84" s="212">
        <v>9</v>
      </c>
      <c r="NP84" s="212">
        <v>5</v>
      </c>
      <c r="NQ84" s="212">
        <v>0</v>
      </c>
      <c r="NR84" s="212">
        <v>13</v>
      </c>
      <c r="NS84" s="213">
        <v>27</v>
      </c>
      <c r="NT84" s="213">
        <f t="shared" si="415"/>
        <v>9046</v>
      </c>
      <c r="NU84" s="75"/>
      <c r="NV84" s="75"/>
      <c r="NW84" s="73">
        <v>7961</v>
      </c>
      <c r="NX84" s="73">
        <v>1661</v>
      </c>
      <c r="NY84" s="75">
        <f t="shared" si="416"/>
        <v>0.20864213038562995</v>
      </c>
      <c r="NZ84" s="75">
        <f t="shared" si="417"/>
        <v>1.8958436230259864E-3</v>
      </c>
      <c r="OA84" s="75">
        <f t="shared" si="418"/>
        <v>2.1192955415686868E-3</v>
      </c>
      <c r="OB84" s="73">
        <v>11123</v>
      </c>
      <c r="OC84" s="73">
        <v>9046</v>
      </c>
      <c r="OD84" s="73">
        <v>725.78828158109889</v>
      </c>
      <c r="OE84" s="73">
        <v>239.17734132554818</v>
      </c>
      <c r="OF84" s="75">
        <f t="shared" si="419"/>
        <v>2.1502952560060073E-2</v>
      </c>
      <c r="OG84" s="75">
        <f t="shared" si="420"/>
        <v>0.32954147565528413</v>
      </c>
      <c r="OH84" s="73">
        <v>531</v>
      </c>
      <c r="OI84" s="73">
        <f t="shared" si="421"/>
        <v>174.98652357295586</v>
      </c>
      <c r="OJ84" s="75">
        <f t="shared" si="422"/>
        <v>1.9344077335060342E-2</v>
      </c>
      <c r="OK84" s="75">
        <f t="shared" si="423"/>
        <v>1.6972661852939202E-3</v>
      </c>
      <c r="OL84" s="75">
        <f t="shared" si="424"/>
        <v>3.4891978990832722E-4</v>
      </c>
      <c r="OM84" s="73">
        <v>11237</v>
      </c>
      <c r="ON84" s="73">
        <v>225154915</v>
      </c>
      <c r="OO84" s="73">
        <f t="shared" si="425"/>
        <v>20036.924001067902</v>
      </c>
      <c r="OP84" s="75">
        <f t="shared" si="426"/>
        <v>1.7244400902472839E-3</v>
      </c>
      <c r="OQ84" s="75">
        <f t="shared" si="427"/>
        <v>1.8080899171623965E-3</v>
      </c>
      <c r="OR84" s="75">
        <f t="shared" si="428"/>
        <v>5.6413467034513638E-4</v>
      </c>
      <c r="OS84" s="73">
        <v>2071.7663967251046</v>
      </c>
      <c r="OT84" s="75">
        <f t="shared" si="429"/>
        <v>0.18625967784995995</v>
      </c>
      <c r="OU84" s="75">
        <f t="shared" si="430"/>
        <v>1.7074645369345809E-3</v>
      </c>
      <c r="OV84" s="73">
        <v>97.704251803712168</v>
      </c>
      <c r="OW84" s="75">
        <f t="shared" si="431"/>
        <v>8.6948697876401328E-3</v>
      </c>
      <c r="OX84" s="75">
        <v>2.464788732394366E-2</v>
      </c>
      <c r="OY84" s="73">
        <v>684</v>
      </c>
      <c r="OZ84" s="75">
        <f t="shared" si="432"/>
        <v>6.1494201204710962E-2</v>
      </c>
      <c r="PA84" s="73">
        <v>2349</v>
      </c>
      <c r="PB84" s="75">
        <f t="shared" si="433"/>
        <v>0.21118403308459949</v>
      </c>
      <c r="PC84" s="73">
        <v>1805</v>
      </c>
      <c r="PD84" s="73">
        <v>2703</v>
      </c>
      <c r="PE84" s="75">
        <f t="shared" si="434"/>
        <v>-0.33222345541990383</v>
      </c>
      <c r="PF84" s="75">
        <v>3.1631520532741396E-2</v>
      </c>
      <c r="PG84" s="75">
        <v>6.6259711431742502E-2</v>
      </c>
      <c r="PH84" s="75">
        <v>9.7891231964483905E-2</v>
      </c>
      <c r="PI84" s="75"/>
      <c r="PJ84" s="75"/>
      <c r="PK84" s="75"/>
      <c r="PL84" s="75"/>
      <c r="PM84" s="75"/>
      <c r="PN84" s="75"/>
      <c r="PO84" s="226"/>
      <c r="PP84" s="21">
        <f t="shared" si="435"/>
        <v>0</v>
      </c>
      <c r="PQ84" s="73">
        <f t="shared" si="436"/>
        <v>111.78641085312961</v>
      </c>
      <c r="PR84" s="73"/>
      <c r="PS84" s="73">
        <f t="shared" si="437"/>
        <v>32.714077661244801</v>
      </c>
      <c r="PT84" s="73">
        <v>2</v>
      </c>
      <c r="PU84" s="73">
        <f t="shared" si="438"/>
        <v>20.557752987219494</v>
      </c>
      <c r="PV84" s="73">
        <v>2</v>
      </c>
      <c r="PW84" s="73"/>
      <c r="QA84" s="74"/>
      <c r="QB84" s="87"/>
    </row>
    <row r="85" spans="1:444" x14ac:dyDescent="0.25">
      <c r="A85" s="150"/>
      <c r="B85" s="153" t="s">
        <v>10</v>
      </c>
      <c r="C85" s="151"/>
      <c r="D85" s="156">
        <v>24033</v>
      </c>
      <c r="E85" s="156" t="s">
        <v>76</v>
      </c>
      <c r="F85" s="72" t="s">
        <v>120</v>
      </c>
      <c r="G85" s="82"/>
      <c r="P85" s="161"/>
      <c r="Q85" s="127"/>
      <c r="R85" s="127"/>
      <c r="S85" s="127"/>
      <c r="T85" s="127"/>
      <c r="U85" s="127"/>
      <c r="V85" s="127"/>
      <c r="W85" s="127"/>
      <c r="X85" s="127"/>
      <c r="Y85" s="127"/>
      <c r="Z85" s="113"/>
      <c r="AA85" s="73"/>
      <c r="AB85" s="74">
        <v>2252</v>
      </c>
      <c r="AC85" s="74">
        <v>2442</v>
      </c>
      <c r="AD85" s="74">
        <v>557</v>
      </c>
      <c r="AE85" s="74">
        <v>1340</v>
      </c>
      <c r="AF85" s="74">
        <v>1305</v>
      </c>
      <c r="AG85" s="74">
        <v>1270</v>
      </c>
      <c r="AH85" s="74">
        <v>106</v>
      </c>
      <c r="AI85" s="74">
        <v>53</v>
      </c>
      <c r="AK85" s="73">
        <f t="shared" si="222"/>
        <v>9325</v>
      </c>
      <c r="AL85" s="75"/>
      <c r="AM85" s="76">
        <f t="shared" si="223"/>
        <v>0.24150134048257374</v>
      </c>
      <c r="AN85" s="77">
        <f t="shared" si="224"/>
        <v>0.26187667560321715</v>
      </c>
      <c r="AO85" s="77">
        <f t="shared" si="225"/>
        <v>5.9731903485254693E-2</v>
      </c>
      <c r="AP85" s="77">
        <f t="shared" si="226"/>
        <v>0.14369973190348526</v>
      </c>
      <c r="AQ85" s="77">
        <f t="shared" si="227"/>
        <v>0.13994638069705093</v>
      </c>
      <c r="AR85" s="77">
        <f t="shared" si="228"/>
        <v>0.13619302949061662</v>
      </c>
      <c r="AS85" s="77">
        <f t="shared" si="229"/>
        <v>1.1367292225201072E-2</v>
      </c>
      <c r="AT85" s="78">
        <f t="shared" si="230"/>
        <v>5.6836461126005362E-3</v>
      </c>
      <c r="AU85" s="75">
        <f t="shared" si="231"/>
        <v>1</v>
      </c>
      <c r="AV85" s="75"/>
      <c r="AW85" s="75"/>
      <c r="AX85" s="74">
        <v>1148</v>
      </c>
      <c r="AY85" s="74">
        <v>410</v>
      </c>
      <c r="AZ85" s="74">
        <v>2074</v>
      </c>
      <c r="BA85" s="74">
        <v>1216</v>
      </c>
      <c r="BB85" s="74">
        <v>3014</v>
      </c>
      <c r="BC85" s="74">
        <v>1514</v>
      </c>
      <c r="BD85" s="74">
        <v>176</v>
      </c>
      <c r="BF85" s="74">
        <v>51</v>
      </c>
      <c r="BG85" s="79">
        <v>15</v>
      </c>
      <c r="BH85" s="80"/>
      <c r="BI85" s="80"/>
      <c r="BJ85" s="81"/>
      <c r="BK85" s="73">
        <f t="shared" si="232"/>
        <v>15</v>
      </c>
      <c r="BL85" s="79">
        <f t="shared" si="233"/>
        <v>9618</v>
      </c>
      <c r="BM85" s="82"/>
      <c r="BN85" s="83">
        <f t="shared" si="234"/>
        <v>0.11935953420669577</v>
      </c>
      <c r="BO85" s="84">
        <f t="shared" si="235"/>
        <v>4.2628405073819924E-2</v>
      </c>
      <c r="BP85" s="84">
        <f t="shared" si="236"/>
        <v>0.21563734664171347</v>
      </c>
      <c r="BQ85" s="84">
        <f t="shared" si="237"/>
        <v>0.12642961114576834</v>
      </c>
      <c r="BR85" s="84">
        <f t="shared" si="238"/>
        <v>0.31337076315242252</v>
      </c>
      <c r="BS85" s="84">
        <f t="shared" si="239"/>
        <v>0.15741318361405698</v>
      </c>
      <c r="BT85" s="84">
        <f t="shared" si="240"/>
        <v>1.8299022665834892E-2</v>
      </c>
      <c r="BU85" s="84">
        <f t="shared" si="241"/>
        <v>0</v>
      </c>
      <c r="BV85" s="84">
        <f t="shared" si="242"/>
        <v>5.3025577043044293E-3</v>
      </c>
      <c r="BW85" s="84">
        <f t="shared" si="243"/>
        <v>1.5595757953836558E-3</v>
      </c>
      <c r="BX85" s="84">
        <f t="shared" si="244"/>
        <v>0</v>
      </c>
      <c r="BY85" s="84">
        <f t="shared" si="245"/>
        <v>0</v>
      </c>
      <c r="BZ85" s="84">
        <f t="shared" si="246"/>
        <v>0</v>
      </c>
      <c r="CA85" s="75">
        <f t="shared" si="247"/>
        <v>1.5595757953836558E-3</v>
      </c>
      <c r="CB85" s="85">
        <f t="shared" si="248"/>
        <v>1</v>
      </c>
      <c r="CC85" s="75"/>
      <c r="CD85" s="75"/>
      <c r="CE85" s="74">
        <v>856</v>
      </c>
      <c r="CF85" s="74">
        <v>2768</v>
      </c>
      <c r="CG85" s="74">
        <v>1289</v>
      </c>
      <c r="CH85" s="74">
        <v>1737</v>
      </c>
      <c r="CI85" s="74">
        <v>823</v>
      </c>
      <c r="CJ85" s="74">
        <v>2207</v>
      </c>
      <c r="CK85" s="72">
        <v>210</v>
      </c>
      <c r="CL85" s="72"/>
      <c r="CP85" s="73">
        <f t="shared" si="439"/>
        <v>0</v>
      </c>
      <c r="CQ85" s="73">
        <f t="shared" si="440"/>
        <v>9890</v>
      </c>
      <c r="CR85" s="73"/>
      <c r="CS85" s="76">
        <f t="shared" si="249"/>
        <v>8.6552072800808899E-2</v>
      </c>
      <c r="CT85" s="77">
        <f t="shared" si="250"/>
        <v>0.27987866531850353</v>
      </c>
      <c r="CU85" s="77">
        <f t="shared" si="251"/>
        <v>0.13033367037411528</v>
      </c>
      <c r="CV85" s="77">
        <f t="shared" si="252"/>
        <v>0.1756319514661274</v>
      </c>
      <c r="CW85" s="77">
        <f t="shared" si="253"/>
        <v>8.3215369059656222E-2</v>
      </c>
      <c r="CX85" s="77">
        <f t="shared" si="254"/>
        <v>0.223154701718908</v>
      </c>
      <c r="CY85" s="77">
        <f t="shared" si="255"/>
        <v>2.1233569261880688E-2</v>
      </c>
      <c r="CZ85" s="78"/>
      <c r="DA85" s="78"/>
      <c r="DB85" s="78"/>
      <c r="DC85" s="78"/>
      <c r="DD85" s="78">
        <f t="shared" si="256"/>
        <v>0</v>
      </c>
      <c r="DE85" s="75">
        <f t="shared" si="257"/>
        <v>1</v>
      </c>
      <c r="DF85" s="75"/>
      <c r="DG85" s="75"/>
      <c r="DH85" s="74">
        <v>1625</v>
      </c>
      <c r="DI85" s="74">
        <v>2892</v>
      </c>
      <c r="DJ85" s="74">
        <v>1437</v>
      </c>
      <c r="DK85" s="74">
        <v>1205</v>
      </c>
      <c r="DL85" s="74">
        <v>16</v>
      </c>
      <c r="DM85" s="74">
        <v>435</v>
      </c>
      <c r="DN85" s="74">
        <v>1210</v>
      </c>
      <c r="DO85" s="72">
        <v>1011</v>
      </c>
      <c r="DP85" s="72">
        <v>23</v>
      </c>
      <c r="DQ85" s="74">
        <v>22</v>
      </c>
      <c r="DU85" s="73">
        <f t="shared" si="258"/>
        <v>45</v>
      </c>
      <c r="DV85" s="73">
        <f t="shared" si="441"/>
        <v>9876</v>
      </c>
      <c r="DW85" s="76">
        <f t="shared" si="259"/>
        <v>0.1645402997164844</v>
      </c>
      <c r="DX85" s="77">
        <f t="shared" si="260"/>
        <v>0.29283110571081411</v>
      </c>
      <c r="DY85" s="77">
        <f t="shared" si="261"/>
        <v>0.14550425273390036</v>
      </c>
      <c r="DZ85" s="77">
        <f t="shared" si="262"/>
        <v>0.12201296071283921</v>
      </c>
      <c r="EA85" s="77">
        <f t="shared" si="263"/>
        <v>1.6200891049007696E-3</v>
      </c>
      <c r="EB85" s="77">
        <f t="shared" si="264"/>
        <v>4.404617253948967E-2</v>
      </c>
      <c r="EC85" s="77">
        <f t="shared" si="265"/>
        <v>0.12251923855812069</v>
      </c>
      <c r="ED85" s="77">
        <f t="shared" si="266"/>
        <v>0.10236938031591737</v>
      </c>
      <c r="EE85" s="75">
        <f t="shared" si="267"/>
        <v>2.3288780882948562E-3</v>
      </c>
      <c r="EF85" s="78">
        <f t="shared" si="268"/>
        <v>2.2276225192385582E-3</v>
      </c>
      <c r="EG85" s="78">
        <f t="shared" si="269"/>
        <v>0</v>
      </c>
      <c r="EH85" s="78">
        <f t="shared" si="270"/>
        <v>0</v>
      </c>
      <c r="EI85" s="78">
        <f t="shared" si="271"/>
        <v>0</v>
      </c>
      <c r="EJ85" s="75">
        <f t="shared" si="272"/>
        <v>4.556500607533414E-3</v>
      </c>
      <c r="EK85" s="75">
        <f t="shared" si="273"/>
        <v>1</v>
      </c>
      <c r="EL85" s="75"/>
      <c r="EM85" s="75"/>
      <c r="EN85" s="75"/>
      <c r="EO85" s="75"/>
      <c r="EP85" s="75"/>
      <c r="EQ85" s="75"/>
      <c r="ER85" s="75">
        <f t="shared" si="274"/>
        <v>0.26187667560321715</v>
      </c>
      <c r="ES85" s="75">
        <f t="shared" si="275"/>
        <v>0.31337076315242252</v>
      </c>
      <c r="ET85" s="75">
        <f t="shared" si="276"/>
        <v>0.27987866531850353</v>
      </c>
      <c r="EU85" s="75">
        <f t="shared" si="277"/>
        <v>0.29283110571081411</v>
      </c>
      <c r="EV85" s="75"/>
      <c r="EW85" s="75"/>
      <c r="EX85" s="75">
        <f t="shared" si="278"/>
        <v>5.9731903485254693E-2</v>
      </c>
      <c r="EY85" s="75">
        <f t="shared" si="279"/>
        <v>4.2628405073819924E-2</v>
      </c>
      <c r="EZ85" s="75">
        <f t="shared" si="280"/>
        <v>8.3215369059656222E-2</v>
      </c>
      <c r="FA85" s="75">
        <f t="shared" si="281"/>
        <v>0.14550425273390036</v>
      </c>
      <c r="FB85" s="75"/>
      <c r="FC85" s="75"/>
      <c r="FD85" s="75"/>
      <c r="FE85" s="75">
        <f t="shared" si="282"/>
        <v>0</v>
      </c>
      <c r="FF85" s="75"/>
      <c r="FG85" s="75"/>
      <c r="FH85" s="75"/>
      <c r="FI85" s="75"/>
      <c r="FJ85" s="75"/>
      <c r="FK85" s="75">
        <f t="shared" si="283"/>
        <v>5.3025577043044293E-3</v>
      </c>
      <c r="FL85" s="75"/>
      <c r="FM85" s="75"/>
      <c r="FN85" s="75"/>
      <c r="FO85" s="75"/>
      <c r="FP85" s="75">
        <f t="shared" si="284"/>
        <v>0.32160857908847185</v>
      </c>
      <c r="FQ85" s="75">
        <f t="shared" si="285"/>
        <v>0.36130172593054688</v>
      </c>
      <c r="FR85" s="75">
        <f t="shared" si="286"/>
        <v>0.36309403437815974</v>
      </c>
      <c r="FS85" s="75">
        <f t="shared" si="287"/>
        <v>0.4383353584447145</v>
      </c>
      <c r="FT85" s="75"/>
      <c r="FU85" s="75"/>
      <c r="FV85" s="75"/>
      <c r="FW85" s="75">
        <f t="shared" si="288"/>
        <v>-3.3492097833918988E-2</v>
      </c>
      <c r="FX85" s="75">
        <f t="shared" si="289"/>
        <v>1.2952440392310582E-2</v>
      </c>
      <c r="FY85" s="75">
        <f t="shared" si="290"/>
        <v>-2.0539657441608405E-2</v>
      </c>
      <c r="FZ85" s="75"/>
      <c r="GA85" s="75"/>
      <c r="GB85" s="75">
        <f t="shared" si="291"/>
        <v>4.0586963985836298E-2</v>
      </c>
      <c r="GC85" s="75">
        <f t="shared" si="292"/>
        <v>6.2288883674244136E-2</v>
      </c>
      <c r="GD85" s="75">
        <f t="shared" si="293"/>
        <v>0.10287584766008043</v>
      </c>
      <c r="GE85" s="75"/>
      <c r="GF85" s="75"/>
      <c r="GG85" s="75"/>
      <c r="GH85" s="75"/>
      <c r="GI85" s="75"/>
      <c r="GJ85" s="75"/>
      <c r="GK85" s="75"/>
      <c r="GL85" s="75"/>
      <c r="GM85" s="75"/>
      <c r="GN85" s="75"/>
      <c r="GO85" s="75"/>
      <c r="GP85" s="75"/>
      <c r="GQ85" s="75">
        <f t="shared" si="294"/>
        <v>1.7923084476128559E-3</v>
      </c>
      <c r="GR85" s="75">
        <f t="shared" si="295"/>
        <v>7.524132406655476E-2</v>
      </c>
      <c r="GS85" s="75">
        <f t="shared" si="296"/>
        <v>7.7033632514167616E-2</v>
      </c>
      <c r="GT85" s="75"/>
      <c r="GU85" s="75"/>
      <c r="GV85" s="75"/>
      <c r="GW85" s="75"/>
      <c r="GX85" s="75">
        <f t="shared" si="297"/>
        <v>1.1367292225201072E-2</v>
      </c>
      <c r="GY85" s="75">
        <f t="shared" si="298"/>
        <v>1.8299022665834892E-2</v>
      </c>
      <c r="GZ85" s="75">
        <f t="shared" si="299"/>
        <v>2.1233569261880688E-2</v>
      </c>
      <c r="HA85" s="75">
        <f t="shared" si="300"/>
        <v>4.404617253948967E-2</v>
      </c>
      <c r="HB85" s="75"/>
      <c r="HC85" s="75"/>
      <c r="HD85" s="75">
        <f t="shared" si="301"/>
        <v>2.9345465960457957E-3</v>
      </c>
      <c r="HE85" s="75">
        <f t="shared" si="302"/>
        <v>2.2812603277608982E-2</v>
      </c>
      <c r="HF85" s="75">
        <f t="shared" si="303"/>
        <v>2.5747149873654777E-2</v>
      </c>
      <c r="HG85" s="75"/>
      <c r="HH85" s="75"/>
      <c r="HI85" s="75"/>
      <c r="HJ85" s="75">
        <f t="shared" si="304"/>
        <v>0.13619302949061662</v>
      </c>
      <c r="HK85" s="75">
        <f t="shared" si="305"/>
        <v>0.15741318361405698</v>
      </c>
      <c r="HL85" s="75">
        <f t="shared" si="306"/>
        <v>0.13033367037411528</v>
      </c>
      <c r="HM85" s="75">
        <f t="shared" si="307"/>
        <v>0.12201296071283921</v>
      </c>
      <c r="HN85" s="75"/>
      <c r="HO85" s="75"/>
      <c r="HP85" s="75">
        <f t="shared" si="308"/>
        <v>-2.7079513239941705E-2</v>
      </c>
      <c r="HQ85" s="75">
        <f>Gegevens!HM115-Gegevens!HL115</f>
        <v>-6.3707925967877638E-2</v>
      </c>
      <c r="HR85" s="75">
        <f t="shared" si="309"/>
        <v>-3.5400222901217776E-2</v>
      </c>
      <c r="HS85" s="75"/>
      <c r="HT85" s="75"/>
      <c r="HU85" s="75"/>
      <c r="HV85" s="75">
        <f t="shared" si="310"/>
        <v>0.24150134048257374</v>
      </c>
      <c r="HW85" s="75">
        <f t="shared" si="311"/>
        <v>0.21563734664171347</v>
      </c>
      <c r="HX85" s="75">
        <f t="shared" si="312"/>
        <v>0.223154701718908</v>
      </c>
      <c r="HY85" s="75">
        <f t="shared" si="313"/>
        <v>0.1645402997164844</v>
      </c>
      <c r="HZ85" s="75"/>
      <c r="IA85" s="75"/>
      <c r="IB85" s="75">
        <f t="shared" si="314"/>
        <v>7.5173550771945319E-3</v>
      </c>
      <c r="IC85" s="75">
        <f t="shared" si="315"/>
        <v>-5.8614402002423599E-2</v>
      </c>
      <c r="ID85" s="75">
        <f t="shared" si="316"/>
        <v>-5.1097046925229067E-2</v>
      </c>
      <c r="IE85" s="75"/>
      <c r="IF85" s="75"/>
      <c r="IG85" s="75"/>
      <c r="IH85" s="75">
        <f t="shared" si="317"/>
        <v>0.14369973190348526</v>
      </c>
      <c r="II85" s="75">
        <f t="shared" si="318"/>
        <v>0.12642961114576834</v>
      </c>
      <c r="IJ85" s="75">
        <f t="shared" si="319"/>
        <v>8.6552072800808899E-2</v>
      </c>
      <c r="IK85" s="75">
        <f t="shared" si="320"/>
        <v>0.10236938031591737</v>
      </c>
      <c r="IL85" s="75"/>
      <c r="IM85" s="75"/>
      <c r="IN85" s="75">
        <f t="shared" si="321"/>
        <v>-3.987753834495944E-2</v>
      </c>
      <c r="IO85" s="75">
        <f t="shared" si="322"/>
        <v>1.5817307515108472E-2</v>
      </c>
      <c r="IP85" s="75">
        <f t="shared" si="323"/>
        <v>-2.4060230829850968E-2</v>
      </c>
      <c r="IQ85" s="75"/>
      <c r="IR85" s="75"/>
      <c r="IS85" s="75"/>
      <c r="IT85" s="75">
        <f t="shared" si="324"/>
        <v>0.13994638069705093</v>
      </c>
      <c r="IU85" s="75">
        <f t="shared" si="325"/>
        <v>0.11935953420669577</v>
      </c>
      <c r="IV85" s="75">
        <f t="shared" si="326"/>
        <v>0.1756319514661274</v>
      </c>
      <c r="IW85" s="75">
        <f t="shared" si="327"/>
        <v>0.12251923855812069</v>
      </c>
      <c r="IX85" s="75"/>
      <c r="IY85" s="75"/>
      <c r="IZ85" s="75">
        <f t="shared" si="328"/>
        <v>5.627241725943162E-2</v>
      </c>
      <c r="JA85" s="75">
        <f t="shared" si="329"/>
        <v>-5.3112712908006704E-2</v>
      </c>
      <c r="JB85" s="75">
        <f t="shared" si="330"/>
        <v>3.1597043514249162E-3</v>
      </c>
      <c r="JC85" s="75"/>
      <c r="JD85" s="75"/>
      <c r="JE85" s="75"/>
      <c r="JF85" s="75"/>
      <c r="JG85" s="75"/>
      <c r="JH85" s="75"/>
      <c r="JI85" s="75">
        <f t="shared" si="331"/>
        <v>0.15506702412868634</v>
      </c>
      <c r="JJ85" s="75">
        <f t="shared" si="332"/>
        <v>0.28364611260053618</v>
      </c>
      <c r="JK85" s="75">
        <f t="shared" si="333"/>
        <v>0.29501340482573724</v>
      </c>
      <c r="JL85" s="75"/>
      <c r="JM85" s="75">
        <f t="shared" si="334"/>
        <v>0.14472863381160322</v>
      </c>
      <c r="JN85" s="75">
        <f t="shared" si="335"/>
        <v>0.2457891453524641</v>
      </c>
      <c r="JO85" s="75">
        <f t="shared" si="336"/>
        <v>0.26408816801829899</v>
      </c>
      <c r="JP85" s="75"/>
      <c r="JQ85" s="75">
        <f t="shared" si="337"/>
        <v>0.10778564206268959</v>
      </c>
      <c r="JR85" s="75">
        <f t="shared" si="338"/>
        <v>0.26218402426693632</v>
      </c>
      <c r="JS85" s="75">
        <f t="shared" si="339"/>
        <v>0.28341759352881701</v>
      </c>
      <c r="JT85" s="75"/>
      <c r="JU85" s="75">
        <f t="shared" si="340"/>
        <v>0.14641555285540703</v>
      </c>
      <c r="JV85" s="75">
        <f t="shared" si="341"/>
        <v>0.22488861887403805</v>
      </c>
      <c r="JW85" s="75">
        <f t="shared" si="342"/>
        <v>0.26893479141352772</v>
      </c>
      <c r="JX85" s="75"/>
      <c r="JY85" s="75"/>
      <c r="JZ85" s="75"/>
      <c r="KA85" s="75">
        <f t="shared" si="343"/>
        <v>-3.6942991748913634E-2</v>
      </c>
      <c r="KB85" s="75">
        <f t="shared" si="344"/>
        <v>3.8629910792717437E-2</v>
      </c>
      <c r="KC85" s="75">
        <f t="shared" si="345"/>
        <v>1.6869190438038029E-3</v>
      </c>
      <c r="KD85" s="75"/>
      <c r="KE85" s="75"/>
      <c r="KF85" s="75">
        <f t="shared" si="346"/>
        <v>1.6394878914472222E-2</v>
      </c>
      <c r="KG85" s="75">
        <f t="shared" si="347"/>
        <v>-3.7295405392898273E-2</v>
      </c>
      <c r="KH85" s="75">
        <f t="shared" si="348"/>
        <v>-2.0900526478426051E-2</v>
      </c>
      <c r="KI85" s="75"/>
      <c r="KJ85" s="75"/>
      <c r="KK85" s="75">
        <f t="shared" si="349"/>
        <v>1.9329425510518028E-2</v>
      </c>
      <c r="KL85" s="75">
        <f t="shared" si="350"/>
        <v>-1.4482802115289295E-2</v>
      </c>
      <c r="KM85" s="75">
        <f t="shared" si="351"/>
        <v>4.846623395228733E-3</v>
      </c>
      <c r="KN85" s="75"/>
      <c r="KO85" s="75"/>
      <c r="KP85" s="75"/>
      <c r="KQ85" s="75"/>
      <c r="KR85" s="73">
        <f t="shared" si="352"/>
        <v>3094.8496568933247</v>
      </c>
      <c r="KS85" s="73">
        <f t="shared" si="353"/>
        <v>420.99812850904556</v>
      </c>
      <c r="KT85" s="73">
        <f t="shared" si="354"/>
        <v>1554.6126013724268</v>
      </c>
      <c r="KU85" s="73">
        <f t="shared" si="355"/>
        <v>2129.6344354335624</v>
      </c>
      <c r="KV85" s="73">
        <f t="shared" si="356"/>
        <v>1248.6188396756081</v>
      </c>
      <c r="KW85" s="73">
        <f t="shared" si="357"/>
        <v>1178.7947598253274</v>
      </c>
      <c r="KX85" s="73">
        <f t="shared" si="358"/>
        <v>180.7211478477854</v>
      </c>
      <c r="KY85" s="73"/>
      <c r="KZ85" s="73">
        <f t="shared" si="359"/>
        <v>2764.0816986855407</v>
      </c>
      <c r="LA85" s="73">
        <f t="shared" si="360"/>
        <v>821.83498483316487</v>
      </c>
      <c r="LB85" s="73">
        <f t="shared" si="361"/>
        <v>1287.1753286147625</v>
      </c>
      <c r="LC85" s="73">
        <f t="shared" si="362"/>
        <v>2203.8758341759353</v>
      </c>
      <c r="LD85" s="73">
        <f t="shared" si="363"/>
        <v>854.78827098078864</v>
      </c>
      <c r="LE85" s="73">
        <f t="shared" si="364"/>
        <v>1734.5411526794742</v>
      </c>
      <c r="LF85" s="73">
        <f t="shared" si="365"/>
        <v>209.70273003033367</v>
      </c>
      <c r="LG85" s="73"/>
      <c r="LH85" s="73">
        <f t="shared" si="366"/>
        <v>2892</v>
      </c>
      <c r="LI85" s="73">
        <f t="shared" si="367"/>
        <v>1437</v>
      </c>
      <c r="LJ85" s="73">
        <f t="shared" si="368"/>
        <v>1205</v>
      </c>
      <c r="LK85" s="73">
        <f t="shared" si="369"/>
        <v>1625</v>
      </c>
      <c r="LL85" s="73">
        <f t="shared" si="370"/>
        <v>1011</v>
      </c>
      <c r="LM85" s="73">
        <f t="shared" si="371"/>
        <v>1210</v>
      </c>
      <c r="LN85" s="73">
        <f t="shared" si="372"/>
        <v>435</v>
      </c>
      <c r="LO85" s="73"/>
      <c r="LP85" s="73">
        <f t="shared" si="373"/>
        <v>-330.76795820778398</v>
      </c>
      <c r="LQ85" s="73">
        <f t="shared" si="374"/>
        <v>400.83685632411931</v>
      </c>
      <c r="LR85" s="73">
        <f t="shared" si="375"/>
        <v>-267.43727275766423</v>
      </c>
      <c r="LS85" s="73">
        <f t="shared" si="376"/>
        <v>74.241398742372894</v>
      </c>
      <c r="LT85" s="73">
        <f t="shared" si="377"/>
        <v>-393.83056869481948</v>
      </c>
      <c r="LU85" s="73">
        <f t="shared" si="378"/>
        <v>555.74639285414673</v>
      </c>
      <c r="LV85" s="73">
        <f t="shared" si="379"/>
        <v>28.981582182548266</v>
      </c>
      <c r="LW85" s="73"/>
      <c r="LX85" s="73">
        <f t="shared" si="380"/>
        <v>127.91830131445931</v>
      </c>
      <c r="LY85" s="73">
        <f t="shared" si="381"/>
        <v>615.16501516683513</v>
      </c>
      <c r="LZ85" s="73">
        <f t="shared" si="382"/>
        <v>-82.17532861476252</v>
      </c>
      <c r="MA85" s="73">
        <f t="shared" si="383"/>
        <v>-578.87583417593532</v>
      </c>
      <c r="MB85" s="73">
        <f t="shared" si="384"/>
        <v>156.21172901921136</v>
      </c>
      <c r="MC85" s="73">
        <f t="shared" si="385"/>
        <v>-524.54115267947418</v>
      </c>
      <c r="MD85" s="73">
        <f t="shared" si="386"/>
        <v>225.29726996966633</v>
      </c>
      <c r="ME85" s="73"/>
      <c r="MF85" s="73">
        <f t="shared" si="387"/>
        <v>-202.84965689332466</v>
      </c>
      <c r="MG85" s="73">
        <f t="shared" si="388"/>
        <v>1016.0018714909545</v>
      </c>
      <c r="MH85" s="73">
        <f t="shared" si="389"/>
        <v>-349.61260137242675</v>
      </c>
      <c r="MI85" s="73">
        <f t="shared" si="390"/>
        <v>-504.63443543356243</v>
      </c>
      <c r="MJ85" s="73">
        <f t="shared" si="391"/>
        <v>-237.61883967560811</v>
      </c>
      <c r="MK85" s="73">
        <f t="shared" si="392"/>
        <v>31.205240174672554</v>
      </c>
      <c r="ML85" s="73">
        <f t="shared" si="393"/>
        <v>254.2788521522146</v>
      </c>
      <c r="MM85" s="73"/>
      <c r="MN85" s="75">
        <f t="shared" si="394"/>
        <v>-0.10687690675734336</v>
      </c>
      <c r="MO85" s="75">
        <f t="shared" si="395"/>
        <v>0.95211077955066714</v>
      </c>
      <c r="MP85" s="75">
        <f t="shared" si="396"/>
        <v>-0.1720282419694579</v>
      </c>
      <c r="MQ85" s="75">
        <f t="shared" si="397"/>
        <v>3.4861099871001305E-2</v>
      </c>
      <c r="MR85" s="75">
        <f t="shared" si="398"/>
        <v>-0.31541296365281246</v>
      </c>
      <c r="MS85" s="75">
        <f t="shared" si="399"/>
        <v>0.47145305679548205</v>
      </c>
      <c r="MT85" s="75">
        <f t="shared" si="400"/>
        <v>0.16036630204982075</v>
      </c>
      <c r="MU85" s="75"/>
      <c r="MV85" s="75">
        <f t="shared" si="401"/>
        <v>4.6278770043335145E-2</v>
      </c>
      <c r="MW85" s="75">
        <f t="shared" si="402"/>
        <v>0.74852619627979888</v>
      </c>
      <c r="MX85" s="75">
        <f t="shared" si="403"/>
        <v>-6.3841597013204326E-2</v>
      </c>
      <c r="MY85" s="75">
        <f t="shared" si="404"/>
        <v>-0.26266263516265032</v>
      </c>
      <c r="MZ85" s="75">
        <f t="shared" si="405"/>
        <v>0.18274903192105477</v>
      </c>
      <c r="NA85" s="75">
        <f t="shared" si="406"/>
        <v>-0.30240917136452866</v>
      </c>
      <c r="NB85" s="75">
        <f t="shared" si="407"/>
        <v>1.0743649829312041</v>
      </c>
      <c r="NC85" s="75"/>
      <c r="ND85" s="75">
        <f t="shared" si="408"/>
        <v>-6.5544268504774295E-2</v>
      </c>
      <c r="NE85" s="75">
        <f t="shared" si="409"/>
        <v>2.4133168360845212</v>
      </c>
      <c r="NF85" s="75">
        <f t="shared" si="410"/>
        <v>-0.2248872812839581</v>
      </c>
      <c r="NG85" s="75">
        <f t="shared" si="411"/>
        <v>-0.23695824364843454</v>
      </c>
      <c r="NH85" s="75">
        <f t="shared" si="412"/>
        <v>-0.19030534549466002</v>
      </c>
      <c r="NI85" s="75">
        <f t="shared" si="413"/>
        <v>2.64721571881576E-2</v>
      </c>
      <c r="NJ85" s="75">
        <f t="shared" si="414"/>
        <v>1.4070232243455207</v>
      </c>
      <c r="NK85" s="75"/>
      <c r="NL85" s="75"/>
      <c r="NM85" s="211">
        <v>11438</v>
      </c>
      <c r="NN85" s="212">
        <v>1</v>
      </c>
      <c r="NO85" s="212">
        <v>10</v>
      </c>
      <c r="NP85" s="212">
        <v>4</v>
      </c>
      <c r="NQ85" s="212">
        <v>1</v>
      </c>
      <c r="NR85" s="212">
        <v>17</v>
      </c>
      <c r="NS85" s="213">
        <v>33</v>
      </c>
      <c r="NT85" s="213">
        <f t="shared" si="415"/>
        <v>11471</v>
      </c>
      <c r="NU85" s="75"/>
      <c r="NV85" s="75"/>
      <c r="NW85" s="73">
        <v>9876</v>
      </c>
      <c r="NX85" s="73">
        <v>1437</v>
      </c>
      <c r="NY85" s="75">
        <f t="shared" si="416"/>
        <v>0.14550425273390036</v>
      </c>
      <c r="NZ85" s="75">
        <f t="shared" si="417"/>
        <v>2.3518843890220627E-3</v>
      </c>
      <c r="OA85" s="75">
        <f t="shared" si="418"/>
        <v>1.8334904835847099E-3</v>
      </c>
      <c r="OB85" s="73">
        <v>14470</v>
      </c>
      <c r="OC85" s="73">
        <v>11471</v>
      </c>
      <c r="OD85" s="73">
        <v>650.1868087721748</v>
      </c>
      <c r="OE85" s="73">
        <v>310.8603915334528</v>
      </c>
      <c r="OF85" s="75">
        <f t="shared" si="419"/>
        <v>2.1483095475705101E-2</v>
      </c>
      <c r="OG85" s="75">
        <f t="shared" si="420"/>
        <v>0.47810934848168868</v>
      </c>
      <c r="OH85" s="73">
        <v>476.66666666666697</v>
      </c>
      <c r="OI85" s="73">
        <f t="shared" si="421"/>
        <v>227.89878944293841</v>
      </c>
      <c r="OJ85" s="75">
        <f t="shared" si="422"/>
        <v>1.9867386404231403E-2</v>
      </c>
      <c r="OK85" s="75">
        <f t="shared" si="423"/>
        <v>2.2079872067969995E-3</v>
      </c>
      <c r="OL85" s="75">
        <f t="shared" si="424"/>
        <v>4.534933865538657E-4</v>
      </c>
      <c r="OM85" s="73">
        <v>14442</v>
      </c>
      <c r="ON85" s="73">
        <v>315702000</v>
      </c>
      <c r="OO85" s="73">
        <f t="shared" si="425"/>
        <v>21859.991690901537</v>
      </c>
      <c r="OP85" s="75">
        <f t="shared" si="426"/>
        <v>2.2162822624678538E-3</v>
      </c>
      <c r="OQ85" s="75">
        <f t="shared" si="427"/>
        <v>2.5352215963306991E-3</v>
      </c>
      <c r="OR85" s="75">
        <f t="shared" si="428"/>
        <v>7.3471719895530001E-4</v>
      </c>
      <c r="OS85" s="73">
        <v>3394.5686193048055</v>
      </c>
      <c r="OT85" s="75">
        <f t="shared" si="429"/>
        <v>0.23459354660019388</v>
      </c>
      <c r="OU85" s="75">
        <f t="shared" si="430"/>
        <v>2.7976636481873607E-3</v>
      </c>
      <c r="OV85" s="73">
        <v>145.47102591051024</v>
      </c>
      <c r="OW85" s="75">
        <f t="shared" si="431"/>
        <v>1.0072775648145011E-2</v>
      </c>
      <c r="OX85" s="75">
        <v>3.8071065989847719E-2</v>
      </c>
      <c r="OY85" s="73">
        <v>850</v>
      </c>
      <c r="OZ85" s="75">
        <f t="shared" si="432"/>
        <v>5.8742225293711127E-2</v>
      </c>
      <c r="PA85" s="73">
        <v>2886</v>
      </c>
      <c r="PB85" s="75">
        <f t="shared" si="433"/>
        <v>0.19944713199723565</v>
      </c>
      <c r="PC85" s="73">
        <v>2434</v>
      </c>
      <c r="PD85" s="73">
        <v>3238</v>
      </c>
      <c r="PE85" s="75">
        <f t="shared" si="434"/>
        <v>-0.24830142063001853</v>
      </c>
      <c r="PF85" s="75">
        <v>4.226705091258405E-2</v>
      </c>
      <c r="PG85" s="75">
        <v>7.5888568683957727E-2</v>
      </c>
      <c r="PH85" s="75">
        <v>0.11815561959654178</v>
      </c>
      <c r="PI85" s="75"/>
      <c r="PJ85" s="75"/>
      <c r="PK85" s="75"/>
      <c r="PL85" s="75"/>
      <c r="PM85" s="75"/>
      <c r="PN85" s="75"/>
      <c r="PO85" s="226"/>
      <c r="PP85" s="21">
        <f t="shared" si="435"/>
        <v>0</v>
      </c>
      <c r="PQ85" s="73">
        <f t="shared" si="436"/>
        <v>77.958359354011179</v>
      </c>
      <c r="PR85" s="73"/>
      <c r="PS85" s="73">
        <f t="shared" si="437"/>
        <v>33.150885670004172</v>
      </c>
      <c r="PT85" s="73">
        <v>1</v>
      </c>
      <c r="PU85" s="73">
        <f t="shared" si="438"/>
        <v>20.53876875544594</v>
      </c>
      <c r="PV85" s="73">
        <v>1</v>
      </c>
      <c r="PW85" s="73"/>
      <c r="QA85" s="74"/>
      <c r="QB85" s="87"/>
    </row>
    <row r="86" spans="1:444" x14ac:dyDescent="0.25">
      <c r="A86" s="150"/>
      <c r="B86" s="153" t="s">
        <v>10</v>
      </c>
      <c r="C86" s="151"/>
      <c r="D86" s="156">
        <v>41024</v>
      </c>
      <c r="E86" s="156" t="s">
        <v>205</v>
      </c>
      <c r="F86" s="72" t="s">
        <v>209</v>
      </c>
      <c r="G86" s="82"/>
      <c r="P86" s="161"/>
      <c r="Q86" s="127"/>
      <c r="R86" s="127"/>
      <c r="S86" s="127"/>
      <c r="T86" s="127"/>
      <c r="U86" s="127"/>
      <c r="V86" s="127"/>
      <c r="W86" s="127"/>
      <c r="X86" s="127"/>
      <c r="Y86" s="127"/>
      <c r="Z86" s="113"/>
      <c r="AA86" s="73"/>
      <c r="AB86" s="74">
        <v>3134</v>
      </c>
      <c r="AC86" s="74">
        <v>3741</v>
      </c>
      <c r="AD86" s="74">
        <v>1135</v>
      </c>
      <c r="AE86" s="74">
        <v>1212</v>
      </c>
      <c r="AF86" s="74">
        <v>575</v>
      </c>
      <c r="AG86" s="74">
        <v>2401</v>
      </c>
      <c r="AH86" s="74">
        <v>116</v>
      </c>
      <c r="AI86" s="74">
        <v>178</v>
      </c>
      <c r="AK86" s="73">
        <f t="shared" si="222"/>
        <v>12492</v>
      </c>
      <c r="AL86" s="75"/>
      <c r="AM86" s="76">
        <f t="shared" si="223"/>
        <v>0.25088056356067884</v>
      </c>
      <c r="AN86" s="77">
        <f t="shared" si="224"/>
        <v>0.2994716618635927</v>
      </c>
      <c r="AO86" s="77">
        <f t="shared" si="225"/>
        <v>9.0858149215497924E-2</v>
      </c>
      <c r="AP86" s="77">
        <f t="shared" si="226"/>
        <v>9.7022094140249759E-2</v>
      </c>
      <c r="AQ86" s="77">
        <f t="shared" si="227"/>
        <v>4.6029458853666348E-2</v>
      </c>
      <c r="AR86" s="77">
        <f t="shared" si="228"/>
        <v>0.19220300992635286</v>
      </c>
      <c r="AS86" s="77">
        <f t="shared" si="229"/>
        <v>9.285943003522255E-3</v>
      </c>
      <c r="AT86" s="78">
        <f t="shared" si="230"/>
        <v>1.4249119436439322E-2</v>
      </c>
      <c r="AU86" s="75">
        <f t="shared" si="231"/>
        <v>1</v>
      </c>
      <c r="AV86" s="75"/>
      <c r="AW86" s="75"/>
      <c r="AX86" s="74">
        <v>668</v>
      </c>
      <c r="AY86" s="74">
        <v>850</v>
      </c>
      <c r="AZ86" s="74">
        <v>2463</v>
      </c>
      <c r="BA86" s="74">
        <v>1378</v>
      </c>
      <c r="BB86" s="74">
        <v>4950</v>
      </c>
      <c r="BC86" s="74">
        <v>1944</v>
      </c>
      <c r="BD86" s="74">
        <v>180</v>
      </c>
      <c r="BF86" s="74">
        <v>27</v>
      </c>
      <c r="BG86" s="79">
        <v>15</v>
      </c>
      <c r="BH86" s="80">
        <v>70</v>
      </c>
      <c r="BI86" s="80">
        <v>48</v>
      </c>
      <c r="BJ86" s="81">
        <v>14</v>
      </c>
      <c r="BK86" s="73">
        <f t="shared" si="232"/>
        <v>147</v>
      </c>
      <c r="BL86" s="79">
        <f t="shared" si="233"/>
        <v>12607</v>
      </c>
      <c r="BM86" s="82"/>
      <c r="BN86" s="83">
        <f t="shared" si="234"/>
        <v>5.2986436106924724E-2</v>
      </c>
      <c r="BO86" s="84">
        <f t="shared" si="235"/>
        <v>6.7422860315697622E-2</v>
      </c>
      <c r="BP86" s="84">
        <f t="shared" si="236"/>
        <v>0.19536765289125088</v>
      </c>
      <c r="BQ86" s="84">
        <f t="shared" si="237"/>
        <v>0.10930435472356627</v>
      </c>
      <c r="BR86" s="84">
        <f t="shared" si="238"/>
        <v>0.39263901007376856</v>
      </c>
      <c r="BS86" s="84">
        <f t="shared" si="239"/>
        <v>0.15420004759260728</v>
      </c>
      <c r="BT86" s="84">
        <f t="shared" si="240"/>
        <v>1.4277782184500674E-2</v>
      </c>
      <c r="BU86" s="84">
        <f t="shared" si="241"/>
        <v>0</v>
      </c>
      <c r="BV86" s="84">
        <f t="shared" si="242"/>
        <v>2.1416673276751013E-3</v>
      </c>
      <c r="BW86" s="84">
        <f t="shared" si="243"/>
        <v>1.1898151820417229E-3</v>
      </c>
      <c r="BX86" s="84">
        <f t="shared" si="244"/>
        <v>5.5524708495280403E-3</v>
      </c>
      <c r="BY86" s="84">
        <f t="shared" si="245"/>
        <v>3.8074085825335132E-3</v>
      </c>
      <c r="BZ86" s="84">
        <f t="shared" si="246"/>
        <v>1.1104941699056081E-3</v>
      </c>
      <c r="CA86" s="75">
        <f t="shared" si="247"/>
        <v>1.1660188784008886E-2</v>
      </c>
      <c r="CB86" s="85">
        <f t="shared" si="248"/>
        <v>1</v>
      </c>
      <c r="CC86" s="75"/>
      <c r="CD86" s="75"/>
      <c r="CE86" s="74">
        <v>1322</v>
      </c>
      <c r="CF86" s="74">
        <v>3003</v>
      </c>
      <c r="CG86" s="74">
        <v>2443</v>
      </c>
      <c r="CH86" s="74">
        <v>1032</v>
      </c>
      <c r="CI86" s="74">
        <v>2598</v>
      </c>
      <c r="CJ86" s="74">
        <v>2258</v>
      </c>
      <c r="CK86" s="72">
        <v>219</v>
      </c>
      <c r="CP86" s="73">
        <f t="shared" si="439"/>
        <v>0</v>
      </c>
      <c r="CQ86" s="73">
        <f t="shared" si="440"/>
        <v>12875</v>
      </c>
      <c r="CR86" s="73"/>
      <c r="CS86" s="76">
        <f t="shared" si="249"/>
        <v>0.10267961165048543</v>
      </c>
      <c r="CT86" s="77">
        <f t="shared" si="250"/>
        <v>0.23324271844660194</v>
      </c>
      <c r="CU86" s="77">
        <f t="shared" si="251"/>
        <v>0.18974757281553398</v>
      </c>
      <c r="CV86" s="77">
        <f t="shared" si="252"/>
        <v>8.0155339805825246E-2</v>
      </c>
      <c r="CW86" s="77">
        <f t="shared" si="253"/>
        <v>0.20178640776699028</v>
      </c>
      <c r="CX86" s="77">
        <f t="shared" si="254"/>
        <v>0.17537864077669904</v>
      </c>
      <c r="CY86" s="77">
        <f t="shared" si="255"/>
        <v>1.7009708737864077E-2</v>
      </c>
      <c r="CZ86" s="78"/>
      <c r="DA86" s="78"/>
      <c r="DB86" s="78"/>
      <c r="DC86" s="78"/>
      <c r="DD86" s="78">
        <f t="shared" si="256"/>
        <v>0</v>
      </c>
      <c r="DE86" s="75">
        <f t="shared" si="257"/>
        <v>1</v>
      </c>
      <c r="DF86" s="75"/>
      <c r="DG86" s="75"/>
      <c r="DH86" s="74">
        <v>2012</v>
      </c>
      <c r="DI86" s="74">
        <v>3422</v>
      </c>
      <c r="DJ86" s="74">
        <v>3561</v>
      </c>
      <c r="DK86" s="74">
        <v>1337</v>
      </c>
      <c r="DM86" s="74">
        <v>347</v>
      </c>
      <c r="DN86" s="74">
        <v>661</v>
      </c>
      <c r="DO86" s="72">
        <v>1238</v>
      </c>
      <c r="DP86" s="74">
        <v>95</v>
      </c>
      <c r="DQ86" s="74">
        <v>25</v>
      </c>
      <c r="DR86" s="74">
        <v>8</v>
      </c>
      <c r="DU86" s="73">
        <f t="shared" si="258"/>
        <v>128</v>
      </c>
      <c r="DV86" s="73">
        <f t="shared" si="441"/>
        <v>12706</v>
      </c>
      <c r="DW86" s="76">
        <f t="shared" si="259"/>
        <v>0.15835038564457737</v>
      </c>
      <c r="DX86" s="77">
        <f t="shared" si="260"/>
        <v>0.26932158035573744</v>
      </c>
      <c r="DY86" s="77">
        <f t="shared" si="261"/>
        <v>0.28026129387690857</v>
      </c>
      <c r="DZ86" s="77">
        <f t="shared" si="262"/>
        <v>0.10522587753817095</v>
      </c>
      <c r="EA86" s="77">
        <f t="shared" si="263"/>
        <v>0</v>
      </c>
      <c r="EB86" s="77">
        <f t="shared" si="264"/>
        <v>2.7309932315441522E-2</v>
      </c>
      <c r="EC86" s="77">
        <f t="shared" si="265"/>
        <v>5.2022666456792065E-2</v>
      </c>
      <c r="ED86" s="77">
        <f t="shared" si="266"/>
        <v>9.7434283015898002E-2</v>
      </c>
      <c r="EE86" s="75">
        <f t="shared" si="267"/>
        <v>7.4767826223831263E-3</v>
      </c>
      <c r="EF86" s="78">
        <f t="shared" si="268"/>
        <v>1.967574374311349E-3</v>
      </c>
      <c r="EG86" s="78">
        <f t="shared" si="269"/>
        <v>6.2962379977963168E-4</v>
      </c>
      <c r="EH86" s="78">
        <f t="shared" si="270"/>
        <v>0</v>
      </c>
      <c r="EI86" s="78">
        <f t="shared" si="271"/>
        <v>0</v>
      </c>
      <c r="EJ86" s="75">
        <f t="shared" si="272"/>
        <v>1.0073980796474107E-2</v>
      </c>
      <c r="EK86" s="75">
        <f t="shared" si="273"/>
        <v>1</v>
      </c>
      <c r="EL86" s="75"/>
      <c r="EM86" s="75"/>
      <c r="EN86" s="75"/>
      <c r="EO86" s="75"/>
      <c r="EP86" s="75"/>
      <c r="EQ86" s="75"/>
      <c r="ER86" s="75">
        <f t="shared" si="274"/>
        <v>0.2994716618635927</v>
      </c>
      <c r="ES86" s="75">
        <f t="shared" si="275"/>
        <v>0.39263901007376856</v>
      </c>
      <c r="ET86" s="75">
        <f t="shared" si="276"/>
        <v>0.23324271844660194</v>
      </c>
      <c r="EU86" s="75">
        <f t="shared" si="277"/>
        <v>0.26932158035573744</v>
      </c>
      <c r="EV86" s="75"/>
      <c r="EW86" s="75"/>
      <c r="EX86" s="75">
        <f t="shared" si="278"/>
        <v>9.0858149215497924E-2</v>
      </c>
      <c r="EY86" s="75">
        <f t="shared" si="279"/>
        <v>6.7422860315697622E-2</v>
      </c>
      <c r="EZ86" s="75">
        <f t="shared" si="280"/>
        <v>0.20178640776699028</v>
      </c>
      <c r="FA86" s="75">
        <f t="shared" si="281"/>
        <v>0.28026129387690857</v>
      </c>
      <c r="FB86" s="75"/>
      <c r="FC86" s="75"/>
      <c r="FD86" s="75"/>
      <c r="FE86" s="75">
        <f t="shared" si="282"/>
        <v>0</v>
      </c>
      <c r="FF86" s="75"/>
      <c r="FG86" s="75"/>
      <c r="FH86" s="75"/>
      <c r="FI86" s="75"/>
      <c r="FJ86" s="75"/>
      <c r="FK86" s="75">
        <f t="shared" si="283"/>
        <v>2.1416673276751013E-3</v>
      </c>
      <c r="FL86" s="75"/>
      <c r="FM86" s="75"/>
      <c r="FN86" s="75"/>
      <c r="FO86" s="75"/>
      <c r="FP86" s="75">
        <f t="shared" si="284"/>
        <v>0.39032981107909059</v>
      </c>
      <c r="FQ86" s="75">
        <f t="shared" si="285"/>
        <v>0.46220353771714129</v>
      </c>
      <c r="FR86" s="75">
        <f t="shared" si="286"/>
        <v>0.43502912621359224</v>
      </c>
      <c r="FS86" s="75">
        <f t="shared" si="287"/>
        <v>0.54958287423264607</v>
      </c>
      <c r="FT86" s="75"/>
      <c r="FU86" s="75"/>
      <c r="FV86" s="75"/>
      <c r="FW86" s="75">
        <f t="shared" si="288"/>
        <v>-0.15939629162716662</v>
      </c>
      <c r="FX86" s="75">
        <f t="shared" si="289"/>
        <v>3.6078861909135507E-2</v>
      </c>
      <c r="FY86" s="75">
        <f t="shared" si="290"/>
        <v>-0.12331742971803111</v>
      </c>
      <c r="FZ86" s="75"/>
      <c r="GA86" s="75"/>
      <c r="GB86" s="75">
        <f t="shared" si="291"/>
        <v>0.13436354745129264</v>
      </c>
      <c r="GC86" s="75">
        <f t="shared" si="292"/>
        <v>7.847488610991829E-2</v>
      </c>
      <c r="GD86" s="75">
        <f t="shared" si="293"/>
        <v>0.21283843356121096</v>
      </c>
      <c r="GE86" s="75"/>
      <c r="GF86" s="75"/>
      <c r="GG86" s="75"/>
      <c r="GH86" s="75"/>
      <c r="GI86" s="75"/>
      <c r="GJ86" s="75"/>
      <c r="GK86" s="75"/>
      <c r="GL86" s="75"/>
      <c r="GM86" s="75"/>
      <c r="GN86" s="75"/>
      <c r="GO86" s="75"/>
      <c r="GP86" s="75"/>
      <c r="GQ86" s="75">
        <f t="shared" si="294"/>
        <v>-2.7174411503549045E-2</v>
      </c>
      <c r="GR86" s="75">
        <f t="shared" si="295"/>
        <v>0.11455374801905382</v>
      </c>
      <c r="GS86" s="75">
        <f t="shared" si="296"/>
        <v>8.737933651550478E-2</v>
      </c>
      <c r="GT86" s="75"/>
      <c r="GU86" s="75"/>
      <c r="GV86" s="75"/>
      <c r="GW86" s="75"/>
      <c r="GX86" s="75">
        <f t="shared" si="297"/>
        <v>9.285943003522255E-3</v>
      </c>
      <c r="GY86" s="75">
        <f t="shared" si="298"/>
        <v>1.4277782184500674E-2</v>
      </c>
      <c r="GZ86" s="75">
        <f t="shared" si="299"/>
        <v>1.7009708737864077E-2</v>
      </c>
      <c r="HA86" s="75">
        <f t="shared" si="300"/>
        <v>2.7309932315441522E-2</v>
      </c>
      <c r="HB86" s="75"/>
      <c r="HC86" s="75"/>
      <c r="HD86" s="75">
        <f t="shared" si="301"/>
        <v>2.7319265533634028E-3</v>
      </c>
      <c r="HE86" s="75">
        <f t="shared" si="302"/>
        <v>1.0300223577577445E-2</v>
      </c>
      <c r="HF86" s="75">
        <f t="shared" si="303"/>
        <v>1.3032150130940848E-2</v>
      </c>
      <c r="HG86" s="75"/>
      <c r="HH86" s="75"/>
      <c r="HI86" s="75"/>
      <c r="HJ86" s="75">
        <f t="shared" si="304"/>
        <v>0.19220300992635286</v>
      </c>
      <c r="HK86" s="75">
        <f t="shared" si="305"/>
        <v>0.15420004759260728</v>
      </c>
      <c r="HL86" s="75">
        <f t="shared" si="306"/>
        <v>0.18974757281553398</v>
      </c>
      <c r="HM86" s="75">
        <f t="shared" si="307"/>
        <v>0.10522587753817095</v>
      </c>
      <c r="HN86" s="75"/>
      <c r="HO86" s="75"/>
      <c r="HP86" s="75">
        <f t="shared" si="308"/>
        <v>3.5547525222926701E-2</v>
      </c>
      <c r="HQ86" s="75">
        <f>Gegevens!HM203-Gegevens!HL203</f>
        <v>1.583092572131628E-4</v>
      </c>
      <c r="HR86" s="75">
        <f t="shared" si="309"/>
        <v>-4.8974170054436328E-2</v>
      </c>
      <c r="HS86" s="75"/>
      <c r="HT86" s="75"/>
      <c r="HU86" s="75"/>
      <c r="HV86" s="75">
        <f t="shared" si="310"/>
        <v>0.25088056356067884</v>
      </c>
      <c r="HW86" s="75">
        <f t="shared" si="311"/>
        <v>0.19536765289125088</v>
      </c>
      <c r="HX86" s="75">
        <f t="shared" si="312"/>
        <v>0.17537864077669904</v>
      </c>
      <c r="HY86" s="75">
        <f t="shared" si="313"/>
        <v>0.15835038564457737</v>
      </c>
      <c r="HZ86" s="75"/>
      <c r="IA86" s="75"/>
      <c r="IB86" s="75">
        <f t="shared" si="314"/>
        <v>-1.9989012114551841E-2</v>
      </c>
      <c r="IC86" s="75">
        <f t="shared" si="315"/>
        <v>-1.7028255132121667E-2</v>
      </c>
      <c r="ID86" s="75">
        <f t="shared" si="316"/>
        <v>-3.7017267246673508E-2</v>
      </c>
      <c r="IE86" s="75"/>
      <c r="IF86" s="75"/>
      <c r="IG86" s="75"/>
      <c r="IH86" s="75">
        <f t="shared" si="317"/>
        <v>9.7022094140249759E-2</v>
      </c>
      <c r="II86" s="75">
        <f t="shared" si="318"/>
        <v>0.10930435472356627</v>
      </c>
      <c r="IJ86" s="75">
        <f t="shared" si="319"/>
        <v>0.10267961165048543</v>
      </c>
      <c r="IK86" s="75">
        <f t="shared" si="320"/>
        <v>9.7434283015898002E-2</v>
      </c>
      <c r="IL86" s="75"/>
      <c r="IM86" s="75"/>
      <c r="IN86" s="75">
        <f t="shared" si="321"/>
        <v>-6.6247430730808354E-3</v>
      </c>
      <c r="IO86" s="75">
        <f t="shared" si="322"/>
        <v>-5.2453286345874317E-3</v>
      </c>
      <c r="IP86" s="75">
        <f t="shared" si="323"/>
        <v>-1.1870071707668267E-2</v>
      </c>
      <c r="IQ86" s="75"/>
      <c r="IR86" s="75"/>
      <c r="IS86" s="75"/>
      <c r="IT86" s="75">
        <f t="shared" si="324"/>
        <v>4.6029458853666348E-2</v>
      </c>
      <c r="IU86" s="75">
        <f t="shared" si="325"/>
        <v>5.2986436106924724E-2</v>
      </c>
      <c r="IV86" s="75">
        <f t="shared" si="326"/>
        <v>8.0155339805825246E-2</v>
      </c>
      <c r="IW86" s="75">
        <f t="shared" si="327"/>
        <v>5.2022666456792065E-2</v>
      </c>
      <c r="IX86" s="75"/>
      <c r="IY86" s="75"/>
      <c r="IZ86" s="75">
        <f t="shared" si="328"/>
        <v>2.7168903698900522E-2</v>
      </c>
      <c r="JA86" s="75">
        <f t="shared" si="329"/>
        <v>-2.8132673349033181E-2</v>
      </c>
      <c r="JB86" s="75">
        <f t="shared" si="330"/>
        <v>-9.6376965013265925E-4</v>
      </c>
      <c r="JC86" s="75"/>
      <c r="JD86" s="75"/>
      <c r="JE86" s="75"/>
      <c r="JF86" s="75"/>
      <c r="JG86" s="75"/>
      <c r="JH86" s="75"/>
      <c r="JI86" s="75">
        <f t="shared" si="331"/>
        <v>0.10630803714377202</v>
      </c>
      <c r="JJ86" s="75">
        <f t="shared" si="332"/>
        <v>0.14305155299391611</v>
      </c>
      <c r="JK86" s="75">
        <f t="shared" si="333"/>
        <v>0.15233749599743837</v>
      </c>
      <c r="JL86" s="75"/>
      <c r="JM86" s="75">
        <f t="shared" si="334"/>
        <v>0.12358213690806694</v>
      </c>
      <c r="JN86" s="75">
        <f t="shared" si="335"/>
        <v>0.162290790830491</v>
      </c>
      <c r="JO86" s="75">
        <f t="shared" si="336"/>
        <v>0.17656857301499165</v>
      </c>
      <c r="JP86" s="75"/>
      <c r="JQ86" s="75">
        <f t="shared" si="337"/>
        <v>0.11968932038834951</v>
      </c>
      <c r="JR86" s="75">
        <f t="shared" si="338"/>
        <v>0.18283495145631068</v>
      </c>
      <c r="JS86" s="75">
        <f t="shared" si="339"/>
        <v>0.19984466019417474</v>
      </c>
      <c r="JT86" s="75"/>
      <c r="JU86" s="75">
        <f t="shared" si="340"/>
        <v>0.12474421533133953</v>
      </c>
      <c r="JV86" s="75">
        <f t="shared" si="341"/>
        <v>0.14945694947269006</v>
      </c>
      <c r="JW86" s="75">
        <f t="shared" si="342"/>
        <v>0.1767668817881316</v>
      </c>
      <c r="JX86" s="75"/>
      <c r="JY86" s="75"/>
      <c r="JZ86" s="75"/>
      <c r="KA86" s="75">
        <f t="shared" si="343"/>
        <v>-3.8928165197174291E-3</v>
      </c>
      <c r="KB86" s="75">
        <f t="shared" si="344"/>
        <v>5.0548949429900236E-3</v>
      </c>
      <c r="KC86" s="75">
        <f t="shared" si="345"/>
        <v>1.1620784232725945E-3</v>
      </c>
      <c r="KD86" s="75"/>
      <c r="KE86" s="75"/>
      <c r="KF86" s="75">
        <f t="shared" si="346"/>
        <v>2.054416062581968E-2</v>
      </c>
      <c r="KG86" s="75">
        <f t="shared" si="347"/>
        <v>-3.337800198362062E-2</v>
      </c>
      <c r="KH86" s="75">
        <f t="shared" si="348"/>
        <v>-1.283384135780094E-2</v>
      </c>
      <c r="KI86" s="75"/>
      <c r="KJ86" s="75"/>
      <c r="KK86" s="75">
        <f t="shared" si="349"/>
        <v>2.3276087179183086E-2</v>
      </c>
      <c r="KL86" s="75">
        <f t="shared" si="350"/>
        <v>-2.3077778406043137E-2</v>
      </c>
      <c r="KM86" s="75">
        <f t="shared" si="351"/>
        <v>1.983087731399491E-4</v>
      </c>
      <c r="KN86" s="75"/>
      <c r="KO86" s="75"/>
      <c r="KP86" s="75"/>
      <c r="KQ86" s="75"/>
      <c r="KR86" s="73">
        <f t="shared" si="352"/>
        <v>4988.871261997303</v>
      </c>
      <c r="KS86" s="73">
        <f t="shared" si="353"/>
        <v>856.67486317125395</v>
      </c>
      <c r="KT86" s="73">
        <f t="shared" si="354"/>
        <v>1959.2658047116681</v>
      </c>
      <c r="KU86" s="73">
        <f t="shared" si="355"/>
        <v>2482.3413976362335</v>
      </c>
      <c r="KV86" s="73">
        <f t="shared" si="356"/>
        <v>1388.8211311176331</v>
      </c>
      <c r="KW86" s="73">
        <f t="shared" si="357"/>
        <v>673.24565717458552</v>
      </c>
      <c r="KX86" s="73">
        <f t="shared" si="358"/>
        <v>181.41350043626556</v>
      </c>
      <c r="KY86" s="73"/>
      <c r="KZ86" s="73">
        <f t="shared" si="359"/>
        <v>2963.581980582524</v>
      </c>
      <c r="LA86" s="73">
        <f t="shared" si="360"/>
        <v>2563.8980970873786</v>
      </c>
      <c r="LB86" s="73">
        <f t="shared" si="361"/>
        <v>2410.9326601941748</v>
      </c>
      <c r="LC86" s="73">
        <f t="shared" si="362"/>
        <v>2228.361009708738</v>
      </c>
      <c r="LD86" s="73">
        <f t="shared" si="363"/>
        <v>1304.6471456310678</v>
      </c>
      <c r="LE86" s="73">
        <f t="shared" si="364"/>
        <v>1018.4537475728156</v>
      </c>
      <c r="LF86" s="73">
        <f t="shared" si="365"/>
        <v>216.12535922330096</v>
      </c>
      <c r="LG86" s="73"/>
      <c r="LH86" s="73">
        <f t="shared" si="366"/>
        <v>3422</v>
      </c>
      <c r="LI86" s="73">
        <f t="shared" si="367"/>
        <v>3561</v>
      </c>
      <c r="LJ86" s="73">
        <f t="shared" si="368"/>
        <v>1337</v>
      </c>
      <c r="LK86" s="73">
        <f t="shared" si="369"/>
        <v>2012</v>
      </c>
      <c r="LL86" s="73">
        <f t="shared" si="370"/>
        <v>1238</v>
      </c>
      <c r="LM86" s="73">
        <f t="shared" si="371"/>
        <v>661</v>
      </c>
      <c r="LN86" s="73">
        <f t="shared" si="372"/>
        <v>347</v>
      </c>
      <c r="LO86" s="73"/>
      <c r="LP86" s="73">
        <f t="shared" si="373"/>
        <v>-2025.289281414779</v>
      </c>
      <c r="LQ86" s="73">
        <f t="shared" si="374"/>
        <v>1707.2232339161246</v>
      </c>
      <c r="LR86" s="73">
        <f t="shared" si="375"/>
        <v>451.66685548250666</v>
      </c>
      <c r="LS86" s="73">
        <f t="shared" si="376"/>
        <v>-253.98038792749549</v>
      </c>
      <c r="LT86" s="73">
        <f t="shared" si="377"/>
        <v>-84.173985486565243</v>
      </c>
      <c r="LU86" s="73">
        <f t="shared" si="378"/>
        <v>345.20809039823007</v>
      </c>
      <c r="LV86" s="73">
        <f t="shared" si="379"/>
        <v>34.711858787035396</v>
      </c>
      <c r="LW86" s="73"/>
      <c r="LX86" s="73">
        <f t="shared" si="380"/>
        <v>458.41801941747599</v>
      </c>
      <c r="LY86" s="73">
        <f t="shared" si="381"/>
        <v>997.10190291262143</v>
      </c>
      <c r="LZ86" s="73">
        <f t="shared" si="382"/>
        <v>-1073.9326601941748</v>
      </c>
      <c r="MA86" s="73">
        <f t="shared" si="383"/>
        <v>-216.36100970873804</v>
      </c>
      <c r="MB86" s="73">
        <f t="shared" si="384"/>
        <v>-66.647145631067815</v>
      </c>
      <c r="MC86" s="73">
        <f t="shared" si="385"/>
        <v>-357.45374757281559</v>
      </c>
      <c r="MD86" s="73">
        <f t="shared" si="386"/>
        <v>130.87464077669904</v>
      </c>
      <c r="ME86" s="73"/>
      <c r="MF86" s="73">
        <f t="shared" si="387"/>
        <v>-1566.871261997303</v>
      </c>
      <c r="MG86" s="73">
        <f t="shared" si="388"/>
        <v>2704.3251368287461</v>
      </c>
      <c r="MH86" s="73">
        <f t="shared" si="389"/>
        <v>-622.26580471166812</v>
      </c>
      <c r="MI86" s="73">
        <f t="shared" si="390"/>
        <v>-470.34139763623352</v>
      </c>
      <c r="MJ86" s="73">
        <f t="shared" si="391"/>
        <v>-150.82113111763306</v>
      </c>
      <c r="MK86" s="73">
        <f t="shared" si="392"/>
        <v>-12.245657174585517</v>
      </c>
      <c r="ML86" s="73">
        <f t="shared" si="393"/>
        <v>165.58649956373444</v>
      </c>
      <c r="MM86" s="73"/>
      <c r="MN86" s="75">
        <f t="shared" si="394"/>
        <v>-0.4059614239482201</v>
      </c>
      <c r="MO86" s="75">
        <f t="shared" si="395"/>
        <v>1.9928485208452316</v>
      </c>
      <c r="MP86" s="75">
        <f t="shared" si="396"/>
        <v>0.23052862679292022</v>
      </c>
      <c r="MQ86" s="75">
        <f t="shared" si="397"/>
        <v>-0.10231485007233247</v>
      </c>
      <c r="MR86" s="75">
        <f t="shared" si="398"/>
        <v>-6.060822635873022E-2</v>
      </c>
      <c r="MS86" s="75">
        <f t="shared" si="399"/>
        <v>0.5127520492994595</v>
      </c>
      <c r="MT86" s="75">
        <f t="shared" si="400"/>
        <v>0.19134110032362456</v>
      </c>
      <c r="MU86" s="75"/>
      <c r="MV86" s="75">
        <f t="shared" si="401"/>
        <v>0.1546837652614452</v>
      </c>
      <c r="MW86" s="75">
        <f t="shared" si="402"/>
        <v>0.38890075391270118</v>
      </c>
      <c r="MX86" s="75">
        <f t="shared" si="403"/>
        <v>-0.44544282713714661</v>
      </c>
      <c r="MY86" s="75">
        <f t="shared" si="404"/>
        <v>-9.7094235972571566E-2</v>
      </c>
      <c r="MZ86" s="75">
        <f t="shared" si="405"/>
        <v>-5.1084422216575713E-2</v>
      </c>
      <c r="NA86" s="75">
        <f t="shared" si="406"/>
        <v>-0.35097690830310291</v>
      </c>
      <c r="NB86" s="75">
        <f t="shared" si="407"/>
        <v>0.60554967379593438</v>
      </c>
      <c r="NC86" s="75"/>
      <c r="ND86" s="75">
        <f t="shared" si="408"/>
        <v>-0.31407330029398345</v>
      </c>
      <c r="NE86" s="75">
        <f t="shared" si="409"/>
        <v>3.1567695669484546</v>
      </c>
      <c r="NF86" s="75">
        <f t="shared" si="410"/>
        <v>-0.31760152359890892</v>
      </c>
      <c r="NG86" s="75">
        <f t="shared" si="411"/>
        <v>-0.1894749038484827</v>
      </c>
      <c r="NH86" s="75">
        <f t="shared" si="412"/>
        <v>-0.10859651235019877</v>
      </c>
      <c r="NI86" s="75">
        <f t="shared" si="413"/>
        <v>-1.8188987992847881E-2</v>
      </c>
      <c r="NJ86" s="75">
        <f t="shared" si="414"/>
        <v>0.91275731500428492</v>
      </c>
      <c r="NK86" s="75"/>
      <c r="NL86" s="75"/>
      <c r="NM86" s="211">
        <v>14696</v>
      </c>
      <c r="NN86" s="212">
        <v>1</v>
      </c>
      <c r="NO86" s="212">
        <v>8</v>
      </c>
      <c r="NP86" s="212">
        <v>7</v>
      </c>
      <c r="NQ86" s="212">
        <v>0</v>
      </c>
      <c r="NR86" s="212">
        <v>27</v>
      </c>
      <c r="NS86" s="213">
        <v>43</v>
      </c>
      <c r="NT86" s="213">
        <f t="shared" si="415"/>
        <v>14739</v>
      </c>
      <c r="NU86" s="75"/>
      <c r="NV86" s="75"/>
      <c r="NW86" s="73">
        <v>12706</v>
      </c>
      <c r="NX86" s="73">
        <v>3561</v>
      </c>
      <c r="NY86" s="75">
        <f t="shared" si="416"/>
        <v>0.28026129387690857</v>
      </c>
      <c r="NZ86" s="75">
        <f t="shared" si="417"/>
        <v>3.0258245288491627E-3</v>
      </c>
      <c r="OA86" s="75">
        <f t="shared" si="418"/>
        <v>4.5435348726827777E-3</v>
      </c>
      <c r="OB86" s="73">
        <v>18443</v>
      </c>
      <c r="OC86" s="73">
        <v>14739</v>
      </c>
      <c r="OD86" s="73">
        <v>986.37287203461165</v>
      </c>
      <c r="OE86" s="73">
        <v>443.10890243916174</v>
      </c>
      <c r="OF86" s="75">
        <f t="shared" si="419"/>
        <v>2.4025858181378396E-2</v>
      </c>
      <c r="OG86" s="75">
        <f t="shared" si="420"/>
        <v>0.44923062566101585</v>
      </c>
      <c r="OH86" s="73">
        <v>518.66666666666697</v>
      </c>
      <c r="OI86" s="73">
        <f t="shared" si="421"/>
        <v>233.00095117618037</v>
      </c>
      <c r="OJ86" s="75">
        <f t="shared" si="422"/>
        <v>1.5808464019009455E-2</v>
      </c>
      <c r="OK86" s="75">
        <f t="shared" si="423"/>
        <v>2.8142299968871502E-3</v>
      </c>
      <c r="OL86" s="75">
        <f t="shared" si="424"/>
        <v>6.4642187378084585E-4</v>
      </c>
      <c r="OM86" s="73">
        <v>18262</v>
      </c>
      <c r="ON86" s="73">
        <v>375968658</v>
      </c>
      <c r="OO86" s="73">
        <f t="shared" si="425"/>
        <v>20587.485379476508</v>
      </c>
      <c r="OP86" s="75">
        <f t="shared" si="426"/>
        <v>2.8025028858321525E-3</v>
      </c>
      <c r="OQ86" s="75">
        <f t="shared" si="427"/>
        <v>3.0191885426923831E-3</v>
      </c>
      <c r="OR86" s="75">
        <f t="shared" si="428"/>
        <v>7.5116593036992231E-4</v>
      </c>
      <c r="OS86" s="73">
        <v>3343.8162851823458</v>
      </c>
      <c r="OT86" s="75">
        <f t="shared" si="429"/>
        <v>0.18130544299638593</v>
      </c>
      <c r="OU86" s="75">
        <f t="shared" si="430"/>
        <v>2.7558356646764123E-3</v>
      </c>
      <c r="OV86" s="73">
        <v>135.99852867831922</v>
      </c>
      <c r="OW86" s="75">
        <f t="shared" si="431"/>
        <v>7.4470774656838906E-3</v>
      </c>
      <c r="OX86" s="75">
        <v>4.3243243243243246E-2</v>
      </c>
      <c r="OY86" s="73">
        <v>964</v>
      </c>
      <c r="OZ86" s="75">
        <f t="shared" si="432"/>
        <v>5.2269153608415116E-2</v>
      </c>
      <c r="PA86" s="73">
        <v>3759</v>
      </c>
      <c r="PB86" s="75">
        <f t="shared" si="433"/>
        <v>0.20381716640459796</v>
      </c>
      <c r="PC86" s="73">
        <v>2761</v>
      </c>
      <c r="PD86" s="73">
        <v>4110</v>
      </c>
      <c r="PE86" s="75">
        <f t="shared" si="434"/>
        <v>-0.32822384428223844</v>
      </c>
      <c r="PF86" s="75">
        <v>3.7996193583469277E-2</v>
      </c>
      <c r="PG86" s="75">
        <v>6.3349646547036439E-2</v>
      </c>
      <c r="PH86" s="75">
        <v>0.10134584013050571</v>
      </c>
      <c r="PI86" s="75"/>
      <c r="PJ86" s="75"/>
      <c r="PK86" s="75"/>
      <c r="PL86" s="75"/>
      <c r="PM86" s="75"/>
      <c r="PN86" s="75"/>
      <c r="PO86" s="226"/>
      <c r="PP86" s="21">
        <f t="shared" si="435"/>
        <v>0</v>
      </c>
      <c r="PQ86" s="73">
        <f t="shared" si="436"/>
        <v>150.15857097340864</v>
      </c>
      <c r="PR86" s="73"/>
      <c r="PS86" s="73">
        <f t="shared" si="437"/>
        <v>26.803395427972131</v>
      </c>
      <c r="PT86" s="73">
        <v>2</v>
      </c>
      <c r="PU86" s="73">
        <f t="shared" si="438"/>
        <v>22.969759916419765</v>
      </c>
      <c r="PV86" s="73">
        <v>2</v>
      </c>
      <c r="PW86" s="73"/>
      <c r="QA86" s="74"/>
      <c r="QB86" s="87"/>
    </row>
    <row r="87" spans="1:444" x14ac:dyDescent="0.25">
      <c r="A87" s="150"/>
      <c r="B87" s="153" t="s">
        <v>10</v>
      </c>
      <c r="C87" s="151"/>
      <c r="D87" s="156">
        <v>71020</v>
      </c>
      <c r="E87" s="156" t="s">
        <v>260</v>
      </c>
      <c r="F87" s="72" t="s">
        <v>266</v>
      </c>
      <c r="G87" s="82"/>
      <c r="P87" s="161"/>
      <c r="Q87" s="127"/>
      <c r="R87" s="127"/>
      <c r="S87" s="127"/>
      <c r="T87" s="127"/>
      <c r="U87" s="127"/>
      <c r="V87" s="127"/>
      <c r="W87" s="127"/>
      <c r="X87" s="127"/>
      <c r="Y87" s="127"/>
      <c r="Z87" s="113"/>
      <c r="AA87" s="73"/>
      <c r="AB87" s="74">
        <v>726</v>
      </c>
      <c r="AC87" s="74">
        <v>1718</v>
      </c>
      <c r="AD87" s="74">
        <v>476</v>
      </c>
      <c r="AE87" s="88">
        <f>AJ87*((BA87/(AX87+BA87)))</f>
        <v>742.50039463299129</v>
      </c>
      <c r="AF87" s="88">
        <f>AJ87*((AX87/(AX87+BA87)))</f>
        <v>261.49960536700866</v>
      </c>
      <c r="AG87" s="74">
        <v>2270</v>
      </c>
      <c r="AH87" s="74">
        <v>79</v>
      </c>
      <c r="AI87" s="74">
        <v>0</v>
      </c>
      <c r="AJ87" s="74">
        <v>1004</v>
      </c>
      <c r="AK87" s="73">
        <f t="shared" si="222"/>
        <v>6273</v>
      </c>
      <c r="AL87" s="75"/>
      <c r="AM87" s="76">
        <f t="shared" si="223"/>
        <v>0.11573409851745577</v>
      </c>
      <c r="AN87" s="77">
        <f t="shared" si="224"/>
        <v>0.27387215048621072</v>
      </c>
      <c r="AO87" s="77">
        <f t="shared" si="225"/>
        <v>7.5880758807588072E-2</v>
      </c>
      <c r="AP87" s="77">
        <f t="shared" si="226"/>
        <v>0.11836448184807769</v>
      </c>
      <c r="AQ87" s="77">
        <f t="shared" si="227"/>
        <v>4.168653042675094E-2</v>
      </c>
      <c r="AR87" s="77">
        <f t="shared" si="228"/>
        <v>0.36186832456559859</v>
      </c>
      <c r="AS87" s="77">
        <f t="shared" si="229"/>
        <v>1.2593655348318189E-2</v>
      </c>
      <c r="AT87" s="78">
        <f t="shared" si="230"/>
        <v>0</v>
      </c>
      <c r="AU87" s="75">
        <f t="shared" si="231"/>
        <v>1</v>
      </c>
      <c r="AV87" s="75"/>
      <c r="AW87" s="75"/>
      <c r="AX87" s="74">
        <v>330</v>
      </c>
      <c r="AY87" s="74">
        <v>368</v>
      </c>
      <c r="AZ87" s="74">
        <v>808</v>
      </c>
      <c r="BA87" s="74">
        <v>937</v>
      </c>
      <c r="BB87" s="74">
        <v>1988</v>
      </c>
      <c r="BC87" s="74">
        <v>1849</v>
      </c>
      <c r="BD87" s="74">
        <v>97</v>
      </c>
      <c r="BF87" s="74">
        <v>13</v>
      </c>
      <c r="BG87" s="79">
        <v>7</v>
      </c>
      <c r="BH87" s="80">
        <v>54</v>
      </c>
      <c r="BI87" s="80"/>
      <c r="BJ87" s="81"/>
      <c r="BK87" s="73">
        <f t="shared" si="232"/>
        <v>61</v>
      </c>
      <c r="BL87" s="79">
        <f t="shared" si="233"/>
        <v>6451</v>
      </c>
      <c r="BM87" s="82"/>
      <c r="BN87" s="83">
        <f t="shared" si="234"/>
        <v>5.1154859711672607E-2</v>
      </c>
      <c r="BO87" s="84">
        <f t="shared" si="235"/>
        <v>5.7045419314834908E-2</v>
      </c>
      <c r="BP87" s="84">
        <f t="shared" si="236"/>
        <v>0.1252518989303984</v>
      </c>
      <c r="BQ87" s="84">
        <f t="shared" si="237"/>
        <v>0.1452487986358704</v>
      </c>
      <c r="BR87" s="84">
        <f t="shared" si="238"/>
        <v>0.30816927608122774</v>
      </c>
      <c r="BS87" s="84">
        <f t="shared" si="239"/>
        <v>0.2866222291117656</v>
      </c>
      <c r="BT87" s="84">
        <f t="shared" si="240"/>
        <v>1.5036428460703766E-2</v>
      </c>
      <c r="BU87" s="84">
        <f t="shared" si="241"/>
        <v>0</v>
      </c>
      <c r="BV87" s="84">
        <f t="shared" si="242"/>
        <v>2.0151914431871028E-3</v>
      </c>
      <c r="BW87" s="84">
        <f t="shared" si="243"/>
        <v>1.0851030847930554E-3</v>
      </c>
      <c r="BX87" s="84">
        <f t="shared" si="244"/>
        <v>8.3707952255464273E-3</v>
      </c>
      <c r="BY87" s="84">
        <f t="shared" si="245"/>
        <v>0</v>
      </c>
      <c r="BZ87" s="84">
        <f t="shared" si="246"/>
        <v>0</v>
      </c>
      <c r="CA87" s="75">
        <f t="shared" si="247"/>
        <v>9.4558983103394823E-3</v>
      </c>
      <c r="CB87" s="85">
        <f t="shared" si="248"/>
        <v>1</v>
      </c>
      <c r="CC87" s="75"/>
      <c r="CD87" s="75"/>
      <c r="CE87" s="72">
        <v>641</v>
      </c>
      <c r="CF87" s="74">
        <v>1265</v>
      </c>
      <c r="CG87" s="74">
        <v>2135</v>
      </c>
      <c r="CH87" s="74">
        <v>569</v>
      </c>
      <c r="CI87" s="74">
        <v>663</v>
      </c>
      <c r="CJ87" s="74">
        <v>853</v>
      </c>
      <c r="CK87" s="74">
        <v>112</v>
      </c>
      <c r="CL87" s="74">
        <v>48</v>
      </c>
      <c r="CM87" s="72">
        <v>122</v>
      </c>
      <c r="CP87" s="73">
        <f t="shared" si="439"/>
        <v>170</v>
      </c>
      <c r="CQ87" s="73">
        <f t="shared" si="440"/>
        <v>6408</v>
      </c>
      <c r="CR87" s="73"/>
      <c r="CS87" s="76">
        <f t="shared" si="249"/>
        <v>0.10003121098626716</v>
      </c>
      <c r="CT87" s="77">
        <f t="shared" si="250"/>
        <v>0.19740948813982523</v>
      </c>
      <c r="CU87" s="77">
        <f t="shared" si="251"/>
        <v>0.33317727840199751</v>
      </c>
      <c r="CV87" s="77">
        <f t="shared" si="252"/>
        <v>8.8795255930087386E-2</v>
      </c>
      <c r="CW87" s="77">
        <f t="shared" si="253"/>
        <v>0.10346441947565543</v>
      </c>
      <c r="CX87" s="77">
        <f t="shared" si="254"/>
        <v>0.13311485642946316</v>
      </c>
      <c r="CY87" s="77">
        <f t="shared" si="255"/>
        <v>1.7478152309612985E-2</v>
      </c>
      <c r="CZ87" s="78"/>
      <c r="DA87" s="78"/>
      <c r="DB87" s="78"/>
      <c r="DC87" s="78"/>
      <c r="DD87" s="78">
        <f t="shared" si="256"/>
        <v>2.6529338327091135E-2</v>
      </c>
      <c r="DE87" s="75">
        <f t="shared" si="257"/>
        <v>1</v>
      </c>
      <c r="DF87" s="75"/>
      <c r="DG87" s="75"/>
      <c r="DH87" s="74">
        <v>1058</v>
      </c>
      <c r="DI87" s="74">
        <v>1888</v>
      </c>
      <c r="DJ87" s="74">
        <v>1390</v>
      </c>
      <c r="DK87" s="74">
        <v>1636</v>
      </c>
      <c r="DM87" s="74">
        <v>395</v>
      </c>
      <c r="DN87" s="74">
        <v>827</v>
      </c>
      <c r="DO87" s="74">
        <v>968</v>
      </c>
      <c r="DP87" s="74">
        <v>22</v>
      </c>
      <c r="DQ87" s="72">
        <v>25</v>
      </c>
      <c r="DU87" s="73">
        <f t="shared" si="258"/>
        <v>47</v>
      </c>
      <c r="DV87" s="73">
        <f t="shared" si="441"/>
        <v>8209</v>
      </c>
      <c r="DW87" s="76">
        <f t="shared" si="259"/>
        <v>0.12888293336581799</v>
      </c>
      <c r="DX87" s="77">
        <f t="shared" si="260"/>
        <v>0.22999147277378487</v>
      </c>
      <c r="DY87" s="77">
        <f t="shared" si="261"/>
        <v>0.16932634912900474</v>
      </c>
      <c r="DZ87" s="77">
        <f t="shared" si="262"/>
        <v>0.19929345839931784</v>
      </c>
      <c r="EA87" s="77">
        <f t="shared" si="263"/>
        <v>0</v>
      </c>
      <c r="EB87" s="77">
        <f t="shared" si="264"/>
        <v>4.8117919356803505E-2</v>
      </c>
      <c r="EC87" s="77">
        <f t="shared" si="265"/>
        <v>0.10074308685588988</v>
      </c>
      <c r="ED87" s="77">
        <f t="shared" si="266"/>
        <v>0.11791935680350835</v>
      </c>
      <c r="EE87" s="75">
        <f t="shared" si="267"/>
        <v>2.6799853818979171E-3</v>
      </c>
      <c r="EF87" s="78">
        <f t="shared" si="268"/>
        <v>3.0454379339749055E-3</v>
      </c>
      <c r="EG87" s="78">
        <f t="shared" si="269"/>
        <v>0</v>
      </c>
      <c r="EH87" s="78">
        <f t="shared" si="270"/>
        <v>0</v>
      </c>
      <c r="EI87" s="78">
        <f t="shared" si="271"/>
        <v>0</v>
      </c>
      <c r="EJ87" s="75">
        <f t="shared" si="272"/>
        <v>5.7254233158728221E-3</v>
      </c>
      <c r="EK87" s="75">
        <f t="shared" si="273"/>
        <v>1</v>
      </c>
      <c r="EL87" s="75"/>
      <c r="EM87" s="75"/>
      <c r="EN87" s="75"/>
      <c r="EO87" s="75"/>
      <c r="EP87" s="75"/>
      <c r="EQ87" s="75"/>
      <c r="ER87" s="75">
        <f t="shared" si="274"/>
        <v>0.27387215048621072</v>
      </c>
      <c r="ES87" s="75">
        <f t="shared" si="275"/>
        <v>0.30816927608122774</v>
      </c>
      <c r="ET87" s="75">
        <f t="shared" si="276"/>
        <v>0.19740948813982523</v>
      </c>
      <c r="EU87" s="75">
        <f t="shared" si="277"/>
        <v>0.22999147277378487</v>
      </c>
      <c r="EV87" s="75"/>
      <c r="EW87" s="75"/>
      <c r="EX87" s="75">
        <f t="shared" si="278"/>
        <v>7.5880758807588072E-2</v>
      </c>
      <c r="EY87" s="75">
        <f t="shared" si="279"/>
        <v>5.7045419314834908E-2</v>
      </c>
      <c r="EZ87" s="75">
        <f t="shared" si="280"/>
        <v>0.10346441947565543</v>
      </c>
      <c r="FA87" s="75">
        <f t="shared" si="281"/>
        <v>0.16932634912900474</v>
      </c>
      <c r="FB87" s="75"/>
      <c r="FC87" s="75"/>
      <c r="FD87" s="75"/>
      <c r="FE87" s="75">
        <f t="shared" si="282"/>
        <v>0</v>
      </c>
      <c r="FF87" s="75"/>
      <c r="FG87" s="75"/>
      <c r="FH87" s="75"/>
      <c r="FI87" s="75"/>
      <c r="FJ87" s="75"/>
      <c r="FK87" s="75">
        <f t="shared" si="283"/>
        <v>2.0151914431871028E-3</v>
      </c>
      <c r="FL87" s="75"/>
      <c r="FM87" s="75"/>
      <c r="FN87" s="75"/>
      <c r="FO87" s="75"/>
      <c r="FP87" s="75">
        <f t="shared" si="284"/>
        <v>0.34975290929379876</v>
      </c>
      <c r="FQ87" s="75">
        <f t="shared" si="285"/>
        <v>0.36722988683924979</v>
      </c>
      <c r="FR87" s="75">
        <f t="shared" si="286"/>
        <v>0.30087390761548066</v>
      </c>
      <c r="FS87" s="75">
        <f t="shared" si="287"/>
        <v>0.39931782190278964</v>
      </c>
      <c r="FT87" s="75"/>
      <c r="FU87" s="75"/>
      <c r="FV87" s="75"/>
      <c r="FW87" s="75">
        <f t="shared" si="288"/>
        <v>-0.11075978794140251</v>
      </c>
      <c r="FX87" s="75">
        <f t="shared" si="289"/>
        <v>3.2581984633959643E-2</v>
      </c>
      <c r="FY87" s="75">
        <f t="shared" si="290"/>
        <v>-7.8177803307442867E-2</v>
      </c>
      <c r="FZ87" s="75"/>
      <c r="GA87" s="75"/>
      <c r="GB87" s="75">
        <f t="shared" si="291"/>
        <v>4.6419000160820525E-2</v>
      </c>
      <c r="GC87" s="75">
        <f t="shared" si="292"/>
        <v>6.5861929653349305E-2</v>
      </c>
      <c r="GD87" s="75">
        <f t="shared" si="293"/>
        <v>0.11228092981416983</v>
      </c>
      <c r="GE87" s="75"/>
      <c r="GF87" s="75"/>
      <c r="GG87" s="75"/>
      <c r="GH87" s="75"/>
      <c r="GI87" s="75"/>
      <c r="GJ87" s="75"/>
      <c r="GK87" s="75"/>
      <c r="GL87" s="75"/>
      <c r="GM87" s="75"/>
      <c r="GN87" s="75"/>
      <c r="GO87" s="75"/>
      <c r="GP87" s="75"/>
      <c r="GQ87" s="75">
        <f t="shared" si="294"/>
        <v>-6.6355979223769124E-2</v>
      </c>
      <c r="GR87" s="75">
        <f t="shared" si="295"/>
        <v>9.8443914287308976E-2</v>
      </c>
      <c r="GS87" s="75">
        <f t="shared" si="296"/>
        <v>3.2087935063539852E-2</v>
      </c>
      <c r="GT87" s="75"/>
      <c r="GU87" s="75"/>
      <c r="GV87" s="75"/>
      <c r="GW87" s="75"/>
      <c r="GX87" s="75">
        <f t="shared" si="297"/>
        <v>1.2593655348318189E-2</v>
      </c>
      <c r="GY87" s="75">
        <f t="shared" si="298"/>
        <v>1.5036428460703766E-2</v>
      </c>
      <c r="GZ87" s="75">
        <f t="shared" si="299"/>
        <v>1.7478152309612985E-2</v>
      </c>
      <c r="HA87" s="75">
        <f t="shared" si="300"/>
        <v>4.8117919356803505E-2</v>
      </c>
      <c r="HB87" s="75"/>
      <c r="HC87" s="75"/>
      <c r="HD87" s="75">
        <f t="shared" si="301"/>
        <v>2.4417238489092188E-3</v>
      </c>
      <c r="HE87" s="75">
        <f t="shared" si="302"/>
        <v>3.0639767047190521E-2</v>
      </c>
      <c r="HF87" s="75">
        <f t="shared" si="303"/>
        <v>3.3081490896099741E-2</v>
      </c>
      <c r="HG87" s="75"/>
      <c r="HH87" s="75"/>
      <c r="HI87" s="75"/>
      <c r="HJ87" s="75">
        <f t="shared" si="304"/>
        <v>0.36186832456559859</v>
      </c>
      <c r="HK87" s="75">
        <f t="shared" si="305"/>
        <v>0.2866222291117656</v>
      </c>
      <c r="HL87" s="75">
        <f t="shared" si="306"/>
        <v>0.33317727840199751</v>
      </c>
      <c r="HM87" s="75">
        <f t="shared" si="307"/>
        <v>0.19929345839931784</v>
      </c>
      <c r="HN87" s="75"/>
      <c r="HO87" s="75"/>
      <c r="HP87" s="75">
        <f t="shared" si="308"/>
        <v>4.6555049290231909E-2</v>
      </c>
      <c r="HQ87" s="75">
        <f>Gegevens!HM265-Gegevens!HL265</f>
        <v>-0.10256971736852033</v>
      </c>
      <c r="HR87" s="75">
        <f t="shared" si="309"/>
        <v>-8.7328770712447767E-2</v>
      </c>
      <c r="HS87" s="75"/>
      <c r="HT87" s="75"/>
      <c r="HU87" s="75"/>
      <c r="HV87" s="75">
        <f t="shared" si="310"/>
        <v>0.11573409851745577</v>
      </c>
      <c r="HW87" s="75">
        <f t="shared" si="311"/>
        <v>0.1252518989303984</v>
      </c>
      <c r="HX87" s="75">
        <f t="shared" si="312"/>
        <v>0.13311485642946316</v>
      </c>
      <c r="HY87" s="75">
        <f t="shared" si="313"/>
        <v>0.12888293336581799</v>
      </c>
      <c r="HZ87" s="75"/>
      <c r="IA87" s="75"/>
      <c r="IB87" s="75">
        <f t="shared" si="314"/>
        <v>7.8629574990647655E-3</v>
      </c>
      <c r="IC87" s="75">
        <f t="shared" si="315"/>
        <v>-4.231923063645171E-3</v>
      </c>
      <c r="ID87" s="75">
        <f t="shared" si="316"/>
        <v>3.6310344354195945E-3</v>
      </c>
      <c r="IE87" s="75"/>
      <c r="IF87" s="75"/>
      <c r="IG87" s="75"/>
      <c r="IH87" s="75">
        <f t="shared" si="317"/>
        <v>0.11836448184807769</v>
      </c>
      <c r="II87" s="75">
        <f t="shared" si="318"/>
        <v>0.1452487986358704</v>
      </c>
      <c r="IJ87" s="75">
        <f t="shared" si="319"/>
        <v>0.10003121098626716</v>
      </c>
      <c r="IK87" s="75">
        <f t="shared" si="320"/>
        <v>0.11791935680350835</v>
      </c>
      <c r="IL87" s="75"/>
      <c r="IM87" s="75"/>
      <c r="IN87" s="75">
        <f t="shared" si="321"/>
        <v>-4.5217587649603236E-2</v>
      </c>
      <c r="IO87" s="75">
        <f t="shared" si="322"/>
        <v>1.7888145817241186E-2</v>
      </c>
      <c r="IP87" s="75">
        <f t="shared" si="323"/>
        <v>-2.732944183236205E-2</v>
      </c>
      <c r="IQ87" s="75"/>
      <c r="IR87" s="75"/>
      <c r="IS87" s="75"/>
      <c r="IT87" s="75">
        <f t="shared" si="324"/>
        <v>4.168653042675094E-2</v>
      </c>
      <c r="IU87" s="75">
        <f t="shared" si="325"/>
        <v>5.1154859711672607E-2</v>
      </c>
      <c r="IV87" s="75">
        <f t="shared" si="326"/>
        <v>8.8795255930087386E-2</v>
      </c>
      <c r="IW87" s="75">
        <f t="shared" si="327"/>
        <v>0.10074308685588988</v>
      </c>
      <c r="IX87" s="75"/>
      <c r="IY87" s="75"/>
      <c r="IZ87" s="75">
        <f t="shared" si="328"/>
        <v>3.7640396218414779E-2</v>
      </c>
      <c r="JA87" s="75">
        <f t="shared" si="329"/>
        <v>1.1947830925802497E-2</v>
      </c>
      <c r="JB87" s="75">
        <f t="shared" si="330"/>
        <v>4.9588227144217276E-2</v>
      </c>
      <c r="JC87" s="75"/>
      <c r="JD87" s="75"/>
      <c r="JE87" s="75"/>
      <c r="JF87" s="75"/>
      <c r="JG87" s="75"/>
      <c r="JH87" s="75"/>
      <c r="JI87" s="75">
        <f t="shared" si="331"/>
        <v>0.13095813719639587</v>
      </c>
      <c r="JJ87" s="75">
        <f t="shared" si="332"/>
        <v>0.16005101227482862</v>
      </c>
      <c r="JK87" s="75">
        <f t="shared" si="333"/>
        <v>0.17264466762314681</v>
      </c>
      <c r="JL87" s="75"/>
      <c r="JM87" s="75">
        <f t="shared" si="334"/>
        <v>0.16028522709657417</v>
      </c>
      <c r="JN87" s="75">
        <f t="shared" si="335"/>
        <v>0.196403658347543</v>
      </c>
      <c r="JO87" s="75">
        <f t="shared" si="336"/>
        <v>0.21144008680824677</v>
      </c>
      <c r="JP87" s="75"/>
      <c r="JQ87" s="75">
        <f t="shared" si="337"/>
        <v>0.11750936329588015</v>
      </c>
      <c r="JR87" s="75">
        <f t="shared" si="338"/>
        <v>0.18882646691635455</v>
      </c>
      <c r="JS87" s="75">
        <f t="shared" si="339"/>
        <v>0.20630461922596754</v>
      </c>
      <c r="JT87" s="75"/>
      <c r="JU87" s="75">
        <f t="shared" si="340"/>
        <v>0.16603727616031186</v>
      </c>
      <c r="JV87" s="75">
        <f t="shared" si="341"/>
        <v>0.21866244365939824</v>
      </c>
      <c r="JW87" s="75">
        <f t="shared" si="342"/>
        <v>0.26678036301620173</v>
      </c>
      <c r="JX87" s="75"/>
      <c r="JY87" s="75"/>
      <c r="JZ87" s="75"/>
      <c r="KA87" s="75">
        <f t="shared" si="343"/>
        <v>-4.2775863800694022E-2</v>
      </c>
      <c r="KB87" s="75">
        <f t="shared" si="344"/>
        <v>4.8527912864431713E-2</v>
      </c>
      <c r="KC87" s="75">
        <f t="shared" si="345"/>
        <v>5.7520490637376909E-3</v>
      </c>
      <c r="KD87" s="75"/>
      <c r="KE87" s="75"/>
      <c r="KF87" s="75">
        <f t="shared" si="346"/>
        <v>-7.5771914311884569E-3</v>
      </c>
      <c r="KG87" s="75">
        <f t="shared" si="347"/>
        <v>2.9835976743043696E-2</v>
      </c>
      <c r="KH87" s="75">
        <f t="shared" si="348"/>
        <v>2.2258785311855239E-2</v>
      </c>
      <c r="KI87" s="75"/>
      <c r="KJ87" s="75"/>
      <c r="KK87" s="75">
        <f t="shared" si="349"/>
        <v>-5.1354675822792295E-3</v>
      </c>
      <c r="KL87" s="75">
        <f t="shared" si="350"/>
        <v>6.0475743790234182E-2</v>
      </c>
      <c r="KM87" s="75">
        <f t="shared" si="351"/>
        <v>5.5340276207954953E-2</v>
      </c>
      <c r="KN87" s="75"/>
      <c r="KO87" s="75"/>
      <c r="KP87" s="75"/>
      <c r="KQ87" s="75"/>
      <c r="KR87" s="73">
        <f t="shared" si="352"/>
        <v>2529.7615873507984</v>
      </c>
      <c r="KS87" s="73">
        <f t="shared" si="353"/>
        <v>468.28584715547976</v>
      </c>
      <c r="KT87" s="73">
        <f t="shared" si="354"/>
        <v>2352.881878778484</v>
      </c>
      <c r="KU87" s="73">
        <f t="shared" si="355"/>
        <v>1028.1928383196405</v>
      </c>
      <c r="KV87" s="73">
        <f t="shared" si="356"/>
        <v>1192.3473880018601</v>
      </c>
      <c r="KW87" s="73">
        <f t="shared" si="357"/>
        <v>419.93024337312045</v>
      </c>
      <c r="KX87" s="73">
        <f t="shared" si="358"/>
        <v>123.43404123391721</v>
      </c>
      <c r="KY87" s="73"/>
      <c r="KZ87" s="73">
        <f t="shared" si="359"/>
        <v>1620.5344881398253</v>
      </c>
      <c r="LA87" s="73">
        <f t="shared" si="360"/>
        <v>849.3394194756554</v>
      </c>
      <c r="LB87" s="73">
        <f t="shared" si="361"/>
        <v>2735.0522784019977</v>
      </c>
      <c r="LC87" s="73">
        <f t="shared" si="362"/>
        <v>1092.7398564294631</v>
      </c>
      <c r="LD87" s="73">
        <f t="shared" si="363"/>
        <v>821.15621098626707</v>
      </c>
      <c r="LE87" s="73">
        <f t="shared" si="364"/>
        <v>728.92025593008736</v>
      </c>
      <c r="LF87" s="73">
        <f t="shared" si="365"/>
        <v>143.47815230961299</v>
      </c>
      <c r="LG87" s="73"/>
      <c r="LH87" s="73">
        <f t="shared" si="366"/>
        <v>1888</v>
      </c>
      <c r="LI87" s="73">
        <f t="shared" si="367"/>
        <v>1390</v>
      </c>
      <c r="LJ87" s="73">
        <f t="shared" si="368"/>
        <v>1636</v>
      </c>
      <c r="LK87" s="73">
        <f t="shared" si="369"/>
        <v>1058</v>
      </c>
      <c r="LL87" s="73">
        <f t="shared" si="370"/>
        <v>968</v>
      </c>
      <c r="LM87" s="73">
        <f t="shared" si="371"/>
        <v>827</v>
      </c>
      <c r="LN87" s="73">
        <f t="shared" si="372"/>
        <v>395</v>
      </c>
      <c r="LO87" s="73"/>
      <c r="LP87" s="73">
        <f t="shared" si="373"/>
        <v>-909.22709921097317</v>
      </c>
      <c r="LQ87" s="73">
        <f t="shared" si="374"/>
        <v>381.05357232017565</v>
      </c>
      <c r="LR87" s="73">
        <f t="shared" si="375"/>
        <v>382.17039962351373</v>
      </c>
      <c r="LS87" s="73">
        <f t="shared" si="376"/>
        <v>64.547018109822602</v>
      </c>
      <c r="LT87" s="73">
        <f t="shared" si="377"/>
        <v>-371.19117701559298</v>
      </c>
      <c r="LU87" s="73">
        <f t="shared" si="378"/>
        <v>308.99001255696692</v>
      </c>
      <c r="LV87" s="73">
        <f t="shared" si="379"/>
        <v>20.044111075695781</v>
      </c>
      <c r="LW87" s="73"/>
      <c r="LX87" s="73">
        <f t="shared" si="380"/>
        <v>267.46551186017473</v>
      </c>
      <c r="LY87" s="73">
        <f t="shared" si="381"/>
        <v>540.6605805243446</v>
      </c>
      <c r="LZ87" s="73">
        <f t="shared" si="382"/>
        <v>-1099.0522784019977</v>
      </c>
      <c r="MA87" s="73">
        <f t="shared" si="383"/>
        <v>-34.739856429463089</v>
      </c>
      <c r="MB87" s="73">
        <f t="shared" si="384"/>
        <v>146.84378901373293</v>
      </c>
      <c r="MC87" s="73">
        <f t="shared" si="385"/>
        <v>98.079744069912635</v>
      </c>
      <c r="MD87" s="73">
        <f t="shared" si="386"/>
        <v>251.52184769038701</v>
      </c>
      <c r="ME87" s="73"/>
      <c r="MF87" s="73">
        <f t="shared" si="387"/>
        <v>-641.76158735079844</v>
      </c>
      <c r="MG87" s="73">
        <f t="shared" si="388"/>
        <v>921.71415284452019</v>
      </c>
      <c r="MH87" s="73">
        <f t="shared" si="389"/>
        <v>-716.88187877848395</v>
      </c>
      <c r="MI87" s="73">
        <f t="shared" si="390"/>
        <v>29.807161680359513</v>
      </c>
      <c r="MJ87" s="73">
        <f t="shared" si="391"/>
        <v>-224.34738800186005</v>
      </c>
      <c r="MK87" s="73">
        <f t="shared" si="392"/>
        <v>407.06975662687955</v>
      </c>
      <c r="ML87" s="73">
        <f t="shared" si="393"/>
        <v>271.56595876608276</v>
      </c>
      <c r="MM87" s="73"/>
      <c r="MN87" s="75">
        <f t="shared" si="394"/>
        <v>-0.35941216901910844</v>
      </c>
      <c r="MO87" s="75">
        <f t="shared" si="395"/>
        <v>0.81372002727568804</v>
      </c>
      <c r="MP87" s="75">
        <f t="shared" si="396"/>
        <v>0.16242651323487617</v>
      </c>
      <c r="MQ87" s="75">
        <f t="shared" si="397"/>
        <v>6.2777152012953905E-2</v>
      </c>
      <c r="MR87" s="75">
        <f t="shared" si="398"/>
        <v>-0.31131126779892265</v>
      </c>
      <c r="MS87" s="75">
        <f t="shared" si="399"/>
        <v>0.7358127151666477</v>
      </c>
      <c r="MT87" s="75">
        <f t="shared" si="400"/>
        <v>0.16238722215786985</v>
      </c>
      <c r="MU87" s="75"/>
      <c r="MV87" s="75">
        <f t="shared" si="401"/>
        <v>0.16504771346593944</v>
      </c>
      <c r="MW87" s="75">
        <f t="shared" si="402"/>
        <v>0.63656598072196457</v>
      </c>
      <c r="MX87" s="75">
        <f t="shared" si="403"/>
        <v>-0.40183958715558382</v>
      </c>
      <c r="MY87" s="75">
        <f t="shared" si="404"/>
        <v>-3.1791515816926338E-2</v>
      </c>
      <c r="MZ87" s="75">
        <f t="shared" si="405"/>
        <v>0.17882564492493222</v>
      </c>
      <c r="NA87" s="75">
        <f t="shared" si="406"/>
        <v>0.13455483404664736</v>
      </c>
      <c r="NB87" s="75">
        <f t="shared" si="407"/>
        <v>1.7530323860571149</v>
      </c>
      <c r="NC87" s="75"/>
      <c r="ND87" s="75">
        <f t="shared" si="408"/>
        <v>-0.2536846122416066</v>
      </c>
      <c r="NE87" s="75">
        <f t="shared" si="409"/>
        <v>1.9682724951935044</v>
      </c>
      <c r="NF87" s="75">
        <f t="shared" si="410"/>
        <v>-0.3046824769421313</v>
      </c>
      <c r="NG87" s="75">
        <f t="shared" si="411"/>
        <v>2.898985537486615E-2</v>
      </c>
      <c r="NH87" s="75">
        <f t="shared" si="412"/>
        <v>-0.18815606111053104</v>
      </c>
      <c r="NI87" s="75">
        <f t="shared" si="413"/>
        <v>0.96937470699195638</v>
      </c>
      <c r="NJ87" s="75">
        <f t="shared" si="414"/>
        <v>2.2000896677395816</v>
      </c>
      <c r="NK87" s="75"/>
      <c r="NL87" s="75"/>
      <c r="NM87" s="211">
        <v>7393</v>
      </c>
      <c r="NN87" s="212">
        <v>1</v>
      </c>
      <c r="NO87" s="212">
        <v>7</v>
      </c>
      <c r="NP87" s="212">
        <v>5</v>
      </c>
      <c r="NQ87" s="212">
        <v>2</v>
      </c>
      <c r="NR87" s="212">
        <v>7</v>
      </c>
      <c r="NS87" s="213">
        <v>22</v>
      </c>
      <c r="NT87" s="213">
        <f t="shared" si="415"/>
        <v>7415</v>
      </c>
      <c r="NU87" s="75"/>
      <c r="NV87" s="75"/>
      <c r="NW87" s="73">
        <v>8209</v>
      </c>
      <c r="NX87" s="73">
        <v>1390</v>
      </c>
      <c r="NY87" s="75">
        <f t="shared" si="416"/>
        <v>0.16932634912900474</v>
      </c>
      <c r="NZ87" s="75">
        <f t="shared" si="417"/>
        <v>1.9549026882829195E-3</v>
      </c>
      <c r="OA87" s="75">
        <f t="shared" si="418"/>
        <v>1.7735224580255719E-3</v>
      </c>
      <c r="OB87" s="73">
        <v>9461</v>
      </c>
      <c r="OC87" s="73">
        <v>7415</v>
      </c>
      <c r="OD87" s="73">
        <v>749.34560562108811</v>
      </c>
      <c r="OE87" s="73">
        <v>304.92028511304926</v>
      </c>
      <c r="OF87" s="75">
        <f t="shared" si="419"/>
        <v>3.2229181388124854E-2</v>
      </c>
      <c r="OG87" s="75">
        <f t="shared" si="420"/>
        <v>0.40691542437260164</v>
      </c>
      <c r="OH87" s="73">
        <v>434.66666666666697</v>
      </c>
      <c r="OI87" s="73">
        <f t="shared" si="421"/>
        <v>176.87257112729097</v>
      </c>
      <c r="OJ87" s="75">
        <f t="shared" si="422"/>
        <v>2.3853347421077677E-2</v>
      </c>
      <c r="OK87" s="75">
        <f t="shared" si="423"/>
        <v>1.4436604674157852E-3</v>
      </c>
      <c r="OL87" s="75">
        <f t="shared" si="424"/>
        <v>4.4482776349461764E-4</v>
      </c>
      <c r="OM87" s="73">
        <v>9511</v>
      </c>
      <c r="ON87" s="73">
        <v>181339855</v>
      </c>
      <c r="OO87" s="73">
        <f t="shared" si="425"/>
        <v>19066.32898748817</v>
      </c>
      <c r="OP87" s="75">
        <f t="shared" si="426"/>
        <v>1.4595665834601687E-3</v>
      </c>
      <c r="OQ87" s="75">
        <f t="shared" si="427"/>
        <v>1.4562363135852087E-3</v>
      </c>
      <c r="OR87" s="75">
        <f t="shared" si="428"/>
        <v>5.7021505181449269E-4</v>
      </c>
      <c r="OS87" s="73">
        <v>1678.1313216275892</v>
      </c>
      <c r="OT87" s="75">
        <f t="shared" si="429"/>
        <v>0.17737356744821786</v>
      </c>
      <c r="OU87" s="75">
        <f t="shared" si="430"/>
        <v>1.3830467201937445E-3</v>
      </c>
      <c r="OV87" s="73">
        <v>137.03203728611641</v>
      </c>
      <c r="OW87" s="75">
        <f t="shared" si="431"/>
        <v>1.440774232847402E-2</v>
      </c>
      <c r="OX87" s="75">
        <v>0.10862619808306707</v>
      </c>
      <c r="OY87" s="73">
        <v>478</v>
      </c>
      <c r="OZ87" s="75">
        <f t="shared" si="432"/>
        <v>5.0523200507345947E-2</v>
      </c>
      <c r="PA87" s="73">
        <v>2010</v>
      </c>
      <c r="PB87" s="75">
        <f t="shared" si="433"/>
        <v>0.2124511151041116</v>
      </c>
      <c r="PC87" s="73">
        <v>1442</v>
      </c>
      <c r="PD87" s="73">
        <v>2046</v>
      </c>
      <c r="PE87" s="75">
        <f t="shared" si="434"/>
        <v>-0.29521016617790813</v>
      </c>
      <c r="PF87" s="75">
        <v>5.2375152253349572E-2</v>
      </c>
      <c r="PG87" s="75">
        <v>6.5502774394370009E-2</v>
      </c>
      <c r="PH87" s="75">
        <v>0.11787792664771958</v>
      </c>
      <c r="PI87" s="75"/>
      <c r="PJ87" s="75"/>
      <c r="PK87" s="75"/>
      <c r="PL87" s="75"/>
      <c r="PM87" s="75"/>
      <c r="PN87" s="75"/>
      <c r="PO87" s="226"/>
      <c r="PP87" s="21">
        <f t="shared" si="435"/>
        <v>0</v>
      </c>
      <c r="PQ87" s="73">
        <f t="shared" si="436"/>
        <v>90.721777030412582</v>
      </c>
      <c r="PR87" s="73"/>
      <c r="PS87" s="73">
        <f t="shared" si="437"/>
        <v>39.067423047100327</v>
      </c>
      <c r="PT87" s="73">
        <v>1</v>
      </c>
      <c r="PU87" s="73">
        <f t="shared" si="438"/>
        <v>30.812491824402354</v>
      </c>
      <c r="PV87" s="73">
        <v>1</v>
      </c>
      <c r="PW87" s="73"/>
      <c r="QA87" s="74"/>
      <c r="QB87" s="87"/>
    </row>
    <row r="88" spans="1:444" x14ac:dyDescent="0.25">
      <c r="A88" s="150"/>
      <c r="B88" s="153" t="s">
        <v>42</v>
      </c>
      <c r="C88" s="151"/>
      <c r="D88" s="156">
        <v>23027</v>
      </c>
      <c r="E88" s="156" t="s">
        <v>76</v>
      </c>
      <c r="F88" s="72" t="s">
        <v>86</v>
      </c>
      <c r="G88" s="82"/>
      <c r="P88" s="161"/>
      <c r="Q88" s="127"/>
      <c r="R88" s="127"/>
      <c r="S88" s="127"/>
      <c r="T88" s="127"/>
      <c r="U88" s="127"/>
      <c r="V88" s="127"/>
      <c r="W88" s="127"/>
      <c r="X88" s="127"/>
      <c r="Y88" s="127"/>
      <c r="Z88" s="113"/>
      <c r="AA88" s="73"/>
      <c r="AB88" s="74">
        <v>2615</v>
      </c>
      <c r="AC88" s="74">
        <v>7288</v>
      </c>
      <c r="AD88" s="74">
        <v>1803</v>
      </c>
      <c r="AE88" s="74">
        <v>3670</v>
      </c>
      <c r="AF88" s="74">
        <v>1875</v>
      </c>
      <c r="AG88" s="74">
        <v>4049</v>
      </c>
      <c r="AH88" s="74">
        <v>193</v>
      </c>
      <c r="AI88" s="74">
        <v>1303</v>
      </c>
      <c r="AK88" s="73">
        <f t="shared" si="222"/>
        <v>22796</v>
      </c>
      <c r="AL88" s="75"/>
      <c r="AM88" s="76">
        <f t="shared" si="223"/>
        <v>0.1147131075627303</v>
      </c>
      <c r="AN88" s="77">
        <f t="shared" si="224"/>
        <v>0.3197052114406036</v>
      </c>
      <c r="AO88" s="77">
        <f t="shared" si="225"/>
        <v>7.9092823302333748E-2</v>
      </c>
      <c r="AP88" s="77">
        <f t="shared" si="226"/>
        <v>0.16099315669415687</v>
      </c>
      <c r="AQ88" s="77">
        <f t="shared" si="227"/>
        <v>8.22512721530093E-2</v>
      </c>
      <c r="AR88" s="77">
        <f t="shared" si="228"/>
        <v>0.17761888050535182</v>
      </c>
      <c r="AS88" s="77">
        <f t="shared" si="229"/>
        <v>8.4663976136164238E-3</v>
      </c>
      <c r="AT88" s="78">
        <f t="shared" si="230"/>
        <v>5.7159150728197931E-2</v>
      </c>
      <c r="AU88" s="75">
        <f t="shared" si="231"/>
        <v>1</v>
      </c>
      <c r="AV88" s="75"/>
      <c r="AW88" s="75"/>
      <c r="AX88" s="74">
        <v>1979</v>
      </c>
      <c r="AY88" s="74">
        <v>1150</v>
      </c>
      <c r="AZ88" s="74">
        <v>4919</v>
      </c>
      <c r="BA88" s="74">
        <v>3510</v>
      </c>
      <c r="BB88" s="74">
        <v>7292</v>
      </c>
      <c r="BC88" s="74">
        <v>3123</v>
      </c>
      <c r="BD88" s="74">
        <v>463</v>
      </c>
      <c r="BF88" s="74">
        <v>98</v>
      </c>
      <c r="BG88" s="79">
        <v>115</v>
      </c>
      <c r="BH88" s="80"/>
      <c r="BI88" s="80"/>
      <c r="BJ88" s="81"/>
      <c r="BK88" s="73">
        <f t="shared" si="232"/>
        <v>115</v>
      </c>
      <c r="BL88" s="79">
        <f t="shared" si="233"/>
        <v>22649</v>
      </c>
      <c r="BM88" s="82"/>
      <c r="BN88" s="83">
        <f t="shared" si="234"/>
        <v>8.7376926133604135E-2</v>
      </c>
      <c r="BO88" s="84">
        <f t="shared" si="235"/>
        <v>5.0774868647622415E-2</v>
      </c>
      <c r="BP88" s="84">
        <f t="shared" si="236"/>
        <v>0.21718398163274316</v>
      </c>
      <c r="BQ88" s="84">
        <f t="shared" si="237"/>
        <v>0.15497372952448232</v>
      </c>
      <c r="BR88" s="84">
        <f t="shared" si="238"/>
        <v>0.3219568192856197</v>
      </c>
      <c r="BS88" s="84">
        <f t="shared" si="239"/>
        <v>0.13788688242306504</v>
      </c>
      <c r="BT88" s="84">
        <f t="shared" si="240"/>
        <v>2.0442403638129717E-2</v>
      </c>
      <c r="BU88" s="84">
        <f t="shared" si="241"/>
        <v>0</v>
      </c>
      <c r="BV88" s="84">
        <f t="shared" si="242"/>
        <v>4.326901849971301E-3</v>
      </c>
      <c r="BW88" s="84">
        <f t="shared" si="243"/>
        <v>5.077486864762241E-3</v>
      </c>
      <c r="BX88" s="84">
        <f t="shared" si="244"/>
        <v>0</v>
      </c>
      <c r="BY88" s="84">
        <f t="shared" si="245"/>
        <v>0</v>
      </c>
      <c r="BZ88" s="84">
        <f t="shared" si="246"/>
        <v>0</v>
      </c>
      <c r="CA88" s="75">
        <f t="shared" si="247"/>
        <v>5.077486864762241E-3</v>
      </c>
      <c r="CB88" s="85">
        <f t="shared" si="248"/>
        <v>1</v>
      </c>
      <c r="CC88" s="75"/>
      <c r="CD88" s="75"/>
      <c r="CE88" s="74">
        <v>3663</v>
      </c>
      <c r="CF88" s="74">
        <v>6961</v>
      </c>
      <c r="CG88" s="74">
        <v>3515</v>
      </c>
      <c r="CH88" s="74">
        <v>3466</v>
      </c>
      <c r="CI88" s="74">
        <v>2685</v>
      </c>
      <c r="CJ88" s="74">
        <v>1979</v>
      </c>
      <c r="CK88" s="74">
        <v>537</v>
      </c>
      <c r="CL88" s="72">
        <v>127</v>
      </c>
      <c r="CM88" s="72">
        <v>148</v>
      </c>
      <c r="CN88" s="72">
        <v>85</v>
      </c>
      <c r="CO88" s="72"/>
      <c r="CP88" s="73">
        <f t="shared" si="439"/>
        <v>360</v>
      </c>
      <c r="CQ88" s="73">
        <f t="shared" si="440"/>
        <v>23166</v>
      </c>
      <c r="CR88" s="73"/>
      <c r="CS88" s="76">
        <f t="shared" si="249"/>
        <v>0.15811965811965811</v>
      </c>
      <c r="CT88" s="77">
        <f t="shared" si="250"/>
        <v>0.3004834671501338</v>
      </c>
      <c r="CU88" s="77">
        <f t="shared" si="251"/>
        <v>0.1517309850643184</v>
      </c>
      <c r="CV88" s="77">
        <f t="shared" si="252"/>
        <v>0.14961581628248294</v>
      </c>
      <c r="CW88" s="77">
        <f t="shared" si="253"/>
        <v>0.1159026159026159</v>
      </c>
      <c r="CX88" s="77">
        <f t="shared" si="254"/>
        <v>8.5426918760252088E-2</v>
      </c>
      <c r="CY88" s="77">
        <f t="shared" si="255"/>
        <v>2.3180523180523181E-2</v>
      </c>
      <c r="CZ88" s="78"/>
      <c r="DA88" s="78"/>
      <c r="DB88" s="78"/>
      <c r="DC88" s="78"/>
      <c r="DD88" s="78">
        <f t="shared" si="256"/>
        <v>1.554001554001554E-2</v>
      </c>
      <c r="DE88" s="75">
        <f t="shared" si="257"/>
        <v>1</v>
      </c>
      <c r="DF88" s="75"/>
      <c r="DG88" s="75"/>
      <c r="DH88" s="74">
        <v>2699</v>
      </c>
      <c r="DI88" s="74">
        <v>6967</v>
      </c>
      <c r="DJ88" s="74">
        <v>3667</v>
      </c>
      <c r="DK88" s="74">
        <v>2534</v>
      </c>
      <c r="DL88" s="74">
        <v>415</v>
      </c>
      <c r="DM88" s="74">
        <v>1414</v>
      </c>
      <c r="DN88" s="74">
        <v>2625</v>
      </c>
      <c r="DO88" s="74">
        <v>3234</v>
      </c>
      <c r="DP88" s="72">
        <v>260</v>
      </c>
      <c r="DQ88" s="72">
        <v>183</v>
      </c>
      <c r="DR88" s="72"/>
      <c r="DS88" s="72"/>
      <c r="DU88" s="73">
        <f t="shared" si="258"/>
        <v>443</v>
      </c>
      <c r="DV88" s="73">
        <f t="shared" si="441"/>
        <v>23998</v>
      </c>
      <c r="DW88" s="76">
        <f t="shared" si="259"/>
        <v>0.11246770564213684</v>
      </c>
      <c r="DX88" s="77">
        <f t="shared" si="260"/>
        <v>0.29031585965497125</v>
      </c>
      <c r="DY88" s="77">
        <f t="shared" si="261"/>
        <v>0.15280440036669724</v>
      </c>
      <c r="DZ88" s="77">
        <f t="shared" si="262"/>
        <v>0.10559213267772315</v>
      </c>
      <c r="EA88" s="77">
        <f t="shared" si="263"/>
        <v>1.7293107758979916E-2</v>
      </c>
      <c r="EB88" s="77">
        <f t="shared" si="264"/>
        <v>5.8921576798066505E-2</v>
      </c>
      <c r="EC88" s="77">
        <f t="shared" si="265"/>
        <v>0.10938411534294525</v>
      </c>
      <c r="ED88" s="77">
        <f t="shared" si="266"/>
        <v>0.13476123010250854</v>
      </c>
      <c r="EE88" s="75">
        <f t="shared" si="267"/>
        <v>1.0834236186348862E-2</v>
      </c>
      <c r="EF88" s="78">
        <f t="shared" si="268"/>
        <v>7.6256354696224689E-3</v>
      </c>
      <c r="EG88" s="78">
        <f t="shared" si="269"/>
        <v>0</v>
      </c>
      <c r="EH88" s="78">
        <f t="shared" si="270"/>
        <v>0</v>
      </c>
      <c r="EI88" s="78">
        <f t="shared" si="271"/>
        <v>0</v>
      </c>
      <c r="EJ88" s="75">
        <f t="shared" si="272"/>
        <v>1.8459871655971332E-2</v>
      </c>
      <c r="EK88" s="75">
        <f t="shared" si="273"/>
        <v>1</v>
      </c>
      <c r="EL88" s="75"/>
      <c r="EM88" s="75"/>
      <c r="EN88" s="75"/>
      <c r="EO88" s="75"/>
      <c r="EP88" s="75"/>
      <c r="EQ88" s="75"/>
      <c r="ER88" s="75">
        <f t="shared" si="274"/>
        <v>0.3197052114406036</v>
      </c>
      <c r="ES88" s="75">
        <f t="shared" si="275"/>
        <v>0.3219568192856197</v>
      </c>
      <c r="ET88" s="75">
        <f t="shared" si="276"/>
        <v>0.3004834671501338</v>
      </c>
      <c r="EU88" s="75">
        <f t="shared" si="277"/>
        <v>0.29031585965497125</v>
      </c>
      <c r="EV88" s="75"/>
      <c r="EW88" s="75"/>
      <c r="EX88" s="75">
        <f t="shared" si="278"/>
        <v>7.9092823302333748E-2</v>
      </c>
      <c r="EY88" s="75">
        <f t="shared" si="279"/>
        <v>5.0774868647622415E-2</v>
      </c>
      <c r="EZ88" s="75">
        <f t="shared" si="280"/>
        <v>0.1159026159026159</v>
      </c>
      <c r="FA88" s="75">
        <f t="shared" si="281"/>
        <v>0.15280440036669724</v>
      </c>
      <c r="FB88" s="75"/>
      <c r="FC88" s="75"/>
      <c r="FD88" s="75"/>
      <c r="FE88" s="75">
        <f t="shared" si="282"/>
        <v>0</v>
      </c>
      <c r="FF88" s="75"/>
      <c r="FG88" s="75"/>
      <c r="FH88" s="75"/>
      <c r="FI88" s="75"/>
      <c r="FJ88" s="75"/>
      <c r="FK88" s="75">
        <f t="shared" si="283"/>
        <v>4.326901849971301E-3</v>
      </c>
      <c r="FL88" s="75"/>
      <c r="FM88" s="75"/>
      <c r="FN88" s="75"/>
      <c r="FO88" s="75"/>
      <c r="FP88" s="75">
        <f t="shared" si="284"/>
        <v>0.39879803474293735</v>
      </c>
      <c r="FQ88" s="75">
        <f t="shared" si="285"/>
        <v>0.37705858978321344</v>
      </c>
      <c r="FR88" s="75">
        <f t="shared" si="286"/>
        <v>0.41638608305274971</v>
      </c>
      <c r="FS88" s="75">
        <f t="shared" si="287"/>
        <v>0.44312026002166849</v>
      </c>
      <c r="FT88" s="75"/>
      <c r="FU88" s="75"/>
      <c r="FV88" s="75"/>
      <c r="FW88" s="75">
        <f t="shared" si="288"/>
        <v>-2.1473352135485901E-2</v>
      </c>
      <c r="FX88" s="75">
        <f t="shared" si="289"/>
        <v>-1.0167607495162545E-2</v>
      </c>
      <c r="FY88" s="75">
        <f t="shared" si="290"/>
        <v>-3.1640959630648446E-2</v>
      </c>
      <c r="FZ88" s="75"/>
      <c r="GA88" s="75"/>
      <c r="GB88" s="75">
        <f t="shared" si="291"/>
        <v>6.5127747254993484E-2</v>
      </c>
      <c r="GC88" s="75">
        <f t="shared" si="292"/>
        <v>3.6901784464081336E-2</v>
      </c>
      <c r="GD88" s="75">
        <f t="shared" si="293"/>
        <v>0.10202953171907482</v>
      </c>
      <c r="GE88" s="75"/>
      <c r="GF88" s="75"/>
      <c r="GG88" s="75"/>
      <c r="GH88" s="75"/>
      <c r="GI88" s="75"/>
      <c r="GJ88" s="75"/>
      <c r="GK88" s="75"/>
      <c r="GL88" s="75"/>
      <c r="GM88" s="75"/>
      <c r="GN88" s="75"/>
      <c r="GO88" s="75"/>
      <c r="GP88" s="75"/>
      <c r="GQ88" s="75">
        <f t="shared" si="294"/>
        <v>3.9327493269536273E-2</v>
      </c>
      <c r="GR88" s="75">
        <f t="shared" si="295"/>
        <v>2.6734176968918777E-2</v>
      </c>
      <c r="GS88" s="75">
        <f t="shared" si="296"/>
        <v>6.606167023845505E-2</v>
      </c>
      <c r="GT88" s="75"/>
      <c r="GU88" s="75"/>
      <c r="GV88" s="75"/>
      <c r="GW88" s="75"/>
      <c r="GX88" s="75">
        <f t="shared" si="297"/>
        <v>8.4663976136164238E-3</v>
      </c>
      <c r="GY88" s="75">
        <f t="shared" si="298"/>
        <v>2.0442403638129717E-2</v>
      </c>
      <c r="GZ88" s="75">
        <f t="shared" si="299"/>
        <v>2.3180523180523181E-2</v>
      </c>
      <c r="HA88" s="75">
        <f t="shared" si="300"/>
        <v>5.8921576798066505E-2</v>
      </c>
      <c r="HB88" s="75"/>
      <c r="HC88" s="75"/>
      <c r="HD88" s="75">
        <f t="shared" si="301"/>
        <v>2.7381195423934641E-3</v>
      </c>
      <c r="HE88" s="75">
        <f t="shared" si="302"/>
        <v>3.5741053617543324E-2</v>
      </c>
      <c r="HF88" s="75">
        <f t="shared" si="303"/>
        <v>3.8479173159936791E-2</v>
      </c>
      <c r="HG88" s="75"/>
      <c r="HH88" s="75"/>
      <c r="HI88" s="75"/>
      <c r="HJ88" s="75">
        <f t="shared" si="304"/>
        <v>0.17761888050535182</v>
      </c>
      <c r="HK88" s="75">
        <f t="shared" si="305"/>
        <v>0.13788688242306504</v>
      </c>
      <c r="HL88" s="75">
        <f t="shared" si="306"/>
        <v>0.1517309850643184</v>
      </c>
      <c r="HM88" s="75">
        <f t="shared" si="307"/>
        <v>0.10559213267772315</v>
      </c>
      <c r="HN88" s="75"/>
      <c r="HO88" s="75"/>
      <c r="HP88" s="75">
        <f t="shared" si="308"/>
        <v>1.3844102641253353E-2</v>
      </c>
      <c r="HQ88" s="75">
        <f>Gegevens!HM78-Gegevens!HL78</f>
        <v>-6.4380916957189283E-2</v>
      </c>
      <c r="HR88" s="75">
        <f t="shared" si="309"/>
        <v>-3.2294749745341897E-2</v>
      </c>
      <c r="HS88" s="75"/>
      <c r="HT88" s="75"/>
      <c r="HU88" s="75"/>
      <c r="HV88" s="75">
        <f t="shared" si="310"/>
        <v>0.1147131075627303</v>
      </c>
      <c r="HW88" s="75">
        <f t="shared" si="311"/>
        <v>0.21718398163274316</v>
      </c>
      <c r="HX88" s="75">
        <f t="shared" si="312"/>
        <v>8.5426918760252088E-2</v>
      </c>
      <c r="HY88" s="75">
        <f t="shared" si="313"/>
        <v>0.11246770564213684</v>
      </c>
      <c r="HZ88" s="75"/>
      <c r="IA88" s="75"/>
      <c r="IB88" s="75">
        <f t="shared" si="314"/>
        <v>-0.13175706287249106</v>
      </c>
      <c r="IC88" s="75">
        <f t="shared" si="315"/>
        <v>2.7040786881884757E-2</v>
      </c>
      <c r="ID88" s="75">
        <f t="shared" si="316"/>
        <v>-0.10471627599060632</v>
      </c>
      <c r="IE88" s="75"/>
      <c r="IF88" s="75"/>
      <c r="IG88" s="75"/>
      <c r="IH88" s="75">
        <f t="shared" si="317"/>
        <v>0.16099315669415687</v>
      </c>
      <c r="II88" s="75">
        <f t="shared" si="318"/>
        <v>0.15497372952448232</v>
      </c>
      <c r="IJ88" s="75">
        <f t="shared" si="319"/>
        <v>0.15811965811965811</v>
      </c>
      <c r="IK88" s="75">
        <f t="shared" si="320"/>
        <v>0.13476123010250854</v>
      </c>
      <c r="IL88" s="75"/>
      <c r="IM88" s="75"/>
      <c r="IN88" s="75">
        <f t="shared" si="321"/>
        <v>3.1459285951757898E-3</v>
      </c>
      <c r="IO88" s="75">
        <f t="shared" si="322"/>
        <v>-2.3358428017149574E-2</v>
      </c>
      <c r="IP88" s="75">
        <f t="shared" si="323"/>
        <v>-2.0212499421973784E-2</v>
      </c>
      <c r="IQ88" s="75"/>
      <c r="IR88" s="75"/>
      <c r="IS88" s="75"/>
      <c r="IT88" s="75">
        <f t="shared" si="324"/>
        <v>8.22512721530093E-2</v>
      </c>
      <c r="IU88" s="75">
        <f t="shared" si="325"/>
        <v>8.7376926133604135E-2</v>
      </c>
      <c r="IV88" s="75">
        <f t="shared" si="326"/>
        <v>0.14961581628248294</v>
      </c>
      <c r="IW88" s="75">
        <f t="shared" si="327"/>
        <v>0.10938411534294525</v>
      </c>
      <c r="IX88" s="75"/>
      <c r="IY88" s="75"/>
      <c r="IZ88" s="75">
        <f t="shared" si="328"/>
        <v>6.2238890148878803E-2</v>
      </c>
      <c r="JA88" s="75">
        <f t="shared" si="329"/>
        <v>-4.0231700939537693E-2</v>
      </c>
      <c r="JB88" s="75">
        <f t="shared" si="330"/>
        <v>2.200718920934111E-2</v>
      </c>
      <c r="JC88" s="75"/>
      <c r="JD88" s="75"/>
      <c r="JE88" s="75"/>
      <c r="JF88" s="75"/>
      <c r="JG88" s="75"/>
      <c r="JH88" s="75"/>
      <c r="JI88" s="75">
        <f t="shared" si="331"/>
        <v>0.16945955430777329</v>
      </c>
      <c r="JJ88" s="75">
        <f t="shared" si="332"/>
        <v>0.24324442884716618</v>
      </c>
      <c r="JK88" s="75">
        <f t="shared" si="333"/>
        <v>0.25171082646078258</v>
      </c>
      <c r="JL88" s="75"/>
      <c r="JM88" s="75">
        <f t="shared" si="334"/>
        <v>0.17541613316261204</v>
      </c>
      <c r="JN88" s="75">
        <f t="shared" si="335"/>
        <v>0.24235065565808644</v>
      </c>
      <c r="JO88" s="75">
        <f t="shared" si="336"/>
        <v>0.26279305929621616</v>
      </c>
      <c r="JP88" s="75"/>
      <c r="JQ88" s="75">
        <f t="shared" si="337"/>
        <v>0.1813001813001813</v>
      </c>
      <c r="JR88" s="75">
        <f t="shared" si="338"/>
        <v>0.30773547440214105</v>
      </c>
      <c r="JS88" s="75">
        <f t="shared" si="339"/>
        <v>0.33091599758266421</v>
      </c>
      <c r="JT88" s="75"/>
      <c r="JU88" s="75">
        <f t="shared" si="340"/>
        <v>0.19368280690057504</v>
      </c>
      <c r="JV88" s="75">
        <f t="shared" si="341"/>
        <v>0.2441453454454538</v>
      </c>
      <c r="JW88" s="75">
        <f t="shared" si="342"/>
        <v>0.30306692224352028</v>
      </c>
      <c r="JX88" s="75"/>
      <c r="JY88" s="75"/>
      <c r="JZ88" s="75"/>
      <c r="KA88" s="75">
        <f t="shared" si="343"/>
        <v>5.8840481375692644E-3</v>
      </c>
      <c r="KB88" s="75">
        <f t="shared" si="344"/>
        <v>1.2382625600393743E-2</v>
      </c>
      <c r="KC88" s="75">
        <f t="shared" si="345"/>
        <v>1.8266673737963007E-2</v>
      </c>
      <c r="KD88" s="75"/>
      <c r="KE88" s="75"/>
      <c r="KF88" s="75">
        <f t="shared" si="346"/>
        <v>6.5384818744054607E-2</v>
      </c>
      <c r="KG88" s="75">
        <f t="shared" si="347"/>
        <v>-6.3590128956687253E-2</v>
      </c>
      <c r="KH88" s="75">
        <f t="shared" si="348"/>
        <v>1.794689787367354E-3</v>
      </c>
      <c r="KI88" s="75"/>
      <c r="KJ88" s="75"/>
      <c r="KK88" s="75">
        <f t="shared" si="349"/>
        <v>6.8122938286448054E-2</v>
      </c>
      <c r="KL88" s="75">
        <f t="shared" si="350"/>
        <v>-2.7849075339143936E-2</v>
      </c>
      <c r="KM88" s="75">
        <f t="shared" si="351"/>
        <v>4.0273862947304118E-2</v>
      </c>
      <c r="KN88" s="75"/>
      <c r="KO88" s="75"/>
      <c r="KP88" s="75"/>
      <c r="KQ88" s="75"/>
      <c r="KR88" s="73">
        <f t="shared" si="352"/>
        <v>7726.3197492163017</v>
      </c>
      <c r="KS88" s="73">
        <f t="shared" si="353"/>
        <v>1218.4952978056426</v>
      </c>
      <c r="KT88" s="73">
        <f t="shared" si="354"/>
        <v>3309.0094043887148</v>
      </c>
      <c r="KU88" s="73">
        <f t="shared" si="355"/>
        <v>5211.9811912225705</v>
      </c>
      <c r="KV88" s="73">
        <f t="shared" si="356"/>
        <v>3719.0595611285266</v>
      </c>
      <c r="KW88" s="73">
        <f t="shared" si="357"/>
        <v>2096.871473354232</v>
      </c>
      <c r="KX88" s="73">
        <f t="shared" si="358"/>
        <v>490.57680250783693</v>
      </c>
      <c r="KY88" s="73"/>
      <c r="KZ88" s="73">
        <f t="shared" si="359"/>
        <v>7211.0022446689109</v>
      </c>
      <c r="LA88" s="73">
        <f t="shared" si="360"/>
        <v>2781.4309764309764</v>
      </c>
      <c r="LB88" s="73">
        <f t="shared" si="361"/>
        <v>3641.2401795735127</v>
      </c>
      <c r="LC88" s="73">
        <f t="shared" si="362"/>
        <v>2050.0751964085298</v>
      </c>
      <c r="LD88" s="73">
        <f t="shared" si="363"/>
        <v>3794.5555555555552</v>
      </c>
      <c r="LE88" s="73">
        <f t="shared" si="364"/>
        <v>3590.4803591470254</v>
      </c>
      <c r="LF88" s="73">
        <f t="shared" si="365"/>
        <v>556.28619528619527</v>
      </c>
      <c r="LG88" s="73"/>
      <c r="LH88" s="73">
        <f t="shared" si="366"/>
        <v>6967</v>
      </c>
      <c r="LI88" s="73">
        <f t="shared" si="367"/>
        <v>3667</v>
      </c>
      <c r="LJ88" s="73">
        <f t="shared" si="368"/>
        <v>2534</v>
      </c>
      <c r="LK88" s="73">
        <f t="shared" si="369"/>
        <v>2699</v>
      </c>
      <c r="LL88" s="73">
        <f t="shared" si="370"/>
        <v>3234</v>
      </c>
      <c r="LM88" s="73">
        <f t="shared" si="371"/>
        <v>2625</v>
      </c>
      <c r="LN88" s="73">
        <f t="shared" si="372"/>
        <v>1414</v>
      </c>
      <c r="LO88" s="73"/>
      <c r="LP88" s="73">
        <f t="shared" si="373"/>
        <v>-515.31750454739085</v>
      </c>
      <c r="LQ88" s="73">
        <f t="shared" si="374"/>
        <v>1562.9356786253338</v>
      </c>
      <c r="LR88" s="73">
        <f t="shared" si="375"/>
        <v>332.23077518479795</v>
      </c>
      <c r="LS88" s="73">
        <f t="shared" si="376"/>
        <v>-3161.9059948140407</v>
      </c>
      <c r="LT88" s="73">
        <f t="shared" si="377"/>
        <v>75.495994427028563</v>
      </c>
      <c r="LU88" s="73">
        <f t="shared" si="378"/>
        <v>1493.6088857927934</v>
      </c>
      <c r="LV88" s="73">
        <f t="shared" si="379"/>
        <v>65.709392778358335</v>
      </c>
      <c r="LW88" s="73"/>
      <c r="LX88" s="73">
        <f t="shared" si="380"/>
        <v>-244.00224466891086</v>
      </c>
      <c r="LY88" s="73">
        <f t="shared" si="381"/>
        <v>885.56902356902356</v>
      </c>
      <c r="LZ88" s="73">
        <f t="shared" si="382"/>
        <v>-1107.2401795735127</v>
      </c>
      <c r="MA88" s="73">
        <f t="shared" si="383"/>
        <v>648.92480359147021</v>
      </c>
      <c r="MB88" s="73">
        <f t="shared" si="384"/>
        <v>-560.5555555555552</v>
      </c>
      <c r="MC88" s="73">
        <f t="shared" si="385"/>
        <v>-965.48035914702541</v>
      </c>
      <c r="MD88" s="73">
        <f t="shared" si="386"/>
        <v>857.71380471380473</v>
      </c>
      <c r="ME88" s="73"/>
      <c r="MF88" s="73">
        <f t="shared" si="387"/>
        <v>-759.31974921630172</v>
      </c>
      <c r="MG88" s="73">
        <f t="shared" si="388"/>
        <v>2448.5047021943574</v>
      </c>
      <c r="MH88" s="73">
        <f t="shared" si="389"/>
        <v>-775.00940438871476</v>
      </c>
      <c r="MI88" s="73">
        <f t="shared" si="390"/>
        <v>-2512.9811912225705</v>
      </c>
      <c r="MJ88" s="73">
        <f t="shared" si="391"/>
        <v>-485.05956112852664</v>
      </c>
      <c r="MK88" s="73">
        <f t="shared" si="392"/>
        <v>528.12852664576803</v>
      </c>
      <c r="ML88" s="73">
        <f t="shared" si="393"/>
        <v>923.42319749216313</v>
      </c>
      <c r="MM88" s="73"/>
      <c r="MN88" s="75">
        <f t="shared" si="394"/>
        <v>-6.6696373082367019E-2</v>
      </c>
      <c r="MO88" s="75">
        <f t="shared" si="395"/>
        <v>1.2826768239811719</v>
      </c>
      <c r="MP88" s="75">
        <f t="shared" si="396"/>
        <v>0.1004018830361022</v>
      </c>
      <c r="MQ88" s="75">
        <f t="shared" si="397"/>
        <v>-0.60666105244949187</v>
      </c>
      <c r="MR88" s="75">
        <f t="shared" si="398"/>
        <v>2.0299754060437727E-2</v>
      </c>
      <c r="MS88" s="75">
        <f t="shared" si="399"/>
        <v>0.7123034982223122</v>
      </c>
      <c r="MT88" s="75">
        <f t="shared" si="400"/>
        <v>0.13394313070338998</v>
      </c>
      <c r="MU88" s="75"/>
      <c r="MV88" s="75">
        <f t="shared" si="401"/>
        <v>-3.3837493928018339E-2</v>
      </c>
      <c r="MW88" s="75">
        <f t="shared" si="402"/>
        <v>0.318386122493448</v>
      </c>
      <c r="MX88" s="75">
        <f t="shared" si="403"/>
        <v>-0.30408325871632019</v>
      </c>
      <c r="MY88" s="75">
        <f t="shared" si="404"/>
        <v>0.31653707372700457</v>
      </c>
      <c r="MZ88" s="75">
        <f t="shared" si="405"/>
        <v>-0.14772627448683778</v>
      </c>
      <c r="NA88" s="75">
        <f t="shared" si="406"/>
        <v>-0.26890005307712928</v>
      </c>
      <c r="NB88" s="75">
        <f t="shared" si="407"/>
        <v>1.541857072819383</v>
      </c>
      <c r="NC88" s="75"/>
      <c r="ND88" s="75">
        <f t="shared" si="408"/>
        <v>-9.8277028891189916E-2</v>
      </c>
      <c r="NE88" s="75">
        <f t="shared" si="409"/>
        <v>2.0094494468741959</v>
      </c>
      <c r="NF88" s="75">
        <f t="shared" si="410"/>
        <v>-0.2342119074550908</v>
      </c>
      <c r="NG88" s="75">
        <f t="shared" si="411"/>
        <v>-0.48215469300899422</v>
      </c>
      <c r="NH88" s="75">
        <f t="shared" si="412"/>
        <v>-0.13042532746674759</v>
      </c>
      <c r="NI88" s="75">
        <f t="shared" si="413"/>
        <v>0.25186499666617829</v>
      </c>
      <c r="NJ88" s="75">
        <f t="shared" si="414"/>
        <v>1.882321366953366</v>
      </c>
      <c r="NK88" s="75"/>
      <c r="NL88" s="75"/>
      <c r="NM88" s="211">
        <v>28594</v>
      </c>
      <c r="NN88" s="212">
        <v>1</v>
      </c>
      <c r="NO88" s="212">
        <v>24</v>
      </c>
      <c r="NP88" s="212">
        <v>32</v>
      </c>
      <c r="NQ88" s="212">
        <v>5</v>
      </c>
      <c r="NR88" s="212">
        <v>64</v>
      </c>
      <c r="NS88" s="213">
        <v>126</v>
      </c>
      <c r="NT88" s="213">
        <f t="shared" si="415"/>
        <v>28720</v>
      </c>
      <c r="NU88" s="75"/>
      <c r="NV88" s="75"/>
      <c r="NW88" s="73">
        <v>23998</v>
      </c>
      <c r="NX88" s="73">
        <v>3667</v>
      </c>
      <c r="NY88" s="75">
        <f t="shared" si="416"/>
        <v>0.15280440036669724</v>
      </c>
      <c r="NZ88" s="75">
        <f t="shared" si="417"/>
        <v>5.7149171291769408E-3</v>
      </c>
      <c r="OA88" s="75">
        <f t="shared" si="418"/>
        <v>4.6787819090501961E-3</v>
      </c>
      <c r="OB88" s="73">
        <v>39096</v>
      </c>
      <c r="OC88" s="73">
        <v>28720</v>
      </c>
      <c r="OD88" s="73">
        <v>7898.34484764628</v>
      </c>
      <c r="OE88" s="73">
        <v>4355.0204076947466</v>
      </c>
      <c r="OF88" s="75">
        <f t="shared" si="419"/>
        <v>0.11139299180721166</v>
      </c>
      <c r="OG88" s="75">
        <f t="shared" si="420"/>
        <v>0.55138392811407189</v>
      </c>
      <c r="OH88" s="73">
        <v>4099.3333333333303</v>
      </c>
      <c r="OI88" s="73">
        <f t="shared" si="421"/>
        <v>2260.3065159822836</v>
      </c>
      <c r="OJ88" s="75">
        <f t="shared" si="422"/>
        <v>7.8701480361500126E-2</v>
      </c>
      <c r="OK88" s="75">
        <f t="shared" si="423"/>
        <v>5.9656854068372836E-3</v>
      </c>
      <c r="OL88" s="75">
        <f t="shared" si="424"/>
        <v>6.3532473322004211E-3</v>
      </c>
      <c r="OM88" s="73">
        <v>38680</v>
      </c>
      <c r="ON88" s="73">
        <v>737586693</v>
      </c>
      <c r="OO88" s="73">
        <f t="shared" si="425"/>
        <v>19068.942425025853</v>
      </c>
      <c r="OP88" s="75">
        <f t="shared" si="426"/>
        <v>5.9358674638039458E-3</v>
      </c>
      <c r="OQ88" s="75">
        <f t="shared" si="427"/>
        <v>5.9231354671802567E-3</v>
      </c>
      <c r="OR88" s="75">
        <f t="shared" si="428"/>
        <v>7.286945561502077E-3</v>
      </c>
      <c r="OS88" s="73">
        <v>6652.788831437435</v>
      </c>
      <c r="OT88" s="75">
        <f t="shared" si="429"/>
        <v>0.1701654601861427</v>
      </c>
      <c r="OU88" s="75">
        <f t="shared" si="430"/>
        <v>5.4829545547943892E-3</v>
      </c>
      <c r="OV88" s="73">
        <v>1694.2762188086101</v>
      </c>
      <c r="OW88" s="75">
        <f t="shared" si="431"/>
        <v>4.3802384147068517E-2</v>
      </c>
      <c r="OX88" s="75">
        <v>4.9618320610687022E-2</v>
      </c>
      <c r="OY88" s="73">
        <v>2169</v>
      </c>
      <c r="OZ88" s="75">
        <f t="shared" si="432"/>
        <v>5.547882136279926E-2</v>
      </c>
      <c r="PA88" s="73">
        <v>7447</v>
      </c>
      <c r="PB88" s="75">
        <f t="shared" si="433"/>
        <v>0.19047984448536934</v>
      </c>
      <c r="PC88" s="73">
        <v>6650</v>
      </c>
      <c r="PD88" s="73">
        <v>7398</v>
      </c>
      <c r="PE88" s="75">
        <f t="shared" si="434"/>
        <v>-0.10110840767775074</v>
      </c>
      <c r="PF88" s="75">
        <v>3.5538108802890295E-2</v>
      </c>
      <c r="PG88" s="75">
        <v>0.10300145904259014</v>
      </c>
      <c r="PH88" s="75">
        <v>0.13853956784548044</v>
      </c>
      <c r="PI88" s="75"/>
      <c r="PJ88" s="75"/>
      <c r="PK88" s="75"/>
      <c r="PL88" s="75"/>
      <c r="PM88" s="75"/>
      <c r="PN88" s="75"/>
      <c r="PO88" s="226"/>
      <c r="PP88" s="21">
        <f t="shared" si="435"/>
        <v>0</v>
      </c>
      <c r="PQ88" s="73">
        <f t="shared" si="436"/>
        <v>81.86963700948769</v>
      </c>
      <c r="PR88" s="73"/>
      <c r="PS88" s="73">
        <f t="shared" si="437"/>
        <v>122.76125782687717</v>
      </c>
      <c r="PT88" s="73">
        <v>4</v>
      </c>
      <c r="PU88" s="73">
        <f t="shared" si="438"/>
        <v>106.49651966090856</v>
      </c>
      <c r="PV88" s="73">
        <v>4</v>
      </c>
      <c r="PW88" s="73"/>
      <c r="QB88" s="87"/>
    </row>
    <row r="89" spans="1:444" x14ac:dyDescent="0.25">
      <c r="A89" s="150"/>
      <c r="B89" s="153" t="s">
        <v>10</v>
      </c>
      <c r="C89" s="151"/>
      <c r="D89" s="156">
        <v>71069</v>
      </c>
      <c r="E89" s="156" t="s">
        <v>260</v>
      </c>
      <c r="F89" s="72" t="s">
        <v>276</v>
      </c>
      <c r="G89" s="82"/>
      <c r="P89" s="161"/>
      <c r="Q89" s="127"/>
      <c r="R89" s="127"/>
      <c r="S89" s="127"/>
      <c r="T89" s="127"/>
      <c r="U89" s="127"/>
      <c r="V89" s="127"/>
      <c r="W89" s="127"/>
      <c r="X89" s="127"/>
      <c r="Y89" s="127"/>
      <c r="Z89" s="113"/>
      <c r="AA89" s="73"/>
      <c r="AB89" s="74">
        <v>1576</v>
      </c>
      <c r="AC89" s="74">
        <v>1800</v>
      </c>
      <c r="AD89" s="74">
        <v>705</v>
      </c>
      <c r="AE89" s="88">
        <f>AJ89*((BA89/(AX89+BA89)))</f>
        <v>578.7754811119031</v>
      </c>
      <c r="AF89" s="88">
        <f>AJ89*((AX89/(AX89+BA89)))</f>
        <v>259.2245188880969</v>
      </c>
      <c r="AG89" s="74">
        <v>1949</v>
      </c>
      <c r="AH89" s="74">
        <v>104</v>
      </c>
      <c r="AI89" s="74">
        <v>60</v>
      </c>
      <c r="AJ89" s="74">
        <v>838</v>
      </c>
      <c r="AK89" s="73">
        <f t="shared" si="222"/>
        <v>7032</v>
      </c>
      <c r="AL89" s="75"/>
      <c r="AM89" s="76">
        <f t="shared" si="223"/>
        <v>0.22411831626848691</v>
      </c>
      <c r="AN89" s="77">
        <f t="shared" si="224"/>
        <v>0.25597269624573377</v>
      </c>
      <c r="AO89" s="77">
        <f t="shared" si="225"/>
        <v>0.10025597269624574</v>
      </c>
      <c r="AP89" s="77">
        <f t="shared" si="226"/>
        <v>8.2305955789519783E-2</v>
      </c>
      <c r="AQ89" s="77">
        <f t="shared" si="227"/>
        <v>3.6863555018216282E-2</v>
      </c>
      <c r="AR89" s="77">
        <f t="shared" si="228"/>
        <v>0.27716154721274178</v>
      </c>
      <c r="AS89" s="77">
        <f t="shared" si="229"/>
        <v>1.4789533560864619E-2</v>
      </c>
      <c r="AT89" s="78">
        <f t="shared" si="230"/>
        <v>8.5324232081911266E-3</v>
      </c>
      <c r="AU89" s="75">
        <f t="shared" si="231"/>
        <v>1</v>
      </c>
      <c r="AV89" s="75"/>
      <c r="AW89" s="75"/>
      <c r="AX89" s="74">
        <v>434</v>
      </c>
      <c r="AY89" s="74">
        <v>558</v>
      </c>
      <c r="AZ89" s="74">
        <v>793</v>
      </c>
      <c r="BA89" s="74">
        <v>969</v>
      </c>
      <c r="BB89" s="74">
        <v>2478</v>
      </c>
      <c r="BC89" s="74">
        <v>1641</v>
      </c>
      <c r="BD89" s="74">
        <v>155</v>
      </c>
      <c r="BF89" s="74">
        <v>27</v>
      </c>
      <c r="BG89" s="79">
        <v>11</v>
      </c>
      <c r="BH89" s="80">
        <v>55</v>
      </c>
      <c r="BI89" s="80"/>
      <c r="BJ89" s="81"/>
      <c r="BK89" s="73">
        <f t="shared" si="232"/>
        <v>66</v>
      </c>
      <c r="BL89" s="79">
        <f t="shared" si="233"/>
        <v>7121</v>
      </c>
      <c r="BM89" s="82"/>
      <c r="BN89" s="83">
        <f t="shared" si="234"/>
        <v>6.0946496278612552E-2</v>
      </c>
      <c r="BO89" s="84">
        <f t="shared" si="235"/>
        <v>7.8359780929644712E-2</v>
      </c>
      <c r="BP89" s="84">
        <f t="shared" si="236"/>
        <v>0.11136076393764921</v>
      </c>
      <c r="BQ89" s="84">
        <f t="shared" si="237"/>
        <v>0.13607639376492064</v>
      </c>
      <c r="BR89" s="84">
        <f t="shared" si="238"/>
        <v>0.3479848335907878</v>
      </c>
      <c r="BS89" s="84">
        <f t="shared" si="239"/>
        <v>0.23044516219632075</v>
      </c>
      <c r="BT89" s="84">
        <f t="shared" si="240"/>
        <v>2.1766605813790196E-2</v>
      </c>
      <c r="BU89" s="84">
        <f t="shared" si="241"/>
        <v>0</v>
      </c>
      <c r="BV89" s="84">
        <f t="shared" si="242"/>
        <v>3.7916023030473249E-3</v>
      </c>
      <c r="BW89" s="84">
        <f t="shared" si="243"/>
        <v>1.5447268642044658E-3</v>
      </c>
      <c r="BX89" s="84">
        <f t="shared" si="244"/>
        <v>7.7236343210223286E-3</v>
      </c>
      <c r="BY89" s="84">
        <f t="shared" si="245"/>
        <v>0</v>
      </c>
      <c r="BZ89" s="84">
        <f t="shared" si="246"/>
        <v>0</v>
      </c>
      <c r="CA89" s="75">
        <f t="shared" si="247"/>
        <v>9.268361185226795E-3</v>
      </c>
      <c r="CB89" s="85">
        <f t="shared" si="248"/>
        <v>1</v>
      </c>
      <c r="CC89" s="75"/>
      <c r="CD89" s="75"/>
      <c r="CE89" s="74">
        <v>732</v>
      </c>
      <c r="CF89" s="74">
        <v>1419</v>
      </c>
      <c r="CG89" s="74">
        <v>1563</v>
      </c>
      <c r="CH89" s="74">
        <v>632</v>
      </c>
      <c r="CI89" s="74">
        <v>1143</v>
      </c>
      <c r="CJ89" s="74">
        <v>1325</v>
      </c>
      <c r="CK89" s="74">
        <v>218</v>
      </c>
      <c r="CL89" s="74">
        <v>80</v>
      </c>
      <c r="CM89" s="74">
        <v>159</v>
      </c>
      <c r="CP89" s="73">
        <f t="shared" si="439"/>
        <v>239</v>
      </c>
      <c r="CQ89" s="73">
        <f t="shared" si="440"/>
        <v>7271</v>
      </c>
      <c r="CR89" s="73"/>
      <c r="CS89" s="76">
        <f t="shared" si="249"/>
        <v>0.10067391005363774</v>
      </c>
      <c r="CT89" s="77">
        <f t="shared" si="250"/>
        <v>0.19515885022692889</v>
      </c>
      <c r="CU89" s="77">
        <f t="shared" si="251"/>
        <v>0.21496355384403795</v>
      </c>
      <c r="CV89" s="77">
        <f t="shared" si="252"/>
        <v>8.6920643652867557E-2</v>
      </c>
      <c r="CW89" s="77">
        <f t="shared" si="253"/>
        <v>0.1571998349608032</v>
      </c>
      <c r="CX89" s="77">
        <f t="shared" si="254"/>
        <v>0.18223077981020491</v>
      </c>
      <c r="CY89" s="77">
        <f t="shared" si="255"/>
        <v>2.9982120753678999E-2</v>
      </c>
      <c r="CZ89" s="78"/>
      <c r="DA89" s="78"/>
      <c r="DB89" s="78"/>
      <c r="DC89" s="78"/>
      <c r="DD89" s="78">
        <f t="shared" si="256"/>
        <v>3.2870306697840738E-2</v>
      </c>
      <c r="DE89" s="75">
        <f t="shared" si="257"/>
        <v>1</v>
      </c>
      <c r="DF89" s="75"/>
      <c r="DG89" s="75"/>
      <c r="DH89" s="74">
        <v>844</v>
      </c>
      <c r="DI89" s="74">
        <v>1625</v>
      </c>
      <c r="DJ89" s="74">
        <v>1886</v>
      </c>
      <c r="DK89" s="74">
        <v>1043</v>
      </c>
      <c r="DM89" s="74">
        <v>517</v>
      </c>
      <c r="DN89" s="74">
        <v>381</v>
      </c>
      <c r="DO89" s="74">
        <v>820</v>
      </c>
      <c r="DP89" s="74">
        <v>36</v>
      </c>
      <c r="DQ89" s="74">
        <v>21</v>
      </c>
      <c r="DU89" s="73">
        <f t="shared" si="258"/>
        <v>57</v>
      </c>
      <c r="DV89" s="73">
        <f t="shared" si="441"/>
        <v>7173</v>
      </c>
      <c r="DW89" s="76">
        <f t="shared" si="259"/>
        <v>0.11766346019796459</v>
      </c>
      <c r="DX89" s="77">
        <f t="shared" si="260"/>
        <v>0.22654398438589154</v>
      </c>
      <c r="DY89" s="77">
        <f t="shared" si="261"/>
        <v>0.26293043357033319</v>
      </c>
      <c r="DZ89" s="77">
        <f t="shared" si="262"/>
        <v>0.14540638505506762</v>
      </c>
      <c r="EA89" s="77">
        <f t="shared" si="263"/>
        <v>0</v>
      </c>
      <c r="EB89" s="77">
        <f t="shared" si="264"/>
        <v>7.2075839955388257E-2</v>
      </c>
      <c r="EC89" s="77">
        <f t="shared" si="265"/>
        <v>5.3115851108322877E-2</v>
      </c>
      <c r="ED89" s="77">
        <f t="shared" si="266"/>
        <v>0.11431757981318834</v>
      </c>
      <c r="EE89" s="75">
        <f t="shared" si="267"/>
        <v>5.018820577164366E-3</v>
      </c>
      <c r="EF89" s="78">
        <f t="shared" si="268"/>
        <v>2.9276453366792136E-3</v>
      </c>
      <c r="EG89" s="78">
        <f t="shared" si="269"/>
        <v>0</v>
      </c>
      <c r="EH89" s="78">
        <f t="shared" si="270"/>
        <v>0</v>
      </c>
      <c r="EI89" s="78">
        <f t="shared" si="271"/>
        <v>0</v>
      </c>
      <c r="EJ89" s="75">
        <f t="shared" si="272"/>
        <v>7.9464659138435804E-3</v>
      </c>
      <c r="EK89" s="75">
        <f t="shared" si="273"/>
        <v>1</v>
      </c>
      <c r="EL89" s="75"/>
      <c r="EM89" s="75"/>
      <c r="EN89" s="75"/>
      <c r="EO89" s="75"/>
      <c r="EP89" s="75"/>
      <c r="EQ89" s="75"/>
      <c r="ER89" s="75">
        <f t="shared" si="274"/>
        <v>0.25597269624573377</v>
      </c>
      <c r="ES89" s="75">
        <f t="shared" si="275"/>
        <v>0.3479848335907878</v>
      </c>
      <c r="ET89" s="75">
        <f t="shared" si="276"/>
        <v>0.19515885022692889</v>
      </c>
      <c r="EU89" s="75">
        <f t="shared" si="277"/>
        <v>0.22654398438589154</v>
      </c>
      <c r="EV89" s="75"/>
      <c r="EW89" s="75"/>
      <c r="EX89" s="75">
        <f t="shared" si="278"/>
        <v>0.10025597269624574</v>
      </c>
      <c r="EY89" s="75">
        <f t="shared" si="279"/>
        <v>7.8359780929644712E-2</v>
      </c>
      <c r="EZ89" s="75">
        <f t="shared" si="280"/>
        <v>0.1571998349608032</v>
      </c>
      <c r="FA89" s="75">
        <f t="shared" si="281"/>
        <v>0.26293043357033319</v>
      </c>
      <c r="FB89" s="75"/>
      <c r="FC89" s="75"/>
      <c r="FD89" s="75"/>
      <c r="FE89" s="75">
        <f t="shared" si="282"/>
        <v>0</v>
      </c>
      <c r="FF89" s="75"/>
      <c r="FG89" s="75"/>
      <c r="FH89" s="75"/>
      <c r="FI89" s="75"/>
      <c r="FJ89" s="75"/>
      <c r="FK89" s="75">
        <f t="shared" si="283"/>
        <v>3.7916023030473249E-3</v>
      </c>
      <c r="FL89" s="75"/>
      <c r="FM89" s="75"/>
      <c r="FN89" s="75"/>
      <c r="FO89" s="75"/>
      <c r="FP89" s="75">
        <f t="shared" si="284"/>
        <v>0.35622866894197952</v>
      </c>
      <c r="FQ89" s="75">
        <f t="shared" si="285"/>
        <v>0.4301362168234798</v>
      </c>
      <c r="FR89" s="75">
        <f t="shared" si="286"/>
        <v>0.35235868518773206</v>
      </c>
      <c r="FS89" s="75">
        <f t="shared" si="287"/>
        <v>0.48947441795622471</v>
      </c>
      <c r="FT89" s="75"/>
      <c r="FU89" s="75"/>
      <c r="FV89" s="75"/>
      <c r="FW89" s="75">
        <f t="shared" si="288"/>
        <v>-0.15282598336385891</v>
      </c>
      <c r="FX89" s="75">
        <f t="shared" si="289"/>
        <v>3.1385134158962658E-2</v>
      </c>
      <c r="FY89" s="75">
        <f t="shared" si="290"/>
        <v>-0.12144084920489626</v>
      </c>
      <c r="FZ89" s="75"/>
      <c r="GA89" s="75"/>
      <c r="GB89" s="75">
        <f t="shared" si="291"/>
        <v>7.8840054031158485E-2</v>
      </c>
      <c r="GC89" s="75">
        <f t="shared" si="292"/>
        <v>0.10573059860952999</v>
      </c>
      <c r="GD89" s="75">
        <f t="shared" si="293"/>
        <v>0.18457065264068848</v>
      </c>
      <c r="GE89" s="75"/>
      <c r="GF89" s="75"/>
      <c r="GG89" s="75"/>
      <c r="GH89" s="75"/>
      <c r="GI89" s="75"/>
      <c r="GJ89" s="75"/>
      <c r="GK89" s="75"/>
      <c r="GL89" s="75"/>
      <c r="GM89" s="75"/>
      <c r="GN89" s="75"/>
      <c r="GO89" s="75"/>
      <c r="GP89" s="75"/>
      <c r="GQ89" s="75">
        <f t="shared" si="294"/>
        <v>-7.7777531635747743E-2</v>
      </c>
      <c r="GR89" s="75">
        <f t="shared" si="295"/>
        <v>0.13711573276849265</v>
      </c>
      <c r="GS89" s="75">
        <f t="shared" si="296"/>
        <v>5.9338201132744905E-2</v>
      </c>
      <c r="GT89" s="75"/>
      <c r="GU89" s="75"/>
      <c r="GV89" s="75"/>
      <c r="GW89" s="75"/>
      <c r="GX89" s="75">
        <f t="shared" si="297"/>
        <v>1.4789533560864619E-2</v>
      </c>
      <c r="GY89" s="75">
        <f t="shared" si="298"/>
        <v>2.1766605813790196E-2</v>
      </c>
      <c r="GZ89" s="75">
        <f t="shared" si="299"/>
        <v>2.9982120753678999E-2</v>
      </c>
      <c r="HA89" s="75">
        <f t="shared" si="300"/>
        <v>7.2075839955388257E-2</v>
      </c>
      <c r="HB89" s="75"/>
      <c r="HC89" s="75"/>
      <c r="HD89" s="75">
        <f t="shared" si="301"/>
        <v>8.2155149398888024E-3</v>
      </c>
      <c r="HE89" s="75">
        <f t="shared" si="302"/>
        <v>4.2093719201709262E-2</v>
      </c>
      <c r="HF89" s="75">
        <f t="shared" si="303"/>
        <v>5.0309234141598061E-2</v>
      </c>
      <c r="HG89" s="75"/>
      <c r="HH89" s="75"/>
      <c r="HI89" s="75"/>
      <c r="HJ89" s="75">
        <f t="shared" si="304"/>
        <v>0.27716154721274178</v>
      </c>
      <c r="HK89" s="75">
        <f t="shared" si="305"/>
        <v>0.23044516219632075</v>
      </c>
      <c r="HL89" s="75">
        <f t="shared" si="306"/>
        <v>0.21496355384403795</v>
      </c>
      <c r="HM89" s="75">
        <f t="shared" si="307"/>
        <v>0.14540638505506762</v>
      </c>
      <c r="HN89" s="75"/>
      <c r="HO89" s="75"/>
      <c r="HP89" s="75">
        <f t="shared" si="308"/>
        <v>-1.5481608352282794E-2</v>
      </c>
      <c r="HQ89" s="75">
        <f>Gegevens!HM275-Gegevens!HL275</f>
        <v>-7.2472189707059598E-2</v>
      </c>
      <c r="HR89" s="75">
        <f t="shared" si="309"/>
        <v>-8.503877714125313E-2</v>
      </c>
      <c r="HS89" s="75"/>
      <c r="HT89" s="75"/>
      <c r="HU89" s="75"/>
      <c r="HV89" s="75">
        <f t="shared" si="310"/>
        <v>0.22411831626848691</v>
      </c>
      <c r="HW89" s="75">
        <f t="shared" si="311"/>
        <v>0.11136076393764921</v>
      </c>
      <c r="HX89" s="75">
        <f t="shared" si="312"/>
        <v>0.18223077981020491</v>
      </c>
      <c r="HY89" s="75">
        <f t="shared" si="313"/>
        <v>0.11766346019796459</v>
      </c>
      <c r="HZ89" s="75"/>
      <c r="IA89" s="75"/>
      <c r="IB89" s="75">
        <f t="shared" si="314"/>
        <v>7.0870015872555703E-2</v>
      </c>
      <c r="IC89" s="75">
        <f t="shared" si="315"/>
        <v>-6.4567319612240326E-2</v>
      </c>
      <c r="ID89" s="75">
        <f t="shared" si="316"/>
        <v>6.3026962603153769E-3</v>
      </c>
      <c r="IE89" s="75"/>
      <c r="IF89" s="75"/>
      <c r="IG89" s="75"/>
      <c r="IH89" s="75">
        <f t="shared" si="317"/>
        <v>8.2305955789519783E-2</v>
      </c>
      <c r="II89" s="75">
        <f t="shared" si="318"/>
        <v>0.13607639376492064</v>
      </c>
      <c r="IJ89" s="75">
        <f t="shared" si="319"/>
        <v>0.10067391005363774</v>
      </c>
      <c r="IK89" s="75">
        <f t="shared" si="320"/>
        <v>0.11431757981318834</v>
      </c>
      <c r="IL89" s="75"/>
      <c r="IM89" s="75"/>
      <c r="IN89" s="75">
        <f t="shared" si="321"/>
        <v>-3.5402483711282906E-2</v>
      </c>
      <c r="IO89" s="75">
        <f t="shared" si="322"/>
        <v>1.36436697595506E-2</v>
      </c>
      <c r="IP89" s="75">
        <f t="shared" si="323"/>
        <v>-2.1758813951732306E-2</v>
      </c>
      <c r="IQ89" s="75"/>
      <c r="IR89" s="75"/>
      <c r="IS89" s="75"/>
      <c r="IT89" s="75">
        <f t="shared" si="324"/>
        <v>3.6863555018216282E-2</v>
      </c>
      <c r="IU89" s="75">
        <f t="shared" si="325"/>
        <v>6.0946496278612552E-2</v>
      </c>
      <c r="IV89" s="75">
        <f t="shared" si="326"/>
        <v>8.6920643652867557E-2</v>
      </c>
      <c r="IW89" s="75">
        <f t="shared" si="327"/>
        <v>5.3115851108322877E-2</v>
      </c>
      <c r="IX89" s="75"/>
      <c r="IY89" s="75"/>
      <c r="IZ89" s="75">
        <f t="shared" si="328"/>
        <v>2.5974147374255005E-2</v>
      </c>
      <c r="JA89" s="75">
        <f t="shared" si="329"/>
        <v>-3.380479254454468E-2</v>
      </c>
      <c r="JB89" s="75">
        <f t="shared" si="330"/>
        <v>-7.8306451702896754E-3</v>
      </c>
      <c r="JC89" s="75"/>
      <c r="JD89" s="75"/>
      <c r="JE89" s="75"/>
      <c r="JF89" s="75"/>
      <c r="JG89" s="75"/>
      <c r="JH89" s="75"/>
      <c r="JI89" s="75">
        <f t="shared" si="331"/>
        <v>9.7095489350384395E-2</v>
      </c>
      <c r="JJ89" s="75">
        <f t="shared" si="332"/>
        <v>0.11916951080773606</v>
      </c>
      <c r="JK89" s="75">
        <f t="shared" si="333"/>
        <v>0.13395904436860068</v>
      </c>
      <c r="JL89" s="75"/>
      <c r="JM89" s="75">
        <f t="shared" si="334"/>
        <v>0.15784299957871084</v>
      </c>
      <c r="JN89" s="75">
        <f t="shared" si="335"/>
        <v>0.19702289004353318</v>
      </c>
      <c r="JO89" s="75">
        <f t="shared" si="336"/>
        <v>0.21878949585732338</v>
      </c>
      <c r="JP89" s="75"/>
      <c r="JQ89" s="75">
        <f t="shared" si="337"/>
        <v>0.13065603080731675</v>
      </c>
      <c r="JR89" s="75">
        <f t="shared" si="338"/>
        <v>0.1875945537065053</v>
      </c>
      <c r="JS89" s="75">
        <f t="shared" si="339"/>
        <v>0.21757667446018431</v>
      </c>
      <c r="JT89" s="75"/>
      <c r="JU89" s="75">
        <f t="shared" si="340"/>
        <v>0.1863934197685766</v>
      </c>
      <c r="JV89" s="75">
        <f t="shared" si="341"/>
        <v>0.16743343092151122</v>
      </c>
      <c r="JW89" s="75">
        <f t="shared" si="342"/>
        <v>0.23950927087689947</v>
      </c>
      <c r="JX89" s="75"/>
      <c r="JY89" s="75"/>
      <c r="JZ89" s="75"/>
      <c r="KA89" s="75">
        <f t="shared" si="343"/>
        <v>-2.7186968771394093E-2</v>
      </c>
      <c r="KB89" s="75">
        <f t="shared" si="344"/>
        <v>5.5737388961259848E-2</v>
      </c>
      <c r="KC89" s="75">
        <f t="shared" si="345"/>
        <v>2.8550420189865755E-2</v>
      </c>
      <c r="KD89" s="75"/>
      <c r="KE89" s="75"/>
      <c r="KF89" s="75">
        <f t="shared" si="346"/>
        <v>-9.4283363370278872E-3</v>
      </c>
      <c r="KG89" s="75">
        <f t="shared" si="347"/>
        <v>-2.0161122784994073E-2</v>
      </c>
      <c r="KH89" s="75">
        <f t="shared" si="348"/>
        <v>-2.958945912202196E-2</v>
      </c>
      <c r="KI89" s="75"/>
      <c r="KJ89" s="75"/>
      <c r="KK89" s="75">
        <f t="shared" si="349"/>
        <v>-1.2128213971390744E-3</v>
      </c>
      <c r="KL89" s="75">
        <f t="shared" si="350"/>
        <v>2.1932596416715161E-2</v>
      </c>
      <c r="KM89" s="75">
        <f t="shared" si="351"/>
        <v>2.0719775019576087E-2</v>
      </c>
      <c r="KN89" s="75"/>
      <c r="KO89" s="75"/>
      <c r="KP89" s="75"/>
      <c r="KQ89" s="75"/>
      <c r="KR89" s="73">
        <f t="shared" si="352"/>
        <v>2496.095211346721</v>
      </c>
      <c r="KS89" s="73">
        <f t="shared" si="353"/>
        <v>562.07470860834155</v>
      </c>
      <c r="KT89" s="73">
        <f t="shared" si="354"/>
        <v>1652.9831484342087</v>
      </c>
      <c r="KU89" s="73">
        <f t="shared" si="355"/>
        <v>798.79075972475778</v>
      </c>
      <c r="KV89" s="73">
        <f t="shared" si="356"/>
        <v>976.07597247577576</v>
      </c>
      <c r="KW89" s="73">
        <f t="shared" si="357"/>
        <v>437.16921780648784</v>
      </c>
      <c r="KX89" s="73">
        <f t="shared" si="358"/>
        <v>156.13186350231709</v>
      </c>
      <c r="KY89" s="73"/>
      <c r="KZ89" s="73">
        <f t="shared" si="359"/>
        <v>1399.874432677761</v>
      </c>
      <c r="LA89" s="73">
        <f t="shared" si="360"/>
        <v>1127.5944161738414</v>
      </c>
      <c r="LB89" s="73">
        <f t="shared" si="361"/>
        <v>1541.9335717232843</v>
      </c>
      <c r="LC89" s="73">
        <f t="shared" si="362"/>
        <v>1307.1413835785997</v>
      </c>
      <c r="LD89" s="73">
        <f t="shared" si="363"/>
        <v>722.13395681474344</v>
      </c>
      <c r="LE89" s="73">
        <f t="shared" si="364"/>
        <v>623.48177692201898</v>
      </c>
      <c r="LF89" s="73">
        <f t="shared" si="365"/>
        <v>215.06175216613946</v>
      </c>
      <c r="LG89" s="73"/>
      <c r="LH89" s="73">
        <f t="shared" si="366"/>
        <v>1625</v>
      </c>
      <c r="LI89" s="73">
        <f t="shared" si="367"/>
        <v>1886</v>
      </c>
      <c r="LJ89" s="73">
        <f t="shared" si="368"/>
        <v>1043</v>
      </c>
      <c r="LK89" s="73">
        <f t="shared" si="369"/>
        <v>844</v>
      </c>
      <c r="LL89" s="73">
        <f t="shared" si="370"/>
        <v>820</v>
      </c>
      <c r="LM89" s="73">
        <f t="shared" si="371"/>
        <v>381</v>
      </c>
      <c r="LN89" s="73">
        <f t="shared" si="372"/>
        <v>517</v>
      </c>
      <c r="LO89" s="73"/>
      <c r="LP89" s="73">
        <f t="shared" si="373"/>
        <v>-1096.2207786689601</v>
      </c>
      <c r="LQ89" s="73">
        <f t="shared" si="374"/>
        <v>565.51970756549986</v>
      </c>
      <c r="LR89" s="73">
        <f t="shared" si="375"/>
        <v>-111.04957671092438</v>
      </c>
      <c r="LS89" s="73">
        <f t="shared" si="376"/>
        <v>508.35062385384197</v>
      </c>
      <c r="LT89" s="73">
        <f t="shared" si="377"/>
        <v>-253.94201566103231</v>
      </c>
      <c r="LU89" s="73">
        <f t="shared" si="378"/>
        <v>186.31255911553114</v>
      </c>
      <c r="LV89" s="73">
        <f t="shared" si="379"/>
        <v>58.929888663822368</v>
      </c>
      <c r="LW89" s="73"/>
      <c r="LX89" s="73">
        <f t="shared" si="380"/>
        <v>225.12556732223902</v>
      </c>
      <c r="LY89" s="73">
        <f t="shared" si="381"/>
        <v>758.40558382615859</v>
      </c>
      <c r="LZ89" s="73">
        <f t="shared" si="382"/>
        <v>-498.93357172328433</v>
      </c>
      <c r="MA89" s="73">
        <f t="shared" si="383"/>
        <v>-463.14138357859974</v>
      </c>
      <c r="MB89" s="73">
        <f t="shared" si="384"/>
        <v>97.866043185256558</v>
      </c>
      <c r="MC89" s="73">
        <f t="shared" si="385"/>
        <v>-242.48177692201898</v>
      </c>
      <c r="MD89" s="73">
        <f t="shared" si="386"/>
        <v>301.93824783386054</v>
      </c>
      <c r="ME89" s="73"/>
      <c r="MF89" s="73">
        <f t="shared" si="387"/>
        <v>-871.09521134672104</v>
      </c>
      <c r="MG89" s="73">
        <f t="shared" si="388"/>
        <v>1323.9252913916584</v>
      </c>
      <c r="MH89" s="73">
        <f t="shared" si="389"/>
        <v>-609.98314843420872</v>
      </c>
      <c r="MI89" s="73">
        <f t="shared" si="390"/>
        <v>45.209240275242223</v>
      </c>
      <c r="MJ89" s="73">
        <f t="shared" si="391"/>
        <v>-156.07597247577576</v>
      </c>
      <c r="MK89" s="73">
        <f t="shared" si="392"/>
        <v>-56.169217806487836</v>
      </c>
      <c r="ML89" s="73">
        <f t="shared" si="393"/>
        <v>360.86813649768294</v>
      </c>
      <c r="MM89" s="73"/>
      <c r="MN89" s="75">
        <f t="shared" si="394"/>
        <v>-0.43917426454158165</v>
      </c>
      <c r="MO89" s="75">
        <f t="shared" si="395"/>
        <v>1.0061290766234401</v>
      </c>
      <c r="MP89" s="75">
        <f t="shared" si="396"/>
        <v>-6.718131205155739E-2</v>
      </c>
      <c r="MQ89" s="75">
        <f t="shared" si="397"/>
        <v>0.6364002308051312</v>
      </c>
      <c r="MR89" s="75">
        <f t="shared" si="398"/>
        <v>-0.26016623994638355</v>
      </c>
      <c r="MS89" s="75">
        <f t="shared" si="399"/>
        <v>0.42617950104163571</v>
      </c>
      <c r="MT89" s="75">
        <f t="shared" si="400"/>
        <v>0.37743665733514936</v>
      </c>
      <c r="MU89" s="75"/>
      <c r="MV89" s="75">
        <f t="shared" si="401"/>
        <v>0.16081840061297911</v>
      </c>
      <c r="MW89" s="75">
        <f t="shared" si="402"/>
        <v>0.67258721127724619</v>
      </c>
      <c r="MX89" s="75">
        <f t="shared" si="403"/>
        <v>-0.32357656702789728</v>
      </c>
      <c r="MY89" s="75">
        <f t="shared" si="404"/>
        <v>-0.35431621200045232</v>
      </c>
      <c r="MZ89" s="75">
        <f t="shared" si="405"/>
        <v>0.13552339183291329</v>
      </c>
      <c r="NA89" s="75">
        <f t="shared" si="406"/>
        <v>-0.38891558004965882</v>
      </c>
      <c r="NB89" s="75">
        <f t="shared" si="407"/>
        <v>1.4039606986955415</v>
      </c>
      <c r="NC89" s="75"/>
      <c r="ND89" s="75">
        <f t="shared" si="408"/>
        <v>-0.34898316674256108</v>
      </c>
      <c r="NE89" s="75">
        <f t="shared" si="409"/>
        <v>2.3554258377317967</v>
      </c>
      <c r="NF89" s="75">
        <f t="shared" si="410"/>
        <v>-0.36901958075738178</v>
      </c>
      <c r="NG89" s="75">
        <f t="shared" si="411"/>
        <v>5.6597099709591203E-2</v>
      </c>
      <c r="NH89" s="75">
        <f t="shared" si="412"/>
        <v>-0.1599014593914197</v>
      </c>
      <c r="NI89" s="75">
        <f t="shared" si="413"/>
        <v>-0.12848392686090501</v>
      </c>
      <c r="NJ89" s="75">
        <f t="shared" si="414"/>
        <v>2.3113035891762572</v>
      </c>
      <c r="NK89" s="75"/>
      <c r="NL89" s="75"/>
      <c r="NM89" s="211">
        <v>24909</v>
      </c>
      <c r="NN89" s="212">
        <v>0</v>
      </c>
      <c r="NO89" s="212">
        <v>39</v>
      </c>
      <c r="NP89" s="212">
        <v>31</v>
      </c>
      <c r="NQ89" s="212">
        <v>0</v>
      </c>
      <c r="NR89" s="212">
        <v>46</v>
      </c>
      <c r="NS89" s="213">
        <v>116</v>
      </c>
      <c r="NT89" s="213">
        <f t="shared" si="415"/>
        <v>25025</v>
      </c>
      <c r="NU89" s="75"/>
      <c r="NV89" s="75"/>
      <c r="NW89" s="73">
        <v>7173</v>
      </c>
      <c r="NX89" s="73">
        <v>1886</v>
      </c>
      <c r="NY89" s="75">
        <f t="shared" si="416"/>
        <v>0.26293043357033319</v>
      </c>
      <c r="NZ89" s="75">
        <f t="shared" si="417"/>
        <v>1.7081882059999248E-3</v>
      </c>
      <c r="OA89" s="75">
        <f t="shared" si="418"/>
        <v>2.4063765149900927E-3</v>
      </c>
      <c r="OB89" s="73">
        <v>10824</v>
      </c>
      <c r="OC89" s="73">
        <v>8424</v>
      </c>
      <c r="OD89" s="73">
        <v>1107.8497741729655</v>
      </c>
      <c r="OE89" s="73">
        <v>615.15459669792745</v>
      </c>
      <c r="OF89" s="75">
        <f t="shared" si="419"/>
        <v>5.6832464587761221E-2</v>
      </c>
      <c r="OG89" s="75">
        <f t="shared" si="420"/>
        <v>0.55526896429360562</v>
      </c>
      <c r="OH89" s="73">
        <v>729.33333333333007</v>
      </c>
      <c r="OI89" s="73">
        <f t="shared" si="421"/>
        <v>404.97616462480124</v>
      </c>
      <c r="OJ89" s="75">
        <f t="shared" si="422"/>
        <v>4.8074093616429399E-2</v>
      </c>
      <c r="OK89" s="75">
        <f t="shared" si="423"/>
        <v>1.6516415705853989E-3</v>
      </c>
      <c r="OL89" s="75">
        <f t="shared" si="424"/>
        <v>8.9740780398103487E-4</v>
      </c>
      <c r="OM89" s="73">
        <v>10733</v>
      </c>
      <c r="ON89" s="73">
        <v>195378045</v>
      </c>
      <c r="OO89" s="73">
        <f t="shared" si="425"/>
        <v>18203.488772943259</v>
      </c>
      <c r="OP89" s="75">
        <f t="shared" si="426"/>
        <v>1.647095798578277E-3</v>
      </c>
      <c r="OQ89" s="75">
        <f t="shared" si="427"/>
        <v>1.568968961656471E-3</v>
      </c>
      <c r="OR89" s="75">
        <f t="shared" si="428"/>
        <v>1.3055925134314661E-3</v>
      </c>
      <c r="OS89" s="73">
        <v>1627.6843380229197</v>
      </c>
      <c r="OT89" s="75">
        <f t="shared" si="429"/>
        <v>0.15037734091120841</v>
      </c>
      <c r="OU89" s="75">
        <f t="shared" si="430"/>
        <v>1.3414703940034696E-3</v>
      </c>
      <c r="OV89" s="73">
        <v>371.55282806527794</v>
      </c>
      <c r="OW89" s="75">
        <f t="shared" si="431"/>
        <v>3.4617798198572435E-2</v>
      </c>
      <c r="OX89" s="75">
        <v>7.4404761904761904E-2</v>
      </c>
      <c r="OY89" s="73">
        <v>525</v>
      </c>
      <c r="OZ89" s="75">
        <f t="shared" si="432"/>
        <v>4.850332594235033E-2</v>
      </c>
      <c r="PA89" s="73">
        <v>2040</v>
      </c>
      <c r="PB89" s="75">
        <f t="shared" si="433"/>
        <v>0.18847006651884701</v>
      </c>
      <c r="PC89" s="73">
        <v>1669</v>
      </c>
      <c r="PD89" s="73">
        <v>2273</v>
      </c>
      <c r="PE89" s="75">
        <f t="shared" si="434"/>
        <v>-0.26572811262648482</v>
      </c>
      <c r="PF89" s="75">
        <v>4.4555042066595565E-2</v>
      </c>
      <c r="PG89" s="75">
        <v>6.5647588576845592E-2</v>
      </c>
      <c r="PH89" s="75">
        <v>0.11020263064344116</v>
      </c>
      <c r="PI89" s="75"/>
      <c r="PJ89" s="75"/>
      <c r="PK89" s="75"/>
      <c r="PL89" s="75"/>
      <c r="PM89" s="75"/>
      <c r="PN89" s="75"/>
      <c r="PO89" s="226"/>
      <c r="PP89" s="21">
        <f t="shared" si="435"/>
        <v>0</v>
      </c>
      <c r="PQ89" s="73">
        <f t="shared" si="436"/>
        <v>140.87303182037064</v>
      </c>
      <c r="PR89" s="73"/>
      <c r="PS89" s="73">
        <f t="shared" si="437"/>
        <v>79.266337426057049</v>
      </c>
      <c r="PT89" s="73">
        <v>2</v>
      </c>
      <c r="PU89" s="73">
        <f t="shared" si="438"/>
        <v>54.334295040961123</v>
      </c>
      <c r="PV89" s="73">
        <v>2</v>
      </c>
      <c r="PW89" s="73"/>
      <c r="QA89" s="74"/>
      <c r="QB89" s="87"/>
    </row>
    <row r="90" spans="1:444" x14ac:dyDescent="0.25">
      <c r="A90" s="150"/>
      <c r="B90" s="153" t="s">
        <v>10</v>
      </c>
      <c r="C90" s="151"/>
      <c r="D90" s="156">
        <v>42008</v>
      </c>
      <c r="E90" s="156" t="s">
        <v>205</v>
      </c>
      <c r="F90" s="72" t="s">
        <v>218</v>
      </c>
      <c r="G90" s="82"/>
      <c r="P90" s="161"/>
      <c r="Q90" s="127"/>
      <c r="R90" s="127"/>
      <c r="S90" s="127"/>
      <c r="T90" s="127"/>
      <c r="U90" s="127"/>
      <c r="V90" s="127"/>
      <c r="W90" s="127"/>
      <c r="X90" s="127"/>
      <c r="Y90" s="127"/>
      <c r="Z90" s="113"/>
      <c r="AA90" s="73"/>
      <c r="AB90" s="74">
        <v>2960</v>
      </c>
      <c r="AC90" s="74">
        <v>4409</v>
      </c>
      <c r="AD90" s="74">
        <v>1866</v>
      </c>
      <c r="AE90" s="74">
        <v>2181</v>
      </c>
      <c r="AF90" s="74">
        <v>1208</v>
      </c>
      <c r="AG90" s="74">
        <v>3664</v>
      </c>
      <c r="AH90" s="74">
        <v>156</v>
      </c>
      <c r="AI90" s="74">
        <v>292</v>
      </c>
      <c r="AK90" s="73">
        <f t="shared" si="222"/>
        <v>16736</v>
      </c>
      <c r="AL90" s="75"/>
      <c r="AM90" s="76">
        <f t="shared" si="223"/>
        <v>0.17686424474187382</v>
      </c>
      <c r="AN90" s="77">
        <f t="shared" si="224"/>
        <v>0.26344407265774378</v>
      </c>
      <c r="AO90" s="77">
        <f t="shared" si="225"/>
        <v>0.11149617590822179</v>
      </c>
      <c r="AP90" s="77">
        <f t="shared" si="226"/>
        <v>0.13031787762906311</v>
      </c>
      <c r="AQ90" s="77">
        <f t="shared" si="227"/>
        <v>7.2179732313575523E-2</v>
      </c>
      <c r="AR90" s="77">
        <f t="shared" si="228"/>
        <v>0.21892925430210325</v>
      </c>
      <c r="AS90" s="77">
        <f t="shared" si="229"/>
        <v>9.3212237093690253E-3</v>
      </c>
      <c r="AT90" s="78">
        <f t="shared" si="230"/>
        <v>1.7447418738049714E-2</v>
      </c>
      <c r="AU90" s="75">
        <f t="shared" si="231"/>
        <v>1</v>
      </c>
      <c r="AV90" s="75"/>
      <c r="AW90" s="75"/>
      <c r="AX90" s="74">
        <v>1084</v>
      </c>
      <c r="AY90" s="74">
        <v>1380</v>
      </c>
      <c r="AZ90" s="74">
        <v>2284</v>
      </c>
      <c r="BA90" s="74">
        <v>2198</v>
      </c>
      <c r="BB90" s="74">
        <v>5807</v>
      </c>
      <c r="BC90" s="74">
        <v>3601</v>
      </c>
      <c r="BD90" s="74">
        <v>297</v>
      </c>
      <c r="BF90" s="74">
        <v>65</v>
      </c>
      <c r="BG90" s="79">
        <v>23</v>
      </c>
      <c r="BH90" s="80">
        <v>114</v>
      </c>
      <c r="BI90" s="80">
        <v>13</v>
      </c>
      <c r="BJ90" s="81">
        <v>16</v>
      </c>
      <c r="BK90" s="73">
        <f t="shared" si="232"/>
        <v>166</v>
      </c>
      <c r="BL90" s="79">
        <f t="shared" si="233"/>
        <v>16882</v>
      </c>
      <c r="BM90" s="82"/>
      <c r="BN90" s="83">
        <f t="shared" si="234"/>
        <v>6.4210401611183507E-2</v>
      </c>
      <c r="BO90" s="84">
        <f t="shared" si="235"/>
        <v>8.1743869209809264E-2</v>
      </c>
      <c r="BP90" s="84">
        <f t="shared" si="236"/>
        <v>0.13529202701101764</v>
      </c>
      <c r="BQ90" s="84">
        <f t="shared" si="237"/>
        <v>0.13019784385736288</v>
      </c>
      <c r="BR90" s="84">
        <f t="shared" si="238"/>
        <v>0.34397583224736406</v>
      </c>
      <c r="BS90" s="84">
        <f t="shared" si="239"/>
        <v>0.21330411088733561</v>
      </c>
      <c r="BT90" s="84">
        <f t="shared" si="240"/>
        <v>1.7592702286458952E-2</v>
      </c>
      <c r="BU90" s="84">
        <f t="shared" si="241"/>
        <v>0</v>
      </c>
      <c r="BV90" s="84">
        <f t="shared" si="242"/>
        <v>3.8502547091576827E-3</v>
      </c>
      <c r="BW90" s="84">
        <f t="shared" si="243"/>
        <v>1.3623978201634877E-3</v>
      </c>
      <c r="BX90" s="84">
        <f t="shared" si="244"/>
        <v>6.7527544129842437E-3</v>
      </c>
      <c r="BY90" s="84">
        <f t="shared" si="245"/>
        <v>7.7005094183153658E-4</v>
      </c>
      <c r="BZ90" s="84">
        <f t="shared" si="246"/>
        <v>9.4775500533112193E-4</v>
      </c>
      <c r="CA90" s="75">
        <f t="shared" si="247"/>
        <v>9.8329581803103892E-3</v>
      </c>
      <c r="CB90" s="85">
        <f t="shared" si="248"/>
        <v>1</v>
      </c>
      <c r="CC90" s="75"/>
      <c r="CD90" s="75"/>
      <c r="CE90" s="74">
        <v>1736</v>
      </c>
      <c r="CF90" s="74">
        <v>3987</v>
      </c>
      <c r="CG90" s="74">
        <v>3722</v>
      </c>
      <c r="CH90" s="74">
        <v>1893</v>
      </c>
      <c r="CI90" s="74">
        <v>2710</v>
      </c>
      <c r="CJ90" s="74">
        <v>2207</v>
      </c>
      <c r="CK90" s="74">
        <v>290</v>
      </c>
      <c r="CL90" s="72">
        <v>173</v>
      </c>
      <c r="CM90" s="72"/>
      <c r="CP90" s="73">
        <f t="shared" si="439"/>
        <v>173</v>
      </c>
      <c r="CQ90" s="73">
        <f t="shared" si="440"/>
        <v>16718</v>
      </c>
      <c r="CR90" s="73"/>
      <c r="CS90" s="76">
        <f t="shared" si="249"/>
        <v>0.10384017226941021</v>
      </c>
      <c r="CT90" s="77">
        <f t="shared" si="250"/>
        <v>0.23848546476851298</v>
      </c>
      <c r="CU90" s="77">
        <f t="shared" si="251"/>
        <v>0.22263428639789448</v>
      </c>
      <c r="CV90" s="77">
        <f t="shared" si="252"/>
        <v>0.11323124775690872</v>
      </c>
      <c r="CW90" s="77">
        <f t="shared" si="253"/>
        <v>0.16210072975236273</v>
      </c>
      <c r="CX90" s="77">
        <f t="shared" si="254"/>
        <v>0.13201339873190573</v>
      </c>
      <c r="CY90" s="77">
        <f t="shared" si="255"/>
        <v>1.7346572556525899E-2</v>
      </c>
      <c r="CZ90" s="78"/>
      <c r="DA90" s="78"/>
      <c r="DB90" s="78"/>
      <c r="DC90" s="78"/>
      <c r="DD90" s="78">
        <f t="shared" si="256"/>
        <v>1.0348127766479243E-2</v>
      </c>
      <c r="DE90" s="75">
        <f t="shared" si="257"/>
        <v>1</v>
      </c>
      <c r="DF90" s="75"/>
      <c r="DG90" s="75"/>
      <c r="DH90" s="74">
        <v>2047</v>
      </c>
      <c r="DI90" s="74">
        <v>3863</v>
      </c>
      <c r="DJ90" s="74">
        <v>4172</v>
      </c>
      <c r="DK90" s="74">
        <v>2647</v>
      </c>
      <c r="DM90" s="74">
        <v>681</v>
      </c>
      <c r="DN90" s="74">
        <v>1421</v>
      </c>
      <c r="DO90" s="74">
        <v>1469</v>
      </c>
      <c r="DP90" s="72">
        <v>247</v>
      </c>
      <c r="DQ90" s="72">
        <v>18</v>
      </c>
      <c r="DR90" s="74">
        <v>26</v>
      </c>
      <c r="DU90" s="73">
        <f t="shared" si="258"/>
        <v>291</v>
      </c>
      <c r="DV90" s="73">
        <f t="shared" si="441"/>
        <v>16591</v>
      </c>
      <c r="DW90" s="76">
        <f t="shared" si="259"/>
        <v>0.12338014586221445</v>
      </c>
      <c r="DX90" s="77">
        <f t="shared" si="260"/>
        <v>0.23283708034476525</v>
      </c>
      <c r="DY90" s="77">
        <f t="shared" si="261"/>
        <v>0.25146163582665298</v>
      </c>
      <c r="DZ90" s="77">
        <f t="shared" si="262"/>
        <v>0.15954433126393827</v>
      </c>
      <c r="EA90" s="77">
        <f t="shared" si="263"/>
        <v>0</v>
      </c>
      <c r="EB90" s="77">
        <f t="shared" si="264"/>
        <v>4.1046350430956544E-2</v>
      </c>
      <c r="EC90" s="77">
        <f t="shared" si="265"/>
        <v>8.5648845759749265E-2</v>
      </c>
      <c r="ED90" s="77">
        <f t="shared" si="266"/>
        <v>8.8541980591887171E-2</v>
      </c>
      <c r="EE90" s="75">
        <f t="shared" si="267"/>
        <v>1.4887589657042975E-2</v>
      </c>
      <c r="EF90" s="78">
        <f t="shared" si="268"/>
        <v>1.0849255620517149E-3</v>
      </c>
      <c r="EG90" s="78">
        <f t="shared" si="269"/>
        <v>1.5671147007413659E-3</v>
      </c>
      <c r="EH90" s="78">
        <f t="shared" si="270"/>
        <v>0</v>
      </c>
      <c r="EI90" s="78">
        <f t="shared" si="271"/>
        <v>0</v>
      </c>
      <c r="EJ90" s="75">
        <f t="shared" si="272"/>
        <v>1.7539629919836056E-2</v>
      </c>
      <c r="EK90" s="75">
        <f t="shared" si="273"/>
        <v>1</v>
      </c>
      <c r="EL90" s="75"/>
      <c r="EM90" s="75"/>
      <c r="EN90" s="75"/>
      <c r="EO90" s="75"/>
      <c r="EP90" s="75"/>
      <c r="EQ90" s="75"/>
      <c r="ER90" s="75">
        <f t="shared" si="274"/>
        <v>0.26344407265774378</v>
      </c>
      <c r="ES90" s="75">
        <f t="shared" si="275"/>
        <v>0.34397583224736406</v>
      </c>
      <c r="ET90" s="75">
        <f t="shared" si="276"/>
        <v>0.23848546476851298</v>
      </c>
      <c r="EU90" s="75">
        <f t="shared" si="277"/>
        <v>0.23283708034476525</v>
      </c>
      <c r="EV90" s="75"/>
      <c r="EW90" s="75"/>
      <c r="EX90" s="75">
        <f t="shared" si="278"/>
        <v>0.11149617590822179</v>
      </c>
      <c r="EY90" s="75">
        <f t="shared" si="279"/>
        <v>8.1743869209809264E-2</v>
      </c>
      <c r="EZ90" s="75">
        <f t="shared" si="280"/>
        <v>0.16210072975236273</v>
      </c>
      <c r="FA90" s="75">
        <f t="shared" si="281"/>
        <v>0.25146163582665298</v>
      </c>
      <c r="FB90" s="75"/>
      <c r="FC90" s="75"/>
      <c r="FD90" s="75"/>
      <c r="FE90" s="75">
        <f t="shared" si="282"/>
        <v>0</v>
      </c>
      <c r="FF90" s="75"/>
      <c r="FG90" s="75"/>
      <c r="FH90" s="75"/>
      <c r="FI90" s="75"/>
      <c r="FJ90" s="75"/>
      <c r="FK90" s="75">
        <f t="shared" si="283"/>
        <v>3.8502547091576827E-3</v>
      </c>
      <c r="FL90" s="75"/>
      <c r="FM90" s="75"/>
      <c r="FN90" s="75"/>
      <c r="FO90" s="75"/>
      <c r="FP90" s="75">
        <f t="shared" si="284"/>
        <v>0.37494024856596558</v>
      </c>
      <c r="FQ90" s="75">
        <f t="shared" si="285"/>
        <v>0.42956995616633098</v>
      </c>
      <c r="FR90" s="75">
        <f t="shared" si="286"/>
        <v>0.40058619452087574</v>
      </c>
      <c r="FS90" s="75">
        <f t="shared" si="287"/>
        <v>0.48429871617141823</v>
      </c>
      <c r="FT90" s="75"/>
      <c r="FU90" s="75"/>
      <c r="FV90" s="75"/>
      <c r="FW90" s="75">
        <f t="shared" si="288"/>
        <v>-0.10549036747885107</v>
      </c>
      <c r="FX90" s="75">
        <f t="shared" si="289"/>
        <v>-5.6483844237477376E-3</v>
      </c>
      <c r="FY90" s="75">
        <f t="shared" si="290"/>
        <v>-0.11113875190259881</v>
      </c>
      <c r="FZ90" s="75"/>
      <c r="GA90" s="75"/>
      <c r="GB90" s="75">
        <f t="shared" si="291"/>
        <v>8.0356860542553463E-2</v>
      </c>
      <c r="GC90" s="75">
        <f t="shared" si="292"/>
        <v>8.9360906074290258E-2</v>
      </c>
      <c r="GD90" s="75">
        <f t="shared" si="293"/>
        <v>0.16971776661684373</v>
      </c>
      <c r="GE90" s="75"/>
      <c r="GF90" s="75"/>
      <c r="GG90" s="75"/>
      <c r="GH90" s="75"/>
      <c r="GI90" s="75"/>
      <c r="GJ90" s="75"/>
      <c r="GK90" s="75"/>
      <c r="GL90" s="75"/>
      <c r="GM90" s="75"/>
      <c r="GN90" s="75"/>
      <c r="GO90" s="75"/>
      <c r="GP90" s="75"/>
      <c r="GQ90" s="75">
        <f t="shared" si="294"/>
        <v>-2.8983761645455242E-2</v>
      </c>
      <c r="GR90" s="75">
        <f t="shared" si="295"/>
        <v>8.3712521650542493E-2</v>
      </c>
      <c r="GS90" s="75">
        <f t="shared" si="296"/>
        <v>5.4728760005087251E-2</v>
      </c>
      <c r="GT90" s="75"/>
      <c r="GU90" s="75"/>
      <c r="GV90" s="75"/>
      <c r="GW90" s="75"/>
      <c r="GX90" s="75">
        <f t="shared" si="297"/>
        <v>9.3212237093690253E-3</v>
      </c>
      <c r="GY90" s="75">
        <f t="shared" si="298"/>
        <v>1.7592702286458952E-2</v>
      </c>
      <c r="GZ90" s="75">
        <f t="shared" si="299"/>
        <v>1.7346572556525899E-2</v>
      </c>
      <c r="HA90" s="75">
        <f t="shared" si="300"/>
        <v>4.1046350430956544E-2</v>
      </c>
      <c r="HB90" s="75"/>
      <c r="HC90" s="75"/>
      <c r="HD90" s="75">
        <f t="shared" si="301"/>
        <v>-2.4612972993305268E-4</v>
      </c>
      <c r="HE90" s="75">
        <f t="shared" si="302"/>
        <v>2.3699777874430644E-2</v>
      </c>
      <c r="HF90" s="75">
        <f t="shared" si="303"/>
        <v>2.3453648144497592E-2</v>
      </c>
      <c r="HG90" s="75"/>
      <c r="HH90" s="75"/>
      <c r="HI90" s="75"/>
      <c r="HJ90" s="75">
        <f t="shared" si="304"/>
        <v>0.21892925430210325</v>
      </c>
      <c r="HK90" s="75">
        <f t="shared" si="305"/>
        <v>0.21330411088733561</v>
      </c>
      <c r="HL90" s="75">
        <f t="shared" si="306"/>
        <v>0.22263428639789448</v>
      </c>
      <c r="HM90" s="75">
        <f t="shared" si="307"/>
        <v>0.15954433126393827</v>
      </c>
      <c r="HN90" s="75"/>
      <c r="HO90" s="75"/>
      <c r="HP90" s="75">
        <f t="shared" si="308"/>
        <v>9.3301755105588691E-3</v>
      </c>
      <c r="HQ90" s="75">
        <f>Gegevens!HM213-Gegevens!HL213</f>
        <v>-5.1793766062704374E-2</v>
      </c>
      <c r="HR90" s="75">
        <f t="shared" si="309"/>
        <v>-5.3759779623397341E-2</v>
      </c>
      <c r="HS90" s="75"/>
      <c r="HT90" s="75"/>
      <c r="HU90" s="75"/>
      <c r="HV90" s="75">
        <f t="shared" si="310"/>
        <v>0.17686424474187382</v>
      </c>
      <c r="HW90" s="75">
        <f t="shared" si="311"/>
        <v>0.13529202701101764</v>
      </c>
      <c r="HX90" s="75">
        <f t="shared" si="312"/>
        <v>0.13201339873190573</v>
      </c>
      <c r="HY90" s="75">
        <f t="shared" si="313"/>
        <v>0.12338014586221445</v>
      </c>
      <c r="HZ90" s="75"/>
      <c r="IA90" s="75"/>
      <c r="IB90" s="75">
        <f t="shared" si="314"/>
        <v>-3.2786282791119059E-3</v>
      </c>
      <c r="IC90" s="75">
        <f t="shared" si="315"/>
        <v>-8.6332528696912852E-3</v>
      </c>
      <c r="ID90" s="75">
        <f t="shared" si="316"/>
        <v>-1.1911881148803191E-2</v>
      </c>
      <c r="IE90" s="75"/>
      <c r="IF90" s="75"/>
      <c r="IG90" s="75"/>
      <c r="IH90" s="75">
        <f t="shared" si="317"/>
        <v>0.13031787762906311</v>
      </c>
      <c r="II90" s="75">
        <f t="shared" si="318"/>
        <v>0.13019784385736288</v>
      </c>
      <c r="IJ90" s="75">
        <f t="shared" si="319"/>
        <v>0.10384017226941021</v>
      </c>
      <c r="IK90" s="75">
        <f t="shared" si="320"/>
        <v>8.8541980591887171E-2</v>
      </c>
      <c r="IL90" s="75"/>
      <c r="IM90" s="75"/>
      <c r="IN90" s="75">
        <f t="shared" si="321"/>
        <v>-2.6357671587952672E-2</v>
      </c>
      <c r="IO90" s="75">
        <f t="shared" si="322"/>
        <v>-1.529819167752304E-2</v>
      </c>
      <c r="IP90" s="75">
        <f t="shared" si="323"/>
        <v>-4.1655863265475712E-2</v>
      </c>
      <c r="IQ90" s="75"/>
      <c r="IR90" s="75"/>
      <c r="IS90" s="75"/>
      <c r="IT90" s="75">
        <f t="shared" si="324"/>
        <v>7.2179732313575523E-2</v>
      </c>
      <c r="IU90" s="75">
        <f t="shared" si="325"/>
        <v>6.4210401611183507E-2</v>
      </c>
      <c r="IV90" s="75">
        <f t="shared" si="326"/>
        <v>0.11323124775690872</v>
      </c>
      <c r="IW90" s="75">
        <f t="shared" si="327"/>
        <v>8.5648845759749265E-2</v>
      </c>
      <c r="IX90" s="75"/>
      <c r="IY90" s="75"/>
      <c r="IZ90" s="75">
        <f t="shared" si="328"/>
        <v>4.9020846145725216E-2</v>
      </c>
      <c r="JA90" s="75">
        <f t="shared" si="329"/>
        <v>-2.7582401997159459E-2</v>
      </c>
      <c r="JB90" s="75">
        <f t="shared" si="330"/>
        <v>2.1438444148565758E-2</v>
      </c>
      <c r="JC90" s="75"/>
      <c r="JD90" s="75"/>
      <c r="JE90" s="75"/>
      <c r="JF90" s="75"/>
      <c r="JG90" s="75"/>
      <c r="JH90" s="75"/>
      <c r="JI90" s="75">
        <f t="shared" si="331"/>
        <v>0.13963910133843213</v>
      </c>
      <c r="JJ90" s="75">
        <f t="shared" si="332"/>
        <v>0.20249760994263863</v>
      </c>
      <c r="JK90" s="75">
        <f t="shared" si="333"/>
        <v>0.21181883365200765</v>
      </c>
      <c r="JL90" s="75"/>
      <c r="JM90" s="75">
        <f t="shared" si="334"/>
        <v>0.14779054614382184</v>
      </c>
      <c r="JN90" s="75">
        <f t="shared" si="335"/>
        <v>0.1944082454685464</v>
      </c>
      <c r="JO90" s="75">
        <f t="shared" si="336"/>
        <v>0.21200094775500533</v>
      </c>
      <c r="JP90" s="75"/>
      <c r="JQ90" s="75">
        <f t="shared" si="337"/>
        <v>0.12118674482593611</v>
      </c>
      <c r="JR90" s="75">
        <f t="shared" si="338"/>
        <v>0.21707142002631893</v>
      </c>
      <c r="JS90" s="75">
        <f t="shared" si="339"/>
        <v>0.23441799258284485</v>
      </c>
      <c r="JT90" s="75"/>
      <c r="JU90" s="75">
        <f t="shared" si="340"/>
        <v>0.12958833102284373</v>
      </c>
      <c r="JV90" s="75">
        <f t="shared" si="341"/>
        <v>0.17419082635163644</v>
      </c>
      <c r="JW90" s="75">
        <f t="shared" si="342"/>
        <v>0.21523717678259299</v>
      </c>
      <c r="JX90" s="75"/>
      <c r="JY90" s="75"/>
      <c r="JZ90" s="75"/>
      <c r="KA90" s="75">
        <f t="shared" si="343"/>
        <v>-2.6603801317885728E-2</v>
      </c>
      <c r="KB90" s="75">
        <f t="shared" si="344"/>
        <v>8.4015861969076178E-3</v>
      </c>
      <c r="KC90" s="75">
        <f t="shared" si="345"/>
        <v>-1.820221512097811E-2</v>
      </c>
      <c r="KD90" s="75"/>
      <c r="KE90" s="75"/>
      <c r="KF90" s="75">
        <f t="shared" si="346"/>
        <v>2.2663174557772531E-2</v>
      </c>
      <c r="KG90" s="75">
        <f t="shared" si="347"/>
        <v>-4.2880593674682499E-2</v>
      </c>
      <c r="KH90" s="75">
        <f t="shared" si="348"/>
        <v>-2.0217419116909968E-2</v>
      </c>
      <c r="KI90" s="75"/>
      <c r="KJ90" s="75"/>
      <c r="KK90" s="75">
        <f t="shared" si="349"/>
        <v>2.2417044827839516E-2</v>
      </c>
      <c r="KL90" s="75">
        <f t="shared" si="350"/>
        <v>-1.9180815800251855E-2</v>
      </c>
      <c r="KM90" s="75">
        <f t="shared" si="351"/>
        <v>3.2362290275876615E-3</v>
      </c>
      <c r="KN90" s="75"/>
      <c r="KO90" s="75"/>
      <c r="KP90" s="75"/>
      <c r="KQ90" s="75"/>
      <c r="KR90" s="73">
        <f t="shared" si="352"/>
        <v>5706.903032816017</v>
      </c>
      <c r="KS90" s="73">
        <f t="shared" si="353"/>
        <v>1356.2125340599455</v>
      </c>
      <c r="KT90" s="73">
        <f t="shared" si="354"/>
        <v>3538.928503731785</v>
      </c>
      <c r="KU90" s="73">
        <f t="shared" si="355"/>
        <v>2244.6300201397935</v>
      </c>
      <c r="KV90" s="73">
        <f t="shared" si="356"/>
        <v>2160.1124274375074</v>
      </c>
      <c r="KW90" s="73">
        <f t="shared" si="357"/>
        <v>1065.3147731311456</v>
      </c>
      <c r="KX90" s="73">
        <f t="shared" si="358"/>
        <v>291.8805236346405</v>
      </c>
      <c r="KY90" s="73"/>
      <c r="KZ90" s="73">
        <f t="shared" si="359"/>
        <v>3956.7123459743989</v>
      </c>
      <c r="LA90" s="73">
        <f t="shared" si="360"/>
        <v>2689.41320732145</v>
      </c>
      <c r="LB90" s="73">
        <f t="shared" si="361"/>
        <v>3693.7254456274673</v>
      </c>
      <c r="LC90" s="73">
        <f t="shared" si="362"/>
        <v>2190.2342983610479</v>
      </c>
      <c r="LD90" s="73">
        <f t="shared" si="363"/>
        <v>1722.8122981217848</v>
      </c>
      <c r="LE90" s="73">
        <f t="shared" si="364"/>
        <v>1878.6196315348727</v>
      </c>
      <c r="LF90" s="73">
        <f t="shared" si="365"/>
        <v>287.79698528532117</v>
      </c>
      <c r="LG90" s="73"/>
      <c r="LH90" s="73">
        <f t="shared" si="366"/>
        <v>3863</v>
      </c>
      <c r="LI90" s="73">
        <f t="shared" si="367"/>
        <v>4172</v>
      </c>
      <c r="LJ90" s="73">
        <f t="shared" si="368"/>
        <v>2647</v>
      </c>
      <c r="LK90" s="73">
        <f t="shared" si="369"/>
        <v>2047</v>
      </c>
      <c r="LL90" s="73">
        <f t="shared" si="370"/>
        <v>1469</v>
      </c>
      <c r="LM90" s="73">
        <f t="shared" si="371"/>
        <v>1421</v>
      </c>
      <c r="LN90" s="73">
        <f t="shared" si="372"/>
        <v>681</v>
      </c>
      <c r="LO90" s="73"/>
      <c r="LP90" s="73">
        <f t="shared" si="373"/>
        <v>-1750.1906868416181</v>
      </c>
      <c r="LQ90" s="73">
        <f t="shared" si="374"/>
        <v>1333.2006732615046</v>
      </c>
      <c r="LR90" s="73">
        <f t="shared" si="375"/>
        <v>154.79694189568227</v>
      </c>
      <c r="LS90" s="73">
        <f t="shared" si="376"/>
        <v>-54.39572177874561</v>
      </c>
      <c r="LT90" s="73">
        <f t="shared" si="377"/>
        <v>-437.30012931572264</v>
      </c>
      <c r="LU90" s="73">
        <f t="shared" si="378"/>
        <v>813.30485840372717</v>
      </c>
      <c r="LV90" s="73">
        <f t="shared" si="379"/>
        <v>-4.0835383493193262</v>
      </c>
      <c r="LW90" s="73"/>
      <c r="LX90" s="73">
        <f t="shared" si="380"/>
        <v>-93.712345974398886</v>
      </c>
      <c r="LY90" s="73">
        <f t="shared" si="381"/>
        <v>1482.58679267855</v>
      </c>
      <c r="LZ90" s="73">
        <f t="shared" si="382"/>
        <v>-1046.7254456274673</v>
      </c>
      <c r="MA90" s="73">
        <f t="shared" si="383"/>
        <v>-143.23429836104788</v>
      </c>
      <c r="MB90" s="73">
        <f t="shared" si="384"/>
        <v>-253.81229812178481</v>
      </c>
      <c r="MC90" s="73">
        <f t="shared" si="385"/>
        <v>-457.61963153487272</v>
      </c>
      <c r="MD90" s="73">
        <f t="shared" si="386"/>
        <v>393.20301471467883</v>
      </c>
      <c r="ME90" s="73"/>
      <c r="MF90" s="73">
        <f t="shared" si="387"/>
        <v>-1843.903032816017</v>
      </c>
      <c r="MG90" s="73">
        <f t="shared" si="388"/>
        <v>2815.7874659400545</v>
      </c>
      <c r="MH90" s="73">
        <f t="shared" si="389"/>
        <v>-891.92850373178499</v>
      </c>
      <c r="MI90" s="73">
        <f t="shared" si="390"/>
        <v>-197.63002013979349</v>
      </c>
      <c r="MJ90" s="73">
        <f t="shared" si="391"/>
        <v>-691.11242743750745</v>
      </c>
      <c r="MK90" s="73">
        <f t="shared" si="392"/>
        <v>355.68522686885444</v>
      </c>
      <c r="ML90" s="73">
        <f t="shared" si="393"/>
        <v>389.1194763653595</v>
      </c>
      <c r="MM90" s="73"/>
      <c r="MN90" s="75">
        <f t="shared" si="394"/>
        <v>-0.30667959080040708</v>
      </c>
      <c r="MO90" s="75">
        <f t="shared" si="395"/>
        <v>0.98303226063723748</v>
      </c>
      <c r="MP90" s="75">
        <f t="shared" si="396"/>
        <v>4.3741189383297671E-2</v>
      </c>
      <c r="MQ90" s="75">
        <f t="shared" si="397"/>
        <v>-2.4233713926430464E-2</v>
      </c>
      <c r="MR90" s="75">
        <f t="shared" si="398"/>
        <v>-0.20244322645487572</v>
      </c>
      <c r="MS90" s="75">
        <f t="shared" si="399"/>
        <v>0.76344088988204173</v>
      </c>
      <c r="MT90" s="75">
        <f t="shared" si="400"/>
        <v>-1.399044478360217E-2</v>
      </c>
      <c r="MU90" s="75"/>
      <c r="MV90" s="75">
        <f t="shared" si="401"/>
        <v>-2.3684396989268837E-2</v>
      </c>
      <c r="MW90" s="75">
        <f t="shared" si="402"/>
        <v>0.55126775931733751</v>
      </c>
      <c r="MX90" s="75">
        <f t="shared" si="403"/>
        <v>-0.28337933098588924</v>
      </c>
      <c r="MY90" s="75">
        <f t="shared" si="404"/>
        <v>-6.5396792693927813E-2</v>
      </c>
      <c r="MZ90" s="75">
        <f t="shared" si="405"/>
        <v>-0.14732440579771328</v>
      </c>
      <c r="NA90" s="75">
        <f t="shared" si="406"/>
        <v>-0.24359355340122132</v>
      </c>
      <c r="NB90" s="75">
        <f t="shared" si="407"/>
        <v>1.3662513327749364</v>
      </c>
      <c r="NC90" s="75"/>
      <c r="ND90" s="75">
        <f t="shared" si="408"/>
        <v>-0.32310046661265251</v>
      </c>
      <c r="NE90" s="75">
        <f t="shared" si="409"/>
        <v>2.0762140116127217</v>
      </c>
      <c r="NF90" s="75">
        <f t="shared" si="410"/>
        <v>-0.25203349058655755</v>
      </c>
      <c r="NG90" s="75">
        <f t="shared" si="411"/>
        <v>-8.8045699454507548E-2</v>
      </c>
      <c r="NH90" s="75">
        <f t="shared" si="412"/>
        <v>-0.31994280420735255</v>
      </c>
      <c r="NI90" s="75">
        <f t="shared" si="413"/>
        <v>0.33387805730266334</v>
      </c>
      <c r="NJ90" s="75">
        <f t="shared" si="414"/>
        <v>1.3331464241596236</v>
      </c>
      <c r="NK90" s="75"/>
      <c r="NL90" s="75"/>
      <c r="NM90" s="211">
        <v>18842</v>
      </c>
      <c r="NN90" s="212">
        <v>1</v>
      </c>
      <c r="NO90" s="212">
        <v>16</v>
      </c>
      <c r="NP90" s="212">
        <v>2</v>
      </c>
      <c r="NQ90" s="212">
        <v>0</v>
      </c>
      <c r="NR90" s="212">
        <v>13</v>
      </c>
      <c r="NS90" s="213">
        <v>32</v>
      </c>
      <c r="NT90" s="213">
        <f t="shared" si="415"/>
        <v>18874</v>
      </c>
      <c r="NU90" s="75"/>
      <c r="NV90" s="75"/>
      <c r="NW90" s="73">
        <v>16591</v>
      </c>
      <c r="NX90" s="73">
        <v>4172</v>
      </c>
      <c r="NY90" s="75">
        <f t="shared" si="416"/>
        <v>0.25146163582665298</v>
      </c>
      <c r="NZ90" s="75">
        <f t="shared" si="417"/>
        <v>3.9510038374103934E-3</v>
      </c>
      <c r="OA90" s="75">
        <f t="shared" si="418"/>
        <v>5.3231192049515725E-3</v>
      </c>
      <c r="OB90" s="73">
        <v>24829</v>
      </c>
      <c r="OC90" s="73">
        <v>18874</v>
      </c>
      <c r="OD90" s="73">
        <v>3124.4602915524756</v>
      </c>
      <c r="OE90" s="73">
        <v>2229.5267273648351</v>
      </c>
      <c r="OF90" s="75">
        <f t="shared" si="419"/>
        <v>8.9795268732725239E-2</v>
      </c>
      <c r="OG90" s="75">
        <f t="shared" si="420"/>
        <v>0.71357179138834004</v>
      </c>
      <c r="OH90" s="73">
        <v>1499.3333333333298</v>
      </c>
      <c r="OI90" s="73">
        <f t="shared" si="421"/>
        <v>1069.8819725549154</v>
      </c>
      <c r="OJ90" s="75">
        <f t="shared" si="422"/>
        <v>5.6685491817045429E-2</v>
      </c>
      <c r="OK90" s="75">
        <f t="shared" si="423"/>
        <v>3.7886741090229926E-3</v>
      </c>
      <c r="OL90" s="75">
        <f t="shared" si="424"/>
        <v>3.2525070853107732E-3</v>
      </c>
      <c r="OM90" s="73">
        <v>24767</v>
      </c>
      <c r="ON90" s="73">
        <v>445534398</v>
      </c>
      <c r="OO90" s="73">
        <f t="shared" si="425"/>
        <v>17989.033714216497</v>
      </c>
      <c r="OP90" s="75">
        <f t="shared" si="426"/>
        <v>3.8007660154093154E-3</v>
      </c>
      <c r="OQ90" s="75">
        <f t="shared" si="427"/>
        <v>3.5778310803156049E-3</v>
      </c>
      <c r="OR90" s="75">
        <f t="shared" si="428"/>
        <v>3.4491656932874293E-3</v>
      </c>
      <c r="OS90" s="73">
        <v>3583.9494084870998</v>
      </c>
      <c r="OT90" s="75">
        <f t="shared" si="429"/>
        <v>0.14434529817902855</v>
      </c>
      <c r="OU90" s="75">
        <f t="shared" si="430"/>
        <v>2.953743494842175E-3</v>
      </c>
      <c r="OV90" s="73">
        <v>1494.0783763027632</v>
      </c>
      <c r="OW90" s="75">
        <f t="shared" si="431"/>
        <v>6.0325367476996135E-2</v>
      </c>
      <c r="OX90" s="75">
        <v>4.6658259773013869E-2</v>
      </c>
      <c r="OY90" s="73">
        <v>1386</v>
      </c>
      <c r="OZ90" s="75">
        <f t="shared" si="432"/>
        <v>5.5821821257400622E-2</v>
      </c>
      <c r="PA90" s="73">
        <v>4862</v>
      </c>
      <c r="PB90" s="75">
        <f t="shared" si="433"/>
        <v>0.19581940472834186</v>
      </c>
      <c r="PC90" s="73">
        <v>4232</v>
      </c>
      <c r="PD90" s="73">
        <v>4844</v>
      </c>
      <c r="PE90" s="75">
        <f t="shared" si="434"/>
        <v>-0.12634186622625929</v>
      </c>
      <c r="PF90" s="75">
        <v>3.3214210636956065E-2</v>
      </c>
      <c r="PG90" s="75">
        <v>5.9964263191086817E-2</v>
      </c>
      <c r="PH90" s="75">
        <v>9.3178473828042882E-2</v>
      </c>
      <c r="PI90" s="75"/>
      <c r="PJ90" s="75"/>
      <c r="PK90" s="75"/>
      <c r="PL90" s="75"/>
      <c r="PM90" s="75"/>
      <c r="PN90" s="75"/>
      <c r="PO90" s="226"/>
      <c r="PP90" s="21">
        <f t="shared" si="435"/>
        <v>0</v>
      </c>
      <c r="PQ90" s="73">
        <f t="shared" si="436"/>
        <v>134.72827220639968</v>
      </c>
      <c r="PR90" s="73"/>
      <c r="PS90" s="73">
        <f t="shared" si="437"/>
        <v>90.749224743212153</v>
      </c>
      <c r="PT90" s="73">
        <v>2</v>
      </c>
      <c r="PU90" s="73">
        <f t="shared" si="438"/>
        <v>85.848161961587039</v>
      </c>
      <c r="PV90" s="73">
        <v>2</v>
      </c>
      <c r="PW90" s="73"/>
      <c r="QB90" s="87"/>
    </row>
    <row r="91" spans="1:444" x14ac:dyDescent="0.25">
      <c r="A91" s="150"/>
      <c r="B91" s="153" t="s">
        <v>10</v>
      </c>
      <c r="C91" s="151"/>
      <c r="D91" s="156">
        <v>72037</v>
      </c>
      <c r="E91" s="156" t="s">
        <v>260</v>
      </c>
      <c r="F91" s="72" t="s">
        <v>284</v>
      </c>
      <c r="G91" s="82"/>
      <c r="P91" s="161"/>
      <c r="Q91" s="127"/>
      <c r="R91" s="127"/>
      <c r="S91" s="127"/>
      <c r="T91" s="127"/>
      <c r="U91" s="127"/>
      <c r="V91" s="127"/>
      <c r="W91" s="127"/>
      <c r="X91" s="127"/>
      <c r="Y91" s="127"/>
      <c r="Z91" s="113"/>
      <c r="AA91" s="73"/>
      <c r="AB91" s="74">
        <v>466</v>
      </c>
      <c r="AC91" s="74">
        <v>2047</v>
      </c>
      <c r="AD91" s="74">
        <v>675</v>
      </c>
      <c r="AE91" s="88">
        <f>AJ91*((BA91/(AX91+BA91)))</f>
        <v>518.14801762114541</v>
      </c>
      <c r="AF91" s="88">
        <f>AJ91*((AX91/(AX91+BA91)))</f>
        <v>314.85198237885464</v>
      </c>
      <c r="AG91" s="74">
        <v>2566</v>
      </c>
      <c r="AH91" s="74">
        <v>128</v>
      </c>
      <c r="AI91" s="74">
        <v>0</v>
      </c>
      <c r="AJ91" s="74">
        <v>833</v>
      </c>
      <c r="AK91" s="73">
        <f t="shared" si="222"/>
        <v>6715</v>
      </c>
      <c r="AL91" s="75"/>
      <c r="AM91" s="76">
        <f t="shared" si="223"/>
        <v>6.9396872673119878E-2</v>
      </c>
      <c r="AN91" s="77">
        <f t="shared" si="224"/>
        <v>0.30483991064780341</v>
      </c>
      <c r="AO91" s="77">
        <f t="shared" si="225"/>
        <v>0.10052122114668652</v>
      </c>
      <c r="AP91" s="77">
        <f t="shared" si="226"/>
        <v>7.7162772542240562E-2</v>
      </c>
      <c r="AQ91" s="77">
        <f t="shared" si="227"/>
        <v>4.6887860369151844E-2</v>
      </c>
      <c r="AR91" s="77">
        <f t="shared" si="228"/>
        <v>0.38212956068503351</v>
      </c>
      <c r="AS91" s="77">
        <f t="shared" si="229"/>
        <v>1.9061801935964261E-2</v>
      </c>
      <c r="AT91" s="78">
        <f t="shared" si="230"/>
        <v>0</v>
      </c>
      <c r="AU91" s="75">
        <f t="shared" si="231"/>
        <v>1</v>
      </c>
      <c r="AV91" s="75"/>
      <c r="AW91" s="75"/>
      <c r="AX91" s="74">
        <v>429</v>
      </c>
      <c r="AY91" s="74">
        <v>401</v>
      </c>
      <c r="AZ91" s="74">
        <v>703</v>
      </c>
      <c r="BA91" s="74">
        <v>706</v>
      </c>
      <c r="BB91" s="74">
        <v>2422</v>
      </c>
      <c r="BC91" s="74">
        <v>2061</v>
      </c>
      <c r="BD91" s="74">
        <v>135</v>
      </c>
      <c r="BF91" s="74">
        <v>10</v>
      </c>
      <c r="BG91" s="79">
        <v>3</v>
      </c>
      <c r="BH91" s="80">
        <v>40</v>
      </c>
      <c r="BI91" s="80"/>
      <c r="BJ91" s="81"/>
      <c r="BK91" s="73">
        <f t="shared" si="232"/>
        <v>43</v>
      </c>
      <c r="BL91" s="79">
        <f t="shared" si="233"/>
        <v>6910</v>
      </c>
      <c r="BM91" s="82"/>
      <c r="BN91" s="83">
        <f t="shared" si="234"/>
        <v>6.2083936324167872E-2</v>
      </c>
      <c r="BO91" s="84">
        <f t="shared" si="235"/>
        <v>5.8031837916063679E-2</v>
      </c>
      <c r="BP91" s="84">
        <f t="shared" si="236"/>
        <v>0.10173661360347323</v>
      </c>
      <c r="BQ91" s="84">
        <f t="shared" si="237"/>
        <v>0.10217076700434154</v>
      </c>
      <c r="BR91" s="84">
        <f t="shared" si="238"/>
        <v>0.35050651230101304</v>
      </c>
      <c r="BS91" s="84">
        <f t="shared" si="239"/>
        <v>0.29826338639652678</v>
      </c>
      <c r="BT91" s="84">
        <f t="shared" si="240"/>
        <v>1.9536903039073805E-2</v>
      </c>
      <c r="BU91" s="84">
        <f t="shared" si="241"/>
        <v>0</v>
      </c>
      <c r="BV91" s="84">
        <f t="shared" si="242"/>
        <v>1.4471780028943559E-3</v>
      </c>
      <c r="BW91" s="84">
        <f t="shared" si="243"/>
        <v>4.3415340086830681E-4</v>
      </c>
      <c r="BX91" s="84">
        <f t="shared" si="244"/>
        <v>5.7887120115774236E-3</v>
      </c>
      <c r="BY91" s="84">
        <f t="shared" si="245"/>
        <v>0</v>
      </c>
      <c r="BZ91" s="84">
        <f t="shared" si="246"/>
        <v>0</v>
      </c>
      <c r="CA91" s="75">
        <f t="shared" si="247"/>
        <v>6.2228654124457305E-3</v>
      </c>
      <c r="CB91" s="85">
        <f t="shared" si="248"/>
        <v>1</v>
      </c>
      <c r="CC91" s="75"/>
      <c r="CD91" s="75"/>
      <c r="CE91" s="74">
        <v>477</v>
      </c>
      <c r="CF91" s="74">
        <v>1618</v>
      </c>
      <c r="CG91" s="74">
        <v>2498</v>
      </c>
      <c r="CH91" s="74">
        <v>628</v>
      </c>
      <c r="CI91" s="74">
        <v>963</v>
      </c>
      <c r="CJ91" s="74">
        <v>350</v>
      </c>
      <c r="CK91" s="74">
        <v>159</v>
      </c>
      <c r="CP91" s="73">
        <f t="shared" si="439"/>
        <v>0</v>
      </c>
      <c r="CQ91" s="73">
        <f t="shared" si="440"/>
        <v>6693</v>
      </c>
      <c r="CR91" s="73"/>
      <c r="CS91" s="76">
        <f t="shared" si="249"/>
        <v>7.1268489466606896E-2</v>
      </c>
      <c r="CT91" s="77">
        <f t="shared" si="250"/>
        <v>0.24174510682802927</v>
      </c>
      <c r="CU91" s="77">
        <f t="shared" si="251"/>
        <v>0.37322575825489318</v>
      </c>
      <c r="CV91" s="77">
        <f t="shared" si="252"/>
        <v>9.3829373972807412E-2</v>
      </c>
      <c r="CW91" s="77">
        <f t="shared" si="253"/>
        <v>0.14388166741371583</v>
      </c>
      <c r="CX91" s="77">
        <f t="shared" si="254"/>
        <v>5.2293440908411773E-2</v>
      </c>
      <c r="CY91" s="77">
        <f t="shared" si="255"/>
        <v>2.3756163155535633E-2</v>
      </c>
      <c r="CZ91" s="78"/>
      <c r="DA91" s="78"/>
      <c r="DB91" s="78"/>
      <c r="DC91" s="78"/>
      <c r="DD91" s="78">
        <f t="shared" si="256"/>
        <v>0</v>
      </c>
      <c r="DE91" s="75">
        <f t="shared" si="257"/>
        <v>1</v>
      </c>
      <c r="DF91" s="75"/>
      <c r="DG91" s="75"/>
      <c r="DH91" s="74">
        <v>576</v>
      </c>
      <c r="DI91" s="74">
        <v>1725</v>
      </c>
      <c r="DJ91" s="74">
        <v>1472</v>
      </c>
      <c r="DK91" s="74">
        <v>1556</v>
      </c>
      <c r="DM91" s="74">
        <v>358</v>
      </c>
      <c r="DN91" s="74">
        <v>389</v>
      </c>
      <c r="DO91" s="74">
        <v>527</v>
      </c>
      <c r="DP91" s="74">
        <v>108</v>
      </c>
      <c r="DQ91" s="74">
        <v>20</v>
      </c>
      <c r="DU91" s="73">
        <f t="shared" si="258"/>
        <v>128</v>
      </c>
      <c r="DV91" s="73">
        <f t="shared" si="441"/>
        <v>6731</v>
      </c>
      <c r="DW91" s="76">
        <f t="shared" si="259"/>
        <v>8.5574208884266825E-2</v>
      </c>
      <c r="DX91" s="77">
        <f t="shared" si="260"/>
        <v>0.25627692764819493</v>
      </c>
      <c r="DY91" s="77">
        <f t="shared" si="261"/>
        <v>0.21868964492645968</v>
      </c>
      <c r="DZ91" s="77">
        <f t="shared" si="262"/>
        <v>0.23116921705541524</v>
      </c>
      <c r="EA91" s="77">
        <f t="shared" si="263"/>
        <v>0</v>
      </c>
      <c r="EB91" s="77">
        <f t="shared" si="264"/>
        <v>5.3186747882929729E-2</v>
      </c>
      <c r="EC91" s="77">
        <f t="shared" si="265"/>
        <v>5.779230426385381E-2</v>
      </c>
      <c r="ED91" s="77">
        <f t="shared" si="266"/>
        <v>7.82944584757094E-2</v>
      </c>
      <c r="EE91" s="75">
        <f t="shared" si="267"/>
        <v>1.6045164165800031E-2</v>
      </c>
      <c r="EF91" s="78">
        <f t="shared" si="268"/>
        <v>2.9713266973703757E-3</v>
      </c>
      <c r="EG91" s="78">
        <f t="shared" si="269"/>
        <v>0</v>
      </c>
      <c r="EH91" s="78">
        <f t="shared" si="270"/>
        <v>0</v>
      </c>
      <c r="EI91" s="78">
        <f t="shared" si="271"/>
        <v>0</v>
      </c>
      <c r="EJ91" s="75">
        <f t="shared" si="272"/>
        <v>1.9016490863170407E-2</v>
      </c>
      <c r="EK91" s="75">
        <f t="shared" si="273"/>
        <v>1</v>
      </c>
      <c r="EL91" s="75"/>
      <c r="EM91" s="75"/>
      <c r="EN91" s="75"/>
      <c r="EO91" s="75"/>
      <c r="EP91" s="75"/>
      <c r="EQ91" s="75"/>
      <c r="ER91" s="75">
        <f t="shared" si="274"/>
        <v>0.30483991064780341</v>
      </c>
      <c r="ES91" s="75">
        <f t="shared" si="275"/>
        <v>0.35050651230101304</v>
      </c>
      <c r="ET91" s="75">
        <f t="shared" si="276"/>
        <v>0.24174510682802927</v>
      </c>
      <c r="EU91" s="75">
        <f t="shared" si="277"/>
        <v>0.25627692764819493</v>
      </c>
      <c r="EV91" s="75"/>
      <c r="EW91" s="75"/>
      <c r="EX91" s="75">
        <f t="shared" si="278"/>
        <v>0.10052122114668652</v>
      </c>
      <c r="EY91" s="75">
        <f t="shared" si="279"/>
        <v>5.8031837916063679E-2</v>
      </c>
      <c r="EZ91" s="75">
        <f t="shared" si="280"/>
        <v>0.14388166741371583</v>
      </c>
      <c r="FA91" s="75">
        <f t="shared" si="281"/>
        <v>0.21868964492645968</v>
      </c>
      <c r="FB91" s="75"/>
      <c r="FC91" s="75"/>
      <c r="FD91" s="75"/>
      <c r="FE91" s="75">
        <f t="shared" si="282"/>
        <v>0</v>
      </c>
      <c r="FF91" s="75"/>
      <c r="FG91" s="75"/>
      <c r="FH91" s="75"/>
      <c r="FI91" s="75"/>
      <c r="FJ91" s="75"/>
      <c r="FK91" s="75">
        <f t="shared" si="283"/>
        <v>1.4471780028943559E-3</v>
      </c>
      <c r="FL91" s="75"/>
      <c r="FM91" s="75"/>
      <c r="FN91" s="75"/>
      <c r="FO91" s="75"/>
      <c r="FP91" s="75">
        <f t="shared" si="284"/>
        <v>0.40536113179448996</v>
      </c>
      <c r="FQ91" s="75">
        <f t="shared" si="285"/>
        <v>0.40998552821997108</v>
      </c>
      <c r="FR91" s="75">
        <f t="shared" si="286"/>
        <v>0.38562677424174507</v>
      </c>
      <c r="FS91" s="75">
        <f t="shared" si="287"/>
        <v>0.47496657257465458</v>
      </c>
      <c r="FT91" s="75"/>
      <c r="FU91" s="75"/>
      <c r="FV91" s="75"/>
      <c r="FW91" s="75">
        <f t="shared" si="288"/>
        <v>-0.10876140547298377</v>
      </c>
      <c r="FX91" s="75">
        <f t="shared" si="289"/>
        <v>1.4531820820165658E-2</v>
      </c>
      <c r="FY91" s="75">
        <f t="shared" si="290"/>
        <v>-9.422958465281811E-2</v>
      </c>
      <c r="FZ91" s="75"/>
      <c r="GA91" s="75"/>
      <c r="GB91" s="75">
        <f t="shared" si="291"/>
        <v>8.5849829497652158E-2</v>
      </c>
      <c r="GC91" s="75">
        <f t="shared" si="292"/>
        <v>7.4807977512743845E-2</v>
      </c>
      <c r="GD91" s="75">
        <f t="shared" si="293"/>
        <v>0.160657807010396</v>
      </c>
      <c r="GE91" s="75"/>
      <c r="GF91" s="75"/>
      <c r="GG91" s="75"/>
      <c r="GH91" s="75"/>
      <c r="GI91" s="75"/>
      <c r="GJ91" s="75"/>
      <c r="GK91" s="75"/>
      <c r="GL91" s="75"/>
      <c r="GM91" s="75"/>
      <c r="GN91" s="75"/>
      <c r="GO91" s="75"/>
      <c r="GP91" s="75"/>
      <c r="GQ91" s="75">
        <f t="shared" si="294"/>
        <v>-2.4358753978226011E-2</v>
      </c>
      <c r="GR91" s="75">
        <f t="shared" si="295"/>
        <v>8.9339798332909504E-2</v>
      </c>
      <c r="GS91" s="75">
        <f t="shared" si="296"/>
        <v>6.4981044354683493E-2</v>
      </c>
      <c r="GT91" s="75"/>
      <c r="GU91" s="75"/>
      <c r="GV91" s="75"/>
      <c r="GW91" s="75"/>
      <c r="GX91" s="75">
        <f t="shared" si="297"/>
        <v>1.9061801935964261E-2</v>
      </c>
      <c r="GY91" s="75">
        <f t="shared" si="298"/>
        <v>1.9536903039073805E-2</v>
      </c>
      <c r="GZ91" s="75">
        <f t="shared" si="299"/>
        <v>2.3756163155535633E-2</v>
      </c>
      <c r="HA91" s="75">
        <f t="shared" si="300"/>
        <v>5.3186747882929729E-2</v>
      </c>
      <c r="HB91" s="75"/>
      <c r="HC91" s="75"/>
      <c r="HD91" s="75">
        <f t="shared" si="301"/>
        <v>4.2192601164618287E-3</v>
      </c>
      <c r="HE91" s="75">
        <f t="shared" si="302"/>
        <v>2.9430584727394096E-2</v>
      </c>
      <c r="HF91" s="75">
        <f t="shared" si="303"/>
        <v>3.3649844843855928E-2</v>
      </c>
      <c r="HG91" s="75"/>
      <c r="HH91" s="75"/>
      <c r="HI91" s="75"/>
      <c r="HJ91" s="75">
        <f t="shared" si="304"/>
        <v>0.38212956068503351</v>
      </c>
      <c r="HK91" s="75">
        <f t="shared" si="305"/>
        <v>0.29826338639652678</v>
      </c>
      <c r="HL91" s="75">
        <f t="shared" si="306"/>
        <v>0.37322575825489318</v>
      </c>
      <c r="HM91" s="75">
        <f t="shared" si="307"/>
        <v>0.23116921705541524</v>
      </c>
      <c r="HN91" s="75"/>
      <c r="HO91" s="75"/>
      <c r="HP91" s="75">
        <f t="shared" si="308"/>
        <v>7.4962371858366406E-2</v>
      </c>
      <c r="HQ91" s="75">
        <f>Gegevens!HM283-Gegevens!HL283</f>
        <v>-3.2632229658313722E-2</v>
      </c>
      <c r="HR91" s="75">
        <f t="shared" si="309"/>
        <v>-6.7094169341111537E-2</v>
      </c>
      <c r="HS91" s="75"/>
      <c r="HT91" s="75"/>
      <c r="HU91" s="75"/>
      <c r="HV91" s="75">
        <f t="shared" si="310"/>
        <v>6.9396872673119878E-2</v>
      </c>
      <c r="HW91" s="75">
        <f t="shared" si="311"/>
        <v>0.10173661360347323</v>
      </c>
      <c r="HX91" s="75">
        <f t="shared" si="312"/>
        <v>5.2293440908411773E-2</v>
      </c>
      <c r="HY91" s="75">
        <f t="shared" si="313"/>
        <v>8.5574208884266825E-2</v>
      </c>
      <c r="HZ91" s="75"/>
      <c r="IA91" s="75"/>
      <c r="IB91" s="75">
        <f t="shared" si="314"/>
        <v>-4.944317269506146E-2</v>
      </c>
      <c r="IC91" s="75">
        <f t="shared" si="315"/>
        <v>3.3280767975855052E-2</v>
      </c>
      <c r="ID91" s="75">
        <f t="shared" si="316"/>
        <v>-1.6162404719206408E-2</v>
      </c>
      <c r="IE91" s="75"/>
      <c r="IF91" s="75"/>
      <c r="IG91" s="75"/>
      <c r="IH91" s="75">
        <f t="shared" si="317"/>
        <v>7.7162772542240562E-2</v>
      </c>
      <c r="II91" s="75">
        <f t="shared" si="318"/>
        <v>0.10217076700434154</v>
      </c>
      <c r="IJ91" s="75">
        <f t="shared" si="319"/>
        <v>7.1268489466606896E-2</v>
      </c>
      <c r="IK91" s="75">
        <f t="shared" si="320"/>
        <v>7.82944584757094E-2</v>
      </c>
      <c r="IL91" s="75"/>
      <c r="IM91" s="75"/>
      <c r="IN91" s="75">
        <f t="shared" si="321"/>
        <v>-3.090227753773464E-2</v>
      </c>
      <c r="IO91" s="75">
        <f t="shared" si="322"/>
        <v>7.0259690091025034E-3</v>
      </c>
      <c r="IP91" s="75">
        <f t="shared" si="323"/>
        <v>-2.3876308528632137E-2</v>
      </c>
      <c r="IQ91" s="75"/>
      <c r="IR91" s="75"/>
      <c r="IS91" s="75"/>
      <c r="IT91" s="75">
        <f t="shared" si="324"/>
        <v>4.6887860369151844E-2</v>
      </c>
      <c r="IU91" s="75">
        <f t="shared" si="325"/>
        <v>6.2083936324167872E-2</v>
      </c>
      <c r="IV91" s="75">
        <f t="shared" si="326"/>
        <v>9.3829373972807412E-2</v>
      </c>
      <c r="IW91" s="75">
        <f t="shared" si="327"/>
        <v>5.779230426385381E-2</v>
      </c>
      <c r="IX91" s="75"/>
      <c r="IY91" s="75"/>
      <c r="IZ91" s="75">
        <f t="shared" si="328"/>
        <v>3.1745437648639539E-2</v>
      </c>
      <c r="JA91" s="75">
        <f t="shared" si="329"/>
        <v>-3.6037069708953602E-2</v>
      </c>
      <c r="JB91" s="75">
        <f t="shared" si="330"/>
        <v>-4.2916320603140629E-3</v>
      </c>
      <c r="JC91" s="75"/>
      <c r="JD91" s="75"/>
      <c r="JE91" s="75"/>
      <c r="JF91" s="75"/>
      <c r="JG91" s="75"/>
      <c r="JH91" s="75"/>
      <c r="JI91" s="75">
        <f t="shared" si="331"/>
        <v>9.6224574478204816E-2</v>
      </c>
      <c r="JJ91" s="75">
        <f t="shared" si="332"/>
        <v>0.1240506329113924</v>
      </c>
      <c r="JK91" s="75">
        <f t="shared" si="333"/>
        <v>0.14311243484735667</v>
      </c>
      <c r="JL91" s="75"/>
      <c r="JM91" s="75">
        <f t="shared" si="334"/>
        <v>0.12170767004341534</v>
      </c>
      <c r="JN91" s="75">
        <f t="shared" si="335"/>
        <v>0.16425470332850942</v>
      </c>
      <c r="JO91" s="75">
        <f t="shared" si="336"/>
        <v>0.18379160636758321</v>
      </c>
      <c r="JP91" s="75"/>
      <c r="JQ91" s="75">
        <f t="shared" si="337"/>
        <v>9.5024652622142533E-2</v>
      </c>
      <c r="JR91" s="75">
        <f t="shared" si="338"/>
        <v>0.16509786343941429</v>
      </c>
      <c r="JS91" s="75">
        <f t="shared" si="339"/>
        <v>0.18885402659494993</v>
      </c>
      <c r="JT91" s="75"/>
      <c r="JU91" s="75">
        <f t="shared" si="340"/>
        <v>0.13148120635863914</v>
      </c>
      <c r="JV91" s="75">
        <f t="shared" si="341"/>
        <v>0.13608676273956322</v>
      </c>
      <c r="JW91" s="75">
        <f t="shared" si="342"/>
        <v>0.18927351062249295</v>
      </c>
      <c r="JX91" s="75"/>
      <c r="JY91" s="75"/>
      <c r="JZ91" s="75"/>
      <c r="KA91" s="75">
        <f t="shared" si="343"/>
        <v>-2.6683017421272812E-2</v>
      </c>
      <c r="KB91" s="75">
        <f t="shared" si="344"/>
        <v>3.6456553736496602E-2</v>
      </c>
      <c r="KC91" s="75">
        <f t="shared" si="345"/>
        <v>9.7735363152237908E-3</v>
      </c>
      <c r="KD91" s="75"/>
      <c r="KE91" s="75"/>
      <c r="KF91" s="75">
        <f t="shared" si="346"/>
        <v>8.4316011090487808E-4</v>
      </c>
      <c r="KG91" s="75">
        <f t="shared" si="347"/>
        <v>-2.9011100699851078E-2</v>
      </c>
      <c r="KH91" s="75">
        <f t="shared" si="348"/>
        <v>-2.81679405889462E-2</v>
      </c>
      <c r="KI91" s="75"/>
      <c r="KJ91" s="75"/>
      <c r="KK91" s="75">
        <f t="shared" si="349"/>
        <v>5.0624202273667207E-3</v>
      </c>
      <c r="KL91" s="75">
        <f t="shared" si="350"/>
        <v>4.1948402754302117E-4</v>
      </c>
      <c r="KM91" s="75">
        <f t="shared" si="351"/>
        <v>5.4819042549097419E-3</v>
      </c>
      <c r="KN91" s="75"/>
      <c r="KO91" s="75"/>
      <c r="KP91" s="75"/>
      <c r="KQ91" s="75"/>
      <c r="KR91" s="73">
        <f t="shared" si="352"/>
        <v>2359.2593342981186</v>
      </c>
      <c r="KS91" s="73">
        <f t="shared" si="353"/>
        <v>390.61230101302465</v>
      </c>
      <c r="KT91" s="73">
        <f t="shared" si="354"/>
        <v>2007.6108538350218</v>
      </c>
      <c r="KU91" s="73">
        <f t="shared" si="355"/>
        <v>684.78914616497832</v>
      </c>
      <c r="KV91" s="73">
        <f t="shared" si="356"/>
        <v>687.71143270622292</v>
      </c>
      <c r="KW91" s="73">
        <f t="shared" si="357"/>
        <v>417.88697539797397</v>
      </c>
      <c r="KX91" s="73">
        <f t="shared" si="358"/>
        <v>131.50289435600578</v>
      </c>
      <c r="KY91" s="73"/>
      <c r="KZ91" s="73">
        <f t="shared" si="359"/>
        <v>1627.1863140594651</v>
      </c>
      <c r="LA91" s="73">
        <f t="shared" si="360"/>
        <v>968.46750336172124</v>
      </c>
      <c r="LB91" s="73">
        <f t="shared" si="361"/>
        <v>2512.1825788136862</v>
      </c>
      <c r="LC91" s="73">
        <f t="shared" si="362"/>
        <v>351.98715075451963</v>
      </c>
      <c r="LD91" s="73">
        <f t="shared" si="363"/>
        <v>479.70820259973101</v>
      </c>
      <c r="LE91" s="73">
        <f t="shared" si="364"/>
        <v>631.56551621096673</v>
      </c>
      <c r="LF91" s="73">
        <f t="shared" si="365"/>
        <v>159.90273419991036</v>
      </c>
      <c r="LG91" s="73"/>
      <c r="LH91" s="73">
        <f t="shared" si="366"/>
        <v>1725</v>
      </c>
      <c r="LI91" s="73">
        <f t="shared" si="367"/>
        <v>1472</v>
      </c>
      <c r="LJ91" s="73">
        <f t="shared" si="368"/>
        <v>1556</v>
      </c>
      <c r="LK91" s="73">
        <f t="shared" si="369"/>
        <v>576</v>
      </c>
      <c r="LL91" s="73">
        <f t="shared" si="370"/>
        <v>527</v>
      </c>
      <c r="LM91" s="73">
        <f t="shared" si="371"/>
        <v>389</v>
      </c>
      <c r="LN91" s="73">
        <f t="shared" si="372"/>
        <v>358</v>
      </c>
      <c r="LO91" s="73"/>
      <c r="LP91" s="73">
        <f t="shared" si="373"/>
        <v>-732.0730202386535</v>
      </c>
      <c r="LQ91" s="73">
        <f t="shared" si="374"/>
        <v>577.85520234869659</v>
      </c>
      <c r="LR91" s="73">
        <f t="shared" si="375"/>
        <v>504.57172497866441</v>
      </c>
      <c r="LS91" s="73">
        <f t="shared" si="376"/>
        <v>-332.80199541045869</v>
      </c>
      <c r="LT91" s="73">
        <f t="shared" si="377"/>
        <v>-208.00323010649191</v>
      </c>
      <c r="LU91" s="73">
        <f t="shared" si="378"/>
        <v>213.67854081299276</v>
      </c>
      <c r="LV91" s="73">
        <f t="shared" si="379"/>
        <v>28.399839843904573</v>
      </c>
      <c r="LW91" s="73"/>
      <c r="LX91" s="73">
        <f t="shared" si="380"/>
        <v>97.813685940534924</v>
      </c>
      <c r="LY91" s="73">
        <f t="shared" si="381"/>
        <v>503.53249663827876</v>
      </c>
      <c r="LZ91" s="73">
        <f t="shared" si="382"/>
        <v>-956.18257881368618</v>
      </c>
      <c r="MA91" s="73">
        <f t="shared" si="383"/>
        <v>224.01284924548037</v>
      </c>
      <c r="MB91" s="73">
        <f t="shared" si="384"/>
        <v>47.29179740026899</v>
      </c>
      <c r="MC91" s="73">
        <f t="shared" si="385"/>
        <v>-242.56551621096673</v>
      </c>
      <c r="MD91" s="73">
        <f t="shared" si="386"/>
        <v>198.09726580008964</v>
      </c>
      <c r="ME91" s="73"/>
      <c r="MF91" s="73">
        <f t="shared" si="387"/>
        <v>-634.25933429811857</v>
      </c>
      <c r="MG91" s="73">
        <f t="shared" si="388"/>
        <v>1081.3876989869755</v>
      </c>
      <c r="MH91" s="73">
        <f t="shared" si="389"/>
        <v>-451.61085383502177</v>
      </c>
      <c r="MI91" s="73">
        <f t="shared" si="390"/>
        <v>-108.78914616497832</v>
      </c>
      <c r="MJ91" s="73">
        <f t="shared" si="391"/>
        <v>-160.71143270622292</v>
      </c>
      <c r="MK91" s="73">
        <f t="shared" si="392"/>
        <v>-28.88697539797397</v>
      </c>
      <c r="ML91" s="73">
        <f t="shared" si="393"/>
        <v>226.49710564399422</v>
      </c>
      <c r="MM91" s="73"/>
      <c r="MN91" s="75">
        <f t="shared" si="394"/>
        <v>-0.310297816605416</v>
      </c>
      <c r="MO91" s="75">
        <f t="shared" si="395"/>
        <v>1.4793574110443297</v>
      </c>
      <c r="MP91" s="75">
        <f t="shared" si="396"/>
        <v>0.25132944664789519</v>
      </c>
      <c r="MQ91" s="75">
        <f t="shared" si="397"/>
        <v>-0.48599192506810052</v>
      </c>
      <c r="MR91" s="75">
        <f t="shared" si="398"/>
        <v>-0.30245713567386173</v>
      </c>
      <c r="MS91" s="75">
        <f t="shared" si="399"/>
        <v>0.51133094207948537</v>
      </c>
      <c r="MT91" s="75">
        <f t="shared" si="400"/>
        <v>0.21596361040556475</v>
      </c>
      <c r="MU91" s="75"/>
      <c r="MV91" s="75">
        <f t="shared" si="401"/>
        <v>6.011216115535762E-2</v>
      </c>
      <c r="MW91" s="75">
        <f t="shared" si="402"/>
        <v>0.51992709604651555</v>
      </c>
      <c r="MX91" s="75">
        <f t="shared" si="403"/>
        <v>-0.38061826671261245</v>
      </c>
      <c r="MY91" s="75">
        <f t="shared" si="404"/>
        <v>0.63642337160685114</v>
      </c>
      <c r="MZ91" s="75">
        <f t="shared" si="405"/>
        <v>9.8584508549105027E-2</v>
      </c>
      <c r="NA91" s="75">
        <f t="shared" si="406"/>
        <v>-0.38407023497137976</v>
      </c>
      <c r="NB91" s="75">
        <f t="shared" si="407"/>
        <v>1.2388610288078532</v>
      </c>
      <c r="NC91" s="75"/>
      <c r="ND91" s="75">
        <f t="shared" si="408"/>
        <v>-0.26883832780799877</v>
      </c>
      <c r="NE91" s="75">
        <f t="shared" si="409"/>
        <v>2.7684425098300154</v>
      </c>
      <c r="NF91" s="75">
        <f t="shared" si="410"/>
        <v>-0.22494939842167916</v>
      </c>
      <c r="NG91" s="75">
        <f t="shared" si="411"/>
        <v>-0.15886517298679412</v>
      </c>
      <c r="NH91" s="75">
        <f t="shared" si="412"/>
        <v>-0.23369021520233438</v>
      </c>
      <c r="NI91" s="75">
        <f t="shared" si="413"/>
        <v>-6.9126287964499267E-2</v>
      </c>
      <c r="NJ91" s="75">
        <f t="shared" si="414"/>
        <v>1.7223735397855144</v>
      </c>
      <c r="NK91" s="75"/>
      <c r="NL91" s="75"/>
      <c r="NM91" s="211">
        <v>22041</v>
      </c>
      <c r="NN91" s="212">
        <v>1</v>
      </c>
      <c r="NO91" s="212">
        <v>31</v>
      </c>
      <c r="NP91" s="212">
        <v>23</v>
      </c>
      <c r="NQ91" s="212">
        <v>0</v>
      </c>
      <c r="NR91" s="212">
        <v>30</v>
      </c>
      <c r="NS91" s="213">
        <v>85</v>
      </c>
      <c r="NT91" s="213">
        <f t="shared" si="415"/>
        <v>22126</v>
      </c>
      <c r="NU91" s="75"/>
      <c r="NV91" s="75"/>
      <c r="NW91" s="73">
        <v>6731</v>
      </c>
      <c r="NX91" s="73">
        <v>1472</v>
      </c>
      <c r="NY91" s="75">
        <f t="shared" si="416"/>
        <v>0.21868964492645968</v>
      </c>
      <c r="NZ91" s="75">
        <f t="shared" si="417"/>
        <v>1.6029297106629713E-3</v>
      </c>
      <c r="OA91" s="75">
        <f t="shared" si="418"/>
        <v>1.8781475238947064E-3</v>
      </c>
      <c r="OB91" s="73">
        <v>17174</v>
      </c>
      <c r="OC91" s="73">
        <v>7922</v>
      </c>
      <c r="OD91" s="73">
        <v>5593.2523785344474</v>
      </c>
      <c r="OE91" s="73">
        <v>805.47873380138481</v>
      </c>
      <c r="OF91" s="75">
        <f t="shared" si="419"/>
        <v>4.690105588688627E-2</v>
      </c>
      <c r="OG91" s="75">
        <f t="shared" si="420"/>
        <v>0.14400900930067412</v>
      </c>
      <c r="OH91" s="73">
        <v>1323.3333333333303</v>
      </c>
      <c r="OI91" s="73">
        <f t="shared" si="421"/>
        <v>190.57192230789164</v>
      </c>
      <c r="OJ91" s="75">
        <f t="shared" si="422"/>
        <v>2.4056036645782836E-2</v>
      </c>
      <c r="OK91" s="75">
        <f t="shared" si="423"/>
        <v>2.6205924180740616E-3</v>
      </c>
      <c r="OL91" s="75">
        <f t="shared" si="424"/>
        <v>1.1750589291444056E-3</v>
      </c>
      <c r="OM91" s="73">
        <v>17128</v>
      </c>
      <c r="ON91" s="73">
        <v>303259836</v>
      </c>
      <c r="OO91" s="73">
        <f t="shared" si="425"/>
        <v>17705.501868285846</v>
      </c>
      <c r="OP91" s="75">
        <f t="shared" si="426"/>
        <v>2.6284782295768866E-3</v>
      </c>
      <c r="OQ91" s="75">
        <f t="shared" si="427"/>
        <v>2.4353057171855297E-3</v>
      </c>
      <c r="OR91" s="75">
        <f t="shared" si="428"/>
        <v>6.1438004694903698E-4</v>
      </c>
      <c r="OS91" s="73">
        <v>2153.4460386774799</v>
      </c>
      <c r="OT91" s="75">
        <f t="shared" si="429"/>
        <v>0.12538989394884592</v>
      </c>
      <c r="OU91" s="75">
        <f t="shared" si="430"/>
        <v>1.7747815337946762E-3</v>
      </c>
      <c r="OV91" s="73">
        <v>452.03274003404096</v>
      </c>
      <c r="OW91" s="75">
        <f t="shared" si="431"/>
        <v>2.6391449091198095E-2</v>
      </c>
      <c r="OX91" s="75">
        <v>7.0588235294117646E-2</v>
      </c>
      <c r="OY91" s="73">
        <v>987</v>
      </c>
      <c r="OZ91" s="75">
        <f t="shared" si="432"/>
        <v>5.7470595085594503E-2</v>
      </c>
      <c r="PA91" s="73">
        <v>3513</v>
      </c>
      <c r="PB91" s="75">
        <f t="shared" si="433"/>
        <v>0.20455339466635611</v>
      </c>
      <c r="PC91" s="73">
        <v>2742</v>
      </c>
      <c r="PD91" s="73">
        <v>4026</v>
      </c>
      <c r="PE91" s="75">
        <f t="shared" si="434"/>
        <v>-0.31892697466467956</v>
      </c>
      <c r="PF91" s="75">
        <v>3.8891531874405326E-2</v>
      </c>
      <c r="PG91" s="75">
        <v>6.7673644148430065E-2</v>
      </c>
      <c r="PH91" s="75">
        <v>0.10656517602283538</v>
      </c>
      <c r="PI91" s="75"/>
      <c r="PJ91" s="75"/>
      <c r="PK91" s="75"/>
      <c r="PL91" s="75"/>
      <c r="PM91" s="75"/>
      <c r="PN91" s="75"/>
      <c r="PO91" s="226"/>
      <c r="PP91" s="21">
        <f t="shared" si="435"/>
        <v>0</v>
      </c>
      <c r="PQ91" s="73">
        <f t="shared" si="436"/>
        <v>117.16967446550761</v>
      </c>
      <c r="PR91" s="73"/>
      <c r="PS91" s="73">
        <f t="shared" si="437"/>
        <v>23.373982711203031</v>
      </c>
      <c r="PT91" s="73">
        <v>2</v>
      </c>
      <c r="PU91" s="73">
        <f t="shared" si="438"/>
        <v>44.839438633802722</v>
      </c>
      <c r="PV91" s="73">
        <v>2</v>
      </c>
      <c r="PW91" s="73"/>
    </row>
    <row r="92" spans="1:444" x14ac:dyDescent="0.25">
      <c r="A92" s="150"/>
      <c r="B92" s="153" t="s">
        <v>47</v>
      </c>
      <c r="C92" s="151"/>
      <c r="D92" s="156">
        <v>34013</v>
      </c>
      <c r="E92" s="156" t="s">
        <v>140</v>
      </c>
      <c r="F92" s="72" t="s">
        <v>167</v>
      </c>
      <c r="G92" s="82"/>
      <c r="P92" s="161"/>
      <c r="Q92" s="127"/>
      <c r="R92" s="127"/>
      <c r="S92" s="127"/>
      <c r="T92" s="127"/>
      <c r="U92" s="127"/>
      <c r="V92" s="127"/>
      <c r="W92" s="127"/>
      <c r="X92" s="127"/>
      <c r="Y92" s="127"/>
      <c r="Z92" s="113"/>
      <c r="AA92" s="73"/>
      <c r="AB92" s="74">
        <v>1696</v>
      </c>
      <c r="AC92" s="74">
        <v>4626</v>
      </c>
      <c r="AD92" s="74">
        <v>1603</v>
      </c>
      <c r="AE92" s="74">
        <v>4009</v>
      </c>
      <c r="AF92" s="74">
        <v>1302</v>
      </c>
      <c r="AG92" s="74">
        <v>4967</v>
      </c>
      <c r="AH92" s="74">
        <v>385</v>
      </c>
      <c r="AI92" s="74">
        <v>186</v>
      </c>
      <c r="AK92" s="73">
        <f t="shared" si="222"/>
        <v>18774</v>
      </c>
      <c r="AL92" s="75"/>
      <c r="AM92" s="76">
        <f t="shared" si="223"/>
        <v>9.0337701075956109E-2</v>
      </c>
      <c r="AN92" s="77">
        <f t="shared" si="224"/>
        <v>0.2464046021093001</v>
      </c>
      <c r="AO92" s="77">
        <f t="shared" si="225"/>
        <v>8.538404175988068E-2</v>
      </c>
      <c r="AP92" s="77">
        <f t="shared" si="226"/>
        <v>0.21354000213060617</v>
      </c>
      <c r="AQ92" s="77">
        <f t="shared" si="227"/>
        <v>6.9351230425055935E-2</v>
      </c>
      <c r="AR92" s="77">
        <f t="shared" si="228"/>
        <v>0.26456801960157666</v>
      </c>
      <c r="AS92" s="77">
        <f t="shared" si="229"/>
        <v>2.0507084265473527E-2</v>
      </c>
      <c r="AT92" s="78">
        <f t="shared" si="230"/>
        <v>9.9073186321508473E-3</v>
      </c>
      <c r="AU92" s="75">
        <f t="shared" si="231"/>
        <v>1</v>
      </c>
      <c r="AV92" s="75"/>
      <c r="AW92" s="75"/>
      <c r="AX92" s="74">
        <v>1516</v>
      </c>
      <c r="AY92" s="74">
        <v>950</v>
      </c>
      <c r="AZ92" s="74">
        <v>2077</v>
      </c>
      <c r="BA92" s="74">
        <v>4958</v>
      </c>
      <c r="BB92" s="74">
        <v>4792</v>
      </c>
      <c r="BC92" s="74">
        <v>3830</v>
      </c>
      <c r="BD92" s="74">
        <v>405</v>
      </c>
      <c r="BE92" s="74">
        <v>581</v>
      </c>
      <c r="BF92" s="74">
        <v>41</v>
      </c>
      <c r="BG92" s="79">
        <v>23</v>
      </c>
      <c r="BH92" s="80"/>
      <c r="BI92" s="80"/>
      <c r="BJ92" s="81"/>
      <c r="BK92" s="73">
        <f t="shared" si="232"/>
        <v>23</v>
      </c>
      <c r="BL92" s="79">
        <f t="shared" si="233"/>
        <v>19173</v>
      </c>
      <c r="BM92" s="82"/>
      <c r="BN92" s="83">
        <f t="shared" si="234"/>
        <v>7.9069524852657377E-2</v>
      </c>
      <c r="BO92" s="84">
        <f t="shared" si="235"/>
        <v>4.9548844729567623E-2</v>
      </c>
      <c r="BP92" s="84">
        <f t="shared" si="236"/>
        <v>0.10832942158243362</v>
      </c>
      <c r="BQ92" s="84">
        <f t="shared" si="237"/>
        <v>0.25859281280968027</v>
      </c>
      <c r="BR92" s="84">
        <f t="shared" si="238"/>
        <v>0.24993480415167163</v>
      </c>
      <c r="BS92" s="84">
        <f t="shared" si="239"/>
        <v>0.19976007927815156</v>
      </c>
      <c r="BT92" s="84">
        <f t="shared" si="240"/>
        <v>2.1123454858394619E-2</v>
      </c>
      <c r="BU92" s="84">
        <f t="shared" si="241"/>
        <v>3.0303030303030304E-2</v>
      </c>
      <c r="BV92" s="84">
        <f t="shared" si="242"/>
        <v>2.1384238251708132E-3</v>
      </c>
      <c r="BW92" s="84">
        <f t="shared" si="243"/>
        <v>1.1996036092421635E-3</v>
      </c>
      <c r="BX92" s="84">
        <f t="shared" si="244"/>
        <v>0</v>
      </c>
      <c r="BY92" s="84">
        <f t="shared" si="245"/>
        <v>0</v>
      </c>
      <c r="BZ92" s="84">
        <f t="shared" si="246"/>
        <v>0</v>
      </c>
      <c r="CA92" s="75">
        <f t="shared" si="247"/>
        <v>1.1996036092421635E-3</v>
      </c>
      <c r="CB92" s="85">
        <f t="shared" si="248"/>
        <v>1</v>
      </c>
      <c r="CC92" s="75"/>
      <c r="CD92" s="75"/>
      <c r="CE92" s="74">
        <v>3443</v>
      </c>
      <c r="CF92" s="74">
        <v>3155</v>
      </c>
      <c r="CG92" s="74">
        <v>4367</v>
      </c>
      <c r="CH92" s="74">
        <v>2206</v>
      </c>
      <c r="CI92" s="74">
        <v>3030</v>
      </c>
      <c r="CJ92" s="74">
        <v>2278</v>
      </c>
      <c r="CK92" s="72">
        <v>481</v>
      </c>
      <c r="CP92" s="73">
        <f t="shared" si="439"/>
        <v>0</v>
      </c>
      <c r="CQ92" s="73">
        <f t="shared" si="440"/>
        <v>18960</v>
      </c>
      <c r="CR92" s="73"/>
      <c r="CS92" s="76">
        <f t="shared" si="249"/>
        <v>0.18159282700421941</v>
      </c>
      <c r="CT92" s="77">
        <f t="shared" si="250"/>
        <v>0.1664029535864979</v>
      </c>
      <c r="CU92" s="77">
        <f t="shared" si="251"/>
        <v>0.23032700421940927</v>
      </c>
      <c r="CV92" s="77">
        <f t="shared" si="252"/>
        <v>0.11635021097046414</v>
      </c>
      <c r="CW92" s="77">
        <f t="shared" si="253"/>
        <v>0.15981012658227847</v>
      </c>
      <c r="CX92" s="77">
        <f t="shared" si="254"/>
        <v>0.12014767932489452</v>
      </c>
      <c r="CY92" s="77">
        <f t="shared" si="255"/>
        <v>2.5369198312236288E-2</v>
      </c>
      <c r="CZ92" s="78"/>
      <c r="DA92" s="78"/>
      <c r="DB92" s="78"/>
      <c r="DC92" s="78"/>
      <c r="DD92" s="78">
        <f t="shared" si="256"/>
        <v>0</v>
      </c>
      <c r="DE92" s="75">
        <f t="shared" si="257"/>
        <v>1</v>
      </c>
      <c r="DF92" s="75"/>
      <c r="DG92" s="75"/>
      <c r="DH92" s="74">
        <v>2431</v>
      </c>
      <c r="DI92" s="74">
        <v>3318</v>
      </c>
      <c r="DJ92" s="74">
        <v>4486</v>
      </c>
      <c r="DK92" s="74">
        <v>3038</v>
      </c>
      <c r="DM92" s="74">
        <v>733</v>
      </c>
      <c r="DN92" s="74">
        <v>1284</v>
      </c>
      <c r="DO92" s="72">
        <v>3689</v>
      </c>
      <c r="DP92" s="74">
        <v>185</v>
      </c>
      <c r="DU92" s="73">
        <f t="shared" si="258"/>
        <v>185</v>
      </c>
      <c r="DV92" s="73">
        <f t="shared" si="441"/>
        <v>19164</v>
      </c>
      <c r="DW92" s="76">
        <f t="shared" si="259"/>
        <v>0.12685243164266333</v>
      </c>
      <c r="DX92" s="77">
        <f t="shared" si="260"/>
        <v>0.17313713212273013</v>
      </c>
      <c r="DY92" s="77">
        <f t="shared" si="261"/>
        <v>0.23408474222500522</v>
      </c>
      <c r="DZ92" s="77">
        <f t="shared" si="262"/>
        <v>0.15852640367355458</v>
      </c>
      <c r="EA92" s="77">
        <f t="shared" si="263"/>
        <v>0</v>
      </c>
      <c r="EB92" s="77">
        <f t="shared" si="264"/>
        <v>3.8248799833020243E-2</v>
      </c>
      <c r="EC92" s="77">
        <f t="shared" si="265"/>
        <v>6.70006261740764E-2</v>
      </c>
      <c r="ED92" s="77">
        <f t="shared" si="266"/>
        <v>0.1924963473178877</v>
      </c>
      <c r="EE92" s="75">
        <f t="shared" si="267"/>
        <v>9.6535170110624083E-3</v>
      </c>
      <c r="EF92" s="78">
        <f t="shared" si="268"/>
        <v>0</v>
      </c>
      <c r="EG92" s="78">
        <f t="shared" si="269"/>
        <v>0</v>
      </c>
      <c r="EH92" s="78">
        <f t="shared" si="270"/>
        <v>0</v>
      </c>
      <c r="EI92" s="78">
        <f t="shared" si="271"/>
        <v>0</v>
      </c>
      <c r="EJ92" s="75">
        <f t="shared" si="272"/>
        <v>9.6535170110624083E-3</v>
      </c>
      <c r="EK92" s="75">
        <f t="shared" si="273"/>
        <v>1</v>
      </c>
      <c r="EL92" s="75"/>
      <c r="EM92" s="75"/>
      <c r="EN92" s="75"/>
      <c r="EO92" s="75"/>
      <c r="EP92" s="75"/>
      <c r="EQ92" s="75"/>
      <c r="ER92" s="75">
        <f t="shared" si="274"/>
        <v>0.2464046021093001</v>
      </c>
      <c r="ES92" s="75">
        <f t="shared" si="275"/>
        <v>0.24993480415167163</v>
      </c>
      <c r="ET92" s="75">
        <f t="shared" si="276"/>
        <v>0.1664029535864979</v>
      </c>
      <c r="EU92" s="75">
        <f t="shared" si="277"/>
        <v>0.17313713212273013</v>
      </c>
      <c r="EV92" s="75"/>
      <c r="EW92" s="75"/>
      <c r="EX92" s="75">
        <f t="shared" si="278"/>
        <v>8.538404175988068E-2</v>
      </c>
      <c r="EY92" s="75">
        <f t="shared" si="279"/>
        <v>4.9548844729567623E-2</v>
      </c>
      <c r="EZ92" s="75">
        <f t="shared" si="280"/>
        <v>0.15981012658227847</v>
      </c>
      <c r="FA92" s="75">
        <f t="shared" si="281"/>
        <v>0.23408474222500522</v>
      </c>
      <c r="FB92" s="75"/>
      <c r="FC92" s="75"/>
      <c r="FD92" s="75"/>
      <c r="FE92" s="75">
        <f t="shared" si="282"/>
        <v>3.0303030303030304E-2</v>
      </c>
      <c r="FF92" s="75"/>
      <c r="FG92" s="75"/>
      <c r="FH92" s="75"/>
      <c r="FI92" s="75"/>
      <c r="FJ92" s="75"/>
      <c r="FK92" s="75">
        <f t="shared" si="283"/>
        <v>2.1384238251708132E-3</v>
      </c>
      <c r="FL92" s="75"/>
      <c r="FM92" s="75"/>
      <c r="FN92" s="75"/>
      <c r="FO92" s="75"/>
      <c r="FP92" s="75">
        <f t="shared" si="284"/>
        <v>0.33178864386918078</v>
      </c>
      <c r="FQ92" s="75">
        <f t="shared" si="285"/>
        <v>0.33192510300944034</v>
      </c>
      <c r="FR92" s="75">
        <f t="shared" si="286"/>
        <v>0.32621308016877637</v>
      </c>
      <c r="FS92" s="75">
        <f t="shared" si="287"/>
        <v>0.40722187434773538</v>
      </c>
      <c r="FT92" s="75"/>
      <c r="FU92" s="75"/>
      <c r="FV92" s="75"/>
      <c r="FW92" s="75">
        <f t="shared" si="288"/>
        <v>-8.3531850565173732E-2</v>
      </c>
      <c r="FX92" s="75">
        <f t="shared" si="289"/>
        <v>6.7341785362322326E-3</v>
      </c>
      <c r="FY92" s="75">
        <f t="shared" si="290"/>
        <v>-7.6797672028941499E-2</v>
      </c>
      <c r="FZ92" s="75"/>
      <c r="GA92" s="75"/>
      <c r="GB92" s="75">
        <f t="shared" si="291"/>
        <v>0.11026128185271085</v>
      </c>
      <c r="GC92" s="75">
        <f t="shared" si="292"/>
        <v>7.4274615642726749E-2</v>
      </c>
      <c r="GD92" s="75">
        <f t="shared" si="293"/>
        <v>0.18453589749543758</v>
      </c>
      <c r="GE92" s="75"/>
      <c r="GF92" s="75"/>
      <c r="GG92" s="75"/>
      <c r="GH92" s="75"/>
      <c r="GI92" s="75"/>
      <c r="GJ92" s="75"/>
      <c r="GK92" s="75"/>
      <c r="GL92" s="75"/>
      <c r="GM92" s="75"/>
      <c r="GN92" s="75"/>
      <c r="GO92" s="75"/>
      <c r="GP92" s="75"/>
      <c r="GQ92" s="75">
        <f t="shared" si="294"/>
        <v>-5.7120228406639662E-3</v>
      </c>
      <c r="GR92" s="75">
        <f t="shared" si="295"/>
        <v>8.1008794178959009E-2</v>
      </c>
      <c r="GS92" s="75">
        <f t="shared" si="296"/>
        <v>7.5296771338295043E-2</v>
      </c>
      <c r="GT92" s="75"/>
      <c r="GU92" s="75"/>
      <c r="GV92" s="75"/>
      <c r="GW92" s="75"/>
      <c r="GX92" s="75">
        <f t="shared" si="297"/>
        <v>2.0507084265473527E-2</v>
      </c>
      <c r="GY92" s="75">
        <f t="shared" si="298"/>
        <v>2.1123454858394619E-2</v>
      </c>
      <c r="GZ92" s="75">
        <f t="shared" si="299"/>
        <v>2.5369198312236288E-2</v>
      </c>
      <c r="HA92" s="75">
        <f t="shared" si="300"/>
        <v>3.8248799833020243E-2</v>
      </c>
      <c r="HB92" s="75"/>
      <c r="HC92" s="75"/>
      <c r="HD92" s="75">
        <f t="shared" si="301"/>
        <v>4.2457434538416688E-3</v>
      </c>
      <c r="HE92" s="75">
        <f t="shared" si="302"/>
        <v>1.2879601520783955E-2</v>
      </c>
      <c r="HF92" s="75">
        <f t="shared" si="303"/>
        <v>1.7125344974625624E-2</v>
      </c>
      <c r="HG92" s="75"/>
      <c r="HH92" s="75"/>
      <c r="HI92" s="75"/>
      <c r="HJ92" s="75">
        <f t="shared" si="304"/>
        <v>0.26456801960157666</v>
      </c>
      <c r="HK92" s="75">
        <f t="shared" si="305"/>
        <v>0.19976007927815156</v>
      </c>
      <c r="HL92" s="75">
        <f t="shared" si="306"/>
        <v>0.23032700421940927</v>
      </c>
      <c r="HM92" s="75">
        <f t="shared" si="307"/>
        <v>0.15852640367355458</v>
      </c>
      <c r="HN92" s="75"/>
      <c r="HO92" s="75"/>
      <c r="HP92" s="75">
        <f t="shared" si="308"/>
        <v>3.0566924941257706E-2</v>
      </c>
      <c r="HQ92" s="75">
        <f>Gegevens!HM162-Gegevens!HL162</f>
        <v>-5.1924012204915881E-2</v>
      </c>
      <c r="HR92" s="75">
        <f t="shared" si="309"/>
        <v>-4.1233675604596981E-2</v>
      </c>
      <c r="HS92" s="75"/>
      <c r="HT92" s="75"/>
      <c r="HU92" s="75"/>
      <c r="HV92" s="75">
        <f t="shared" si="310"/>
        <v>9.0337701075956109E-2</v>
      </c>
      <c r="HW92" s="75">
        <f t="shared" si="311"/>
        <v>0.10832942158243362</v>
      </c>
      <c r="HX92" s="75">
        <f t="shared" si="312"/>
        <v>0.12014767932489452</v>
      </c>
      <c r="HY92" s="75">
        <f t="shared" si="313"/>
        <v>0.12685243164266333</v>
      </c>
      <c r="HZ92" s="75"/>
      <c r="IA92" s="75"/>
      <c r="IB92" s="75">
        <f t="shared" si="314"/>
        <v>1.1818257742460897E-2</v>
      </c>
      <c r="IC92" s="75">
        <f t="shared" si="315"/>
        <v>6.7047523177688056E-3</v>
      </c>
      <c r="ID92" s="75">
        <f t="shared" si="316"/>
        <v>1.8523010060229703E-2</v>
      </c>
      <c r="IE92" s="75"/>
      <c r="IF92" s="75"/>
      <c r="IG92" s="75"/>
      <c r="IH92" s="75">
        <f t="shared" si="317"/>
        <v>0.21354000213060617</v>
      </c>
      <c r="II92" s="75">
        <f t="shared" si="318"/>
        <v>0.25859281280968027</v>
      </c>
      <c r="IJ92" s="75">
        <f t="shared" si="319"/>
        <v>0.18159282700421941</v>
      </c>
      <c r="IK92" s="75">
        <f t="shared" si="320"/>
        <v>0.1924963473178877</v>
      </c>
      <c r="IL92" s="75"/>
      <c r="IM92" s="75"/>
      <c r="IN92" s="75">
        <f t="shared" si="321"/>
        <v>-7.6999985805460858E-2</v>
      </c>
      <c r="IO92" s="75">
        <f t="shared" si="322"/>
        <v>1.0903520313668286E-2</v>
      </c>
      <c r="IP92" s="75">
        <f t="shared" si="323"/>
        <v>-6.6096465491792572E-2</v>
      </c>
      <c r="IQ92" s="75"/>
      <c r="IR92" s="75"/>
      <c r="IS92" s="75"/>
      <c r="IT92" s="75">
        <f t="shared" si="324"/>
        <v>6.9351230425055935E-2</v>
      </c>
      <c r="IU92" s="75">
        <f t="shared" si="325"/>
        <v>7.9069524852657377E-2</v>
      </c>
      <c r="IV92" s="75">
        <f t="shared" si="326"/>
        <v>0.11635021097046414</v>
      </c>
      <c r="IW92" s="75">
        <f t="shared" si="327"/>
        <v>6.70006261740764E-2</v>
      </c>
      <c r="IX92" s="75"/>
      <c r="IY92" s="75"/>
      <c r="IZ92" s="75">
        <f t="shared" si="328"/>
        <v>3.7280686117806758E-2</v>
      </c>
      <c r="JA92" s="75">
        <f t="shared" si="329"/>
        <v>-4.9349584796387735E-2</v>
      </c>
      <c r="JB92" s="75">
        <f t="shared" si="330"/>
        <v>-1.2068898678580978E-2</v>
      </c>
      <c r="JC92" s="75"/>
      <c r="JD92" s="75"/>
      <c r="JE92" s="75"/>
      <c r="JF92" s="75"/>
      <c r="JG92" s="75"/>
      <c r="JH92" s="75"/>
      <c r="JI92" s="75">
        <f t="shared" si="331"/>
        <v>0.23404708639607968</v>
      </c>
      <c r="JJ92" s="75">
        <f t="shared" si="332"/>
        <v>0.28289123255566212</v>
      </c>
      <c r="JK92" s="75">
        <f t="shared" si="333"/>
        <v>0.30339831682113561</v>
      </c>
      <c r="JL92" s="75"/>
      <c r="JM92" s="75">
        <f t="shared" si="334"/>
        <v>0.27971626766807489</v>
      </c>
      <c r="JN92" s="75">
        <f t="shared" si="335"/>
        <v>0.33766233766233766</v>
      </c>
      <c r="JO92" s="75">
        <f t="shared" si="336"/>
        <v>0.35878579252073228</v>
      </c>
      <c r="JP92" s="75"/>
      <c r="JQ92" s="75">
        <f t="shared" si="337"/>
        <v>0.20696202531645569</v>
      </c>
      <c r="JR92" s="75">
        <f t="shared" si="338"/>
        <v>0.29794303797468358</v>
      </c>
      <c r="JS92" s="75">
        <f t="shared" si="339"/>
        <v>0.32331223628691985</v>
      </c>
      <c r="JT92" s="75"/>
      <c r="JU92" s="75">
        <f t="shared" si="340"/>
        <v>0.23074514715090794</v>
      </c>
      <c r="JV92" s="75">
        <f t="shared" si="341"/>
        <v>0.2594969734919641</v>
      </c>
      <c r="JW92" s="75">
        <f t="shared" si="342"/>
        <v>0.29774577332498431</v>
      </c>
      <c r="JX92" s="75"/>
      <c r="JY92" s="75"/>
      <c r="JZ92" s="75"/>
      <c r="KA92" s="75">
        <f t="shared" si="343"/>
        <v>-7.2754242351619203E-2</v>
      </c>
      <c r="KB92" s="75">
        <f t="shared" si="344"/>
        <v>2.3783121834452248E-2</v>
      </c>
      <c r="KC92" s="75">
        <f t="shared" si="345"/>
        <v>-4.8971120517166955E-2</v>
      </c>
      <c r="KD92" s="75"/>
      <c r="KE92" s="75"/>
      <c r="KF92" s="75">
        <f t="shared" si="346"/>
        <v>-3.9719299687654086E-2</v>
      </c>
      <c r="KG92" s="75">
        <f t="shared" si="347"/>
        <v>-3.8446064482719478E-2</v>
      </c>
      <c r="KH92" s="75">
        <f t="shared" si="348"/>
        <v>-7.8165364170373564E-2</v>
      </c>
      <c r="KI92" s="75"/>
      <c r="KJ92" s="75"/>
      <c r="KK92" s="75">
        <f t="shared" si="349"/>
        <v>-3.5473556233812431E-2</v>
      </c>
      <c r="KL92" s="75">
        <f t="shared" si="350"/>
        <v>-2.5566462961935543E-2</v>
      </c>
      <c r="KM92" s="75">
        <f t="shared" si="351"/>
        <v>-6.1040019195747974E-2</v>
      </c>
      <c r="KN92" s="75"/>
      <c r="KO92" s="75"/>
      <c r="KP92" s="75"/>
      <c r="KQ92" s="75"/>
      <c r="KR92" s="73">
        <f t="shared" si="352"/>
        <v>4789.7505867626351</v>
      </c>
      <c r="KS92" s="73">
        <f t="shared" si="353"/>
        <v>949.55406039743389</v>
      </c>
      <c r="KT92" s="73">
        <f t="shared" si="354"/>
        <v>3828.2021592864967</v>
      </c>
      <c r="KU92" s="73">
        <f t="shared" si="355"/>
        <v>2076.0250352057578</v>
      </c>
      <c r="KV92" s="73">
        <f t="shared" si="356"/>
        <v>4955.6726646847128</v>
      </c>
      <c r="KW92" s="73">
        <f t="shared" si="357"/>
        <v>1515.2883742763261</v>
      </c>
      <c r="KX92" s="73">
        <f t="shared" si="358"/>
        <v>404.80988890627447</v>
      </c>
      <c r="KY92" s="73"/>
      <c r="KZ92" s="73">
        <f t="shared" si="359"/>
        <v>3188.9462025316457</v>
      </c>
      <c r="LA92" s="73">
        <f t="shared" si="360"/>
        <v>3062.6012658227846</v>
      </c>
      <c r="LB92" s="73">
        <f t="shared" si="361"/>
        <v>4413.9867088607589</v>
      </c>
      <c r="LC92" s="73">
        <f t="shared" si="362"/>
        <v>2302.5101265822786</v>
      </c>
      <c r="LD92" s="73">
        <f t="shared" si="363"/>
        <v>3480.0449367088609</v>
      </c>
      <c r="LE92" s="73">
        <f t="shared" si="364"/>
        <v>2229.7354430379746</v>
      </c>
      <c r="LF92" s="73">
        <f t="shared" si="365"/>
        <v>486.17531645569625</v>
      </c>
      <c r="LG92" s="73"/>
      <c r="LH92" s="73">
        <f t="shared" si="366"/>
        <v>3318</v>
      </c>
      <c r="LI92" s="73">
        <f t="shared" si="367"/>
        <v>4486</v>
      </c>
      <c r="LJ92" s="73">
        <f t="shared" si="368"/>
        <v>3038</v>
      </c>
      <c r="LK92" s="73">
        <f t="shared" si="369"/>
        <v>2431</v>
      </c>
      <c r="LL92" s="73">
        <f t="shared" si="370"/>
        <v>3689</v>
      </c>
      <c r="LM92" s="73">
        <f t="shared" si="371"/>
        <v>1284</v>
      </c>
      <c r="LN92" s="73">
        <f t="shared" si="372"/>
        <v>733</v>
      </c>
      <c r="LO92" s="73"/>
      <c r="LP92" s="73">
        <f t="shared" si="373"/>
        <v>-1600.8043842309894</v>
      </c>
      <c r="LQ92" s="73">
        <f t="shared" si="374"/>
        <v>2113.0472054253505</v>
      </c>
      <c r="LR92" s="73">
        <f t="shared" si="375"/>
        <v>585.7845495742622</v>
      </c>
      <c r="LS92" s="73">
        <f t="shared" si="376"/>
        <v>226.48509137652081</v>
      </c>
      <c r="LT92" s="73">
        <f t="shared" si="377"/>
        <v>-1475.6277279758519</v>
      </c>
      <c r="LU92" s="73">
        <f t="shared" si="378"/>
        <v>714.44706876164855</v>
      </c>
      <c r="LV92" s="73">
        <f t="shared" si="379"/>
        <v>81.365427549421781</v>
      </c>
      <c r="LW92" s="73"/>
      <c r="LX92" s="73">
        <f t="shared" si="380"/>
        <v>129.05379746835433</v>
      </c>
      <c r="LY92" s="73">
        <f t="shared" si="381"/>
        <v>1423.3987341772154</v>
      </c>
      <c r="LZ92" s="73">
        <f t="shared" si="382"/>
        <v>-1375.9867088607589</v>
      </c>
      <c r="MA92" s="73">
        <f t="shared" si="383"/>
        <v>128.48987341772136</v>
      </c>
      <c r="MB92" s="73">
        <f t="shared" si="384"/>
        <v>208.95506329113914</v>
      </c>
      <c r="MC92" s="73">
        <f t="shared" si="385"/>
        <v>-945.73544303797462</v>
      </c>
      <c r="MD92" s="73">
        <f t="shared" si="386"/>
        <v>246.82468354430375</v>
      </c>
      <c r="ME92" s="73"/>
      <c r="MF92" s="73">
        <f t="shared" si="387"/>
        <v>-1471.7505867626351</v>
      </c>
      <c r="MG92" s="73">
        <f t="shared" si="388"/>
        <v>3536.4459396025659</v>
      </c>
      <c r="MH92" s="73">
        <f t="shared" si="389"/>
        <v>-790.20215928649668</v>
      </c>
      <c r="MI92" s="73">
        <f t="shared" si="390"/>
        <v>354.97496479424217</v>
      </c>
      <c r="MJ92" s="73">
        <f t="shared" si="391"/>
        <v>-1266.6726646847128</v>
      </c>
      <c r="MK92" s="73">
        <f t="shared" si="392"/>
        <v>-231.28837427632607</v>
      </c>
      <c r="ML92" s="73">
        <f t="shared" si="393"/>
        <v>328.19011109372553</v>
      </c>
      <c r="MM92" s="73"/>
      <c r="MN92" s="75">
        <f t="shared" si="394"/>
        <v>-0.33421455986771198</v>
      </c>
      <c r="MO92" s="75">
        <f t="shared" si="395"/>
        <v>2.2253047968021313</v>
      </c>
      <c r="MP92" s="75">
        <f t="shared" si="396"/>
        <v>0.15301818587434296</v>
      </c>
      <c r="MQ92" s="75">
        <f t="shared" si="397"/>
        <v>0.10909554920375686</v>
      </c>
      <c r="MR92" s="75">
        <f t="shared" si="398"/>
        <v>-0.29776537471724507</v>
      </c>
      <c r="MS92" s="75">
        <f t="shared" si="399"/>
        <v>0.47149247687117996</v>
      </c>
      <c r="MT92" s="75">
        <f t="shared" si="400"/>
        <v>0.20099664010001569</v>
      </c>
      <c r="MU92" s="75"/>
      <c r="MV92" s="75">
        <f t="shared" si="401"/>
        <v>4.0469104610764806E-2</v>
      </c>
      <c r="MW92" s="75">
        <f t="shared" si="402"/>
        <v>0.46476789194260698</v>
      </c>
      <c r="MX92" s="75">
        <f t="shared" si="403"/>
        <v>-0.31173331494147122</v>
      </c>
      <c r="MY92" s="75">
        <f t="shared" si="404"/>
        <v>5.5804259852895749E-2</v>
      </c>
      <c r="MZ92" s="75">
        <f t="shared" si="405"/>
        <v>6.0043783080787339E-2</v>
      </c>
      <c r="NA92" s="75">
        <f t="shared" si="406"/>
        <v>-0.42414693007230803</v>
      </c>
      <c r="NB92" s="75">
        <f t="shared" si="407"/>
        <v>0.50768657969659836</v>
      </c>
      <c r="NC92" s="75"/>
      <c r="ND92" s="75">
        <f t="shared" si="408"/>
        <v>-0.30727081924267435</v>
      </c>
      <c r="NE92" s="75">
        <f t="shared" si="409"/>
        <v>3.7243229080842366</v>
      </c>
      <c r="NF92" s="75">
        <f t="shared" si="410"/>
        <v>-0.20641599539606736</v>
      </c>
      <c r="NG92" s="75">
        <f t="shared" si="411"/>
        <v>0.17098780543321343</v>
      </c>
      <c r="NH92" s="75">
        <f t="shared" si="412"/>
        <v>-0.25560055120494934</v>
      </c>
      <c r="NI92" s="75">
        <f t="shared" si="413"/>
        <v>-0.15263653981822778</v>
      </c>
      <c r="NJ92" s="75">
        <f t="shared" si="414"/>
        <v>0.81072651653949912</v>
      </c>
      <c r="NK92" s="75"/>
      <c r="NL92" s="75"/>
      <c r="NM92" s="211">
        <v>21666</v>
      </c>
      <c r="NN92" s="212">
        <v>2</v>
      </c>
      <c r="NO92" s="212">
        <v>14</v>
      </c>
      <c r="NP92" s="212">
        <v>12</v>
      </c>
      <c r="NQ92" s="212">
        <v>1</v>
      </c>
      <c r="NR92" s="212">
        <v>23</v>
      </c>
      <c r="NS92" s="213">
        <v>52</v>
      </c>
      <c r="NT92" s="213">
        <f t="shared" si="415"/>
        <v>21718</v>
      </c>
      <c r="NU92" s="75"/>
      <c r="NV92" s="75"/>
      <c r="NW92" s="73">
        <v>19164</v>
      </c>
      <c r="NX92" s="73">
        <v>4486</v>
      </c>
      <c r="NY92" s="75">
        <f t="shared" si="416"/>
        <v>0.23408474222500522</v>
      </c>
      <c r="NZ92" s="75">
        <f t="shared" si="417"/>
        <v>4.5637416394510742E-3</v>
      </c>
      <c r="OA92" s="75">
        <f t="shared" si="418"/>
        <v>5.7237566523041117E-3</v>
      </c>
      <c r="OB92" s="73">
        <v>27886</v>
      </c>
      <c r="OC92" s="73">
        <v>21718</v>
      </c>
      <c r="OD92" s="73">
        <v>3641.2928146688846</v>
      </c>
      <c r="OE92" s="73">
        <v>2186.8148191830114</v>
      </c>
      <c r="OF92" s="75">
        <f t="shared" si="419"/>
        <v>7.8419809911174476E-2</v>
      </c>
      <c r="OG92" s="75">
        <f t="shared" si="420"/>
        <v>0.60056000175911861</v>
      </c>
      <c r="OH92" s="73">
        <v>1290.3333333333298</v>
      </c>
      <c r="OI92" s="73">
        <f t="shared" si="421"/>
        <v>774.92258893651399</v>
      </c>
      <c r="OJ92" s="75">
        <f t="shared" si="422"/>
        <v>3.5681121140828526E-2</v>
      </c>
      <c r="OK92" s="75">
        <f t="shared" si="423"/>
        <v>4.2551438319793451E-3</v>
      </c>
      <c r="OL92" s="75">
        <f t="shared" si="424"/>
        <v>3.1901975456746544E-3</v>
      </c>
      <c r="OM92" s="73">
        <v>27683</v>
      </c>
      <c r="ON92" s="73">
        <v>506643365</v>
      </c>
      <c r="OO92" s="73">
        <f t="shared" si="425"/>
        <v>18301.606220424088</v>
      </c>
      <c r="OP92" s="75">
        <f t="shared" si="426"/>
        <v>4.248257988637141E-3</v>
      </c>
      <c r="OQ92" s="75">
        <f t="shared" si="427"/>
        <v>4.0685621268970644E-3</v>
      </c>
      <c r="OR92" s="75">
        <f t="shared" si="428"/>
        <v>2.4982535244803448E-3</v>
      </c>
      <c r="OS92" s="73">
        <v>4544.0792544160677</v>
      </c>
      <c r="OT92" s="75">
        <f t="shared" si="429"/>
        <v>0.16295199219737747</v>
      </c>
      <c r="OU92" s="75">
        <f t="shared" si="430"/>
        <v>3.7450429701920982E-3</v>
      </c>
      <c r="OV92" s="73">
        <v>1478.4860739627045</v>
      </c>
      <c r="OW92" s="75">
        <f t="shared" si="431"/>
        <v>5.3407725823166004E-2</v>
      </c>
      <c r="OX92" s="75">
        <v>9.1428571428571415E-2</v>
      </c>
      <c r="OY92" s="73">
        <v>1435</v>
      </c>
      <c r="OZ92" s="75">
        <f t="shared" si="432"/>
        <v>5.1459513734490425E-2</v>
      </c>
      <c r="PA92" s="73">
        <v>5662</v>
      </c>
      <c r="PB92" s="75">
        <f t="shared" si="433"/>
        <v>0.20304095244925768</v>
      </c>
      <c r="PC92" s="73">
        <v>4272</v>
      </c>
      <c r="PD92" s="73">
        <v>5995</v>
      </c>
      <c r="PE92" s="75">
        <f t="shared" si="434"/>
        <v>-0.28740617180984152</v>
      </c>
      <c r="PF92" s="75">
        <v>4.4919339885036158E-2</v>
      </c>
      <c r="PG92" s="75">
        <v>5.1316521416651217E-2</v>
      </c>
      <c r="PH92" s="75">
        <v>9.6235861301687375E-2</v>
      </c>
      <c r="PI92" s="75"/>
      <c r="PJ92" s="75"/>
      <c r="PK92" s="75"/>
      <c r="PL92" s="75"/>
      <c r="PM92" s="75"/>
      <c r="PN92" s="75"/>
      <c r="PO92" s="226"/>
      <c r="PP92" s="21">
        <f t="shared" si="435"/>
        <v>0</v>
      </c>
      <c r="PQ92" s="73">
        <f t="shared" si="436"/>
        <v>125.41806930579365</v>
      </c>
      <c r="PR92" s="73"/>
      <c r="PS92" s="73">
        <f t="shared" si="437"/>
        <v>58.806539790249303</v>
      </c>
      <c r="PT92" s="73">
        <v>2</v>
      </c>
      <c r="PU92" s="73">
        <f t="shared" si="438"/>
        <v>74.972731161256306</v>
      </c>
      <c r="PV92" s="73">
        <v>2</v>
      </c>
      <c r="PW92" s="73"/>
    </row>
    <row r="93" spans="1:444" x14ac:dyDescent="0.25">
      <c r="A93" s="150"/>
      <c r="B93" s="153" t="s">
        <v>44</v>
      </c>
      <c r="C93" s="151"/>
      <c r="D93" s="156">
        <v>71022</v>
      </c>
      <c r="E93" s="156" t="s">
        <v>260</v>
      </c>
      <c r="F93" s="72" t="s">
        <v>267</v>
      </c>
      <c r="G93" s="82"/>
      <c r="P93" s="161"/>
      <c r="Q93" s="127"/>
      <c r="R93" s="127"/>
      <c r="S93" s="127"/>
      <c r="T93" s="127"/>
      <c r="U93" s="127"/>
      <c r="V93" s="127"/>
      <c r="W93" s="127"/>
      <c r="X93" s="127"/>
      <c r="Y93" s="127"/>
      <c r="Z93" s="113"/>
      <c r="AA93" s="73"/>
      <c r="AB93" s="74">
        <v>5139</v>
      </c>
      <c r="AC93" s="74">
        <v>14518</v>
      </c>
      <c r="AD93" s="74">
        <v>3705</v>
      </c>
      <c r="AE93" s="88">
        <f>AJ93*((BA93/(AX93+BA93)))</f>
        <v>9174.0612688398178</v>
      </c>
      <c r="AF93" s="88">
        <f>AJ93*((AX93/(AX93+BA93)))</f>
        <v>4618.9387311601822</v>
      </c>
      <c r="AG93" s="74">
        <v>11265</v>
      </c>
      <c r="AH93" s="74">
        <v>1154</v>
      </c>
      <c r="AI93" s="74">
        <v>0</v>
      </c>
      <c r="AJ93" s="74">
        <v>13793</v>
      </c>
      <c r="AK93" s="73">
        <f t="shared" si="222"/>
        <v>49574</v>
      </c>
      <c r="AL93" s="75"/>
      <c r="AM93" s="76">
        <f t="shared" si="223"/>
        <v>0.10366321055391939</v>
      </c>
      <c r="AN93" s="77">
        <f t="shared" si="224"/>
        <v>0.29285512567071448</v>
      </c>
      <c r="AO93" s="77">
        <f t="shared" si="225"/>
        <v>7.4736757171097748E-2</v>
      </c>
      <c r="AP93" s="77">
        <f t="shared" si="226"/>
        <v>0.18505791884535883</v>
      </c>
      <c r="AQ93" s="77">
        <f t="shared" si="227"/>
        <v>9.3172605219675284E-2</v>
      </c>
      <c r="AR93" s="77">
        <f t="shared" si="228"/>
        <v>0.22723605115584783</v>
      </c>
      <c r="AS93" s="77">
        <f t="shared" si="229"/>
        <v>2.3278331383386454E-2</v>
      </c>
      <c r="AT93" s="78">
        <f t="shared" si="230"/>
        <v>0</v>
      </c>
      <c r="AU93" s="75">
        <f t="shared" si="231"/>
        <v>1</v>
      </c>
      <c r="AV93" s="75"/>
      <c r="AW93" s="75"/>
      <c r="AX93" s="74">
        <v>4777</v>
      </c>
      <c r="AY93" s="74">
        <v>2253</v>
      </c>
      <c r="AZ93" s="74">
        <v>5974</v>
      </c>
      <c r="BA93" s="74">
        <v>9488</v>
      </c>
      <c r="BB93" s="74">
        <v>17234</v>
      </c>
      <c r="BC93" s="74">
        <v>10066</v>
      </c>
      <c r="BD93" s="74">
        <v>1361</v>
      </c>
      <c r="BF93" s="74">
        <v>158</v>
      </c>
      <c r="BG93" s="79">
        <v>56</v>
      </c>
      <c r="BH93" s="80">
        <v>494</v>
      </c>
      <c r="BI93" s="80"/>
      <c r="BJ93" s="81"/>
      <c r="BK93" s="73">
        <f t="shared" si="232"/>
        <v>550</v>
      </c>
      <c r="BL93" s="79">
        <f t="shared" si="233"/>
        <v>51861</v>
      </c>
      <c r="BM93" s="82"/>
      <c r="BN93" s="83">
        <f t="shared" si="234"/>
        <v>9.2111606023794368E-2</v>
      </c>
      <c r="BO93" s="84">
        <f t="shared" si="235"/>
        <v>4.344304969051889E-2</v>
      </c>
      <c r="BP93" s="84">
        <f t="shared" si="236"/>
        <v>0.11519253388866393</v>
      </c>
      <c r="BQ93" s="84">
        <f t="shared" si="237"/>
        <v>0.18295057943348567</v>
      </c>
      <c r="BR93" s="84">
        <f t="shared" si="238"/>
        <v>0.33231137077958389</v>
      </c>
      <c r="BS93" s="84">
        <f t="shared" si="239"/>
        <v>0.19409575596305509</v>
      </c>
      <c r="BT93" s="84">
        <f t="shared" si="240"/>
        <v>2.6243227087792368E-2</v>
      </c>
      <c r="BU93" s="84">
        <f t="shared" si="241"/>
        <v>0</v>
      </c>
      <c r="BV93" s="84">
        <f t="shared" si="242"/>
        <v>3.0466053489134415E-3</v>
      </c>
      <c r="BW93" s="84">
        <f t="shared" si="243"/>
        <v>1.0798094907541313E-3</v>
      </c>
      <c r="BX93" s="84">
        <f t="shared" si="244"/>
        <v>9.5254622934382287E-3</v>
      </c>
      <c r="BY93" s="84">
        <f t="shared" si="245"/>
        <v>0</v>
      </c>
      <c r="BZ93" s="84">
        <f t="shared" si="246"/>
        <v>0</v>
      </c>
      <c r="CA93" s="75">
        <f t="shared" si="247"/>
        <v>1.060527178419236E-2</v>
      </c>
      <c r="CB93" s="85">
        <f t="shared" si="248"/>
        <v>1</v>
      </c>
      <c r="CC93" s="75"/>
      <c r="CD93" s="75"/>
      <c r="CE93" s="74">
        <v>7795</v>
      </c>
      <c r="CF93" s="74">
        <v>13717</v>
      </c>
      <c r="CG93" s="74">
        <v>9652</v>
      </c>
      <c r="CH93" s="74">
        <v>6558</v>
      </c>
      <c r="CI93" s="74">
        <v>4784</v>
      </c>
      <c r="CJ93" s="74">
        <v>5547</v>
      </c>
      <c r="CK93" s="74">
        <v>2748</v>
      </c>
      <c r="CL93" s="72">
        <v>499</v>
      </c>
      <c r="CM93" s="74">
        <v>913</v>
      </c>
      <c r="CP93" s="73">
        <f t="shared" si="439"/>
        <v>1412</v>
      </c>
      <c r="CQ93" s="73">
        <f t="shared" si="440"/>
        <v>52213</v>
      </c>
      <c r="CR93" s="73"/>
      <c r="CS93" s="76">
        <f t="shared" si="249"/>
        <v>0.14929232183555818</v>
      </c>
      <c r="CT93" s="77">
        <f t="shared" si="250"/>
        <v>0.26271235133012849</v>
      </c>
      <c r="CU93" s="77">
        <f t="shared" si="251"/>
        <v>0.18485817708233582</v>
      </c>
      <c r="CV93" s="77">
        <f t="shared" si="252"/>
        <v>0.12560090398942791</v>
      </c>
      <c r="CW93" s="77">
        <f t="shared" si="253"/>
        <v>9.1624691168865985E-2</v>
      </c>
      <c r="CX93" s="77">
        <f t="shared" si="254"/>
        <v>0.10623791009901748</v>
      </c>
      <c r="CY93" s="77">
        <f t="shared" si="255"/>
        <v>5.2630570930611152E-2</v>
      </c>
      <c r="CZ93" s="78"/>
      <c r="DA93" s="78"/>
      <c r="DB93" s="78"/>
      <c r="DC93" s="78"/>
      <c r="DD93" s="78">
        <f t="shared" si="256"/>
        <v>2.7043073564054929E-2</v>
      </c>
      <c r="DE93" s="75">
        <f t="shared" si="257"/>
        <v>1</v>
      </c>
      <c r="DF93" s="75"/>
      <c r="DG93" s="75"/>
      <c r="DH93" s="74">
        <v>6337</v>
      </c>
      <c r="DI93" s="74">
        <v>13660</v>
      </c>
      <c r="DJ93" s="74">
        <v>7292</v>
      </c>
      <c r="DK93" s="74">
        <v>7845</v>
      </c>
      <c r="DM93" s="74">
        <v>3627</v>
      </c>
      <c r="DN93" s="74">
        <v>5516</v>
      </c>
      <c r="DO93" s="74">
        <v>7272</v>
      </c>
      <c r="DP93" s="72">
        <v>168</v>
      </c>
      <c r="DQ93" s="74">
        <v>128</v>
      </c>
      <c r="DU93" s="73">
        <f t="shared" si="258"/>
        <v>296</v>
      </c>
      <c r="DV93" s="73">
        <f t="shared" si="441"/>
        <v>51845</v>
      </c>
      <c r="DW93" s="76">
        <f t="shared" si="259"/>
        <v>0.12222972321342464</v>
      </c>
      <c r="DX93" s="77">
        <f t="shared" si="260"/>
        <v>0.2634776738354711</v>
      </c>
      <c r="DY93" s="77">
        <f t="shared" si="261"/>
        <v>0.14065001446619732</v>
      </c>
      <c r="DZ93" s="77">
        <f t="shared" si="262"/>
        <v>0.15131642395602277</v>
      </c>
      <c r="EA93" s="77">
        <f t="shared" si="263"/>
        <v>0</v>
      </c>
      <c r="EB93" s="77">
        <f t="shared" si="264"/>
        <v>6.9958530234352403E-2</v>
      </c>
      <c r="EC93" s="77">
        <f t="shared" si="265"/>
        <v>0.1063940592149677</v>
      </c>
      <c r="ED93" s="77">
        <f t="shared" si="266"/>
        <v>0.14026424920435915</v>
      </c>
      <c r="EE93" s="75">
        <f t="shared" si="267"/>
        <v>3.2404281994406403E-3</v>
      </c>
      <c r="EF93" s="78">
        <f t="shared" si="268"/>
        <v>2.4688976757642972E-3</v>
      </c>
      <c r="EG93" s="78">
        <f t="shared" si="269"/>
        <v>0</v>
      </c>
      <c r="EH93" s="78">
        <f t="shared" si="270"/>
        <v>0</v>
      </c>
      <c r="EI93" s="78">
        <f t="shared" si="271"/>
        <v>0</v>
      </c>
      <c r="EJ93" s="75">
        <f t="shared" si="272"/>
        <v>5.7093258752049375E-3</v>
      </c>
      <c r="EK93" s="75">
        <f t="shared" si="273"/>
        <v>1</v>
      </c>
      <c r="EL93" s="75"/>
      <c r="EM93" s="75"/>
      <c r="EN93" s="75"/>
      <c r="EO93" s="75"/>
      <c r="EP93" s="75"/>
      <c r="EQ93" s="75"/>
      <c r="ER93" s="75">
        <f t="shared" si="274"/>
        <v>0.29285512567071448</v>
      </c>
      <c r="ES93" s="75">
        <f t="shared" si="275"/>
        <v>0.33231137077958389</v>
      </c>
      <c r="ET93" s="75">
        <f t="shared" si="276"/>
        <v>0.26271235133012849</v>
      </c>
      <c r="EU93" s="75">
        <f t="shared" si="277"/>
        <v>0.2634776738354711</v>
      </c>
      <c r="EV93" s="75"/>
      <c r="EW93" s="75"/>
      <c r="EX93" s="75">
        <f t="shared" si="278"/>
        <v>7.4736757171097748E-2</v>
      </c>
      <c r="EY93" s="75">
        <f t="shared" si="279"/>
        <v>4.344304969051889E-2</v>
      </c>
      <c r="EZ93" s="75">
        <f t="shared" si="280"/>
        <v>9.1624691168865985E-2</v>
      </c>
      <c r="FA93" s="75">
        <f t="shared" si="281"/>
        <v>0.14065001446619732</v>
      </c>
      <c r="FB93" s="75"/>
      <c r="FC93" s="75"/>
      <c r="FD93" s="75"/>
      <c r="FE93" s="75">
        <f t="shared" si="282"/>
        <v>0</v>
      </c>
      <c r="FF93" s="75"/>
      <c r="FG93" s="75"/>
      <c r="FH93" s="75"/>
      <c r="FI93" s="75"/>
      <c r="FJ93" s="75"/>
      <c r="FK93" s="75">
        <f t="shared" si="283"/>
        <v>3.0466053489134415E-3</v>
      </c>
      <c r="FL93" s="75"/>
      <c r="FM93" s="75"/>
      <c r="FN93" s="75"/>
      <c r="FO93" s="75"/>
      <c r="FP93" s="75">
        <f t="shared" si="284"/>
        <v>0.36759188284181221</v>
      </c>
      <c r="FQ93" s="75">
        <f t="shared" si="285"/>
        <v>0.3788010258190162</v>
      </c>
      <c r="FR93" s="75">
        <f t="shared" si="286"/>
        <v>0.35433704249899445</v>
      </c>
      <c r="FS93" s="75">
        <f t="shared" si="287"/>
        <v>0.40412768830166845</v>
      </c>
      <c r="FT93" s="75"/>
      <c r="FU93" s="75"/>
      <c r="FV93" s="75"/>
      <c r="FW93" s="75">
        <f t="shared" si="288"/>
        <v>-6.9599019449455402E-2</v>
      </c>
      <c r="FX93" s="75">
        <f t="shared" si="289"/>
        <v>7.6532250534261381E-4</v>
      </c>
      <c r="FY93" s="75">
        <f t="shared" si="290"/>
        <v>-6.8833696944112788E-2</v>
      </c>
      <c r="FZ93" s="75"/>
      <c r="GA93" s="75"/>
      <c r="GB93" s="75">
        <f t="shared" si="291"/>
        <v>4.8181641478347095E-2</v>
      </c>
      <c r="GC93" s="75">
        <f t="shared" si="292"/>
        <v>4.9025323297331336E-2</v>
      </c>
      <c r="GD93" s="75">
        <f t="shared" si="293"/>
        <v>9.7206964775678431E-2</v>
      </c>
      <c r="GE93" s="75"/>
      <c r="GF93" s="75"/>
      <c r="GG93" s="75"/>
      <c r="GH93" s="75"/>
      <c r="GI93" s="75"/>
      <c r="GJ93" s="75"/>
      <c r="GK93" s="75"/>
      <c r="GL93" s="75"/>
      <c r="GM93" s="75"/>
      <c r="GN93" s="75"/>
      <c r="GO93" s="75"/>
      <c r="GP93" s="75"/>
      <c r="GQ93" s="75">
        <f t="shared" si="294"/>
        <v>-2.4463983320021754E-2</v>
      </c>
      <c r="GR93" s="75">
        <f t="shared" si="295"/>
        <v>4.9790645802674005E-2</v>
      </c>
      <c r="GS93" s="75">
        <f t="shared" si="296"/>
        <v>2.5326662482652251E-2</v>
      </c>
      <c r="GT93" s="75"/>
      <c r="GU93" s="75"/>
      <c r="GV93" s="75"/>
      <c r="GW93" s="75"/>
      <c r="GX93" s="75">
        <f t="shared" si="297"/>
        <v>2.3278331383386454E-2</v>
      </c>
      <c r="GY93" s="75">
        <f t="shared" si="298"/>
        <v>2.6243227087792368E-2</v>
      </c>
      <c r="GZ93" s="75">
        <f t="shared" si="299"/>
        <v>5.2630570930611152E-2</v>
      </c>
      <c r="HA93" s="75">
        <f t="shared" si="300"/>
        <v>6.9958530234352403E-2</v>
      </c>
      <c r="HB93" s="75"/>
      <c r="HC93" s="75"/>
      <c r="HD93" s="75">
        <f t="shared" si="301"/>
        <v>2.6387343842818784E-2</v>
      </c>
      <c r="HE93" s="75">
        <f t="shared" si="302"/>
        <v>1.7327959303741251E-2</v>
      </c>
      <c r="HF93" s="75">
        <f t="shared" si="303"/>
        <v>4.3715303146560039E-2</v>
      </c>
      <c r="HG93" s="75"/>
      <c r="HH93" s="75"/>
      <c r="HI93" s="75"/>
      <c r="HJ93" s="75">
        <f t="shared" si="304"/>
        <v>0.22723605115584783</v>
      </c>
      <c r="HK93" s="75">
        <f t="shared" si="305"/>
        <v>0.19409575596305509</v>
      </c>
      <c r="HL93" s="75">
        <f t="shared" si="306"/>
        <v>0.18485817708233582</v>
      </c>
      <c r="HM93" s="75">
        <f t="shared" si="307"/>
        <v>0.15131642395602277</v>
      </c>
      <c r="HN93" s="75"/>
      <c r="HO93" s="75"/>
      <c r="HP93" s="75">
        <f t="shared" si="308"/>
        <v>-9.2375788807192716E-3</v>
      </c>
      <c r="HQ93" s="75">
        <f>Gegevens!HM266-Gegevens!HL266</f>
        <v>-4.0450875883878745E-2</v>
      </c>
      <c r="HR93" s="75">
        <f t="shared" si="309"/>
        <v>-4.2779332007032322E-2</v>
      </c>
      <c r="HS93" s="75"/>
      <c r="HT93" s="75"/>
      <c r="HU93" s="75"/>
      <c r="HV93" s="75">
        <f t="shared" si="310"/>
        <v>0.10366321055391939</v>
      </c>
      <c r="HW93" s="75">
        <f t="shared" si="311"/>
        <v>0.11519253388866393</v>
      </c>
      <c r="HX93" s="75">
        <f t="shared" si="312"/>
        <v>0.10623791009901748</v>
      </c>
      <c r="HY93" s="75">
        <f t="shared" si="313"/>
        <v>0.12222972321342464</v>
      </c>
      <c r="HZ93" s="75"/>
      <c r="IA93" s="75"/>
      <c r="IB93" s="75">
        <f t="shared" si="314"/>
        <v>-8.9546237896464542E-3</v>
      </c>
      <c r="IC93" s="75">
        <f t="shared" si="315"/>
        <v>1.5991813114407158E-2</v>
      </c>
      <c r="ID93" s="75">
        <f t="shared" si="316"/>
        <v>7.0371893247607037E-3</v>
      </c>
      <c r="IE93" s="75"/>
      <c r="IF93" s="75"/>
      <c r="IG93" s="75"/>
      <c r="IH93" s="75">
        <f t="shared" si="317"/>
        <v>0.18505791884535883</v>
      </c>
      <c r="II93" s="75">
        <f t="shared" si="318"/>
        <v>0.18295057943348567</v>
      </c>
      <c r="IJ93" s="75">
        <f t="shared" si="319"/>
        <v>0.14929232183555818</v>
      </c>
      <c r="IK93" s="75">
        <f t="shared" si="320"/>
        <v>0.14026424920435915</v>
      </c>
      <c r="IL93" s="75"/>
      <c r="IM93" s="75"/>
      <c r="IN93" s="75">
        <f t="shared" si="321"/>
        <v>-3.3658257597927482E-2</v>
      </c>
      <c r="IO93" s="75">
        <f t="shared" si="322"/>
        <v>-9.0280726311990356E-3</v>
      </c>
      <c r="IP93" s="75">
        <f t="shared" si="323"/>
        <v>-4.2686330229126518E-2</v>
      </c>
      <c r="IQ93" s="75"/>
      <c r="IR93" s="75"/>
      <c r="IS93" s="75"/>
      <c r="IT93" s="75">
        <f t="shared" si="324"/>
        <v>9.3172605219675284E-2</v>
      </c>
      <c r="IU93" s="75">
        <f t="shared" si="325"/>
        <v>9.2111606023794368E-2</v>
      </c>
      <c r="IV93" s="75">
        <f t="shared" si="326"/>
        <v>0.12560090398942791</v>
      </c>
      <c r="IW93" s="75">
        <f t="shared" si="327"/>
        <v>0.1063940592149677</v>
      </c>
      <c r="IX93" s="75"/>
      <c r="IY93" s="75"/>
      <c r="IZ93" s="75">
        <f t="shared" si="328"/>
        <v>3.3489297965633547E-2</v>
      </c>
      <c r="JA93" s="75">
        <f t="shared" si="329"/>
        <v>-1.9206844774460219E-2</v>
      </c>
      <c r="JB93" s="75">
        <f t="shared" si="330"/>
        <v>1.4282453191173328E-2</v>
      </c>
      <c r="JC93" s="75"/>
      <c r="JD93" s="75"/>
      <c r="JE93" s="75"/>
      <c r="JF93" s="75"/>
      <c r="JG93" s="75"/>
      <c r="JH93" s="75"/>
      <c r="JI93" s="75">
        <f t="shared" si="331"/>
        <v>0.20833625022874527</v>
      </c>
      <c r="JJ93" s="75">
        <f t="shared" si="332"/>
        <v>0.27823052406503412</v>
      </c>
      <c r="JK93" s="75">
        <f t="shared" si="333"/>
        <v>0.30150885544842054</v>
      </c>
      <c r="JL93" s="75"/>
      <c r="JM93" s="75">
        <f t="shared" si="334"/>
        <v>0.20919380652127803</v>
      </c>
      <c r="JN93" s="75">
        <f t="shared" si="335"/>
        <v>0.27506218545728001</v>
      </c>
      <c r="JO93" s="75">
        <f t="shared" si="336"/>
        <v>0.30130541254507237</v>
      </c>
      <c r="JP93" s="75"/>
      <c r="JQ93" s="75">
        <f t="shared" si="337"/>
        <v>0.20192289276616934</v>
      </c>
      <c r="JR93" s="75">
        <f t="shared" si="338"/>
        <v>0.2748932258249861</v>
      </c>
      <c r="JS93" s="75">
        <f t="shared" si="339"/>
        <v>0.32752379675559729</v>
      </c>
      <c r="JT93" s="75"/>
      <c r="JU93" s="75">
        <f t="shared" si="340"/>
        <v>0.21022277943871154</v>
      </c>
      <c r="JV93" s="75">
        <f t="shared" si="341"/>
        <v>0.24665830841932684</v>
      </c>
      <c r="JW93" s="75">
        <f t="shared" si="342"/>
        <v>0.31661683865367923</v>
      </c>
      <c r="JX93" s="75"/>
      <c r="JY93" s="75"/>
      <c r="JZ93" s="75"/>
      <c r="KA93" s="75">
        <f t="shared" si="343"/>
        <v>-7.2709137551086878E-3</v>
      </c>
      <c r="KB93" s="75">
        <f t="shared" si="344"/>
        <v>8.2998866725421949E-3</v>
      </c>
      <c r="KC93" s="75">
        <f t="shared" si="345"/>
        <v>1.0289729174335072E-3</v>
      </c>
      <c r="KD93" s="75"/>
      <c r="KE93" s="75"/>
      <c r="KF93" s="75">
        <f t="shared" si="346"/>
        <v>-1.6895963229390798E-4</v>
      </c>
      <c r="KG93" s="75">
        <f t="shared" si="347"/>
        <v>-2.8234917405659254E-2</v>
      </c>
      <c r="KH93" s="75">
        <f t="shared" si="348"/>
        <v>-2.8403877037953162E-2</v>
      </c>
      <c r="KI93" s="75"/>
      <c r="KJ93" s="75"/>
      <c r="KK93" s="75">
        <f t="shared" si="349"/>
        <v>2.6218384210524914E-2</v>
      </c>
      <c r="KL93" s="75">
        <f t="shared" si="350"/>
        <v>-1.0906958101918052E-2</v>
      </c>
      <c r="KM93" s="75">
        <f t="shared" si="351"/>
        <v>1.5311426108606863E-2</v>
      </c>
      <c r="KN93" s="75"/>
      <c r="KO93" s="75"/>
      <c r="KP93" s="75"/>
      <c r="KQ93" s="75"/>
      <c r="KR93" s="73">
        <f t="shared" si="352"/>
        <v>17228.683018067528</v>
      </c>
      <c r="KS93" s="73">
        <f t="shared" si="353"/>
        <v>2252.3049112049516</v>
      </c>
      <c r="KT93" s="73">
        <f t="shared" si="354"/>
        <v>10062.894467904591</v>
      </c>
      <c r="KU93" s="73">
        <f t="shared" si="355"/>
        <v>5972.1569194577814</v>
      </c>
      <c r="KV93" s="73">
        <f t="shared" si="356"/>
        <v>9485.0727907290639</v>
      </c>
      <c r="KW93" s="73">
        <f t="shared" si="357"/>
        <v>4775.5262143036189</v>
      </c>
      <c r="KX93" s="73">
        <f t="shared" si="358"/>
        <v>1360.5801083665954</v>
      </c>
      <c r="KY93" s="73"/>
      <c r="KZ93" s="73">
        <f t="shared" si="359"/>
        <v>13620.321854710512</v>
      </c>
      <c r="LA93" s="73">
        <f t="shared" si="360"/>
        <v>4750.2821136498569</v>
      </c>
      <c r="LB93" s="73">
        <f t="shared" si="361"/>
        <v>9583.9721908336996</v>
      </c>
      <c r="LC93" s="73">
        <f t="shared" si="362"/>
        <v>5507.9044490835613</v>
      </c>
      <c r="LD93" s="73">
        <f t="shared" si="363"/>
        <v>7740.0604255645139</v>
      </c>
      <c r="LE93" s="73">
        <f t="shared" si="364"/>
        <v>6511.7788673318901</v>
      </c>
      <c r="LF93" s="73">
        <f t="shared" si="365"/>
        <v>2728.6319498975354</v>
      </c>
      <c r="LG93" s="73"/>
      <c r="LH93" s="73">
        <f t="shared" si="366"/>
        <v>13660</v>
      </c>
      <c r="LI93" s="73">
        <f t="shared" si="367"/>
        <v>7292</v>
      </c>
      <c r="LJ93" s="73">
        <f t="shared" si="368"/>
        <v>7845</v>
      </c>
      <c r="LK93" s="73">
        <f t="shared" si="369"/>
        <v>6337</v>
      </c>
      <c r="LL93" s="73">
        <f t="shared" si="370"/>
        <v>7272</v>
      </c>
      <c r="LM93" s="73">
        <f t="shared" si="371"/>
        <v>5516</v>
      </c>
      <c r="LN93" s="73">
        <f t="shared" si="372"/>
        <v>3627</v>
      </c>
      <c r="LO93" s="73"/>
      <c r="LP93" s="73">
        <f t="shared" si="373"/>
        <v>-3608.3611633570163</v>
      </c>
      <c r="LQ93" s="73">
        <f t="shared" si="374"/>
        <v>2497.9772024449053</v>
      </c>
      <c r="LR93" s="73">
        <f t="shared" si="375"/>
        <v>-478.92227707089114</v>
      </c>
      <c r="LS93" s="73">
        <f t="shared" si="376"/>
        <v>-464.25247037422014</v>
      </c>
      <c r="LT93" s="73">
        <f t="shared" si="377"/>
        <v>-1745.0123651645499</v>
      </c>
      <c r="LU93" s="73">
        <f t="shared" si="378"/>
        <v>1736.2526530282712</v>
      </c>
      <c r="LV93" s="73">
        <f t="shared" si="379"/>
        <v>1368.05184153094</v>
      </c>
      <c r="LW93" s="73"/>
      <c r="LX93" s="73">
        <f t="shared" si="380"/>
        <v>39.678145289488384</v>
      </c>
      <c r="LY93" s="73">
        <f t="shared" si="381"/>
        <v>2541.7178863501431</v>
      </c>
      <c r="LZ93" s="73">
        <f t="shared" si="382"/>
        <v>-1738.9721908336996</v>
      </c>
      <c r="MA93" s="73">
        <f t="shared" si="383"/>
        <v>829.0955509164387</v>
      </c>
      <c r="MB93" s="73">
        <f t="shared" si="384"/>
        <v>-468.06042556451393</v>
      </c>
      <c r="MC93" s="73">
        <f t="shared" si="385"/>
        <v>-995.77886733189007</v>
      </c>
      <c r="MD93" s="73">
        <f t="shared" si="386"/>
        <v>898.36805010246462</v>
      </c>
      <c r="ME93" s="73"/>
      <c r="MF93" s="73">
        <f t="shared" si="387"/>
        <v>-3568.6830180675279</v>
      </c>
      <c r="MG93" s="73">
        <f t="shared" si="388"/>
        <v>5039.6950887950479</v>
      </c>
      <c r="MH93" s="73">
        <f t="shared" si="389"/>
        <v>-2217.8944679045908</v>
      </c>
      <c r="MI93" s="73">
        <f t="shared" si="390"/>
        <v>364.84308054221856</v>
      </c>
      <c r="MJ93" s="73">
        <f t="shared" si="391"/>
        <v>-2213.0727907290639</v>
      </c>
      <c r="MK93" s="73">
        <f t="shared" si="392"/>
        <v>740.47378569638113</v>
      </c>
      <c r="ML93" s="73">
        <f t="shared" si="393"/>
        <v>2266.4198916334044</v>
      </c>
      <c r="MM93" s="73"/>
      <c r="MN93" s="75">
        <f t="shared" si="394"/>
        <v>-0.20943917533179804</v>
      </c>
      <c r="MO93" s="75">
        <f t="shared" si="395"/>
        <v>1.1090759470521789</v>
      </c>
      <c r="MP93" s="75">
        <f t="shared" si="396"/>
        <v>-4.7592894728092854E-2</v>
      </c>
      <c r="MQ93" s="75">
        <f t="shared" si="397"/>
        <v>-7.7736147364388095E-2</v>
      </c>
      <c r="MR93" s="75">
        <f t="shared" si="398"/>
        <v>-0.18397458866843558</v>
      </c>
      <c r="MS93" s="75">
        <f t="shared" si="399"/>
        <v>0.36357305459403844</v>
      </c>
      <c r="MT93" s="75">
        <f t="shared" si="400"/>
        <v>1.0054915790098642</v>
      </c>
      <c r="MU93" s="75"/>
      <c r="MV93" s="75">
        <f t="shared" si="401"/>
        <v>2.9131576854599748E-3</v>
      </c>
      <c r="MW93" s="75">
        <f t="shared" si="402"/>
        <v>0.5350667235208113</v>
      </c>
      <c r="MX93" s="75">
        <f t="shared" si="403"/>
        <v>-0.1814458719419999</v>
      </c>
      <c r="MY93" s="75">
        <f t="shared" si="404"/>
        <v>0.15052831046377152</v>
      </c>
      <c r="MZ93" s="75">
        <f t="shared" si="405"/>
        <v>-6.0472451095932675E-2</v>
      </c>
      <c r="NA93" s="75">
        <f t="shared" si="406"/>
        <v>-0.15291963803124298</v>
      </c>
      <c r="NB93" s="75">
        <f t="shared" si="407"/>
        <v>0.32923753243313003</v>
      </c>
      <c r="NC93" s="75"/>
      <c r="ND93" s="75">
        <f t="shared" si="408"/>
        <v>-0.20713614698959229</v>
      </c>
      <c r="NE93" s="75">
        <f t="shared" si="409"/>
        <v>2.2375723036979402</v>
      </c>
      <c r="NF93" s="75">
        <f t="shared" si="410"/>
        <v>-0.22040323238791013</v>
      </c>
      <c r="NG93" s="75">
        <f t="shared" si="411"/>
        <v>6.1090672174659313E-2</v>
      </c>
      <c r="NH93" s="75">
        <f t="shared" si="412"/>
        <v>-0.23332164544822195</v>
      </c>
      <c r="NI93" s="75">
        <f t="shared" si="413"/>
        <v>0.15505595665636174</v>
      </c>
      <c r="NJ93" s="75">
        <f t="shared" si="414"/>
        <v>1.6657746777984932</v>
      </c>
      <c r="NK93" s="75"/>
      <c r="NL93" s="75"/>
      <c r="NM93" s="211">
        <v>60338</v>
      </c>
      <c r="NN93" s="212">
        <v>3</v>
      </c>
      <c r="NO93" s="212">
        <v>76</v>
      </c>
      <c r="NP93" s="212">
        <v>53</v>
      </c>
      <c r="NQ93" s="212">
        <v>1</v>
      </c>
      <c r="NR93" s="212">
        <v>160</v>
      </c>
      <c r="NS93" s="213">
        <v>293</v>
      </c>
      <c r="NT93" s="213">
        <f t="shared" si="415"/>
        <v>60631</v>
      </c>
      <c r="NU93" s="75"/>
      <c r="NV93" s="75"/>
      <c r="NW93" s="73">
        <v>51845</v>
      </c>
      <c r="NX93" s="73">
        <v>7292</v>
      </c>
      <c r="NY93" s="75">
        <f t="shared" si="416"/>
        <v>0.14065001446619732</v>
      </c>
      <c r="NZ93" s="75">
        <f t="shared" si="417"/>
        <v>1.234644047679717E-2</v>
      </c>
      <c r="OA93" s="75">
        <f t="shared" si="418"/>
        <v>9.3039753697283963E-3</v>
      </c>
      <c r="OB93" s="73">
        <v>77651</v>
      </c>
      <c r="OC93" s="73">
        <v>60631</v>
      </c>
      <c r="OD93" s="73">
        <v>13879.29325390442</v>
      </c>
      <c r="OE93" s="73">
        <v>8390.0220290727266</v>
      </c>
      <c r="OF93" s="75">
        <f t="shared" si="419"/>
        <v>0.10804782976488038</v>
      </c>
      <c r="OG93" s="75">
        <f t="shared" si="420"/>
        <v>0.60449922597553796</v>
      </c>
      <c r="OH93" s="73">
        <v>7667</v>
      </c>
      <c r="OI93" s="73">
        <f t="shared" si="421"/>
        <v>4634.6955655544498</v>
      </c>
      <c r="OJ93" s="75">
        <f t="shared" si="422"/>
        <v>7.644102135136234E-2</v>
      </c>
      <c r="OK93" s="75">
        <f t="shared" si="423"/>
        <v>1.1848819253282225E-2</v>
      </c>
      <c r="OL93" s="75">
        <f t="shared" si="424"/>
        <v>1.2239640709634365E-2</v>
      </c>
      <c r="OM93" s="73">
        <v>77124</v>
      </c>
      <c r="ON93" s="73">
        <v>1555541579</v>
      </c>
      <c r="OO93" s="73">
        <f t="shared" si="425"/>
        <v>20169.358163476998</v>
      </c>
      <c r="OP93" s="75">
        <f t="shared" si="426"/>
        <v>1.1835518156112087E-2</v>
      </c>
      <c r="OQ93" s="75">
        <f t="shared" si="427"/>
        <v>1.2491661773036461E-2</v>
      </c>
      <c r="OR93" s="75">
        <f t="shared" si="428"/>
        <v>1.4941678945544866E-2</v>
      </c>
      <c r="OS93" s="73">
        <v>18572.044318240754</v>
      </c>
      <c r="OT93" s="75">
        <f t="shared" si="429"/>
        <v>0.23917327939422228</v>
      </c>
      <c r="OU93" s="75">
        <f t="shared" si="430"/>
        <v>1.5306314023579126E-2</v>
      </c>
      <c r="OV93" s="73">
        <v>4581.0521769750248</v>
      </c>
      <c r="OW93" s="75">
        <f t="shared" si="431"/>
        <v>5.9398529342033927E-2</v>
      </c>
      <c r="OX93" s="75">
        <v>0.11915673693858844</v>
      </c>
      <c r="OY93" s="73">
        <v>3892</v>
      </c>
      <c r="OZ93" s="75">
        <f t="shared" si="432"/>
        <v>5.0121698368340392E-2</v>
      </c>
      <c r="PA93" s="73">
        <v>16909</v>
      </c>
      <c r="PB93" s="75">
        <f t="shared" si="433"/>
        <v>0.21775637145690332</v>
      </c>
      <c r="PC93" s="73">
        <v>11223</v>
      </c>
      <c r="PD93" s="73">
        <v>16527</v>
      </c>
      <c r="PE93" s="75">
        <f t="shared" si="434"/>
        <v>-0.32092938827373391</v>
      </c>
      <c r="PF93" s="75">
        <v>3.5198496438934315E-2</v>
      </c>
      <c r="PG93" s="75">
        <v>8.0058032181482455E-2</v>
      </c>
      <c r="PH93" s="75">
        <v>0.11525652862041677</v>
      </c>
      <c r="PI93" s="75"/>
      <c r="PJ93" s="75"/>
      <c r="PK93" s="75"/>
      <c r="PL93" s="75"/>
      <c r="PM93" s="75"/>
      <c r="PN93" s="75"/>
      <c r="PO93" s="226"/>
      <c r="PP93" s="21">
        <f t="shared" si="435"/>
        <v>0</v>
      </c>
      <c r="PQ93" s="73">
        <f t="shared" si="436"/>
        <v>75.357552544909453</v>
      </c>
      <c r="PR93" s="73"/>
      <c r="PS93" s="73">
        <f t="shared" si="437"/>
        <v>126.2444005278189</v>
      </c>
      <c r="PT93" s="73">
        <v>4</v>
      </c>
      <c r="PU93" s="73">
        <f t="shared" si="438"/>
        <v>103.29840001773914</v>
      </c>
      <c r="PV93" s="73">
        <v>4</v>
      </c>
      <c r="PW93" s="73"/>
    </row>
    <row r="94" spans="1:444" x14ac:dyDescent="0.25">
      <c r="A94" s="150"/>
      <c r="B94" s="153" t="s">
        <v>10</v>
      </c>
      <c r="C94" s="151"/>
      <c r="D94" s="156">
        <v>72038</v>
      </c>
      <c r="E94" s="156" t="s">
        <v>260</v>
      </c>
      <c r="F94" s="150" t="s">
        <v>285</v>
      </c>
      <c r="G94" s="82"/>
      <c r="P94" s="161"/>
      <c r="Q94" s="77"/>
      <c r="R94" s="127"/>
      <c r="S94" s="127"/>
      <c r="T94" s="127"/>
      <c r="U94" s="127"/>
      <c r="V94" s="127"/>
      <c r="W94" s="127"/>
      <c r="X94" s="127"/>
      <c r="Y94" s="127"/>
      <c r="Z94" s="113"/>
      <c r="AA94" s="73"/>
      <c r="AB94" s="80">
        <v>1845</v>
      </c>
      <c r="AC94" s="74">
        <v>1861</v>
      </c>
      <c r="AD94" s="74">
        <v>688</v>
      </c>
      <c r="AE94" s="88">
        <f>AJ94*((BA94/(AX94+BA94)))</f>
        <v>618.62149532710282</v>
      </c>
      <c r="AF94" s="88">
        <f>AJ94*((AX94/(AX94+BA94)))</f>
        <v>338.37850467289718</v>
      </c>
      <c r="AG94" s="74">
        <v>2116</v>
      </c>
      <c r="AH94" s="74">
        <v>102</v>
      </c>
      <c r="AI94" s="74">
        <v>0</v>
      </c>
      <c r="AJ94" s="74">
        <v>957</v>
      </c>
      <c r="AK94" s="73">
        <f t="shared" si="222"/>
        <v>7569</v>
      </c>
      <c r="AL94" s="75"/>
      <c r="AM94" s="76">
        <f t="shared" si="223"/>
        <v>0.24375743162901309</v>
      </c>
      <c r="AN94" s="77">
        <f t="shared" si="224"/>
        <v>0.24587131721495575</v>
      </c>
      <c r="AO94" s="77">
        <f t="shared" si="225"/>
        <v>9.0897080195534413E-2</v>
      </c>
      <c r="AP94" s="77">
        <f t="shared" si="226"/>
        <v>8.1730941382891109E-2</v>
      </c>
      <c r="AQ94" s="77">
        <f t="shared" si="227"/>
        <v>4.4705840226304291E-2</v>
      </c>
      <c r="AR94" s="77">
        <f t="shared" si="228"/>
        <v>0.27956136874091692</v>
      </c>
      <c r="AS94" s="77">
        <f t="shared" si="229"/>
        <v>1.3476020610384463E-2</v>
      </c>
      <c r="AT94" s="78">
        <f t="shared" si="230"/>
        <v>0</v>
      </c>
      <c r="AU94" s="75">
        <f t="shared" si="231"/>
        <v>1</v>
      </c>
      <c r="AV94" s="75"/>
      <c r="AW94" s="75"/>
      <c r="AX94" s="80">
        <v>454</v>
      </c>
      <c r="AY94" s="74">
        <v>413</v>
      </c>
      <c r="AZ94" s="74">
        <v>2103</v>
      </c>
      <c r="BA94" s="74">
        <v>830</v>
      </c>
      <c r="BB94" s="74">
        <v>2392</v>
      </c>
      <c r="BC94" s="74">
        <v>1497</v>
      </c>
      <c r="BD94" s="74">
        <v>139</v>
      </c>
      <c r="BE94" s="80"/>
      <c r="BF94" s="74">
        <v>14</v>
      </c>
      <c r="BG94" s="79">
        <v>11</v>
      </c>
      <c r="BH94" s="80">
        <v>54</v>
      </c>
      <c r="BI94" s="80"/>
      <c r="BJ94" s="81"/>
      <c r="BK94" s="73">
        <f t="shared" si="232"/>
        <v>65</v>
      </c>
      <c r="BL94" s="79">
        <f t="shared" si="233"/>
        <v>7907</v>
      </c>
      <c r="BM94" s="82"/>
      <c r="BN94" s="83">
        <f t="shared" si="234"/>
        <v>5.7417478183887698E-2</v>
      </c>
      <c r="BO94" s="84">
        <f t="shared" si="235"/>
        <v>5.2232199317060829E-2</v>
      </c>
      <c r="BP94" s="84">
        <f t="shared" si="236"/>
        <v>0.26596686480333881</v>
      </c>
      <c r="BQ94" s="84">
        <f t="shared" si="237"/>
        <v>0.10497027949917795</v>
      </c>
      <c r="BR94" s="84">
        <f t="shared" si="238"/>
        <v>0.30251675730365502</v>
      </c>
      <c r="BS94" s="84">
        <f t="shared" si="239"/>
        <v>0.1893259137473125</v>
      </c>
      <c r="BT94" s="84">
        <f t="shared" si="240"/>
        <v>1.7579360060705703E-2</v>
      </c>
      <c r="BU94" s="84">
        <f t="shared" si="241"/>
        <v>0</v>
      </c>
      <c r="BV94" s="84">
        <f t="shared" si="242"/>
        <v>1.7705830276969774E-3</v>
      </c>
      <c r="BW94" s="84">
        <f t="shared" si="243"/>
        <v>1.391172378904768E-3</v>
      </c>
      <c r="BX94" s="84">
        <f t="shared" si="244"/>
        <v>6.8293916782597702E-3</v>
      </c>
      <c r="BY94" s="84">
        <f t="shared" si="245"/>
        <v>0</v>
      </c>
      <c r="BZ94" s="84">
        <f t="shared" si="246"/>
        <v>0</v>
      </c>
      <c r="CA94" s="75">
        <f t="shared" si="247"/>
        <v>8.2205640571645384E-3</v>
      </c>
      <c r="CB94" s="85">
        <f t="shared" si="248"/>
        <v>1</v>
      </c>
      <c r="CC94" s="75"/>
      <c r="CD94" s="75"/>
      <c r="CE94" s="80">
        <v>624</v>
      </c>
      <c r="CF94" s="74">
        <v>1153</v>
      </c>
      <c r="CG94" s="74">
        <v>1789</v>
      </c>
      <c r="CH94" s="74">
        <v>636</v>
      </c>
      <c r="CI94" s="74">
        <v>915</v>
      </c>
      <c r="CJ94" s="74">
        <v>2517</v>
      </c>
      <c r="CK94" s="74">
        <v>171</v>
      </c>
      <c r="CP94" s="73">
        <f t="shared" si="439"/>
        <v>0</v>
      </c>
      <c r="CQ94" s="73">
        <f t="shared" si="440"/>
        <v>7805</v>
      </c>
      <c r="CR94" s="73"/>
      <c r="CS94" s="76">
        <f t="shared" si="249"/>
        <v>7.9948750800768742E-2</v>
      </c>
      <c r="CT94" s="77">
        <f t="shared" si="250"/>
        <v>0.14772581678411276</v>
      </c>
      <c r="CU94" s="77">
        <f t="shared" si="251"/>
        <v>0.22921204356181935</v>
      </c>
      <c r="CV94" s="77">
        <f t="shared" si="252"/>
        <v>8.1486226777706602E-2</v>
      </c>
      <c r="CW94" s="77">
        <f t="shared" si="253"/>
        <v>0.11723254324151185</v>
      </c>
      <c r="CX94" s="77">
        <f t="shared" si="254"/>
        <v>0.32248558616271622</v>
      </c>
      <c r="CY94" s="77">
        <f t="shared" si="255"/>
        <v>2.1909032671364511E-2</v>
      </c>
      <c r="CZ94" s="78"/>
      <c r="DA94" s="78"/>
      <c r="DB94" s="78"/>
      <c r="DC94" s="78"/>
      <c r="DD94" s="78">
        <f t="shared" si="256"/>
        <v>0</v>
      </c>
      <c r="DE94" s="75">
        <f t="shared" si="257"/>
        <v>1</v>
      </c>
      <c r="DF94" s="75"/>
      <c r="DG94" s="75"/>
      <c r="DH94" s="80">
        <v>2170</v>
      </c>
      <c r="DI94" s="74">
        <v>1493</v>
      </c>
      <c r="DJ94" s="74">
        <v>1588</v>
      </c>
      <c r="DK94" s="74">
        <v>1142</v>
      </c>
      <c r="DM94" s="74">
        <v>376</v>
      </c>
      <c r="DN94" s="74">
        <v>491</v>
      </c>
      <c r="DO94" s="74">
        <v>613</v>
      </c>
      <c r="DP94" s="74">
        <v>19</v>
      </c>
      <c r="DQ94" s="74">
        <v>29</v>
      </c>
      <c r="DU94" s="73">
        <f t="shared" si="258"/>
        <v>48</v>
      </c>
      <c r="DV94" s="73">
        <f t="shared" si="441"/>
        <v>7921</v>
      </c>
      <c r="DW94" s="76">
        <f t="shared" si="259"/>
        <v>0.27395530867314732</v>
      </c>
      <c r="DX94" s="77">
        <f t="shared" si="260"/>
        <v>0.18848630223456633</v>
      </c>
      <c r="DY94" s="77">
        <f t="shared" si="261"/>
        <v>0.20047973740689307</v>
      </c>
      <c r="DZ94" s="77">
        <f t="shared" si="262"/>
        <v>0.14417371543996971</v>
      </c>
      <c r="EA94" s="77">
        <f t="shared" si="263"/>
        <v>0</v>
      </c>
      <c r="EB94" s="77">
        <f t="shared" si="264"/>
        <v>4.7468753945208941E-2</v>
      </c>
      <c r="EC94" s="77">
        <f t="shared" si="265"/>
        <v>6.1987122838025502E-2</v>
      </c>
      <c r="ED94" s="77">
        <f t="shared" si="266"/>
        <v>7.7389218533013504E-2</v>
      </c>
      <c r="EE94" s="75">
        <f t="shared" si="267"/>
        <v>2.3986870344653451E-3</v>
      </c>
      <c r="EF94" s="78">
        <f t="shared" si="268"/>
        <v>3.6611538947102637E-3</v>
      </c>
      <c r="EG94" s="78">
        <f t="shared" si="269"/>
        <v>0</v>
      </c>
      <c r="EH94" s="78">
        <f t="shared" si="270"/>
        <v>0</v>
      </c>
      <c r="EI94" s="78">
        <f t="shared" si="271"/>
        <v>0</v>
      </c>
      <c r="EJ94" s="75">
        <f t="shared" si="272"/>
        <v>6.0598409291756092E-3</v>
      </c>
      <c r="EK94" s="75">
        <f t="shared" si="273"/>
        <v>1</v>
      </c>
      <c r="EL94" s="75"/>
      <c r="EM94" s="75"/>
      <c r="EN94" s="75"/>
      <c r="EO94" s="75"/>
      <c r="EP94" s="75"/>
      <c r="EQ94" s="75"/>
      <c r="ER94" s="75">
        <f t="shared" si="274"/>
        <v>0.24587131721495575</v>
      </c>
      <c r="ES94" s="75">
        <f t="shared" si="275"/>
        <v>0.30251675730365502</v>
      </c>
      <c r="ET94" s="75">
        <f t="shared" si="276"/>
        <v>0.14772581678411276</v>
      </c>
      <c r="EU94" s="75">
        <f t="shared" si="277"/>
        <v>0.18848630223456633</v>
      </c>
      <c r="EV94" s="75"/>
      <c r="EW94" s="75"/>
      <c r="EX94" s="75">
        <f t="shared" si="278"/>
        <v>9.0897080195534413E-2</v>
      </c>
      <c r="EY94" s="75">
        <f t="shared" si="279"/>
        <v>5.2232199317060829E-2</v>
      </c>
      <c r="EZ94" s="75">
        <f t="shared" si="280"/>
        <v>0.11723254324151185</v>
      </c>
      <c r="FA94" s="75">
        <f t="shared" si="281"/>
        <v>0.20047973740689307</v>
      </c>
      <c r="FB94" s="75"/>
      <c r="FC94" s="75"/>
      <c r="FD94" s="75"/>
      <c r="FE94" s="75">
        <f t="shared" si="282"/>
        <v>0</v>
      </c>
      <c r="FF94" s="75"/>
      <c r="FG94" s="75"/>
      <c r="FH94" s="75"/>
      <c r="FI94" s="75"/>
      <c r="FJ94" s="75"/>
      <c r="FK94" s="75">
        <f t="shared" si="283"/>
        <v>1.7705830276969774E-3</v>
      </c>
      <c r="FL94" s="75"/>
      <c r="FM94" s="75"/>
      <c r="FN94" s="75"/>
      <c r="FO94" s="75"/>
      <c r="FP94" s="75">
        <f t="shared" si="284"/>
        <v>0.33676839741049014</v>
      </c>
      <c r="FQ94" s="75">
        <f t="shared" si="285"/>
        <v>0.35651953964841282</v>
      </c>
      <c r="FR94" s="75">
        <f t="shared" si="286"/>
        <v>0.26495836002562462</v>
      </c>
      <c r="FS94" s="75">
        <f t="shared" si="287"/>
        <v>0.38896603964145937</v>
      </c>
      <c r="FT94" s="75"/>
      <c r="FU94" s="75"/>
      <c r="FV94" s="75"/>
      <c r="FW94" s="75">
        <f t="shared" si="288"/>
        <v>-0.15479094051954226</v>
      </c>
      <c r="FX94" s="75">
        <f t="shared" si="289"/>
        <v>4.0760485450453576E-2</v>
      </c>
      <c r="FY94" s="75">
        <f t="shared" si="290"/>
        <v>-0.11403045506908868</v>
      </c>
      <c r="FZ94" s="75"/>
      <c r="GA94" s="75"/>
      <c r="GB94" s="75">
        <f t="shared" si="291"/>
        <v>6.5000343924451018E-2</v>
      </c>
      <c r="GC94" s="75">
        <f t="shared" si="292"/>
        <v>8.3247194165381219E-2</v>
      </c>
      <c r="GD94" s="75">
        <f t="shared" si="293"/>
        <v>0.14824753808983224</v>
      </c>
      <c r="GE94" s="75"/>
      <c r="GF94" s="75"/>
      <c r="GG94" s="75"/>
      <c r="GH94" s="75"/>
      <c r="GI94" s="75"/>
      <c r="GJ94" s="75"/>
      <c r="GK94" s="75"/>
      <c r="GL94" s="75"/>
      <c r="GM94" s="75"/>
      <c r="GN94" s="75"/>
      <c r="GO94" s="75"/>
      <c r="GP94" s="75"/>
      <c r="GQ94" s="75">
        <f t="shared" si="294"/>
        <v>-9.1561179622788202E-2</v>
      </c>
      <c r="GR94" s="75">
        <f t="shared" si="295"/>
        <v>0.12400767961583475</v>
      </c>
      <c r="GS94" s="75">
        <f t="shared" si="296"/>
        <v>3.2446499993046551E-2</v>
      </c>
      <c r="GT94" s="75"/>
      <c r="GU94" s="75"/>
      <c r="GV94" s="75"/>
      <c r="GW94" s="75"/>
      <c r="GX94" s="75">
        <f t="shared" si="297"/>
        <v>1.3476020610384463E-2</v>
      </c>
      <c r="GY94" s="75">
        <f t="shared" si="298"/>
        <v>1.7579360060705703E-2</v>
      </c>
      <c r="GZ94" s="75">
        <f t="shared" si="299"/>
        <v>2.1909032671364511E-2</v>
      </c>
      <c r="HA94" s="75">
        <f t="shared" si="300"/>
        <v>4.7468753945208941E-2</v>
      </c>
      <c r="HB94" s="75"/>
      <c r="HC94" s="75"/>
      <c r="HD94" s="75">
        <f t="shared" si="301"/>
        <v>4.3296726106588079E-3</v>
      </c>
      <c r="HE94" s="75">
        <f t="shared" si="302"/>
        <v>2.555972127384443E-2</v>
      </c>
      <c r="HF94" s="75">
        <f t="shared" si="303"/>
        <v>2.9889393884503238E-2</v>
      </c>
      <c r="HG94" s="75"/>
      <c r="HH94" s="75"/>
      <c r="HI94" s="75"/>
      <c r="HJ94" s="75">
        <f t="shared" si="304"/>
        <v>0.27956136874091692</v>
      </c>
      <c r="HK94" s="75">
        <f t="shared" si="305"/>
        <v>0.1893259137473125</v>
      </c>
      <c r="HL94" s="75">
        <f t="shared" si="306"/>
        <v>0.22921204356181935</v>
      </c>
      <c r="HM94" s="75">
        <f t="shared" si="307"/>
        <v>0.14417371543996971</v>
      </c>
      <c r="HN94" s="75"/>
      <c r="HO94" s="75"/>
      <c r="HP94" s="75">
        <f t="shared" si="308"/>
        <v>3.9886129814506843E-2</v>
      </c>
      <c r="HQ94" s="75">
        <f>Gegevens!HM284-Gegevens!HL284</f>
        <v>-9.0855103537697268E-2</v>
      </c>
      <c r="HR94" s="75">
        <f t="shared" si="309"/>
        <v>-4.5152198307342795E-2</v>
      </c>
      <c r="HS94" s="75"/>
      <c r="HT94" s="75"/>
      <c r="HU94" s="75"/>
      <c r="HV94" s="75">
        <f t="shared" si="310"/>
        <v>0.24375743162901309</v>
      </c>
      <c r="HW94" s="75">
        <f t="shared" si="311"/>
        <v>0.26596686480333881</v>
      </c>
      <c r="HX94" s="75">
        <f t="shared" si="312"/>
        <v>0.32248558616271622</v>
      </c>
      <c r="HY94" s="75">
        <f t="shared" si="313"/>
        <v>0.27395530867314732</v>
      </c>
      <c r="HZ94" s="75"/>
      <c r="IA94" s="75"/>
      <c r="IB94" s="75">
        <f t="shared" si="314"/>
        <v>5.6518721359377411E-2</v>
      </c>
      <c r="IC94" s="75">
        <f t="shared" si="315"/>
        <v>-4.8530277489568896E-2</v>
      </c>
      <c r="ID94" s="75">
        <f t="shared" si="316"/>
        <v>7.9884438698085147E-3</v>
      </c>
      <c r="IE94" s="75"/>
      <c r="IF94" s="75"/>
      <c r="IG94" s="75"/>
      <c r="IH94" s="75">
        <f t="shared" si="317"/>
        <v>8.1730941382891109E-2</v>
      </c>
      <c r="II94" s="75">
        <f t="shared" si="318"/>
        <v>0.10497027949917795</v>
      </c>
      <c r="IJ94" s="75">
        <f t="shared" si="319"/>
        <v>7.9948750800768742E-2</v>
      </c>
      <c r="IK94" s="75">
        <f t="shared" si="320"/>
        <v>7.7389218533013504E-2</v>
      </c>
      <c r="IL94" s="75"/>
      <c r="IM94" s="75"/>
      <c r="IN94" s="75">
        <f t="shared" si="321"/>
        <v>-2.5021528698409207E-2</v>
      </c>
      <c r="IO94" s="75">
        <f t="shared" si="322"/>
        <v>-2.5595322677552379E-3</v>
      </c>
      <c r="IP94" s="75">
        <f t="shared" si="323"/>
        <v>-2.7581060966164445E-2</v>
      </c>
      <c r="IQ94" s="75"/>
      <c r="IR94" s="75"/>
      <c r="IS94" s="75"/>
      <c r="IT94" s="75">
        <f t="shared" si="324"/>
        <v>4.4705840226304291E-2</v>
      </c>
      <c r="IU94" s="75">
        <f t="shared" si="325"/>
        <v>5.7417478183887698E-2</v>
      </c>
      <c r="IV94" s="75">
        <f t="shared" si="326"/>
        <v>8.1486226777706602E-2</v>
      </c>
      <c r="IW94" s="75">
        <f t="shared" si="327"/>
        <v>6.1987122838025502E-2</v>
      </c>
      <c r="IX94" s="75"/>
      <c r="IY94" s="75"/>
      <c r="IZ94" s="75">
        <f t="shared" si="328"/>
        <v>2.4068748593818905E-2</v>
      </c>
      <c r="JA94" s="75">
        <f t="shared" si="329"/>
        <v>-1.9499103939681101E-2</v>
      </c>
      <c r="JB94" s="75">
        <f t="shared" si="330"/>
        <v>4.5696446541378041E-3</v>
      </c>
      <c r="JC94" s="75"/>
      <c r="JD94" s="75"/>
      <c r="JE94" s="75"/>
      <c r="JF94" s="75"/>
      <c r="JG94" s="75"/>
      <c r="JH94" s="75"/>
      <c r="JI94" s="75">
        <f t="shared" si="331"/>
        <v>9.520696199327558E-2</v>
      </c>
      <c r="JJ94" s="75">
        <f t="shared" si="332"/>
        <v>0.12643678160919541</v>
      </c>
      <c r="JK94" s="75">
        <f t="shared" si="333"/>
        <v>0.13991280221957986</v>
      </c>
      <c r="JL94" s="75"/>
      <c r="JM94" s="75">
        <f t="shared" si="334"/>
        <v>0.12254963955988366</v>
      </c>
      <c r="JN94" s="75">
        <f t="shared" si="335"/>
        <v>0.16238775768306565</v>
      </c>
      <c r="JO94" s="75">
        <f t="shared" si="336"/>
        <v>0.17996711774377136</v>
      </c>
      <c r="JP94" s="75"/>
      <c r="JQ94" s="75">
        <f t="shared" si="337"/>
        <v>0.10185778347213326</v>
      </c>
      <c r="JR94" s="75">
        <f t="shared" si="338"/>
        <v>0.16143497757847536</v>
      </c>
      <c r="JS94" s="75">
        <f t="shared" si="339"/>
        <v>0.18334401024983987</v>
      </c>
      <c r="JT94" s="75"/>
      <c r="JU94" s="75">
        <f t="shared" si="340"/>
        <v>0.12485797247822245</v>
      </c>
      <c r="JV94" s="75">
        <f t="shared" si="341"/>
        <v>0.13937634137103899</v>
      </c>
      <c r="JW94" s="75">
        <f t="shared" si="342"/>
        <v>0.18684509531624793</v>
      </c>
      <c r="JX94" s="75"/>
      <c r="JY94" s="75"/>
      <c r="JZ94" s="75"/>
      <c r="KA94" s="75">
        <f t="shared" si="343"/>
        <v>-2.0691856087750399E-2</v>
      </c>
      <c r="KB94" s="75">
        <f t="shared" si="344"/>
        <v>2.3000189006089189E-2</v>
      </c>
      <c r="KC94" s="75">
        <f t="shared" si="345"/>
        <v>2.3083329183387902E-3</v>
      </c>
      <c r="KD94" s="75"/>
      <c r="KE94" s="75"/>
      <c r="KF94" s="75">
        <f t="shared" si="346"/>
        <v>-9.5278010459029505E-4</v>
      </c>
      <c r="KG94" s="75">
        <f t="shared" si="347"/>
        <v>-2.2058636207436366E-2</v>
      </c>
      <c r="KH94" s="75">
        <f t="shared" si="348"/>
        <v>-2.3011416312026661E-2</v>
      </c>
      <c r="KI94" s="75"/>
      <c r="KJ94" s="75"/>
      <c r="KK94" s="75">
        <f t="shared" si="349"/>
        <v>3.3768925060685129E-3</v>
      </c>
      <c r="KL94" s="75">
        <f t="shared" si="350"/>
        <v>3.5010850664080606E-3</v>
      </c>
      <c r="KM94" s="75">
        <f t="shared" si="351"/>
        <v>6.8779775724765735E-3</v>
      </c>
      <c r="KN94" s="75"/>
      <c r="KO94" s="75"/>
      <c r="KP94" s="75"/>
      <c r="KQ94" s="75"/>
      <c r="KR94" s="73">
        <f t="shared" si="352"/>
        <v>2396.2352346022512</v>
      </c>
      <c r="KS94" s="73">
        <f t="shared" si="353"/>
        <v>413.73125079043882</v>
      </c>
      <c r="KT94" s="73">
        <f t="shared" si="354"/>
        <v>1499.6505627924623</v>
      </c>
      <c r="KU94" s="73">
        <f t="shared" si="355"/>
        <v>2106.7235361072467</v>
      </c>
      <c r="KV94" s="73">
        <f t="shared" si="356"/>
        <v>831.46958391298858</v>
      </c>
      <c r="KW94" s="73">
        <f t="shared" si="357"/>
        <v>454.80384469457448</v>
      </c>
      <c r="KX94" s="73">
        <f t="shared" si="358"/>
        <v>139.24611104084988</v>
      </c>
      <c r="KY94" s="73"/>
      <c r="KZ94" s="73">
        <f t="shared" si="359"/>
        <v>1170.1361947469572</v>
      </c>
      <c r="LA94" s="73">
        <f t="shared" si="360"/>
        <v>928.59897501601529</v>
      </c>
      <c r="LB94" s="73">
        <f t="shared" si="361"/>
        <v>1815.588597053171</v>
      </c>
      <c r="LC94" s="73">
        <f t="shared" si="362"/>
        <v>2554.408327994875</v>
      </c>
      <c r="LD94" s="73">
        <f t="shared" si="363"/>
        <v>633.27405509288917</v>
      </c>
      <c r="LE94" s="73">
        <f t="shared" si="364"/>
        <v>645.45240230621403</v>
      </c>
      <c r="LF94" s="73">
        <f t="shared" si="365"/>
        <v>173.5414477898783</v>
      </c>
      <c r="LG94" s="73"/>
      <c r="LH94" s="73">
        <f t="shared" si="366"/>
        <v>1493</v>
      </c>
      <c r="LI94" s="73">
        <f t="shared" si="367"/>
        <v>1588</v>
      </c>
      <c r="LJ94" s="73">
        <f t="shared" si="368"/>
        <v>1142</v>
      </c>
      <c r="LK94" s="73">
        <f t="shared" si="369"/>
        <v>2170</v>
      </c>
      <c r="LL94" s="73">
        <f t="shared" si="370"/>
        <v>613</v>
      </c>
      <c r="LM94" s="73">
        <f t="shared" si="371"/>
        <v>491</v>
      </c>
      <c r="LN94" s="73">
        <f t="shared" si="372"/>
        <v>376</v>
      </c>
      <c r="LO94" s="73"/>
      <c r="LP94" s="73">
        <f t="shared" si="373"/>
        <v>-1226.099039855294</v>
      </c>
      <c r="LQ94" s="73">
        <f t="shared" si="374"/>
        <v>514.86772422557647</v>
      </c>
      <c r="LR94" s="73">
        <f t="shared" si="375"/>
        <v>315.93803426070872</v>
      </c>
      <c r="LS94" s="73">
        <f t="shared" si="376"/>
        <v>447.68479188762831</v>
      </c>
      <c r="LT94" s="73">
        <f t="shared" si="377"/>
        <v>-198.19552882009941</v>
      </c>
      <c r="LU94" s="73">
        <f t="shared" si="378"/>
        <v>190.64855761163955</v>
      </c>
      <c r="LV94" s="73">
        <f t="shared" si="379"/>
        <v>34.295336749028422</v>
      </c>
      <c r="LW94" s="73"/>
      <c r="LX94" s="73">
        <f t="shared" si="380"/>
        <v>322.86380525304276</v>
      </c>
      <c r="LY94" s="73">
        <f t="shared" si="381"/>
        <v>659.40102498398471</v>
      </c>
      <c r="LZ94" s="73">
        <f t="shared" si="382"/>
        <v>-673.58859705317104</v>
      </c>
      <c r="MA94" s="73">
        <f t="shared" si="383"/>
        <v>-384.40832799487498</v>
      </c>
      <c r="MB94" s="73">
        <f t="shared" si="384"/>
        <v>-20.274055092889171</v>
      </c>
      <c r="MC94" s="73">
        <f t="shared" si="385"/>
        <v>-154.45240230621403</v>
      </c>
      <c r="MD94" s="73">
        <f t="shared" si="386"/>
        <v>202.4585522101217</v>
      </c>
      <c r="ME94" s="73"/>
      <c r="MF94" s="73">
        <f t="shared" si="387"/>
        <v>-903.23523460225124</v>
      </c>
      <c r="MG94" s="73">
        <f t="shared" si="388"/>
        <v>1174.2687492095611</v>
      </c>
      <c r="MH94" s="73">
        <f t="shared" si="389"/>
        <v>-357.65056279246232</v>
      </c>
      <c r="MI94" s="73">
        <f t="shared" si="390"/>
        <v>63.276463892753327</v>
      </c>
      <c r="MJ94" s="73">
        <f t="shared" si="391"/>
        <v>-218.46958391298858</v>
      </c>
      <c r="MK94" s="73">
        <f t="shared" si="392"/>
        <v>36.196155305425521</v>
      </c>
      <c r="ML94" s="73">
        <f t="shared" si="393"/>
        <v>236.75388895915012</v>
      </c>
      <c r="MM94" s="73"/>
      <c r="MN94" s="75">
        <f t="shared" si="394"/>
        <v>-0.51167724359867073</v>
      </c>
      <c r="MO94" s="75">
        <f t="shared" si="395"/>
        <v>1.2444496838029884</v>
      </c>
      <c r="MP94" s="75">
        <f t="shared" si="396"/>
        <v>0.21067443449786616</v>
      </c>
      <c r="MQ94" s="75">
        <f t="shared" si="397"/>
        <v>0.21250286723185785</v>
      </c>
      <c r="MR94" s="75">
        <f t="shared" si="398"/>
        <v>-0.23836774387749599</v>
      </c>
      <c r="MS94" s="75">
        <f t="shared" si="399"/>
        <v>0.41918853553155522</v>
      </c>
      <c r="MT94" s="75">
        <f t="shared" si="400"/>
        <v>0.24629295922646904</v>
      </c>
      <c r="MU94" s="75"/>
      <c r="MV94" s="75">
        <f t="shared" si="401"/>
        <v>0.27591985163988736</v>
      </c>
      <c r="MW94" s="75">
        <f t="shared" si="402"/>
        <v>0.71010311525770553</v>
      </c>
      <c r="MX94" s="75">
        <f t="shared" si="403"/>
        <v>-0.37100287925714726</v>
      </c>
      <c r="MY94" s="75">
        <f t="shared" si="404"/>
        <v>-0.15048820651811085</v>
      </c>
      <c r="MZ94" s="75">
        <f t="shared" si="405"/>
        <v>-3.2014662419598661E-2</v>
      </c>
      <c r="NA94" s="75">
        <f t="shared" si="406"/>
        <v>-0.23929324881951416</v>
      </c>
      <c r="NB94" s="75">
        <f t="shared" si="407"/>
        <v>1.1666293832886299</v>
      </c>
      <c r="NC94" s="75"/>
      <c r="ND94" s="75">
        <f t="shared" si="408"/>
        <v>-0.3769393011000351</v>
      </c>
      <c r="NE94" s="75">
        <f t="shared" si="409"/>
        <v>2.8382403963106624</v>
      </c>
      <c r="NF94" s="75">
        <f t="shared" si="410"/>
        <v>-0.23848926654386074</v>
      </c>
      <c r="NG94" s="75">
        <f t="shared" si="411"/>
        <v>3.0035485344068479E-2</v>
      </c>
      <c r="NH94" s="75">
        <f t="shared" si="412"/>
        <v>-0.26275114344513523</v>
      </c>
      <c r="NI94" s="75">
        <f t="shared" si="413"/>
        <v>7.958630017680085E-2</v>
      </c>
      <c r="NJ94" s="75">
        <f t="shared" si="414"/>
        <v>1.7002549456458063</v>
      </c>
      <c r="NK94" s="75"/>
      <c r="NL94" s="75"/>
      <c r="NM94" s="211">
        <v>14597</v>
      </c>
      <c r="NN94" s="212">
        <v>0</v>
      </c>
      <c r="NO94" s="212">
        <v>26</v>
      </c>
      <c r="NP94" s="212">
        <v>11</v>
      </c>
      <c r="NQ94" s="212">
        <v>2</v>
      </c>
      <c r="NR94" s="212">
        <v>19</v>
      </c>
      <c r="NS94" s="213">
        <v>58</v>
      </c>
      <c r="NT94" s="213">
        <f t="shared" si="415"/>
        <v>14655</v>
      </c>
      <c r="NU94" s="75"/>
      <c r="NV94" s="75"/>
      <c r="NW94" s="73">
        <v>7921</v>
      </c>
      <c r="NX94" s="73">
        <v>1588</v>
      </c>
      <c r="NY94" s="75">
        <f t="shared" si="416"/>
        <v>0.20047973740689307</v>
      </c>
      <c r="NZ94" s="75">
        <f t="shared" si="417"/>
        <v>1.8863179673393844E-3</v>
      </c>
      <c r="OA94" s="75">
        <f t="shared" si="418"/>
        <v>2.0261537146364088E-3</v>
      </c>
      <c r="OB94" s="73">
        <v>15478</v>
      </c>
      <c r="OC94" s="73">
        <v>9046</v>
      </c>
      <c r="OD94" s="73">
        <v>3486.7310418894099</v>
      </c>
      <c r="OE94" s="73">
        <v>712.95295596263759</v>
      </c>
      <c r="OF94" s="75">
        <f t="shared" si="419"/>
        <v>4.6062343711244194E-2</v>
      </c>
      <c r="OG94" s="75">
        <f t="shared" si="420"/>
        <v>0.20447603999197442</v>
      </c>
      <c r="OH94" s="73">
        <v>1127.6666666666702</v>
      </c>
      <c r="OI94" s="73">
        <f t="shared" si="421"/>
        <v>230.58081443095054</v>
      </c>
      <c r="OJ94" s="75">
        <f t="shared" si="422"/>
        <v>2.548980924507523E-2</v>
      </c>
      <c r="OK94" s="75">
        <f t="shared" si="423"/>
        <v>2.3617986169180345E-3</v>
      </c>
      <c r="OL94" s="75">
        <f t="shared" si="424"/>
        <v>1.0400792743590558E-3</v>
      </c>
      <c r="OM94" s="73">
        <v>15250</v>
      </c>
      <c r="ON94" s="73">
        <v>269073982</v>
      </c>
      <c r="OO94" s="73">
        <f t="shared" si="425"/>
        <v>17644.195540983608</v>
      </c>
      <c r="OP94" s="75">
        <f t="shared" si="426"/>
        <v>2.3402786665721346E-3</v>
      </c>
      <c r="OQ94" s="75">
        <f t="shared" si="427"/>
        <v>2.1607787412721421E-3</v>
      </c>
      <c r="OR94" s="75">
        <f t="shared" si="428"/>
        <v>7.4336371213572119E-4</v>
      </c>
      <c r="OS94" s="73">
        <v>2456.1049201694359</v>
      </c>
      <c r="OT94" s="75">
        <f t="shared" si="429"/>
        <v>0.15868361029651348</v>
      </c>
      <c r="OU94" s="75">
        <f t="shared" si="430"/>
        <v>2.0242205186882857E-3</v>
      </c>
      <c r="OV94" s="73">
        <v>374.04644807724469</v>
      </c>
      <c r="OW94" s="75">
        <f t="shared" si="431"/>
        <v>2.4527635939491456E-2</v>
      </c>
      <c r="OX94" s="75">
        <v>8.4016393442622947E-2</v>
      </c>
      <c r="OY94" s="73">
        <v>833</v>
      </c>
      <c r="OZ94" s="75">
        <f t="shared" si="432"/>
        <v>5.3818322780721024E-2</v>
      </c>
      <c r="PA94" s="73">
        <v>3066</v>
      </c>
      <c r="PB94" s="75">
        <f t="shared" si="433"/>
        <v>0.19808760821811602</v>
      </c>
      <c r="PC94" s="73">
        <v>2437</v>
      </c>
      <c r="PD94" s="73">
        <v>3316</v>
      </c>
      <c r="PE94" s="75">
        <f t="shared" si="434"/>
        <v>-0.26507840772014474</v>
      </c>
      <c r="PF94" s="75">
        <v>3.4740545294635002E-2</v>
      </c>
      <c r="PG94" s="75">
        <v>5.9256816182937558E-2</v>
      </c>
      <c r="PH94" s="75">
        <v>9.3997361477572566E-2</v>
      </c>
      <c r="PI94" s="75"/>
      <c r="PJ94" s="75"/>
      <c r="PK94" s="75"/>
      <c r="PL94" s="75"/>
      <c r="PM94" s="75"/>
      <c r="PN94" s="75"/>
      <c r="PO94" s="226"/>
      <c r="PP94" s="21">
        <f t="shared" si="435"/>
        <v>0</v>
      </c>
      <c r="PQ94" s="73">
        <f t="shared" si="436"/>
        <v>107.41315884798892</v>
      </c>
      <c r="PR94" s="73"/>
      <c r="PS94" s="73">
        <f t="shared" si="437"/>
        <v>31.763897297946354</v>
      </c>
      <c r="PT94" s="73">
        <v>2</v>
      </c>
      <c r="PU94" s="73">
        <f t="shared" si="438"/>
        <v>44.037593506438725</v>
      </c>
      <c r="PV94" s="73">
        <v>2</v>
      </c>
      <c r="PW94" s="73"/>
    </row>
    <row r="95" spans="1:444" x14ac:dyDescent="0.25">
      <c r="A95" s="150"/>
      <c r="B95" s="153" t="s">
        <v>12</v>
      </c>
      <c r="C95" s="151"/>
      <c r="D95" s="156">
        <v>73022</v>
      </c>
      <c r="E95" s="156" t="s">
        <v>260</v>
      </c>
      <c r="F95" s="72" t="s">
        <v>290</v>
      </c>
      <c r="G95" s="82"/>
      <c r="P95" s="161"/>
      <c r="Q95" s="127"/>
      <c r="R95" s="127"/>
      <c r="S95" s="127"/>
      <c r="T95" s="127"/>
      <c r="U95" s="127"/>
      <c r="V95" s="127"/>
      <c r="W95" s="127"/>
      <c r="X95" s="127"/>
      <c r="Y95" s="127"/>
      <c r="Z95" s="113"/>
      <c r="AA95" s="73"/>
      <c r="AB95" s="74">
        <v>1018</v>
      </c>
      <c r="AC95" s="74">
        <v>1082</v>
      </c>
      <c r="AD95" s="74">
        <v>346</v>
      </c>
      <c r="AE95" s="88">
        <f>AJ95*((BA95/(AX95+BA95)))</f>
        <v>1056.0279617365711</v>
      </c>
      <c r="AF95" s="88">
        <f>AJ95*((AX95/(AX95+BA95)))</f>
        <v>177.972038263429</v>
      </c>
      <c r="AG95" s="74">
        <v>1164</v>
      </c>
      <c r="AH95" s="74">
        <v>99</v>
      </c>
      <c r="AI95" s="74">
        <v>0</v>
      </c>
      <c r="AJ95" s="74">
        <v>1234</v>
      </c>
      <c r="AK95" s="73">
        <f t="shared" si="222"/>
        <v>4943</v>
      </c>
      <c r="AL95" s="75"/>
      <c r="AM95" s="76">
        <f t="shared" si="223"/>
        <v>0.20594780497673479</v>
      </c>
      <c r="AN95" s="77">
        <f t="shared" si="224"/>
        <v>0.21889540764717783</v>
      </c>
      <c r="AO95" s="77">
        <f t="shared" si="225"/>
        <v>6.9997976937082748E-2</v>
      </c>
      <c r="AP95" s="77">
        <f t="shared" si="226"/>
        <v>0.21364110089754626</v>
      </c>
      <c r="AQ95" s="77">
        <f t="shared" si="227"/>
        <v>3.6004863091933847E-2</v>
      </c>
      <c r="AR95" s="77">
        <f t="shared" si="228"/>
        <v>0.23548452356868299</v>
      </c>
      <c r="AS95" s="77">
        <f t="shared" si="229"/>
        <v>2.0028322880841595E-2</v>
      </c>
      <c r="AT95" s="78">
        <f t="shared" si="230"/>
        <v>0</v>
      </c>
      <c r="AU95" s="75">
        <f t="shared" si="231"/>
        <v>1</v>
      </c>
      <c r="AV95" s="75"/>
      <c r="AW95" s="75"/>
      <c r="AX95" s="74">
        <v>196</v>
      </c>
      <c r="AY95" s="74">
        <v>259</v>
      </c>
      <c r="AZ95" s="74">
        <v>928</v>
      </c>
      <c r="BA95" s="74">
        <v>1163</v>
      </c>
      <c r="BB95" s="74">
        <v>1247</v>
      </c>
      <c r="BC95" s="74">
        <v>1072</v>
      </c>
      <c r="BD95" s="74">
        <v>65</v>
      </c>
      <c r="BF95" s="74">
        <v>16</v>
      </c>
      <c r="BG95" s="79">
        <v>6</v>
      </c>
      <c r="BH95" s="80">
        <v>16</v>
      </c>
      <c r="BI95" s="80"/>
      <c r="BJ95" s="81"/>
      <c r="BK95" s="73">
        <f t="shared" si="232"/>
        <v>22</v>
      </c>
      <c r="BL95" s="79">
        <f t="shared" si="233"/>
        <v>4968</v>
      </c>
      <c r="BM95" s="82"/>
      <c r="BN95" s="83">
        <f t="shared" si="234"/>
        <v>3.9452495974235106E-2</v>
      </c>
      <c r="BO95" s="84">
        <f t="shared" si="235"/>
        <v>5.2133655394524962E-2</v>
      </c>
      <c r="BP95" s="84">
        <f t="shared" si="236"/>
        <v>0.18679549114331723</v>
      </c>
      <c r="BQ95" s="84">
        <f t="shared" si="237"/>
        <v>0.23409822866344607</v>
      </c>
      <c r="BR95" s="84">
        <f t="shared" si="238"/>
        <v>0.25100644122383253</v>
      </c>
      <c r="BS95" s="84">
        <f t="shared" si="239"/>
        <v>0.21578099838969403</v>
      </c>
      <c r="BT95" s="84">
        <f t="shared" si="240"/>
        <v>1.3083735909822867E-2</v>
      </c>
      <c r="BU95" s="84">
        <f t="shared" si="241"/>
        <v>0</v>
      </c>
      <c r="BV95" s="84">
        <f t="shared" si="242"/>
        <v>3.2206119162640902E-3</v>
      </c>
      <c r="BW95" s="84">
        <f t="shared" si="243"/>
        <v>1.2077294685990338E-3</v>
      </c>
      <c r="BX95" s="84">
        <f t="shared" si="244"/>
        <v>3.2206119162640902E-3</v>
      </c>
      <c r="BY95" s="84">
        <f t="shared" si="245"/>
        <v>0</v>
      </c>
      <c r="BZ95" s="84">
        <f t="shared" si="246"/>
        <v>0</v>
      </c>
      <c r="CA95" s="75">
        <f t="shared" si="247"/>
        <v>4.4283413848631237E-3</v>
      </c>
      <c r="CB95" s="85">
        <f t="shared" si="248"/>
        <v>1</v>
      </c>
      <c r="CC95" s="75"/>
      <c r="CD95" s="75"/>
      <c r="CE95" s="74">
        <v>950</v>
      </c>
      <c r="CF95" s="74">
        <v>948</v>
      </c>
      <c r="CG95" s="74">
        <v>872</v>
      </c>
      <c r="CH95" s="74">
        <v>320</v>
      </c>
      <c r="CI95" s="74">
        <v>636</v>
      </c>
      <c r="CJ95" s="74">
        <v>1239</v>
      </c>
      <c r="CK95" s="74">
        <v>119</v>
      </c>
      <c r="CP95" s="73">
        <f t="shared" si="439"/>
        <v>0</v>
      </c>
      <c r="CQ95" s="73">
        <f t="shared" si="440"/>
        <v>5084</v>
      </c>
      <c r="CR95" s="73"/>
      <c r="CS95" s="76">
        <f t="shared" si="249"/>
        <v>0.18686073957513769</v>
      </c>
      <c r="CT95" s="77">
        <f t="shared" si="250"/>
        <v>0.18646734854445318</v>
      </c>
      <c r="CU95" s="77">
        <f t="shared" si="251"/>
        <v>0.17151848937844216</v>
      </c>
      <c r="CV95" s="77">
        <f t="shared" si="252"/>
        <v>6.2942564909520063E-2</v>
      </c>
      <c r="CW95" s="77">
        <f t="shared" si="253"/>
        <v>0.12509834775767112</v>
      </c>
      <c r="CX95" s="77">
        <f t="shared" si="254"/>
        <v>0.243705743509048</v>
      </c>
      <c r="CY95" s="77">
        <f t="shared" si="255"/>
        <v>2.3406766325727774E-2</v>
      </c>
      <c r="CZ95" s="78"/>
      <c r="DA95" s="78"/>
      <c r="DB95" s="78"/>
      <c r="DC95" s="78"/>
      <c r="DD95" s="78">
        <f t="shared" si="256"/>
        <v>0</v>
      </c>
      <c r="DE95" s="75">
        <f t="shared" si="257"/>
        <v>1</v>
      </c>
      <c r="DF95" s="75"/>
      <c r="DG95" s="75"/>
      <c r="DH95" s="74">
        <v>942</v>
      </c>
      <c r="DI95" s="74">
        <v>906</v>
      </c>
      <c r="DJ95" s="74">
        <v>1094</v>
      </c>
      <c r="DK95" s="74">
        <v>772</v>
      </c>
      <c r="DM95" s="74">
        <v>176</v>
      </c>
      <c r="DN95" s="74">
        <v>232</v>
      </c>
      <c r="DO95" s="74">
        <v>957</v>
      </c>
      <c r="DP95" s="74">
        <v>6</v>
      </c>
      <c r="DQ95" s="74">
        <v>5</v>
      </c>
      <c r="DU95" s="73">
        <f t="shared" si="258"/>
        <v>11</v>
      </c>
      <c r="DV95" s="73">
        <f t="shared" si="441"/>
        <v>5090</v>
      </c>
      <c r="DW95" s="76">
        <f t="shared" si="259"/>
        <v>0.18506876227897839</v>
      </c>
      <c r="DX95" s="77">
        <f t="shared" si="260"/>
        <v>0.17799607072691553</v>
      </c>
      <c r="DY95" s="77">
        <f t="shared" si="261"/>
        <v>0.2149312377210216</v>
      </c>
      <c r="DZ95" s="77">
        <f t="shared" si="262"/>
        <v>0.15166994106090373</v>
      </c>
      <c r="EA95" s="77">
        <f t="shared" si="263"/>
        <v>0</v>
      </c>
      <c r="EB95" s="77">
        <f t="shared" si="264"/>
        <v>3.457760314341847E-2</v>
      </c>
      <c r="EC95" s="77">
        <f t="shared" si="265"/>
        <v>4.5579567779960709E-2</v>
      </c>
      <c r="ED95" s="77">
        <f t="shared" si="266"/>
        <v>0.18801571709233791</v>
      </c>
      <c r="EE95" s="75">
        <f t="shared" si="267"/>
        <v>1.1787819253438114E-3</v>
      </c>
      <c r="EF95" s="78">
        <f t="shared" si="268"/>
        <v>9.8231827111984276E-4</v>
      </c>
      <c r="EG95" s="78">
        <f t="shared" si="269"/>
        <v>0</v>
      </c>
      <c r="EH95" s="78">
        <f t="shared" si="270"/>
        <v>0</v>
      </c>
      <c r="EI95" s="78">
        <f t="shared" si="271"/>
        <v>0</v>
      </c>
      <c r="EJ95" s="75">
        <f t="shared" si="272"/>
        <v>2.1611001964636544E-3</v>
      </c>
      <c r="EK95" s="75">
        <f t="shared" si="273"/>
        <v>1</v>
      </c>
      <c r="EL95" s="75"/>
      <c r="EM95" s="75"/>
      <c r="EN95" s="75"/>
      <c r="EO95" s="75"/>
      <c r="EP95" s="75"/>
      <c r="EQ95" s="75"/>
      <c r="ER95" s="75">
        <f t="shared" si="274"/>
        <v>0.21889540764717783</v>
      </c>
      <c r="ES95" s="75">
        <f t="shared" si="275"/>
        <v>0.25100644122383253</v>
      </c>
      <c r="ET95" s="75">
        <f t="shared" si="276"/>
        <v>0.18646734854445318</v>
      </c>
      <c r="EU95" s="75">
        <f t="shared" si="277"/>
        <v>0.17799607072691553</v>
      </c>
      <c r="EV95" s="75"/>
      <c r="EW95" s="75"/>
      <c r="EX95" s="75">
        <f t="shared" si="278"/>
        <v>6.9997976937082748E-2</v>
      </c>
      <c r="EY95" s="75">
        <f t="shared" si="279"/>
        <v>5.2133655394524962E-2</v>
      </c>
      <c r="EZ95" s="75">
        <f t="shared" si="280"/>
        <v>0.12509834775767112</v>
      </c>
      <c r="FA95" s="75">
        <f t="shared" si="281"/>
        <v>0.2149312377210216</v>
      </c>
      <c r="FB95" s="75"/>
      <c r="FC95" s="75"/>
      <c r="FD95" s="75"/>
      <c r="FE95" s="75">
        <f t="shared" si="282"/>
        <v>0</v>
      </c>
      <c r="FF95" s="75"/>
      <c r="FG95" s="75"/>
      <c r="FH95" s="75"/>
      <c r="FI95" s="75"/>
      <c r="FJ95" s="75"/>
      <c r="FK95" s="75">
        <f t="shared" si="283"/>
        <v>3.2206119162640902E-3</v>
      </c>
      <c r="FL95" s="75"/>
      <c r="FM95" s="75"/>
      <c r="FN95" s="75"/>
      <c r="FO95" s="75"/>
      <c r="FP95" s="75">
        <f t="shared" si="284"/>
        <v>0.28889338458426056</v>
      </c>
      <c r="FQ95" s="75">
        <f t="shared" si="285"/>
        <v>0.30636070853462161</v>
      </c>
      <c r="FR95" s="75">
        <f t="shared" si="286"/>
        <v>0.31156569630212427</v>
      </c>
      <c r="FS95" s="75">
        <f t="shared" si="287"/>
        <v>0.39292730844793711</v>
      </c>
      <c r="FT95" s="75"/>
      <c r="FU95" s="75"/>
      <c r="FV95" s="75"/>
      <c r="FW95" s="75">
        <f t="shared" si="288"/>
        <v>-6.4539092679379351E-2</v>
      </c>
      <c r="FX95" s="75">
        <f t="shared" si="289"/>
        <v>-8.471277817537648E-3</v>
      </c>
      <c r="FY95" s="75">
        <f t="shared" si="290"/>
        <v>-7.3010370496916999E-2</v>
      </c>
      <c r="FZ95" s="75"/>
      <c r="GA95" s="75"/>
      <c r="GB95" s="75">
        <f t="shared" si="291"/>
        <v>7.296469236314615E-2</v>
      </c>
      <c r="GC95" s="75">
        <f t="shared" si="292"/>
        <v>8.9832889963350482E-2</v>
      </c>
      <c r="GD95" s="75">
        <f t="shared" si="293"/>
        <v>0.16279758232649663</v>
      </c>
      <c r="GE95" s="75"/>
      <c r="GF95" s="75"/>
      <c r="GG95" s="75"/>
      <c r="GH95" s="75"/>
      <c r="GI95" s="75"/>
      <c r="GJ95" s="75"/>
      <c r="GK95" s="75"/>
      <c r="GL95" s="75"/>
      <c r="GM95" s="75"/>
      <c r="GN95" s="75"/>
      <c r="GO95" s="75"/>
      <c r="GP95" s="75"/>
      <c r="GQ95" s="75">
        <f t="shared" si="294"/>
        <v>5.2049877675026668E-3</v>
      </c>
      <c r="GR95" s="75">
        <f t="shared" si="295"/>
        <v>8.1361612145812834E-2</v>
      </c>
      <c r="GS95" s="75">
        <f t="shared" si="296"/>
        <v>8.6566599913315501E-2</v>
      </c>
      <c r="GT95" s="75"/>
      <c r="GU95" s="75"/>
      <c r="GV95" s="75"/>
      <c r="GW95" s="75"/>
      <c r="GX95" s="75">
        <f t="shared" si="297"/>
        <v>2.0028322880841595E-2</v>
      </c>
      <c r="GY95" s="75">
        <f t="shared" si="298"/>
        <v>1.3083735909822867E-2</v>
      </c>
      <c r="GZ95" s="75">
        <f t="shared" si="299"/>
        <v>2.3406766325727774E-2</v>
      </c>
      <c r="HA95" s="75">
        <f t="shared" si="300"/>
        <v>3.457760314341847E-2</v>
      </c>
      <c r="HB95" s="75"/>
      <c r="HC95" s="75"/>
      <c r="HD95" s="75">
        <f t="shared" si="301"/>
        <v>1.0323030415904906E-2</v>
      </c>
      <c r="HE95" s="75">
        <f t="shared" si="302"/>
        <v>1.1170836817690696E-2</v>
      </c>
      <c r="HF95" s="75">
        <f t="shared" si="303"/>
        <v>2.1493867233595601E-2</v>
      </c>
      <c r="HG95" s="75"/>
      <c r="HH95" s="75"/>
      <c r="HI95" s="75"/>
      <c r="HJ95" s="75">
        <f t="shared" si="304"/>
        <v>0.23548452356868299</v>
      </c>
      <c r="HK95" s="75">
        <f t="shared" si="305"/>
        <v>0.21578099838969403</v>
      </c>
      <c r="HL95" s="75">
        <f t="shared" si="306"/>
        <v>0.17151848937844216</v>
      </c>
      <c r="HM95" s="75">
        <f t="shared" si="307"/>
        <v>0.15166994106090373</v>
      </c>
      <c r="HN95" s="75"/>
      <c r="HO95" s="75"/>
      <c r="HP95" s="75">
        <f t="shared" si="308"/>
        <v>-4.4262509011251866E-2</v>
      </c>
      <c r="HQ95" s="75">
        <f>Gegevens!HM292-Gegevens!HL292</f>
        <v>-2.1660498150789631E-2</v>
      </c>
      <c r="HR95" s="75">
        <f t="shared" si="309"/>
        <v>-6.41110573287903E-2</v>
      </c>
      <c r="HS95" s="75"/>
      <c r="HT95" s="75"/>
      <c r="HU95" s="75"/>
      <c r="HV95" s="75">
        <f t="shared" si="310"/>
        <v>0.20594780497673479</v>
      </c>
      <c r="HW95" s="75">
        <f t="shared" si="311"/>
        <v>0.18679549114331723</v>
      </c>
      <c r="HX95" s="75">
        <f t="shared" si="312"/>
        <v>0.243705743509048</v>
      </c>
      <c r="HY95" s="75">
        <f t="shared" si="313"/>
        <v>0.18506876227897839</v>
      </c>
      <c r="HZ95" s="75"/>
      <c r="IA95" s="75"/>
      <c r="IB95" s="75">
        <f t="shared" si="314"/>
        <v>5.6910252365730774E-2</v>
      </c>
      <c r="IC95" s="75">
        <f t="shared" si="315"/>
        <v>-5.8636981230069607E-2</v>
      </c>
      <c r="ID95" s="75">
        <f t="shared" si="316"/>
        <v>-1.7267288643388334E-3</v>
      </c>
      <c r="IE95" s="75"/>
      <c r="IF95" s="75"/>
      <c r="IG95" s="75"/>
      <c r="IH95" s="75">
        <f t="shared" si="317"/>
        <v>0.21364110089754626</v>
      </c>
      <c r="II95" s="75">
        <f t="shared" si="318"/>
        <v>0.23409822866344607</v>
      </c>
      <c r="IJ95" s="75">
        <f t="shared" si="319"/>
        <v>0.18686073957513769</v>
      </c>
      <c r="IK95" s="75">
        <f t="shared" si="320"/>
        <v>0.18801571709233791</v>
      </c>
      <c r="IL95" s="75"/>
      <c r="IM95" s="75"/>
      <c r="IN95" s="75">
        <f t="shared" si="321"/>
        <v>-4.7237489088308382E-2</v>
      </c>
      <c r="IO95" s="75">
        <f t="shared" si="322"/>
        <v>1.1549775172002286E-3</v>
      </c>
      <c r="IP95" s="75">
        <f t="shared" si="323"/>
        <v>-4.6082511571108153E-2</v>
      </c>
      <c r="IQ95" s="75"/>
      <c r="IR95" s="75"/>
      <c r="IS95" s="75"/>
      <c r="IT95" s="75">
        <f t="shared" si="324"/>
        <v>3.6004863091933847E-2</v>
      </c>
      <c r="IU95" s="75">
        <f t="shared" si="325"/>
        <v>3.9452495974235106E-2</v>
      </c>
      <c r="IV95" s="75">
        <f t="shared" si="326"/>
        <v>6.2942564909520063E-2</v>
      </c>
      <c r="IW95" s="75">
        <f t="shared" si="327"/>
        <v>4.5579567779960709E-2</v>
      </c>
      <c r="IX95" s="75"/>
      <c r="IY95" s="75"/>
      <c r="IZ95" s="75">
        <f t="shared" si="328"/>
        <v>2.3490068935284956E-2</v>
      </c>
      <c r="JA95" s="75">
        <f t="shared" si="329"/>
        <v>-1.7362997129559354E-2</v>
      </c>
      <c r="JB95" s="75">
        <f t="shared" si="330"/>
        <v>6.1270718057256021E-3</v>
      </c>
      <c r="JC95" s="75"/>
      <c r="JD95" s="75"/>
      <c r="JE95" s="75"/>
      <c r="JF95" s="75"/>
      <c r="JG95" s="75"/>
      <c r="JH95" s="75"/>
      <c r="JI95" s="75">
        <f t="shared" si="331"/>
        <v>0.23366942377838784</v>
      </c>
      <c r="JJ95" s="75">
        <f t="shared" si="332"/>
        <v>0.24964596398948011</v>
      </c>
      <c r="JK95" s="75">
        <f t="shared" si="333"/>
        <v>0.26967428687032169</v>
      </c>
      <c r="JL95" s="75"/>
      <c r="JM95" s="75">
        <f t="shared" si="334"/>
        <v>0.24718196457326894</v>
      </c>
      <c r="JN95" s="75">
        <f t="shared" si="335"/>
        <v>0.27355072463768115</v>
      </c>
      <c r="JO95" s="75">
        <f t="shared" si="336"/>
        <v>0.28663446054750402</v>
      </c>
      <c r="JP95" s="75"/>
      <c r="JQ95" s="75">
        <f t="shared" si="337"/>
        <v>0.21026750590086546</v>
      </c>
      <c r="JR95" s="75">
        <f t="shared" si="338"/>
        <v>0.24980330448465776</v>
      </c>
      <c r="JS95" s="75">
        <f t="shared" si="339"/>
        <v>0.27321007081038551</v>
      </c>
      <c r="JT95" s="75"/>
      <c r="JU95" s="75">
        <f t="shared" si="340"/>
        <v>0.2225933202357564</v>
      </c>
      <c r="JV95" s="75">
        <f t="shared" si="341"/>
        <v>0.23359528487229864</v>
      </c>
      <c r="JW95" s="75">
        <f t="shared" si="342"/>
        <v>0.26817288801571709</v>
      </c>
      <c r="JX95" s="75"/>
      <c r="JY95" s="75"/>
      <c r="JZ95" s="75"/>
      <c r="KA95" s="75">
        <f t="shared" si="343"/>
        <v>-3.6914458672403477E-2</v>
      </c>
      <c r="KB95" s="75">
        <f t="shared" si="344"/>
        <v>1.2325814334890939E-2</v>
      </c>
      <c r="KC95" s="75">
        <f t="shared" si="345"/>
        <v>-2.4588644337512539E-2</v>
      </c>
      <c r="KD95" s="75"/>
      <c r="KE95" s="75"/>
      <c r="KF95" s="75">
        <f t="shared" si="346"/>
        <v>-2.3747420153023391E-2</v>
      </c>
      <c r="KG95" s="75">
        <f t="shared" si="347"/>
        <v>-1.6208019612359126E-2</v>
      </c>
      <c r="KH95" s="75">
        <f t="shared" si="348"/>
        <v>-3.9955439765382517E-2</v>
      </c>
      <c r="KI95" s="75"/>
      <c r="KJ95" s="75"/>
      <c r="KK95" s="75">
        <f t="shared" si="349"/>
        <v>-1.3424389737118514E-2</v>
      </c>
      <c r="KL95" s="75">
        <f t="shared" si="350"/>
        <v>-5.0371827946684156E-3</v>
      </c>
      <c r="KM95" s="75">
        <f t="shared" si="351"/>
        <v>-1.8461572531786929E-2</v>
      </c>
      <c r="KN95" s="75"/>
      <c r="KO95" s="75"/>
      <c r="KP95" s="75"/>
      <c r="KQ95" s="75"/>
      <c r="KR95" s="73">
        <f t="shared" si="352"/>
        <v>1277.6227858293075</v>
      </c>
      <c r="KS95" s="73">
        <f t="shared" si="353"/>
        <v>265.36030595813207</v>
      </c>
      <c r="KT95" s="73">
        <f t="shared" si="354"/>
        <v>1098.3252818035426</v>
      </c>
      <c r="KU95" s="73">
        <f t="shared" si="355"/>
        <v>950.78904991948468</v>
      </c>
      <c r="KV95" s="73">
        <f t="shared" si="356"/>
        <v>1191.5599838969406</v>
      </c>
      <c r="KW95" s="73">
        <f t="shared" si="357"/>
        <v>200.8132045088567</v>
      </c>
      <c r="KX95" s="73">
        <f t="shared" si="358"/>
        <v>66.596215780998392</v>
      </c>
      <c r="KY95" s="73"/>
      <c r="KZ95" s="73">
        <f t="shared" si="359"/>
        <v>949.11880409126672</v>
      </c>
      <c r="LA95" s="73">
        <f t="shared" si="360"/>
        <v>636.75059008654603</v>
      </c>
      <c r="LB95" s="73">
        <f t="shared" si="361"/>
        <v>873.02911093627063</v>
      </c>
      <c r="LC95" s="73">
        <f t="shared" si="362"/>
        <v>1240.4622344610543</v>
      </c>
      <c r="LD95" s="73">
        <f t="shared" si="363"/>
        <v>951.12116443745083</v>
      </c>
      <c r="LE95" s="73">
        <f t="shared" si="364"/>
        <v>320.37765538945712</v>
      </c>
      <c r="LF95" s="73">
        <f t="shared" si="365"/>
        <v>119.14044059795437</v>
      </c>
      <c r="LG95" s="73"/>
      <c r="LH95" s="73">
        <f t="shared" si="366"/>
        <v>906</v>
      </c>
      <c r="LI95" s="73">
        <f t="shared" si="367"/>
        <v>1094</v>
      </c>
      <c r="LJ95" s="73">
        <f t="shared" si="368"/>
        <v>772</v>
      </c>
      <c r="LK95" s="73">
        <f t="shared" si="369"/>
        <v>942</v>
      </c>
      <c r="LL95" s="73">
        <f t="shared" si="370"/>
        <v>957</v>
      </c>
      <c r="LM95" s="73">
        <f t="shared" si="371"/>
        <v>232</v>
      </c>
      <c r="LN95" s="73">
        <f t="shared" si="372"/>
        <v>176</v>
      </c>
      <c r="LO95" s="73"/>
      <c r="LP95" s="73">
        <f t="shared" si="373"/>
        <v>-328.50398173804081</v>
      </c>
      <c r="LQ95" s="73">
        <f t="shared" si="374"/>
        <v>371.39028412841395</v>
      </c>
      <c r="LR95" s="73">
        <f t="shared" si="375"/>
        <v>-225.29617086727194</v>
      </c>
      <c r="LS95" s="73">
        <f t="shared" si="376"/>
        <v>289.67318454156964</v>
      </c>
      <c r="LT95" s="73">
        <f t="shared" si="377"/>
        <v>-240.43881945948976</v>
      </c>
      <c r="LU95" s="73">
        <f t="shared" si="378"/>
        <v>119.56445088060042</v>
      </c>
      <c r="LV95" s="73">
        <f t="shared" si="379"/>
        <v>52.544224816955975</v>
      </c>
      <c r="LW95" s="73"/>
      <c r="LX95" s="73">
        <f t="shared" si="380"/>
        <v>-43.118804091266725</v>
      </c>
      <c r="LY95" s="73">
        <f t="shared" si="381"/>
        <v>457.24940991345397</v>
      </c>
      <c r="LZ95" s="73">
        <f t="shared" si="382"/>
        <v>-101.02911093627063</v>
      </c>
      <c r="MA95" s="73">
        <f t="shared" si="383"/>
        <v>-298.46223446105432</v>
      </c>
      <c r="MB95" s="73">
        <f t="shared" si="384"/>
        <v>5.8788355625491704</v>
      </c>
      <c r="MC95" s="73">
        <f t="shared" si="385"/>
        <v>-88.377655389457118</v>
      </c>
      <c r="MD95" s="73">
        <f t="shared" si="386"/>
        <v>56.859559402045633</v>
      </c>
      <c r="ME95" s="73"/>
      <c r="MF95" s="73">
        <f t="shared" si="387"/>
        <v>-371.62278582930753</v>
      </c>
      <c r="MG95" s="73">
        <f t="shared" si="388"/>
        <v>828.63969404186787</v>
      </c>
      <c r="MH95" s="73">
        <f t="shared" si="389"/>
        <v>-326.32528180354257</v>
      </c>
      <c r="MI95" s="73">
        <f t="shared" si="390"/>
        <v>-8.7890499194846825</v>
      </c>
      <c r="MJ95" s="73">
        <f t="shared" si="391"/>
        <v>-234.55998389694059</v>
      </c>
      <c r="MK95" s="73">
        <f t="shared" si="392"/>
        <v>31.1867954911433</v>
      </c>
      <c r="ML95" s="73">
        <f t="shared" si="393"/>
        <v>109.40378421900161</v>
      </c>
      <c r="MM95" s="73"/>
      <c r="MN95" s="75">
        <f t="shared" si="394"/>
        <v>-0.25712126097125626</v>
      </c>
      <c r="MO95" s="75">
        <f t="shared" si="395"/>
        <v>1.399569851969537</v>
      </c>
      <c r="MP95" s="75">
        <f t="shared" si="396"/>
        <v>-0.20512700071632392</v>
      </c>
      <c r="MQ95" s="75">
        <f t="shared" si="397"/>
        <v>0.30466609240619663</v>
      </c>
      <c r="MR95" s="75">
        <f t="shared" si="398"/>
        <v>-0.2017849060969184</v>
      </c>
      <c r="MS95" s="75">
        <f t="shared" si="399"/>
        <v>0.5954013391351819</v>
      </c>
      <c r="MT95" s="75">
        <f t="shared" si="400"/>
        <v>0.78899715548023963</v>
      </c>
      <c r="MU95" s="75"/>
      <c r="MV95" s="75">
        <f t="shared" si="401"/>
        <v>-4.5430354878018456E-2</v>
      </c>
      <c r="MW95" s="75">
        <f t="shared" si="402"/>
        <v>0.7180981329774746</v>
      </c>
      <c r="MX95" s="75">
        <f t="shared" si="403"/>
        <v>-0.11572249959445573</v>
      </c>
      <c r="MY95" s="75">
        <f t="shared" si="404"/>
        <v>-0.2406056598657578</v>
      </c>
      <c r="MZ95" s="75">
        <f t="shared" si="405"/>
        <v>6.180953365732599E-3</v>
      </c>
      <c r="NA95" s="75">
        <f t="shared" si="406"/>
        <v>-0.27585461689587426</v>
      </c>
      <c r="NB95" s="75">
        <f t="shared" si="407"/>
        <v>0.47724818807680242</v>
      </c>
      <c r="NC95" s="75"/>
      <c r="ND95" s="75">
        <f t="shared" si="408"/>
        <v>-0.29087050571666695</v>
      </c>
      <c r="NE95" s="75">
        <f t="shared" si="409"/>
        <v>3.1226964826178967</v>
      </c>
      <c r="NF95" s="75">
        <f t="shared" si="410"/>
        <v>-0.29711169105357293</v>
      </c>
      <c r="NG95" s="75">
        <f t="shared" si="411"/>
        <v>-9.243953661676017E-3</v>
      </c>
      <c r="NH95" s="75">
        <f t="shared" si="412"/>
        <v>-0.1968511758256796</v>
      </c>
      <c r="NI95" s="75">
        <f t="shared" si="413"/>
        <v>0.1553025139328815</v>
      </c>
      <c r="NJ95" s="75">
        <f t="shared" si="414"/>
        <v>1.6427928064077375</v>
      </c>
      <c r="NK95" s="75"/>
      <c r="NL95" s="75"/>
      <c r="NM95" s="211">
        <v>5758</v>
      </c>
      <c r="NN95" s="212">
        <v>0</v>
      </c>
      <c r="NO95" s="212">
        <v>6</v>
      </c>
      <c r="NP95" s="212">
        <v>4</v>
      </c>
      <c r="NQ95" s="212">
        <v>0</v>
      </c>
      <c r="NR95" s="212">
        <v>6</v>
      </c>
      <c r="NS95" s="213">
        <v>16</v>
      </c>
      <c r="NT95" s="213">
        <f t="shared" si="415"/>
        <v>5774</v>
      </c>
      <c r="NU95" s="75"/>
      <c r="NV95" s="75"/>
      <c r="NW95" s="73">
        <v>5090</v>
      </c>
      <c r="NX95" s="73">
        <v>1094</v>
      </c>
      <c r="NY95" s="75">
        <f t="shared" si="416"/>
        <v>0.2149312377210216</v>
      </c>
      <c r="NZ95" s="75">
        <f t="shared" si="417"/>
        <v>1.2121396861201194E-3</v>
      </c>
      <c r="OA95" s="75">
        <f t="shared" si="418"/>
        <v>1.395851488546745E-3</v>
      </c>
      <c r="OB95" s="73">
        <v>7290</v>
      </c>
      <c r="OC95" s="73">
        <v>5774</v>
      </c>
      <c r="OD95" s="73">
        <v>547.54882908407876</v>
      </c>
      <c r="OE95" s="73">
        <v>222.87129719505839</v>
      </c>
      <c r="OF95" s="75">
        <f t="shared" si="419"/>
        <v>3.0572194402614321E-2</v>
      </c>
      <c r="OG95" s="75">
        <f t="shared" si="420"/>
        <v>0.40703456085892831</v>
      </c>
      <c r="OH95" s="73">
        <v>329</v>
      </c>
      <c r="OI95" s="73">
        <f t="shared" si="421"/>
        <v>133.9143705225874</v>
      </c>
      <c r="OJ95" s="75">
        <f t="shared" si="422"/>
        <v>2.3192651631899448E-2</v>
      </c>
      <c r="OK95" s="75">
        <f t="shared" si="423"/>
        <v>1.1123860910539133E-3</v>
      </c>
      <c r="OL95" s="75">
        <f t="shared" si="424"/>
        <v>3.2513199520873513E-4</v>
      </c>
      <c r="OM95" s="73">
        <v>7225</v>
      </c>
      <c r="ON95" s="73">
        <v>129547078</v>
      </c>
      <c r="OO95" s="73">
        <f t="shared" si="425"/>
        <v>17930.391418685122</v>
      </c>
      <c r="OP95" s="75">
        <f t="shared" si="426"/>
        <v>1.1087549748186015E-3</v>
      </c>
      <c r="OQ95" s="75">
        <f t="shared" si="427"/>
        <v>1.0403182427958569E-3</v>
      </c>
      <c r="OR95" s="75">
        <f t="shared" si="428"/>
        <v>4.3172318488708965E-4</v>
      </c>
      <c r="OS95" s="73">
        <v>1043.3024221453288</v>
      </c>
      <c r="OT95" s="75">
        <f t="shared" si="429"/>
        <v>0.14311418685121108</v>
      </c>
      <c r="OU95" s="75">
        <f t="shared" si="430"/>
        <v>8.5984688714278268E-4</v>
      </c>
      <c r="OV95" s="73">
        <v>52.761968535135992</v>
      </c>
      <c r="OW95" s="75">
        <f t="shared" si="431"/>
        <v>7.3026946069392378E-3</v>
      </c>
      <c r="OX95" s="75">
        <v>5.4455445544554448E-2</v>
      </c>
      <c r="OY95" s="73">
        <v>359</v>
      </c>
      <c r="OZ95" s="75">
        <f t="shared" si="432"/>
        <v>4.9245541838134434E-2</v>
      </c>
      <c r="PA95" s="73">
        <v>1431</v>
      </c>
      <c r="PB95" s="75">
        <f t="shared" si="433"/>
        <v>0.1962962962962963</v>
      </c>
      <c r="PC95" s="73">
        <v>1067</v>
      </c>
      <c r="PD95" s="73">
        <v>1682</v>
      </c>
      <c r="PE95" s="75">
        <f t="shared" si="434"/>
        <v>-0.36563614744351963</v>
      </c>
      <c r="PF95" s="75">
        <v>4.1442691173920583E-2</v>
      </c>
      <c r="PG95" s="75">
        <v>3.5026877059129533E-2</v>
      </c>
      <c r="PH95" s="75">
        <v>7.6469568233050123E-2</v>
      </c>
      <c r="PI95" s="75"/>
      <c r="PJ95" s="75"/>
      <c r="PK95" s="75"/>
      <c r="PL95" s="75"/>
      <c r="PM95" s="75"/>
      <c r="PN95" s="75"/>
      <c r="PO95" s="226"/>
      <c r="PP95" s="21">
        <f t="shared" si="435"/>
        <v>0</v>
      </c>
      <c r="PQ95" s="73">
        <f t="shared" si="436"/>
        <v>115.15599270696764</v>
      </c>
      <c r="PR95" s="73"/>
      <c r="PS95" s="73">
        <f t="shared" si="437"/>
        <v>38.937654819336615</v>
      </c>
      <c r="PT95" s="73">
        <v>2</v>
      </c>
      <c r="PU95" s="73">
        <f t="shared" si="438"/>
        <v>29.228340575590423</v>
      </c>
      <c r="PV95" s="73">
        <v>2</v>
      </c>
      <c r="PW95" s="73"/>
    </row>
    <row r="96" spans="1:444" x14ac:dyDescent="0.25">
      <c r="A96" s="150"/>
      <c r="B96" s="153" t="s">
        <v>7</v>
      </c>
      <c r="C96" s="151"/>
      <c r="D96" s="156">
        <v>12014</v>
      </c>
      <c r="E96" s="156" t="s">
        <v>0</v>
      </c>
      <c r="F96" s="72" t="s">
        <v>40</v>
      </c>
      <c r="G96" s="82"/>
      <c r="P96" s="161"/>
      <c r="Q96" s="127"/>
      <c r="R96" s="127"/>
      <c r="S96" s="127"/>
      <c r="T96" s="127"/>
      <c r="U96" s="127"/>
      <c r="V96" s="127"/>
      <c r="W96" s="127"/>
      <c r="X96" s="127"/>
      <c r="Y96" s="127"/>
      <c r="Z96" s="113"/>
      <c r="AA96" s="73"/>
      <c r="AB96" s="74">
        <v>3070</v>
      </c>
      <c r="AC96" s="74">
        <v>8706</v>
      </c>
      <c r="AD96" s="74">
        <v>2719</v>
      </c>
      <c r="AE96" s="74">
        <v>4829</v>
      </c>
      <c r="AF96" s="74">
        <v>1579</v>
      </c>
      <c r="AG96" s="74">
        <v>5968</v>
      </c>
      <c r="AH96" s="74">
        <v>419</v>
      </c>
      <c r="AI96" s="74">
        <v>1262</v>
      </c>
      <c r="AK96" s="73">
        <f t="shared" si="222"/>
        <v>28552</v>
      </c>
      <c r="AL96" s="75"/>
      <c r="AM96" s="76">
        <f t="shared" si="223"/>
        <v>0.10752311571868871</v>
      </c>
      <c r="AN96" s="77">
        <f t="shared" si="224"/>
        <v>0.30491734379377977</v>
      </c>
      <c r="AO96" s="77">
        <f t="shared" si="225"/>
        <v>9.5229756234239279E-2</v>
      </c>
      <c r="AP96" s="77">
        <f t="shared" si="226"/>
        <v>0.16913000840571588</v>
      </c>
      <c r="AQ96" s="77">
        <f t="shared" si="227"/>
        <v>5.5302605771924911E-2</v>
      </c>
      <c r="AR96" s="77">
        <f t="shared" si="228"/>
        <v>0.20902213505183526</v>
      </c>
      <c r="AS96" s="77">
        <f t="shared" si="229"/>
        <v>1.4674978985710282E-2</v>
      </c>
      <c r="AT96" s="78">
        <f t="shared" si="230"/>
        <v>4.4200056038105909E-2</v>
      </c>
      <c r="AU96" s="75">
        <f t="shared" si="231"/>
        <v>1</v>
      </c>
      <c r="AV96" s="75"/>
      <c r="AW96" s="75"/>
      <c r="AX96" s="74">
        <v>1998</v>
      </c>
      <c r="AY96" s="74">
        <v>2092</v>
      </c>
      <c r="AZ96" s="74">
        <v>2965</v>
      </c>
      <c r="BA96" s="74">
        <v>4032</v>
      </c>
      <c r="BB96" s="74">
        <v>11149</v>
      </c>
      <c r="BC96" s="74">
        <v>5421</v>
      </c>
      <c r="BD96" s="74">
        <v>1107</v>
      </c>
      <c r="BF96" s="74">
        <v>86</v>
      </c>
      <c r="BG96" s="79">
        <v>24</v>
      </c>
      <c r="BH96" s="80">
        <v>302</v>
      </c>
      <c r="BI96" s="80"/>
      <c r="BJ96" s="81"/>
      <c r="BK96" s="73">
        <f t="shared" si="232"/>
        <v>326</v>
      </c>
      <c r="BL96" s="79">
        <f t="shared" si="233"/>
        <v>29176</v>
      </c>
      <c r="BM96" s="82"/>
      <c r="BN96" s="83">
        <f t="shared" si="234"/>
        <v>6.8480943241020012E-2</v>
      </c>
      <c r="BO96" s="84">
        <f t="shared" si="235"/>
        <v>7.1702769399506441E-2</v>
      </c>
      <c r="BP96" s="84">
        <f t="shared" si="236"/>
        <v>0.10162462297778996</v>
      </c>
      <c r="BQ96" s="84">
        <f t="shared" si="237"/>
        <v>0.13819577735124761</v>
      </c>
      <c r="BR96" s="84">
        <f t="shared" si="238"/>
        <v>0.38212914724431041</v>
      </c>
      <c r="BS96" s="84">
        <f t="shared" si="239"/>
        <v>0.18580340005483958</v>
      </c>
      <c r="BT96" s="84">
        <f t="shared" si="240"/>
        <v>3.7942144228132711E-2</v>
      </c>
      <c r="BU96" s="84">
        <f t="shared" si="241"/>
        <v>0</v>
      </c>
      <c r="BV96" s="84">
        <f t="shared" si="242"/>
        <v>2.9476281875514122E-3</v>
      </c>
      <c r="BW96" s="84">
        <f t="shared" si="243"/>
        <v>8.2259391280504524E-4</v>
      </c>
      <c r="BX96" s="84">
        <f t="shared" si="244"/>
        <v>1.035097340279682E-2</v>
      </c>
      <c r="BY96" s="84">
        <f t="shared" si="245"/>
        <v>0</v>
      </c>
      <c r="BZ96" s="84">
        <f t="shared" si="246"/>
        <v>0</v>
      </c>
      <c r="CA96" s="75">
        <f t="shared" si="247"/>
        <v>1.1173567315601865E-2</v>
      </c>
      <c r="CB96" s="85">
        <f t="shared" si="248"/>
        <v>1</v>
      </c>
      <c r="CC96" s="75"/>
      <c r="CD96" s="75"/>
      <c r="CE96" s="74">
        <v>2279</v>
      </c>
      <c r="CF96" s="74">
        <v>8451</v>
      </c>
      <c r="CG96" s="74">
        <v>5814</v>
      </c>
      <c r="CH96" s="74">
        <v>3265</v>
      </c>
      <c r="CI96" s="74">
        <v>5076</v>
      </c>
      <c r="CJ96" s="74">
        <v>3433</v>
      </c>
      <c r="CK96" s="74">
        <v>1032</v>
      </c>
      <c r="CL96" s="72">
        <v>278</v>
      </c>
      <c r="CP96" s="73">
        <f t="shared" si="439"/>
        <v>278</v>
      </c>
      <c r="CQ96" s="73">
        <f t="shared" si="440"/>
        <v>29628</v>
      </c>
      <c r="CR96" s="73"/>
      <c r="CS96" s="76">
        <f t="shared" si="249"/>
        <v>7.6920480626434459E-2</v>
      </c>
      <c r="CT96" s="77">
        <f t="shared" si="250"/>
        <v>0.28523693803159172</v>
      </c>
      <c r="CU96" s="77">
        <f t="shared" si="251"/>
        <v>0.19623329283110572</v>
      </c>
      <c r="CV96" s="77">
        <f t="shared" si="252"/>
        <v>0.11019981098960442</v>
      </c>
      <c r="CW96" s="77">
        <f t="shared" si="253"/>
        <v>0.17132442284325639</v>
      </c>
      <c r="CX96" s="77">
        <f t="shared" si="254"/>
        <v>0.11587012285675712</v>
      </c>
      <c r="CY96" s="77">
        <f t="shared" si="255"/>
        <v>3.4831915755366545E-2</v>
      </c>
      <c r="CZ96" s="78"/>
      <c r="DA96" s="78"/>
      <c r="DB96" s="78"/>
      <c r="DC96" s="78"/>
      <c r="DD96" s="78">
        <f t="shared" si="256"/>
        <v>9.3830160658836242E-3</v>
      </c>
      <c r="DE96" s="75">
        <f t="shared" si="257"/>
        <v>1</v>
      </c>
      <c r="DF96" s="75"/>
      <c r="DG96" s="75"/>
      <c r="DH96" s="74">
        <v>2436</v>
      </c>
      <c r="DI96" s="74">
        <v>8380</v>
      </c>
      <c r="DJ96" s="74">
        <v>7306</v>
      </c>
      <c r="DK96" s="74">
        <v>4034</v>
      </c>
      <c r="DM96" s="74">
        <v>1900</v>
      </c>
      <c r="DN96" s="74">
        <v>2142</v>
      </c>
      <c r="DO96" s="74">
        <v>2712</v>
      </c>
      <c r="DP96" s="72">
        <v>51</v>
      </c>
      <c r="DQ96" s="74">
        <v>312</v>
      </c>
      <c r="DR96" s="74">
        <v>10</v>
      </c>
      <c r="DS96" s="74">
        <v>19</v>
      </c>
      <c r="DT96" s="74">
        <v>241</v>
      </c>
      <c r="DU96" s="73">
        <f t="shared" si="258"/>
        <v>633</v>
      </c>
      <c r="DV96" s="73">
        <f t="shared" si="441"/>
        <v>29543</v>
      </c>
      <c r="DW96" s="76">
        <f t="shared" si="259"/>
        <v>8.2456080966726464E-2</v>
      </c>
      <c r="DX96" s="77">
        <f t="shared" si="260"/>
        <v>0.2836543343600853</v>
      </c>
      <c r="DY96" s="77">
        <f t="shared" si="261"/>
        <v>0.24730054496835122</v>
      </c>
      <c r="DZ96" s="77">
        <f t="shared" si="262"/>
        <v>0.1365467284974444</v>
      </c>
      <c r="EA96" s="77">
        <f t="shared" si="263"/>
        <v>0</v>
      </c>
      <c r="EB96" s="77">
        <f t="shared" si="264"/>
        <v>6.4313035236773522E-2</v>
      </c>
      <c r="EC96" s="77">
        <f t="shared" si="265"/>
        <v>7.250448498798362E-2</v>
      </c>
      <c r="ED96" s="77">
        <f t="shared" si="266"/>
        <v>9.1798395559015672E-2</v>
      </c>
      <c r="EE96" s="75">
        <f t="shared" si="267"/>
        <v>1.7262972616186576E-3</v>
      </c>
      <c r="EF96" s="78">
        <f t="shared" si="268"/>
        <v>1.0560877365196493E-2</v>
      </c>
      <c r="EG96" s="78">
        <f t="shared" si="269"/>
        <v>3.3848965914091327E-4</v>
      </c>
      <c r="EH96" s="78">
        <f t="shared" si="270"/>
        <v>6.4313035236773515E-4</v>
      </c>
      <c r="EI96" s="78">
        <f t="shared" si="271"/>
        <v>8.1576007852960097E-3</v>
      </c>
      <c r="EJ96" s="75">
        <f t="shared" si="272"/>
        <v>2.1426395423619807E-2</v>
      </c>
      <c r="EK96" s="75">
        <f t="shared" si="273"/>
        <v>1</v>
      </c>
      <c r="EL96" s="75"/>
      <c r="EM96" s="75"/>
      <c r="EN96" s="75"/>
      <c r="EO96" s="75"/>
      <c r="EP96" s="75"/>
      <c r="EQ96" s="75"/>
      <c r="ER96" s="75">
        <f t="shared" si="274"/>
        <v>0.30491734379377977</v>
      </c>
      <c r="ES96" s="75">
        <f t="shared" si="275"/>
        <v>0.38212914724431041</v>
      </c>
      <c r="ET96" s="75">
        <f t="shared" si="276"/>
        <v>0.28523693803159172</v>
      </c>
      <c r="EU96" s="75">
        <f t="shared" si="277"/>
        <v>0.2836543343600853</v>
      </c>
      <c r="EV96" s="75"/>
      <c r="EW96" s="75"/>
      <c r="EX96" s="75">
        <f t="shared" si="278"/>
        <v>9.5229756234239279E-2</v>
      </c>
      <c r="EY96" s="75">
        <f t="shared" si="279"/>
        <v>7.1702769399506441E-2</v>
      </c>
      <c r="EZ96" s="75">
        <f t="shared" si="280"/>
        <v>0.17132442284325639</v>
      </c>
      <c r="FA96" s="75">
        <f t="shared" si="281"/>
        <v>0.24730054496835122</v>
      </c>
      <c r="FB96" s="75"/>
      <c r="FC96" s="75"/>
      <c r="FD96" s="75"/>
      <c r="FE96" s="75">
        <f t="shared" si="282"/>
        <v>0</v>
      </c>
      <c r="FF96" s="75"/>
      <c r="FG96" s="75"/>
      <c r="FH96" s="75"/>
      <c r="FI96" s="75"/>
      <c r="FJ96" s="75"/>
      <c r="FK96" s="75">
        <f t="shared" si="283"/>
        <v>2.9476281875514122E-3</v>
      </c>
      <c r="FL96" s="75"/>
      <c r="FM96" s="75"/>
      <c r="FN96" s="75"/>
      <c r="FO96" s="75"/>
      <c r="FP96" s="75">
        <f t="shared" si="284"/>
        <v>0.40014710002801906</v>
      </c>
      <c r="FQ96" s="75">
        <f t="shared" si="285"/>
        <v>0.45677954483136823</v>
      </c>
      <c r="FR96" s="75">
        <f t="shared" si="286"/>
        <v>0.45656136087484811</v>
      </c>
      <c r="FS96" s="75">
        <f t="shared" si="287"/>
        <v>0.53095487932843655</v>
      </c>
      <c r="FT96" s="75"/>
      <c r="FU96" s="75"/>
      <c r="FV96" s="75"/>
      <c r="FW96" s="75">
        <f t="shared" si="288"/>
        <v>-9.6892209212718683E-2</v>
      </c>
      <c r="FX96" s="75">
        <f t="shared" si="289"/>
        <v>-1.5826036715064218E-3</v>
      </c>
      <c r="FY96" s="75">
        <f t="shared" si="290"/>
        <v>-9.8474812884225105E-2</v>
      </c>
      <c r="FZ96" s="75"/>
      <c r="GA96" s="75"/>
      <c r="GB96" s="75">
        <f t="shared" si="291"/>
        <v>9.9621653443749944E-2</v>
      </c>
      <c r="GC96" s="75">
        <f t="shared" si="292"/>
        <v>7.597612212509483E-2</v>
      </c>
      <c r="GD96" s="75">
        <f t="shared" si="293"/>
        <v>0.17559777556884476</v>
      </c>
      <c r="GE96" s="75"/>
      <c r="GF96" s="75"/>
      <c r="GG96" s="75"/>
      <c r="GH96" s="75"/>
      <c r="GI96" s="75"/>
      <c r="GJ96" s="75"/>
      <c r="GK96" s="75"/>
      <c r="GL96" s="75"/>
      <c r="GM96" s="75"/>
      <c r="GN96" s="75"/>
      <c r="GO96" s="75"/>
      <c r="GP96" s="75"/>
      <c r="GQ96" s="75">
        <f t="shared" si="294"/>
        <v>-2.1818395652012379E-4</v>
      </c>
      <c r="GR96" s="75">
        <f t="shared" si="295"/>
        <v>7.4393518453588436E-2</v>
      </c>
      <c r="GS96" s="75">
        <f t="shared" si="296"/>
        <v>7.4175334497068313E-2</v>
      </c>
      <c r="GT96" s="75"/>
      <c r="GU96" s="75"/>
      <c r="GV96" s="75"/>
      <c r="GW96" s="75"/>
      <c r="GX96" s="75">
        <f t="shared" si="297"/>
        <v>1.4674978985710282E-2</v>
      </c>
      <c r="GY96" s="75">
        <f t="shared" si="298"/>
        <v>3.7942144228132711E-2</v>
      </c>
      <c r="GZ96" s="75">
        <f t="shared" si="299"/>
        <v>3.4831915755366545E-2</v>
      </c>
      <c r="HA96" s="75">
        <f t="shared" si="300"/>
        <v>6.4313035236773522E-2</v>
      </c>
      <c r="HB96" s="75"/>
      <c r="HC96" s="75"/>
      <c r="HD96" s="75">
        <f t="shared" si="301"/>
        <v>-3.1102284727661661E-3</v>
      </c>
      <c r="HE96" s="75">
        <f t="shared" si="302"/>
        <v>2.9481119481406977E-2</v>
      </c>
      <c r="HF96" s="75">
        <f t="shared" si="303"/>
        <v>2.6370891008640811E-2</v>
      </c>
      <c r="HG96" s="75"/>
      <c r="HH96" s="75"/>
      <c r="HI96" s="75"/>
      <c r="HJ96" s="75">
        <f t="shared" si="304"/>
        <v>0.20902213505183526</v>
      </c>
      <c r="HK96" s="75">
        <f t="shared" si="305"/>
        <v>0.18580340005483958</v>
      </c>
      <c r="HL96" s="75">
        <f t="shared" si="306"/>
        <v>0.19623329283110572</v>
      </c>
      <c r="HM96" s="75">
        <f t="shared" si="307"/>
        <v>0.1365467284974444</v>
      </c>
      <c r="HN96" s="75"/>
      <c r="HO96" s="75"/>
      <c r="HP96" s="75">
        <f t="shared" si="308"/>
        <v>1.0429892776266131E-2</v>
      </c>
      <c r="HQ96" s="75">
        <f>Gegevens!HM36-Gegevens!HL36</f>
        <v>-9.6892577339857539E-3</v>
      </c>
      <c r="HR96" s="75">
        <f t="shared" si="309"/>
        <v>-4.9256671557395187E-2</v>
      </c>
      <c r="HS96" s="75"/>
      <c r="HT96" s="75"/>
      <c r="HU96" s="75"/>
      <c r="HV96" s="75">
        <f t="shared" si="310"/>
        <v>0.10752311571868871</v>
      </c>
      <c r="HW96" s="75">
        <f t="shared" si="311"/>
        <v>0.10162462297778996</v>
      </c>
      <c r="HX96" s="75">
        <f t="shared" si="312"/>
        <v>0.11587012285675712</v>
      </c>
      <c r="HY96" s="75">
        <f t="shared" si="313"/>
        <v>8.2456080966726464E-2</v>
      </c>
      <c r="HZ96" s="75"/>
      <c r="IA96" s="75"/>
      <c r="IB96" s="75">
        <f t="shared" si="314"/>
        <v>1.4245499878967158E-2</v>
      </c>
      <c r="IC96" s="75">
        <f t="shared" si="315"/>
        <v>-3.3414041890030652E-2</v>
      </c>
      <c r="ID96" s="75">
        <f t="shared" si="316"/>
        <v>-1.9168542011063494E-2</v>
      </c>
      <c r="IE96" s="75"/>
      <c r="IF96" s="75"/>
      <c r="IG96" s="75"/>
      <c r="IH96" s="75">
        <f t="shared" si="317"/>
        <v>0.16913000840571588</v>
      </c>
      <c r="II96" s="75">
        <f t="shared" si="318"/>
        <v>0.13819577735124761</v>
      </c>
      <c r="IJ96" s="75">
        <f t="shared" si="319"/>
        <v>7.6920480626434459E-2</v>
      </c>
      <c r="IK96" s="75">
        <f t="shared" si="320"/>
        <v>9.1798395559015672E-2</v>
      </c>
      <c r="IL96" s="75"/>
      <c r="IM96" s="75"/>
      <c r="IN96" s="75">
        <f t="shared" si="321"/>
        <v>-6.1275296724813147E-2</v>
      </c>
      <c r="IO96" s="75">
        <f t="shared" si="322"/>
        <v>1.4877914932581213E-2</v>
      </c>
      <c r="IP96" s="75">
        <f t="shared" si="323"/>
        <v>-4.6397381792231934E-2</v>
      </c>
      <c r="IQ96" s="75"/>
      <c r="IR96" s="75"/>
      <c r="IS96" s="75"/>
      <c r="IT96" s="75">
        <f t="shared" si="324"/>
        <v>5.5302605771924911E-2</v>
      </c>
      <c r="IU96" s="75">
        <f t="shared" si="325"/>
        <v>6.8480943241020012E-2</v>
      </c>
      <c r="IV96" s="75">
        <f t="shared" si="326"/>
        <v>0.11019981098960442</v>
      </c>
      <c r="IW96" s="75">
        <f t="shared" si="327"/>
        <v>7.250448498798362E-2</v>
      </c>
      <c r="IX96" s="75"/>
      <c r="IY96" s="75"/>
      <c r="IZ96" s="75">
        <f t="shared" si="328"/>
        <v>4.1718867748584409E-2</v>
      </c>
      <c r="JA96" s="75">
        <f t="shared" si="329"/>
        <v>-3.7695326001620802E-2</v>
      </c>
      <c r="JB96" s="75">
        <f t="shared" si="330"/>
        <v>4.0235417469636076E-3</v>
      </c>
      <c r="JC96" s="75"/>
      <c r="JD96" s="75"/>
      <c r="JE96" s="75"/>
      <c r="JF96" s="75"/>
      <c r="JG96" s="75"/>
      <c r="JH96" s="75"/>
      <c r="JI96" s="75">
        <f t="shared" si="331"/>
        <v>0.18380498739142614</v>
      </c>
      <c r="JJ96" s="75">
        <f t="shared" si="332"/>
        <v>0.22443261417764079</v>
      </c>
      <c r="JK96" s="75">
        <f t="shared" si="333"/>
        <v>0.23910759316335106</v>
      </c>
      <c r="JL96" s="75"/>
      <c r="JM96" s="75">
        <f t="shared" si="334"/>
        <v>0.17613792157938032</v>
      </c>
      <c r="JN96" s="75">
        <f t="shared" si="335"/>
        <v>0.2066767205922676</v>
      </c>
      <c r="JO96" s="75">
        <f t="shared" si="336"/>
        <v>0.24461886482040035</v>
      </c>
      <c r="JP96" s="75"/>
      <c r="JQ96" s="75">
        <f t="shared" si="337"/>
        <v>0.11175239638180101</v>
      </c>
      <c r="JR96" s="75">
        <f t="shared" si="338"/>
        <v>0.18712029161603888</v>
      </c>
      <c r="JS96" s="75">
        <f t="shared" si="339"/>
        <v>0.22195220737140542</v>
      </c>
      <c r="JT96" s="75"/>
      <c r="JU96" s="75">
        <f t="shared" si="340"/>
        <v>0.15611143079578921</v>
      </c>
      <c r="JV96" s="75">
        <f t="shared" si="341"/>
        <v>0.16430288054699929</v>
      </c>
      <c r="JW96" s="75">
        <f t="shared" si="342"/>
        <v>0.22861591578377283</v>
      </c>
      <c r="JX96" s="75"/>
      <c r="JY96" s="75"/>
      <c r="JZ96" s="75"/>
      <c r="KA96" s="75">
        <f t="shared" si="343"/>
        <v>-6.4385525197579313E-2</v>
      </c>
      <c r="KB96" s="75">
        <f t="shared" si="344"/>
        <v>4.4359034413988196E-2</v>
      </c>
      <c r="KC96" s="75">
        <f t="shared" si="345"/>
        <v>-2.0026490783591117E-2</v>
      </c>
      <c r="KD96" s="75"/>
      <c r="KE96" s="75"/>
      <c r="KF96" s="75">
        <f t="shared" si="346"/>
        <v>-1.9556428976228724E-2</v>
      </c>
      <c r="KG96" s="75">
        <f t="shared" si="347"/>
        <v>-2.2817411069039589E-2</v>
      </c>
      <c r="KH96" s="75">
        <f t="shared" si="348"/>
        <v>-4.2373840045268313E-2</v>
      </c>
      <c r="KI96" s="75"/>
      <c r="KJ96" s="75"/>
      <c r="KK96" s="75">
        <f t="shared" si="349"/>
        <v>-2.2666657448994931E-2</v>
      </c>
      <c r="KL96" s="75">
        <f t="shared" si="350"/>
        <v>6.6637084123674084E-3</v>
      </c>
      <c r="KM96" s="75">
        <f t="shared" si="351"/>
        <v>-1.6002949036627523E-2</v>
      </c>
      <c r="KN96" s="75"/>
      <c r="KO96" s="75"/>
      <c r="KP96" s="75"/>
      <c r="KQ96" s="75"/>
      <c r="KR96" s="73">
        <f t="shared" si="352"/>
        <v>11289.241397038662</v>
      </c>
      <c r="KS96" s="73">
        <f t="shared" si="353"/>
        <v>2118.3149163696189</v>
      </c>
      <c r="KT96" s="73">
        <f t="shared" si="354"/>
        <v>5489.1898478201256</v>
      </c>
      <c r="KU96" s="73">
        <f t="shared" si="355"/>
        <v>3002.2962366328488</v>
      </c>
      <c r="KV96" s="73">
        <f t="shared" si="356"/>
        <v>4082.7178502879078</v>
      </c>
      <c r="KW96" s="73">
        <f t="shared" si="357"/>
        <v>2023.1325061694542</v>
      </c>
      <c r="KX96" s="73">
        <f t="shared" si="358"/>
        <v>1120.9247669317247</v>
      </c>
      <c r="KY96" s="73"/>
      <c r="KZ96" s="73">
        <f t="shared" si="359"/>
        <v>8426.7548602673141</v>
      </c>
      <c r="LA96" s="73">
        <f t="shared" si="360"/>
        <v>5061.4374240583238</v>
      </c>
      <c r="LB96" s="73">
        <f t="shared" si="361"/>
        <v>5797.3201701093558</v>
      </c>
      <c r="LC96" s="73">
        <f t="shared" si="362"/>
        <v>3423.1510395571754</v>
      </c>
      <c r="LD96" s="73">
        <f t="shared" si="363"/>
        <v>2272.4617591467531</v>
      </c>
      <c r="LE96" s="73">
        <f t="shared" si="364"/>
        <v>3255.6330160658836</v>
      </c>
      <c r="LF96" s="73">
        <f t="shared" si="365"/>
        <v>1029.0392871607939</v>
      </c>
      <c r="LG96" s="73"/>
      <c r="LH96" s="73">
        <f t="shared" si="366"/>
        <v>8380</v>
      </c>
      <c r="LI96" s="73">
        <f t="shared" si="367"/>
        <v>7306</v>
      </c>
      <c r="LJ96" s="73">
        <f t="shared" si="368"/>
        <v>4034</v>
      </c>
      <c r="LK96" s="73">
        <f t="shared" si="369"/>
        <v>2436</v>
      </c>
      <c r="LL96" s="73">
        <f t="shared" si="370"/>
        <v>2712</v>
      </c>
      <c r="LM96" s="73">
        <f t="shared" si="371"/>
        <v>2142</v>
      </c>
      <c r="LN96" s="73">
        <f t="shared" si="372"/>
        <v>1900</v>
      </c>
      <c r="LO96" s="73"/>
      <c r="LP96" s="73">
        <f t="shared" si="373"/>
        <v>-2862.4865367713483</v>
      </c>
      <c r="LQ96" s="73">
        <f t="shared" si="374"/>
        <v>2943.1225076887049</v>
      </c>
      <c r="LR96" s="73">
        <f t="shared" si="375"/>
        <v>308.13032228923021</v>
      </c>
      <c r="LS96" s="73">
        <f t="shared" si="376"/>
        <v>420.85480292432658</v>
      </c>
      <c r="LT96" s="73">
        <f t="shared" si="377"/>
        <v>-1810.2560911411547</v>
      </c>
      <c r="LU96" s="73">
        <f t="shared" si="378"/>
        <v>1232.5005098964293</v>
      </c>
      <c r="LV96" s="73">
        <f t="shared" si="379"/>
        <v>-91.885479770930715</v>
      </c>
      <c r="LW96" s="73"/>
      <c r="LX96" s="73">
        <f t="shared" si="380"/>
        <v>-46.754860267314143</v>
      </c>
      <c r="LY96" s="73">
        <f t="shared" si="381"/>
        <v>2244.5625759416762</v>
      </c>
      <c r="LZ96" s="73">
        <f t="shared" si="382"/>
        <v>-1763.3201701093558</v>
      </c>
      <c r="MA96" s="73">
        <f t="shared" si="383"/>
        <v>-987.15103955717541</v>
      </c>
      <c r="MB96" s="73">
        <f t="shared" si="384"/>
        <v>439.53824085324686</v>
      </c>
      <c r="MC96" s="73">
        <f t="shared" si="385"/>
        <v>-1113.6330160658836</v>
      </c>
      <c r="MD96" s="73">
        <f t="shared" si="386"/>
        <v>870.96071283920605</v>
      </c>
      <c r="ME96" s="73"/>
      <c r="MF96" s="73">
        <f t="shared" si="387"/>
        <v>-2909.2413970386624</v>
      </c>
      <c r="MG96" s="73">
        <f t="shared" si="388"/>
        <v>5187.6850836303811</v>
      </c>
      <c r="MH96" s="73">
        <f t="shared" si="389"/>
        <v>-1455.1898478201256</v>
      </c>
      <c r="MI96" s="73">
        <f t="shared" si="390"/>
        <v>-566.29623663284883</v>
      </c>
      <c r="MJ96" s="73">
        <f t="shared" si="391"/>
        <v>-1370.7178502879078</v>
      </c>
      <c r="MK96" s="73">
        <f t="shared" si="392"/>
        <v>118.86749383054575</v>
      </c>
      <c r="ML96" s="73">
        <f t="shared" si="393"/>
        <v>779.07523306827534</v>
      </c>
      <c r="MM96" s="73"/>
      <c r="MN96" s="75">
        <f t="shared" si="394"/>
        <v>-0.2535588031204844</v>
      </c>
      <c r="MO96" s="75">
        <f t="shared" si="395"/>
        <v>1.3893696753703866</v>
      </c>
      <c r="MP96" s="75">
        <f t="shared" si="396"/>
        <v>5.6134025390212242E-2</v>
      </c>
      <c r="MQ96" s="75">
        <f t="shared" si="397"/>
        <v>0.14017764063026836</v>
      </c>
      <c r="MR96" s="75">
        <f t="shared" si="398"/>
        <v>-0.44339485546705065</v>
      </c>
      <c r="MS96" s="75">
        <f t="shared" si="399"/>
        <v>0.60920404676311257</v>
      </c>
      <c r="MT96" s="75">
        <f t="shared" si="400"/>
        <v>-8.1972923144919191E-2</v>
      </c>
      <c r="MU96" s="75"/>
      <c r="MV96" s="75">
        <f t="shared" si="401"/>
        <v>-5.548382626836137E-3</v>
      </c>
      <c r="MW96" s="75">
        <f t="shared" si="402"/>
        <v>0.44346346460250374</v>
      </c>
      <c r="MX96" s="75">
        <f t="shared" si="403"/>
        <v>-0.30416125353933904</v>
      </c>
      <c r="MY96" s="75">
        <f t="shared" si="404"/>
        <v>-0.28837495867108304</v>
      </c>
      <c r="MZ96" s="75">
        <f t="shared" si="405"/>
        <v>0.19341942238811596</v>
      </c>
      <c r="NA96" s="75">
        <f t="shared" si="406"/>
        <v>-0.34206343607228834</v>
      </c>
      <c r="NB96" s="75">
        <f t="shared" si="407"/>
        <v>0.84638237208829992</v>
      </c>
      <c r="NC96" s="75"/>
      <c r="ND96" s="75">
        <f t="shared" si="408"/>
        <v>-0.25770034448920548</v>
      </c>
      <c r="NE96" s="75">
        <f t="shared" si="409"/>
        <v>2.4489678298262976</v>
      </c>
      <c r="NF96" s="75">
        <f t="shared" si="410"/>
        <v>-0.2651010236780228</v>
      </c>
      <c r="NG96" s="75">
        <f t="shared" si="411"/>
        <v>-0.18862103936417826</v>
      </c>
      <c r="NH96" s="75">
        <f t="shared" si="412"/>
        <v>-0.33573660991323379</v>
      </c>
      <c r="NI96" s="75">
        <f t="shared" si="413"/>
        <v>5.8754181185890951E-2</v>
      </c>
      <c r="NJ96" s="75">
        <f t="shared" si="414"/>
        <v>0.69502901180497212</v>
      </c>
      <c r="NK96" s="75"/>
      <c r="NL96" s="75"/>
      <c r="NM96" s="211">
        <v>34089</v>
      </c>
      <c r="NN96" s="212">
        <v>0</v>
      </c>
      <c r="NO96" s="212">
        <v>23</v>
      </c>
      <c r="NP96" s="212">
        <v>8</v>
      </c>
      <c r="NQ96" s="212">
        <v>1</v>
      </c>
      <c r="NR96" s="212">
        <v>53</v>
      </c>
      <c r="NS96" s="213">
        <v>85</v>
      </c>
      <c r="NT96" s="213">
        <f t="shared" si="415"/>
        <v>34174</v>
      </c>
      <c r="NU96" s="75"/>
      <c r="NV96" s="75"/>
      <c r="NW96" s="73">
        <v>29543</v>
      </c>
      <c r="NX96" s="73">
        <v>7306</v>
      </c>
      <c r="NY96" s="75">
        <f t="shared" si="416"/>
        <v>0.24730054496835122</v>
      </c>
      <c r="NZ96" s="75">
        <f t="shared" si="417"/>
        <v>7.0354111487321586E-3</v>
      </c>
      <c r="OA96" s="75">
        <f t="shared" si="418"/>
        <v>9.3218381858523949E-3</v>
      </c>
      <c r="OB96" s="73">
        <v>42478</v>
      </c>
      <c r="OC96" s="73">
        <v>34174</v>
      </c>
      <c r="OD96" s="73">
        <v>2541.2612299183934</v>
      </c>
      <c r="OE96" s="73">
        <v>1226.3170969581888</v>
      </c>
      <c r="OF96" s="75">
        <f t="shared" si="419"/>
        <v>2.886946412162034E-2</v>
      </c>
      <c r="OG96" s="75">
        <f t="shared" si="420"/>
        <v>0.4825623916662708</v>
      </c>
      <c r="OH96" s="73">
        <v>1621.6666666666702</v>
      </c>
      <c r="OI96" s="73">
        <f t="shared" si="421"/>
        <v>782.55534515213753</v>
      </c>
      <c r="OJ96" s="75">
        <f t="shared" si="422"/>
        <v>2.2899143944289154E-2</v>
      </c>
      <c r="OK96" s="75">
        <f t="shared" si="423"/>
        <v>6.4817471023028983E-3</v>
      </c>
      <c r="OL96" s="75">
        <f t="shared" si="424"/>
        <v>1.7889918060809864E-3</v>
      </c>
      <c r="OM96" s="73">
        <v>42416</v>
      </c>
      <c r="ON96" s="73">
        <v>816286924</v>
      </c>
      <c r="OO96" s="73">
        <f t="shared" si="425"/>
        <v>19244.787910222556</v>
      </c>
      <c r="OP96" s="75">
        <f t="shared" si="426"/>
        <v>6.5091973718900764E-3</v>
      </c>
      <c r="OQ96" s="75">
        <f t="shared" si="427"/>
        <v>6.5551318601946018E-3</v>
      </c>
      <c r="OR96" s="75">
        <f t="shared" si="428"/>
        <v>2.5228605760612647E-3</v>
      </c>
      <c r="OS96" s="73">
        <v>7118.3898528857044</v>
      </c>
      <c r="OT96" s="75">
        <f t="shared" si="429"/>
        <v>0.1675782723500566</v>
      </c>
      <c r="OU96" s="75">
        <f t="shared" si="430"/>
        <v>5.866683740546272E-3</v>
      </c>
      <c r="OV96" s="73">
        <v>459.95183252160626</v>
      </c>
      <c r="OW96" s="75">
        <f t="shared" si="431"/>
        <v>1.084382856755956E-2</v>
      </c>
      <c r="OX96" s="75">
        <v>8.7597571552471817E-2</v>
      </c>
      <c r="OY96" s="73">
        <v>2204</v>
      </c>
      <c r="OZ96" s="75">
        <f t="shared" si="432"/>
        <v>5.1885682000094163E-2</v>
      </c>
      <c r="PA96" s="73">
        <v>8847</v>
      </c>
      <c r="PB96" s="75">
        <f t="shared" si="433"/>
        <v>0.20827251753849052</v>
      </c>
      <c r="PC96" s="73">
        <v>6577</v>
      </c>
      <c r="PD96" s="73">
        <v>9710</v>
      </c>
      <c r="PE96" s="75">
        <f t="shared" si="434"/>
        <v>-0.32265705458290422</v>
      </c>
      <c r="PF96" s="75">
        <v>4.0253863783275549E-2</v>
      </c>
      <c r="PG96" s="75">
        <v>6.7843920785097253E-2</v>
      </c>
      <c r="PH96" s="75">
        <v>0.1080977845683728</v>
      </c>
      <c r="PI96" s="75"/>
      <c r="PJ96" s="75"/>
      <c r="PK96" s="75"/>
      <c r="PL96" s="75"/>
      <c r="PM96" s="75"/>
      <c r="PN96" s="75"/>
      <c r="PO96" s="226"/>
      <c r="PP96" s="21">
        <f t="shared" si="435"/>
        <v>0</v>
      </c>
      <c r="PQ96" s="73">
        <f t="shared" si="436"/>
        <v>132.49884034897192</v>
      </c>
      <c r="PR96" s="73"/>
      <c r="PS96" s="73">
        <f t="shared" si="437"/>
        <v>38.758397263481676</v>
      </c>
      <c r="PT96" s="73">
        <v>2</v>
      </c>
      <c r="PU96" s="73">
        <f t="shared" si="438"/>
        <v>27.600456757181657</v>
      </c>
      <c r="PV96" s="73">
        <v>2</v>
      </c>
      <c r="PW96" s="73"/>
    </row>
    <row r="97" spans="1:444" x14ac:dyDescent="0.25">
      <c r="A97" s="150"/>
      <c r="B97" s="153" t="s">
        <v>2</v>
      </c>
      <c r="C97" s="151"/>
      <c r="D97" s="156">
        <v>11018</v>
      </c>
      <c r="E97" s="156" t="s">
        <v>0</v>
      </c>
      <c r="F97" s="72" t="s">
        <v>15</v>
      </c>
      <c r="G97" s="82"/>
      <c r="P97" s="161"/>
      <c r="Q97" s="127"/>
      <c r="R97" s="127"/>
      <c r="S97" s="127"/>
      <c r="T97" s="127"/>
      <c r="U97" s="127"/>
      <c r="V97" s="127"/>
      <c r="W97" s="127"/>
      <c r="X97" s="127"/>
      <c r="Y97" s="127"/>
      <c r="Z97" s="113"/>
      <c r="AA97" s="73"/>
      <c r="AB97" s="74">
        <v>555</v>
      </c>
      <c r="AC97" s="74">
        <v>2202</v>
      </c>
      <c r="AD97" s="74">
        <v>995</v>
      </c>
      <c r="AE97" s="74">
        <v>1452</v>
      </c>
      <c r="AF97" s="74">
        <v>436</v>
      </c>
      <c r="AG97" s="74">
        <v>1064</v>
      </c>
      <c r="AH97" s="74">
        <v>241</v>
      </c>
      <c r="AI97" s="74">
        <v>0</v>
      </c>
      <c r="AK97" s="73">
        <f t="shared" si="222"/>
        <v>6945</v>
      </c>
      <c r="AL97" s="75"/>
      <c r="AM97" s="76">
        <f t="shared" si="223"/>
        <v>7.9913606911447083E-2</v>
      </c>
      <c r="AN97" s="77">
        <f t="shared" si="224"/>
        <v>0.31706263498920084</v>
      </c>
      <c r="AO97" s="77">
        <f t="shared" si="225"/>
        <v>0.14326853851691865</v>
      </c>
      <c r="AP97" s="77">
        <f t="shared" si="226"/>
        <v>0.20907127429805616</v>
      </c>
      <c r="AQ97" s="77">
        <f t="shared" si="227"/>
        <v>6.2778977681785461E-2</v>
      </c>
      <c r="AR97" s="77">
        <f t="shared" si="228"/>
        <v>0.15320374370050396</v>
      </c>
      <c r="AS97" s="77">
        <f t="shared" si="229"/>
        <v>3.4701223902087831E-2</v>
      </c>
      <c r="AT97" s="78">
        <f t="shared" si="230"/>
        <v>0</v>
      </c>
      <c r="AU97" s="75">
        <f t="shared" si="231"/>
        <v>1</v>
      </c>
      <c r="AV97" s="75"/>
      <c r="AW97" s="75"/>
      <c r="AX97" s="74">
        <v>544</v>
      </c>
      <c r="AY97" s="74">
        <v>639</v>
      </c>
      <c r="AZ97" s="74">
        <v>595</v>
      </c>
      <c r="BA97" s="74">
        <v>1079</v>
      </c>
      <c r="BB97" s="74">
        <v>2634</v>
      </c>
      <c r="BC97" s="74">
        <v>1101</v>
      </c>
      <c r="BD97" s="74">
        <v>312</v>
      </c>
      <c r="BF97" s="74">
        <v>25</v>
      </c>
      <c r="BG97" s="79">
        <v>5</v>
      </c>
      <c r="BH97" s="80">
        <v>64</v>
      </c>
      <c r="BI97" s="80"/>
      <c r="BJ97" s="81"/>
      <c r="BK97" s="73">
        <f t="shared" si="232"/>
        <v>69</v>
      </c>
      <c r="BL97" s="79">
        <f t="shared" si="233"/>
        <v>6998</v>
      </c>
      <c r="BM97" s="82"/>
      <c r="BN97" s="83">
        <f t="shared" si="234"/>
        <v>7.7736496141754791E-2</v>
      </c>
      <c r="BO97" s="84">
        <f t="shared" si="235"/>
        <v>9.1311803372392114E-2</v>
      </c>
      <c r="BP97" s="84">
        <f t="shared" si="236"/>
        <v>8.5024292655044298E-2</v>
      </c>
      <c r="BQ97" s="84">
        <f t="shared" si="237"/>
        <v>0.15418691054587025</v>
      </c>
      <c r="BR97" s="84">
        <f t="shared" si="238"/>
        <v>0.37639325521577593</v>
      </c>
      <c r="BS97" s="84">
        <f t="shared" si="239"/>
        <v>0.15733066590454414</v>
      </c>
      <c r="BT97" s="84">
        <f t="shared" si="240"/>
        <v>4.4584166904829949E-2</v>
      </c>
      <c r="BU97" s="84">
        <f t="shared" si="241"/>
        <v>0</v>
      </c>
      <c r="BV97" s="84">
        <f t="shared" si="242"/>
        <v>3.5724492712203488E-3</v>
      </c>
      <c r="BW97" s="84">
        <f t="shared" si="243"/>
        <v>7.144898542440697E-4</v>
      </c>
      <c r="BX97" s="84">
        <f t="shared" si="244"/>
        <v>9.1454701343240928E-3</v>
      </c>
      <c r="BY97" s="84">
        <f t="shared" si="245"/>
        <v>0</v>
      </c>
      <c r="BZ97" s="84">
        <f t="shared" si="246"/>
        <v>0</v>
      </c>
      <c r="CA97" s="75">
        <f t="shared" si="247"/>
        <v>9.8599599885681628E-3</v>
      </c>
      <c r="CB97" s="85">
        <f t="shared" si="248"/>
        <v>1</v>
      </c>
      <c r="CC97" s="75"/>
      <c r="CD97" s="75"/>
      <c r="CE97" s="34">
        <v>971</v>
      </c>
      <c r="CF97" s="34">
        <v>2146</v>
      </c>
      <c r="CG97" s="34">
        <v>981</v>
      </c>
      <c r="CH97" s="34">
        <v>834</v>
      </c>
      <c r="CI97" s="34">
        <v>1304</v>
      </c>
      <c r="CJ97" s="34">
        <v>527</v>
      </c>
      <c r="CK97" s="34">
        <v>335</v>
      </c>
      <c r="CL97" s="34">
        <v>29</v>
      </c>
      <c r="CM97" s="34">
        <v>6</v>
      </c>
      <c r="CN97" s="34">
        <v>78</v>
      </c>
      <c r="CO97" s="74">
        <v>17</v>
      </c>
      <c r="CP97" s="73">
        <f t="shared" si="439"/>
        <v>130</v>
      </c>
      <c r="CQ97" s="73">
        <f t="shared" si="440"/>
        <v>7228</v>
      </c>
      <c r="CR97" s="73"/>
      <c r="CS97" s="76">
        <f t="shared" si="249"/>
        <v>0.13433868289983397</v>
      </c>
      <c r="CT97" s="77">
        <f t="shared" si="250"/>
        <v>0.29690094078583285</v>
      </c>
      <c r="CU97" s="77">
        <f t="shared" si="251"/>
        <v>0.13572219147758716</v>
      </c>
      <c r="CV97" s="77">
        <f t="shared" si="252"/>
        <v>0.11538461538461539</v>
      </c>
      <c r="CW97" s="77">
        <f t="shared" si="253"/>
        <v>0.18040951853901493</v>
      </c>
      <c r="CX97" s="77">
        <f t="shared" si="254"/>
        <v>7.2910902047592693E-2</v>
      </c>
      <c r="CY97" s="77">
        <f t="shared" si="255"/>
        <v>4.6347537354731599E-2</v>
      </c>
      <c r="CZ97" s="78"/>
      <c r="DA97" s="78"/>
      <c r="DB97" s="78"/>
      <c r="DC97" s="78"/>
      <c r="DD97" s="78">
        <f t="shared" si="256"/>
        <v>1.7985611510791366E-2</v>
      </c>
      <c r="DE97" s="75">
        <f t="shared" si="257"/>
        <v>1</v>
      </c>
      <c r="DF97" s="75"/>
      <c r="DG97" s="75"/>
      <c r="DH97" s="34">
        <v>553</v>
      </c>
      <c r="DI97" s="34">
        <v>1979</v>
      </c>
      <c r="DJ97" s="34">
        <v>1727</v>
      </c>
      <c r="DK97" s="34">
        <v>687</v>
      </c>
      <c r="DL97" s="34"/>
      <c r="DM97" s="34">
        <v>540</v>
      </c>
      <c r="DN97" s="34">
        <v>654</v>
      </c>
      <c r="DO97" s="34">
        <v>830</v>
      </c>
      <c r="DP97" s="34">
        <v>9</v>
      </c>
      <c r="DQ97" s="34">
        <v>119</v>
      </c>
      <c r="DR97" s="34">
        <v>14</v>
      </c>
      <c r="DS97" s="74">
        <v>19</v>
      </c>
      <c r="DT97" s="74">
        <v>51</v>
      </c>
      <c r="DU97" s="73">
        <f t="shared" si="258"/>
        <v>212</v>
      </c>
      <c r="DV97" s="73">
        <f t="shared" si="441"/>
        <v>7182</v>
      </c>
      <c r="DW97" s="76">
        <f t="shared" si="259"/>
        <v>7.6998050682261204E-2</v>
      </c>
      <c r="DX97" s="77">
        <f t="shared" si="260"/>
        <v>0.27554998607630188</v>
      </c>
      <c r="DY97" s="77">
        <f t="shared" si="261"/>
        <v>0.24046226677805624</v>
      </c>
      <c r="DZ97" s="77">
        <f t="shared" si="262"/>
        <v>9.5655806182121966E-2</v>
      </c>
      <c r="EA97" s="77">
        <f t="shared" si="263"/>
        <v>0</v>
      </c>
      <c r="EB97" s="77">
        <f t="shared" si="264"/>
        <v>7.5187969924812026E-2</v>
      </c>
      <c r="EC97" s="77">
        <f t="shared" si="265"/>
        <v>9.1060985797827898E-2</v>
      </c>
      <c r="ED97" s="77">
        <f t="shared" si="266"/>
        <v>0.11556669451406293</v>
      </c>
      <c r="EE97" s="75">
        <f t="shared" si="267"/>
        <v>1.2531328320802004E-3</v>
      </c>
      <c r="EF97" s="78">
        <f t="shared" si="268"/>
        <v>1.6569200779727095E-2</v>
      </c>
      <c r="EG97" s="78">
        <f t="shared" si="269"/>
        <v>1.9493177387914229E-3</v>
      </c>
      <c r="EH97" s="78">
        <f t="shared" si="270"/>
        <v>2.6455026455026454E-3</v>
      </c>
      <c r="EI97" s="78">
        <f t="shared" si="271"/>
        <v>7.1010860484544691E-3</v>
      </c>
      <c r="EJ97" s="75">
        <f t="shared" si="272"/>
        <v>2.9518240044555832E-2</v>
      </c>
      <c r="EK97" s="75">
        <f t="shared" si="273"/>
        <v>1</v>
      </c>
      <c r="EL97" s="75"/>
      <c r="EM97" s="75"/>
      <c r="EN97" s="75"/>
      <c r="EO97" s="75"/>
      <c r="EP97" s="75"/>
      <c r="EQ97" s="75"/>
      <c r="ER97" s="75">
        <f t="shared" si="274"/>
        <v>0.31706263498920084</v>
      </c>
      <c r="ES97" s="75">
        <f t="shared" si="275"/>
        <v>0.37639325521577593</v>
      </c>
      <c r="ET97" s="75">
        <f t="shared" si="276"/>
        <v>0.29690094078583285</v>
      </c>
      <c r="EU97" s="75">
        <f t="shared" si="277"/>
        <v>0.27554998607630188</v>
      </c>
      <c r="EV97" s="75"/>
      <c r="EW97" s="75"/>
      <c r="EX97" s="75">
        <f t="shared" si="278"/>
        <v>0.14326853851691865</v>
      </c>
      <c r="EY97" s="75">
        <f t="shared" si="279"/>
        <v>9.1311803372392114E-2</v>
      </c>
      <c r="EZ97" s="75">
        <f t="shared" si="280"/>
        <v>0.18040951853901493</v>
      </c>
      <c r="FA97" s="75">
        <f t="shared" si="281"/>
        <v>0.24046226677805624</v>
      </c>
      <c r="FB97" s="75"/>
      <c r="FC97" s="75"/>
      <c r="FD97" s="75"/>
      <c r="FE97" s="75">
        <f t="shared" si="282"/>
        <v>0</v>
      </c>
      <c r="FF97" s="75"/>
      <c r="FG97" s="75"/>
      <c r="FH97" s="75"/>
      <c r="FI97" s="75"/>
      <c r="FJ97" s="75"/>
      <c r="FK97" s="75">
        <f t="shared" si="283"/>
        <v>3.5724492712203488E-3</v>
      </c>
      <c r="FL97" s="75"/>
      <c r="FM97" s="75"/>
      <c r="FN97" s="75"/>
      <c r="FO97" s="75"/>
      <c r="FP97" s="75">
        <f t="shared" si="284"/>
        <v>0.46033117350611952</v>
      </c>
      <c r="FQ97" s="75">
        <f t="shared" si="285"/>
        <v>0.47127750785938838</v>
      </c>
      <c r="FR97" s="75">
        <f t="shared" si="286"/>
        <v>0.47731045932484778</v>
      </c>
      <c r="FS97" s="75">
        <f t="shared" si="287"/>
        <v>0.51601225285435814</v>
      </c>
      <c r="FT97" s="75"/>
      <c r="FU97" s="75"/>
      <c r="FV97" s="75"/>
      <c r="FW97" s="75">
        <f t="shared" si="288"/>
        <v>-7.9492314429943089E-2</v>
      </c>
      <c r="FX97" s="75">
        <f t="shared" si="289"/>
        <v>-2.1350954709530967E-2</v>
      </c>
      <c r="FY97" s="75">
        <f t="shared" si="290"/>
        <v>-0.10084326913947406</v>
      </c>
      <c r="FZ97" s="75"/>
      <c r="GA97" s="75"/>
      <c r="GB97" s="75">
        <f t="shared" si="291"/>
        <v>8.9097715166622821E-2</v>
      </c>
      <c r="GC97" s="75">
        <f t="shared" si="292"/>
        <v>6.0052748239041304E-2</v>
      </c>
      <c r="GD97" s="75">
        <f t="shared" si="293"/>
        <v>0.14915046340566412</v>
      </c>
      <c r="GE97" s="75"/>
      <c r="GF97" s="75"/>
      <c r="GG97" s="75"/>
      <c r="GH97" s="75"/>
      <c r="GI97" s="75"/>
      <c r="GJ97" s="75"/>
      <c r="GK97" s="75"/>
      <c r="GL97" s="75"/>
      <c r="GM97" s="75"/>
      <c r="GN97" s="75"/>
      <c r="GO97" s="75"/>
      <c r="GP97" s="75"/>
      <c r="GQ97" s="75">
        <f t="shared" si="294"/>
        <v>6.0329514654594019E-3</v>
      </c>
      <c r="GR97" s="75">
        <f t="shared" si="295"/>
        <v>3.8701793529510364E-2</v>
      </c>
      <c r="GS97" s="75">
        <f t="shared" si="296"/>
        <v>4.4734744994969766E-2</v>
      </c>
      <c r="GT97" s="75"/>
      <c r="GU97" s="75"/>
      <c r="GV97" s="75"/>
      <c r="GW97" s="75"/>
      <c r="GX97" s="75">
        <f t="shared" si="297"/>
        <v>3.4701223902087831E-2</v>
      </c>
      <c r="GY97" s="75">
        <f t="shared" si="298"/>
        <v>4.4584166904829949E-2</v>
      </c>
      <c r="GZ97" s="75">
        <f t="shared" si="299"/>
        <v>4.6347537354731599E-2</v>
      </c>
      <c r="HA97" s="75">
        <f t="shared" si="300"/>
        <v>7.5187969924812026E-2</v>
      </c>
      <c r="HB97" s="75"/>
      <c r="HC97" s="75"/>
      <c r="HD97" s="75">
        <f t="shared" si="301"/>
        <v>1.7633704499016509E-3</v>
      </c>
      <c r="HE97" s="75">
        <f t="shared" si="302"/>
        <v>2.8840432570080426E-2</v>
      </c>
      <c r="HF97" s="75">
        <f t="shared" si="303"/>
        <v>3.0603803019982077E-2</v>
      </c>
      <c r="HG97" s="75"/>
      <c r="HH97" s="75"/>
      <c r="HI97" s="75"/>
      <c r="HJ97" s="75">
        <f t="shared" si="304"/>
        <v>0.15320374370050396</v>
      </c>
      <c r="HK97" s="75">
        <f t="shared" si="305"/>
        <v>0.15733066590454414</v>
      </c>
      <c r="HL97" s="75">
        <f t="shared" si="306"/>
        <v>0.13572219147758716</v>
      </c>
      <c r="HM97" s="75">
        <f t="shared" si="307"/>
        <v>9.5655806182121966E-2</v>
      </c>
      <c r="HN97" s="75"/>
      <c r="HO97" s="75"/>
      <c r="HP97" s="75">
        <f t="shared" si="308"/>
        <v>-2.1608474426956986E-2</v>
      </c>
      <c r="HQ97" s="75">
        <f>Gegevens!HM11-Gegevens!HL11</f>
        <v>-4.1938537335866305E-2</v>
      </c>
      <c r="HR97" s="75">
        <f t="shared" si="309"/>
        <v>-6.1674859722422176E-2</v>
      </c>
      <c r="HS97" s="75"/>
      <c r="HT97" s="75"/>
      <c r="HU97" s="75"/>
      <c r="HV97" s="75">
        <f t="shared" si="310"/>
        <v>7.9913606911447083E-2</v>
      </c>
      <c r="HW97" s="75">
        <f t="shared" si="311"/>
        <v>8.5024292655044298E-2</v>
      </c>
      <c r="HX97" s="75">
        <f t="shared" si="312"/>
        <v>7.2910902047592693E-2</v>
      </c>
      <c r="HY97" s="75">
        <f t="shared" si="313"/>
        <v>7.6998050682261204E-2</v>
      </c>
      <c r="HZ97" s="75"/>
      <c r="IA97" s="75"/>
      <c r="IB97" s="75">
        <f t="shared" si="314"/>
        <v>-1.2113390607451605E-2</v>
      </c>
      <c r="IC97" s="75">
        <f t="shared" si="315"/>
        <v>4.087148634668511E-3</v>
      </c>
      <c r="ID97" s="75">
        <f t="shared" si="316"/>
        <v>-8.0262419727830936E-3</v>
      </c>
      <c r="IE97" s="75"/>
      <c r="IF97" s="75"/>
      <c r="IG97" s="75"/>
      <c r="IH97" s="75">
        <f t="shared" si="317"/>
        <v>0.20907127429805616</v>
      </c>
      <c r="II97" s="75">
        <f t="shared" si="318"/>
        <v>0.15418691054587025</v>
      </c>
      <c r="IJ97" s="75">
        <f t="shared" si="319"/>
        <v>0.13433868289983397</v>
      </c>
      <c r="IK97" s="75">
        <f t="shared" si="320"/>
        <v>0.11556669451406293</v>
      </c>
      <c r="IL97" s="75"/>
      <c r="IM97" s="75"/>
      <c r="IN97" s="75">
        <f t="shared" si="321"/>
        <v>-1.9848227646036276E-2</v>
      </c>
      <c r="IO97" s="75">
        <f t="shared" si="322"/>
        <v>-1.8771988385771043E-2</v>
      </c>
      <c r="IP97" s="75">
        <f t="shared" si="323"/>
        <v>-3.862021603180732E-2</v>
      </c>
      <c r="IQ97" s="75"/>
      <c r="IR97" s="75"/>
      <c r="IS97" s="75"/>
      <c r="IT97" s="75">
        <f t="shared" si="324"/>
        <v>6.2778977681785461E-2</v>
      </c>
      <c r="IU97" s="75">
        <f t="shared" si="325"/>
        <v>7.7736496141754791E-2</v>
      </c>
      <c r="IV97" s="75">
        <f t="shared" si="326"/>
        <v>0.11538461538461539</v>
      </c>
      <c r="IW97" s="75">
        <f t="shared" si="327"/>
        <v>9.1060985797827898E-2</v>
      </c>
      <c r="IX97" s="75"/>
      <c r="IY97" s="75"/>
      <c r="IZ97" s="75">
        <f t="shared" si="328"/>
        <v>3.76481192428606E-2</v>
      </c>
      <c r="JA97" s="75">
        <f t="shared" si="329"/>
        <v>-2.4323629586787493E-2</v>
      </c>
      <c r="JB97" s="75">
        <f t="shared" si="330"/>
        <v>1.3324489656073107E-2</v>
      </c>
      <c r="JC97" s="75"/>
      <c r="JD97" s="75"/>
      <c r="JE97" s="75"/>
      <c r="JF97" s="75"/>
      <c r="JG97" s="75"/>
      <c r="JH97" s="75"/>
      <c r="JI97" s="75">
        <f t="shared" si="331"/>
        <v>0.24377249820014399</v>
      </c>
      <c r="JJ97" s="75">
        <f t="shared" si="332"/>
        <v>0.27185025197984164</v>
      </c>
      <c r="JK97" s="75">
        <f t="shared" si="333"/>
        <v>0.30655147588192944</v>
      </c>
      <c r="JL97" s="75"/>
      <c r="JM97" s="75">
        <f t="shared" si="334"/>
        <v>0.19877107745070019</v>
      </c>
      <c r="JN97" s="75">
        <f t="shared" si="335"/>
        <v>0.23192340668762504</v>
      </c>
      <c r="JO97" s="75">
        <f t="shared" si="336"/>
        <v>0.27650757359245498</v>
      </c>
      <c r="JP97" s="75"/>
      <c r="JQ97" s="75">
        <f t="shared" si="337"/>
        <v>0.18068622025456557</v>
      </c>
      <c r="JR97" s="75">
        <f t="shared" si="338"/>
        <v>0.24972329828444936</v>
      </c>
      <c r="JS97" s="75">
        <f t="shared" si="339"/>
        <v>0.29607083563918096</v>
      </c>
      <c r="JT97" s="75"/>
      <c r="JU97" s="75">
        <f t="shared" si="340"/>
        <v>0.19075466443887495</v>
      </c>
      <c r="JV97" s="75">
        <f t="shared" si="341"/>
        <v>0.20662768031189083</v>
      </c>
      <c r="JW97" s="75">
        <f t="shared" si="342"/>
        <v>0.28181565023670285</v>
      </c>
      <c r="JX97" s="75"/>
      <c r="JY97" s="75"/>
      <c r="JZ97" s="75"/>
      <c r="KA97" s="75">
        <f t="shared" si="343"/>
        <v>-1.8084857196134618E-2</v>
      </c>
      <c r="KB97" s="75">
        <f t="shared" si="344"/>
        <v>1.0068444184309383E-2</v>
      </c>
      <c r="KC97" s="75">
        <f t="shared" si="345"/>
        <v>-8.0164130118252352E-3</v>
      </c>
      <c r="KD97" s="75"/>
      <c r="KE97" s="75"/>
      <c r="KF97" s="75">
        <f t="shared" si="346"/>
        <v>1.7799891596824324E-2</v>
      </c>
      <c r="KG97" s="75">
        <f t="shared" si="347"/>
        <v>-4.3095617972558536E-2</v>
      </c>
      <c r="KH97" s="75">
        <f t="shared" si="348"/>
        <v>-2.5295726375734212E-2</v>
      </c>
      <c r="KI97" s="75"/>
      <c r="KJ97" s="75"/>
      <c r="KK97" s="75">
        <f t="shared" si="349"/>
        <v>1.9563262046725982E-2</v>
      </c>
      <c r="KL97" s="75">
        <f t="shared" si="350"/>
        <v>-1.425518540247811E-2</v>
      </c>
      <c r="KM97" s="75">
        <f t="shared" si="351"/>
        <v>5.3080766442478722E-3</v>
      </c>
      <c r="KN97" s="75"/>
      <c r="KO97" s="75"/>
      <c r="KP97" s="75"/>
      <c r="KQ97" s="75"/>
      <c r="KR97" s="73">
        <f t="shared" si="352"/>
        <v>2703.2563589597025</v>
      </c>
      <c r="KS97" s="73">
        <f t="shared" si="353"/>
        <v>655.80137182052022</v>
      </c>
      <c r="KT97" s="73">
        <f t="shared" si="354"/>
        <v>1129.948842526436</v>
      </c>
      <c r="KU97" s="73">
        <f t="shared" si="355"/>
        <v>610.64446984852816</v>
      </c>
      <c r="KV97" s="73">
        <f t="shared" si="356"/>
        <v>1107.3703915404401</v>
      </c>
      <c r="KW97" s="73">
        <f t="shared" si="357"/>
        <v>558.30351529008294</v>
      </c>
      <c r="KX97" s="73">
        <f t="shared" si="358"/>
        <v>320.20348671048868</v>
      </c>
      <c r="KY97" s="73"/>
      <c r="KZ97" s="73">
        <f t="shared" si="359"/>
        <v>2132.3425567238514</v>
      </c>
      <c r="LA97" s="73">
        <f t="shared" si="360"/>
        <v>1295.7011621472052</v>
      </c>
      <c r="LB97" s="73">
        <f t="shared" si="361"/>
        <v>974.75677919203099</v>
      </c>
      <c r="LC97" s="73">
        <f t="shared" si="362"/>
        <v>523.64609850581076</v>
      </c>
      <c r="LD97" s="73">
        <f t="shared" si="363"/>
        <v>964.82042058660761</v>
      </c>
      <c r="LE97" s="73">
        <f t="shared" si="364"/>
        <v>828.69230769230774</v>
      </c>
      <c r="LF97" s="73">
        <f t="shared" si="365"/>
        <v>332.86801328168235</v>
      </c>
      <c r="LG97" s="73"/>
      <c r="LH97" s="73">
        <f t="shared" si="366"/>
        <v>1979</v>
      </c>
      <c r="LI97" s="73">
        <f t="shared" si="367"/>
        <v>1727</v>
      </c>
      <c r="LJ97" s="73">
        <f t="shared" si="368"/>
        <v>687</v>
      </c>
      <c r="LK97" s="73">
        <f t="shared" si="369"/>
        <v>553</v>
      </c>
      <c r="LL97" s="73">
        <f t="shared" si="370"/>
        <v>830</v>
      </c>
      <c r="LM97" s="73">
        <f t="shared" si="371"/>
        <v>654</v>
      </c>
      <c r="LN97" s="73">
        <f t="shared" si="372"/>
        <v>540</v>
      </c>
      <c r="LO97" s="73"/>
      <c r="LP97" s="73">
        <f t="shared" si="373"/>
        <v>-570.91380223585111</v>
      </c>
      <c r="LQ97" s="73">
        <f t="shared" si="374"/>
        <v>639.89979032668498</v>
      </c>
      <c r="LR97" s="73">
        <f t="shared" si="375"/>
        <v>-155.19206333440502</v>
      </c>
      <c r="LS97" s="73">
        <f t="shared" si="376"/>
        <v>-86.998371342717405</v>
      </c>
      <c r="LT97" s="73">
        <f t="shared" si="377"/>
        <v>-142.54997095383249</v>
      </c>
      <c r="LU97" s="73">
        <f t="shared" si="378"/>
        <v>270.38879240222479</v>
      </c>
      <c r="LV97" s="73">
        <f t="shared" si="379"/>
        <v>12.664526571193676</v>
      </c>
      <c r="LW97" s="73"/>
      <c r="LX97" s="73">
        <f t="shared" si="380"/>
        <v>-153.34255672385143</v>
      </c>
      <c r="LY97" s="73">
        <f t="shared" si="381"/>
        <v>431.2988378527948</v>
      </c>
      <c r="LZ97" s="73">
        <f t="shared" si="382"/>
        <v>-287.75677919203099</v>
      </c>
      <c r="MA97" s="73">
        <f t="shared" si="383"/>
        <v>29.353901494189245</v>
      </c>
      <c r="MB97" s="73">
        <f t="shared" si="384"/>
        <v>-134.82042058660761</v>
      </c>
      <c r="MC97" s="73">
        <f t="shared" si="385"/>
        <v>-174.69230769230774</v>
      </c>
      <c r="MD97" s="73">
        <f t="shared" si="386"/>
        <v>207.13198671831765</v>
      </c>
      <c r="ME97" s="73"/>
      <c r="MF97" s="73">
        <f t="shared" si="387"/>
        <v>-724.25635895970254</v>
      </c>
      <c r="MG97" s="73">
        <f t="shared" si="388"/>
        <v>1071.1986281794798</v>
      </c>
      <c r="MH97" s="73">
        <f t="shared" si="389"/>
        <v>-442.94884252643601</v>
      </c>
      <c r="MI97" s="73">
        <f t="shared" si="390"/>
        <v>-57.644469848528161</v>
      </c>
      <c r="MJ97" s="73">
        <f t="shared" si="391"/>
        <v>-277.3703915404401</v>
      </c>
      <c r="MK97" s="73">
        <f t="shared" si="392"/>
        <v>95.696484709917058</v>
      </c>
      <c r="ML97" s="73">
        <f t="shared" si="393"/>
        <v>219.79651328951132</v>
      </c>
      <c r="MM97" s="73"/>
      <c r="MN97" s="75">
        <f t="shared" si="394"/>
        <v>-0.2111948429691502</v>
      </c>
      <c r="MO97" s="75">
        <f t="shared" si="395"/>
        <v>0.97575244246639481</v>
      </c>
      <c r="MP97" s="75">
        <f t="shared" si="396"/>
        <v>-0.13734432701166663</v>
      </c>
      <c r="MQ97" s="75">
        <f t="shared" si="397"/>
        <v>-0.14246976045537194</v>
      </c>
      <c r="MR97" s="75">
        <f t="shared" si="398"/>
        <v>-0.12872835687392198</v>
      </c>
      <c r="MS97" s="75">
        <f t="shared" si="399"/>
        <v>0.48430429864253383</v>
      </c>
      <c r="MT97" s="75">
        <f t="shared" si="400"/>
        <v>3.9551494898755681E-2</v>
      </c>
      <c r="MU97" s="75"/>
      <c r="MV97" s="75">
        <f t="shared" si="401"/>
        <v>-7.191272164048923E-2</v>
      </c>
      <c r="MW97" s="75">
        <f t="shared" si="402"/>
        <v>0.33286906769309105</v>
      </c>
      <c r="MX97" s="75">
        <f t="shared" si="403"/>
        <v>-0.29520880011786177</v>
      </c>
      <c r="MY97" s="75">
        <f t="shared" si="404"/>
        <v>5.6056755847028454E-2</v>
      </c>
      <c r="MZ97" s="75">
        <f t="shared" si="405"/>
        <v>-0.13973628429696508</v>
      </c>
      <c r="NA97" s="75">
        <f t="shared" si="406"/>
        <v>-0.21080478975215822</v>
      </c>
      <c r="NB97" s="75">
        <f t="shared" si="407"/>
        <v>0.62226461676579503</v>
      </c>
      <c r="NC97" s="75"/>
      <c r="ND97" s="75">
        <f t="shared" si="408"/>
        <v>-0.26791996865529211</v>
      </c>
      <c r="NE97" s="75">
        <f t="shared" si="409"/>
        <v>1.6334193159825312</v>
      </c>
      <c r="NF97" s="75">
        <f t="shared" si="410"/>
        <v>-0.39200787314941904</v>
      </c>
      <c r="NG97" s="75">
        <f t="shared" si="411"/>
        <v>-9.4399397185774905E-2</v>
      </c>
      <c r="NH97" s="75">
        <f t="shared" si="412"/>
        <v>-0.25047661889767153</v>
      </c>
      <c r="NI97" s="75">
        <f t="shared" si="413"/>
        <v>0.17140584303896986</v>
      </c>
      <c r="NJ97" s="75">
        <f t="shared" si="414"/>
        <v>0.68642760748023923</v>
      </c>
      <c r="NK97" s="75"/>
      <c r="NL97" s="75"/>
      <c r="NM97" s="211">
        <v>8323</v>
      </c>
      <c r="NN97" s="212">
        <v>0</v>
      </c>
      <c r="NO97" s="212">
        <v>6</v>
      </c>
      <c r="NP97" s="212">
        <v>4</v>
      </c>
      <c r="NQ97" s="212">
        <v>1</v>
      </c>
      <c r="NR97" s="212">
        <v>14</v>
      </c>
      <c r="NS97" s="213">
        <v>25</v>
      </c>
      <c r="NT97" s="213">
        <f t="shared" si="415"/>
        <v>8348</v>
      </c>
      <c r="NU97" s="75"/>
      <c r="NV97" s="75"/>
      <c r="NW97" s="73">
        <v>7182</v>
      </c>
      <c r="NX97" s="73">
        <v>1727</v>
      </c>
      <c r="NY97" s="75">
        <f t="shared" si="416"/>
        <v>0.24046226677805624</v>
      </c>
      <c r="NZ97" s="75">
        <f t="shared" si="417"/>
        <v>1.7103314785294102E-3</v>
      </c>
      <c r="OA97" s="75">
        <f t="shared" si="418"/>
        <v>2.2035059604389659E-3</v>
      </c>
      <c r="OB97" s="73">
        <v>11368</v>
      </c>
      <c r="OC97" s="73">
        <v>8348</v>
      </c>
      <c r="OD97" s="73">
        <v>1419.1006535197007</v>
      </c>
      <c r="OE97" s="73">
        <v>702.9098423334741</v>
      </c>
      <c r="OF97" s="75">
        <f t="shared" si="419"/>
        <v>6.1832322513500536E-2</v>
      </c>
      <c r="OG97" s="75">
        <f t="shared" si="420"/>
        <v>0.49532063887793559</v>
      </c>
      <c r="OH97" s="73">
        <v>1024</v>
      </c>
      <c r="OI97" s="73">
        <f t="shared" si="421"/>
        <v>507.20833421100605</v>
      </c>
      <c r="OJ97" s="75">
        <f t="shared" si="422"/>
        <v>6.075806590932032E-2</v>
      </c>
      <c r="OK97" s="75">
        <f t="shared" si="423"/>
        <v>1.7346509030316717E-3</v>
      </c>
      <c r="OL97" s="75">
        <f t="shared" si="424"/>
        <v>1.0254280491297249E-3</v>
      </c>
      <c r="OM97" s="73">
        <v>11233</v>
      </c>
      <c r="ON97" s="73">
        <v>208343143</v>
      </c>
      <c r="OO97" s="73">
        <f t="shared" si="425"/>
        <v>18547.417697854537</v>
      </c>
      <c r="OP97" s="75">
        <f t="shared" si="426"/>
        <v>1.7238262466626091E-3</v>
      </c>
      <c r="OQ97" s="75">
        <f t="shared" si="427"/>
        <v>1.6730842236698379E-3</v>
      </c>
      <c r="OR97" s="75">
        <f t="shared" si="428"/>
        <v>1.6351762442845261E-3</v>
      </c>
      <c r="OS97" s="73">
        <v>1554.4598949523725</v>
      </c>
      <c r="OT97" s="75">
        <f t="shared" si="429"/>
        <v>0.13673996261016647</v>
      </c>
      <c r="OU97" s="75">
        <f t="shared" si="430"/>
        <v>1.2811218238280965E-3</v>
      </c>
      <c r="OV97" s="73">
        <v>366.07202458519492</v>
      </c>
      <c r="OW97" s="75">
        <f t="shared" si="431"/>
        <v>3.2588981090109048E-2</v>
      </c>
      <c r="OX97" s="75">
        <v>9.4986807387862776E-2</v>
      </c>
      <c r="OY97" s="73">
        <v>630</v>
      </c>
      <c r="OZ97" s="75">
        <f t="shared" si="432"/>
        <v>5.5418719211822662E-2</v>
      </c>
      <c r="PA97" s="73">
        <v>1948</v>
      </c>
      <c r="PB97" s="75">
        <f t="shared" si="433"/>
        <v>0.17135819845179451</v>
      </c>
      <c r="PC97" s="73">
        <v>1927</v>
      </c>
      <c r="PD97" s="73">
        <v>2196</v>
      </c>
      <c r="PE97" s="75">
        <f t="shared" si="434"/>
        <v>-0.12249544626593807</v>
      </c>
      <c r="PF97" s="75">
        <v>2.4280469027596827E-2</v>
      </c>
      <c r="PG97" s="75">
        <v>7.674997038967192E-2</v>
      </c>
      <c r="PH97" s="75">
        <v>0.10103043941726875</v>
      </c>
      <c r="PI97" s="75"/>
      <c r="PJ97" s="75"/>
      <c r="PK97" s="75"/>
      <c r="PL97" s="75"/>
      <c r="PM97" s="75"/>
      <c r="PN97" s="75"/>
      <c r="PO97" s="226"/>
      <c r="PP97" s="21">
        <f t="shared" si="435"/>
        <v>0</v>
      </c>
      <c r="PQ97" s="73">
        <f t="shared" si="436"/>
        <v>128.83502339169951</v>
      </c>
      <c r="PR97" s="73"/>
      <c r="PS97" s="73">
        <f t="shared" si="437"/>
        <v>94.857370193213342</v>
      </c>
      <c r="PT97" s="73">
        <v>2</v>
      </c>
      <c r="PU97" s="73">
        <f t="shared" si="438"/>
        <v>59.114375540206453</v>
      </c>
      <c r="PV97" s="73">
        <v>2</v>
      </c>
      <c r="PW97" s="73"/>
    </row>
    <row r="98" spans="1:444" x14ac:dyDescent="0.25">
      <c r="A98" s="150"/>
      <c r="B98" s="153" t="s">
        <v>10</v>
      </c>
      <c r="C98" s="151"/>
      <c r="D98" s="156">
        <v>24038</v>
      </c>
      <c r="E98" s="156" t="s">
        <v>76</v>
      </c>
      <c r="F98" s="72" t="s">
        <v>121</v>
      </c>
      <c r="G98" s="82"/>
      <c r="P98" s="161"/>
      <c r="Q98" s="127"/>
      <c r="R98" s="127"/>
      <c r="S98" s="127"/>
      <c r="T98" s="127"/>
      <c r="U98" s="127"/>
      <c r="V98" s="127"/>
      <c r="W98" s="127"/>
      <c r="X98" s="127"/>
      <c r="Y98" s="127"/>
      <c r="Z98" s="113"/>
      <c r="AA98" s="73"/>
      <c r="AB98" s="74">
        <v>1479</v>
      </c>
      <c r="AC98" s="74">
        <v>4046</v>
      </c>
      <c r="AD98" s="74">
        <v>792</v>
      </c>
      <c r="AE98" s="74">
        <v>2206</v>
      </c>
      <c r="AF98" s="74">
        <v>2294</v>
      </c>
      <c r="AG98" s="74">
        <v>1965</v>
      </c>
      <c r="AH98" s="74">
        <v>242</v>
      </c>
      <c r="AI98" s="74">
        <v>219</v>
      </c>
      <c r="AK98" s="73">
        <f t="shared" si="222"/>
        <v>13243</v>
      </c>
      <c r="AL98" s="75"/>
      <c r="AM98" s="76">
        <f t="shared" si="223"/>
        <v>0.1116816431322208</v>
      </c>
      <c r="AN98" s="77">
        <f t="shared" si="224"/>
        <v>0.30551989730423618</v>
      </c>
      <c r="AO98" s="77">
        <f t="shared" si="225"/>
        <v>5.9805180095144607E-2</v>
      </c>
      <c r="AP98" s="77">
        <f t="shared" si="226"/>
        <v>0.1665785698104659</v>
      </c>
      <c r="AQ98" s="77">
        <f t="shared" si="227"/>
        <v>0.17322358982103753</v>
      </c>
      <c r="AR98" s="77">
        <f t="shared" si="228"/>
        <v>0.14838027637242315</v>
      </c>
      <c r="AS98" s="77">
        <f t="shared" si="229"/>
        <v>1.8273805029071964E-2</v>
      </c>
      <c r="AT98" s="78">
        <f t="shared" si="230"/>
        <v>1.6537038435399835E-2</v>
      </c>
      <c r="AU98" s="75">
        <f t="shared" si="231"/>
        <v>1</v>
      </c>
      <c r="AV98" s="75"/>
      <c r="AW98" s="75"/>
      <c r="AX98" s="74">
        <v>1859</v>
      </c>
      <c r="AY98" s="74">
        <v>487</v>
      </c>
      <c r="AZ98" s="74">
        <v>2498</v>
      </c>
      <c r="BA98" s="74">
        <v>1791</v>
      </c>
      <c r="BB98" s="74">
        <v>4391</v>
      </c>
      <c r="BC98" s="74">
        <v>2506</v>
      </c>
      <c r="BD98" s="74">
        <v>333</v>
      </c>
      <c r="BF98" s="74">
        <v>40</v>
      </c>
      <c r="BG98" s="79">
        <v>12</v>
      </c>
      <c r="BH98" s="80"/>
      <c r="BI98" s="80"/>
      <c r="BJ98" s="81"/>
      <c r="BK98" s="73">
        <f t="shared" si="232"/>
        <v>12</v>
      </c>
      <c r="BL98" s="79">
        <f t="shared" si="233"/>
        <v>13917</v>
      </c>
      <c r="BM98" s="82"/>
      <c r="BN98" s="83">
        <f t="shared" si="234"/>
        <v>0.13357763885894949</v>
      </c>
      <c r="BO98" s="84">
        <f t="shared" si="235"/>
        <v>3.4993173816196016E-2</v>
      </c>
      <c r="BP98" s="84">
        <f t="shared" si="236"/>
        <v>0.17949270676151469</v>
      </c>
      <c r="BQ98" s="84">
        <f t="shared" si="237"/>
        <v>0.12869152834662642</v>
      </c>
      <c r="BR98" s="84">
        <f t="shared" si="238"/>
        <v>0.31551340087662572</v>
      </c>
      <c r="BS98" s="84">
        <f t="shared" si="239"/>
        <v>0.18006754329237623</v>
      </c>
      <c r="BT98" s="84">
        <f t="shared" si="240"/>
        <v>2.3927570597111446E-2</v>
      </c>
      <c r="BU98" s="84">
        <f t="shared" si="241"/>
        <v>0</v>
      </c>
      <c r="BV98" s="84">
        <f t="shared" si="242"/>
        <v>2.8741826543076813E-3</v>
      </c>
      <c r="BW98" s="84">
        <f t="shared" si="243"/>
        <v>8.6225479629230435E-4</v>
      </c>
      <c r="BX98" s="84">
        <f t="shared" si="244"/>
        <v>0</v>
      </c>
      <c r="BY98" s="84">
        <f t="shared" si="245"/>
        <v>0</v>
      </c>
      <c r="BZ98" s="84">
        <f t="shared" si="246"/>
        <v>0</v>
      </c>
      <c r="CA98" s="75">
        <f t="shared" si="247"/>
        <v>8.6225479629230435E-4</v>
      </c>
      <c r="CB98" s="85">
        <f t="shared" si="248"/>
        <v>1</v>
      </c>
      <c r="CC98" s="75"/>
      <c r="CD98" s="75"/>
      <c r="CE98" s="74">
        <v>1408</v>
      </c>
      <c r="CF98" s="74">
        <v>4021</v>
      </c>
      <c r="CG98" s="74">
        <v>2553</v>
      </c>
      <c r="CH98" s="74">
        <v>3353</v>
      </c>
      <c r="CI98" s="74">
        <v>978</v>
      </c>
      <c r="CJ98" s="74">
        <v>1775</v>
      </c>
      <c r="CK98" s="74">
        <v>355</v>
      </c>
      <c r="CL98" s="72"/>
      <c r="CP98" s="73">
        <f t="shared" si="439"/>
        <v>0</v>
      </c>
      <c r="CQ98" s="73">
        <f t="shared" si="440"/>
        <v>14443</v>
      </c>
      <c r="CR98" s="73"/>
      <c r="CS98" s="76">
        <f t="shared" si="249"/>
        <v>9.7486671744097489E-2</v>
      </c>
      <c r="CT98" s="77">
        <f t="shared" si="250"/>
        <v>0.27840476355327842</v>
      </c>
      <c r="CU98" s="77">
        <f t="shared" si="251"/>
        <v>0.17676383022917677</v>
      </c>
      <c r="CV98" s="77">
        <f t="shared" si="252"/>
        <v>0.23215398462923215</v>
      </c>
      <c r="CW98" s="77">
        <f t="shared" si="253"/>
        <v>6.7714463754067714E-2</v>
      </c>
      <c r="CX98" s="77">
        <f t="shared" si="254"/>
        <v>0.12289690507512289</v>
      </c>
      <c r="CY98" s="77">
        <f t="shared" si="255"/>
        <v>2.457938101502458E-2</v>
      </c>
      <c r="CZ98" s="78"/>
      <c r="DA98" s="78"/>
      <c r="DB98" s="78"/>
      <c r="DC98" s="78"/>
      <c r="DD98" s="78">
        <f t="shared" si="256"/>
        <v>0</v>
      </c>
      <c r="DE98" s="75">
        <f t="shared" si="257"/>
        <v>1</v>
      </c>
      <c r="DF98" s="75"/>
      <c r="DG98" s="75"/>
      <c r="DH98" s="74">
        <v>2112</v>
      </c>
      <c r="DI98" s="74">
        <v>4128</v>
      </c>
      <c r="DJ98" s="74">
        <v>1411</v>
      </c>
      <c r="DK98" s="74">
        <v>2317</v>
      </c>
      <c r="DL98" s="74">
        <v>19</v>
      </c>
      <c r="DM98" s="74">
        <v>723</v>
      </c>
      <c r="DN98" s="74">
        <v>2469</v>
      </c>
      <c r="DO98" s="74">
        <v>1356</v>
      </c>
      <c r="DP98" s="72">
        <v>38</v>
      </c>
      <c r="DQ98" s="74">
        <v>29</v>
      </c>
      <c r="DU98" s="73">
        <f t="shared" si="258"/>
        <v>67</v>
      </c>
      <c r="DV98" s="73">
        <f t="shared" si="441"/>
        <v>14602</v>
      </c>
      <c r="DW98" s="76">
        <f t="shared" si="259"/>
        <v>0.14463772086015614</v>
      </c>
      <c r="DX98" s="77">
        <f t="shared" si="260"/>
        <v>0.28270099986303249</v>
      </c>
      <c r="DY98" s="77">
        <f t="shared" si="261"/>
        <v>9.6630598548144084E-2</v>
      </c>
      <c r="DZ98" s="77">
        <f t="shared" si="262"/>
        <v>0.15867689357622244</v>
      </c>
      <c r="EA98" s="77">
        <f t="shared" si="263"/>
        <v>1.3011916175866319E-3</v>
      </c>
      <c r="EB98" s="77">
        <f t="shared" si="264"/>
        <v>4.9513765237638681E-2</v>
      </c>
      <c r="EC98" s="77">
        <f t="shared" si="265"/>
        <v>0.16908642651691549</v>
      </c>
      <c r="ED98" s="77">
        <f t="shared" si="266"/>
        <v>9.2863991234077528E-2</v>
      </c>
      <c r="EE98" s="75">
        <f t="shared" si="267"/>
        <v>2.6023832351732639E-3</v>
      </c>
      <c r="EF98" s="78">
        <f t="shared" si="268"/>
        <v>1.9860293110532802E-3</v>
      </c>
      <c r="EG98" s="78">
        <f t="shared" si="269"/>
        <v>0</v>
      </c>
      <c r="EH98" s="78">
        <f t="shared" si="270"/>
        <v>0</v>
      </c>
      <c r="EI98" s="78">
        <f t="shared" si="271"/>
        <v>0</v>
      </c>
      <c r="EJ98" s="75">
        <f t="shared" si="272"/>
        <v>4.5884125462265441E-3</v>
      </c>
      <c r="EK98" s="75">
        <f t="shared" si="273"/>
        <v>1</v>
      </c>
      <c r="EL98" s="75"/>
      <c r="EM98" s="75"/>
      <c r="EN98" s="75"/>
      <c r="EO98" s="75"/>
      <c r="EP98" s="75"/>
      <c r="EQ98" s="75"/>
      <c r="ER98" s="75">
        <f t="shared" si="274"/>
        <v>0.30551989730423618</v>
      </c>
      <c r="ES98" s="75">
        <f t="shared" si="275"/>
        <v>0.31551340087662572</v>
      </c>
      <c r="ET98" s="75">
        <f t="shared" si="276"/>
        <v>0.27840476355327842</v>
      </c>
      <c r="EU98" s="75">
        <f t="shared" si="277"/>
        <v>0.28270099986303249</v>
      </c>
      <c r="EV98" s="75"/>
      <c r="EW98" s="75"/>
      <c r="EX98" s="75">
        <f t="shared" si="278"/>
        <v>5.9805180095144607E-2</v>
      </c>
      <c r="EY98" s="75">
        <f t="shared" si="279"/>
        <v>3.4993173816196016E-2</v>
      </c>
      <c r="EZ98" s="75">
        <f t="shared" si="280"/>
        <v>6.7714463754067714E-2</v>
      </c>
      <c r="FA98" s="75">
        <f t="shared" si="281"/>
        <v>9.6630598548144084E-2</v>
      </c>
      <c r="FB98" s="75"/>
      <c r="FC98" s="75"/>
      <c r="FD98" s="75"/>
      <c r="FE98" s="75">
        <f t="shared" si="282"/>
        <v>0</v>
      </c>
      <c r="FF98" s="75"/>
      <c r="FG98" s="75"/>
      <c r="FH98" s="75"/>
      <c r="FI98" s="75"/>
      <c r="FJ98" s="75"/>
      <c r="FK98" s="75">
        <f t="shared" si="283"/>
        <v>2.8741826543076813E-3</v>
      </c>
      <c r="FL98" s="75"/>
      <c r="FM98" s="75"/>
      <c r="FN98" s="75"/>
      <c r="FO98" s="75"/>
      <c r="FP98" s="75">
        <f t="shared" si="284"/>
        <v>0.3653250773993808</v>
      </c>
      <c r="FQ98" s="75">
        <f t="shared" si="285"/>
        <v>0.35338075734712943</v>
      </c>
      <c r="FR98" s="75">
        <f t="shared" si="286"/>
        <v>0.34611922730734612</v>
      </c>
      <c r="FS98" s="75">
        <f t="shared" si="287"/>
        <v>0.37933159841117658</v>
      </c>
      <c r="FT98" s="75"/>
      <c r="FU98" s="75"/>
      <c r="FV98" s="75"/>
      <c r="FW98" s="75">
        <f t="shared" si="288"/>
        <v>-3.7108637323347293E-2</v>
      </c>
      <c r="FX98" s="75">
        <f t="shared" si="289"/>
        <v>4.2962363097540646E-3</v>
      </c>
      <c r="FY98" s="75">
        <f t="shared" si="290"/>
        <v>-3.2812401013593229E-2</v>
      </c>
      <c r="FZ98" s="75"/>
      <c r="GA98" s="75"/>
      <c r="GB98" s="75">
        <f t="shared" si="291"/>
        <v>3.2721289937871698E-2</v>
      </c>
      <c r="GC98" s="75">
        <f t="shared" si="292"/>
        <v>2.891613479407637E-2</v>
      </c>
      <c r="GD98" s="75">
        <f t="shared" si="293"/>
        <v>6.1637424731948068E-2</v>
      </c>
      <c r="GE98" s="75"/>
      <c r="GF98" s="75"/>
      <c r="GG98" s="75"/>
      <c r="GH98" s="75"/>
      <c r="GI98" s="75"/>
      <c r="GJ98" s="75"/>
      <c r="GK98" s="75"/>
      <c r="GL98" s="75"/>
      <c r="GM98" s="75"/>
      <c r="GN98" s="75"/>
      <c r="GO98" s="75"/>
      <c r="GP98" s="75"/>
      <c r="GQ98" s="75">
        <f t="shared" si="294"/>
        <v>-7.2615300397833038E-3</v>
      </c>
      <c r="GR98" s="75">
        <f t="shared" si="295"/>
        <v>3.3212371103830463E-2</v>
      </c>
      <c r="GS98" s="75">
        <f t="shared" si="296"/>
        <v>2.5950841064047159E-2</v>
      </c>
      <c r="GT98" s="75"/>
      <c r="GU98" s="75"/>
      <c r="GV98" s="75"/>
      <c r="GW98" s="75"/>
      <c r="GX98" s="75">
        <f t="shared" si="297"/>
        <v>1.8273805029071964E-2</v>
      </c>
      <c r="GY98" s="75">
        <f t="shared" si="298"/>
        <v>2.3927570597111446E-2</v>
      </c>
      <c r="GZ98" s="75">
        <f t="shared" si="299"/>
        <v>2.457938101502458E-2</v>
      </c>
      <c r="HA98" s="75">
        <f t="shared" si="300"/>
        <v>4.9513765237638681E-2</v>
      </c>
      <c r="HB98" s="75"/>
      <c r="HC98" s="75"/>
      <c r="HD98" s="75">
        <f t="shared" si="301"/>
        <v>6.5181041791313385E-4</v>
      </c>
      <c r="HE98" s="75">
        <f t="shared" si="302"/>
        <v>2.4934384222614101E-2</v>
      </c>
      <c r="HF98" s="75">
        <f t="shared" si="303"/>
        <v>2.5586194640527235E-2</v>
      </c>
      <c r="HG98" s="75"/>
      <c r="HH98" s="75"/>
      <c r="HI98" s="75"/>
      <c r="HJ98" s="75">
        <f t="shared" si="304"/>
        <v>0.14838027637242315</v>
      </c>
      <c r="HK98" s="75">
        <f t="shared" si="305"/>
        <v>0.18006754329237623</v>
      </c>
      <c r="HL98" s="75">
        <f t="shared" si="306"/>
        <v>0.17676383022917677</v>
      </c>
      <c r="HM98" s="75">
        <f t="shared" si="307"/>
        <v>0.15867689357622244</v>
      </c>
      <c r="HN98" s="75"/>
      <c r="HO98" s="75"/>
      <c r="HP98" s="75">
        <f t="shared" si="308"/>
        <v>-3.3037130631994593E-3</v>
      </c>
      <c r="HQ98" s="75">
        <f>Gegevens!HM116-Gegevens!HL116</f>
        <v>-0.11027635513953549</v>
      </c>
      <c r="HR98" s="75">
        <f t="shared" si="309"/>
        <v>-2.1390649716153787E-2</v>
      </c>
      <c r="HS98" s="75"/>
      <c r="HT98" s="75"/>
      <c r="HU98" s="75"/>
      <c r="HV98" s="75">
        <f t="shared" si="310"/>
        <v>0.1116816431322208</v>
      </c>
      <c r="HW98" s="75">
        <f t="shared" si="311"/>
        <v>0.17949270676151469</v>
      </c>
      <c r="HX98" s="75">
        <f t="shared" si="312"/>
        <v>0.12289690507512289</v>
      </c>
      <c r="HY98" s="75">
        <f t="shared" si="313"/>
        <v>0.14463772086015614</v>
      </c>
      <c r="HZ98" s="75"/>
      <c r="IA98" s="75"/>
      <c r="IB98" s="75">
        <f t="shared" si="314"/>
        <v>-5.6595801686391792E-2</v>
      </c>
      <c r="IC98" s="75">
        <f t="shared" si="315"/>
        <v>2.1740815785033243E-2</v>
      </c>
      <c r="ID98" s="75">
        <f t="shared" si="316"/>
        <v>-3.4854985901358548E-2</v>
      </c>
      <c r="IE98" s="75"/>
      <c r="IF98" s="75"/>
      <c r="IG98" s="75"/>
      <c r="IH98" s="75">
        <f t="shared" si="317"/>
        <v>0.1665785698104659</v>
      </c>
      <c r="II98" s="75">
        <f t="shared" si="318"/>
        <v>0.12869152834662642</v>
      </c>
      <c r="IJ98" s="75">
        <f t="shared" si="319"/>
        <v>9.7486671744097489E-2</v>
      </c>
      <c r="IK98" s="75">
        <f t="shared" si="320"/>
        <v>9.2863991234077528E-2</v>
      </c>
      <c r="IL98" s="75"/>
      <c r="IM98" s="75"/>
      <c r="IN98" s="75">
        <f t="shared" si="321"/>
        <v>-3.1204856602528933E-2</v>
      </c>
      <c r="IO98" s="75">
        <f t="shared" si="322"/>
        <v>-4.6226805100199608E-3</v>
      </c>
      <c r="IP98" s="75">
        <f t="shared" si="323"/>
        <v>-3.5827537112548893E-2</v>
      </c>
      <c r="IQ98" s="75"/>
      <c r="IR98" s="75"/>
      <c r="IS98" s="75"/>
      <c r="IT98" s="75">
        <f t="shared" si="324"/>
        <v>0.17322358982103753</v>
      </c>
      <c r="IU98" s="75">
        <f t="shared" si="325"/>
        <v>0.13357763885894949</v>
      </c>
      <c r="IV98" s="75">
        <f t="shared" si="326"/>
        <v>0.23215398462923215</v>
      </c>
      <c r="IW98" s="75">
        <f t="shared" si="327"/>
        <v>0.16908642651691549</v>
      </c>
      <c r="IX98" s="75"/>
      <c r="IY98" s="75"/>
      <c r="IZ98" s="75">
        <f t="shared" si="328"/>
        <v>9.8576345770282653E-2</v>
      </c>
      <c r="JA98" s="75">
        <f t="shared" si="329"/>
        <v>-6.3067558112316652E-2</v>
      </c>
      <c r="JB98" s="75">
        <f t="shared" si="330"/>
        <v>3.5508787657966001E-2</v>
      </c>
      <c r="JC98" s="75"/>
      <c r="JD98" s="75"/>
      <c r="JE98" s="75"/>
      <c r="JF98" s="75"/>
      <c r="JG98" s="75"/>
      <c r="JH98" s="75"/>
      <c r="JI98" s="75">
        <f t="shared" si="331"/>
        <v>0.18485237483953787</v>
      </c>
      <c r="JJ98" s="75">
        <f t="shared" si="332"/>
        <v>0.3398021596315034</v>
      </c>
      <c r="JK98" s="75">
        <f t="shared" si="333"/>
        <v>0.3580759646605754</v>
      </c>
      <c r="JL98" s="75"/>
      <c r="JM98" s="75">
        <f t="shared" si="334"/>
        <v>0.15261909894373787</v>
      </c>
      <c r="JN98" s="75">
        <f t="shared" si="335"/>
        <v>0.26226916720557591</v>
      </c>
      <c r="JO98" s="75">
        <f t="shared" si="336"/>
        <v>0.2861967378026874</v>
      </c>
      <c r="JP98" s="75"/>
      <c r="JQ98" s="75">
        <f t="shared" si="337"/>
        <v>0.12206605275912207</v>
      </c>
      <c r="JR98" s="75">
        <f t="shared" si="338"/>
        <v>0.32964065637332962</v>
      </c>
      <c r="JS98" s="75">
        <f t="shared" si="339"/>
        <v>0.35422003738835423</v>
      </c>
      <c r="JT98" s="75"/>
      <c r="JU98" s="75">
        <f t="shared" si="340"/>
        <v>0.14237775647171622</v>
      </c>
      <c r="JV98" s="75">
        <f t="shared" si="341"/>
        <v>0.26195041775099304</v>
      </c>
      <c r="JW98" s="75">
        <f t="shared" si="342"/>
        <v>0.31146418298863171</v>
      </c>
      <c r="JX98" s="75"/>
      <c r="JY98" s="75"/>
      <c r="JZ98" s="75"/>
      <c r="KA98" s="75">
        <f t="shared" si="343"/>
        <v>-3.0553046184615809E-2</v>
      </c>
      <c r="KB98" s="75">
        <f t="shared" si="344"/>
        <v>2.0311703712594151E-2</v>
      </c>
      <c r="KC98" s="75">
        <f t="shared" si="345"/>
        <v>-1.0241342472021658E-2</v>
      </c>
      <c r="KD98" s="75"/>
      <c r="KE98" s="75"/>
      <c r="KF98" s="75">
        <f t="shared" si="346"/>
        <v>6.7371489167753706E-2</v>
      </c>
      <c r="KG98" s="75">
        <f t="shared" si="347"/>
        <v>-6.7690238622336585E-2</v>
      </c>
      <c r="KH98" s="75">
        <f t="shared" si="348"/>
        <v>-3.187494545828784E-4</v>
      </c>
      <c r="KI98" s="75"/>
      <c r="KJ98" s="75"/>
      <c r="KK98" s="75">
        <f t="shared" si="349"/>
        <v>6.802329958566683E-2</v>
      </c>
      <c r="KL98" s="75">
        <f t="shared" si="350"/>
        <v>-4.2755854399722515E-2</v>
      </c>
      <c r="KM98" s="75">
        <f t="shared" si="351"/>
        <v>2.5267445185944315E-2</v>
      </c>
      <c r="KN98" s="75"/>
      <c r="KO98" s="75"/>
      <c r="KP98" s="75"/>
      <c r="KQ98" s="75"/>
      <c r="KR98" s="73">
        <f t="shared" si="352"/>
        <v>4607.1266796004884</v>
      </c>
      <c r="KS98" s="73">
        <f t="shared" si="353"/>
        <v>510.9703240640942</v>
      </c>
      <c r="KT98" s="73">
        <f t="shared" si="354"/>
        <v>2629.3462671552779</v>
      </c>
      <c r="KU98" s="73">
        <f t="shared" si="355"/>
        <v>2620.9525041316374</v>
      </c>
      <c r="KV98" s="73">
        <f t="shared" si="356"/>
        <v>1879.153696917439</v>
      </c>
      <c r="KW98" s="73">
        <f t="shared" si="357"/>
        <v>1950.5006826183806</v>
      </c>
      <c r="KX98" s="73">
        <f t="shared" si="358"/>
        <v>349.39038585902131</v>
      </c>
      <c r="KY98" s="73"/>
      <c r="KZ98" s="73">
        <f t="shared" si="359"/>
        <v>4065.2663574049716</v>
      </c>
      <c r="LA98" s="73">
        <f t="shared" si="360"/>
        <v>988.76659973689675</v>
      </c>
      <c r="LB98" s="73">
        <f t="shared" si="361"/>
        <v>2581.1054490064394</v>
      </c>
      <c r="LC98" s="73">
        <f t="shared" si="362"/>
        <v>1794.5406079069446</v>
      </c>
      <c r="LD98" s="73">
        <f t="shared" si="363"/>
        <v>1423.5003808073116</v>
      </c>
      <c r="LE98" s="73">
        <f t="shared" si="364"/>
        <v>3389.9124835560478</v>
      </c>
      <c r="LF98" s="73">
        <f t="shared" si="365"/>
        <v>358.90812158138891</v>
      </c>
      <c r="LG98" s="73"/>
      <c r="LH98" s="73">
        <f t="shared" si="366"/>
        <v>4128</v>
      </c>
      <c r="LI98" s="73">
        <f t="shared" si="367"/>
        <v>1411</v>
      </c>
      <c r="LJ98" s="73">
        <f t="shared" si="368"/>
        <v>2317</v>
      </c>
      <c r="LK98" s="73">
        <f t="shared" si="369"/>
        <v>2112</v>
      </c>
      <c r="LL98" s="73">
        <f t="shared" si="370"/>
        <v>1356</v>
      </c>
      <c r="LM98" s="73">
        <f t="shared" si="371"/>
        <v>2469</v>
      </c>
      <c r="LN98" s="73">
        <f t="shared" si="372"/>
        <v>723</v>
      </c>
      <c r="LO98" s="73"/>
      <c r="LP98" s="73">
        <f t="shared" si="373"/>
        <v>-541.8603221955168</v>
      </c>
      <c r="LQ98" s="73">
        <f t="shared" si="374"/>
        <v>477.79627567280255</v>
      </c>
      <c r="LR98" s="73">
        <f t="shared" si="375"/>
        <v>-48.240818148838571</v>
      </c>
      <c r="LS98" s="73">
        <f t="shared" si="376"/>
        <v>-826.41189622469278</v>
      </c>
      <c r="LT98" s="73">
        <f t="shared" si="377"/>
        <v>-455.65331611012743</v>
      </c>
      <c r="LU98" s="73">
        <f t="shared" si="378"/>
        <v>1439.4118009376673</v>
      </c>
      <c r="LV98" s="73">
        <f t="shared" si="379"/>
        <v>9.517735722367604</v>
      </c>
      <c r="LW98" s="73"/>
      <c r="LX98" s="73">
        <f t="shared" si="380"/>
        <v>62.733642595028414</v>
      </c>
      <c r="LY98" s="73">
        <f t="shared" si="381"/>
        <v>422.23340026310325</v>
      </c>
      <c r="LZ98" s="73">
        <f t="shared" si="382"/>
        <v>-264.10544900643936</v>
      </c>
      <c r="MA98" s="73">
        <f t="shared" si="383"/>
        <v>317.45939209305538</v>
      </c>
      <c r="MB98" s="73">
        <f t="shared" si="384"/>
        <v>-67.500380807311558</v>
      </c>
      <c r="MC98" s="73">
        <f t="shared" si="385"/>
        <v>-920.91248355604785</v>
      </c>
      <c r="MD98" s="73">
        <f t="shared" si="386"/>
        <v>364.09187841861109</v>
      </c>
      <c r="ME98" s="73"/>
      <c r="MF98" s="73">
        <f t="shared" si="387"/>
        <v>-479.12667960048839</v>
      </c>
      <c r="MG98" s="73">
        <f t="shared" si="388"/>
        <v>900.02967593590574</v>
      </c>
      <c r="MH98" s="73">
        <f t="shared" si="389"/>
        <v>-312.34626715527793</v>
      </c>
      <c r="MI98" s="73">
        <f t="shared" si="390"/>
        <v>-508.9525041316374</v>
      </c>
      <c r="MJ98" s="73">
        <f t="shared" si="391"/>
        <v>-523.15369691743899</v>
      </c>
      <c r="MK98" s="73">
        <f t="shared" si="392"/>
        <v>518.49931738161945</v>
      </c>
      <c r="ML98" s="73">
        <f t="shared" si="393"/>
        <v>373.60961414097869</v>
      </c>
      <c r="MM98" s="73"/>
      <c r="MN98" s="75">
        <f t="shared" si="394"/>
        <v>-0.11761350617832474</v>
      </c>
      <c r="MO98" s="75">
        <f t="shared" si="395"/>
        <v>0.93507636974406672</v>
      </c>
      <c r="MP98" s="75">
        <f t="shared" si="396"/>
        <v>-1.8347076895669168E-2</v>
      </c>
      <c r="MQ98" s="75">
        <f t="shared" si="397"/>
        <v>-0.31530975663311228</v>
      </c>
      <c r="MR98" s="75">
        <f t="shared" si="398"/>
        <v>-0.24247793932852885</v>
      </c>
      <c r="MS98" s="75">
        <f t="shared" si="399"/>
        <v>0.73797041639861405</v>
      </c>
      <c r="MT98" s="75">
        <f t="shared" si="400"/>
        <v>2.724097773602735E-2</v>
      </c>
      <c r="MU98" s="75"/>
      <c r="MV98" s="75">
        <f t="shared" si="401"/>
        <v>1.5431619254358995E-2</v>
      </c>
      <c r="MW98" s="75">
        <f t="shared" si="402"/>
        <v>0.42703040371252055</v>
      </c>
      <c r="MX98" s="75">
        <f t="shared" si="403"/>
        <v>-0.10232261107662342</v>
      </c>
      <c r="MY98" s="75">
        <f t="shared" si="404"/>
        <v>0.17690287458210427</v>
      </c>
      <c r="MZ98" s="75">
        <f t="shared" si="405"/>
        <v>-4.7418589919189194E-2</v>
      </c>
      <c r="NA98" s="75">
        <f t="shared" si="406"/>
        <v>-0.27166261312740514</v>
      </c>
      <c r="NB98" s="75">
        <f t="shared" si="407"/>
        <v>1.0144431304991983</v>
      </c>
      <c r="NC98" s="75"/>
      <c r="ND98" s="75">
        <f t="shared" si="408"/>
        <v>-0.10399685377047986</v>
      </c>
      <c r="NE98" s="75">
        <f t="shared" si="409"/>
        <v>1.7614128131304341</v>
      </c>
      <c r="NF98" s="75">
        <f t="shared" si="410"/>
        <v>-0.11879236715870413</v>
      </c>
      <c r="NG98" s="75">
        <f t="shared" si="411"/>
        <v>-0.19418608438318929</v>
      </c>
      <c r="NH98" s="75">
        <f t="shared" si="412"/>
        <v>-0.27839856727824847</v>
      </c>
      <c r="NI98" s="75">
        <f t="shared" si="413"/>
        <v>0.26582883154164211</v>
      </c>
      <c r="NJ98" s="75">
        <f t="shared" si="414"/>
        <v>1.0693185309676203</v>
      </c>
      <c r="NK98" s="75"/>
      <c r="NL98" s="75"/>
      <c r="NM98" s="211">
        <v>16343</v>
      </c>
      <c r="NN98" s="212">
        <v>0</v>
      </c>
      <c r="NO98" s="212">
        <v>22</v>
      </c>
      <c r="NP98" s="212">
        <v>16</v>
      </c>
      <c r="NQ98" s="212">
        <v>1</v>
      </c>
      <c r="NR98" s="212">
        <v>64</v>
      </c>
      <c r="NS98" s="213">
        <v>103</v>
      </c>
      <c r="NT98" s="213">
        <f t="shared" si="415"/>
        <v>16446</v>
      </c>
      <c r="NU98" s="75"/>
      <c r="NV98" s="75"/>
      <c r="NW98" s="73">
        <v>14602</v>
      </c>
      <c r="NX98" s="73">
        <v>1411</v>
      </c>
      <c r="NY98" s="75">
        <f t="shared" si="416"/>
        <v>9.6630598548144084E-2</v>
      </c>
      <c r="NZ98" s="75">
        <f t="shared" si="417"/>
        <v>3.4773406083941031E-3</v>
      </c>
      <c r="OA98" s="75">
        <f t="shared" si="418"/>
        <v>1.8003166822115697E-3</v>
      </c>
      <c r="OB98" s="73">
        <v>21632</v>
      </c>
      <c r="OC98" s="73">
        <v>16446</v>
      </c>
      <c r="OD98" s="73">
        <v>2239.5406861606562</v>
      </c>
      <c r="OE98" s="73">
        <v>1183.6400597842646</v>
      </c>
      <c r="OF98" s="75">
        <f t="shared" si="419"/>
        <v>5.4717088562512235E-2</v>
      </c>
      <c r="OG98" s="75">
        <f t="shared" si="420"/>
        <v>0.52851911425348175</v>
      </c>
      <c r="OH98" s="73">
        <v>1230.6666666666702</v>
      </c>
      <c r="OI98" s="73">
        <f t="shared" si="421"/>
        <v>650.43085660795339</v>
      </c>
      <c r="OJ98" s="75">
        <f t="shared" si="422"/>
        <v>3.9549486599048604E-2</v>
      </c>
      <c r="OK98" s="75">
        <f t="shared" si="423"/>
        <v>3.3008416902164956E-3</v>
      </c>
      <c r="OL98" s="75">
        <f t="shared" si="424"/>
        <v>1.7267331374207001E-3</v>
      </c>
      <c r="OM98" s="73">
        <v>21372</v>
      </c>
      <c r="ON98" s="73">
        <v>519098767</v>
      </c>
      <c r="OO98" s="73">
        <f t="shared" si="425"/>
        <v>24288.731377503274</v>
      </c>
      <c r="OP98" s="75">
        <f t="shared" si="426"/>
        <v>3.2797662729166992E-3</v>
      </c>
      <c r="OQ98" s="75">
        <f t="shared" si="427"/>
        <v>4.168584312823605E-3</v>
      </c>
      <c r="OR98" s="75">
        <f t="shared" si="428"/>
        <v>2.0969077468520067E-3</v>
      </c>
      <c r="OS98" s="73">
        <v>6228.8661800486616</v>
      </c>
      <c r="OT98" s="75">
        <f t="shared" si="429"/>
        <v>0.28794684634100692</v>
      </c>
      <c r="OU98" s="75">
        <f t="shared" si="430"/>
        <v>5.1335749650907462E-3</v>
      </c>
      <c r="OV98" s="73">
        <v>451.51440457424457</v>
      </c>
      <c r="OW98" s="75">
        <f t="shared" si="431"/>
        <v>2.112644603098655E-2</v>
      </c>
      <c r="OX98" s="75">
        <v>6.5714285714285711E-2</v>
      </c>
      <c r="OY98" s="73">
        <v>1228</v>
      </c>
      <c r="OZ98" s="75">
        <f t="shared" si="432"/>
        <v>5.6767751479289939E-2</v>
      </c>
      <c r="PA98" s="73">
        <v>4130</v>
      </c>
      <c r="PB98" s="75">
        <f t="shared" si="433"/>
        <v>0.19092085798816569</v>
      </c>
      <c r="PC98" s="73">
        <v>3758</v>
      </c>
      <c r="PD98" s="73">
        <v>4390</v>
      </c>
      <c r="PE98" s="75">
        <f t="shared" si="434"/>
        <v>-0.14396355353075171</v>
      </c>
      <c r="PF98" s="75">
        <v>3.7516012932349171E-2</v>
      </c>
      <c r="PG98" s="75">
        <v>6.1001647044470197E-2</v>
      </c>
      <c r="PH98" s="75">
        <v>9.8517659976819369E-2</v>
      </c>
      <c r="PI98" s="75"/>
      <c r="PJ98" s="75"/>
      <c r="PK98" s="75"/>
      <c r="PL98" s="75"/>
      <c r="PM98" s="75"/>
      <c r="PN98" s="75"/>
      <c r="PO98" s="226"/>
      <c r="PP98" s="21">
        <f t="shared" si="435"/>
        <v>0</v>
      </c>
      <c r="PQ98" s="73">
        <f t="shared" si="436"/>
        <v>51.772802407267996</v>
      </c>
      <c r="PR98" s="73"/>
      <c r="PS98" s="73">
        <f t="shared" si="437"/>
        <v>63.934670106453183</v>
      </c>
      <c r="PT98" s="73">
        <v>1</v>
      </c>
      <c r="PU98" s="73">
        <f t="shared" si="438"/>
        <v>52.311904037647054</v>
      </c>
      <c r="PV98" s="73">
        <v>1</v>
      </c>
      <c r="PW98" s="73"/>
    </row>
    <row r="99" spans="1:444" x14ac:dyDescent="0.25">
      <c r="A99" s="150"/>
      <c r="B99" s="153" t="s">
        <v>42</v>
      </c>
      <c r="C99" s="151"/>
      <c r="D99" s="156">
        <v>13011</v>
      </c>
      <c r="E99" s="156" t="s">
        <v>0</v>
      </c>
      <c r="F99" s="72" t="s">
        <v>56</v>
      </c>
      <c r="G99" s="82"/>
      <c r="P99" s="161"/>
      <c r="Q99" s="127"/>
      <c r="R99" s="127"/>
      <c r="S99" s="127"/>
      <c r="T99" s="127"/>
      <c r="U99" s="127"/>
      <c r="V99" s="127"/>
      <c r="W99" s="127"/>
      <c r="X99" s="127"/>
      <c r="Y99" s="127"/>
      <c r="Z99" s="113"/>
      <c r="AA99" s="73"/>
      <c r="AB99" s="74">
        <v>1117</v>
      </c>
      <c r="AC99" s="74">
        <v>5760</v>
      </c>
      <c r="AD99" s="74">
        <v>1923</v>
      </c>
      <c r="AE99" s="74">
        <v>3317</v>
      </c>
      <c r="AF99" s="74">
        <v>1641</v>
      </c>
      <c r="AG99" s="74">
        <v>4616</v>
      </c>
      <c r="AH99" s="74">
        <v>325</v>
      </c>
      <c r="AI99" s="74">
        <v>105</v>
      </c>
      <c r="AK99" s="73">
        <f t="shared" si="222"/>
        <v>18804</v>
      </c>
      <c r="AL99" s="75"/>
      <c r="AM99" s="76">
        <f t="shared" si="223"/>
        <v>5.9402254839395874E-2</v>
      </c>
      <c r="AN99" s="77">
        <f t="shared" si="224"/>
        <v>0.3063178047223995</v>
      </c>
      <c r="AO99" s="77">
        <f t="shared" si="225"/>
        <v>0.10226547543075941</v>
      </c>
      <c r="AP99" s="77">
        <f t="shared" si="226"/>
        <v>0.17639863858753457</v>
      </c>
      <c r="AQ99" s="77">
        <f t="shared" si="227"/>
        <v>8.7268666241225271E-2</v>
      </c>
      <c r="AR99" s="77">
        <f t="shared" si="228"/>
        <v>0.24547968517336738</v>
      </c>
      <c r="AS99" s="77">
        <f t="shared" si="229"/>
        <v>1.7283556690065944E-2</v>
      </c>
      <c r="AT99" s="78">
        <f t="shared" si="230"/>
        <v>5.5839183152520738E-3</v>
      </c>
      <c r="AU99" s="75">
        <f t="shared" si="231"/>
        <v>1</v>
      </c>
      <c r="AV99" s="75"/>
      <c r="AW99" s="75"/>
      <c r="AX99" s="74">
        <v>1709</v>
      </c>
      <c r="AY99" s="74">
        <v>1250</v>
      </c>
      <c r="AZ99" s="74">
        <v>1803</v>
      </c>
      <c r="BA99" s="74">
        <v>2433</v>
      </c>
      <c r="BB99" s="74">
        <v>7300</v>
      </c>
      <c r="BC99" s="74">
        <v>3648</v>
      </c>
      <c r="BD99" s="74">
        <v>625</v>
      </c>
      <c r="BF99" s="74">
        <v>83</v>
      </c>
      <c r="BG99" s="79">
        <v>40</v>
      </c>
      <c r="BH99" s="80">
        <v>221</v>
      </c>
      <c r="BI99" s="80"/>
      <c r="BJ99" s="81"/>
      <c r="BK99" s="73">
        <f t="shared" si="232"/>
        <v>261</v>
      </c>
      <c r="BL99" s="79">
        <f t="shared" si="233"/>
        <v>19112</v>
      </c>
      <c r="BM99" s="82"/>
      <c r="BN99" s="83">
        <f t="shared" si="234"/>
        <v>8.9420259522812892E-2</v>
      </c>
      <c r="BO99" s="84">
        <f t="shared" si="235"/>
        <v>6.5403934700711597E-2</v>
      </c>
      <c r="BP99" s="84">
        <f t="shared" si="236"/>
        <v>9.4338635412306401E-2</v>
      </c>
      <c r="BQ99" s="84">
        <f t="shared" si="237"/>
        <v>0.12730221850146506</v>
      </c>
      <c r="BR99" s="84">
        <f t="shared" si="238"/>
        <v>0.38195897865215572</v>
      </c>
      <c r="BS99" s="84">
        <f t="shared" si="239"/>
        <v>0.19087484303055671</v>
      </c>
      <c r="BT99" s="84">
        <f t="shared" si="240"/>
        <v>3.2701967350355798E-2</v>
      </c>
      <c r="BU99" s="84">
        <f t="shared" si="241"/>
        <v>0</v>
      </c>
      <c r="BV99" s="84">
        <f t="shared" si="242"/>
        <v>4.3428212641272498E-3</v>
      </c>
      <c r="BW99" s="84">
        <f t="shared" si="243"/>
        <v>2.0929259104227708E-3</v>
      </c>
      <c r="BX99" s="84">
        <f t="shared" si="244"/>
        <v>1.1563415655085811E-2</v>
      </c>
      <c r="BY99" s="84">
        <f t="shared" si="245"/>
        <v>0</v>
      </c>
      <c r="BZ99" s="84">
        <f t="shared" si="246"/>
        <v>0</v>
      </c>
      <c r="CA99" s="75">
        <f t="shared" si="247"/>
        <v>1.3656341565508582E-2</v>
      </c>
      <c r="CB99" s="85">
        <f t="shared" si="248"/>
        <v>1</v>
      </c>
      <c r="CC99" s="75"/>
      <c r="CD99" s="75"/>
      <c r="CE99" s="74">
        <v>2819</v>
      </c>
      <c r="CF99" s="74">
        <v>5084</v>
      </c>
      <c r="CG99" s="74">
        <v>4403</v>
      </c>
      <c r="CH99" s="74">
        <v>2463</v>
      </c>
      <c r="CI99" s="74">
        <v>2692</v>
      </c>
      <c r="CJ99" s="74">
        <v>1066</v>
      </c>
      <c r="CK99" s="74">
        <v>477</v>
      </c>
      <c r="CP99" s="73">
        <f t="shared" si="439"/>
        <v>0</v>
      </c>
      <c r="CQ99" s="73">
        <f t="shared" si="440"/>
        <v>19004</v>
      </c>
      <c r="CR99" s="73"/>
      <c r="CS99" s="76">
        <f t="shared" si="249"/>
        <v>0.14833719217006947</v>
      </c>
      <c r="CT99" s="77">
        <f t="shared" si="250"/>
        <v>0.26752262681540728</v>
      </c>
      <c r="CU99" s="77">
        <f t="shared" si="251"/>
        <v>0.23168806567038519</v>
      </c>
      <c r="CV99" s="77">
        <f t="shared" si="252"/>
        <v>0.12960429383287728</v>
      </c>
      <c r="CW99" s="77">
        <f t="shared" si="253"/>
        <v>0.14165438854977899</v>
      </c>
      <c r="CX99" s="77">
        <f t="shared" si="254"/>
        <v>5.6093454009682173E-2</v>
      </c>
      <c r="CY99" s="77">
        <f t="shared" si="255"/>
        <v>2.509997895179962E-2</v>
      </c>
      <c r="CZ99" s="78"/>
      <c r="DA99" s="78"/>
      <c r="DB99" s="78"/>
      <c r="DC99" s="78"/>
      <c r="DD99" s="78">
        <f t="shared" si="256"/>
        <v>0</v>
      </c>
      <c r="DE99" s="75">
        <f t="shared" si="257"/>
        <v>1</v>
      </c>
      <c r="DF99" s="75"/>
      <c r="DG99" s="75"/>
      <c r="DH99" s="74">
        <v>1591</v>
      </c>
      <c r="DI99" s="74">
        <v>5221</v>
      </c>
      <c r="DJ99" s="74">
        <v>3933</v>
      </c>
      <c r="DK99" s="74">
        <v>2172</v>
      </c>
      <c r="DM99" s="74">
        <v>1049</v>
      </c>
      <c r="DN99" s="74">
        <v>1729</v>
      </c>
      <c r="DO99" s="74">
        <v>2889</v>
      </c>
      <c r="DP99" s="74">
        <v>23</v>
      </c>
      <c r="DQ99" s="74">
        <v>266</v>
      </c>
      <c r="DR99" s="74">
        <v>10</v>
      </c>
      <c r="DS99" s="74">
        <v>28</v>
      </c>
      <c r="DT99" s="74">
        <v>129</v>
      </c>
      <c r="DU99" s="73">
        <f t="shared" si="258"/>
        <v>456</v>
      </c>
      <c r="DV99" s="73">
        <f t="shared" si="441"/>
        <v>19040</v>
      </c>
      <c r="DW99" s="76">
        <f t="shared" si="259"/>
        <v>8.3560924369747894E-2</v>
      </c>
      <c r="DX99" s="77">
        <f t="shared" si="260"/>
        <v>0.2742121848739496</v>
      </c>
      <c r="DY99" s="77">
        <f t="shared" si="261"/>
        <v>0.20656512605042016</v>
      </c>
      <c r="DZ99" s="77">
        <f t="shared" si="262"/>
        <v>0.11407563025210084</v>
      </c>
      <c r="EA99" s="77">
        <f t="shared" si="263"/>
        <v>0</v>
      </c>
      <c r="EB99" s="77">
        <f t="shared" si="264"/>
        <v>5.5094537815126049E-2</v>
      </c>
      <c r="EC99" s="77">
        <f t="shared" si="265"/>
        <v>9.0808823529411761E-2</v>
      </c>
      <c r="ED99" s="77">
        <f t="shared" si="266"/>
        <v>0.15173319327731091</v>
      </c>
      <c r="EE99" s="75">
        <f t="shared" si="267"/>
        <v>1.207983193277311E-3</v>
      </c>
      <c r="EF99" s="78">
        <f t="shared" si="268"/>
        <v>1.3970588235294118E-2</v>
      </c>
      <c r="EG99" s="78">
        <f t="shared" si="269"/>
        <v>5.2521008403361342E-4</v>
      </c>
      <c r="EH99" s="78">
        <f t="shared" si="270"/>
        <v>1.4705882352941176E-3</v>
      </c>
      <c r="EI99" s="78">
        <f t="shared" si="271"/>
        <v>6.7752100840336137E-3</v>
      </c>
      <c r="EJ99" s="75">
        <f t="shared" si="272"/>
        <v>2.3949579831932775E-2</v>
      </c>
      <c r="EK99" s="75">
        <f t="shared" si="273"/>
        <v>1</v>
      </c>
      <c r="EL99" s="75"/>
      <c r="EM99" s="75"/>
      <c r="EN99" s="75"/>
      <c r="EO99" s="75"/>
      <c r="EP99" s="75"/>
      <c r="EQ99" s="75"/>
      <c r="ER99" s="75">
        <f t="shared" si="274"/>
        <v>0.3063178047223995</v>
      </c>
      <c r="ES99" s="75">
        <f t="shared" si="275"/>
        <v>0.38195897865215572</v>
      </c>
      <c r="ET99" s="75">
        <f t="shared" si="276"/>
        <v>0.26752262681540728</v>
      </c>
      <c r="EU99" s="75">
        <f t="shared" si="277"/>
        <v>0.2742121848739496</v>
      </c>
      <c r="EV99" s="75"/>
      <c r="EW99" s="75"/>
      <c r="EX99" s="75">
        <f t="shared" si="278"/>
        <v>0.10226547543075941</v>
      </c>
      <c r="EY99" s="75">
        <f t="shared" si="279"/>
        <v>6.5403934700711597E-2</v>
      </c>
      <c r="EZ99" s="75">
        <f t="shared" si="280"/>
        <v>0.14165438854977899</v>
      </c>
      <c r="FA99" s="75">
        <f t="shared" si="281"/>
        <v>0.20656512605042016</v>
      </c>
      <c r="FB99" s="75"/>
      <c r="FC99" s="75"/>
      <c r="FD99" s="75"/>
      <c r="FE99" s="75">
        <f t="shared" si="282"/>
        <v>0</v>
      </c>
      <c r="FF99" s="75"/>
      <c r="FG99" s="75"/>
      <c r="FH99" s="75"/>
      <c r="FI99" s="75"/>
      <c r="FJ99" s="75"/>
      <c r="FK99" s="75">
        <f t="shared" si="283"/>
        <v>4.3428212641272498E-3</v>
      </c>
      <c r="FL99" s="75"/>
      <c r="FM99" s="75"/>
      <c r="FN99" s="75"/>
      <c r="FO99" s="75"/>
      <c r="FP99" s="75">
        <f t="shared" si="284"/>
        <v>0.40858328015315892</v>
      </c>
      <c r="FQ99" s="75">
        <f t="shared" si="285"/>
        <v>0.45170573461699459</v>
      </c>
      <c r="FR99" s="75">
        <f t="shared" si="286"/>
        <v>0.40917701536518625</v>
      </c>
      <c r="FS99" s="75">
        <f t="shared" si="287"/>
        <v>0.48077731092436976</v>
      </c>
      <c r="FT99" s="75"/>
      <c r="FU99" s="75"/>
      <c r="FV99" s="75"/>
      <c r="FW99" s="75">
        <f t="shared" si="288"/>
        <v>-0.11443635183674844</v>
      </c>
      <c r="FX99" s="75">
        <f t="shared" si="289"/>
        <v>6.689558058542322E-3</v>
      </c>
      <c r="FY99" s="75">
        <f t="shared" si="290"/>
        <v>-0.10774679377820612</v>
      </c>
      <c r="FZ99" s="75"/>
      <c r="GA99" s="75"/>
      <c r="GB99" s="75">
        <f t="shared" si="291"/>
        <v>7.6250453849067396E-2</v>
      </c>
      <c r="GC99" s="75">
        <f t="shared" si="292"/>
        <v>6.4910737500641164E-2</v>
      </c>
      <c r="GD99" s="75">
        <f t="shared" si="293"/>
        <v>0.14116119134970856</v>
      </c>
      <c r="GE99" s="75"/>
      <c r="GF99" s="75"/>
      <c r="GG99" s="75"/>
      <c r="GH99" s="75"/>
      <c r="GI99" s="75"/>
      <c r="GJ99" s="75"/>
      <c r="GK99" s="75"/>
      <c r="GL99" s="75"/>
      <c r="GM99" s="75"/>
      <c r="GN99" s="75"/>
      <c r="GO99" s="75"/>
      <c r="GP99" s="75"/>
      <c r="GQ99" s="75">
        <f t="shared" si="294"/>
        <v>-4.2528719251808345E-2</v>
      </c>
      <c r="GR99" s="75">
        <f t="shared" si="295"/>
        <v>7.1600295559183513E-2</v>
      </c>
      <c r="GS99" s="75">
        <f t="shared" si="296"/>
        <v>2.9071576307375169E-2</v>
      </c>
      <c r="GT99" s="75"/>
      <c r="GU99" s="75"/>
      <c r="GV99" s="75"/>
      <c r="GW99" s="75"/>
      <c r="GX99" s="75">
        <f t="shared" si="297"/>
        <v>1.7283556690065944E-2</v>
      </c>
      <c r="GY99" s="75">
        <f t="shared" si="298"/>
        <v>3.2701967350355798E-2</v>
      </c>
      <c r="GZ99" s="75">
        <f t="shared" si="299"/>
        <v>2.509997895179962E-2</v>
      </c>
      <c r="HA99" s="75">
        <f t="shared" si="300"/>
        <v>5.5094537815126049E-2</v>
      </c>
      <c r="HB99" s="75"/>
      <c r="HC99" s="75"/>
      <c r="HD99" s="75">
        <f t="shared" si="301"/>
        <v>-7.6019883985561781E-3</v>
      </c>
      <c r="HE99" s="75">
        <f t="shared" si="302"/>
        <v>2.9994558863326429E-2</v>
      </c>
      <c r="HF99" s="75">
        <f t="shared" si="303"/>
        <v>2.2392570464770251E-2</v>
      </c>
      <c r="HG99" s="75"/>
      <c r="HH99" s="75"/>
      <c r="HI99" s="75"/>
      <c r="HJ99" s="75">
        <f t="shared" si="304"/>
        <v>0.24547968517336738</v>
      </c>
      <c r="HK99" s="75">
        <f t="shared" si="305"/>
        <v>0.19087484303055671</v>
      </c>
      <c r="HL99" s="75">
        <f t="shared" si="306"/>
        <v>0.23168806567038519</v>
      </c>
      <c r="HM99" s="75">
        <f t="shared" si="307"/>
        <v>0.11407563025210084</v>
      </c>
      <c r="HN99" s="75"/>
      <c r="HO99" s="75"/>
      <c r="HP99" s="75">
        <f t="shared" si="308"/>
        <v>4.0813222639828478E-2</v>
      </c>
      <c r="HQ99" s="75">
        <f>Gegevens!HM51-Gegevens!HL51</f>
        <v>-3.4556187473832073E-2</v>
      </c>
      <c r="HR99" s="75">
        <f t="shared" si="309"/>
        <v>-7.6799212778455875E-2</v>
      </c>
      <c r="HS99" s="75"/>
      <c r="HT99" s="75"/>
      <c r="HU99" s="75"/>
      <c r="HV99" s="75">
        <f t="shared" si="310"/>
        <v>5.9402254839395874E-2</v>
      </c>
      <c r="HW99" s="75">
        <f t="shared" si="311"/>
        <v>9.4338635412306401E-2</v>
      </c>
      <c r="HX99" s="75">
        <f t="shared" si="312"/>
        <v>5.6093454009682173E-2</v>
      </c>
      <c r="HY99" s="75">
        <f t="shared" si="313"/>
        <v>8.3560924369747894E-2</v>
      </c>
      <c r="HZ99" s="75"/>
      <c r="IA99" s="75"/>
      <c r="IB99" s="75">
        <f t="shared" si="314"/>
        <v>-3.8245181402624229E-2</v>
      </c>
      <c r="IC99" s="75">
        <f t="shared" si="315"/>
        <v>2.7467470360065721E-2</v>
      </c>
      <c r="ID99" s="75">
        <f t="shared" si="316"/>
        <v>-1.0777711042558508E-2</v>
      </c>
      <c r="IE99" s="75"/>
      <c r="IF99" s="75"/>
      <c r="IG99" s="75"/>
      <c r="IH99" s="75">
        <f t="shared" si="317"/>
        <v>0.17639863858753457</v>
      </c>
      <c r="II99" s="75">
        <f t="shared" si="318"/>
        <v>0.12730221850146506</v>
      </c>
      <c r="IJ99" s="75">
        <f t="shared" si="319"/>
        <v>0.14833719217006947</v>
      </c>
      <c r="IK99" s="75">
        <f t="shared" si="320"/>
        <v>0.15173319327731091</v>
      </c>
      <c r="IL99" s="75"/>
      <c r="IM99" s="75"/>
      <c r="IN99" s="75">
        <f t="shared" si="321"/>
        <v>2.1034973668604406E-2</v>
      </c>
      <c r="IO99" s="75">
        <f t="shared" si="322"/>
        <v>3.3960011072414475E-3</v>
      </c>
      <c r="IP99" s="75">
        <f t="shared" si="323"/>
        <v>2.4430974775845854E-2</v>
      </c>
      <c r="IQ99" s="75"/>
      <c r="IR99" s="75"/>
      <c r="IS99" s="75"/>
      <c r="IT99" s="75">
        <f t="shared" si="324"/>
        <v>8.7268666241225271E-2</v>
      </c>
      <c r="IU99" s="75">
        <f t="shared" si="325"/>
        <v>8.9420259522812892E-2</v>
      </c>
      <c r="IV99" s="75">
        <f t="shared" si="326"/>
        <v>0.12960429383287728</v>
      </c>
      <c r="IW99" s="75">
        <f t="shared" si="327"/>
        <v>9.0808823529411761E-2</v>
      </c>
      <c r="IX99" s="75"/>
      <c r="IY99" s="75"/>
      <c r="IZ99" s="75">
        <f t="shared" si="328"/>
        <v>4.0184034310064384E-2</v>
      </c>
      <c r="JA99" s="75">
        <f t="shared" si="329"/>
        <v>-3.8795470303465515E-2</v>
      </c>
      <c r="JB99" s="75">
        <f t="shared" si="330"/>
        <v>1.3885640065988691E-3</v>
      </c>
      <c r="JC99" s="75"/>
      <c r="JD99" s="75"/>
      <c r="JE99" s="75"/>
      <c r="JF99" s="75"/>
      <c r="JG99" s="75"/>
      <c r="JH99" s="75"/>
      <c r="JI99" s="75">
        <f t="shared" si="331"/>
        <v>0.19368219527760053</v>
      </c>
      <c r="JJ99" s="75">
        <f t="shared" si="332"/>
        <v>0.26366730482875983</v>
      </c>
      <c r="JK99" s="75">
        <f t="shared" si="333"/>
        <v>0.28095086151882581</v>
      </c>
      <c r="JL99" s="75"/>
      <c r="JM99" s="75">
        <f t="shared" si="334"/>
        <v>0.16000418585182086</v>
      </c>
      <c r="JN99" s="75">
        <f t="shared" si="335"/>
        <v>0.21672247802427796</v>
      </c>
      <c r="JO99" s="75">
        <f t="shared" si="336"/>
        <v>0.24942444537463376</v>
      </c>
      <c r="JP99" s="75"/>
      <c r="JQ99" s="75">
        <f t="shared" si="337"/>
        <v>0.17343717112186907</v>
      </c>
      <c r="JR99" s="75">
        <f t="shared" si="338"/>
        <v>0.27794148600294677</v>
      </c>
      <c r="JS99" s="75">
        <f t="shared" si="339"/>
        <v>0.30304146495474638</v>
      </c>
      <c r="JT99" s="75"/>
      <c r="JU99" s="75">
        <f t="shared" si="340"/>
        <v>0.20682773109243696</v>
      </c>
      <c r="JV99" s="75">
        <f t="shared" si="341"/>
        <v>0.24254201680672266</v>
      </c>
      <c r="JW99" s="75">
        <f t="shared" si="342"/>
        <v>0.29763655462184874</v>
      </c>
      <c r="JX99" s="75"/>
      <c r="JY99" s="75"/>
      <c r="JZ99" s="75"/>
      <c r="KA99" s="75">
        <f t="shared" si="343"/>
        <v>1.3432985270048214E-2</v>
      </c>
      <c r="KB99" s="75">
        <f t="shared" si="344"/>
        <v>3.339055997056789E-2</v>
      </c>
      <c r="KC99" s="75">
        <f t="shared" si="345"/>
        <v>4.6823545240616105E-2</v>
      </c>
      <c r="KD99" s="75"/>
      <c r="KE99" s="75"/>
      <c r="KF99" s="75">
        <f t="shared" si="346"/>
        <v>6.1219007978668805E-2</v>
      </c>
      <c r="KG99" s="75">
        <f t="shared" si="347"/>
        <v>-3.5399469196224109E-2</v>
      </c>
      <c r="KH99" s="75">
        <f t="shared" si="348"/>
        <v>2.5819538782444695E-2</v>
      </c>
      <c r="KI99" s="75"/>
      <c r="KJ99" s="75"/>
      <c r="KK99" s="75">
        <f t="shared" si="349"/>
        <v>5.3617019580112613E-2</v>
      </c>
      <c r="KL99" s="75">
        <f t="shared" si="350"/>
        <v>-5.4049103328976389E-3</v>
      </c>
      <c r="KM99" s="75">
        <f t="shared" si="351"/>
        <v>4.8212109247214974E-2</v>
      </c>
      <c r="KN99" s="75"/>
      <c r="KO99" s="75"/>
      <c r="KP99" s="75"/>
      <c r="KQ99" s="75"/>
      <c r="KR99" s="73">
        <f t="shared" si="352"/>
        <v>7272.4989535370451</v>
      </c>
      <c r="KS99" s="73">
        <f t="shared" si="353"/>
        <v>1245.2909167015489</v>
      </c>
      <c r="KT99" s="73">
        <f t="shared" si="354"/>
        <v>3634.2570113017996</v>
      </c>
      <c r="KU99" s="73">
        <f t="shared" si="355"/>
        <v>1796.2076182503138</v>
      </c>
      <c r="KV99" s="73">
        <f t="shared" si="356"/>
        <v>2423.8342402678945</v>
      </c>
      <c r="KW99" s="73">
        <f t="shared" si="357"/>
        <v>1702.5617413143575</v>
      </c>
      <c r="KX99" s="73">
        <f t="shared" si="358"/>
        <v>622.64545835077445</v>
      </c>
      <c r="KY99" s="73"/>
      <c r="KZ99" s="73">
        <f t="shared" si="359"/>
        <v>5093.6308145653547</v>
      </c>
      <c r="LA99" s="73">
        <f t="shared" si="360"/>
        <v>2697.0995579877922</v>
      </c>
      <c r="LB99" s="73">
        <f t="shared" si="361"/>
        <v>4411.3407703641342</v>
      </c>
      <c r="LC99" s="73">
        <f t="shared" si="362"/>
        <v>1068.0193643443486</v>
      </c>
      <c r="LD99" s="73">
        <f t="shared" si="363"/>
        <v>2824.3401389181226</v>
      </c>
      <c r="LE99" s="73">
        <f t="shared" si="364"/>
        <v>2467.6657545779835</v>
      </c>
      <c r="LF99" s="73">
        <f t="shared" si="365"/>
        <v>477.90359924226476</v>
      </c>
      <c r="LG99" s="73"/>
      <c r="LH99" s="73">
        <f t="shared" si="366"/>
        <v>5221</v>
      </c>
      <c r="LI99" s="73">
        <f t="shared" si="367"/>
        <v>3933</v>
      </c>
      <c r="LJ99" s="73">
        <f t="shared" si="368"/>
        <v>2172</v>
      </c>
      <c r="LK99" s="73">
        <f t="shared" si="369"/>
        <v>1591</v>
      </c>
      <c r="LL99" s="73">
        <f t="shared" si="370"/>
        <v>2889</v>
      </c>
      <c r="LM99" s="73">
        <f t="shared" si="371"/>
        <v>1729</v>
      </c>
      <c r="LN99" s="73">
        <f t="shared" si="372"/>
        <v>1049</v>
      </c>
      <c r="LO99" s="73"/>
      <c r="LP99" s="73">
        <f t="shared" si="373"/>
        <v>-2178.8681389716903</v>
      </c>
      <c r="LQ99" s="73">
        <f t="shared" si="374"/>
        <v>1451.8086412862433</v>
      </c>
      <c r="LR99" s="73">
        <f t="shared" si="375"/>
        <v>777.08375906233459</v>
      </c>
      <c r="LS99" s="73">
        <f t="shared" si="376"/>
        <v>-728.18825390596521</v>
      </c>
      <c r="LT99" s="73">
        <f t="shared" si="377"/>
        <v>400.50589865022812</v>
      </c>
      <c r="LU99" s="73">
        <f t="shared" si="378"/>
        <v>765.10401326362603</v>
      </c>
      <c r="LV99" s="73">
        <f t="shared" si="379"/>
        <v>-144.74185910850969</v>
      </c>
      <c r="LW99" s="73"/>
      <c r="LX99" s="73">
        <f t="shared" si="380"/>
        <v>127.36918543464526</v>
      </c>
      <c r="LY99" s="73">
        <f t="shared" si="381"/>
        <v>1235.9004420122078</v>
      </c>
      <c r="LZ99" s="73">
        <f t="shared" si="382"/>
        <v>-2239.3407703641342</v>
      </c>
      <c r="MA99" s="73">
        <f t="shared" si="383"/>
        <v>522.98063565565144</v>
      </c>
      <c r="MB99" s="73">
        <f t="shared" si="384"/>
        <v>64.659861081877352</v>
      </c>
      <c r="MC99" s="73">
        <f t="shared" si="385"/>
        <v>-738.66575457798353</v>
      </c>
      <c r="MD99" s="73">
        <f t="shared" si="386"/>
        <v>571.09640075773518</v>
      </c>
      <c r="ME99" s="73"/>
      <c r="MF99" s="73">
        <f t="shared" si="387"/>
        <v>-2051.4989535370451</v>
      </c>
      <c r="MG99" s="73">
        <f t="shared" si="388"/>
        <v>2687.7090832984513</v>
      </c>
      <c r="MH99" s="73">
        <f t="shared" si="389"/>
        <v>-1462.2570113017996</v>
      </c>
      <c r="MI99" s="73">
        <f t="shared" si="390"/>
        <v>-205.20761825031377</v>
      </c>
      <c r="MJ99" s="73">
        <f t="shared" si="391"/>
        <v>465.16575973210547</v>
      </c>
      <c r="MK99" s="73">
        <f t="shared" si="392"/>
        <v>26.438258685642495</v>
      </c>
      <c r="ML99" s="73">
        <f t="shared" si="393"/>
        <v>426.35454164922555</v>
      </c>
      <c r="MM99" s="73"/>
      <c r="MN99" s="75">
        <f t="shared" si="394"/>
        <v>-0.29960377483615563</v>
      </c>
      <c r="MO99" s="75">
        <f t="shared" si="395"/>
        <v>1.1658389391707007</v>
      </c>
      <c r="MP99" s="75">
        <f t="shared" si="396"/>
        <v>0.21382190545296115</v>
      </c>
      <c r="MQ99" s="75">
        <f t="shared" si="397"/>
        <v>-0.40540316526176051</v>
      </c>
      <c r="MR99" s="75">
        <f t="shared" si="398"/>
        <v>0.16523650503673146</v>
      </c>
      <c r="MS99" s="75">
        <f t="shared" si="399"/>
        <v>0.4493840045254246</v>
      </c>
      <c r="MT99" s="75">
        <f t="shared" si="400"/>
        <v>-0.23246272363712914</v>
      </c>
      <c r="MU99" s="75"/>
      <c r="MV99" s="75">
        <f t="shared" si="401"/>
        <v>2.500557854927965E-2</v>
      </c>
      <c r="MW99" s="75">
        <f t="shared" si="402"/>
        <v>0.4582331558180478</v>
      </c>
      <c r="MX99" s="75">
        <f t="shared" si="403"/>
        <v>-0.50763268741518863</v>
      </c>
      <c r="MY99" s="75">
        <f t="shared" si="404"/>
        <v>0.48967336465543065</v>
      </c>
      <c r="MZ99" s="75">
        <f t="shared" si="405"/>
        <v>2.2893793913450391E-2</v>
      </c>
      <c r="NA99" s="75">
        <f t="shared" si="406"/>
        <v>-0.29933784719734419</v>
      </c>
      <c r="NB99" s="75">
        <f t="shared" si="407"/>
        <v>1.1950033472508501</v>
      </c>
      <c r="NC99" s="75"/>
      <c r="ND99" s="75">
        <f t="shared" si="408"/>
        <v>-0.28208996201220216</v>
      </c>
      <c r="NE99" s="75">
        <f t="shared" si="409"/>
        <v>2.1582981512605039</v>
      </c>
      <c r="NF99" s="75">
        <f t="shared" si="410"/>
        <v>-0.4023537704555506</v>
      </c>
      <c r="NG99" s="75">
        <f t="shared" si="411"/>
        <v>-0.11424493258201775</v>
      </c>
      <c r="NH99" s="75">
        <f t="shared" si="412"/>
        <v>0.19191318944347158</v>
      </c>
      <c r="NI99" s="75">
        <f t="shared" si="413"/>
        <v>1.5528516848518206E-2</v>
      </c>
      <c r="NJ99" s="75">
        <f t="shared" si="414"/>
        <v>0.68474689075630235</v>
      </c>
      <c r="NK99" s="75"/>
      <c r="NL99" s="75"/>
      <c r="NM99" s="211">
        <v>22046</v>
      </c>
      <c r="NN99" s="212">
        <v>0</v>
      </c>
      <c r="NO99" s="212">
        <v>16</v>
      </c>
      <c r="NP99" s="212">
        <v>12</v>
      </c>
      <c r="NQ99" s="212">
        <v>1</v>
      </c>
      <c r="NR99" s="212">
        <v>32</v>
      </c>
      <c r="NS99" s="213">
        <v>61</v>
      </c>
      <c r="NT99" s="213">
        <f t="shared" si="415"/>
        <v>22107</v>
      </c>
      <c r="NU99" s="75"/>
      <c r="NV99" s="75"/>
      <c r="NW99" s="73">
        <v>19040</v>
      </c>
      <c r="NX99" s="73">
        <v>3933</v>
      </c>
      <c r="NY99" s="75">
        <f t="shared" si="416"/>
        <v>0.20656512605042016</v>
      </c>
      <c r="NZ99" s="75">
        <f t="shared" si="417"/>
        <v>4.5342121068226082E-3</v>
      </c>
      <c r="OA99" s="75">
        <f t="shared" si="418"/>
        <v>5.0181754154061684E-3</v>
      </c>
      <c r="OB99" s="73">
        <v>28117</v>
      </c>
      <c r="OC99" s="73">
        <v>22107</v>
      </c>
      <c r="OD99" s="73">
        <v>3115.5795017505716</v>
      </c>
      <c r="OE99" s="73">
        <v>1598.5078812096897</v>
      </c>
      <c r="OF99" s="75">
        <f t="shared" si="419"/>
        <v>5.6852007013895138E-2</v>
      </c>
      <c r="OG99" s="75">
        <f t="shared" si="420"/>
        <v>0.51306919958599206</v>
      </c>
      <c r="OH99" s="73">
        <v>1596.6666666666702</v>
      </c>
      <c r="OI99" s="73">
        <f t="shared" si="421"/>
        <v>819.20048867230241</v>
      </c>
      <c r="OJ99" s="75">
        <f t="shared" si="422"/>
        <v>3.7056158170366962E-2</v>
      </c>
      <c r="OK99" s="75">
        <f t="shared" si="423"/>
        <v>4.2903922801320821E-3</v>
      </c>
      <c r="OL99" s="75">
        <f t="shared" si="424"/>
        <v>2.3319559912630947E-3</v>
      </c>
      <c r="OM99" s="73">
        <v>27800</v>
      </c>
      <c r="ON99" s="73">
        <v>541165066</v>
      </c>
      <c r="OO99" s="73">
        <f t="shared" si="425"/>
        <v>19466.369280575538</v>
      </c>
      <c r="OP99" s="75">
        <f t="shared" si="426"/>
        <v>4.2662129134888749E-3</v>
      </c>
      <c r="OQ99" s="75">
        <f t="shared" si="427"/>
        <v>4.3457860973415696E-3</v>
      </c>
      <c r="OR99" s="75">
        <f t="shared" si="428"/>
        <v>2.6409999363810866E-3</v>
      </c>
      <c r="OS99" s="73">
        <v>5117.698561151079</v>
      </c>
      <c r="OT99" s="75">
        <f t="shared" si="429"/>
        <v>0.18201438848920862</v>
      </c>
      <c r="OU99" s="75">
        <f t="shared" si="430"/>
        <v>4.2177963778635662E-3</v>
      </c>
      <c r="OV99" s="73">
        <v>565.08234709035742</v>
      </c>
      <c r="OW99" s="75">
        <f t="shared" si="431"/>
        <v>2.0326703132746669E-2</v>
      </c>
      <c r="OX99" s="75">
        <v>0.11258278145695365</v>
      </c>
      <c r="OY99" s="73">
        <v>1438</v>
      </c>
      <c r="OZ99" s="75">
        <f t="shared" si="432"/>
        <v>5.1143436355229929E-2</v>
      </c>
      <c r="PA99" s="73">
        <v>5753</v>
      </c>
      <c r="PB99" s="75">
        <f t="shared" si="433"/>
        <v>0.20460931109293309</v>
      </c>
      <c r="PC99" s="73">
        <v>4180</v>
      </c>
      <c r="PD99" s="73">
        <v>6572</v>
      </c>
      <c r="PE99" s="75">
        <f t="shared" si="434"/>
        <v>-0.36396835057821059</v>
      </c>
      <c r="PF99" s="75">
        <v>3.151591553734636E-2</v>
      </c>
      <c r="PG99" s="75">
        <v>7.7349061275944347E-2</v>
      </c>
      <c r="PH99" s="75">
        <v>0.10886497681329071</v>
      </c>
      <c r="PI99" s="75"/>
      <c r="PJ99" s="75"/>
      <c r="PK99" s="75"/>
      <c r="PL99" s="75"/>
      <c r="PM99" s="75"/>
      <c r="PN99" s="75"/>
      <c r="PO99" s="226"/>
      <c r="PP99" s="21">
        <f t="shared" si="435"/>
        <v>0</v>
      </c>
      <c r="PQ99" s="73">
        <f t="shared" si="436"/>
        <v>110.67359217393783</v>
      </c>
      <c r="PR99" s="73"/>
      <c r="PS99" s="73">
        <f t="shared" si="437"/>
        <v>61.90501950877313</v>
      </c>
      <c r="PT99" s="73">
        <v>2</v>
      </c>
      <c r="PU99" s="73">
        <f t="shared" si="438"/>
        <v>54.352978445861467</v>
      </c>
      <c r="PV99" s="73">
        <v>2</v>
      </c>
      <c r="PW99" s="73"/>
    </row>
    <row r="100" spans="1:444" x14ac:dyDescent="0.25">
      <c r="A100" s="150"/>
      <c r="B100" s="153" t="s">
        <v>10</v>
      </c>
      <c r="C100" s="151"/>
      <c r="D100" s="156">
        <v>13012</v>
      </c>
      <c r="E100" s="156" t="s">
        <v>0</v>
      </c>
      <c r="F100" s="72" t="s">
        <v>57</v>
      </c>
      <c r="G100" s="82"/>
      <c r="P100" s="161"/>
      <c r="Q100" s="127"/>
      <c r="R100" s="127"/>
      <c r="S100" s="127"/>
      <c r="T100" s="127"/>
      <c r="U100" s="127"/>
      <c r="V100" s="127"/>
      <c r="W100" s="127"/>
      <c r="X100" s="127"/>
      <c r="Y100" s="127"/>
      <c r="Z100" s="113"/>
      <c r="AA100" s="73"/>
      <c r="AB100" s="74">
        <v>512</v>
      </c>
      <c r="AC100" s="74">
        <v>2012</v>
      </c>
      <c r="AD100" s="74">
        <v>630</v>
      </c>
      <c r="AE100" s="74">
        <v>452</v>
      </c>
      <c r="AF100" s="74">
        <v>512</v>
      </c>
      <c r="AG100" s="74">
        <v>1807</v>
      </c>
      <c r="AH100" s="74">
        <v>94</v>
      </c>
      <c r="AI100" s="74">
        <v>24</v>
      </c>
      <c r="AK100" s="73">
        <f t="shared" si="222"/>
        <v>6043</v>
      </c>
      <c r="AL100" s="75"/>
      <c r="AM100" s="76">
        <f t="shared" si="223"/>
        <v>8.4726129405924208E-2</v>
      </c>
      <c r="AN100" s="77">
        <f t="shared" si="224"/>
        <v>0.33294721164984281</v>
      </c>
      <c r="AO100" s="77">
        <f t="shared" si="225"/>
        <v>0.1042528545424458</v>
      </c>
      <c r="AP100" s="77">
        <f t="shared" si="226"/>
        <v>7.4797286116167469E-2</v>
      </c>
      <c r="AQ100" s="77">
        <f t="shared" si="227"/>
        <v>8.4726129405924208E-2</v>
      </c>
      <c r="AR100" s="77">
        <f t="shared" si="228"/>
        <v>0.29902366374317391</v>
      </c>
      <c r="AS100" s="77">
        <f t="shared" si="229"/>
        <v>1.5555187820618897E-2</v>
      </c>
      <c r="AT100" s="78">
        <f t="shared" si="230"/>
        <v>3.971537315902697E-3</v>
      </c>
      <c r="AU100" s="75">
        <f t="shared" si="231"/>
        <v>1</v>
      </c>
      <c r="AV100" s="75"/>
      <c r="AW100" s="75"/>
      <c r="AX100" s="74">
        <v>398</v>
      </c>
      <c r="AY100" s="74">
        <v>366</v>
      </c>
      <c r="AZ100" s="74">
        <v>573</v>
      </c>
      <c r="BA100" s="74">
        <v>537</v>
      </c>
      <c r="BB100" s="74">
        <v>2299</v>
      </c>
      <c r="BC100" s="74">
        <v>1618</v>
      </c>
      <c r="BD100" s="74">
        <v>182</v>
      </c>
      <c r="BF100" s="74">
        <v>31</v>
      </c>
      <c r="BG100" s="79">
        <v>7</v>
      </c>
      <c r="BH100" s="80">
        <v>156</v>
      </c>
      <c r="BI100" s="80"/>
      <c r="BJ100" s="81"/>
      <c r="BK100" s="73">
        <f t="shared" si="232"/>
        <v>163</v>
      </c>
      <c r="BL100" s="79">
        <f t="shared" si="233"/>
        <v>6167</v>
      </c>
      <c r="BM100" s="82"/>
      <c r="BN100" s="83">
        <f t="shared" si="234"/>
        <v>6.4537052051240468E-2</v>
      </c>
      <c r="BO100" s="84">
        <f t="shared" si="235"/>
        <v>5.9348143343603048E-2</v>
      </c>
      <c r="BP100" s="84">
        <f t="shared" si="236"/>
        <v>9.2913896546132635E-2</v>
      </c>
      <c r="BQ100" s="84">
        <f t="shared" si="237"/>
        <v>8.7076374250040542E-2</v>
      </c>
      <c r="BR100" s="84">
        <f t="shared" si="238"/>
        <v>0.37279065996432625</v>
      </c>
      <c r="BS100" s="84">
        <f t="shared" si="239"/>
        <v>0.26236419652991733</v>
      </c>
      <c r="BT100" s="84">
        <f t="shared" si="240"/>
        <v>2.9511918274687854E-2</v>
      </c>
      <c r="BU100" s="84">
        <f t="shared" si="241"/>
        <v>0</v>
      </c>
      <c r="BV100" s="84">
        <f t="shared" si="242"/>
        <v>5.0267553105237551E-3</v>
      </c>
      <c r="BW100" s="84">
        <f t="shared" si="243"/>
        <v>1.1350737797956867E-3</v>
      </c>
      <c r="BX100" s="84">
        <f t="shared" si="244"/>
        <v>2.5295929949732447E-2</v>
      </c>
      <c r="BY100" s="84">
        <f t="shared" si="245"/>
        <v>0</v>
      </c>
      <c r="BZ100" s="84">
        <f t="shared" si="246"/>
        <v>0</v>
      </c>
      <c r="CA100" s="75">
        <f t="shared" si="247"/>
        <v>2.6431003729528134E-2</v>
      </c>
      <c r="CB100" s="85">
        <f t="shared" si="248"/>
        <v>1</v>
      </c>
      <c r="CC100" s="75"/>
      <c r="CD100" s="75"/>
      <c r="CE100" s="74">
        <v>398</v>
      </c>
      <c r="CF100" s="74">
        <v>1720</v>
      </c>
      <c r="CG100" s="74">
        <v>1714</v>
      </c>
      <c r="CH100" s="74">
        <v>693</v>
      </c>
      <c r="CI100" s="74">
        <v>876</v>
      </c>
      <c r="CJ100" s="74">
        <v>428</v>
      </c>
      <c r="CK100" s="74">
        <v>194</v>
      </c>
      <c r="CP100" s="73">
        <f t="shared" si="439"/>
        <v>0</v>
      </c>
      <c r="CQ100" s="73">
        <f t="shared" si="440"/>
        <v>6023</v>
      </c>
      <c r="CR100" s="73"/>
      <c r="CS100" s="76">
        <f t="shared" si="249"/>
        <v>6.6080026564834804E-2</v>
      </c>
      <c r="CT100" s="77">
        <f t="shared" si="250"/>
        <v>0.28557197409928609</v>
      </c>
      <c r="CU100" s="77">
        <f t="shared" si="251"/>
        <v>0.28457579279428857</v>
      </c>
      <c r="CV100" s="77">
        <f t="shared" si="252"/>
        <v>0.11505894072721236</v>
      </c>
      <c r="CW100" s="77">
        <f t="shared" si="253"/>
        <v>0.14544247052963638</v>
      </c>
      <c r="CX100" s="77">
        <f t="shared" si="254"/>
        <v>7.1060933089822351E-2</v>
      </c>
      <c r="CY100" s="77">
        <f t="shared" si="255"/>
        <v>3.2209862194919475E-2</v>
      </c>
      <c r="CZ100" s="78"/>
      <c r="DA100" s="78"/>
      <c r="DB100" s="78"/>
      <c r="DC100" s="78"/>
      <c r="DD100" s="78">
        <f t="shared" si="256"/>
        <v>0</v>
      </c>
      <c r="DE100" s="75">
        <f t="shared" si="257"/>
        <v>1</v>
      </c>
      <c r="DF100" s="75"/>
      <c r="DG100" s="75"/>
      <c r="DH100" s="74">
        <v>639</v>
      </c>
      <c r="DI100" s="74">
        <v>1707</v>
      </c>
      <c r="DJ100" s="74">
        <v>1285</v>
      </c>
      <c r="DK100" s="74">
        <v>1014</v>
      </c>
      <c r="DM100" s="74">
        <v>349</v>
      </c>
      <c r="DN100" s="74">
        <v>452</v>
      </c>
      <c r="DO100" s="74">
        <v>595</v>
      </c>
      <c r="DP100" s="74">
        <v>8</v>
      </c>
      <c r="DQ100" s="74">
        <v>91</v>
      </c>
      <c r="DR100" s="74">
        <v>2</v>
      </c>
      <c r="DS100" s="74">
        <v>9</v>
      </c>
      <c r="DT100" s="74">
        <v>46</v>
      </c>
      <c r="DU100" s="73">
        <f t="shared" si="258"/>
        <v>156</v>
      </c>
      <c r="DV100" s="73">
        <f t="shared" si="441"/>
        <v>6197</v>
      </c>
      <c r="DW100" s="76">
        <f t="shared" si="259"/>
        <v>0.10311441019848314</v>
      </c>
      <c r="DX100" s="77">
        <f t="shared" si="260"/>
        <v>0.27545586574148784</v>
      </c>
      <c r="DY100" s="77">
        <f t="shared" si="261"/>
        <v>0.20735839922543167</v>
      </c>
      <c r="DZ100" s="77">
        <f t="shared" si="262"/>
        <v>0.16362756172341456</v>
      </c>
      <c r="EA100" s="77">
        <f t="shared" si="263"/>
        <v>0</v>
      </c>
      <c r="EB100" s="77">
        <f t="shared" si="264"/>
        <v>5.6317573019202843E-2</v>
      </c>
      <c r="EC100" s="77">
        <f t="shared" si="265"/>
        <v>7.2938518638050676E-2</v>
      </c>
      <c r="ED100" s="77">
        <f t="shared" si="266"/>
        <v>9.6014200419557855E-2</v>
      </c>
      <c r="EE100" s="75">
        <f t="shared" si="267"/>
        <v>1.2909472325318702E-3</v>
      </c>
      <c r="EF100" s="78">
        <f t="shared" si="268"/>
        <v>1.4684524770050025E-2</v>
      </c>
      <c r="EG100" s="78">
        <f t="shared" si="269"/>
        <v>3.2273680813296756E-4</v>
      </c>
      <c r="EH100" s="78">
        <f t="shared" si="270"/>
        <v>1.4523156365983541E-3</v>
      </c>
      <c r="EI100" s="78">
        <f t="shared" si="271"/>
        <v>7.4229465870582542E-3</v>
      </c>
      <c r="EJ100" s="75">
        <f t="shared" si="272"/>
        <v>2.517347103437147E-2</v>
      </c>
      <c r="EK100" s="75">
        <f t="shared" si="273"/>
        <v>1</v>
      </c>
      <c r="EL100" s="75"/>
      <c r="EM100" s="75"/>
      <c r="EN100" s="75"/>
      <c r="EO100" s="75"/>
      <c r="EP100" s="75"/>
      <c r="EQ100" s="75"/>
      <c r="ER100" s="75">
        <f t="shared" si="274"/>
        <v>0.33294721164984281</v>
      </c>
      <c r="ES100" s="75">
        <f t="shared" si="275"/>
        <v>0.37279065996432625</v>
      </c>
      <c r="ET100" s="75">
        <f t="shared" si="276"/>
        <v>0.28557197409928609</v>
      </c>
      <c r="EU100" s="75">
        <f t="shared" si="277"/>
        <v>0.27545586574148784</v>
      </c>
      <c r="EV100" s="75"/>
      <c r="EW100" s="75"/>
      <c r="EX100" s="75">
        <f t="shared" si="278"/>
        <v>0.1042528545424458</v>
      </c>
      <c r="EY100" s="75">
        <f t="shared" si="279"/>
        <v>5.9348143343603048E-2</v>
      </c>
      <c r="EZ100" s="75">
        <f t="shared" si="280"/>
        <v>0.14544247052963638</v>
      </c>
      <c r="FA100" s="75">
        <f t="shared" si="281"/>
        <v>0.20735839922543167</v>
      </c>
      <c r="FB100" s="75"/>
      <c r="FC100" s="75"/>
      <c r="FD100" s="75"/>
      <c r="FE100" s="75">
        <f t="shared" si="282"/>
        <v>0</v>
      </c>
      <c r="FF100" s="75"/>
      <c r="FG100" s="75"/>
      <c r="FH100" s="75"/>
      <c r="FI100" s="75"/>
      <c r="FJ100" s="75"/>
      <c r="FK100" s="75">
        <f t="shared" si="283"/>
        <v>5.0267553105237551E-3</v>
      </c>
      <c r="FL100" s="75"/>
      <c r="FM100" s="75"/>
      <c r="FN100" s="75"/>
      <c r="FO100" s="75"/>
      <c r="FP100" s="75">
        <f t="shared" si="284"/>
        <v>0.43720006619228863</v>
      </c>
      <c r="FQ100" s="75">
        <f t="shared" si="285"/>
        <v>0.43716555861845308</v>
      </c>
      <c r="FR100" s="75">
        <f t="shared" si="286"/>
        <v>0.43101444462892247</v>
      </c>
      <c r="FS100" s="75">
        <f t="shared" si="287"/>
        <v>0.48281426496691948</v>
      </c>
      <c r="FT100" s="75"/>
      <c r="FU100" s="75"/>
      <c r="FV100" s="75"/>
      <c r="FW100" s="75">
        <f t="shared" si="288"/>
        <v>-8.7218685865040169E-2</v>
      </c>
      <c r="FX100" s="75">
        <f t="shared" si="289"/>
        <v>-1.0116108357798248E-2</v>
      </c>
      <c r="FY100" s="75">
        <f t="shared" si="290"/>
        <v>-9.7334794222838417E-2</v>
      </c>
      <c r="FZ100" s="75"/>
      <c r="GA100" s="75"/>
      <c r="GB100" s="75">
        <f t="shared" si="291"/>
        <v>8.6094327186033326E-2</v>
      </c>
      <c r="GC100" s="75">
        <f t="shared" si="292"/>
        <v>6.1915928695795291E-2</v>
      </c>
      <c r="GD100" s="75">
        <f t="shared" si="293"/>
        <v>0.14801025588182862</v>
      </c>
      <c r="GE100" s="75"/>
      <c r="GF100" s="75"/>
      <c r="GG100" s="75"/>
      <c r="GH100" s="75"/>
      <c r="GI100" s="75"/>
      <c r="GJ100" s="75"/>
      <c r="GK100" s="75"/>
      <c r="GL100" s="75"/>
      <c r="GM100" s="75"/>
      <c r="GN100" s="75"/>
      <c r="GO100" s="75"/>
      <c r="GP100" s="75"/>
      <c r="GQ100" s="75">
        <f t="shared" si="294"/>
        <v>-6.1511139895306099E-3</v>
      </c>
      <c r="GR100" s="75">
        <f t="shared" si="295"/>
        <v>5.1799820337997016E-2</v>
      </c>
      <c r="GS100" s="75">
        <f t="shared" si="296"/>
        <v>4.5648706348466406E-2</v>
      </c>
      <c r="GT100" s="75"/>
      <c r="GU100" s="75"/>
      <c r="GV100" s="75"/>
      <c r="GW100" s="75"/>
      <c r="GX100" s="75">
        <f t="shared" si="297"/>
        <v>1.5555187820618897E-2</v>
      </c>
      <c r="GY100" s="75">
        <f t="shared" si="298"/>
        <v>2.9511918274687854E-2</v>
      </c>
      <c r="GZ100" s="75">
        <f t="shared" si="299"/>
        <v>3.2209862194919475E-2</v>
      </c>
      <c r="HA100" s="75">
        <f t="shared" si="300"/>
        <v>5.6317573019202843E-2</v>
      </c>
      <c r="HB100" s="75"/>
      <c r="HC100" s="75"/>
      <c r="HD100" s="75">
        <f t="shared" si="301"/>
        <v>2.6979439202316213E-3</v>
      </c>
      <c r="HE100" s="75">
        <f t="shared" si="302"/>
        <v>2.4107710824283368E-2</v>
      </c>
      <c r="HF100" s="75">
        <f t="shared" si="303"/>
        <v>2.680565474451499E-2</v>
      </c>
      <c r="HG100" s="75"/>
      <c r="HH100" s="75"/>
      <c r="HI100" s="75"/>
      <c r="HJ100" s="75">
        <f t="shared" si="304"/>
        <v>0.29902366374317391</v>
      </c>
      <c r="HK100" s="75">
        <f t="shared" si="305"/>
        <v>0.26236419652991733</v>
      </c>
      <c r="HL100" s="75">
        <f t="shared" si="306"/>
        <v>0.28457579279428857</v>
      </c>
      <c r="HM100" s="75">
        <f t="shared" si="307"/>
        <v>0.16362756172341456</v>
      </c>
      <c r="HN100" s="75"/>
      <c r="HO100" s="75"/>
      <c r="HP100" s="75">
        <f t="shared" si="308"/>
        <v>2.2211596264371247E-2</v>
      </c>
      <c r="HQ100" s="75">
        <f>Gegevens!HM52-Gegevens!HL52</f>
        <v>-5.9459499624369611E-2</v>
      </c>
      <c r="HR100" s="75">
        <f t="shared" si="309"/>
        <v>-9.8736634806502771E-2</v>
      </c>
      <c r="HS100" s="75"/>
      <c r="HT100" s="75"/>
      <c r="HU100" s="75"/>
      <c r="HV100" s="75">
        <f t="shared" si="310"/>
        <v>8.4726129405924208E-2</v>
      </c>
      <c r="HW100" s="75">
        <f t="shared" si="311"/>
        <v>9.2913896546132635E-2</v>
      </c>
      <c r="HX100" s="75">
        <f t="shared" si="312"/>
        <v>7.1060933089822351E-2</v>
      </c>
      <c r="HY100" s="75">
        <f t="shared" si="313"/>
        <v>0.10311441019848314</v>
      </c>
      <c r="HZ100" s="75"/>
      <c r="IA100" s="75"/>
      <c r="IB100" s="75">
        <f t="shared" si="314"/>
        <v>-2.1852963456310284E-2</v>
      </c>
      <c r="IC100" s="75">
        <f t="shared" si="315"/>
        <v>3.2053477108660786E-2</v>
      </c>
      <c r="ID100" s="75">
        <f t="shared" si="316"/>
        <v>1.0200513652350501E-2</v>
      </c>
      <c r="IE100" s="75"/>
      <c r="IF100" s="75"/>
      <c r="IG100" s="75"/>
      <c r="IH100" s="75">
        <f t="shared" si="317"/>
        <v>7.4797286116167469E-2</v>
      </c>
      <c r="II100" s="75">
        <f t="shared" si="318"/>
        <v>8.7076374250040542E-2</v>
      </c>
      <c r="IJ100" s="75">
        <f t="shared" si="319"/>
        <v>6.6080026564834804E-2</v>
      </c>
      <c r="IK100" s="75">
        <f t="shared" si="320"/>
        <v>9.6014200419557855E-2</v>
      </c>
      <c r="IL100" s="75"/>
      <c r="IM100" s="75"/>
      <c r="IN100" s="75">
        <f t="shared" si="321"/>
        <v>-2.0996347685205738E-2</v>
      </c>
      <c r="IO100" s="75">
        <f t="shared" si="322"/>
        <v>2.9934173854723051E-2</v>
      </c>
      <c r="IP100" s="75">
        <f t="shared" si="323"/>
        <v>8.9378261695173128E-3</v>
      </c>
      <c r="IQ100" s="75"/>
      <c r="IR100" s="75"/>
      <c r="IS100" s="75"/>
      <c r="IT100" s="75">
        <f t="shared" si="324"/>
        <v>8.4726129405924208E-2</v>
      </c>
      <c r="IU100" s="75">
        <f t="shared" si="325"/>
        <v>6.4537052051240468E-2</v>
      </c>
      <c r="IV100" s="75">
        <f t="shared" si="326"/>
        <v>0.11505894072721236</v>
      </c>
      <c r="IW100" s="75">
        <f t="shared" si="327"/>
        <v>7.2938518638050676E-2</v>
      </c>
      <c r="IX100" s="75"/>
      <c r="IY100" s="75"/>
      <c r="IZ100" s="75">
        <f t="shared" si="328"/>
        <v>5.052188867597189E-2</v>
      </c>
      <c r="JA100" s="75">
        <f t="shared" si="329"/>
        <v>-4.2120422089161683E-2</v>
      </c>
      <c r="JB100" s="75">
        <f t="shared" si="330"/>
        <v>8.4014665868102079E-3</v>
      </c>
      <c r="JC100" s="75"/>
      <c r="JD100" s="75"/>
      <c r="JE100" s="75"/>
      <c r="JF100" s="75"/>
      <c r="JG100" s="75"/>
      <c r="JH100" s="75"/>
      <c r="JI100" s="75">
        <f t="shared" si="331"/>
        <v>9.0352473936786359E-2</v>
      </c>
      <c r="JJ100" s="75">
        <f t="shared" si="332"/>
        <v>0.15952341552209168</v>
      </c>
      <c r="JK100" s="75">
        <f t="shared" si="333"/>
        <v>0.17507860334271058</v>
      </c>
      <c r="JL100" s="75"/>
      <c r="JM100" s="75">
        <f t="shared" si="334"/>
        <v>0.1165882925247284</v>
      </c>
      <c r="JN100" s="75">
        <f t="shared" si="335"/>
        <v>0.151613426301281</v>
      </c>
      <c r="JO100" s="75">
        <f t="shared" si="336"/>
        <v>0.18112534457596885</v>
      </c>
      <c r="JP100" s="75"/>
      <c r="JQ100" s="75">
        <f t="shared" si="337"/>
        <v>9.8289888759754279E-2</v>
      </c>
      <c r="JR100" s="75">
        <f t="shared" si="338"/>
        <v>0.18113896729204715</v>
      </c>
      <c r="JS100" s="75">
        <f t="shared" si="339"/>
        <v>0.21334882948696665</v>
      </c>
      <c r="JT100" s="75"/>
      <c r="JU100" s="75">
        <f t="shared" si="340"/>
        <v>0.1523317734387607</v>
      </c>
      <c r="JV100" s="75">
        <f t="shared" si="341"/>
        <v>0.16895271905760853</v>
      </c>
      <c r="JW100" s="75">
        <f t="shared" si="342"/>
        <v>0.22527029207681137</v>
      </c>
      <c r="JX100" s="75"/>
      <c r="JY100" s="75"/>
      <c r="JZ100" s="75"/>
      <c r="KA100" s="75">
        <f t="shared" si="343"/>
        <v>-1.8298403764974117E-2</v>
      </c>
      <c r="KB100" s="75">
        <f t="shared" si="344"/>
        <v>5.4041884679006419E-2</v>
      </c>
      <c r="KC100" s="75">
        <f t="shared" si="345"/>
        <v>3.5743480914032302E-2</v>
      </c>
      <c r="KD100" s="75"/>
      <c r="KE100" s="75"/>
      <c r="KF100" s="75">
        <f t="shared" si="346"/>
        <v>2.9525540990766153E-2</v>
      </c>
      <c r="KG100" s="75">
        <f t="shared" si="347"/>
        <v>-1.2186248234438618E-2</v>
      </c>
      <c r="KH100" s="75">
        <f t="shared" si="348"/>
        <v>1.7339292756327535E-2</v>
      </c>
      <c r="KI100" s="75"/>
      <c r="KJ100" s="75"/>
      <c r="KK100" s="75">
        <f t="shared" si="349"/>
        <v>3.2223484910997802E-2</v>
      </c>
      <c r="KL100" s="75">
        <f t="shared" si="350"/>
        <v>1.1921462589844722E-2</v>
      </c>
      <c r="KM100" s="75">
        <f t="shared" si="351"/>
        <v>4.4144947500842524E-2</v>
      </c>
      <c r="KN100" s="75"/>
      <c r="KO100" s="75"/>
      <c r="KP100" s="75"/>
      <c r="KQ100" s="75"/>
      <c r="KR100" s="73">
        <f t="shared" si="352"/>
        <v>2310.1837197989298</v>
      </c>
      <c r="KS100" s="73">
        <f t="shared" si="353"/>
        <v>367.78044430030809</v>
      </c>
      <c r="KT100" s="73">
        <f t="shared" si="354"/>
        <v>1625.8709258958977</v>
      </c>
      <c r="KU100" s="73">
        <f t="shared" si="355"/>
        <v>575.78741689638389</v>
      </c>
      <c r="KV100" s="73">
        <f t="shared" si="356"/>
        <v>539.61229122750126</v>
      </c>
      <c r="KW100" s="73">
        <f t="shared" si="357"/>
        <v>399.93611156153719</v>
      </c>
      <c r="KX100" s="73">
        <f t="shared" si="358"/>
        <v>182.88535754824062</v>
      </c>
      <c r="KY100" s="73"/>
      <c r="KZ100" s="73">
        <f t="shared" si="359"/>
        <v>1769.6895234932758</v>
      </c>
      <c r="LA100" s="73">
        <f t="shared" si="360"/>
        <v>901.30698987215669</v>
      </c>
      <c r="LB100" s="73">
        <f t="shared" si="361"/>
        <v>1763.5161879462064</v>
      </c>
      <c r="LC100" s="73">
        <f t="shared" si="362"/>
        <v>440.36460235762911</v>
      </c>
      <c r="LD100" s="73">
        <f t="shared" si="363"/>
        <v>409.49792462228129</v>
      </c>
      <c r="LE100" s="73">
        <f t="shared" si="364"/>
        <v>713.02025568653494</v>
      </c>
      <c r="LF100" s="73">
        <f t="shared" si="365"/>
        <v>199.604516021916</v>
      </c>
      <c r="LG100" s="73"/>
      <c r="LH100" s="73">
        <f t="shared" si="366"/>
        <v>1707</v>
      </c>
      <c r="LI100" s="73">
        <f t="shared" si="367"/>
        <v>1285</v>
      </c>
      <c r="LJ100" s="73">
        <f t="shared" si="368"/>
        <v>1014</v>
      </c>
      <c r="LK100" s="73">
        <f t="shared" si="369"/>
        <v>639</v>
      </c>
      <c r="LL100" s="73">
        <f t="shared" si="370"/>
        <v>595</v>
      </c>
      <c r="LM100" s="73">
        <f t="shared" si="371"/>
        <v>452</v>
      </c>
      <c r="LN100" s="73">
        <f t="shared" si="372"/>
        <v>349</v>
      </c>
      <c r="LO100" s="73"/>
      <c r="LP100" s="73">
        <f t="shared" si="373"/>
        <v>-540.49419630565399</v>
      </c>
      <c r="LQ100" s="73">
        <f t="shared" si="374"/>
        <v>533.5265455718486</v>
      </c>
      <c r="LR100" s="73">
        <f t="shared" si="375"/>
        <v>137.6452620503087</v>
      </c>
      <c r="LS100" s="73">
        <f t="shared" si="376"/>
        <v>-135.42281453875478</v>
      </c>
      <c r="LT100" s="73">
        <f t="shared" si="377"/>
        <v>-130.11436660521997</v>
      </c>
      <c r="LU100" s="73">
        <f t="shared" si="378"/>
        <v>313.08414412499775</v>
      </c>
      <c r="LV100" s="73">
        <f t="shared" si="379"/>
        <v>16.719158473675378</v>
      </c>
      <c r="LW100" s="73"/>
      <c r="LX100" s="73">
        <f t="shared" si="380"/>
        <v>-62.689523493275829</v>
      </c>
      <c r="LY100" s="73">
        <f t="shared" si="381"/>
        <v>383.69301012784331</v>
      </c>
      <c r="LZ100" s="73">
        <f t="shared" si="382"/>
        <v>-749.5161879462064</v>
      </c>
      <c r="MA100" s="73">
        <f t="shared" si="383"/>
        <v>198.63539764237089</v>
      </c>
      <c r="MB100" s="73">
        <f t="shared" si="384"/>
        <v>185.50207537771871</v>
      </c>
      <c r="MC100" s="73">
        <f t="shared" si="385"/>
        <v>-261.02025568653494</v>
      </c>
      <c r="MD100" s="73">
        <f t="shared" si="386"/>
        <v>149.395483978084</v>
      </c>
      <c r="ME100" s="73"/>
      <c r="MF100" s="73">
        <f t="shared" si="387"/>
        <v>-603.18371979892981</v>
      </c>
      <c r="MG100" s="73">
        <f t="shared" si="388"/>
        <v>917.21955569969191</v>
      </c>
      <c r="MH100" s="73">
        <f t="shared" si="389"/>
        <v>-611.8709258958977</v>
      </c>
      <c r="MI100" s="73">
        <f t="shared" si="390"/>
        <v>63.212583103616112</v>
      </c>
      <c r="MJ100" s="73">
        <f t="shared" si="391"/>
        <v>55.38770877249874</v>
      </c>
      <c r="MK100" s="73">
        <f t="shared" si="392"/>
        <v>52.063888438462811</v>
      </c>
      <c r="ML100" s="73">
        <f t="shared" si="393"/>
        <v>166.11464245175938</v>
      </c>
      <c r="MM100" s="73"/>
      <c r="MN100" s="75">
        <f t="shared" si="394"/>
        <v>-0.23396156404075805</v>
      </c>
      <c r="MO100" s="75">
        <f t="shared" si="395"/>
        <v>1.4506658900444469</v>
      </c>
      <c r="MP100" s="75">
        <f t="shared" si="396"/>
        <v>8.4659403066982414E-2</v>
      </c>
      <c r="MQ100" s="75">
        <f t="shared" si="397"/>
        <v>-0.23519585625665879</v>
      </c>
      <c r="MR100" s="75">
        <f t="shared" si="398"/>
        <v>-0.24112565395654337</v>
      </c>
      <c r="MS100" s="75">
        <f t="shared" si="399"/>
        <v>0.78283539563999649</v>
      </c>
      <c r="MT100" s="75">
        <f t="shared" si="400"/>
        <v>9.1418792066310053E-2</v>
      </c>
      <c r="MU100" s="75"/>
      <c r="MV100" s="75">
        <f t="shared" si="401"/>
        <v>-3.5424023627336584E-2</v>
      </c>
      <c r="MW100" s="75">
        <f t="shared" si="402"/>
        <v>0.42570734992554216</v>
      </c>
      <c r="MX100" s="75">
        <f t="shared" si="403"/>
        <v>-0.42501236624263372</v>
      </c>
      <c r="MY100" s="75">
        <f t="shared" si="404"/>
        <v>0.45107030987257923</v>
      </c>
      <c r="MZ100" s="75">
        <f t="shared" si="405"/>
        <v>0.45299881690200222</v>
      </c>
      <c r="NA100" s="75">
        <f t="shared" si="406"/>
        <v>-0.36607691521359426</v>
      </c>
      <c r="NB100" s="75">
        <f t="shared" si="407"/>
        <v>0.74845743450854996</v>
      </c>
      <c r="NC100" s="75"/>
      <c r="ND100" s="75">
        <f t="shared" si="408"/>
        <v>-0.26109772769562622</v>
      </c>
      <c r="NE100" s="75">
        <f t="shared" si="409"/>
        <v>2.4939323716481887</v>
      </c>
      <c r="NF100" s="75">
        <f t="shared" si="410"/>
        <v>-0.37633425639783841</v>
      </c>
      <c r="NG100" s="75">
        <f t="shared" si="411"/>
        <v>0.10978458585348273</v>
      </c>
      <c r="NH100" s="75">
        <f t="shared" si="412"/>
        <v>0.10264352697842312</v>
      </c>
      <c r="NI100" s="75">
        <f t="shared" si="413"/>
        <v>0.13018051367049877</v>
      </c>
      <c r="NJ100" s="75">
        <f t="shared" si="414"/>
        <v>0.90829930115068103</v>
      </c>
      <c r="NK100" s="75"/>
      <c r="NL100" s="75"/>
      <c r="NM100" s="211">
        <v>7132</v>
      </c>
      <c r="NN100" s="212">
        <v>0</v>
      </c>
      <c r="NO100" s="212">
        <v>5</v>
      </c>
      <c r="NP100" s="212">
        <v>11</v>
      </c>
      <c r="NQ100" s="212">
        <v>0</v>
      </c>
      <c r="NR100" s="212">
        <v>5</v>
      </c>
      <c r="NS100" s="213">
        <v>21</v>
      </c>
      <c r="NT100" s="213">
        <f t="shared" si="415"/>
        <v>7153</v>
      </c>
      <c r="NU100" s="75"/>
      <c r="NV100" s="75"/>
      <c r="NW100" s="73">
        <v>6197</v>
      </c>
      <c r="NX100" s="73">
        <v>1285</v>
      </c>
      <c r="NY100" s="75">
        <f t="shared" si="416"/>
        <v>0.20735839922543167</v>
      </c>
      <c r="NZ100" s="75">
        <f t="shared" si="417"/>
        <v>1.475762207246833E-3</v>
      </c>
      <c r="OA100" s="75">
        <f t="shared" si="418"/>
        <v>1.6395513370955827E-3</v>
      </c>
      <c r="OB100" s="73">
        <v>8951</v>
      </c>
      <c r="OC100" s="73">
        <v>7153</v>
      </c>
      <c r="OD100" s="73">
        <v>679.9551456156305</v>
      </c>
      <c r="OE100" s="73">
        <v>173.05574808035493</v>
      </c>
      <c r="OF100" s="75">
        <f t="shared" si="419"/>
        <v>1.9333677586901455E-2</v>
      </c>
      <c r="OG100" s="75">
        <f t="shared" si="420"/>
        <v>0.25451053528489809</v>
      </c>
      <c r="OH100" s="73">
        <v>209.33333333333303</v>
      </c>
      <c r="OI100" s="73">
        <f t="shared" si="421"/>
        <v>53.277538719638592</v>
      </c>
      <c r="OJ100" s="75">
        <f t="shared" si="422"/>
        <v>7.4482788647614413E-3</v>
      </c>
      <c r="OK100" s="75">
        <f t="shared" si="423"/>
        <v>1.3658392182474045E-3</v>
      </c>
      <c r="OL100" s="75">
        <f t="shared" si="424"/>
        <v>2.5245943001113192E-4</v>
      </c>
      <c r="OM100" s="73">
        <v>8845</v>
      </c>
      <c r="ON100" s="73">
        <v>165553947</v>
      </c>
      <c r="OO100" s="73">
        <f t="shared" si="425"/>
        <v>18717.23538722442</v>
      </c>
      <c r="OP100" s="75">
        <f t="shared" si="426"/>
        <v>1.3573616266118382E-3</v>
      </c>
      <c r="OQ100" s="75">
        <f t="shared" si="427"/>
        <v>1.3294687451843447E-3</v>
      </c>
      <c r="OR100" s="75">
        <f t="shared" si="428"/>
        <v>1.7176012260094217E-4</v>
      </c>
      <c r="OS100" s="73">
        <v>1425.8856981345393</v>
      </c>
      <c r="OT100" s="75">
        <f t="shared" si="429"/>
        <v>0.15929903900508763</v>
      </c>
      <c r="OU100" s="75">
        <f t="shared" si="430"/>
        <v>1.175156266235154E-3</v>
      </c>
      <c r="OV100" s="73">
        <v>88.061577327748566</v>
      </c>
      <c r="OW100" s="75">
        <f t="shared" si="431"/>
        <v>9.9560856221309856E-3</v>
      </c>
      <c r="OX100" s="75">
        <v>2.564102564102564E-2</v>
      </c>
      <c r="OY100" s="73">
        <v>458</v>
      </c>
      <c r="OZ100" s="75">
        <f t="shared" si="432"/>
        <v>5.1167467322086921E-2</v>
      </c>
      <c r="PA100" s="73">
        <v>1870</v>
      </c>
      <c r="PB100" s="75">
        <f t="shared" si="433"/>
        <v>0.20891520500502736</v>
      </c>
      <c r="PC100" s="73">
        <v>1361</v>
      </c>
      <c r="PD100" s="73">
        <v>2102</v>
      </c>
      <c r="PE100" s="75">
        <f t="shared" si="434"/>
        <v>-0.35252140818268318</v>
      </c>
      <c r="PF100" s="75">
        <v>3.9127375087966224E-2</v>
      </c>
      <c r="PG100" s="75">
        <v>6.6572836030964117E-2</v>
      </c>
      <c r="PH100" s="75">
        <v>0.10570021111893034</v>
      </c>
      <c r="PI100" s="75"/>
      <c r="PJ100" s="75"/>
      <c r="PK100" s="75"/>
      <c r="PL100" s="75"/>
      <c r="PM100" s="75"/>
      <c r="PN100" s="75"/>
      <c r="PO100" s="226"/>
      <c r="PP100" s="21">
        <f t="shared" si="435"/>
        <v>0</v>
      </c>
      <c r="PQ100" s="73">
        <f t="shared" si="436"/>
        <v>111.09861257080928</v>
      </c>
      <c r="PR100" s="73"/>
      <c r="PS100" s="73">
        <f t="shared" si="437"/>
        <v>12.653969232184581</v>
      </c>
      <c r="PT100" s="73">
        <v>2</v>
      </c>
      <c r="PU100" s="73">
        <f t="shared" si="438"/>
        <v>18.483832257729336</v>
      </c>
      <c r="PV100" s="73">
        <v>2</v>
      </c>
      <c r="PW100" s="73"/>
    </row>
    <row r="101" spans="1:444" x14ac:dyDescent="0.25">
      <c r="A101" s="150"/>
      <c r="B101" s="153" t="s">
        <v>10</v>
      </c>
      <c r="C101" s="151"/>
      <c r="D101" s="156">
        <v>71024</v>
      </c>
      <c r="E101" s="156" t="s">
        <v>260</v>
      </c>
      <c r="F101" s="72" t="s">
        <v>268</v>
      </c>
      <c r="G101" s="82"/>
      <c r="P101" s="161"/>
      <c r="Q101" s="127"/>
      <c r="R101" s="127"/>
      <c r="S101" s="127"/>
      <c r="T101" s="127"/>
      <c r="U101" s="127"/>
      <c r="V101" s="127"/>
      <c r="W101" s="127"/>
      <c r="X101" s="127"/>
      <c r="Y101" s="127"/>
      <c r="Z101" s="113"/>
      <c r="AA101" s="73"/>
      <c r="AB101" s="74">
        <v>1148</v>
      </c>
      <c r="AC101" s="74">
        <v>2493</v>
      </c>
      <c r="AD101" s="74">
        <v>565</v>
      </c>
      <c r="AE101" s="88">
        <f>AJ101*((BA101/(AX101+BA101)))</f>
        <v>2074.4885462555067</v>
      </c>
      <c r="AF101" s="88">
        <f>AJ101*((AX101/(AX101+BA101)))</f>
        <v>584.51145374449334</v>
      </c>
      <c r="AG101" s="74">
        <v>1565</v>
      </c>
      <c r="AH101" s="74">
        <v>124</v>
      </c>
      <c r="AI101" s="74">
        <v>0</v>
      </c>
      <c r="AJ101" s="74">
        <v>2659</v>
      </c>
      <c r="AK101" s="73">
        <f t="shared" si="222"/>
        <v>8554</v>
      </c>
      <c r="AL101" s="75"/>
      <c r="AM101" s="76">
        <f t="shared" si="223"/>
        <v>0.13420621931260229</v>
      </c>
      <c r="AN101" s="77">
        <f t="shared" si="224"/>
        <v>0.29144259995323823</v>
      </c>
      <c r="AO101" s="77">
        <f t="shared" si="225"/>
        <v>6.6050970306289453E-2</v>
      </c>
      <c r="AP101" s="77">
        <f t="shared" si="226"/>
        <v>0.24251678118488504</v>
      </c>
      <c r="AQ101" s="77">
        <f t="shared" si="227"/>
        <v>6.8331944557457724E-2</v>
      </c>
      <c r="AR101" s="77">
        <f t="shared" si="228"/>
        <v>0.18295534252981061</v>
      </c>
      <c r="AS101" s="77">
        <f t="shared" si="229"/>
        <v>1.4496142155716624E-2</v>
      </c>
      <c r="AT101" s="78">
        <f t="shared" si="230"/>
        <v>0</v>
      </c>
      <c r="AU101" s="75">
        <f t="shared" si="231"/>
        <v>1</v>
      </c>
      <c r="AV101" s="75"/>
      <c r="AW101" s="75"/>
      <c r="AX101" s="74">
        <v>499</v>
      </c>
      <c r="AY101" s="74">
        <v>382</v>
      </c>
      <c r="AZ101" s="74">
        <v>1275</v>
      </c>
      <c r="BA101" s="74">
        <v>1771</v>
      </c>
      <c r="BB101" s="74">
        <v>2851</v>
      </c>
      <c r="BC101" s="74">
        <v>1729</v>
      </c>
      <c r="BD101" s="74">
        <v>108</v>
      </c>
      <c r="BF101" s="74">
        <v>26</v>
      </c>
      <c r="BG101" s="79">
        <v>11</v>
      </c>
      <c r="BH101" s="80">
        <v>74</v>
      </c>
      <c r="BI101" s="80"/>
      <c r="BJ101" s="81"/>
      <c r="BK101" s="73">
        <f t="shared" si="232"/>
        <v>85</v>
      </c>
      <c r="BL101" s="79">
        <f t="shared" si="233"/>
        <v>8726</v>
      </c>
      <c r="BM101" s="82"/>
      <c r="BN101" s="83">
        <f t="shared" si="234"/>
        <v>5.7185422874169146E-2</v>
      </c>
      <c r="BO101" s="84">
        <f t="shared" si="235"/>
        <v>4.3777217510887007E-2</v>
      </c>
      <c r="BP101" s="84">
        <f t="shared" si="236"/>
        <v>0.14611505844602338</v>
      </c>
      <c r="BQ101" s="84">
        <f t="shared" si="237"/>
        <v>0.20295668118267246</v>
      </c>
      <c r="BR101" s="84">
        <f t="shared" si="238"/>
        <v>0.32672473068989227</v>
      </c>
      <c r="BS101" s="84">
        <f t="shared" si="239"/>
        <v>0.1981434792573917</v>
      </c>
      <c r="BT101" s="84">
        <f t="shared" si="240"/>
        <v>1.237680495072198E-2</v>
      </c>
      <c r="BU101" s="84">
        <f t="shared" si="241"/>
        <v>0</v>
      </c>
      <c r="BV101" s="84">
        <f t="shared" si="242"/>
        <v>2.9796011918404768E-3</v>
      </c>
      <c r="BW101" s="84">
        <f t="shared" si="243"/>
        <v>1.2606005042402016E-3</v>
      </c>
      <c r="BX101" s="84">
        <f t="shared" si="244"/>
        <v>8.4804033921613564E-3</v>
      </c>
      <c r="BY101" s="84">
        <f t="shared" si="245"/>
        <v>0</v>
      </c>
      <c r="BZ101" s="84">
        <f t="shared" si="246"/>
        <v>0</v>
      </c>
      <c r="CA101" s="75">
        <f t="shared" si="247"/>
        <v>9.7410038964015587E-3</v>
      </c>
      <c r="CB101" s="85">
        <f t="shared" si="248"/>
        <v>1</v>
      </c>
      <c r="CC101" s="75"/>
      <c r="CD101" s="75"/>
      <c r="CE101" s="74">
        <v>1855</v>
      </c>
      <c r="CF101" s="74">
        <v>1949</v>
      </c>
      <c r="CG101" s="74">
        <v>1567</v>
      </c>
      <c r="CH101" s="74">
        <v>772</v>
      </c>
      <c r="CI101" s="74">
        <v>801</v>
      </c>
      <c r="CJ101" s="74">
        <v>1538</v>
      </c>
      <c r="CK101" s="74">
        <v>165</v>
      </c>
      <c r="CL101" s="72">
        <v>79</v>
      </c>
      <c r="CM101" s="74">
        <v>162</v>
      </c>
      <c r="CP101" s="73">
        <f t="shared" si="439"/>
        <v>241</v>
      </c>
      <c r="CQ101" s="73">
        <f t="shared" si="440"/>
        <v>8888</v>
      </c>
      <c r="CR101" s="73"/>
      <c r="CS101" s="76">
        <f t="shared" si="249"/>
        <v>0.20870837083708371</v>
      </c>
      <c r="CT101" s="77">
        <f t="shared" si="250"/>
        <v>0.21928442844284429</v>
      </c>
      <c r="CU101" s="77">
        <f t="shared" si="251"/>
        <v>0.1763051305130513</v>
      </c>
      <c r="CV101" s="77">
        <f t="shared" si="252"/>
        <v>8.685868586858686E-2</v>
      </c>
      <c r="CW101" s="77">
        <f t="shared" si="253"/>
        <v>9.0121512151215125E-2</v>
      </c>
      <c r="CX101" s="77">
        <f t="shared" si="254"/>
        <v>0.17304230423042305</v>
      </c>
      <c r="CY101" s="77">
        <f t="shared" si="255"/>
        <v>1.8564356435643563E-2</v>
      </c>
      <c r="CZ101" s="78"/>
      <c r="DA101" s="78"/>
      <c r="DB101" s="78"/>
      <c r="DC101" s="78"/>
      <c r="DD101" s="78">
        <f t="shared" si="256"/>
        <v>2.7115211521152115E-2</v>
      </c>
      <c r="DE101" s="75">
        <f t="shared" si="257"/>
        <v>1</v>
      </c>
      <c r="DF101" s="75"/>
      <c r="DG101" s="75"/>
      <c r="DH101" s="74">
        <v>1497</v>
      </c>
      <c r="DI101" s="74">
        <v>2231</v>
      </c>
      <c r="DJ101" s="74">
        <v>1474</v>
      </c>
      <c r="DK101" s="74">
        <v>1587</v>
      </c>
      <c r="DM101" s="74">
        <v>356</v>
      </c>
      <c r="DN101" s="74">
        <v>864</v>
      </c>
      <c r="DO101" s="74">
        <v>1901</v>
      </c>
      <c r="DP101" s="72">
        <v>37</v>
      </c>
      <c r="DQ101" s="74">
        <v>21</v>
      </c>
      <c r="DU101" s="73">
        <f t="shared" si="258"/>
        <v>58</v>
      </c>
      <c r="DV101" s="73">
        <f t="shared" si="441"/>
        <v>9968</v>
      </c>
      <c r="DW101" s="76">
        <f t="shared" si="259"/>
        <v>0.15018057784911718</v>
      </c>
      <c r="DX101" s="77">
        <f t="shared" si="260"/>
        <v>0.22381621187800962</v>
      </c>
      <c r="DY101" s="77">
        <f t="shared" si="261"/>
        <v>0.14787319422150882</v>
      </c>
      <c r="DZ101" s="77">
        <f t="shared" si="262"/>
        <v>0.15920947030497593</v>
      </c>
      <c r="EA101" s="77">
        <f t="shared" si="263"/>
        <v>0</v>
      </c>
      <c r="EB101" s="77">
        <f t="shared" si="264"/>
        <v>3.5714285714285712E-2</v>
      </c>
      <c r="EC101" s="77">
        <f t="shared" si="265"/>
        <v>8.6677367576243974E-2</v>
      </c>
      <c r="ED101" s="77">
        <f t="shared" si="266"/>
        <v>0.19071027287319423</v>
      </c>
      <c r="EE101" s="75">
        <f t="shared" si="267"/>
        <v>3.7118780096308188E-3</v>
      </c>
      <c r="EF101" s="78">
        <f t="shared" si="268"/>
        <v>2.1067415730337078E-3</v>
      </c>
      <c r="EG101" s="78">
        <f t="shared" si="269"/>
        <v>0</v>
      </c>
      <c r="EH101" s="78">
        <f t="shared" si="270"/>
        <v>0</v>
      </c>
      <c r="EI101" s="78">
        <f t="shared" si="271"/>
        <v>0</v>
      </c>
      <c r="EJ101" s="75">
        <f t="shared" si="272"/>
        <v>5.8186195826645266E-3</v>
      </c>
      <c r="EK101" s="75">
        <f t="shared" si="273"/>
        <v>1</v>
      </c>
      <c r="EL101" s="75"/>
      <c r="EM101" s="75"/>
      <c r="EN101" s="75"/>
      <c r="EO101" s="75"/>
      <c r="EP101" s="75"/>
      <c r="EQ101" s="75"/>
      <c r="ER101" s="75">
        <f t="shared" si="274"/>
        <v>0.29144259995323823</v>
      </c>
      <c r="ES101" s="75">
        <f t="shared" si="275"/>
        <v>0.32672473068989227</v>
      </c>
      <c r="ET101" s="75">
        <f t="shared" si="276"/>
        <v>0.21928442844284429</v>
      </c>
      <c r="EU101" s="75">
        <f t="shared" si="277"/>
        <v>0.22381621187800962</v>
      </c>
      <c r="EV101" s="75"/>
      <c r="EW101" s="75"/>
      <c r="EX101" s="75">
        <f t="shared" si="278"/>
        <v>6.6050970306289453E-2</v>
      </c>
      <c r="EY101" s="75">
        <f t="shared" si="279"/>
        <v>4.3777217510887007E-2</v>
      </c>
      <c r="EZ101" s="75">
        <f t="shared" si="280"/>
        <v>9.0121512151215125E-2</v>
      </c>
      <c r="FA101" s="75">
        <f t="shared" si="281"/>
        <v>0.14787319422150882</v>
      </c>
      <c r="FB101" s="75"/>
      <c r="FC101" s="75"/>
      <c r="FD101" s="75"/>
      <c r="FE101" s="75">
        <f t="shared" si="282"/>
        <v>0</v>
      </c>
      <c r="FF101" s="75"/>
      <c r="FG101" s="75"/>
      <c r="FH101" s="75"/>
      <c r="FI101" s="75"/>
      <c r="FJ101" s="75"/>
      <c r="FK101" s="75">
        <f t="shared" si="283"/>
        <v>2.9796011918404768E-3</v>
      </c>
      <c r="FL101" s="75"/>
      <c r="FM101" s="75"/>
      <c r="FN101" s="75"/>
      <c r="FO101" s="75"/>
      <c r="FP101" s="75">
        <f t="shared" si="284"/>
        <v>0.35749357025952766</v>
      </c>
      <c r="FQ101" s="75">
        <f t="shared" si="285"/>
        <v>0.37348154939261979</v>
      </c>
      <c r="FR101" s="75">
        <f t="shared" si="286"/>
        <v>0.3094059405940594</v>
      </c>
      <c r="FS101" s="75">
        <f t="shared" si="287"/>
        <v>0.37168940609951845</v>
      </c>
      <c r="FT101" s="75"/>
      <c r="FU101" s="75"/>
      <c r="FV101" s="75"/>
      <c r="FW101" s="75">
        <f t="shared" si="288"/>
        <v>-0.10744030224704798</v>
      </c>
      <c r="FX101" s="75">
        <f t="shared" si="289"/>
        <v>4.5317834351653319E-3</v>
      </c>
      <c r="FY101" s="75">
        <f t="shared" si="290"/>
        <v>-0.10290851881188265</v>
      </c>
      <c r="FZ101" s="75"/>
      <c r="GA101" s="75"/>
      <c r="GB101" s="75">
        <f t="shared" si="291"/>
        <v>4.6344294640328118E-2</v>
      </c>
      <c r="GC101" s="75">
        <f t="shared" si="292"/>
        <v>5.77516820702937E-2</v>
      </c>
      <c r="GD101" s="75">
        <f t="shared" si="293"/>
        <v>0.10409597671062182</v>
      </c>
      <c r="GE101" s="75"/>
      <c r="GF101" s="75"/>
      <c r="GG101" s="75"/>
      <c r="GH101" s="75"/>
      <c r="GI101" s="75"/>
      <c r="GJ101" s="75"/>
      <c r="GK101" s="75"/>
      <c r="GL101" s="75"/>
      <c r="GM101" s="75"/>
      <c r="GN101" s="75"/>
      <c r="GO101" s="75"/>
      <c r="GP101" s="75"/>
      <c r="GQ101" s="75">
        <f t="shared" si="294"/>
        <v>-6.4075608798560391E-2</v>
      </c>
      <c r="GR101" s="75">
        <f t="shared" si="295"/>
        <v>6.2283465505459046E-2</v>
      </c>
      <c r="GS101" s="75">
        <f t="shared" si="296"/>
        <v>-1.7921432931013448E-3</v>
      </c>
      <c r="GT101" s="75"/>
      <c r="GU101" s="75"/>
      <c r="GV101" s="75"/>
      <c r="GW101" s="75"/>
      <c r="GX101" s="75">
        <f t="shared" si="297"/>
        <v>1.4496142155716624E-2</v>
      </c>
      <c r="GY101" s="75">
        <f t="shared" si="298"/>
        <v>1.237680495072198E-2</v>
      </c>
      <c r="GZ101" s="75">
        <f t="shared" si="299"/>
        <v>1.8564356435643563E-2</v>
      </c>
      <c r="HA101" s="75">
        <f t="shared" si="300"/>
        <v>3.5714285714285712E-2</v>
      </c>
      <c r="HB101" s="75"/>
      <c r="HC101" s="75"/>
      <c r="HD101" s="75">
        <f t="shared" si="301"/>
        <v>6.1875514849215833E-3</v>
      </c>
      <c r="HE101" s="75">
        <f t="shared" si="302"/>
        <v>1.7149929278642149E-2</v>
      </c>
      <c r="HF101" s="75">
        <f t="shared" si="303"/>
        <v>2.3337480763563734E-2</v>
      </c>
      <c r="HG101" s="75"/>
      <c r="HH101" s="75"/>
      <c r="HI101" s="75"/>
      <c r="HJ101" s="75">
        <f t="shared" si="304"/>
        <v>0.18295534252981061</v>
      </c>
      <c r="HK101" s="75">
        <f t="shared" si="305"/>
        <v>0.1981434792573917</v>
      </c>
      <c r="HL101" s="75">
        <f t="shared" si="306"/>
        <v>0.1763051305130513</v>
      </c>
      <c r="HM101" s="75">
        <f t="shared" si="307"/>
        <v>0.15920947030497593</v>
      </c>
      <c r="HN101" s="75"/>
      <c r="HO101" s="75"/>
      <c r="HP101" s="75">
        <f t="shared" si="308"/>
        <v>-2.1838348744340402E-2</v>
      </c>
      <c r="HQ101" s="75">
        <f>Gegevens!HM267-Gegevens!HL267</f>
        <v>-6.7608410021664095E-2</v>
      </c>
      <c r="HR101" s="75">
        <f t="shared" si="309"/>
        <v>-3.8934008952415777E-2</v>
      </c>
      <c r="HS101" s="75"/>
      <c r="HT101" s="75"/>
      <c r="HU101" s="75"/>
      <c r="HV101" s="75">
        <f t="shared" si="310"/>
        <v>0.13420621931260229</v>
      </c>
      <c r="HW101" s="75">
        <f t="shared" si="311"/>
        <v>0.14611505844602338</v>
      </c>
      <c r="HX101" s="75">
        <f t="shared" si="312"/>
        <v>0.17304230423042305</v>
      </c>
      <c r="HY101" s="75">
        <f t="shared" si="313"/>
        <v>0.15018057784911718</v>
      </c>
      <c r="HZ101" s="75"/>
      <c r="IA101" s="75"/>
      <c r="IB101" s="75">
        <f t="shared" si="314"/>
        <v>2.6927245784399673E-2</v>
      </c>
      <c r="IC101" s="75">
        <f t="shared" si="315"/>
        <v>-2.2861726381305875E-2</v>
      </c>
      <c r="ID101" s="75">
        <f t="shared" si="316"/>
        <v>4.065519403093798E-3</v>
      </c>
      <c r="IE101" s="75"/>
      <c r="IF101" s="75"/>
      <c r="IG101" s="75"/>
      <c r="IH101" s="75">
        <f t="shared" si="317"/>
        <v>0.24251678118488504</v>
      </c>
      <c r="II101" s="75">
        <f t="shared" si="318"/>
        <v>0.20295668118267246</v>
      </c>
      <c r="IJ101" s="75">
        <f t="shared" si="319"/>
        <v>0.20870837083708371</v>
      </c>
      <c r="IK101" s="75">
        <f t="shared" si="320"/>
        <v>0.19071027287319423</v>
      </c>
      <c r="IL101" s="75"/>
      <c r="IM101" s="75"/>
      <c r="IN101" s="75">
        <f t="shared" si="321"/>
        <v>5.7516896544112517E-3</v>
      </c>
      <c r="IO101" s="75">
        <f t="shared" si="322"/>
        <v>-1.7998097963889487E-2</v>
      </c>
      <c r="IP101" s="75">
        <f t="shared" si="323"/>
        <v>-1.2246408309478235E-2</v>
      </c>
      <c r="IQ101" s="75"/>
      <c r="IR101" s="75"/>
      <c r="IS101" s="75"/>
      <c r="IT101" s="75">
        <f t="shared" si="324"/>
        <v>6.8331944557457724E-2</v>
      </c>
      <c r="IU101" s="75">
        <f t="shared" si="325"/>
        <v>5.7185422874169146E-2</v>
      </c>
      <c r="IV101" s="75">
        <f t="shared" si="326"/>
        <v>8.685868586858686E-2</v>
      </c>
      <c r="IW101" s="75">
        <f t="shared" si="327"/>
        <v>8.6677367576243974E-2</v>
      </c>
      <c r="IX101" s="75"/>
      <c r="IY101" s="75"/>
      <c r="IZ101" s="75">
        <f t="shared" si="328"/>
        <v>2.9673262994417714E-2</v>
      </c>
      <c r="JA101" s="75">
        <f t="shared" si="329"/>
        <v>-1.8131829234288577E-4</v>
      </c>
      <c r="JB101" s="75">
        <f t="shared" si="330"/>
        <v>2.9491944702074828E-2</v>
      </c>
      <c r="JC101" s="75"/>
      <c r="JD101" s="75"/>
      <c r="JE101" s="75"/>
      <c r="JF101" s="75"/>
      <c r="JG101" s="75"/>
      <c r="JH101" s="75"/>
      <c r="JI101" s="75">
        <f t="shared" si="331"/>
        <v>0.25701292334060166</v>
      </c>
      <c r="JJ101" s="75">
        <f t="shared" si="332"/>
        <v>0.31084872574234279</v>
      </c>
      <c r="JK101" s="75">
        <f t="shared" si="333"/>
        <v>0.32534486789805939</v>
      </c>
      <c r="JL101" s="75"/>
      <c r="JM101" s="75">
        <f t="shared" si="334"/>
        <v>0.21533348613339445</v>
      </c>
      <c r="JN101" s="75">
        <f t="shared" si="335"/>
        <v>0.26014210405684163</v>
      </c>
      <c r="JO101" s="75">
        <f t="shared" si="336"/>
        <v>0.27251890900756359</v>
      </c>
      <c r="JP101" s="75"/>
      <c r="JQ101" s="75">
        <f t="shared" si="337"/>
        <v>0.22727272727272727</v>
      </c>
      <c r="JR101" s="75">
        <f t="shared" si="338"/>
        <v>0.29556705670567057</v>
      </c>
      <c r="JS101" s="75">
        <f t="shared" si="339"/>
        <v>0.3141314131413141</v>
      </c>
      <c r="JT101" s="75"/>
      <c r="JU101" s="75">
        <f t="shared" si="340"/>
        <v>0.22642455858747995</v>
      </c>
      <c r="JV101" s="75">
        <f t="shared" si="341"/>
        <v>0.2773876404494382</v>
      </c>
      <c r="JW101" s="75">
        <f t="shared" si="342"/>
        <v>0.3131019261637239</v>
      </c>
      <c r="JX101" s="75"/>
      <c r="JY101" s="75"/>
      <c r="JZ101" s="75"/>
      <c r="KA101" s="75">
        <f t="shared" si="343"/>
        <v>1.1939241139332812E-2</v>
      </c>
      <c r="KB101" s="75">
        <f t="shared" si="344"/>
        <v>-8.4816868524731359E-4</v>
      </c>
      <c r="KC101" s="75">
        <f t="shared" si="345"/>
        <v>1.1091072454085499E-2</v>
      </c>
      <c r="KD101" s="75"/>
      <c r="KE101" s="75"/>
      <c r="KF101" s="75">
        <f t="shared" si="346"/>
        <v>3.5424952648828945E-2</v>
      </c>
      <c r="KG101" s="75">
        <f t="shared" si="347"/>
        <v>-1.8179416256232372E-2</v>
      </c>
      <c r="KH101" s="75">
        <f t="shared" si="348"/>
        <v>1.7245536392596572E-2</v>
      </c>
      <c r="KI101" s="75"/>
      <c r="KJ101" s="75"/>
      <c r="KK101" s="75">
        <f t="shared" si="349"/>
        <v>4.1612504133750505E-2</v>
      </c>
      <c r="KL101" s="75">
        <f t="shared" si="350"/>
        <v>-1.0294869775901994E-3</v>
      </c>
      <c r="KM101" s="75">
        <f t="shared" si="351"/>
        <v>4.0583017156160306E-2</v>
      </c>
      <c r="KN101" s="75"/>
      <c r="KO101" s="75"/>
      <c r="KP101" s="75"/>
      <c r="KQ101" s="75"/>
      <c r="KR101" s="73">
        <f t="shared" si="352"/>
        <v>3256.792115516846</v>
      </c>
      <c r="KS101" s="73">
        <f t="shared" si="353"/>
        <v>436.37130414852169</v>
      </c>
      <c r="KT101" s="73">
        <f t="shared" si="354"/>
        <v>1975.0942012376804</v>
      </c>
      <c r="KU101" s="73">
        <f t="shared" si="355"/>
        <v>1456.4749025899609</v>
      </c>
      <c r="KV101" s="73">
        <f t="shared" si="356"/>
        <v>2023.072198028879</v>
      </c>
      <c r="KW101" s="73">
        <f t="shared" si="357"/>
        <v>570.02429520971805</v>
      </c>
      <c r="KX101" s="73">
        <f t="shared" si="358"/>
        <v>123.3719917487967</v>
      </c>
      <c r="KY101" s="73"/>
      <c r="KZ101" s="73">
        <f t="shared" si="359"/>
        <v>2185.8271827182721</v>
      </c>
      <c r="LA101" s="73">
        <f t="shared" si="360"/>
        <v>898.33123312331236</v>
      </c>
      <c r="LB101" s="73">
        <f t="shared" si="361"/>
        <v>1757.4095409540953</v>
      </c>
      <c r="LC101" s="73">
        <f t="shared" si="362"/>
        <v>1724.8856885688569</v>
      </c>
      <c r="LD101" s="73">
        <f t="shared" si="363"/>
        <v>2080.4050405040502</v>
      </c>
      <c r="LE101" s="73">
        <f t="shared" si="364"/>
        <v>865.80738073807379</v>
      </c>
      <c r="LF101" s="73">
        <f t="shared" si="365"/>
        <v>185.04950495049505</v>
      </c>
      <c r="LG101" s="73"/>
      <c r="LH101" s="73">
        <f t="shared" si="366"/>
        <v>2231</v>
      </c>
      <c r="LI101" s="73">
        <f t="shared" si="367"/>
        <v>1474</v>
      </c>
      <c r="LJ101" s="73">
        <f t="shared" si="368"/>
        <v>1587</v>
      </c>
      <c r="LK101" s="73">
        <f t="shared" si="369"/>
        <v>1497</v>
      </c>
      <c r="LL101" s="73">
        <f t="shared" si="370"/>
        <v>1901</v>
      </c>
      <c r="LM101" s="73">
        <f t="shared" si="371"/>
        <v>864</v>
      </c>
      <c r="LN101" s="73">
        <f t="shared" si="372"/>
        <v>356</v>
      </c>
      <c r="LO101" s="73"/>
      <c r="LP101" s="73">
        <f t="shared" si="373"/>
        <v>-1070.964932798574</v>
      </c>
      <c r="LQ101" s="73">
        <f t="shared" si="374"/>
        <v>461.95992897479067</v>
      </c>
      <c r="LR101" s="73">
        <f t="shared" si="375"/>
        <v>-217.68466028358512</v>
      </c>
      <c r="LS101" s="73">
        <f t="shared" si="376"/>
        <v>268.410785978896</v>
      </c>
      <c r="LT101" s="73">
        <f t="shared" si="377"/>
        <v>57.332842475171219</v>
      </c>
      <c r="LU101" s="73">
        <f t="shared" si="378"/>
        <v>295.78308552835574</v>
      </c>
      <c r="LV101" s="73">
        <f t="shared" si="379"/>
        <v>61.677513201698346</v>
      </c>
      <c r="LW101" s="73"/>
      <c r="LX101" s="73">
        <f t="shared" si="380"/>
        <v>45.17281728172793</v>
      </c>
      <c r="LY101" s="73">
        <f t="shared" si="381"/>
        <v>575.66876687668764</v>
      </c>
      <c r="LZ101" s="73">
        <f t="shared" si="382"/>
        <v>-170.40954095409529</v>
      </c>
      <c r="MA101" s="73">
        <f t="shared" si="383"/>
        <v>-227.88568856885695</v>
      </c>
      <c r="MB101" s="73">
        <f t="shared" si="384"/>
        <v>-179.40504050405025</v>
      </c>
      <c r="MC101" s="73">
        <f t="shared" si="385"/>
        <v>-1.807380738073789</v>
      </c>
      <c r="MD101" s="73">
        <f t="shared" si="386"/>
        <v>170.95049504950495</v>
      </c>
      <c r="ME101" s="73"/>
      <c r="MF101" s="73">
        <f t="shared" si="387"/>
        <v>-1025.792115516846</v>
      </c>
      <c r="MG101" s="73">
        <f t="shared" si="388"/>
        <v>1037.6286958514784</v>
      </c>
      <c r="MH101" s="73">
        <f t="shared" si="389"/>
        <v>-388.09420123768041</v>
      </c>
      <c r="MI101" s="73">
        <f t="shared" si="390"/>
        <v>40.525097410039052</v>
      </c>
      <c r="MJ101" s="73">
        <f t="shared" si="391"/>
        <v>-122.07219802887903</v>
      </c>
      <c r="MK101" s="73">
        <f t="shared" si="392"/>
        <v>293.97570479028195</v>
      </c>
      <c r="ML101" s="73">
        <f t="shared" si="393"/>
        <v>232.62800825120331</v>
      </c>
      <c r="MM101" s="73"/>
      <c r="MN101" s="75">
        <f t="shared" si="394"/>
        <v>-0.32884043402586477</v>
      </c>
      <c r="MO101" s="75">
        <f t="shared" si="395"/>
        <v>1.058639568145296</v>
      </c>
      <c r="MP101" s="75">
        <f t="shared" si="396"/>
        <v>-0.11021482425859708</v>
      </c>
      <c r="MQ101" s="75">
        <f t="shared" si="397"/>
        <v>0.18428795820758559</v>
      </c>
      <c r="MR101" s="75">
        <f t="shared" si="398"/>
        <v>2.8339494028454246E-2</v>
      </c>
      <c r="MS101" s="75">
        <f t="shared" si="399"/>
        <v>0.51889557693244281</v>
      </c>
      <c r="MT101" s="75">
        <f t="shared" si="400"/>
        <v>0.49993124312431236</v>
      </c>
      <c r="MU101" s="75"/>
      <c r="MV101" s="75">
        <f t="shared" si="401"/>
        <v>2.0666234567341908E-2</v>
      </c>
      <c r="MW101" s="75">
        <f t="shared" si="402"/>
        <v>0.6408201625977159</v>
      </c>
      <c r="MX101" s="75">
        <f t="shared" si="403"/>
        <v>-9.6966322864948246E-2</v>
      </c>
      <c r="MY101" s="75">
        <f t="shared" si="404"/>
        <v>-0.13211640057025137</v>
      </c>
      <c r="MZ101" s="75">
        <f t="shared" si="405"/>
        <v>-8.6235630567681743E-2</v>
      </c>
      <c r="NA101" s="75">
        <f t="shared" si="406"/>
        <v>-2.0875090444863768E-3</v>
      </c>
      <c r="NB101" s="75">
        <f t="shared" si="407"/>
        <v>0.92380952380952386</v>
      </c>
      <c r="NC101" s="75"/>
      <c r="ND101" s="75">
        <f t="shared" si="408"/>
        <v>-0.3149700930033279</v>
      </c>
      <c r="NE101" s="75">
        <f t="shared" si="409"/>
        <v>2.3778573109342567</v>
      </c>
      <c r="NF101" s="75">
        <f t="shared" si="410"/>
        <v>-0.19649402088998266</v>
      </c>
      <c r="NG101" s="75">
        <f t="shared" si="411"/>
        <v>2.7824095930507095E-2</v>
      </c>
      <c r="NH101" s="75">
        <f t="shared" si="412"/>
        <v>-6.0340010676740302E-2</v>
      </c>
      <c r="NI101" s="75">
        <f t="shared" si="413"/>
        <v>0.51572486867796596</v>
      </c>
      <c r="NJ101" s="75">
        <f t="shared" si="414"/>
        <v>1.8855820105820107</v>
      </c>
      <c r="NK101" s="75"/>
      <c r="NL101" s="75"/>
      <c r="NM101" s="211">
        <v>9991</v>
      </c>
      <c r="NN101" s="212">
        <v>0</v>
      </c>
      <c r="NO101" s="212">
        <v>9</v>
      </c>
      <c r="NP101" s="212">
        <v>2</v>
      </c>
      <c r="NQ101" s="212">
        <v>0</v>
      </c>
      <c r="NR101" s="212">
        <v>10</v>
      </c>
      <c r="NS101" s="213">
        <v>21</v>
      </c>
      <c r="NT101" s="213">
        <f t="shared" si="415"/>
        <v>10012</v>
      </c>
      <c r="NU101" s="75"/>
      <c r="NV101" s="75"/>
      <c r="NW101" s="73">
        <v>9968</v>
      </c>
      <c r="NX101" s="73">
        <v>1474</v>
      </c>
      <c r="NY101" s="75">
        <f t="shared" si="416"/>
        <v>0.14787319422150882</v>
      </c>
      <c r="NZ101" s="75">
        <f t="shared" si="417"/>
        <v>2.3737933971012476E-3</v>
      </c>
      <c r="OA101" s="75">
        <f t="shared" si="418"/>
        <v>1.8806993547695633E-3</v>
      </c>
      <c r="OB101" s="73">
        <v>12661</v>
      </c>
      <c r="OC101" s="73">
        <v>10012</v>
      </c>
      <c r="OD101" s="73">
        <v>848.82646474291766</v>
      </c>
      <c r="OE101" s="73">
        <v>436.382695196393</v>
      </c>
      <c r="OF101" s="75">
        <f t="shared" si="419"/>
        <v>3.446668471656212E-2</v>
      </c>
      <c r="OG101" s="75">
        <f t="shared" si="420"/>
        <v>0.51410118949172878</v>
      </c>
      <c r="OH101" s="73">
        <v>707</v>
      </c>
      <c r="OI101" s="73">
        <f t="shared" si="421"/>
        <v>363.46954097065225</v>
      </c>
      <c r="OJ101" s="75">
        <f t="shared" si="422"/>
        <v>3.6303390029030387E-2</v>
      </c>
      <c r="OK101" s="75">
        <f t="shared" si="423"/>
        <v>1.9319506582762135E-3</v>
      </c>
      <c r="OL101" s="75">
        <f t="shared" si="424"/>
        <v>6.3660946092844136E-4</v>
      </c>
      <c r="OM101" s="73">
        <v>12694</v>
      </c>
      <c r="ON101" s="73">
        <v>245359068</v>
      </c>
      <c r="OO101" s="73">
        <f t="shared" si="425"/>
        <v>19328.743343311802</v>
      </c>
      <c r="OP101" s="75">
        <f t="shared" si="426"/>
        <v>1.948032615965028E-3</v>
      </c>
      <c r="OQ101" s="75">
        <f t="shared" si="427"/>
        <v>1.9703378757472954E-3</v>
      </c>
      <c r="OR101" s="75">
        <f t="shared" si="428"/>
        <v>1.1717803490763601E-3</v>
      </c>
      <c r="OS101" s="73">
        <v>2599.2253032928943</v>
      </c>
      <c r="OT101" s="75">
        <f t="shared" si="429"/>
        <v>0.20529383960926423</v>
      </c>
      <c r="OU101" s="75">
        <f t="shared" si="430"/>
        <v>2.1421744439387783E-3</v>
      </c>
      <c r="OV101" s="73">
        <v>185.73793336610342</v>
      </c>
      <c r="OW101" s="75">
        <f t="shared" si="431"/>
        <v>1.4631946854112449E-2</v>
      </c>
      <c r="OX101" s="75">
        <v>7.3239436619718309E-2</v>
      </c>
      <c r="OY101" s="73">
        <v>644</v>
      </c>
      <c r="OZ101" s="75">
        <f t="shared" si="432"/>
        <v>5.0864860595529582E-2</v>
      </c>
      <c r="PA101" s="73">
        <v>2481</v>
      </c>
      <c r="PB101" s="75">
        <f t="shared" si="433"/>
        <v>0.19595608561724981</v>
      </c>
      <c r="PC101" s="73">
        <v>1989</v>
      </c>
      <c r="PD101" s="73">
        <v>2850</v>
      </c>
      <c r="PE101" s="75">
        <f t="shared" si="434"/>
        <v>-0.30210526315789471</v>
      </c>
      <c r="PF101" s="75">
        <v>4.3985637342908439E-2</v>
      </c>
      <c r="PG101" s="75">
        <v>4.2689008577697987E-2</v>
      </c>
      <c r="PH101" s="75">
        <v>8.6674645920606419E-2</v>
      </c>
      <c r="PI101" s="75"/>
      <c r="PJ101" s="75"/>
      <c r="PK101" s="75"/>
      <c r="PL101" s="75"/>
      <c r="PM101" s="75"/>
      <c r="PN101" s="75"/>
      <c r="PO101" s="226"/>
      <c r="PP101" s="21">
        <f t="shared" si="435"/>
        <v>0</v>
      </c>
      <c r="PQ101" s="73">
        <f t="shared" si="436"/>
        <v>79.227592302943265</v>
      </c>
      <c r="PR101" s="73"/>
      <c r="PS101" s="73">
        <f t="shared" si="437"/>
        <v>60.151988189164719</v>
      </c>
      <c r="PT101" s="73">
        <v>1</v>
      </c>
      <c r="PU101" s="73">
        <f t="shared" si="438"/>
        <v>32.951641813484891</v>
      </c>
      <c r="PV101" s="73">
        <v>1</v>
      </c>
      <c r="PW101" s="73"/>
    </row>
    <row r="102" spans="1:444" x14ac:dyDescent="0.25">
      <c r="A102" s="150"/>
      <c r="B102" s="153" t="s">
        <v>12</v>
      </c>
      <c r="C102" s="151"/>
      <c r="D102" s="156">
        <v>23032</v>
      </c>
      <c r="E102" s="156" t="s">
        <v>76</v>
      </c>
      <c r="F102" s="72" t="s">
        <v>87</v>
      </c>
      <c r="G102" s="82"/>
      <c r="P102" s="161"/>
      <c r="Q102" s="127"/>
      <c r="R102" s="127"/>
      <c r="S102" s="127"/>
      <c r="T102" s="127"/>
      <c r="U102" s="127"/>
      <c r="V102" s="127"/>
      <c r="W102" s="127"/>
      <c r="X102" s="127"/>
      <c r="Y102" s="127"/>
      <c r="Z102" s="113"/>
      <c r="AA102" s="73"/>
      <c r="AB102" s="74">
        <v>524</v>
      </c>
      <c r="AC102" s="74">
        <v>625</v>
      </c>
      <c r="AD102" s="74">
        <v>169</v>
      </c>
      <c r="AE102" s="74">
        <v>169</v>
      </c>
      <c r="AF102" s="74">
        <v>206</v>
      </c>
      <c r="AG102" s="74">
        <v>2939</v>
      </c>
      <c r="AH102" s="74">
        <v>31</v>
      </c>
      <c r="AI102" s="74">
        <v>94</v>
      </c>
      <c r="AK102" s="73">
        <f t="shared" si="222"/>
        <v>4757</v>
      </c>
      <c r="AL102" s="75"/>
      <c r="AM102" s="76">
        <f t="shared" si="223"/>
        <v>0.11015345806180366</v>
      </c>
      <c r="AN102" s="77">
        <f t="shared" si="224"/>
        <v>0.1313853268866933</v>
      </c>
      <c r="AO102" s="77">
        <f t="shared" si="225"/>
        <v>3.5526592390161864E-2</v>
      </c>
      <c r="AP102" s="77">
        <f t="shared" si="226"/>
        <v>3.5526592390161864E-2</v>
      </c>
      <c r="AQ102" s="77">
        <f t="shared" si="227"/>
        <v>4.330460374185411E-2</v>
      </c>
      <c r="AR102" s="77">
        <f t="shared" si="228"/>
        <v>0.61782636115198653</v>
      </c>
      <c r="AS102" s="77">
        <f t="shared" si="229"/>
        <v>6.5167122135799871E-3</v>
      </c>
      <c r="AT102" s="78">
        <f t="shared" si="230"/>
        <v>1.9760353163758671E-2</v>
      </c>
      <c r="AU102" s="75">
        <f t="shared" si="231"/>
        <v>1</v>
      </c>
      <c r="AV102" s="75"/>
      <c r="AW102" s="75"/>
      <c r="AX102" s="74">
        <v>254</v>
      </c>
      <c r="AY102" s="74">
        <v>126</v>
      </c>
      <c r="AZ102" s="74">
        <v>1118</v>
      </c>
      <c r="BA102" s="74">
        <v>334</v>
      </c>
      <c r="BB102" s="74">
        <v>990</v>
      </c>
      <c r="BC102" s="74">
        <v>1677</v>
      </c>
      <c r="BD102" s="74">
        <v>41</v>
      </c>
      <c r="BF102" s="74">
        <v>6</v>
      </c>
      <c r="BG102" s="79">
        <v>21</v>
      </c>
      <c r="BH102" s="80"/>
      <c r="BI102" s="80"/>
      <c r="BJ102" s="81"/>
      <c r="BK102" s="73">
        <f t="shared" si="232"/>
        <v>21</v>
      </c>
      <c r="BL102" s="79">
        <f t="shared" si="233"/>
        <v>4567</v>
      </c>
      <c r="BM102" s="82"/>
      <c r="BN102" s="83">
        <f t="shared" si="234"/>
        <v>5.5616378366542589E-2</v>
      </c>
      <c r="BO102" s="84">
        <f t="shared" si="235"/>
        <v>2.7589227063717976E-2</v>
      </c>
      <c r="BP102" s="84">
        <f t="shared" si="236"/>
        <v>0.24479964966060871</v>
      </c>
      <c r="BQ102" s="84">
        <f t="shared" si="237"/>
        <v>7.3133347930807974E-2</v>
      </c>
      <c r="BR102" s="84">
        <f t="shared" si="238"/>
        <v>0.21677249835778412</v>
      </c>
      <c r="BS102" s="84">
        <f t="shared" si="239"/>
        <v>0.36719947449091306</v>
      </c>
      <c r="BT102" s="84">
        <f t="shared" si="240"/>
        <v>8.9774469016860089E-3</v>
      </c>
      <c r="BU102" s="84">
        <f t="shared" si="241"/>
        <v>0</v>
      </c>
      <c r="BV102" s="84">
        <f t="shared" si="242"/>
        <v>1.3137727173199037E-3</v>
      </c>
      <c r="BW102" s="84">
        <f t="shared" si="243"/>
        <v>4.5982045106196627E-3</v>
      </c>
      <c r="BX102" s="84">
        <f t="shared" si="244"/>
        <v>0</v>
      </c>
      <c r="BY102" s="84">
        <f t="shared" si="245"/>
        <v>0</v>
      </c>
      <c r="BZ102" s="84">
        <f t="shared" si="246"/>
        <v>0</v>
      </c>
      <c r="CA102" s="75">
        <f t="shared" si="247"/>
        <v>4.5982045106196627E-3</v>
      </c>
      <c r="CB102" s="85">
        <f t="shared" si="248"/>
        <v>1</v>
      </c>
      <c r="CC102" s="75"/>
      <c r="CD102" s="75"/>
      <c r="CE102" s="74">
        <v>127</v>
      </c>
      <c r="CF102" s="74">
        <v>554</v>
      </c>
      <c r="CG102" s="74">
        <v>2746</v>
      </c>
      <c r="CH102" s="74">
        <v>374</v>
      </c>
      <c r="CI102" s="74">
        <v>357</v>
      </c>
      <c r="CJ102" s="74">
        <v>395</v>
      </c>
      <c r="CK102" s="74">
        <v>67</v>
      </c>
      <c r="CL102" s="72">
        <v>16</v>
      </c>
      <c r="CM102" s="72">
        <v>10</v>
      </c>
      <c r="CN102" s="72">
        <v>20</v>
      </c>
      <c r="CO102" s="72"/>
      <c r="CP102" s="73">
        <f t="shared" si="439"/>
        <v>46</v>
      </c>
      <c r="CQ102" s="73">
        <f t="shared" si="440"/>
        <v>4666</v>
      </c>
      <c r="CR102" s="73"/>
      <c r="CS102" s="76">
        <f t="shared" si="249"/>
        <v>2.7218174024860695E-2</v>
      </c>
      <c r="CT102" s="77">
        <f t="shared" si="250"/>
        <v>0.11873124732104587</v>
      </c>
      <c r="CU102" s="77">
        <f t="shared" si="251"/>
        <v>0.58851264466352338</v>
      </c>
      <c r="CV102" s="77">
        <f t="shared" si="252"/>
        <v>8.0154307758251178E-2</v>
      </c>
      <c r="CW102" s="77">
        <f t="shared" si="253"/>
        <v>7.6510930132876132E-2</v>
      </c>
      <c r="CX102" s="77">
        <f t="shared" si="254"/>
        <v>8.4654950707243895E-2</v>
      </c>
      <c r="CY102" s="77">
        <f t="shared" si="255"/>
        <v>1.43591941705958E-2</v>
      </c>
      <c r="CZ102" s="78"/>
      <c r="DA102" s="78"/>
      <c r="DB102" s="78"/>
      <c r="DC102" s="78"/>
      <c r="DD102" s="78">
        <f t="shared" si="256"/>
        <v>9.8585512216030867E-3</v>
      </c>
      <c r="DE102" s="75">
        <f t="shared" si="257"/>
        <v>1</v>
      </c>
      <c r="DF102" s="75"/>
      <c r="DG102" s="75"/>
      <c r="DH102" s="74">
        <v>579</v>
      </c>
      <c r="DI102" s="74">
        <v>1176</v>
      </c>
      <c r="DJ102" s="74">
        <v>715</v>
      </c>
      <c r="DK102" s="74">
        <v>1101</v>
      </c>
      <c r="DL102" s="74">
        <v>75</v>
      </c>
      <c r="DM102" s="74">
        <v>156</v>
      </c>
      <c r="DN102" s="74">
        <v>358</v>
      </c>
      <c r="DO102" s="74">
        <v>300</v>
      </c>
      <c r="DP102" s="72">
        <v>22</v>
      </c>
      <c r="DQ102" s="72">
        <v>38</v>
      </c>
      <c r="DR102" s="72"/>
      <c r="DS102" s="72"/>
      <c r="DU102" s="73">
        <f t="shared" si="258"/>
        <v>60</v>
      </c>
      <c r="DV102" s="73">
        <f t="shared" si="441"/>
        <v>4520</v>
      </c>
      <c r="DW102" s="76">
        <f t="shared" si="259"/>
        <v>0.12809734513274337</v>
      </c>
      <c r="DX102" s="77">
        <f t="shared" si="260"/>
        <v>0.26017699115044246</v>
      </c>
      <c r="DY102" s="77">
        <f t="shared" si="261"/>
        <v>0.1581858407079646</v>
      </c>
      <c r="DZ102" s="77">
        <f t="shared" si="262"/>
        <v>0.24358407079646019</v>
      </c>
      <c r="EA102" s="77">
        <f t="shared" si="263"/>
        <v>1.6592920353982302E-2</v>
      </c>
      <c r="EB102" s="77">
        <f t="shared" si="264"/>
        <v>3.4513274336283185E-2</v>
      </c>
      <c r="EC102" s="77">
        <f t="shared" si="265"/>
        <v>7.9203539823008845E-2</v>
      </c>
      <c r="ED102" s="77">
        <f t="shared" si="266"/>
        <v>6.637168141592921E-2</v>
      </c>
      <c r="EE102" s="75">
        <f t="shared" si="267"/>
        <v>4.8672566371681415E-3</v>
      </c>
      <c r="EF102" s="78">
        <f t="shared" si="268"/>
        <v>8.407079646017699E-3</v>
      </c>
      <c r="EG102" s="78">
        <f t="shared" si="269"/>
        <v>0</v>
      </c>
      <c r="EH102" s="78">
        <f t="shared" si="270"/>
        <v>0</v>
      </c>
      <c r="EI102" s="78">
        <f t="shared" si="271"/>
        <v>0</v>
      </c>
      <c r="EJ102" s="75">
        <f t="shared" si="272"/>
        <v>1.3274336283185841E-2</v>
      </c>
      <c r="EK102" s="75">
        <f t="shared" si="273"/>
        <v>1</v>
      </c>
      <c r="EL102" s="75"/>
      <c r="EM102" s="75"/>
      <c r="EN102" s="75"/>
      <c r="EO102" s="75"/>
      <c r="EP102" s="75"/>
      <c r="EQ102" s="75"/>
      <c r="ER102" s="75">
        <f t="shared" si="274"/>
        <v>0.1313853268866933</v>
      </c>
      <c r="ES102" s="75">
        <f t="shared" si="275"/>
        <v>0.21677249835778412</v>
      </c>
      <c r="ET102" s="75">
        <f t="shared" si="276"/>
        <v>0.11873124732104587</v>
      </c>
      <c r="EU102" s="75">
        <f t="shared" si="277"/>
        <v>0.26017699115044246</v>
      </c>
      <c r="EV102" s="75"/>
      <c r="EW102" s="75"/>
      <c r="EX102" s="75">
        <f t="shared" si="278"/>
        <v>3.5526592390161864E-2</v>
      </c>
      <c r="EY102" s="75">
        <f t="shared" si="279"/>
        <v>2.7589227063717976E-2</v>
      </c>
      <c r="EZ102" s="75">
        <f t="shared" si="280"/>
        <v>7.6510930132876132E-2</v>
      </c>
      <c r="FA102" s="75">
        <f t="shared" si="281"/>
        <v>0.1581858407079646</v>
      </c>
      <c r="FB102" s="75"/>
      <c r="FC102" s="75"/>
      <c r="FD102" s="75"/>
      <c r="FE102" s="75">
        <f t="shared" si="282"/>
        <v>0</v>
      </c>
      <c r="FF102" s="75"/>
      <c r="FG102" s="75"/>
      <c r="FH102" s="75"/>
      <c r="FI102" s="75"/>
      <c r="FJ102" s="75"/>
      <c r="FK102" s="75">
        <f t="shared" si="283"/>
        <v>1.3137727173199037E-3</v>
      </c>
      <c r="FL102" s="75"/>
      <c r="FM102" s="75"/>
      <c r="FN102" s="75"/>
      <c r="FO102" s="75"/>
      <c r="FP102" s="75">
        <f t="shared" si="284"/>
        <v>0.16691191927685517</v>
      </c>
      <c r="FQ102" s="75">
        <f t="shared" si="285"/>
        <v>0.245675498138822</v>
      </c>
      <c r="FR102" s="75">
        <f t="shared" si="286"/>
        <v>0.195242177453922</v>
      </c>
      <c r="FS102" s="75">
        <f t="shared" si="287"/>
        <v>0.41836283185840706</v>
      </c>
      <c r="FT102" s="75"/>
      <c r="FU102" s="75"/>
      <c r="FV102" s="75"/>
      <c r="FW102" s="75">
        <f t="shared" si="288"/>
        <v>-9.8041251036738247E-2</v>
      </c>
      <c r="FX102" s="75">
        <f t="shared" si="289"/>
        <v>0.14144574382939659</v>
      </c>
      <c r="FY102" s="75">
        <f t="shared" si="290"/>
        <v>4.3404492792658345E-2</v>
      </c>
      <c r="FZ102" s="75"/>
      <c r="GA102" s="75"/>
      <c r="GB102" s="75">
        <f t="shared" si="291"/>
        <v>4.8921703069158155E-2</v>
      </c>
      <c r="GC102" s="75">
        <f t="shared" si="292"/>
        <v>8.1674910575088466E-2</v>
      </c>
      <c r="GD102" s="75">
        <f t="shared" si="293"/>
        <v>0.13059661364424663</v>
      </c>
      <c r="GE102" s="75"/>
      <c r="GF102" s="75"/>
      <c r="GG102" s="75"/>
      <c r="GH102" s="75"/>
      <c r="GI102" s="75"/>
      <c r="GJ102" s="75"/>
      <c r="GK102" s="75"/>
      <c r="GL102" s="75"/>
      <c r="GM102" s="75"/>
      <c r="GN102" s="75"/>
      <c r="GO102" s="75"/>
      <c r="GP102" s="75"/>
      <c r="GQ102" s="75">
        <f t="shared" si="294"/>
        <v>-5.0433320684900002E-2</v>
      </c>
      <c r="GR102" s="75">
        <f t="shared" si="295"/>
        <v>0.22312065440448506</v>
      </c>
      <c r="GS102" s="75">
        <f t="shared" si="296"/>
        <v>0.17268733371958506</v>
      </c>
      <c r="GT102" s="75"/>
      <c r="GU102" s="75"/>
      <c r="GV102" s="75"/>
      <c r="GW102" s="75"/>
      <c r="GX102" s="75">
        <f t="shared" si="297"/>
        <v>6.5167122135799871E-3</v>
      </c>
      <c r="GY102" s="75">
        <f t="shared" si="298"/>
        <v>8.9774469016860089E-3</v>
      </c>
      <c r="GZ102" s="75">
        <f t="shared" si="299"/>
        <v>1.43591941705958E-2</v>
      </c>
      <c r="HA102" s="75">
        <f t="shared" si="300"/>
        <v>3.4513274336283185E-2</v>
      </c>
      <c r="HB102" s="75"/>
      <c r="HC102" s="75"/>
      <c r="HD102" s="75">
        <f t="shared" si="301"/>
        <v>5.3817472689097912E-3</v>
      </c>
      <c r="HE102" s="75">
        <f t="shared" si="302"/>
        <v>2.0154080165687385E-2</v>
      </c>
      <c r="HF102" s="75">
        <f t="shared" si="303"/>
        <v>2.5535827434597175E-2</v>
      </c>
      <c r="HG102" s="75"/>
      <c r="HH102" s="75"/>
      <c r="HI102" s="75"/>
      <c r="HJ102" s="75">
        <f t="shared" si="304"/>
        <v>0.61782636115198653</v>
      </c>
      <c r="HK102" s="75">
        <f t="shared" si="305"/>
        <v>0.36719947449091306</v>
      </c>
      <c r="HL102" s="75">
        <f t="shared" si="306"/>
        <v>0.58851264466352338</v>
      </c>
      <c r="HM102" s="75">
        <f t="shared" si="307"/>
        <v>0.24358407079646019</v>
      </c>
      <c r="HN102" s="75"/>
      <c r="HO102" s="75"/>
      <c r="HP102" s="75">
        <f t="shared" si="308"/>
        <v>0.22131317017261032</v>
      </c>
      <c r="HQ102" s="75">
        <f>Gegevens!HM79-Gegevens!HL79</f>
        <v>-7.0944009474449427E-3</v>
      </c>
      <c r="HR102" s="75">
        <f t="shared" si="309"/>
        <v>-0.12361540369445287</v>
      </c>
      <c r="HS102" s="75"/>
      <c r="HT102" s="75"/>
      <c r="HU102" s="75"/>
      <c r="HV102" s="75">
        <f t="shared" si="310"/>
        <v>0.11015345806180366</v>
      </c>
      <c r="HW102" s="75">
        <f t="shared" si="311"/>
        <v>0.24479964966060871</v>
      </c>
      <c r="HX102" s="75">
        <f t="shared" si="312"/>
        <v>8.4654950707243895E-2</v>
      </c>
      <c r="HY102" s="75">
        <f t="shared" si="313"/>
        <v>0.12809734513274337</v>
      </c>
      <c r="HZ102" s="75"/>
      <c r="IA102" s="75"/>
      <c r="IB102" s="75">
        <f t="shared" si="314"/>
        <v>-0.16014469895336481</v>
      </c>
      <c r="IC102" s="75">
        <f t="shared" si="315"/>
        <v>4.3442394425499478E-2</v>
      </c>
      <c r="ID102" s="75">
        <f t="shared" si="316"/>
        <v>-0.11670230452786534</v>
      </c>
      <c r="IE102" s="75"/>
      <c r="IF102" s="75"/>
      <c r="IG102" s="75"/>
      <c r="IH102" s="75">
        <f t="shared" si="317"/>
        <v>3.5526592390161864E-2</v>
      </c>
      <c r="II102" s="75">
        <f t="shared" si="318"/>
        <v>7.3133347930807974E-2</v>
      </c>
      <c r="IJ102" s="75">
        <f t="shared" si="319"/>
        <v>2.7218174024860695E-2</v>
      </c>
      <c r="IK102" s="75">
        <f t="shared" si="320"/>
        <v>6.637168141592921E-2</v>
      </c>
      <c r="IL102" s="75"/>
      <c r="IM102" s="75"/>
      <c r="IN102" s="75">
        <f t="shared" si="321"/>
        <v>-4.5915173905947279E-2</v>
      </c>
      <c r="IO102" s="75">
        <f t="shared" si="322"/>
        <v>3.9153507391068515E-2</v>
      </c>
      <c r="IP102" s="75">
        <f t="shared" si="323"/>
        <v>-6.7616665148787641E-3</v>
      </c>
      <c r="IQ102" s="75"/>
      <c r="IR102" s="75"/>
      <c r="IS102" s="75"/>
      <c r="IT102" s="75">
        <f t="shared" si="324"/>
        <v>4.330460374185411E-2</v>
      </c>
      <c r="IU102" s="75">
        <f t="shared" si="325"/>
        <v>5.5616378366542589E-2</v>
      </c>
      <c r="IV102" s="75">
        <f t="shared" si="326"/>
        <v>8.0154307758251178E-2</v>
      </c>
      <c r="IW102" s="75">
        <f t="shared" si="327"/>
        <v>7.9203539823008845E-2</v>
      </c>
      <c r="IX102" s="75"/>
      <c r="IY102" s="75"/>
      <c r="IZ102" s="75">
        <f t="shared" si="328"/>
        <v>2.4537929391708589E-2</v>
      </c>
      <c r="JA102" s="75">
        <f t="shared" si="329"/>
        <v>-9.5076793524233316E-4</v>
      </c>
      <c r="JB102" s="75">
        <f t="shared" si="330"/>
        <v>2.3587161456466256E-2</v>
      </c>
      <c r="JC102" s="75"/>
      <c r="JD102" s="75"/>
      <c r="JE102" s="75"/>
      <c r="JF102" s="75"/>
      <c r="JG102" s="75"/>
      <c r="JH102" s="75"/>
      <c r="JI102" s="75">
        <f t="shared" si="331"/>
        <v>4.2043304603741852E-2</v>
      </c>
      <c r="JJ102" s="75">
        <f t="shared" si="332"/>
        <v>7.8831196132015974E-2</v>
      </c>
      <c r="JK102" s="75">
        <f t="shared" si="333"/>
        <v>8.5347908345595969E-2</v>
      </c>
      <c r="JL102" s="75"/>
      <c r="JM102" s="75">
        <f t="shared" si="334"/>
        <v>8.2110794832493977E-2</v>
      </c>
      <c r="JN102" s="75">
        <f t="shared" si="335"/>
        <v>0.12874972629735057</v>
      </c>
      <c r="JO102" s="75">
        <f t="shared" si="336"/>
        <v>0.13772717319903657</v>
      </c>
      <c r="JP102" s="75"/>
      <c r="JQ102" s="75">
        <f t="shared" si="337"/>
        <v>4.1577368195456495E-2</v>
      </c>
      <c r="JR102" s="75">
        <f t="shared" si="338"/>
        <v>0.10737248178311187</v>
      </c>
      <c r="JS102" s="75">
        <f t="shared" si="339"/>
        <v>0.12173167595370768</v>
      </c>
      <c r="JT102" s="75"/>
      <c r="JU102" s="75">
        <f t="shared" si="340"/>
        <v>0.1008849557522124</v>
      </c>
      <c r="JV102" s="75">
        <f t="shared" si="341"/>
        <v>0.14557522123893807</v>
      </c>
      <c r="JW102" s="75">
        <f t="shared" si="342"/>
        <v>0.18008849557522125</v>
      </c>
      <c r="JX102" s="75"/>
      <c r="JY102" s="75"/>
      <c r="JZ102" s="75"/>
      <c r="KA102" s="75">
        <f t="shared" si="343"/>
        <v>-4.0533426637037483E-2</v>
      </c>
      <c r="KB102" s="75">
        <f t="shared" si="344"/>
        <v>5.9307587556755907E-2</v>
      </c>
      <c r="KC102" s="75">
        <f t="shared" si="345"/>
        <v>1.8774160919718424E-2</v>
      </c>
      <c r="KD102" s="75"/>
      <c r="KE102" s="75"/>
      <c r="KF102" s="75">
        <f t="shared" si="346"/>
        <v>-2.1377244514238697E-2</v>
      </c>
      <c r="KG102" s="75">
        <f t="shared" si="347"/>
        <v>3.8202739455826196E-2</v>
      </c>
      <c r="KH102" s="75">
        <f t="shared" si="348"/>
        <v>1.6825494941587499E-2</v>
      </c>
      <c r="KI102" s="75"/>
      <c r="KJ102" s="75"/>
      <c r="KK102" s="75">
        <f t="shared" si="349"/>
        <v>-1.5995497245328893E-2</v>
      </c>
      <c r="KL102" s="75">
        <f t="shared" si="350"/>
        <v>5.8356819621513567E-2</v>
      </c>
      <c r="KM102" s="75">
        <f t="shared" si="351"/>
        <v>4.2361322376184674E-2</v>
      </c>
      <c r="KN102" s="75"/>
      <c r="KO102" s="75"/>
      <c r="KP102" s="75"/>
      <c r="KQ102" s="75"/>
      <c r="KR102" s="73">
        <f t="shared" si="352"/>
        <v>979.8116925771842</v>
      </c>
      <c r="KS102" s="73">
        <f t="shared" si="353"/>
        <v>124.70330632800525</v>
      </c>
      <c r="KT102" s="73">
        <f t="shared" si="354"/>
        <v>1659.7416246989271</v>
      </c>
      <c r="KU102" s="73">
        <f t="shared" si="355"/>
        <v>1106.4944164659514</v>
      </c>
      <c r="KV102" s="73">
        <f t="shared" si="356"/>
        <v>330.56273264725206</v>
      </c>
      <c r="KW102" s="73">
        <f t="shared" si="357"/>
        <v>251.3860302167725</v>
      </c>
      <c r="KX102" s="73">
        <f t="shared" si="358"/>
        <v>40.578059995620762</v>
      </c>
      <c r="KY102" s="73"/>
      <c r="KZ102" s="73">
        <f t="shared" si="359"/>
        <v>536.66523789112728</v>
      </c>
      <c r="LA102" s="73">
        <f t="shared" si="360"/>
        <v>345.8294042006001</v>
      </c>
      <c r="LB102" s="73">
        <f t="shared" si="361"/>
        <v>2660.0771538791255</v>
      </c>
      <c r="LC102" s="73">
        <f t="shared" si="362"/>
        <v>382.64037719674241</v>
      </c>
      <c r="LD102" s="73">
        <f t="shared" si="363"/>
        <v>123.02614659237034</v>
      </c>
      <c r="LE102" s="73">
        <f t="shared" si="364"/>
        <v>362.29747106729531</v>
      </c>
      <c r="LF102" s="73">
        <f t="shared" si="365"/>
        <v>64.90355765109301</v>
      </c>
      <c r="LG102" s="73"/>
      <c r="LH102" s="73">
        <f t="shared" si="366"/>
        <v>1176</v>
      </c>
      <c r="LI102" s="73">
        <f t="shared" si="367"/>
        <v>715</v>
      </c>
      <c r="LJ102" s="73">
        <f t="shared" si="368"/>
        <v>1101</v>
      </c>
      <c r="LK102" s="73">
        <f t="shared" si="369"/>
        <v>579</v>
      </c>
      <c r="LL102" s="73">
        <f t="shared" si="370"/>
        <v>300</v>
      </c>
      <c r="LM102" s="73">
        <f t="shared" si="371"/>
        <v>358</v>
      </c>
      <c r="LN102" s="73">
        <f t="shared" si="372"/>
        <v>156</v>
      </c>
      <c r="LO102" s="73"/>
      <c r="LP102" s="73">
        <f t="shared" si="373"/>
        <v>-443.14645468605693</v>
      </c>
      <c r="LQ102" s="73">
        <f t="shared" si="374"/>
        <v>221.12609787259484</v>
      </c>
      <c r="LR102" s="73">
        <f t="shared" si="375"/>
        <v>1000.3355291801984</v>
      </c>
      <c r="LS102" s="73">
        <f t="shared" si="376"/>
        <v>-723.85403926920901</v>
      </c>
      <c r="LT102" s="73">
        <f t="shared" si="377"/>
        <v>-207.53658605488172</v>
      </c>
      <c r="LU102" s="73">
        <f t="shared" si="378"/>
        <v>110.91144085052281</v>
      </c>
      <c r="LV102" s="73">
        <f t="shared" si="379"/>
        <v>24.325497655472248</v>
      </c>
      <c r="LW102" s="73"/>
      <c r="LX102" s="73">
        <f t="shared" si="380"/>
        <v>639.33476210887272</v>
      </c>
      <c r="LY102" s="73">
        <f t="shared" si="381"/>
        <v>369.1705957993999</v>
      </c>
      <c r="LZ102" s="73">
        <f t="shared" si="382"/>
        <v>-1559.0771538791255</v>
      </c>
      <c r="MA102" s="73">
        <f t="shared" si="383"/>
        <v>196.35962280325759</v>
      </c>
      <c r="MB102" s="73">
        <f t="shared" si="384"/>
        <v>176.97385340762966</v>
      </c>
      <c r="MC102" s="73">
        <f t="shared" si="385"/>
        <v>-4.2974710672953051</v>
      </c>
      <c r="MD102" s="73">
        <f t="shared" si="386"/>
        <v>91.09644234890699</v>
      </c>
      <c r="ME102" s="73"/>
      <c r="MF102" s="73">
        <f t="shared" si="387"/>
        <v>196.1883074228158</v>
      </c>
      <c r="MG102" s="73">
        <f t="shared" si="388"/>
        <v>590.29669367199472</v>
      </c>
      <c r="MH102" s="73">
        <f t="shared" si="389"/>
        <v>-558.74162469892713</v>
      </c>
      <c r="MI102" s="73">
        <f t="shared" si="390"/>
        <v>-527.49441646595142</v>
      </c>
      <c r="MJ102" s="73">
        <f t="shared" si="391"/>
        <v>-30.562732647252062</v>
      </c>
      <c r="MK102" s="73">
        <f t="shared" si="392"/>
        <v>106.6139697832275</v>
      </c>
      <c r="ML102" s="73">
        <f t="shared" si="393"/>
        <v>115.42194000437924</v>
      </c>
      <c r="MM102" s="73"/>
      <c r="MN102" s="75">
        <f t="shared" si="394"/>
        <v>-0.45227716513614508</v>
      </c>
      <c r="MO102" s="75">
        <f t="shared" si="395"/>
        <v>1.7732176025146451</v>
      </c>
      <c r="MP102" s="75">
        <f t="shared" si="396"/>
        <v>0.60270557434604111</v>
      </c>
      <c r="MQ102" s="75">
        <f t="shared" si="397"/>
        <v>-0.65418679796065937</v>
      </c>
      <c r="MR102" s="75">
        <f t="shared" si="398"/>
        <v>-0.62782814140257848</v>
      </c>
      <c r="MS102" s="75">
        <f t="shared" si="399"/>
        <v>0.44119969894461858</v>
      </c>
      <c r="MT102" s="75">
        <f t="shared" si="400"/>
        <v>0.5994741409051465</v>
      </c>
      <c r="MU102" s="75"/>
      <c r="MV102" s="75">
        <f t="shared" si="401"/>
        <v>1.1913101817833298</v>
      </c>
      <c r="MW102" s="75">
        <f t="shared" si="402"/>
        <v>1.0674933690290276</v>
      </c>
      <c r="MX102" s="75">
        <f t="shared" si="403"/>
        <v>-0.58610223075881895</v>
      </c>
      <c r="MY102" s="75">
        <f t="shared" si="404"/>
        <v>0.51317015794779874</v>
      </c>
      <c r="MZ102" s="75">
        <f t="shared" si="405"/>
        <v>1.4385060274545327</v>
      </c>
      <c r="NA102" s="75">
        <f t="shared" si="406"/>
        <v>-1.1861719748237125E-2</v>
      </c>
      <c r="NB102" s="75">
        <f t="shared" si="407"/>
        <v>1.403566239598468</v>
      </c>
      <c r="NC102" s="75"/>
      <c r="ND102" s="75">
        <f t="shared" si="408"/>
        <v>0.20023062483239468</v>
      </c>
      <c r="NE102" s="75">
        <f t="shared" si="409"/>
        <v>4.7336090040736059</v>
      </c>
      <c r="NF102" s="75">
        <f t="shared" si="410"/>
        <v>-0.3366437380277677</v>
      </c>
      <c r="NG102" s="75">
        <f t="shared" si="411"/>
        <v>-0.47672578244969682</v>
      </c>
      <c r="NH102" s="75">
        <f t="shared" si="412"/>
        <v>-9.2456679561231617E-2</v>
      </c>
      <c r="NI102" s="75">
        <f t="shared" si="413"/>
        <v>0.4241045920144938</v>
      </c>
      <c r="NJ102" s="75">
        <f t="shared" si="414"/>
        <v>2.8444420461903728</v>
      </c>
      <c r="NK102" s="75"/>
      <c r="NL102" s="75"/>
      <c r="NM102" s="211">
        <v>5205</v>
      </c>
      <c r="NN102" s="212">
        <v>0</v>
      </c>
      <c r="NO102" s="212">
        <v>5</v>
      </c>
      <c r="NP102" s="212">
        <v>1</v>
      </c>
      <c r="NQ102" s="212">
        <v>0</v>
      </c>
      <c r="NR102" s="212">
        <v>6</v>
      </c>
      <c r="NS102" s="213">
        <v>12</v>
      </c>
      <c r="NT102" s="213">
        <f t="shared" si="415"/>
        <v>5217</v>
      </c>
      <c r="NU102" s="75"/>
      <c r="NV102" s="75"/>
      <c r="NW102" s="73">
        <v>4520</v>
      </c>
      <c r="NX102" s="73">
        <v>715</v>
      </c>
      <c r="NY102" s="75">
        <f t="shared" si="416"/>
        <v>0.1581858407079646</v>
      </c>
      <c r="NZ102" s="75">
        <f t="shared" si="417"/>
        <v>1.0763990925860393E-3</v>
      </c>
      <c r="OA102" s="75">
        <f t="shared" si="418"/>
        <v>9.122795377613553E-4</v>
      </c>
      <c r="OB102" s="73">
        <v>6643</v>
      </c>
      <c r="OC102" s="73">
        <v>5217</v>
      </c>
      <c r="OD102" s="73">
        <v>424.37203833933961</v>
      </c>
      <c r="OE102" s="73">
        <v>216.78281262485314</v>
      </c>
      <c r="OF102" s="75">
        <f t="shared" si="419"/>
        <v>3.2633270002235905E-2</v>
      </c>
      <c r="OG102" s="75">
        <f t="shared" si="420"/>
        <v>0.51083198948067265</v>
      </c>
      <c r="OH102" s="73">
        <v>353.66666666666703</v>
      </c>
      <c r="OI102" s="73">
        <f t="shared" si="421"/>
        <v>180.66424694633142</v>
      </c>
      <c r="OJ102" s="75">
        <f t="shared" si="422"/>
        <v>3.4629911241389956E-2</v>
      </c>
      <c r="OK102" s="75">
        <f t="shared" si="423"/>
        <v>1.0136599180893206E-3</v>
      </c>
      <c r="OL102" s="75">
        <f t="shared" si="424"/>
        <v>3.1624991321333167E-4</v>
      </c>
      <c r="OM102" s="73">
        <v>6592</v>
      </c>
      <c r="ON102" s="73">
        <v>138941285</v>
      </c>
      <c r="OO102" s="73">
        <f t="shared" si="425"/>
        <v>21077.258040048542</v>
      </c>
      <c r="OP102" s="75">
        <f t="shared" si="426"/>
        <v>1.0116142275438369E-3</v>
      </c>
      <c r="OQ102" s="75">
        <f t="shared" si="427"/>
        <v>1.1157577283448905E-3</v>
      </c>
      <c r="OR102" s="75">
        <f t="shared" si="428"/>
        <v>5.8243894051491715E-4</v>
      </c>
      <c r="OS102" s="73">
        <v>1393.6997876213593</v>
      </c>
      <c r="OT102" s="75">
        <f t="shared" si="429"/>
        <v>0.2097997572815534</v>
      </c>
      <c r="OU102" s="75">
        <f t="shared" si="430"/>
        <v>1.148629964390952E-3</v>
      </c>
      <c r="OV102" s="73">
        <v>76.32532281082635</v>
      </c>
      <c r="OW102" s="75">
        <f t="shared" si="431"/>
        <v>1.15784773681472E-2</v>
      </c>
      <c r="OX102" s="75">
        <v>2.5157232704402521E-2</v>
      </c>
      <c r="OY102" s="73">
        <v>378</v>
      </c>
      <c r="OZ102" s="75">
        <f t="shared" si="432"/>
        <v>5.6902002107481559E-2</v>
      </c>
      <c r="PA102" s="73">
        <v>1362</v>
      </c>
      <c r="PB102" s="75">
        <f t="shared" si="433"/>
        <v>0.20502784886346531</v>
      </c>
      <c r="PC102" s="73">
        <v>1166</v>
      </c>
      <c r="PD102" s="73">
        <v>1494</v>
      </c>
      <c r="PE102" s="75">
        <f t="shared" si="434"/>
        <v>-0.21954484605087016</v>
      </c>
      <c r="PF102" s="75">
        <v>2.8182515337423313E-2</v>
      </c>
      <c r="PG102" s="75">
        <v>5.1188650306748469E-2</v>
      </c>
      <c r="PH102" s="75">
        <v>7.9371165644171779E-2</v>
      </c>
      <c r="PI102" s="75"/>
      <c r="PJ102" s="75"/>
      <c r="PK102" s="75"/>
      <c r="PL102" s="75"/>
      <c r="PM102" s="75"/>
      <c r="PN102" s="75"/>
      <c r="PO102" s="226"/>
      <c r="PP102" s="21">
        <f t="shared" si="435"/>
        <v>0</v>
      </c>
      <c r="PQ102" s="73">
        <f t="shared" si="436"/>
        <v>84.752908474645011</v>
      </c>
      <c r="PR102" s="73"/>
      <c r="PS102" s="73">
        <f t="shared" si="437"/>
        <v>57.575202548214257</v>
      </c>
      <c r="PT102" s="73">
        <v>1</v>
      </c>
      <c r="PU102" s="73">
        <f t="shared" si="438"/>
        <v>31.198818022660014</v>
      </c>
      <c r="PV102" s="73">
        <v>1</v>
      </c>
      <c r="PW102" s="73"/>
    </row>
    <row r="103" spans="1:444" x14ac:dyDescent="0.25">
      <c r="A103" s="150"/>
      <c r="B103" s="153" t="s">
        <v>10</v>
      </c>
      <c r="C103" s="151"/>
      <c r="D103" s="156">
        <v>13013</v>
      </c>
      <c r="E103" s="156" t="s">
        <v>0</v>
      </c>
      <c r="F103" s="72" t="s">
        <v>58</v>
      </c>
      <c r="G103" s="82"/>
      <c r="P103" s="161"/>
      <c r="Q103" s="127"/>
      <c r="R103" s="127"/>
      <c r="S103" s="127"/>
      <c r="T103" s="127"/>
      <c r="U103" s="127"/>
      <c r="V103" s="127"/>
      <c r="W103" s="127"/>
      <c r="X103" s="127"/>
      <c r="Y103" s="127"/>
      <c r="Z103" s="113"/>
      <c r="AA103" s="73"/>
      <c r="AB103" s="74">
        <v>601</v>
      </c>
      <c r="AC103" s="74">
        <v>3825</v>
      </c>
      <c r="AD103" s="74">
        <v>1106</v>
      </c>
      <c r="AE103" s="74">
        <v>809</v>
      </c>
      <c r="AF103" s="74">
        <v>702</v>
      </c>
      <c r="AG103" s="74">
        <v>2659</v>
      </c>
      <c r="AH103" s="74">
        <v>165</v>
      </c>
      <c r="AI103" s="74">
        <v>32</v>
      </c>
      <c r="AK103" s="73">
        <f t="shared" si="222"/>
        <v>9899</v>
      </c>
      <c r="AL103" s="75"/>
      <c r="AM103" s="76">
        <f t="shared" si="223"/>
        <v>6.0713203353874132E-2</v>
      </c>
      <c r="AN103" s="77">
        <f t="shared" si="224"/>
        <v>0.38640266693605413</v>
      </c>
      <c r="AO103" s="77">
        <f t="shared" si="225"/>
        <v>0.1117284574199414</v>
      </c>
      <c r="AP103" s="77">
        <f t="shared" si="226"/>
        <v>8.1725426810788968E-2</v>
      </c>
      <c r="AQ103" s="77">
        <f t="shared" si="227"/>
        <v>7.0916254167087578E-2</v>
      </c>
      <c r="AR103" s="77">
        <f t="shared" si="228"/>
        <v>0.26861299121123344</v>
      </c>
      <c r="AS103" s="77">
        <f t="shared" si="229"/>
        <v>1.6668350338418021E-2</v>
      </c>
      <c r="AT103" s="78">
        <f t="shared" si="230"/>
        <v>3.2326497626022832E-3</v>
      </c>
      <c r="AU103" s="75">
        <f t="shared" si="231"/>
        <v>1</v>
      </c>
      <c r="AV103" s="75"/>
      <c r="AW103" s="75"/>
      <c r="AX103" s="74">
        <v>621</v>
      </c>
      <c r="AY103" s="74">
        <v>808</v>
      </c>
      <c r="AZ103" s="74">
        <v>992</v>
      </c>
      <c r="BA103" s="74">
        <v>875</v>
      </c>
      <c r="BB103" s="74">
        <v>4127</v>
      </c>
      <c r="BC103" s="74">
        <v>2110</v>
      </c>
      <c r="BD103" s="74">
        <v>263</v>
      </c>
      <c r="BF103" s="74">
        <v>66</v>
      </c>
      <c r="BG103" s="79">
        <v>7</v>
      </c>
      <c r="BH103" s="80">
        <v>81</v>
      </c>
      <c r="BI103" s="80"/>
      <c r="BJ103" s="81"/>
      <c r="BK103" s="73">
        <f t="shared" si="232"/>
        <v>88</v>
      </c>
      <c r="BL103" s="79">
        <f t="shared" si="233"/>
        <v>9950</v>
      </c>
      <c r="BM103" s="82"/>
      <c r="BN103" s="83">
        <f t="shared" si="234"/>
        <v>6.241206030150754E-2</v>
      </c>
      <c r="BO103" s="84">
        <f t="shared" si="235"/>
        <v>8.1206030150753769E-2</v>
      </c>
      <c r="BP103" s="84">
        <f t="shared" si="236"/>
        <v>9.9698492462311564E-2</v>
      </c>
      <c r="BQ103" s="84">
        <f t="shared" si="237"/>
        <v>8.7939698492462318E-2</v>
      </c>
      <c r="BR103" s="84">
        <f t="shared" si="238"/>
        <v>0.41477386934673366</v>
      </c>
      <c r="BS103" s="84">
        <f t="shared" si="239"/>
        <v>0.21206030150753769</v>
      </c>
      <c r="BT103" s="84">
        <f t="shared" si="240"/>
        <v>2.64321608040201E-2</v>
      </c>
      <c r="BU103" s="84">
        <f t="shared" si="241"/>
        <v>0</v>
      </c>
      <c r="BV103" s="84">
        <f t="shared" si="242"/>
        <v>6.6331658291457285E-3</v>
      </c>
      <c r="BW103" s="84">
        <f t="shared" si="243"/>
        <v>7.0351758793969852E-4</v>
      </c>
      <c r="BX103" s="84">
        <f t="shared" si="244"/>
        <v>8.1407035175879404E-3</v>
      </c>
      <c r="BY103" s="84">
        <f t="shared" si="245"/>
        <v>0</v>
      </c>
      <c r="BZ103" s="84">
        <f t="shared" si="246"/>
        <v>0</v>
      </c>
      <c r="CA103" s="75">
        <f t="shared" si="247"/>
        <v>8.844221105527638E-3</v>
      </c>
      <c r="CB103" s="85">
        <f t="shared" si="248"/>
        <v>1</v>
      </c>
      <c r="CC103" s="75"/>
      <c r="CD103" s="75"/>
      <c r="CE103" s="72">
        <v>489</v>
      </c>
      <c r="CF103" s="74">
        <v>3444</v>
      </c>
      <c r="CG103" s="74">
        <v>2802</v>
      </c>
      <c r="CH103" s="72">
        <v>989</v>
      </c>
      <c r="CI103" s="74">
        <v>1540</v>
      </c>
      <c r="CJ103" s="72">
        <v>377</v>
      </c>
      <c r="CK103" s="74">
        <v>312</v>
      </c>
      <c r="CL103" s="72"/>
      <c r="CP103" s="73">
        <f t="shared" si="439"/>
        <v>0</v>
      </c>
      <c r="CQ103" s="73">
        <f t="shared" si="440"/>
        <v>9953</v>
      </c>
      <c r="CR103" s="73"/>
      <c r="CS103" s="76">
        <f t="shared" si="249"/>
        <v>4.9130915301919022E-2</v>
      </c>
      <c r="CT103" s="77">
        <f t="shared" si="250"/>
        <v>0.346026323721491</v>
      </c>
      <c r="CU103" s="77">
        <f t="shared" si="251"/>
        <v>0.28152315884657891</v>
      </c>
      <c r="CV103" s="77">
        <f t="shared" si="252"/>
        <v>9.9367025017582641E-2</v>
      </c>
      <c r="CW103" s="77">
        <f t="shared" si="253"/>
        <v>0.15472721792424396</v>
      </c>
      <c r="CX103" s="77">
        <f t="shared" si="254"/>
        <v>3.7878026725610366E-2</v>
      </c>
      <c r="CY103" s="77">
        <f t="shared" si="255"/>
        <v>3.1347332462574096E-2</v>
      </c>
      <c r="CZ103" s="78"/>
      <c r="DA103" s="78"/>
      <c r="DB103" s="78"/>
      <c r="DC103" s="78"/>
      <c r="DD103" s="78">
        <f t="shared" si="256"/>
        <v>0</v>
      </c>
      <c r="DE103" s="75">
        <f t="shared" si="257"/>
        <v>1</v>
      </c>
      <c r="DF103" s="75"/>
      <c r="DG103" s="75"/>
      <c r="DH103" s="72">
        <v>760</v>
      </c>
      <c r="DI103" s="74">
        <v>2963</v>
      </c>
      <c r="DJ103" s="74">
        <v>2630</v>
      </c>
      <c r="DK103" s="72">
        <v>1429</v>
      </c>
      <c r="DL103" s="72"/>
      <c r="DM103" s="74">
        <v>582</v>
      </c>
      <c r="DN103" s="72">
        <v>652</v>
      </c>
      <c r="DO103" s="74">
        <v>666</v>
      </c>
      <c r="DP103" s="72">
        <v>17</v>
      </c>
      <c r="DQ103" s="74">
        <v>145</v>
      </c>
      <c r="DR103" s="74">
        <v>4</v>
      </c>
      <c r="DS103" s="74">
        <v>17</v>
      </c>
      <c r="DT103" s="74">
        <v>55</v>
      </c>
      <c r="DU103" s="73">
        <f t="shared" si="258"/>
        <v>238</v>
      </c>
      <c r="DV103" s="73">
        <f t="shared" si="441"/>
        <v>9920</v>
      </c>
      <c r="DW103" s="76">
        <f t="shared" si="259"/>
        <v>7.6612903225806453E-2</v>
      </c>
      <c r="DX103" s="77">
        <f t="shared" si="260"/>
        <v>0.29868951612903227</v>
      </c>
      <c r="DY103" s="77">
        <f t="shared" si="261"/>
        <v>0.2651209677419355</v>
      </c>
      <c r="DZ103" s="77">
        <f t="shared" si="262"/>
        <v>0.1440524193548387</v>
      </c>
      <c r="EA103" s="77">
        <f t="shared" si="263"/>
        <v>0</v>
      </c>
      <c r="EB103" s="77">
        <f t="shared" si="264"/>
        <v>5.8669354838709678E-2</v>
      </c>
      <c r="EC103" s="77">
        <f t="shared" si="265"/>
        <v>6.5725806451612898E-2</v>
      </c>
      <c r="ED103" s="77">
        <f t="shared" si="266"/>
        <v>6.713709677419355E-2</v>
      </c>
      <c r="EE103" s="75">
        <f t="shared" si="267"/>
        <v>1.7137096774193549E-3</v>
      </c>
      <c r="EF103" s="78">
        <f t="shared" si="268"/>
        <v>1.4616935483870967E-2</v>
      </c>
      <c r="EG103" s="78">
        <f t="shared" si="269"/>
        <v>4.032258064516129E-4</v>
      </c>
      <c r="EH103" s="78">
        <f t="shared" si="270"/>
        <v>1.7137096774193549E-3</v>
      </c>
      <c r="EI103" s="78">
        <f t="shared" si="271"/>
        <v>5.5443548387096777E-3</v>
      </c>
      <c r="EJ103" s="75">
        <f t="shared" si="272"/>
        <v>2.3991935483870967E-2</v>
      </c>
      <c r="EK103" s="75">
        <f t="shared" si="273"/>
        <v>1</v>
      </c>
      <c r="EL103" s="75"/>
      <c r="EM103" s="75"/>
      <c r="EN103" s="75"/>
      <c r="EO103" s="75"/>
      <c r="EP103" s="75"/>
      <c r="EQ103" s="75"/>
      <c r="ER103" s="75">
        <f t="shared" si="274"/>
        <v>0.38640266693605413</v>
      </c>
      <c r="ES103" s="75">
        <f t="shared" si="275"/>
        <v>0.41477386934673366</v>
      </c>
      <c r="ET103" s="75">
        <f t="shared" si="276"/>
        <v>0.346026323721491</v>
      </c>
      <c r="EU103" s="75">
        <f t="shared" si="277"/>
        <v>0.29868951612903227</v>
      </c>
      <c r="EV103" s="75"/>
      <c r="EW103" s="75"/>
      <c r="EX103" s="75">
        <f t="shared" si="278"/>
        <v>0.1117284574199414</v>
      </c>
      <c r="EY103" s="75">
        <f t="shared" si="279"/>
        <v>8.1206030150753769E-2</v>
      </c>
      <c r="EZ103" s="75">
        <f t="shared" si="280"/>
        <v>0.15472721792424396</v>
      </c>
      <c r="FA103" s="75">
        <f t="shared" si="281"/>
        <v>0.2651209677419355</v>
      </c>
      <c r="FB103" s="75"/>
      <c r="FC103" s="75"/>
      <c r="FD103" s="75"/>
      <c r="FE103" s="75">
        <f t="shared" si="282"/>
        <v>0</v>
      </c>
      <c r="FF103" s="75"/>
      <c r="FG103" s="75"/>
      <c r="FH103" s="75"/>
      <c r="FI103" s="75"/>
      <c r="FJ103" s="75"/>
      <c r="FK103" s="75">
        <f t="shared" si="283"/>
        <v>6.6331658291457285E-3</v>
      </c>
      <c r="FL103" s="75"/>
      <c r="FM103" s="75"/>
      <c r="FN103" s="75"/>
      <c r="FO103" s="75"/>
      <c r="FP103" s="75">
        <f t="shared" si="284"/>
        <v>0.49813112435599555</v>
      </c>
      <c r="FQ103" s="75">
        <f t="shared" si="285"/>
        <v>0.50261306532663319</v>
      </c>
      <c r="FR103" s="75">
        <f t="shared" si="286"/>
        <v>0.50075354164573493</v>
      </c>
      <c r="FS103" s="75">
        <f t="shared" si="287"/>
        <v>0.56381048387096777</v>
      </c>
      <c r="FT103" s="75"/>
      <c r="FU103" s="75"/>
      <c r="FV103" s="75"/>
      <c r="FW103" s="75">
        <f t="shared" si="288"/>
        <v>-6.8747545625242656E-2</v>
      </c>
      <c r="FX103" s="75">
        <f t="shared" si="289"/>
        <v>-4.7336807592458729E-2</v>
      </c>
      <c r="FY103" s="75">
        <f t="shared" si="290"/>
        <v>-0.11608435321770139</v>
      </c>
      <c r="FZ103" s="75"/>
      <c r="GA103" s="75"/>
      <c r="GB103" s="75">
        <f t="shared" si="291"/>
        <v>7.352118777349019E-2</v>
      </c>
      <c r="GC103" s="75">
        <f t="shared" si="292"/>
        <v>0.11039374981769154</v>
      </c>
      <c r="GD103" s="75">
        <f t="shared" si="293"/>
        <v>0.18391493759118172</v>
      </c>
      <c r="GE103" s="75"/>
      <c r="GF103" s="75"/>
      <c r="GG103" s="75"/>
      <c r="GH103" s="75"/>
      <c r="GI103" s="75"/>
      <c r="GJ103" s="75"/>
      <c r="GK103" s="75"/>
      <c r="GL103" s="75"/>
      <c r="GM103" s="75"/>
      <c r="GN103" s="75"/>
      <c r="GO103" s="75"/>
      <c r="GP103" s="75"/>
      <c r="GQ103" s="75">
        <f t="shared" si="294"/>
        <v>-1.8595236808982563E-3</v>
      </c>
      <c r="GR103" s="75">
        <f t="shared" si="295"/>
        <v>6.3056942225232837E-2</v>
      </c>
      <c r="GS103" s="75">
        <f t="shared" si="296"/>
        <v>6.1197418544334581E-2</v>
      </c>
      <c r="GT103" s="75"/>
      <c r="GU103" s="75"/>
      <c r="GV103" s="75"/>
      <c r="GW103" s="75"/>
      <c r="GX103" s="75">
        <f t="shared" si="297"/>
        <v>1.6668350338418021E-2</v>
      </c>
      <c r="GY103" s="75">
        <f t="shared" si="298"/>
        <v>2.64321608040201E-2</v>
      </c>
      <c r="GZ103" s="75">
        <f t="shared" si="299"/>
        <v>3.1347332462574096E-2</v>
      </c>
      <c r="HA103" s="75">
        <f t="shared" si="300"/>
        <v>5.8669354838709678E-2</v>
      </c>
      <c r="HB103" s="75"/>
      <c r="HC103" s="75"/>
      <c r="HD103" s="75">
        <f t="shared" si="301"/>
        <v>4.9151716585539955E-3</v>
      </c>
      <c r="HE103" s="75">
        <f t="shared" si="302"/>
        <v>2.7322022376135582E-2</v>
      </c>
      <c r="HF103" s="75">
        <f t="shared" si="303"/>
        <v>3.2237194034689581E-2</v>
      </c>
      <c r="HG103" s="75"/>
      <c r="HH103" s="75"/>
      <c r="HI103" s="75"/>
      <c r="HJ103" s="75">
        <f t="shared" si="304"/>
        <v>0.26861299121123344</v>
      </c>
      <c r="HK103" s="75">
        <f t="shared" si="305"/>
        <v>0.21206030150753769</v>
      </c>
      <c r="HL103" s="75">
        <f t="shared" si="306"/>
        <v>0.28152315884657891</v>
      </c>
      <c r="HM103" s="75">
        <f t="shared" si="307"/>
        <v>0.1440524193548387</v>
      </c>
      <c r="HN103" s="75"/>
      <c r="HO103" s="75"/>
      <c r="HP103" s="75">
        <f t="shared" si="308"/>
        <v>6.9462857339041228E-2</v>
      </c>
      <c r="HQ103" s="75">
        <f>Gegevens!HM53-Gegevens!HL53</f>
        <v>-0.20464923401142779</v>
      </c>
      <c r="HR103" s="75">
        <f t="shared" si="309"/>
        <v>-6.8007882152698984E-2</v>
      </c>
      <c r="HS103" s="75"/>
      <c r="HT103" s="75"/>
      <c r="HU103" s="75"/>
      <c r="HV103" s="75">
        <f t="shared" si="310"/>
        <v>6.0713203353874132E-2</v>
      </c>
      <c r="HW103" s="75">
        <f t="shared" si="311"/>
        <v>9.9698492462311564E-2</v>
      </c>
      <c r="HX103" s="75">
        <f t="shared" si="312"/>
        <v>3.7878026725610366E-2</v>
      </c>
      <c r="HY103" s="75">
        <f t="shared" si="313"/>
        <v>7.6612903225806453E-2</v>
      </c>
      <c r="HZ103" s="75"/>
      <c r="IA103" s="75"/>
      <c r="IB103" s="75">
        <f t="shared" si="314"/>
        <v>-6.1820465736701198E-2</v>
      </c>
      <c r="IC103" s="75">
        <f t="shared" si="315"/>
        <v>3.8734876500196087E-2</v>
      </c>
      <c r="ID103" s="75">
        <f t="shared" si="316"/>
        <v>-2.3085589236505111E-2</v>
      </c>
      <c r="IE103" s="75"/>
      <c r="IF103" s="75"/>
      <c r="IG103" s="75"/>
      <c r="IH103" s="75">
        <f t="shared" si="317"/>
        <v>8.1725426810788968E-2</v>
      </c>
      <c r="II103" s="75">
        <f t="shared" si="318"/>
        <v>8.7939698492462318E-2</v>
      </c>
      <c r="IJ103" s="75">
        <f t="shared" si="319"/>
        <v>4.9130915301919022E-2</v>
      </c>
      <c r="IK103" s="75">
        <f t="shared" si="320"/>
        <v>6.713709677419355E-2</v>
      </c>
      <c r="IL103" s="75"/>
      <c r="IM103" s="75"/>
      <c r="IN103" s="75">
        <f t="shared" si="321"/>
        <v>-3.8808783190543296E-2</v>
      </c>
      <c r="IO103" s="75">
        <f t="shared" si="322"/>
        <v>1.8006181472274528E-2</v>
      </c>
      <c r="IP103" s="75">
        <f t="shared" si="323"/>
        <v>-2.0802601718268768E-2</v>
      </c>
      <c r="IQ103" s="75"/>
      <c r="IR103" s="75"/>
      <c r="IS103" s="75"/>
      <c r="IT103" s="75">
        <f t="shared" si="324"/>
        <v>7.0916254167087578E-2</v>
      </c>
      <c r="IU103" s="75">
        <f t="shared" si="325"/>
        <v>6.241206030150754E-2</v>
      </c>
      <c r="IV103" s="75">
        <f t="shared" si="326"/>
        <v>9.9367025017582641E-2</v>
      </c>
      <c r="IW103" s="75">
        <f t="shared" si="327"/>
        <v>6.5725806451612898E-2</v>
      </c>
      <c r="IX103" s="75"/>
      <c r="IY103" s="75"/>
      <c r="IZ103" s="75">
        <f t="shared" si="328"/>
        <v>3.6954964716075102E-2</v>
      </c>
      <c r="JA103" s="75">
        <f t="shared" si="329"/>
        <v>-3.3641218565969744E-2</v>
      </c>
      <c r="JB103" s="75">
        <f t="shared" si="330"/>
        <v>3.3137461501053581E-3</v>
      </c>
      <c r="JC103" s="75"/>
      <c r="JD103" s="75"/>
      <c r="JE103" s="75"/>
      <c r="JF103" s="75"/>
      <c r="JG103" s="75"/>
      <c r="JH103" s="75"/>
      <c r="JI103" s="75">
        <f t="shared" si="331"/>
        <v>9.8393777149206996E-2</v>
      </c>
      <c r="JJ103" s="75">
        <f t="shared" si="332"/>
        <v>0.15264168097787656</v>
      </c>
      <c r="JK103" s="75">
        <f t="shared" si="333"/>
        <v>0.16931003131629457</v>
      </c>
      <c r="JL103" s="75"/>
      <c r="JM103" s="75">
        <f t="shared" si="334"/>
        <v>0.11437185929648241</v>
      </c>
      <c r="JN103" s="75">
        <f t="shared" si="335"/>
        <v>0.15035175879396986</v>
      </c>
      <c r="JO103" s="75">
        <f t="shared" si="336"/>
        <v>0.17678391959798995</v>
      </c>
      <c r="JP103" s="75"/>
      <c r="JQ103" s="75">
        <f t="shared" si="337"/>
        <v>8.047824776449311E-2</v>
      </c>
      <c r="JR103" s="75">
        <f t="shared" si="338"/>
        <v>0.14849794031950167</v>
      </c>
      <c r="JS103" s="75">
        <f t="shared" si="339"/>
        <v>0.17984527278207574</v>
      </c>
      <c r="JT103" s="75"/>
      <c r="JU103" s="75">
        <f t="shared" si="340"/>
        <v>0.12580645161290321</v>
      </c>
      <c r="JV103" s="75">
        <f t="shared" si="341"/>
        <v>0.13286290322580646</v>
      </c>
      <c r="JW103" s="75">
        <f t="shared" si="342"/>
        <v>0.19153225806451613</v>
      </c>
      <c r="JX103" s="75"/>
      <c r="JY103" s="75"/>
      <c r="JZ103" s="75"/>
      <c r="KA103" s="75">
        <f t="shared" si="343"/>
        <v>-3.3893611531989304E-2</v>
      </c>
      <c r="KB103" s="75">
        <f t="shared" si="344"/>
        <v>4.5328203848410104E-2</v>
      </c>
      <c r="KC103" s="75">
        <f t="shared" si="345"/>
        <v>1.14345923164208E-2</v>
      </c>
      <c r="KD103" s="75"/>
      <c r="KE103" s="75"/>
      <c r="KF103" s="75">
        <f t="shared" si="346"/>
        <v>-1.853818474468194E-3</v>
      </c>
      <c r="KG103" s="75">
        <f t="shared" si="347"/>
        <v>-1.5635037093695209E-2</v>
      </c>
      <c r="KH103" s="75">
        <f t="shared" si="348"/>
        <v>-1.7488855568163403E-2</v>
      </c>
      <c r="KI103" s="75"/>
      <c r="KJ103" s="75"/>
      <c r="KK103" s="75">
        <f t="shared" si="349"/>
        <v>3.061353184085791E-3</v>
      </c>
      <c r="KL103" s="75">
        <f t="shared" si="350"/>
        <v>1.1686985282440387E-2</v>
      </c>
      <c r="KM103" s="75">
        <f t="shared" si="351"/>
        <v>1.4748338466526179E-2</v>
      </c>
      <c r="KN103" s="75"/>
      <c r="KO103" s="75"/>
      <c r="KP103" s="75"/>
      <c r="KQ103" s="75"/>
      <c r="KR103" s="73">
        <f t="shared" si="352"/>
        <v>4114.5567839195983</v>
      </c>
      <c r="KS103" s="73">
        <f t="shared" si="353"/>
        <v>805.56381909547736</v>
      </c>
      <c r="KT103" s="73">
        <f t="shared" si="354"/>
        <v>2103.638190954774</v>
      </c>
      <c r="KU103" s="73">
        <f t="shared" si="355"/>
        <v>989.00904522613075</v>
      </c>
      <c r="KV103" s="73">
        <f t="shared" si="356"/>
        <v>872.36180904522621</v>
      </c>
      <c r="KW103" s="73">
        <f t="shared" si="357"/>
        <v>619.12763819095483</v>
      </c>
      <c r="KX103" s="73">
        <f t="shared" si="358"/>
        <v>262.20703517587941</v>
      </c>
      <c r="KY103" s="73"/>
      <c r="KZ103" s="73">
        <f t="shared" si="359"/>
        <v>3432.5811313171907</v>
      </c>
      <c r="LA103" s="73">
        <f t="shared" si="360"/>
        <v>1534.8940018085</v>
      </c>
      <c r="LB103" s="73">
        <f t="shared" si="361"/>
        <v>2792.7097357580628</v>
      </c>
      <c r="LC103" s="73">
        <f t="shared" si="362"/>
        <v>375.75002511805485</v>
      </c>
      <c r="LD103" s="73">
        <f t="shared" si="363"/>
        <v>487.3786797950367</v>
      </c>
      <c r="LE103" s="73">
        <f t="shared" si="364"/>
        <v>985.72088817441977</v>
      </c>
      <c r="LF103" s="73">
        <f t="shared" si="365"/>
        <v>310.96553802873501</v>
      </c>
      <c r="LG103" s="73"/>
      <c r="LH103" s="73">
        <f t="shared" si="366"/>
        <v>2963</v>
      </c>
      <c r="LI103" s="73">
        <f t="shared" si="367"/>
        <v>2630</v>
      </c>
      <c r="LJ103" s="73">
        <f t="shared" si="368"/>
        <v>1429</v>
      </c>
      <c r="LK103" s="73">
        <f t="shared" si="369"/>
        <v>760</v>
      </c>
      <c r="LL103" s="73">
        <f t="shared" si="370"/>
        <v>666</v>
      </c>
      <c r="LM103" s="73">
        <f t="shared" si="371"/>
        <v>652</v>
      </c>
      <c r="LN103" s="73">
        <f t="shared" si="372"/>
        <v>582</v>
      </c>
      <c r="LO103" s="73"/>
      <c r="LP103" s="73">
        <f t="shared" si="373"/>
        <v>-681.97565260240754</v>
      </c>
      <c r="LQ103" s="73">
        <f t="shared" si="374"/>
        <v>729.33018271302262</v>
      </c>
      <c r="LR103" s="73">
        <f t="shared" si="375"/>
        <v>689.07154480328882</v>
      </c>
      <c r="LS103" s="73">
        <f t="shared" si="376"/>
        <v>-613.2590201080759</v>
      </c>
      <c r="LT103" s="73">
        <f t="shared" si="377"/>
        <v>-384.98312925018951</v>
      </c>
      <c r="LU103" s="73">
        <f t="shared" si="378"/>
        <v>366.59324998346494</v>
      </c>
      <c r="LV103" s="73">
        <f t="shared" si="379"/>
        <v>48.758502852855599</v>
      </c>
      <c r="LW103" s="73"/>
      <c r="LX103" s="73">
        <f t="shared" si="380"/>
        <v>-469.58113131719074</v>
      </c>
      <c r="LY103" s="73">
        <f t="shared" si="381"/>
        <v>1095.1059981915</v>
      </c>
      <c r="LZ103" s="73">
        <f t="shared" si="382"/>
        <v>-1363.7097357580628</v>
      </c>
      <c r="MA103" s="73">
        <f t="shared" si="383"/>
        <v>384.24997488194515</v>
      </c>
      <c r="MB103" s="73">
        <f t="shared" si="384"/>
        <v>178.6213202049633</v>
      </c>
      <c r="MC103" s="73">
        <f t="shared" si="385"/>
        <v>-333.72088817441977</v>
      </c>
      <c r="MD103" s="73">
        <f t="shared" si="386"/>
        <v>271.03446197126499</v>
      </c>
      <c r="ME103" s="73"/>
      <c r="MF103" s="73">
        <f t="shared" si="387"/>
        <v>-1151.5567839195983</v>
      </c>
      <c r="MG103" s="73">
        <f t="shared" si="388"/>
        <v>1824.4361809045226</v>
      </c>
      <c r="MH103" s="73">
        <f t="shared" si="389"/>
        <v>-674.63819095477402</v>
      </c>
      <c r="MI103" s="73">
        <f t="shared" si="390"/>
        <v>-229.00904522613075</v>
      </c>
      <c r="MJ103" s="73">
        <f t="shared" si="391"/>
        <v>-206.36180904522621</v>
      </c>
      <c r="MK103" s="73">
        <f t="shared" si="392"/>
        <v>32.872361809045174</v>
      </c>
      <c r="ML103" s="73">
        <f t="shared" si="393"/>
        <v>319.79296482412059</v>
      </c>
      <c r="MM103" s="73"/>
      <c r="MN103" s="75">
        <f t="shared" si="394"/>
        <v>-0.16574705087743272</v>
      </c>
      <c r="MO103" s="75">
        <f t="shared" si="395"/>
        <v>0.90536611181463778</v>
      </c>
      <c r="MP103" s="75">
        <f t="shared" si="396"/>
        <v>0.32756181541396207</v>
      </c>
      <c r="MQ103" s="75">
        <f t="shared" si="397"/>
        <v>-0.62007422790340416</v>
      </c>
      <c r="MR103" s="75">
        <f t="shared" si="398"/>
        <v>-0.44131130599532087</v>
      </c>
      <c r="MS103" s="75">
        <f t="shared" si="399"/>
        <v>0.59211255865530943</v>
      </c>
      <c r="MT103" s="75">
        <f t="shared" si="400"/>
        <v>0.18595421293768905</v>
      </c>
      <c r="MU103" s="75"/>
      <c r="MV103" s="75">
        <f t="shared" si="401"/>
        <v>-0.13680117478738149</v>
      </c>
      <c r="MW103" s="75">
        <f t="shared" si="402"/>
        <v>0.71347337138667777</v>
      </c>
      <c r="MX103" s="75">
        <f t="shared" si="403"/>
        <v>-0.48831058892265894</v>
      </c>
      <c r="MY103" s="75">
        <f t="shared" si="404"/>
        <v>1.0226212886112775</v>
      </c>
      <c r="MZ103" s="75">
        <f t="shared" si="405"/>
        <v>0.36649391450623381</v>
      </c>
      <c r="NA103" s="75">
        <f t="shared" si="406"/>
        <v>-0.33855515509312112</v>
      </c>
      <c r="NB103" s="75">
        <f t="shared" si="407"/>
        <v>0.871590027915633</v>
      </c>
      <c r="NC103" s="75"/>
      <c r="ND103" s="75">
        <f t="shared" si="408"/>
        <v>-0.27987383438723751</v>
      </c>
      <c r="NE103" s="75">
        <f t="shared" si="409"/>
        <v>2.2647940953369532</v>
      </c>
      <c r="NF103" s="75">
        <f t="shared" si="410"/>
        <v>-0.32070067650206396</v>
      </c>
      <c r="NG103" s="75">
        <f t="shared" si="411"/>
        <v>-0.23155404526534867</v>
      </c>
      <c r="NH103" s="75">
        <f t="shared" si="412"/>
        <v>-0.23655529953917057</v>
      </c>
      <c r="NI103" s="75">
        <f t="shared" si="413"/>
        <v>5.3094644434055281E-2</v>
      </c>
      <c r="NJ103" s="75">
        <f t="shared" si="414"/>
        <v>1.2196200784987119</v>
      </c>
      <c r="NK103" s="75"/>
      <c r="NL103" s="75"/>
      <c r="NM103" s="211">
        <v>11664</v>
      </c>
      <c r="NN103" s="212">
        <v>0</v>
      </c>
      <c r="NO103" s="212">
        <v>9</v>
      </c>
      <c r="NP103" s="212">
        <v>3</v>
      </c>
      <c r="NQ103" s="212">
        <v>0</v>
      </c>
      <c r="NR103" s="212">
        <v>16</v>
      </c>
      <c r="NS103" s="213">
        <v>28</v>
      </c>
      <c r="NT103" s="213">
        <f t="shared" si="415"/>
        <v>11692</v>
      </c>
      <c r="NU103" s="75"/>
      <c r="NV103" s="75"/>
      <c r="NW103" s="73">
        <v>9920</v>
      </c>
      <c r="NX103" s="73">
        <v>2630</v>
      </c>
      <c r="NY103" s="75">
        <f t="shared" si="416"/>
        <v>0.2651209677419355</v>
      </c>
      <c r="NZ103" s="75">
        <f t="shared" si="417"/>
        <v>2.362362610277325E-3</v>
      </c>
      <c r="OA103" s="75">
        <f t="shared" si="418"/>
        <v>3.3556576004368736E-3</v>
      </c>
      <c r="OB103" s="73">
        <v>14537</v>
      </c>
      <c r="OC103" s="73">
        <v>11692</v>
      </c>
      <c r="OD103" s="73">
        <v>637.94795818766761</v>
      </c>
      <c r="OE103" s="73">
        <v>264.78768155316942</v>
      </c>
      <c r="OF103" s="75">
        <f t="shared" si="419"/>
        <v>1.8214740424652227E-2</v>
      </c>
      <c r="OG103" s="75">
        <f t="shared" si="420"/>
        <v>0.41506157070460564</v>
      </c>
      <c r="OH103" s="73">
        <v>392</v>
      </c>
      <c r="OI103" s="73">
        <f t="shared" si="421"/>
        <v>162.7041357162054</v>
      </c>
      <c r="OJ103" s="75">
        <f t="shared" si="422"/>
        <v>1.3915851498135939E-2</v>
      </c>
      <c r="OK103" s="75">
        <f t="shared" si="423"/>
        <v>2.2182107826681395E-3</v>
      </c>
      <c r="OL103" s="75">
        <f t="shared" si="424"/>
        <v>3.8628099846670615E-4</v>
      </c>
      <c r="OM103" s="73">
        <v>14408</v>
      </c>
      <c r="ON103" s="73">
        <v>273615143</v>
      </c>
      <c r="OO103" s="73">
        <f t="shared" si="425"/>
        <v>18990.501318711827</v>
      </c>
      <c r="OP103" s="75">
        <f t="shared" si="426"/>
        <v>2.2110645919981194E-3</v>
      </c>
      <c r="OQ103" s="75">
        <f t="shared" si="427"/>
        <v>2.1972461993168004E-3</v>
      </c>
      <c r="OR103" s="75">
        <f t="shared" si="428"/>
        <v>5.2453778777874723E-4</v>
      </c>
      <c r="OS103" s="73">
        <v>2301.4226124375346</v>
      </c>
      <c r="OT103" s="75">
        <f t="shared" si="429"/>
        <v>0.15831482509716824</v>
      </c>
      <c r="OU103" s="75">
        <f t="shared" si="430"/>
        <v>1.8967377313620136E-3</v>
      </c>
      <c r="OV103" s="73">
        <v>112.10585764329151</v>
      </c>
      <c r="OW103" s="75">
        <f t="shared" si="431"/>
        <v>7.7808063328214548E-3</v>
      </c>
      <c r="OX103" s="75">
        <v>4.4910179640718563E-2</v>
      </c>
      <c r="OY103" s="73">
        <v>743</v>
      </c>
      <c r="OZ103" s="75">
        <f t="shared" si="432"/>
        <v>5.1110958244479601E-2</v>
      </c>
      <c r="PA103" s="73">
        <v>3118</v>
      </c>
      <c r="PB103" s="75">
        <f t="shared" si="433"/>
        <v>0.21448717066795076</v>
      </c>
      <c r="PC103" s="73">
        <v>2168</v>
      </c>
      <c r="PD103" s="73">
        <v>3491</v>
      </c>
      <c r="PE103" s="75">
        <f t="shared" si="434"/>
        <v>-0.37897450587224291</v>
      </c>
      <c r="PF103" s="75">
        <v>4.562152926099957E-2</v>
      </c>
      <c r="PG103" s="75">
        <v>7.8000854335753947E-2</v>
      </c>
      <c r="PH103" s="75">
        <v>0.12362238359675351</v>
      </c>
      <c r="PI103" s="75"/>
      <c r="PJ103" s="75"/>
      <c r="PK103" s="75"/>
      <c r="PL103" s="75"/>
      <c r="PM103" s="75"/>
      <c r="PN103" s="75"/>
      <c r="PO103" s="226"/>
      <c r="PP103" s="21">
        <f t="shared" si="435"/>
        <v>0</v>
      </c>
      <c r="PQ103" s="73">
        <f t="shared" si="436"/>
        <v>142.04667758617052</v>
      </c>
      <c r="PR103" s="73"/>
      <c r="PS103" s="73">
        <f t="shared" si="437"/>
        <v>23.723313632584887</v>
      </c>
      <c r="PT103" s="73">
        <v>2</v>
      </c>
      <c r="PU103" s="73">
        <f t="shared" si="438"/>
        <v>17.414079919045122</v>
      </c>
      <c r="PV103" s="73">
        <v>2</v>
      </c>
      <c r="PW103" s="73"/>
    </row>
    <row r="104" spans="1:444" x14ac:dyDescent="0.25">
      <c r="A104" s="150"/>
      <c r="B104" s="153" t="s">
        <v>12</v>
      </c>
      <c r="C104" s="151"/>
      <c r="D104" s="156">
        <v>73028</v>
      </c>
      <c r="E104" s="156" t="s">
        <v>260</v>
      </c>
      <c r="F104" s="72" t="s">
        <v>291</v>
      </c>
      <c r="G104" s="82"/>
      <c r="P104" s="161"/>
      <c r="Q104" s="127"/>
      <c r="R104" s="127"/>
      <c r="S104" s="127"/>
      <c r="T104" s="127"/>
      <c r="U104" s="127"/>
      <c r="V104" s="127"/>
      <c r="W104" s="127"/>
      <c r="X104" s="127"/>
      <c r="Y104" s="127"/>
      <c r="Z104" s="113"/>
      <c r="AA104" s="73"/>
      <c r="AB104" s="74">
        <v>20</v>
      </c>
      <c r="AC104" s="74">
        <v>15</v>
      </c>
      <c r="AD104" s="74">
        <v>3</v>
      </c>
      <c r="AE104" s="88">
        <f>AJ104*((BA104/(AX104+BA104)))</f>
        <v>10.705882352941176</v>
      </c>
      <c r="AF104" s="88">
        <f>AJ104*((AX104/(AX104+BA104)))</f>
        <v>3.2941176470588234</v>
      </c>
      <c r="AG104" s="74">
        <v>16</v>
      </c>
      <c r="AH104" s="74">
        <v>1</v>
      </c>
      <c r="AI104" s="74">
        <v>0</v>
      </c>
      <c r="AJ104" s="74">
        <v>14</v>
      </c>
      <c r="AK104" s="73">
        <f t="shared" si="222"/>
        <v>69</v>
      </c>
      <c r="AL104" s="75"/>
      <c r="AM104" s="76">
        <f t="shared" si="223"/>
        <v>0.28985507246376813</v>
      </c>
      <c r="AN104" s="77">
        <f t="shared" si="224"/>
        <v>0.21739130434782608</v>
      </c>
      <c r="AO104" s="77">
        <f t="shared" si="225"/>
        <v>4.3478260869565216E-2</v>
      </c>
      <c r="AP104" s="77">
        <f t="shared" si="226"/>
        <v>0.15515771526001704</v>
      </c>
      <c r="AQ104" s="77">
        <f t="shared" si="227"/>
        <v>4.7740835464620629E-2</v>
      </c>
      <c r="AR104" s="77">
        <f t="shared" si="228"/>
        <v>0.2318840579710145</v>
      </c>
      <c r="AS104" s="77">
        <f t="shared" si="229"/>
        <v>1.4492753623188406E-2</v>
      </c>
      <c r="AT104" s="78">
        <f t="shared" si="230"/>
        <v>0</v>
      </c>
      <c r="AU104" s="75">
        <f t="shared" si="231"/>
        <v>1</v>
      </c>
      <c r="AV104" s="75"/>
      <c r="AW104" s="75"/>
      <c r="AX104" s="74">
        <v>4</v>
      </c>
      <c r="AY104" s="74">
        <v>1</v>
      </c>
      <c r="AZ104" s="74">
        <v>28</v>
      </c>
      <c r="BA104" s="74">
        <v>13</v>
      </c>
      <c r="BB104" s="74">
        <v>8</v>
      </c>
      <c r="BC104" s="74">
        <v>11</v>
      </c>
      <c r="BD104" s="74">
        <v>3</v>
      </c>
      <c r="BF104" s="74">
        <v>2</v>
      </c>
      <c r="BG104" s="79">
        <v>0</v>
      </c>
      <c r="BH104" s="80">
        <v>1</v>
      </c>
      <c r="BI104" s="80"/>
      <c r="BJ104" s="81"/>
      <c r="BK104" s="73">
        <f t="shared" si="232"/>
        <v>1</v>
      </c>
      <c r="BL104" s="79">
        <f t="shared" si="233"/>
        <v>71</v>
      </c>
      <c r="BM104" s="82"/>
      <c r="BN104" s="83">
        <f t="shared" si="234"/>
        <v>5.6338028169014086E-2</v>
      </c>
      <c r="BO104" s="84">
        <f t="shared" si="235"/>
        <v>1.4084507042253521E-2</v>
      </c>
      <c r="BP104" s="84">
        <f t="shared" si="236"/>
        <v>0.39436619718309857</v>
      </c>
      <c r="BQ104" s="84">
        <f t="shared" si="237"/>
        <v>0.18309859154929578</v>
      </c>
      <c r="BR104" s="84">
        <f t="shared" si="238"/>
        <v>0.11267605633802817</v>
      </c>
      <c r="BS104" s="84">
        <f t="shared" si="239"/>
        <v>0.15492957746478872</v>
      </c>
      <c r="BT104" s="84">
        <f t="shared" si="240"/>
        <v>4.2253521126760563E-2</v>
      </c>
      <c r="BU104" s="84">
        <f t="shared" si="241"/>
        <v>0</v>
      </c>
      <c r="BV104" s="84">
        <f t="shared" si="242"/>
        <v>2.8169014084507043E-2</v>
      </c>
      <c r="BW104" s="84">
        <f t="shared" si="243"/>
        <v>0</v>
      </c>
      <c r="BX104" s="84">
        <f t="shared" si="244"/>
        <v>1.4084507042253521E-2</v>
      </c>
      <c r="BY104" s="84">
        <f t="shared" si="245"/>
        <v>0</v>
      </c>
      <c r="BZ104" s="84">
        <f t="shared" si="246"/>
        <v>0</v>
      </c>
      <c r="CA104" s="75">
        <f t="shared" si="247"/>
        <v>1.4084507042253521E-2</v>
      </c>
      <c r="CB104" s="85">
        <f t="shared" si="248"/>
        <v>1</v>
      </c>
      <c r="CC104" s="75"/>
      <c r="CD104" s="75"/>
      <c r="CE104" s="74">
        <v>8</v>
      </c>
      <c r="CF104" s="74">
        <v>11</v>
      </c>
      <c r="CG104" s="74">
        <v>11</v>
      </c>
      <c r="CH104" s="74">
        <v>3</v>
      </c>
      <c r="CI104" s="74">
        <v>6</v>
      </c>
      <c r="CJ104" s="74">
        <v>26</v>
      </c>
      <c r="CK104" s="74">
        <v>2</v>
      </c>
      <c r="CP104" s="73">
        <f t="shared" si="439"/>
        <v>0</v>
      </c>
      <c r="CQ104" s="73">
        <f t="shared" si="440"/>
        <v>67</v>
      </c>
      <c r="CR104" s="73"/>
      <c r="CS104" s="76">
        <f t="shared" si="249"/>
        <v>0.11940298507462686</v>
      </c>
      <c r="CT104" s="77">
        <f t="shared" si="250"/>
        <v>0.16417910447761194</v>
      </c>
      <c r="CU104" s="77">
        <f t="shared" si="251"/>
        <v>0.16417910447761194</v>
      </c>
      <c r="CV104" s="77">
        <f t="shared" si="252"/>
        <v>4.4776119402985072E-2</v>
      </c>
      <c r="CW104" s="77">
        <f t="shared" si="253"/>
        <v>8.9552238805970144E-2</v>
      </c>
      <c r="CX104" s="77">
        <f t="shared" si="254"/>
        <v>0.38805970149253732</v>
      </c>
      <c r="CY104" s="77">
        <f t="shared" si="255"/>
        <v>2.9850746268656716E-2</v>
      </c>
      <c r="CZ104" s="78"/>
      <c r="DA104" s="78"/>
      <c r="DB104" s="78"/>
      <c r="DC104" s="78"/>
      <c r="DD104" s="78">
        <f t="shared" si="256"/>
        <v>0</v>
      </c>
      <c r="DE104" s="75">
        <f t="shared" si="257"/>
        <v>1</v>
      </c>
      <c r="DF104" s="75"/>
      <c r="DG104" s="75"/>
      <c r="DH104" s="74">
        <v>20</v>
      </c>
      <c r="DI104" s="74">
        <v>7</v>
      </c>
      <c r="DJ104" s="74">
        <v>4</v>
      </c>
      <c r="DK104" s="74">
        <v>11</v>
      </c>
      <c r="DM104" s="74">
        <v>3</v>
      </c>
      <c r="DN104" s="74">
        <v>3</v>
      </c>
      <c r="DO104" s="74">
        <v>11</v>
      </c>
      <c r="DP104" s="74">
        <v>0</v>
      </c>
      <c r="DQ104" s="74">
        <v>0</v>
      </c>
      <c r="DU104" s="73">
        <f t="shared" si="258"/>
        <v>0</v>
      </c>
      <c r="DV104" s="73">
        <f t="shared" si="441"/>
        <v>59</v>
      </c>
      <c r="DW104" s="76">
        <f t="shared" si="259"/>
        <v>0.33898305084745761</v>
      </c>
      <c r="DX104" s="77">
        <f t="shared" si="260"/>
        <v>0.11864406779661017</v>
      </c>
      <c r="DY104" s="77">
        <f t="shared" si="261"/>
        <v>6.7796610169491525E-2</v>
      </c>
      <c r="DZ104" s="77">
        <f t="shared" si="262"/>
        <v>0.1864406779661017</v>
      </c>
      <c r="EA104" s="77">
        <f t="shared" si="263"/>
        <v>0</v>
      </c>
      <c r="EB104" s="77">
        <f t="shared" si="264"/>
        <v>5.0847457627118647E-2</v>
      </c>
      <c r="EC104" s="77">
        <f t="shared" si="265"/>
        <v>5.0847457627118647E-2</v>
      </c>
      <c r="ED104" s="77">
        <f t="shared" si="266"/>
        <v>0.1864406779661017</v>
      </c>
      <c r="EE104" s="75">
        <f t="shared" si="267"/>
        <v>0</v>
      </c>
      <c r="EF104" s="78">
        <f t="shared" si="268"/>
        <v>0</v>
      </c>
      <c r="EG104" s="78">
        <f t="shared" si="269"/>
        <v>0</v>
      </c>
      <c r="EH104" s="78">
        <f t="shared" si="270"/>
        <v>0</v>
      </c>
      <c r="EI104" s="78">
        <f t="shared" si="271"/>
        <v>0</v>
      </c>
      <c r="EJ104" s="75">
        <f t="shared" si="272"/>
        <v>0</v>
      </c>
      <c r="EK104" s="75">
        <f t="shared" si="273"/>
        <v>1</v>
      </c>
      <c r="EL104" s="75"/>
      <c r="EM104" s="75"/>
      <c r="EN104" s="75"/>
      <c r="EO104" s="75"/>
      <c r="EP104" s="75"/>
      <c r="EQ104" s="75"/>
      <c r="ER104" s="75">
        <f t="shared" si="274"/>
        <v>0.21739130434782608</v>
      </c>
      <c r="ES104" s="75">
        <f t="shared" si="275"/>
        <v>0.11267605633802817</v>
      </c>
      <c r="ET104" s="75">
        <f t="shared" si="276"/>
        <v>0.16417910447761194</v>
      </c>
      <c r="EU104" s="75">
        <f t="shared" si="277"/>
        <v>0.11864406779661017</v>
      </c>
      <c r="EV104" s="75"/>
      <c r="EW104" s="75"/>
      <c r="EX104" s="75">
        <f t="shared" si="278"/>
        <v>4.3478260869565216E-2</v>
      </c>
      <c r="EY104" s="75">
        <f t="shared" si="279"/>
        <v>1.4084507042253521E-2</v>
      </c>
      <c r="EZ104" s="75">
        <f t="shared" si="280"/>
        <v>8.9552238805970144E-2</v>
      </c>
      <c r="FA104" s="75">
        <f t="shared" si="281"/>
        <v>6.7796610169491525E-2</v>
      </c>
      <c r="FB104" s="75"/>
      <c r="FC104" s="75"/>
      <c r="FD104" s="75"/>
      <c r="FE104" s="75">
        <f t="shared" si="282"/>
        <v>0</v>
      </c>
      <c r="FF104" s="75"/>
      <c r="FG104" s="75"/>
      <c r="FH104" s="75"/>
      <c r="FI104" s="75"/>
      <c r="FJ104" s="75"/>
      <c r="FK104" s="75">
        <f t="shared" si="283"/>
        <v>2.8169014084507043E-2</v>
      </c>
      <c r="FL104" s="75"/>
      <c r="FM104" s="75"/>
      <c r="FN104" s="75"/>
      <c r="FO104" s="75"/>
      <c r="FP104" s="75">
        <f t="shared" si="284"/>
        <v>0.2608695652173913</v>
      </c>
      <c r="FQ104" s="75">
        <f t="shared" si="285"/>
        <v>0.15492957746478872</v>
      </c>
      <c r="FR104" s="75">
        <f t="shared" si="286"/>
        <v>0.2537313432835821</v>
      </c>
      <c r="FS104" s="75">
        <f t="shared" si="287"/>
        <v>0.1864406779661017</v>
      </c>
      <c r="FT104" s="75"/>
      <c r="FU104" s="75"/>
      <c r="FV104" s="75"/>
      <c r="FW104" s="75">
        <f t="shared" si="288"/>
        <v>5.1503048139583771E-2</v>
      </c>
      <c r="FX104" s="75">
        <f t="shared" si="289"/>
        <v>-4.553503668100177E-2</v>
      </c>
      <c r="FY104" s="75">
        <f t="shared" si="290"/>
        <v>5.968011458582001E-3</v>
      </c>
      <c r="FZ104" s="75"/>
      <c r="GA104" s="75"/>
      <c r="GB104" s="75">
        <f t="shared" si="291"/>
        <v>7.5467731763716628E-2</v>
      </c>
      <c r="GC104" s="75">
        <f t="shared" si="292"/>
        <v>-2.1755628636478619E-2</v>
      </c>
      <c r="GD104" s="75">
        <f t="shared" si="293"/>
        <v>5.3712103127238002E-2</v>
      </c>
      <c r="GE104" s="75"/>
      <c r="GF104" s="75"/>
      <c r="GG104" s="75"/>
      <c r="GH104" s="75"/>
      <c r="GI104" s="75"/>
      <c r="GJ104" s="75"/>
      <c r="GK104" s="75"/>
      <c r="GL104" s="75"/>
      <c r="GM104" s="75"/>
      <c r="GN104" s="75"/>
      <c r="GO104" s="75"/>
      <c r="GP104" s="75"/>
      <c r="GQ104" s="75">
        <f t="shared" si="294"/>
        <v>9.880176581879338E-2</v>
      </c>
      <c r="GR104" s="75">
        <f t="shared" si="295"/>
        <v>-6.7290665317480403E-2</v>
      </c>
      <c r="GS104" s="75">
        <f t="shared" si="296"/>
        <v>3.1511100501312977E-2</v>
      </c>
      <c r="GT104" s="75"/>
      <c r="GU104" s="75"/>
      <c r="GV104" s="75"/>
      <c r="GW104" s="75"/>
      <c r="GX104" s="75">
        <f t="shared" si="297"/>
        <v>1.4492753623188406E-2</v>
      </c>
      <c r="GY104" s="75">
        <f t="shared" si="298"/>
        <v>4.2253521126760563E-2</v>
      </c>
      <c r="GZ104" s="75">
        <f t="shared" si="299"/>
        <v>2.9850746268656716E-2</v>
      </c>
      <c r="HA104" s="75">
        <f t="shared" si="300"/>
        <v>5.0847457627118647E-2</v>
      </c>
      <c r="HB104" s="75"/>
      <c r="HC104" s="75"/>
      <c r="HD104" s="75">
        <f t="shared" si="301"/>
        <v>-1.2402774858103847E-2</v>
      </c>
      <c r="HE104" s="75">
        <f t="shared" si="302"/>
        <v>2.0996711358461932E-2</v>
      </c>
      <c r="HF104" s="75">
        <f t="shared" si="303"/>
        <v>8.5939365003580848E-3</v>
      </c>
      <c r="HG104" s="75"/>
      <c r="HH104" s="75"/>
      <c r="HI104" s="75"/>
      <c r="HJ104" s="75">
        <f t="shared" si="304"/>
        <v>0.2318840579710145</v>
      </c>
      <c r="HK104" s="75">
        <f t="shared" si="305"/>
        <v>0.15492957746478872</v>
      </c>
      <c r="HL104" s="75">
        <f t="shared" si="306"/>
        <v>0.16417910447761194</v>
      </c>
      <c r="HM104" s="75">
        <f t="shared" si="307"/>
        <v>0.1864406779661017</v>
      </c>
      <c r="HN104" s="75"/>
      <c r="HO104" s="75"/>
      <c r="HP104" s="75">
        <f t="shared" si="308"/>
        <v>9.2495270128232221E-3</v>
      </c>
      <c r="HQ104" s="75">
        <f>Gegevens!HM293-Gegevens!HL293</f>
        <v>-7.5148010389560455E-2</v>
      </c>
      <c r="HR104" s="75">
        <f t="shared" si="309"/>
        <v>3.1511100501312977E-2</v>
      </c>
      <c r="HS104" s="75"/>
      <c r="HT104" s="75"/>
      <c r="HU104" s="75"/>
      <c r="HV104" s="75">
        <f t="shared" si="310"/>
        <v>0.28985507246376813</v>
      </c>
      <c r="HW104" s="75">
        <f t="shared" si="311"/>
        <v>0.39436619718309857</v>
      </c>
      <c r="HX104" s="75">
        <f t="shared" si="312"/>
        <v>0.38805970149253732</v>
      </c>
      <c r="HY104" s="75">
        <f t="shared" si="313"/>
        <v>0.33898305084745761</v>
      </c>
      <c r="HZ104" s="75"/>
      <c r="IA104" s="75"/>
      <c r="IB104" s="75">
        <f t="shared" si="314"/>
        <v>-6.3064956905612424E-3</v>
      </c>
      <c r="IC104" s="75">
        <f t="shared" si="315"/>
        <v>-4.9076650645079711E-2</v>
      </c>
      <c r="ID104" s="75">
        <f t="shared" si="316"/>
        <v>-5.5383146335640954E-2</v>
      </c>
      <c r="IE104" s="75"/>
      <c r="IF104" s="75"/>
      <c r="IG104" s="75"/>
      <c r="IH104" s="75">
        <f t="shared" si="317"/>
        <v>0.15515771526001704</v>
      </c>
      <c r="II104" s="75">
        <f t="shared" si="318"/>
        <v>0.18309859154929578</v>
      </c>
      <c r="IJ104" s="75">
        <f t="shared" si="319"/>
        <v>0.11940298507462686</v>
      </c>
      <c r="IK104" s="75">
        <f t="shared" si="320"/>
        <v>0.1864406779661017</v>
      </c>
      <c r="IL104" s="75"/>
      <c r="IM104" s="75"/>
      <c r="IN104" s="75">
        <f t="shared" si="321"/>
        <v>-6.3695606474668917E-2</v>
      </c>
      <c r="IO104" s="75">
        <f t="shared" si="322"/>
        <v>6.7037692891474834E-2</v>
      </c>
      <c r="IP104" s="75">
        <f t="shared" si="323"/>
        <v>3.3420864168059172E-3</v>
      </c>
      <c r="IQ104" s="75"/>
      <c r="IR104" s="75"/>
      <c r="IS104" s="75"/>
      <c r="IT104" s="75">
        <f t="shared" si="324"/>
        <v>4.7740835464620629E-2</v>
      </c>
      <c r="IU104" s="75">
        <f t="shared" si="325"/>
        <v>5.6338028169014086E-2</v>
      </c>
      <c r="IV104" s="75">
        <f t="shared" si="326"/>
        <v>4.4776119402985072E-2</v>
      </c>
      <c r="IW104" s="75">
        <f t="shared" si="327"/>
        <v>5.0847457627118647E-2</v>
      </c>
      <c r="IX104" s="75"/>
      <c r="IY104" s="75"/>
      <c r="IZ104" s="75">
        <f t="shared" si="328"/>
        <v>-1.1561908766029014E-2</v>
      </c>
      <c r="JA104" s="75">
        <f t="shared" si="329"/>
        <v>6.0713382241335753E-3</v>
      </c>
      <c r="JB104" s="75">
        <f t="shared" si="330"/>
        <v>-5.4905705418954384E-3</v>
      </c>
      <c r="JC104" s="75"/>
      <c r="JD104" s="75"/>
      <c r="JE104" s="75"/>
      <c r="JF104" s="75"/>
      <c r="JG104" s="75"/>
      <c r="JH104" s="75"/>
      <c r="JI104" s="75">
        <f t="shared" si="331"/>
        <v>0.16965046888320545</v>
      </c>
      <c r="JJ104" s="75">
        <f t="shared" si="332"/>
        <v>0.20289855072463767</v>
      </c>
      <c r="JK104" s="75">
        <f t="shared" si="333"/>
        <v>0.21739130434782608</v>
      </c>
      <c r="JL104" s="75"/>
      <c r="JM104" s="75">
        <f t="shared" si="334"/>
        <v>0.22535211267605634</v>
      </c>
      <c r="JN104" s="75">
        <f t="shared" si="335"/>
        <v>0.23943661971830987</v>
      </c>
      <c r="JO104" s="75">
        <f t="shared" si="336"/>
        <v>0.28169014084507044</v>
      </c>
      <c r="JP104" s="75"/>
      <c r="JQ104" s="75">
        <f t="shared" si="337"/>
        <v>0.14925373134328357</v>
      </c>
      <c r="JR104" s="75">
        <f t="shared" si="338"/>
        <v>0.16417910447761194</v>
      </c>
      <c r="JS104" s="75">
        <f t="shared" si="339"/>
        <v>0.19402985074626863</v>
      </c>
      <c r="JT104" s="75"/>
      <c r="JU104" s="75">
        <f t="shared" si="340"/>
        <v>0.23728813559322035</v>
      </c>
      <c r="JV104" s="75">
        <f t="shared" si="341"/>
        <v>0.23728813559322035</v>
      </c>
      <c r="JW104" s="75">
        <f t="shared" si="342"/>
        <v>0.28813559322033899</v>
      </c>
      <c r="JX104" s="75"/>
      <c r="JY104" s="75"/>
      <c r="JZ104" s="75"/>
      <c r="KA104" s="75">
        <f t="shared" si="343"/>
        <v>-7.6098381332772774E-2</v>
      </c>
      <c r="KB104" s="75">
        <f t="shared" si="344"/>
        <v>8.8034404249936776E-2</v>
      </c>
      <c r="KC104" s="75">
        <f t="shared" si="345"/>
        <v>1.1936022917164002E-2</v>
      </c>
      <c r="KD104" s="75"/>
      <c r="KE104" s="75"/>
      <c r="KF104" s="75">
        <f t="shared" si="346"/>
        <v>-7.5257515240697931E-2</v>
      </c>
      <c r="KG104" s="75">
        <f t="shared" si="347"/>
        <v>7.3109031115608403E-2</v>
      </c>
      <c r="KH104" s="75">
        <f t="shared" si="348"/>
        <v>-2.1484841250895281E-3</v>
      </c>
      <c r="KI104" s="75"/>
      <c r="KJ104" s="75"/>
      <c r="KK104" s="75">
        <f t="shared" si="349"/>
        <v>-8.7660290098801802E-2</v>
      </c>
      <c r="KL104" s="75">
        <f t="shared" si="350"/>
        <v>9.4105742474070359E-2</v>
      </c>
      <c r="KM104" s="75">
        <f t="shared" si="351"/>
        <v>6.4454523752685566E-3</v>
      </c>
      <c r="KN104" s="75"/>
      <c r="KO104" s="75"/>
      <c r="KP104" s="75"/>
      <c r="KQ104" s="75"/>
      <c r="KR104" s="73">
        <f t="shared" si="352"/>
        <v>6.647887323943662</v>
      </c>
      <c r="KS104" s="73">
        <f t="shared" si="353"/>
        <v>0.83098591549295775</v>
      </c>
      <c r="KT104" s="73">
        <f t="shared" si="354"/>
        <v>9.1408450704225341</v>
      </c>
      <c r="KU104" s="73">
        <f t="shared" si="355"/>
        <v>23.267605633802816</v>
      </c>
      <c r="KV104" s="73">
        <f t="shared" si="356"/>
        <v>10.802816901408452</v>
      </c>
      <c r="KW104" s="73">
        <f t="shared" si="357"/>
        <v>3.323943661971831</v>
      </c>
      <c r="KX104" s="73">
        <f t="shared" si="358"/>
        <v>2.492957746478873</v>
      </c>
      <c r="KY104" s="73"/>
      <c r="KZ104" s="73">
        <f t="shared" si="359"/>
        <v>9.6865671641791042</v>
      </c>
      <c r="LA104" s="73">
        <f t="shared" si="360"/>
        <v>5.2835820895522385</v>
      </c>
      <c r="LB104" s="73">
        <f t="shared" si="361"/>
        <v>9.6865671641791042</v>
      </c>
      <c r="LC104" s="73">
        <f t="shared" si="362"/>
        <v>22.895522388059703</v>
      </c>
      <c r="LD104" s="73">
        <f t="shared" si="363"/>
        <v>7.044776119402985</v>
      </c>
      <c r="LE104" s="73">
        <f t="shared" si="364"/>
        <v>2.6417910447761193</v>
      </c>
      <c r="LF104" s="73">
        <f t="shared" si="365"/>
        <v>1.7611940298507462</v>
      </c>
      <c r="LG104" s="73"/>
      <c r="LH104" s="73">
        <f t="shared" si="366"/>
        <v>7</v>
      </c>
      <c r="LI104" s="73">
        <f t="shared" si="367"/>
        <v>4</v>
      </c>
      <c r="LJ104" s="73">
        <f t="shared" si="368"/>
        <v>11</v>
      </c>
      <c r="LK104" s="73">
        <f t="shared" si="369"/>
        <v>20</v>
      </c>
      <c r="LL104" s="73">
        <f t="shared" si="370"/>
        <v>11</v>
      </c>
      <c r="LM104" s="73">
        <f t="shared" si="371"/>
        <v>3</v>
      </c>
      <c r="LN104" s="73">
        <f t="shared" si="372"/>
        <v>3</v>
      </c>
      <c r="LO104" s="73"/>
      <c r="LP104" s="73">
        <f t="shared" si="373"/>
        <v>3.0386798402354422</v>
      </c>
      <c r="LQ104" s="73">
        <f t="shared" si="374"/>
        <v>4.4525961740592805</v>
      </c>
      <c r="LR104" s="73">
        <f t="shared" si="375"/>
        <v>0.5457220937565701</v>
      </c>
      <c r="LS104" s="73">
        <f t="shared" si="376"/>
        <v>-0.37208324574311291</v>
      </c>
      <c r="LT104" s="73">
        <f t="shared" si="377"/>
        <v>-3.7580407820054669</v>
      </c>
      <c r="LU104" s="73">
        <f t="shared" si="378"/>
        <v>-0.68215261719571174</v>
      </c>
      <c r="LV104" s="73">
        <f t="shared" si="379"/>
        <v>-0.73176371662812678</v>
      </c>
      <c r="LW104" s="73"/>
      <c r="LX104" s="73">
        <f t="shared" si="380"/>
        <v>-2.6865671641791042</v>
      </c>
      <c r="LY104" s="73">
        <f t="shared" si="381"/>
        <v>-1.2835820895522385</v>
      </c>
      <c r="LZ104" s="73">
        <f t="shared" si="382"/>
        <v>1.3134328358208958</v>
      </c>
      <c r="MA104" s="73">
        <f t="shared" si="383"/>
        <v>-2.8955223880597032</v>
      </c>
      <c r="MB104" s="73">
        <f t="shared" si="384"/>
        <v>3.955223880597015</v>
      </c>
      <c r="MC104" s="73">
        <f t="shared" si="385"/>
        <v>0.35820895522388074</v>
      </c>
      <c r="MD104" s="73">
        <f t="shared" si="386"/>
        <v>1.2388059701492538</v>
      </c>
      <c r="ME104" s="73"/>
      <c r="MF104" s="73">
        <f t="shared" si="387"/>
        <v>0.352112676056338</v>
      </c>
      <c r="MG104" s="73">
        <f t="shared" si="388"/>
        <v>3.169014084507042</v>
      </c>
      <c r="MH104" s="73">
        <f t="shared" si="389"/>
        <v>1.8591549295774659</v>
      </c>
      <c r="MI104" s="73">
        <f t="shared" si="390"/>
        <v>-3.2676056338028161</v>
      </c>
      <c r="MJ104" s="73">
        <f t="shared" si="391"/>
        <v>0.19718309859154814</v>
      </c>
      <c r="MK104" s="73">
        <f t="shared" si="392"/>
        <v>-0.323943661971831</v>
      </c>
      <c r="ML104" s="73">
        <f t="shared" si="393"/>
        <v>0.50704225352112697</v>
      </c>
      <c r="MM104" s="73"/>
      <c r="MN104" s="75">
        <f t="shared" si="394"/>
        <v>0.45708955223880593</v>
      </c>
      <c r="MO104" s="75">
        <f t="shared" si="395"/>
        <v>5.3582089552238799</v>
      </c>
      <c r="MP104" s="75">
        <f t="shared" si="396"/>
        <v>5.9701492537313529E-2</v>
      </c>
      <c r="MQ104" s="75">
        <f t="shared" si="397"/>
        <v>-1.5991471215351705E-2</v>
      </c>
      <c r="MR104" s="75">
        <f t="shared" si="398"/>
        <v>-0.34787600459242257</v>
      </c>
      <c r="MS104" s="75">
        <f t="shared" si="399"/>
        <v>-0.20522388059701496</v>
      </c>
      <c r="MT104" s="75">
        <f t="shared" si="400"/>
        <v>-0.29353233830845765</v>
      </c>
      <c r="MU104" s="75"/>
      <c r="MV104" s="75">
        <f t="shared" si="401"/>
        <v>-0.27734976887519258</v>
      </c>
      <c r="MW104" s="75">
        <f t="shared" si="402"/>
        <v>-0.24293785310734459</v>
      </c>
      <c r="MX104" s="75">
        <f t="shared" si="403"/>
        <v>0.13559322033898308</v>
      </c>
      <c r="MY104" s="75">
        <f t="shared" si="404"/>
        <v>-0.12646675358539772</v>
      </c>
      <c r="MZ104" s="75">
        <f t="shared" si="405"/>
        <v>0.56144067796610175</v>
      </c>
      <c r="NA104" s="75">
        <f t="shared" si="406"/>
        <v>0.13559322033898311</v>
      </c>
      <c r="NB104" s="75">
        <f t="shared" si="407"/>
        <v>0.70338983050847459</v>
      </c>
      <c r="NC104" s="75"/>
      <c r="ND104" s="75">
        <f t="shared" si="408"/>
        <v>5.2966101694915252E-2</v>
      </c>
      <c r="NE104" s="75">
        <f t="shared" si="409"/>
        <v>3.8135593220338979</v>
      </c>
      <c r="NF104" s="75">
        <f t="shared" si="410"/>
        <v>0.20338983050847473</v>
      </c>
      <c r="NG104" s="75">
        <f t="shared" si="411"/>
        <v>-0.14043583535108956</v>
      </c>
      <c r="NH104" s="75">
        <f t="shared" si="412"/>
        <v>1.8252933507170686E-2</v>
      </c>
      <c r="NI104" s="75">
        <f t="shared" si="413"/>
        <v>-9.7457627118644072E-2</v>
      </c>
      <c r="NJ104" s="75">
        <f t="shared" si="414"/>
        <v>0.20338983050847467</v>
      </c>
      <c r="NK104" s="75"/>
      <c r="NL104" s="75"/>
      <c r="NM104" s="215">
        <v>65</v>
      </c>
      <c r="NN104" s="212">
        <v>0</v>
      </c>
      <c r="NO104" s="212">
        <v>0</v>
      </c>
      <c r="NP104" s="212">
        <v>0</v>
      </c>
      <c r="NQ104" s="212">
        <v>0</v>
      </c>
      <c r="NR104" s="212">
        <v>0</v>
      </c>
      <c r="NS104" s="65">
        <v>0</v>
      </c>
      <c r="NT104" s="65">
        <f t="shared" si="415"/>
        <v>65</v>
      </c>
      <c r="NU104" s="75"/>
      <c r="NV104" s="75"/>
      <c r="NW104" s="73">
        <v>59</v>
      </c>
      <c r="NX104" s="73">
        <v>4</v>
      </c>
      <c r="NY104" s="75">
        <f t="shared" si="416"/>
        <v>6.7796610169491525E-2</v>
      </c>
      <c r="NZ104" s="75">
        <f t="shared" si="417"/>
        <v>1.4050342137738123E-5</v>
      </c>
      <c r="OA104" s="75">
        <f t="shared" si="418"/>
        <v>5.103661749713876E-6</v>
      </c>
      <c r="OB104" s="73">
        <v>88</v>
      </c>
      <c r="OC104" s="73">
        <v>65</v>
      </c>
      <c r="OD104" s="73">
        <v>4.6897112059430377</v>
      </c>
      <c r="OE104" s="73">
        <v>0</v>
      </c>
      <c r="OF104" s="75">
        <f t="shared" si="419"/>
        <v>0</v>
      </c>
      <c r="OG104" s="75">
        <f t="shared" si="420"/>
        <v>0</v>
      </c>
      <c r="OH104" s="73"/>
      <c r="OI104" s="73">
        <f t="shared" si="421"/>
        <v>0</v>
      </c>
      <c r="OJ104" s="75">
        <f t="shared" si="422"/>
        <v>0</v>
      </c>
      <c r="OK104" s="75">
        <f t="shared" si="423"/>
        <v>1.342798024866178E-5</v>
      </c>
      <c r="OL104" s="75">
        <f t="shared" si="424"/>
        <v>0</v>
      </c>
      <c r="OM104" s="73">
        <v>89</v>
      </c>
      <c r="ON104" s="73">
        <v>1722221</v>
      </c>
      <c r="OO104" s="73">
        <f t="shared" si="425"/>
        <v>19350.79775280899</v>
      </c>
      <c r="OP104" s="75">
        <f t="shared" si="426"/>
        <v>1.3658019759011148E-5</v>
      </c>
      <c r="OQ104" s="75">
        <f t="shared" si="427"/>
        <v>1.3830168554061277E-5</v>
      </c>
      <c r="OR104" s="75">
        <f t="shared" si="428"/>
        <v>0</v>
      </c>
      <c r="OS104" s="73">
        <v>17.797752808988765</v>
      </c>
      <c r="OT104" s="75">
        <f t="shared" si="429"/>
        <v>0.20224719101123598</v>
      </c>
      <c r="OU104" s="75">
        <f t="shared" si="430"/>
        <v>1.4668174851427688E-5</v>
      </c>
      <c r="OV104" s="73">
        <v>1.4582787595797557E-2</v>
      </c>
      <c r="OW104" s="75">
        <f t="shared" si="431"/>
        <v>1.6385154602019728E-4</v>
      </c>
      <c r="OX104" s="75">
        <v>7.0000000000000007E-2</v>
      </c>
      <c r="OY104" s="73">
        <v>3</v>
      </c>
      <c r="OZ104" s="75">
        <f t="shared" si="432"/>
        <v>3.4090909090909088E-2</v>
      </c>
      <c r="PA104" s="73">
        <v>20</v>
      </c>
      <c r="PB104" s="75">
        <f t="shared" si="433"/>
        <v>0.22727272727272727</v>
      </c>
      <c r="PC104" s="73">
        <v>10</v>
      </c>
      <c r="PD104" s="73">
        <v>25</v>
      </c>
      <c r="PE104" s="75">
        <f t="shared" si="434"/>
        <v>-0.6</v>
      </c>
      <c r="PF104" s="75">
        <v>7.0422535211267609E-2</v>
      </c>
      <c r="PG104" s="75">
        <v>-1.4084507042253521E-2</v>
      </c>
      <c r="PH104" s="75">
        <v>5.6338028169014086E-2</v>
      </c>
      <c r="PI104" s="75"/>
      <c r="PJ104" s="75"/>
      <c r="PK104" s="75"/>
      <c r="PL104" s="75"/>
      <c r="PM104" s="75"/>
      <c r="PN104" s="75"/>
      <c r="PO104" s="226"/>
      <c r="PP104" s="21">
        <f t="shared" si="435"/>
        <v>0</v>
      </c>
      <c r="PQ104" s="73">
        <f t="shared" si="436"/>
        <v>36.324110115481375</v>
      </c>
      <c r="PR104" s="73"/>
      <c r="PS104" s="73">
        <f t="shared" si="437"/>
        <v>0</v>
      </c>
      <c r="PT104" s="73">
        <v>1</v>
      </c>
      <c r="PU104" s="73">
        <f t="shared" si="438"/>
        <v>0</v>
      </c>
      <c r="PV104" s="73">
        <v>1</v>
      </c>
      <c r="PW104" s="73"/>
    </row>
    <row r="105" spans="1:444" x14ac:dyDescent="0.25">
      <c r="A105" s="150"/>
      <c r="B105" s="153" t="s">
        <v>12</v>
      </c>
      <c r="C105" s="151"/>
      <c r="D105" s="156">
        <v>41027</v>
      </c>
      <c r="E105" s="156" t="s">
        <v>205</v>
      </c>
      <c r="F105" s="72" t="s">
        <v>210</v>
      </c>
      <c r="G105" s="82"/>
      <c r="P105" s="161"/>
      <c r="Q105" s="127"/>
      <c r="R105" s="127"/>
      <c r="S105" s="127"/>
      <c r="T105" s="127"/>
      <c r="U105" s="127"/>
      <c r="V105" s="127"/>
      <c r="W105" s="127"/>
      <c r="X105" s="127"/>
      <c r="Y105" s="127"/>
      <c r="Z105" s="113"/>
      <c r="AA105" s="73"/>
      <c r="AB105" s="74">
        <v>3955</v>
      </c>
      <c r="AC105" s="74">
        <v>2914</v>
      </c>
      <c r="AD105" s="74">
        <v>828</v>
      </c>
      <c r="AE105" s="74">
        <v>1269</v>
      </c>
      <c r="AF105" s="74">
        <v>718</v>
      </c>
      <c r="AG105" s="74">
        <v>2367</v>
      </c>
      <c r="AH105" s="74">
        <v>100</v>
      </c>
      <c r="AI105" s="74">
        <v>187</v>
      </c>
      <c r="AK105" s="73">
        <f t="shared" si="222"/>
        <v>12338</v>
      </c>
      <c r="AL105" s="75"/>
      <c r="AM105" s="76">
        <f t="shared" si="223"/>
        <v>0.32055438482736259</v>
      </c>
      <c r="AN105" s="77">
        <f t="shared" si="224"/>
        <v>0.23618090452261306</v>
      </c>
      <c r="AO105" s="77">
        <f t="shared" si="225"/>
        <v>6.7109742259685523E-2</v>
      </c>
      <c r="AP105" s="77">
        <f t="shared" si="226"/>
        <v>0.1028529745501702</v>
      </c>
      <c r="AQ105" s="77">
        <f t="shared" si="227"/>
        <v>5.8194196790403628E-2</v>
      </c>
      <c r="AR105" s="77">
        <f t="shared" si="228"/>
        <v>0.19184632841627491</v>
      </c>
      <c r="AS105" s="77">
        <f t="shared" si="229"/>
        <v>8.1050413357108119E-3</v>
      </c>
      <c r="AT105" s="78">
        <f t="shared" si="230"/>
        <v>1.5156427297779218E-2</v>
      </c>
      <c r="AU105" s="75">
        <f t="shared" si="231"/>
        <v>1</v>
      </c>
      <c r="AV105" s="75"/>
      <c r="AW105" s="75"/>
      <c r="AX105" s="74">
        <v>710</v>
      </c>
      <c r="AY105" s="74">
        <v>614</v>
      </c>
      <c r="AZ105" s="74">
        <v>3572</v>
      </c>
      <c r="BA105" s="74">
        <v>1483</v>
      </c>
      <c r="BB105" s="74">
        <v>3719</v>
      </c>
      <c r="BC105" s="74">
        <v>1856</v>
      </c>
      <c r="BD105" s="74">
        <v>208</v>
      </c>
      <c r="BF105" s="74">
        <v>24</v>
      </c>
      <c r="BG105" s="79">
        <v>13</v>
      </c>
      <c r="BH105" s="80">
        <v>76</v>
      </c>
      <c r="BI105" s="80">
        <v>16</v>
      </c>
      <c r="BJ105" s="81">
        <v>13</v>
      </c>
      <c r="BK105" s="73">
        <f t="shared" si="232"/>
        <v>118</v>
      </c>
      <c r="BL105" s="79">
        <f t="shared" si="233"/>
        <v>12304</v>
      </c>
      <c r="BM105" s="82"/>
      <c r="BN105" s="83">
        <f t="shared" si="234"/>
        <v>5.7704811443433028E-2</v>
      </c>
      <c r="BO105" s="84">
        <f t="shared" si="235"/>
        <v>4.9902470741222366E-2</v>
      </c>
      <c r="BP105" s="84">
        <f t="shared" si="236"/>
        <v>0.29031209362808841</v>
      </c>
      <c r="BQ105" s="84">
        <f t="shared" si="237"/>
        <v>0.12052990897269181</v>
      </c>
      <c r="BR105" s="84">
        <f t="shared" si="238"/>
        <v>0.30225942782834853</v>
      </c>
      <c r="BS105" s="84">
        <f t="shared" si="239"/>
        <v>0.15084525357607281</v>
      </c>
      <c r="BT105" s="84">
        <f t="shared" si="240"/>
        <v>1.6905071521456438E-2</v>
      </c>
      <c r="BU105" s="84">
        <f t="shared" si="241"/>
        <v>0</v>
      </c>
      <c r="BV105" s="84">
        <f t="shared" si="242"/>
        <v>1.9505851755526658E-3</v>
      </c>
      <c r="BW105" s="84">
        <f t="shared" si="243"/>
        <v>1.0565669700910274E-3</v>
      </c>
      <c r="BX105" s="84">
        <f t="shared" si="244"/>
        <v>6.1768530559167751E-3</v>
      </c>
      <c r="BY105" s="84">
        <f t="shared" si="245"/>
        <v>1.3003901170351106E-3</v>
      </c>
      <c r="BZ105" s="84">
        <f t="shared" si="246"/>
        <v>1.0565669700910274E-3</v>
      </c>
      <c r="CA105" s="75">
        <f t="shared" si="247"/>
        <v>9.5903771131339403E-3</v>
      </c>
      <c r="CB105" s="85">
        <f t="shared" si="248"/>
        <v>1</v>
      </c>
      <c r="CC105" s="75"/>
      <c r="CD105" s="75"/>
      <c r="CE105" s="74">
        <v>1173</v>
      </c>
      <c r="CF105" s="74">
        <v>2117</v>
      </c>
      <c r="CG105" s="74">
        <v>1505</v>
      </c>
      <c r="CH105" s="74">
        <v>1229</v>
      </c>
      <c r="CI105" s="74">
        <v>1802</v>
      </c>
      <c r="CJ105" s="74">
        <v>4670</v>
      </c>
      <c r="CK105" s="74">
        <v>245</v>
      </c>
      <c r="CP105" s="73">
        <f t="shared" si="439"/>
        <v>0</v>
      </c>
      <c r="CQ105" s="73">
        <f t="shared" si="440"/>
        <v>12741</v>
      </c>
      <c r="CR105" s="73"/>
      <c r="CS105" s="76">
        <f t="shared" si="249"/>
        <v>9.2064987049682134E-2</v>
      </c>
      <c r="CT105" s="77">
        <f t="shared" si="250"/>
        <v>0.16615650262930695</v>
      </c>
      <c r="CU105" s="77">
        <f t="shared" si="251"/>
        <v>0.11812259634251629</v>
      </c>
      <c r="CV105" s="77">
        <f t="shared" si="252"/>
        <v>9.6460246448473438E-2</v>
      </c>
      <c r="CW105" s="77">
        <f t="shared" si="253"/>
        <v>0.14143316851110588</v>
      </c>
      <c r="CX105" s="77">
        <f t="shared" si="254"/>
        <v>0.36653323914920338</v>
      </c>
      <c r="CY105" s="77">
        <f t="shared" si="255"/>
        <v>1.9229259869711954E-2</v>
      </c>
      <c r="CZ105" s="78"/>
      <c r="DA105" s="78"/>
      <c r="DB105" s="78"/>
      <c r="DC105" s="78"/>
      <c r="DD105" s="78">
        <f t="shared" si="256"/>
        <v>0</v>
      </c>
      <c r="DE105" s="75">
        <f t="shared" si="257"/>
        <v>1</v>
      </c>
      <c r="DF105" s="75"/>
      <c r="DG105" s="75"/>
      <c r="DH105" s="74">
        <v>3268</v>
      </c>
      <c r="DI105" s="74">
        <v>2392</v>
      </c>
      <c r="DJ105" s="74">
        <v>2987</v>
      </c>
      <c r="DK105" s="74">
        <v>1281</v>
      </c>
      <c r="DM105" s="74">
        <v>432</v>
      </c>
      <c r="DN105" s="74">
        <v>764</v>
      </c>
      <c r="DO105" s="74">
        <v>1307</v>
      </c>
      <c r="DP105" s="74">
        <v>135</v>
      </c>
      <c r="DQ105" s="74">
        <v>20</v>
      </c>
      <c r="DR105" s="74">
        <v>12</v>
      </c>
      <c r="DU105" s="73">
        <f t="shared" si="258"/>
        <v>167</v>
      </c>
      <c r="DV105" s="73">
        <f t="shared" si="441"/>
        <v>12598</v>
      </c>
      <c r="DW105" s="76">
        <f t="shared" si="259"/>
        <v>0.25940625496110492</v>
      </c>
      <c r="DX105" s="77">
        <f t="shared" si="260"/>
        <v>0.1898714081600254</v>
      </c>
      <c r="DY105" s="77">
        <f t="shared" si="261"/>
        <v>0.23710112716304174</v>
      </c>
      <c r="DZ105" s="77">
        <f t="shared" si="262"/>
        <v>0.10168280679472932</v>
      </c>
      <c r="EA105" s="77">
        <f t="shared" si="263"/>
        <v>0</v>
      </c>
      <c r="EB105" s="77">
        <f t="shared" si="264"/>
        <v>3.4291157326559768E-2</v>
      </c>
      <c r="EC105" s="77">
        <f t="shared" si="265"/>
        <v>6.0644546753452926E-2</v>
      </c>
      <c r="ED105" s="77">
        <f t="shared" si="266"/>
        <v>0.10374662644864265</v>
      </c>
      <c r="EE105" s="75">
        <f t="shared" si="267"/>
        <v>1.0715986664549929E-2</v>
      </c>
      <c r="EF105" s="78">
        <f t="shared" si="268"/>
        <v>1.5875535799333227E-3</v>
      </c>
      <c r="EG105" s="78">
        <f t="shared" si="269"/>
        <v>9.5253214795999362E-4</v>
      </c>
      <c r="EH105" s="78">
        <f t="shared" si="270"/>
        <v>0</v>
      </c>
      <c r="EI105" s="78">
        <f t="shared" si="271"/>
        <v>0</v>
      </c>
      <c r="EJ105" s="75">
        <f t="shared" si="272"/>
        <v>1.3256072392443245E-2</v>
      </c>
      <c r="EK105" s="75">
        <f t="shared" si="273"/>
        <v>1</v>
      </c>
      <c r="EL105" s="75"/>
      <c r="EM105" s="75"/>
      <c r="EN105" s="75"/>
      <c r="EO105" s="75"/>
      <c r="EP105" s="75"/>
      <c r="EQ105" s="75"/>
      <c r="ER105" s="75">
        <f t="shared" si="274"/>
        <v>0.23618090452261306</v>
      </c>
      <c r="ES105" s="75">
        <f t="shared" si="275"/>
        <v>0.30225942782834853</v>
      </c>
      <c r="ET105" s="75">
        <f t="shared" si="276"/>
        <v>0.16615650262930695</v>
      </c>
      <c r="EU105" s="75">
        <f t="shared" si="277"/>
        <v>0.1898714081600254</v>
      </c>
      <c r="EV105" s="75"/>
      <c r="EW105" s="75"/>
      <c r="EX105" s="75">
        <f t="shared" si="278"/>
        <v>6.7109742259685523E-2</v>
      </c>
      <c r="EY105" s="75">
        <f t="shared" si="279"/>
        <v>4.9902470741222366E-2</v>
      </c>
      <c r="EZ105" s="75">
        <f t="shared" si="280"/>
        <v>0.14143316851110588</v>
      </c>
      <c r="FA105" s="75">
        <f t="shared" si="281"/>
        <v>0.23710112716304174</v>
      </c>
      <c r="FB105" s="75"/>
      <c r="FC105" s="75"/>
      <c r="FD105" s="75"/>
      <c r="FE105" s="75">
        <f t="shared" si="282"/>
        <v>0</v>
      </c>
      <c r="FF105" s="75"/>
      <c r="FG105" s="75"/>
      <c r="FH105" s="75"/>
      <c r="FI105" s="75"/>
      <c r="FJ105" s="75"/>
      <c r="FK105" s="75">
        <f t="shared" si="283"/>
        <v>1.9505851755526658E-3</v>
      </c>
      <c r="FL105" s="75"/>
      <c r="FM105" s="75"/>
      <c r="FN105" s="75"/>
      <c r="FO105" s="75"/>
      <c r="FP105" s="75">
        <f t="shared" si="284"/>
        <v>0.30329064678229856</v>
      </c>
      <c r="FQ105" s="75">
        <f t="shared" si="285"/>
        <v>0.35411248374512361</v>
      </c>
      <c r="FR105" s="75">
        <f t="shared" si="286"/>
        <v>0.3075896711404128</v>
      </c>
      <c r="FS105" s="75">
        <f t="shared" si="287"/>
        <v>0.42697253532306711</v>
      </c>
      <c r="FT105" s="75"/>
      <c r="FU105" s="75"/>
      <c r="FV105" s="75"/>
      <c r="FW105" s="75">
        <f t="shared" si="288"/>
        <v>-0.13610292519904157</v>
      </c>
      <c r="FX105" s="75">
        <f t="shared" si="289"/>
        <v>2.371490553071845E-2</v>
      </c>
      <c r="FY105" s="75">
        <f t="shared" si="290"/>
        <v>-0.11238801966832312</v>
      </c>
      <c r="FZ105" s="75"/>
      <c r="GA105" s="75"/>
      <c r="GB105" s="75">
        <f t="shared" si="291"/>
        <v>9.1530697769883512E-2</v>
      </c>
      <c r="GC105" s="75">
        <f t="shared" si="292"/>
        <v>9.5667958651935864E-2</v>
      </c>
      <c r="GD105" s="75">
        <f t="shared" si="293"/>
        <v>0.18719865642181938</v>
      </c>
      <c r="GE105" s="75"/>
      <c r="GF105" s="75"/>
      <c r="GG105" s="75"/>
      <c r="GH105" s="75"/>
      <c r="GI105" s="75"/>
      <c r="GJ105" s="75"/>
      <c r="GK105" s="75"/>
      <c r="GL105" s="75"/>
      <c r="GM105" s="75"/>
      <c r="GN105" s="75"/>
      <c r="GO105" s="75"/>
      <c r="GP105" s="75"/>
      <c r="GQ105" s="75">
        <f t="shared" si="294"/>
        <v>-4.6522812604710806E-2</v>
      </c>
      <c r="GR105" s="75">
        <f t="shared" si="295"/>
        <v>0.11938286418265431</v>
      </c>
      <c r="GS105" s="75">
        <f t="shared" si="296"/>
        <v>7.2860051577943508E-2</v>
      </c>
      <c r="GT105" s="75"/>
      <c r="GU105" s="75"/>
      <c r="GV105" s="75"/>
      <c r="GW105" s="75"/>
      <c r="GX105" s="75">
        <f t="shared" si="297"/>
        <v>8.1050413357108119E-3</v>
      </c>
      <c r="GY105" s="75">
        <f t="shared" si="298"/>
        <v>1.6905071521456438E-2</v>
      </c>
      <c r="GZ105" s="75">
        <f t="shared" si="299"/>
        <v>1.9229259869711954E-2</v>
      </c>
      <c r="HA105" s="75">
        <f t="shared" si="300"/>
        <v>3.4291157326559768E-2</v>
      </c>
      <c r="HB105" s="75"/>
      <c r="HC105" s="75"/>
      <c r="HD105" s="75">
        <f t="shared" si="301"/>
        <v>2.324188348255516E-3</v>
      </c>
      <c r="HE105" s="75">
        <f t="shared" si="302"/>
        <v>1.5061897456847814E-2</v>
      </c>
      <c r="HF105" s="75">
        <f t="shared" si="303"/>
        <v>1.738608580510333E-2</v>
      </c>
      <c r="HG105" s="75"/>
      <c r="HH105" s="75"/>
      <c r="HI105" s="75"/>
      <c r="HJ105" s="75">
        <f t="shared" si="304"/>
        <v>0.19184632841627491</v>
      </c>
      <c r="HK105" s="75">
        <f t="shared" si="305"/>
        <v>0.15084525357607281</v>
      </c>
      <c r="HL105" s="75">
        <f t="shared" si="306"/>
        <v>0.11812259634251629</v>
      </c>
      <c r="HM105" s="75">
        <f t="shared" si="307"/>
        <v>0.10168280679472932</v>
      </c>
      <c r="HN105" s="75"/>
      <c r="HO105" s="75"/>
      <c r="HP105" s="75">
        <f t="shared" si="308"/>
        <v>-3.2722657233556524E-2</v>
      </c>
      <c r="HQ105" s="75">
        <f>Gegevens!HM204-Gegevens!HL204</f>
        <v>-0.12336651959480724</v>
      </c>
      <c r="HR105" s="75">
        <f t="shared" si="309"/>
        <v>-4.9162446781343488E-2</v>
      </c>
      <c r="HS105" s="75"/>
      <c r="HT105" s="75"/>
      <c r="HU105" s="75"/>
      <c r="HV105" s="75">
        <f t="shared" si="310"/>
        <v>0.32055438482736259</v>
      </c>
      <c r="HW105" s="75">
        <f t="shared" si="311"/>
        <v>0.29031209362808841</v>
      </c>
      <c r="HX105" s="75">
        <f t="shared" si="312"/>
        <v>0.36653323914920338</v>
      </c>
      <c r="HY105" s="75">
        <f t="shared" si="313"/>
        <v>0.25940625496110492</v>
      </c>
      <c r="HZ105" s="75"/>
      <c r="IA105" s="75"/>
      <c r="IB105" s="75">
        <f t="shared" si="314"/>
        <v>7.6221145521114975E-2</v>
      </c>
      <c r="IC105" s="75">
        <f t="shared" si="315"/>
        <v>-0.10712698418809846</v>
      </c>
      <c r="ID105" s="75">
        <f t="shared" si="316"/>
        <v>-3.0905838666983487E-2</v>
      </c>
      <c r="IE105" s="75"/>
      <c r="IF105" s="75"/>
      <c r="IG105" s="75"/>
      <c r="IH105" s="75">
        <f t="shared" si="317"/>
        <v>0.1028529745501702</v>
      </c>
      <c r="II105" s="75">
        <f t="shared" si="318"/>
        <v>0.12052990897269181</v>
      </c>
      <c r="IJ105" s="75">
        <f t="shared" si="319"/>
        <v>9.2064987049682134E-2</v>
      </c>
      <c r="IK105" s="75">
        <f t="shared" si="320"/>
        <v>0.10374662644864265</v>
      </c>
      <c r="IL105" s="75"/>
      <c r="IM105" s="75"/>
      <c r="IN105" s="75">
        <f t="shared" si="321"/>
        <v>-2.8464921923009673E-2</v>
      </c>
      <c r="IO105" s="75">
        <f t="shared" si="322"/>
        <v>1.1681639398960511E-2</v>
      </c>
      <c r="IP105" s="75">
        <f t="shared" si="323"/>
        <v>-1.6783282524049162E-2</v>
      </c>
      <c r="IQ105" s="75"/>
      <c r="IR105" s="75"/>
      <c r="IS105" s="75"/>
      <c r="IT105" s="75">
        <f t="shared" si="324"/>
        <v>5.8194196790403628E-2</v>
      </c>
      <c r="IU105" s="75">
        <f t="shared" si="325"/>
        <v>5.7704811443433028E-2</v>
      </c>
      <c r="IV105" s="75">
        <f t="shared" si="326"/>
        <v>9.6460246448473438E-2</v>
      </c>
      <c r="IW105" s="75">
        <f t="shared" si="327"/>
        <v>6.0644546753452926E-2</v>
      </c>
      <c r="IX105" s="75"/>
      <c r="IY105" s="75"/>
      <c r="IZ105" s="75">
        <f t="shared" si="328"/>
        <v>3.875543500504041E-2</v>
      </c>
      <c r="JA105" s="75">
        <f t="shared" si="329"/>
        <v>-3.5815699695020513E-2</v>
      </c>
      <c r="JB105" s="75">
        <f t="shared" si="330"/>
        <v>2.9397353100198975E-3</v>
      </c>
      <c r="JC105" s="75"/>
      <c r="JD105" s="75"/>
      <c r="JE105" s="75"/>
      <c r="JF105" s="75"/>
      <c r="JG105" s="75"/>
      <c r="JH105" s="75"/>
      <c r="JI105" s="75">
        <f t="shared" si="331"/>
        <v>0.11095801588588101</v>
      </c>
      <c r="JJ105" s="75">
        <f t="shared" si="332"/>
        <v>0.16104717134057384</v>
      </c>
      <c r="JK105" s="75">
        <f t="shared" si="333"/>
        <v>0.16915221267628464</v>
      </c>
      <c r="JL105" s="75"/>
      <c r="JM105" s="75">
        <f t="shared" si="334"/>
        <v>0.13743498049414823</v>
      </c>
      <c r="JN105" s="75">
        <f t="shared" si="335"/>
        <v>0.17823472041612484</v>
      </c>
      <c r="JO105" s="75">
        <f t="shared" si="336"/>
        <v>0.19513979193758127</v>
      </c>
      <c r="JP105" s="75"/>
      <c r="JQ105" s="75">
        <f t="shared" si="337"/>
        <v>0.11129424691939409</v>
      </c>
      <c r="JR105" s="75">
        <f t="shared" si="338"/>
        <v>0.18852523349815559</v>
      </c>
      <c r="JS105" s="75">
        <f t="shared" si="339"/>
        <v>0.20775449336786753</v>
      </c>
      <c r="JT105" s="75"/>
      <c r="JU105" s="75">
        <f t="shared" si="340"/>
        <v>0.13803778377520243</v>
      </c>
      <c r="JV105" s="75">
        <f t="shared" si="341"/>
        <v>0.16439117320209556</v>
      </c>
      <c r="JW105" s="75">
        <f t="shared" si="342"/>
        <v>0.19868233052865536</v>
      </c>
      <c r="JX105" s="75"/>
      <c r="JY105" s="75"/>
      <c r="JZ105" s="75"/>
      <c r="KA105" s="75">
        <f t="shared" si="343"/>
        <v>-2.6140733574754146E-2</v>
      </c>
      <c r="KB105" s="75">
        <f t="shared" si="344"/>
        <v>2.6743536855808339E-2</v>
      </c>
      <c r="KC105" s="75">
        <f t="shared" si="345"/>
        <v>6.0280328105419279E-4</v>
      </c>
      <c r="KD105" s="75"/>
      <c r="KE105" s="75"/>
      <c r="KF105" s="75">
        <f t="shared" si="346"/>
        <v>1.0290513082030744E-2</v>
      </c>
      <c r="KG105" s="75">
        <f t="shared" si="347"/>
        <v>-2.4134060296060023E-2</v>
      </c>
      <c r="KH105" s="75">
        <f t="shared" si="348"/>
        <v>-1.3843547214029278E-2</v>
      </c>
      <c r="KI105" s="75"/>
      <c r="KJ105" s="75"/>
      <c r="KK105" s="75">
        <f t="shared" si="349"/>
        <v>1.2614701430286257E-2</v>
      </c>
      <c r="KL105" s="75">
        <f t="shared" si="350"/>
        <v>-9.0721628392121667E-3</v>
      </c>
      <c r="KM105" s="75">
        <f t="shared" si="351"/>
        <v>3.5425385910740903E-3</v>
      </c>
      <c r="KN105" s="75"/>
      <c r="KO105" s="75"/>
      <c r="KP105" s="75"/>
      <c r="KQ105" s="75"/>
      <c r="KR105" s="73">
        <f t="shared" si="352"/>
        <v>3807.8642717815346</v>
      </c>
      <c r="KS105" s="73">
        <f t="shared" si="353"/>
        <v>628.67132639791942</v>
      </c>
      <c r="KT105" s="73">
        <f t="shared" si="354"/>
        <v>1900.3485045513653</v>
      </c>
      <c r="KU105" s="73">
        <f t="shared" si="355"/>
        <v>3657.3517555266576</v>
      </c>
      <c r="KV105" s="73">
        <f t="shared" si="356"/>
        <v>1518.4357932379714</v>
      </c>
      <c r="KW105" s="73">
        <f t="shared" si="357"/>
        <v>726.96521456436926</v>
      </c>
      <c r="KX105" s="73">
        <f t="shared" si="358"/>
        <v>212.9700910273082</v>
      </c>
      <c r="KY105" s="73"/>
      <c r="KZ105" s="73">
        <f t="shared" si="359"/>
        <v>2093.239620124009</v>
      </c>
      <c r="LA105" s="73">
        <f t="shared" si="360"/>
        <v>1781.775056902912</v>
      </c>
      <c r="LB105" s="73">
        <f t="shared" si="361"/>
        <v>1488.1084687230202</v>
      </c>
      <c r="LC105" s="73">
        <f t="shared" si="362"/>
        <v>4617.5857468016638</v>
      </c>
      <c r="LD105" s="73">
        <f t="shared" si="363"/>
        <v>1159.8347068518956</v>
      </c>
      <c r="LE105" s="73">
        <f t="shared" si="364"/>
        <v>1215.2061847578684</v>
      </c>
      <c r="LF105" s="73">
        <f t="shared" si="365"/>
        <v>242.25021583863119</v>
      </c>
      <c r="LG105" s="73"/>
      <c r="LH105" s="73">
        <f t="shared" si="366"/>
        <v>2392</v>
      </c>
      <c r="LI105" s="73">
        <f t="shared" si="367"/>
        <v>2987</v>
      </c>
      <c r="LJ105" s="73">
        <f t="shared" si="368"/>
        <v>1281</v>
      </c>
      <c r="LK105" s="73">
        <f t="shared" si="369"/>
        <v>3268</v>
      </c>
      <c r="LL105" s="73">
        <f t="shared" si="370"/>
        <v>1307</v>
      </c>
      <c r="LM105" s="73">
        <f t="shared" si="371"/>
        <v>764</v>
      </c>
      <c r="LN105" s="73">
        <f t="shared" si="372"/>
        <v>432</v>
      </c>
      <c r="LO105" s="73"/>
      <c r="LP105" s="73">
        <f t="shared" si="373"/>
        <v>-1714.6246516575256</v>
      </c>
      <c r="LQ105" s="73">
        <f t="shared" si="374"/>
        <v>1153.1037305049927</v>
      </c>
      <c r="LR105" s="73">
        <f t="shared" si="375"/>
        <v>-412.24003582834507</v>
      </c>
      <c r="LS105" s="73">
        <f t="shared" si="376"/>
        <v>960.23399127500625</v>
      </c>
      <c r="LT105" s="73">
        <f t="shared" si="377"/>
        <v>-358.60108638607585</v>
      </c>
      <c r="LU105" s="73">
        <f t="shared" si="378"/>
        <v>488.24097019349915</v>
      </c>
      <c r="LV105" s="73">
        <f t="shared" si="379"/>
        <v>29.280124811322992</v>
      </c>
      <c r="LW105" s="73"/>
      <c r="LX105" s="73">
        <f t="shared" si="380"/>
        <v>298.76037987599102</v>
      </c>
      <c r="LY105" s="73">
        <f t="shared" si="381"/>
        <v>1205.224943097088</v>
      </c>
      <c r="LZ105" s="73">
        <f t="shared" si="382"/>
        <v>-207.10846872302022</v>
      </c>
      <c r="MA105" s="73">
        <f t="shared" si="383"/>
        <v>-1349.5857468016638</v>
      </c>
      <c r="MB105" s="73">
        <f t="shared" si="384"/>
        <v>147.16529314810441</v>
      </c>
      <c r="MC105" s="73">
        <f t="shared" si="385"/>
        <v>-451.20618475786841</v>
      </c>
      <c r="MD105" s="73">
        <f t="shared" si="386"/>
        <v>189.74978416136881</v>
      </c>
      <c r="ME105" s="73"/>
      <c r="MF105" s="73">
        <f t="shared" si="387"/>
        <v>-1415.8642717815346</v>
      </c>
      <c r="MG105" s="73">
        <f t="shared" si="388"/>
        <v>2358.3286736020805</v>
      </c>
      <c r="MH105" s="73">
        <f t="shared" si="389"/>
        <v>-619.34850455136529</v>
      </c>
      <c r="MI105" s="73">
        <f t="shared" si="390"/>
        <v>-389.3517555266576</v>
      </c>
      <c r="MJ105" s="73">
        <f t="shared" si="391"/>
        <v>-211.43579323797144</v>
      </c>
      <c r="MK105" s="73">
        <f t="shared" si="392"/>
        <v>37.034785435630738</v>
      </c>
      <c r="ML105" s="73">
        <f t="shared" si="393"/>
        <v>219.0299089726918</v>
      </c>
      <c r="MM105" s="73"/>
      <c r="MN105" s="75">
        <f t="shared" si="394"/>
        <v>-0.45028512816590677</v>
      </c>
      <c r="MO105" s="75">
        <f t="shared" si="395"/>
        <v>1.83419170254177</v>
      </c>
      <c r="MP105" s="75">
        <f t="shared" si="396"/>
        <v>-0.21692865010866352</v>
      </c>
      <c r="MQ105" s="75">
        <f t="shared" si="397"/>
        <v>0.26254898502010038</v>
      </c>
      <c r="MR105" s="75">
        <f t="shared" si="398"/>
        <v>-0.23616480063432974</v>
      </c>
      <c r="MS105" s="75">
        <f t="shared" si="399"/>
        <v>0.67161531310143285</v>
      </c>
      <c r="MT105" s="75">
        <f t="shared" si="400"/>
        <v>0.13748467998526859</v>
      </c>
      <c r="MU105" s="75"/>
      <c r="MV105" s="75">
        <f t="shared" si="401"/>
        <v>0.14272631618652989</v>
      </c>
      <c r="MW105" s="75">
        <f t="shared" si="402"/>
        <v>0.67641812496354869</v>
      </c>
      <c r="MX105" s="75">
        <f t="shared" si="403"/>
        <v>-0.13917565357365697</v>
      </c>
      <c r="MY105" s="75">
        <f t="shared" si="404"/>
        <v>-0.29227085771746508</v>
      </c>
      <c r="MZ105" s="75">
        <f t="shared" si="405"/>
        <v>0.12688471234625384</v>
      </c>
      <c r="NA105" s="75">
        <f t="shared" si="406"/>
        <v>-0.37130010562592053</v>
      </c>
      <c r="NB105" s="75">
        <f t="shared" si="407"/>
        <v>0.78328014488856346</v>
      </c>
      <c r="NC105" s="75"/>
      <c r="ND105" s="75">
        <f t="shared" si="408"/>
        <v>-0.37182634955607624</v>
      </c>
      <c r="NE105" s="75">
        <f t="shared" si="409"/>
        <v>3.7512903397623214</v>
      </c>
      <c r="NF105" s="75">
        <f t="shared" si="410"/>
        <v>-0.32591311702459608</v>
      </c>
      <c r="NG105" s="75">
        <f t="shared" si="411"/>
        <v>-0.10645728974203933</v>
      </c>
      <c r="NH105" s="75">
        <f t="shared" si="412"/>
        <v>-0.13924579108287322</v>
      </c>
      <c r="NI105" s="75">
        <f t="shared" si="413"/>
        <v>5.0944370780964629E-2</v>
      </c>
      <c r="NJ105" s="75">
        <f t="shared" si="414"/>
        <v>1.028453844932651</v>
      </c>
      <c r="NK105" s="75"/>
      <c r="NL105" s="75"/>
      <c r="NM105" s="211">
        <v>14308</v>
      </c>
      <c r="NN105" s="212">
        <v>0</v>
      </c>
      <c r="NO105" s="212">
        <v>8</v>
      </c>
      <c r="NP105" s="212">
        <v>2</v>
      </c>
      <c r="NQ105" s="212">
        <v>0</v>
      </c>
      <c r="NR105" s="212">
        <v>9</v>
      </c>
      <c r="NS105" s="213">
        <v>19</v>
      </c>
      <c r="NT105" s="213">
        <f t="shared" si="415"/>
        <v>14327</v>
      </c>
      <c r="NU105" s="75"/>
      <c r="NV105" s="75"/>
      <c r="NW105" s="73">
        <v>12598</v>
      </c>
      <c r="NX105" s="73">
        <v>2987</v>
      </c>
      <c r="NY105" s="75">
        <f t="shared" si="416"/>
        <v>0.23710112716304174</v>
      </c>
      <c r="NZ105" s="75">
        <f t="shared" si="417"/>
        <v>3.000105258495337E-3</v>
      </c>
      <c r="OA105" s="75">
        <f t="shared" si="418"/>
        <v>3.8111594115988368E-3</v>
      </c>
      <c r="OB105" s="73">
        <v>17723</v>
      </c>
      <c r="OC105" s="73">
        <v>14327</v>
      </c>
      <c r="OD105" s="73">
        <v>791.48428247066863</v>
      </c>
      <c r="OE105" s="73">
        <v>414.41667726415051</v>
      </c>
      <c r="OF105" s="75">
        <f t="shared" si="419"/>
        <v>2.3382986924569797E-2</v>
      </c>
      <c r="OG105" s="75">
        <f t="shared" si="420"/>
        <v>0.52359432327641742</v>
      </c>
      <c r="OH105" s="73">
        <v>362</v>
      </c>
      <c r="OI105" s="73">
        <f t="shared" si="421"/>
        <v>189.54114502606311</v>
      </c>
      <c r="OJ105" s="75">
        <f t="shared" si="422"/>
        <v>1.3229646473515957E-2</v>
      </c>
      <c r="OK105" s="75">
        <f t="shared" si="423"/>
        <v>2.7043647039435535E-3</v>
      </c>
      <c r="OL105" s="75">
        <f t="shared" si="424"/>
        <v>6.0456470986814553E-4</v>
      </c>
      <c r="OM105" s="73">
        <v>17605</v>
      </c>
      <c r="ON105" s="73">
        <v>360075914</v>
      </c>
      <c r="OO105" s="73">
        <f t="shared" si="425"/>
        <v>20453.048224936098</v>
      </c>
      <c r="OP105" s="75">
        <f t="shared" si="426"/>
        <v>2.7016790770493398E-3</v>
      </c>
      <c r="OQ105" s="75">
        <f t="shared" si="427"/>
        <v>2.8915630356833835E-3</v>
      </c>
      <c r="OR105" s="75">
        <f t="shared" si="428"/>
        <v>6.1105694988870167E-4</v>
      </c>
      <c r="OS105" s="73">
        <v>3176.1468332859986</v>
      </c>
      <c r="OT105" s="75">
        <f t="shared" si="429"/>
        <v>0.17921045157625676</v>
      </c>
      <c r="OU105" s="75">
        <f t="shared" si="430"/>
        <v>2.6176494080150355E-3</v>
      </c>
      <c r="OV105" s="73">
        <v>156.18924996091391</v>
      </c>
      <c r="OW105" s="75">
        <f t="shared" si="431"/>
        <v>8.8718687850561726E-3</v>
      </c>
      <c r="OX105" s="75">
        <v>4.518664047151278E-2</v>
      </c>
      <c r="OY105" s="73">
        <v>938</v>
      </c>
      <c r="OZ105" s="75">
        <f t="shared" si="432"/>
        <v>5.2925576933927666E-2</v>
      </c>
      <c r="PA105" s="73">
        <v>3447</v>
      </c>
      <c r="PB105" s="75">
        <f t="shared" si="433"/>
        <v>0.19449303165378323</v>
      </c>
      <c r="PC105" s="73">
        <v>2795</v>
      </c>
      <c r="PD105" s="73">
        <v>3790</v>
      </c>
      <c r="PE105" s="75">
        <f t="shared" si="434"/>
        <v>-0.26253298153034299</v>
      </c>
      <c r="PF105" s="75">
        <v>4.0047776294526806E-2</v>
      </c>
      <c r="PG105" s="75">
        <v>4.630085013700555E-2</v>
      </c>
      <c r="PH105" s="75">
        <v>8.6348626431532349E-2</v>
      </c>
      <c r="PI105" s="75"/>
      <c r="PJ105" s="75"/>
      <c r="PK105" s="75"/>
      <c r="PL105" s="75"/>
      <c r="PM105" s="75"/>
      <c r="PN105" s="75"/>
      <c r="PO105" s="226"/>
      <c r="PP105" s="21">
        <f t="shared" si="435"/>
        <v>0</v>
      </c>
      <c r="PQ105" s="73">
        <f t="shared" si="436"/>
        <v>127.03418991073244</v>
      </c>
      <c r="PR105" s="73"/>
      <c r="PS105" s="73">
        <f t="shared" si="437"/>
        <v>22.617673397244221</v>
      </c>
      <c r="PT105" s="73">
        <v>2</v>
      </c>
      <c r="PU105" s="73">
        <f t="shared" si="438"/>
        <v>22.355147180650537</v>
      </c>
      <c r="PV105" s="73">
        <v>2</v>
      </c>
      <c r="PW105" s="73"/>
    </row>
    <row r="106" spans="1:444" x14ac:dyDescent="0.25">
      <c r="A106" s="150"/>
      <c r="B106" s="153" t="s">
        <v>10</v>
      </c>
      <c r="C106" s="151"/>
      <c r="D106" s="156">
        <v>71070</v>
      </c>
      <c r="E106" s="156" t="s">
        <v>260</v>
      </c>
      <c r="F106" s="72" t="s">
        <v>277</v>
      </c>
      <c r="G106" s="82"/>
      <c r="P106" s="161"/>
      <c r="Q106" s="127"/>
      <c r="R106" s="127"/>
      <c r="S106" s="127"/>
      <c r="T106" s="127"/>
      <c r="U106" s="127"/>
      <c r="V106" s="127"/>
      <c r="W106" s="127"/>
      <c r="X106" s="127"/>
      <c r="Y106" s="127"/>
      <c r="Z106" s="113"/>
      <c r="AA106" s="73"/>
      <c r="AB106" s="74">
        <v>1398</v>
      </c>
      <c r="AC106" s="74">
        <v>7893</v>
      </c>
      <c r="AD106" s="74">
        <v>2043</v>
      </c>
      <c r="AE106" s="88">
        <f>AJ106*((BA106/(AX106+BA106)))</f>
        <v>3058.5784586815225</v>
      </c>
      <c r="AF106" s="88">
        <f>AJ106*((AX106/(AX106+BA106)))</f>
        <v>799.42154131847735</v>
      </c>
      <c r="AG106" s="74">
        <v>3962</v>
      </c>
      <c r="AH106" s="74">
        <v>171</v>
      </c>
      <c r="AI106" s="74">
        <v>1185</v>
      </c>
      <c r="AJ106" s="74">
        <v>3858</v>
      </c>
      <c r="AK106" s="73">
        <f t="shared" si="222"/>
        <v>20510</v>
      </c>
      <c r="AL106" s="75"/>
      <c r="AM106" s="76">
        <f t="shared" si="223"/>
        <v>6.8161872257435391E-2</v>
      </c>
      <c r="AN106" s="77">
        <f t="shared" si="224"/>
        <v>0.3848366650414432</v>
      </c>
      <c r="AO106" s="77">
        <f t="shared" si="225"/>
        <v>9.9609946367625546E-2</v>
      </c>
      <c r="AP106" s="77">
        <f t="shared" si="226"/>
        <v>0.14912620471387239</v>
      </c>
      <c r="AQ106" s="77">
        <f t="shared" si="227"/>
        <v>3.8977159498706844E-2</v>
      </c>
      <c r="AR106" s="77">
        <f t="shared" si="228"/>
        <v>0.19317406143344709</v>
      </c>
      <c r="AS106" s="77">
        <f t="shared" si="229"/>
        <v>8.3373963920039002E-3</v>
      </c>
      <c r="AT106" s="78">
        <f t="shared" si="230"/>
        <v>5.7776694295465628E-2</v>
      </c>
      <c r="AU106" s="75">
        <f t="shared" si="231"/>
        <v>1</v>
      </c>
      <c r="AV106" s="75"/>
      <c r="AW106" s="75"/>
      <c r="AX106" s="74">
        <v>1339</v>
      </c>
      <c r="AY106" s="74">
        <v>1246</v>
      </c>
      <c r="AZ106" s="74">
        <v>1842</v>
      </c>
      <c r="BA106" s="74">
        <v>5123</v>
      </c>
      <c r="BB106" s="74">
        <v>6779</v>
      </c>
      <c r="BC106" s="74">
        <v>3977</v>
      </c>
      <c r="BD106" s="74">
        <v>351</v>
      </c>
      <c r="BF106" s="74">
        <v>66</v>
      </c>
      <c r="BG106" s="79">
        <v>27</v>
      </c>
      <c r="BH106" s="80">
        <v>127</v>
      </c>
      <c r="BI106" s="80"/>
      <c r="BJ106" s="81"/>
      <c r="BK106" s="73">
        <f t="shared" si="232"/>
        <v>154</v>
      </c>
      <c r="BL106" s="79">
        <f t="shared" si="233"/>
        <v>20877</v>
      </c>
      <c r="BM106" s="82"/>
      <c r="BN106" s="83">
        <f t="shared" si="234"/>
        <v>6.4137567658188441E-2</v>
      </c>
      <c r="BO106" s="84">
        <f t="shared" si="235"/>
        <v>5.9682904631891555E-2</v>
      </c>
      <c r="BP106" s="84">
        <f t="shared" si="236"/>
        <v>8.8231067682138245E-2</v>
      </c>
      <c r="BQ106" s="84">
        <f t="shared" si="237"/>
        <v>0.24538966326579489</v>
      </c>
      <c r="BR106" s="84">
        <f t="shared" si="238"/>
        <v>0.32471140489533939</v>
      </c>
      <c r="BS106" s="84">
        <f t="shared" si="239"/>
        <v>0.19049671887723332</v>
      </c>
      <c r="BT106" s="84">
        <f t="shared" si="240"/>
        <v>1.6812760454088232E-2</v>
      </c>
      <c r="BU106" s="84">
        <f t="shared" si="241"/>
        <v>0</v>
      </c>
      <c r="BV106" s="84">
        <f t="shared" si="242"/>
        <v>3.1613737605977869E-3</v>
      </c>
      <c r="BW106" s="84">
        <f t="shared" si="243"/>
        <v>1.2932892656990947E-3</v>
      </c>
      <c r="BX106" s="84">
        <f t="shared" si="244"/>
        <v>6.0832495090290747E-3</v>
      </c>
      <c r="BY106" s="84">
        <f t="shared" si="245"/>
        <v>0</v>
      </c>
      <c r="BZ106" s="84">
        <f t="shared" si="246"/>
        <v>0</v>
      </c>
      <c r="CA106" s="75">
        <f t="shared" si="247"/>
        <v>7.376538774728169E-3</v>
      </c>
      <c r="CB106" s="85">
        <f t="shared" si="248"/>
        <v>1</v>
      </c>
      <c r="CC106" s="75"/>
      <c r="CD106" s="75"/>
      <c r="CE106" s="74">
        <v>4785</v>
      </c>
      <c r="CF106" s="74">
        <v>5047</v>
      </c>
      <c r="CG106" s="74">
        <v>3668</v>
      </c>
      <c r="CH106" s="74">
        <v>2230</v>
      </c>
      <c r="CI106" s="74">
        <v>2863</v>
      </c>
      <c r="CJ106" s="74">
        <v>1203</v>
      </c>
      <c r="CK106" s="74">
        <v>472</v>
      </c>
      <c r="CL106" s="74">
        <v>329</v>
      </c>
      <c r="CM106" s="74">
        <v>266</v>
      </c>
      <c r="CP106" s="73">
        <f t="shared" si="439"/>
        <v>595</v>
      </c>
      <c r="CQ106" s="73">
        <f t="shared" si="440"/>
        <v>20863</v>
      </c>
      <c r="CR106" s="73"/>
      <c r="CS106" s="76">
        <f t="shared" si="249"/>
        <v>0.22935340075732158</v>
      </c>
      <c r="CT106" s="77">
        <f t="shared" si="250"/>
        <v>0.24191151799837032</v>
      </c>
      <c r="CU106" s="77">
        <f t="shared" si="251"/>
        <v>0.17581364137468244</v>
      </c>
      <c r="CV106" s="77">
        <f t="shared" si="252"/>
        <v>0.10688779178449888</v>
      </c>
      <c r="CW106" s="77">
        <f t="shared" si="253"/>
        <v>0.1372285864928342</v>
      </c>
      <c r="CX106" s="77">
        <f t="shared" si="254"/>
        <v>5.7661889469395579E-2</v>
      </c>
      <c r="CY106" s="77">
        <f t="shared" si="255"/>
        <v>2.2623783731965681E-2</v>
      </c>
      <c r="CZ106" s="78"/>
      <c r="DA106" s="78"/>
      <c r="DB106" s="78"/>
      <c r="DC106" s="78"/>
      <c r="DD106" s="78">
        <f t="shared" si="256"/>
        <v>2.8519388390931315E-2</v>
      </c>
      <c r="DE106" s="75">
        <f t="shared" si="257"/>
        <v>1</v>
      </c>
      <c r="DF106" s="75"/>
      <c r="DG106" s="75"/>
      <c r="DH106" s="74">
        <v>1937</v>
      </c>
      <c r="DI106" s="74">
        <v>4801</v>
      </c>
      <c r="DJ106" s="74">
        <v>3920</v>
      </c>
      <c r="DK106" s="74">
        <v>3040</v>
      </c>
      <c r="DM106" s="74">
        <v>1094</v>
      </c>
      <c r="DN106" s="74">
        <v>1783</v>
      </c>
      <c r="DO106" s="74">
        <v>3965</v>
      </c>
      <c r="DP106" s="74">
        <v>58</v>
      </c>
      <c r="DQ106" s="74">
        <v>408</v>
      </c>
      <c r="DU106" s="73">
        <f t="shared" si="258"/>
        <v>466</v>
      </c>
      <c r="DV106" s="73">
        <f t="shared" si="441"/>
        <v>21006</v>
      </c>
      <c r="DW106" s="76">
        <f t="shared" si="259"/>
        <v>9.2211749024088352E-2</v>
      </c>
      <c r="DX106" s="77">
        <f t="shared" si="260"/>
        <v>0.22855374654860516</v>
      </c>
      <c r="DY106" s="77">
        <f t="shared" si="261"/>
        <v>0.18661334856707606</v>
      </c>
      <c r="DZ106" s="77">
        <f t="shared" si="262"/>
        <v>0.14472055603161002</v>
      </c>
      <c r="EA106" s="77">
        <f t="shared" si="263"/>
        <v>0</v>
      </c>
      <c r="EB106" s="77">
        <f t="shared" si="264"/>
        <v>5.2080357992954393E-2</v>
      </c>
      <c r="EC106" s="77">
        <f t="shared" si="265"/>
        <v>8.4880510330381798E-2</v>
      </c>
      <c r="ED106" s="77">
        <f t="shared" si="266"/>
        <v>0.1887555936399124</v>
      </c>
      <c r="EE106" s="75">
        <f t="shared" si="267"/>
        <v>2.7611158716557174E-3</v>
      </c>
      <c r="EF106" s="78">
        <f t="shared" si="268"/>
        <v>1.942302199371608E-2</v>
      </c>
      <c r="EG106" s="78">
        <f t="shared" si="269"/>
        <v>0</v>
      </c>
      <c r="EH106" s="78">
        <f t="shared" si="270"/>
        <v>0</v>
      </c>
      <c r="EI106" s="78">
        <f t="shared" si="271"/>
        <v>0</v>
      </c>
      <c r="EJ106" s="75">
        <f t="shared" si="272"/>
        <v>2.2184137865371798E-2</v>
      </c>
      <c r="EK106" s="75">
        <f t="shared" si="273"/>
        <v>1</v>
      </c>
      <c r="EL106" s="75"/>
      <c r="EM106" s="75"/>
      <c r="EN106" s="75"/>
      <c r="EO106" s="75"/>
      <c r="EP106" s="75"/>
      <c r="EQ106" s="75"/>
      <c r="ER106" s="75">
        <f t="shared" si="274"/>
        <v>0.3848366650414432</v>
      </c>
      <c r="ES106" s="75">
        <f t="shared" si="275"/>
        <v>0.32471140489533939</v>
      </c>
      <c r="ET106" s="75">
        <f t="shared" si="276"/>
        <v>0.24191151799837032</v>
      </c>
      <c r="EU106" s="75">
        <f t="shared" si="277"/>
        <v>0.22855374654860516</v>
      </c>
      <c r="EV106" s="75"/>
      <c r="EW106" s="75"/>
      <c r="EX106" s="75">
        <f t="shared" si="278"/>
        <v>9.9609946367625546E-2</v>
      </c>
      <c r="EY106" s="75">
        <f t="shared" si="279"/>
        <v>5.9682904631891555E-2</v>
      </c>
      <c r="EZ106" s="75">
        <f t="shared" si="280"/>
        <v>0.1372285864928342</v>
      </c>
      <c r="FA106" s="75">
        <f t="shared" si="281"/>
        <v>0.18661334856707606</v>
      </c>
      <c r="FB106" s="75"/>
      <c r="FC106" s="75"/>
      <c r="FD106" s="75"/>
      <c r="FE106" s="75">
        <f t="shared" si="282"/>
        <v>0</v>
      </c>
      <c r="FF106" s="75"/>
      <c r="FG106" s="75"/>
      <c r="FH106" s="75"/>
      <c r="FI106" s="75"/>
      <c r="FJ106" s="75"/>
      <c r="FK106" s="75">
        <f t="shared" si="283"/>
        <v>3.1613737605977869E-3</v>
      </c>
      <c r="FL106" s="75"/>
      <c r="FM106" s="75"/>
      <c r="FN106" s="75"/>
      <c r="FO106" s="75"/>
      <c r="FP106" s="75">
        <f t="shared" si="284"/>
        <v>0.48444661140906875</v>
      </c>
      <c r="FQ106" s="75">
        <f t="shared" si="285"/>
        <v>0.38755568328782874</v>
      </c>
      <c r="FR106" s="75">
        <f t="shared" si="286"/>
        <v>0.3791401044912045</v>
      </c>
      <c r="FS106" s="75">
        <f t="shared" si="287"/>
        <v>0.41516709511568123</v>
      </c>
      <c r="FT106" s="75"/>
      <c r="FU106" s="75"/>
      <c r="FV106" s="75"/>
      <c r="FW106" s="75">
        <f t="shared" si="288"/>
        <v>-8.2799886896969072E-2</v>
      </c>
      <c r="FX106" s="75">
        <f t="shared" si="289"/>
        <v>-1.335777144976516E-2</v>
      </c>
      <c r="FY106" s="75">
        <f t="shared" si="290"/>
        <v>-9.6157658346734232E-2</v>
      </c>
      <c r="FZ106" s="75"/>
      <c r="GA106" s="75"/>
      <c r="GB106" s="75">
        <f t="shared" si="291"/>
        <v>7.7545681860942656E-2</v>
      </c>
      <c r="GC106" s="75">
        <f t="shared" si="292"/>
        <v>4.9384762074241861E-2</v>
      </c>
      <c r="GD106" s="75">
        <f t="shared" si="293"/>
        <v>0.12693044393518452</v>
      </c>
      <c r="GE106" s="75"/>
      <c r="GF106" s="75"/>
      <c r="GG106" s="75"/>
      <c r="GH106" s="75"/>
      <c r="GI106" s="75"/>
      <c r="GJ106" s="75"/>
      <c r="GK106" s="75"/>
      <c r="GL106" s="75"/>
      <c r="GM106" s="75"/>
      <c r="GN106" s="75"/>
      <c r="GO106" s="75"/>
      <c r="GP106" s="75"/>
      <c r="GQ106" s="75">
        <f t="shared" si="294"/>
        <v>-8.4155787966242457E-3</v>
      </c>
      <c r="GR106" s="75">
        <f t="shared" si="295"/>
        <v>3.6026990624476729E-2</v>
      </c>
      <c r="GS106" s="75">
        <f t="shared" si="296"/>
        <v>2.7611411827852483E-2</v>
      </c>
      <c r="GT106" s="75"/>
      <c r="GU106" s="75"/>
      <c r="GV106" s="75"/>
      <c r="GW106" s="75"/>
      <c r="GX106" s="75">
        <f t="shared" si="297"/>
        <v>8.3373963920039002E-3</v>
      </c>
      <c r="GY106" s="75">
        <f t="shared" si="298"/>
        <v>1.6812760454088232E-2</v>
      </c>
      <c r="GZ106" s="75">
        <f t="shared" si="299"/>
        <v>2.2623783731965681E-2</v>
      </c>
      <c r="HA106" s="75">
        <f t="shared" si="300"/>
        <v>5.2080357992954393E-2</v>
      </c>
      <c r="HB106" s="75"/>
      <c r="HC106" s="75"/>
      <c r="HD106" s="75">
        <f t="shared" si="301"/>
        <v>5.8110232778774487E-3</v>
      </c>
      <c r="HE106" s="75">
        <f t="shared" si="302"/>
        <v>2.9456574260988713E-2</v>
      </c>
      <c r="HF106" s="75">
        <f t="shared" si="303"/>
        <v>3.5267597538866158E-2</v>
      </c>
      <c r="HG106" s="75"/>
      <c r="HH106" s="75"/>
      <c r="HI106" s="75"/>
      <c r="HJ106" s="75">
        <f t="shared" si="304"/>
        <v>0.19317406143344709</v>
      </c>
      <c r="HK106" s="75">
        <f t="shared" si="305"/>
        <v>0.19049671887723332</v>
      </c>
      <c r="HL106" s="75">
        <f t="shared" si="306"/>
        <v>0.17581364137468244</v>
      </c>
      <c r="HM106" s="75">
        <f t="shared" si="307"/>
        <v>0.14472055603161002</v>
      </c>
      <c r="HN106" s="75"/>
      <c r="HO106" s="75"/>
      <c r="HP106" s="75">
        <f t="shared" si="308"/>
        <v>-1.4683077502550879E-2</v>
      </c>
      <c r="HQ106" s="75">
        <f>Gegevens!HM276-Gegevens!HL276</f>
        <v>-1.3054884391745999E-2</v>
      </c>
      <c r="HR106" s="75">
        <f t="shared" si="309"/>
        <v>-4.5776162845623303E-2</v>
      </c>
      <c r="HS106" s="75"/>
      <c r="HT106" s="75"/>
      <c r="HU106" s="75"/>
      <c r="HV106" s="75">
        <f t="shared" si="310"/>
        <v>6.8161872257435391E-2</v>
      </c>
      <c r="HW106" s="75">
        <f t="shared" si="311"/>
        <v>8.8231067682138245E-2</v>
      </c>
      <c r="HX106" s="75">
        <f t="shared" si="312"/>
        <v>5.7661889469395579E-2</v>
      </c>
      <c r="HY106" s="75">
        <f t="shared" si="313"/>
        <v>9.2211749024088352E-2</v>
      </c>
      <c r="HZ106" s="75"/>
      <c r="IA106" s="75"/>
      <c r="IB106" s="75">
        <f t="shared" si="314"/>
        <v>-3.0569178212742666E-2</v>
      </c>
      <c r="IC106" s="75">
        <f t="shared" si="315"/>
        <v>3.4549859554692773E-2</v>
      </c>
      <c r="ID106" s="75">
        <f t="shared" si="316"/>
        <v>3.9806813419501069E-3</v>
      </c>
      <c r="IE106" s="75"/>
      <c r="IF106" s="75"/>
      <c r="IG106" s="75"/>
      <c r="IH106" s="75">
        <f t="shared" si="317"/>
        <v>0.14912620471387239</v>
      </c>
      <c r="II106" s="75">
        <f t="shared" si="318"/>
        <v>0.24538966326579489</v>
      </c>
      <c r="IJ106" s="75">
        <f t="shared" si="319"/>
        <v>0.22935340075732158</v>
      </c>
      <c r="IK106" s="75">
        <f t="shared" si="320"/>
        <v>0.1887555936399124</v>
      </c>
      <c r="IL106" s="75"/>
      <c r="IM106" s="75"/>
      <c r="IN106" s="75">
        <f t="shared" si="321"/>
        <v>-1.6036262508473315E-2</v>
      </c>
      <c r="IO106" s="75">
        <f t="shared" si="322"/>
        <v>-4.0597807117409179E-2</v>
      </c>
      <c r="IP106" s="75">
        <f t="shared" si="323"/>
        <v>-5.6634069625882494E-2</v>
      </c>
      <c r="IQ106" s="75"/>
      <c r="IR106" s="75"/>
      <c r="IS106" s="75"/>
      <c r="IT106" s="75">
        <f t="shared" si="324"/>
        <v>3.8977159498706844E-2</v>
      </c>
      <c r="IU106" s="75">
        <f t="shared" si="325"/>
        <v>6.4137567658188441E-2</v>
      </c>
      <c r="IV106" s="75">
        <f t="shared" si="326"/>
        <v>0.10688779178449888</v>
      </c>
      <c r="IW106" s="75">
        <f t="shared" si="327"/>
        <v>8.4880510330381798E-2</v>
      </c>
      <c r="IX106" s="75"/>
      <c r="IY106" s="75"/>
      <c r="IZ106" s="75">
        <f t="shared" si="328"/>
        <v>4.2750224126310438E-2</v>
      </c>
      <c r="JA106" s="75">
        <f t="shared" si="329"/>
        <v>-2.2007281454117081E-2</v>
      </c>
      <c r="JB106" s="75">
        <f t="shared" si="330"/>
        <v>2.0742942672193357E-2</v>
      </c>
      <c r="JC106" s="75"/>
      <c r="JD106" s="75"/>
      <c r="JE106" s="75"/>
      <c r="JF106" s="75"/>
      <c r="JG106" s="75"/>
      <c r="JH106" s="75"/>
      <c r="JI106" s="75">
        <f t="shared" si="331"/>
        <v>0.15746360110587629</v>
      </c>
      <c r="JJ106" s="75">
        <f t="shared" si="332"/>
        <v>0.18810336421257923</v>
      </c>
      <c r="JK106" s="75">
        <f t="shared" si="333"/>
        <v>0.19644076060458313</v>
      </c>
      <c r="JL106" s="75"/>
      <c r="JM106" s="75">
        <f t="shared" si="334"/>
        <v>0.26220242371988312</v>
      </c>
      <c r="JN106" s="75">
        <f t="shared" si="335"/>
        <v>0.30952723092398332</v>
      </c>
      <c r="JO106" s="75">
        <f t="shared" si="336"/>
        <v>0.32633999137807157</v>
      </c>
      <c r="JP106" s="75"/>
      <c r="JQ106" s="75">
        <f t="shared" si="337"/>
        <v>0.25197718448928724</v>
      </c>
      <c r="JR106" s="75">
        <f t="shared" si="338"/>
        <v>0.33624119254182044</v>
      </c>
      <c r="JS106" s="75">
        <f t="shared" si="339"/>
        <v>0.35886497627378611</v>
      </c>
      <c r="JT106" s="75"/>
      <c r="JU106" s="75">
        <f t="shared" si="340"/>
        <v>0.24083595163286681</v>
      </c>
      <c r="JV106" s="75">
        <f t="shared" si="341"/>
        <v>0.2736361039702942</v>
      </c>
      <c r="JW106" s="75">
        <f t="shared" si="342"/>
        <v>0.3257164619632486</v>
      </c>
      <c r="JX106" s="75"/>
      <c r="JY106" s="75"/>
      <c r="JZ106" s="75"/>
      <c r="KA106" s="75">
        <f t="shared" si="343"/>
        <v>-1.0225239230595873E-2</v>
      </c>
      <c r="KB106" s="75">
        <f t="shared" si="344"/>
        <v>-1.1141232856420435E-2</v>
      </c>
      <c r="KC106" s="75">
        <f t="shared" si="345"/>
        <v>-2.1366472087016308E-2</v>
      </c>
      <c r="KD106" s="75"/>
      <c r="KE106" s="75"/>
      <c r="KF106" s="75">
        <f t="shared" si="346"/>
        <v>2.6713961617837123E-2</v>
      </c>
      <c r="KG106" s="75">
        <f t="shared" si="347"/>
        <v>-6.2605088571526246E-2</v>
      </c>
      <c r="KH106" s="75">
        <f t="shared" si="348"/>
        <v>-3.5891126953689123E-2</v>
      </c>
      <c r="KI106" s="75"/>
      <c r="KJ106" s="75"/>
      <c r="KK106" s="75">
        <f t="shared" si="349"/>
        <v>3.2524984895714537E-2</v>
      </c>
      <c r="KL106" s="75">
        <f t="shared" si="350"/>
        <v>-3.3148514310537502E-2</v>
      </c>
      <c r="KM106" s="75">
        <f t="shared" si="351"/>
        <v>-6.2352941482296531E-4</v>
      </c>
      <c r="KN106" s="75"/>
      <c r="KO106" s="75"/>
      <c r="KP106" s="75"/>
      <c r="KQ106" s="75"/>
      <c r="KR106" s="73">
        <f t="shared" si="352"/>
        <v>6820.8877712314998</v>
      </c>
      <c r="KS106" s="73">
        <f t="shared" si="353"/>
        <v>1253.6990946975141</v>
      </c>
      <c r="KT106" s="73">
        <f t="shared" si="354"/>
        <v>4001.5740767351631</v>
      </c>
      <c r="KU106" s="73">
        <f t="shared" si="355"/>
        <v>1853.3818077309959</v>
      </c>
      <c r="KV106" s="73">
        <f t="shared" si="356"/>
        <v>5154.6552665612871</v>
      </c>
      <c r="KW106" s="73">
        <f t="shared" si="357"/>
        <v>1347.2737462279065</v>
      </c>
      <c r="KX106" s="73">
        <f t="shared" si="358"/>
        <v>353.16884609857738</v>
      </c>
      <c r="KY106" s="73"/>
      <c r="KZ106" s="73">
        <f t="shared" si="359"/>
        <v>5081.5933470737673</v>
      </c>
      <c r="LA106" s="73">
        <f t="shared" si="360"/>
        <v>2882.6236878684754</v>
      </c>
      <c r="LB106" s="73">
        <f t="shared" si="361"/>
        <v>3693.1413507165794</v>
      </c>
      <c r="LC106" s="73">
        <f t="shared" si="362"/>
        <v>1211.2456501941235</v>
      </c>
      <c r="LD106" s="73">
        <f t="shared" si="363"/>
        <v>4817.7975363082969</v>
      </c>
      <c r="LE106" s="73">
        <f t="shared" si="364"/>
        <v>2245.2849542251834</v>
      </c>
      <c r="LF106" s="73">
        <f t="shared" si="365"/>
        <v>475.23520107367108</v>
      </c>
      <c r="LG106" s="73"/>
      <c r="LH106" s="73">
        <f t="shared" si="366"/>
        <v>4801</v>
      </c>
      <c r="LI106" s="73">
        <f t="shared" si="367"/>
        <v>3920</v>
      </c>
      <c r="LJ106" s="73">
        <f t="shared" si="368"/>
        <v>3040</v>
      </c>
      <c r="LK106" s="73">
        <f t="shared" si="369"/>
        <v>1937</v>
      </c>
      <c r="LL106" s="73">
        <f t="shared" si="370"/>
        <v>3965</v>
      </c>
      <c r="LM106" s="73">
        <f t="shared" si="371"/>
        <v>1783</v>
      </c>
      <c r="LN106" s="73">
        <f t="shared" si="372"/>
        <v>1094</v>
      </c>
      <c r="LO106" s="73"/>
      <c r="LP106" s="73">
        <f t="shared" si="373"/>
        <v>-1739.2944241577325</v>
      </c>
      <c r="LQ106" s="73">
        <f t="shared" si="374"/>
        <v>1628.9245931709613</v>
      </c>
      <c r="LR106" s="73">
        <f t="shared" si="375"/>
        <v>-308.43272601858371</v>
      </c>
      <c r="LS106" s="73">
        <f t="shared" si="376"/>
        <v>-642.13615753687236</v>
      </c>
      <c r="LT106" s="73">
        <f t="shared" si="377"/>
        <v>-336.85773025299022</v>
      </c>
      <c r="LU106" s="73">
        <f t="shared" si="378"/>
        <v>898.01120799727687</v>
      </c>
      <c r="LV106" s="73">
        <f t="shared" si="379"/>
        <v>122.0663549750937</v>
      </c>
      <c r="LW106" s="73"/>
      <c r="LX106" s="73">
        <f t="shared" si="380"/>
        <v>-280.59334707376729</v>
      </c>
      <c r="LY106" s="73">
        <f t="shared" si="381"/>
        <v>1037.3763121315246</v>
      </c>
      <c r="LZ106" s="73">
        <f t="shared" si="382"/>
        <v>-653.14135071657938</v>
      </c>
      <c r="MA106" s="73">
        <f t="shared" si="383"/>
        <v>725.75434980587647</v>
      </c>
      <c r="MB106" s="73">
        <f t="shared" si="384"/>
        <v>-852.79753630829691</v>
      </c>
      <c r="MC106" s="73">
        <f t="shared" si="385"/>
        <v>-462.28495422518336</v>
      </c>
      <c r="MD106" s="73">
        <f t="shared" si="386"/>
        <v>618.76479892632892</v>
      </c>
      <c r="ME106" s="73"/>
      <c r="MF106" s="73">
        <f t="shared" si="387"/>
        <v>-2019.8877712314998</v>
      </c>
      <c r="MG106" s="73">
        <f t="shared" si="388"/>
        <v>2666.3009053024862</v>
      </c>
      <c r="MH106" s="73">
        <f t="shared" si="389"/>
        <v>-961.57407673516309</v>
      </c>
      <c r="MI106" s="73">
        <f t="shared" si="390"/>
        <v>83.618192269004112</v>
      </c>
      <c r="MJ106" s="73">
        <f t="shared" si="391"/>
        <v>-1189.6552665612871</v>
      </c>
      <c r="MK106" s="73">
        <f t="shared" si="392"/>
        <v>435.72625377209351</v>
      </c>
      <c r="ML106" s="73">
        <f t="shared" si="393"/>
        <v>740.83115390142257</v>
      </c>
      <c r="MM106" s="73"/>
      <c r="MN106" s="75">
        <f t="shared" si="394"/>
        <v>-0.25499531475852238</v>
      </c>
      <c r="MO106" s="75">
        <f t="shared" si="395"/>
        <v>1.2992947032190205</v>
      </c>
      <c r="MP106" s="75">
        <f t="shared" si="396"/>
        <v>-7.7077849892068048E-2</v>
      </c>
      <c r="MQ106" s="75">
        <f t="shared" si="397"/>
        <v>-0.34646728205615013</v>
      </c>
      <c r="MR106" s="75">
        <f t="shared" si="398"/>
        <v>-6.5350195664531957E-2</v>
      </c>
      <c r="MS106" s="75">
        <f t="shared" si="399"/>
        <v>0.66653952881626788</v>
      </c>
      <c r="MT106" s="75">
        <f t="shared" si="400"/>
        <v>0.34563171786965102</v>
      </c>
      <c r="MU106" s="75"/>
      <c r="MV106" s="75">
        <f t="shared" si="401"/>
        <v>-5.5217591788478473E-2</v>
      </c>
      <c r="MW106" s="75">
        <f t="shared" si="402"/>
        <v>0.35987226376350262</v>
      </c>
      <c r="MX106" s="75">
        <f t="shared" si="403"/>
        <v>-0.17685251895106871</v>
      </c>
      <c r="MY106" s="75">
        <f t="shared" si="404"/>
        <v>0.59918014953412757</v>
      </c>
      <c r="MZ106" s="75">
        <f t="shared" si="405"/>
        <v>-0.17700983278798482</v>
      </c>
      <c r="NA106" s="75">
        <f t="shared" si="406"/>
        <v>-0.20589144079697067</v>
      </c>
      <c r="NB106" s="75">
        <f t="shared" si="407"/>
        <v>1.3020180271334907</v>
      </c>
      <c r="NC106" s="75"/>
      <c r="ND106" s="75">
        <f t="shared" si="408"/>
        <v>-0.2961326793486902</v>
      </c>
      <c r="NE106" s="75">
        <f t="shared" si="409"/>
        <v>2.1267470931258807</v>
      </c>
      <c r="NF106" s="75">
        <f t="shared" si="410"/>
        <v>-0.24029895693439218</v>
      </c>
      <c r="NG106" s="75">
        <f t="shared" si="411"/>
        <v>4.5116549606890634E-2</v>
      </c>
      <c r="NH106" s="75">
        <f t="shared" si="412"/>
        <v>-0.23079240124527589</v>
      </c>
      <c r="NI106" s="75">
        <f t="shared" si="413"/>
        <v>0.32341330408318186</v>
      </c>
      <c r="NJ106" s="75">
        <f t="shared" si="414"/>
        <v>2.0976684724185439</v>
      </c>
      <c r="NK106" s="75"/>
      <c r="NL106" s="75"/>
      <c r="NM106" s="211">
        <v>9364</v>
      </c>
      <c r="NN106" s="212">
        <v>1</v>
      </c>
      <c r="NO106" s="212">
        <v>6</v>
      </c>
      <c r="NP106" s="212">
        <v>4</v>
      </c>
      <c r="NQ106" s="212">
        <v>0</v>
      </c>
      <c r="NR106" s="212">
        <v>12</v>
      </c>
      <c r="NS106" s="213">
        <v>23</v>
      </c>
      <c r="NT106" s="213">
        <f t="shared" si="415"/>
        <v>9387</v>
      </c>
      <c r="NU106" s="75"/>
      <c r="NV106" s="75"/>
      <c r="NW106" s="73">
        <v>21006</v>
      </c>
      <c r="NX106" s="73">
        <v>3920</v>
      </c>
      <c r="NY106" s="75">
        <f t="shared" si="416"/>
        <v>0.18661334856707606</v>
      </c>
      <c r="NZ106" s="75">
        <f t="shared" si="417"/>
        <v>5.0023980838191017E-3</v>
      </c>
      <c r="OA106" s="75">
        <f t="shared" si="418"/>
        <v>5.0015885147195981E-3</v>
      </c>
      <c r="OB106" s="73">
        <v>33406</v>
      </c>
      <c r="OC106" s="73">
        <v>25025</v>
      </c>
      <c r="OD106" s="73">
        <v>12654.749247136988</v>
      </c>
      <c r="OE106" s="73">
        <v>9410.288816808481</v>
      </c>
      <c r="OF106" s="75">
        <f t="shared" si="419"/>
        <v>0.28169457034091122</v>
      </c>
      <c r="OG106" s="75">
        <f t="shared" si="420"/>
        <v>0.74361716957271717</v>
      </c>
      <c r="OH106" s="73">
        <v>7652</v>
      </c>
      <c r="OI106" s="73">
        <f t="shared" si="421"/>
        <v>5690.158581570432</v>
      </c>
      <c r="OJ106" s="75">
        <f t="shared" si="422"/>
        <v>0.22737896429851875</v>
      </c>
      <c r="OK106" s="75">
        <f t="shared" si="423"/>
        <v>5.0974444112135845E-3</v>
      </c>
      <c r="OL106" s="75">
        <f t="shared" si="424"/>
        <v>1.3728039532258025E-2</v>
      </c>
      <c r="OM106" s="73">
        <v>33156</v>
      </c>
      <c r="ON106" s="73">
        <v>564834664</v>
      </c>
      <c r="OO106" s="73">
        <f t="shared" si="425"/>
        <v>17035.669682712029</v>
      </c>
      <c r="OP106" s="75">
        <f t="shared" si="426"/>
        <v>5.0881494733682423E-3</v>
      </c>
      <c r="OQ106" s="75">
        <f t="shared" si="427"/>
        <v>4.5358630560750146E-3</v>
      </c>
      <c r="OR106" s="75">
        <f t="shared" si="428"/>
        <v>1.834435972600745E-2</v>
      </c>
      <c r="OS106" s="73">
        <v>5247.2689106044154</v>
      </c>
      <c r="OT106" s="75">
        <f t="shared" si="429"/>
        <v>0.15707564241766195</v>
      </c>
      <c r="OU106" s="75">
        <f t="shared" si="430"/>
        <v>4.3245829234314003E-3</v>
      </c>
      <c r="OV106" s="73">
        <v>6792.4620725445766</v>
      </c>
      <c r="OW106" s="75">
        <f t="shared" si="431"/>
        <v>0.20486373725855281</v>
      </c>
      <c r="OX106" s="75">
        <v>0.21807465618860511</v>
      </c>
      <c r="OY106" s="73">
        <v>1844</v>
      </c>
      <c r="OZ106" s="75">
        <f t="shared" si="432"/>
        <v>5.5199664730886666E-2</v>
      </c>
      <c r="PA106" s="73">
        <v>6042</v>
      </c>
      <c r="PB106" s="75">
        <f t="shared" si="433"/>
        <v>0.18086571274621324</v>
      </c>
      <c r="PC106" s="73">
        <v>5599</v>
      </c>
      <c r="PD106" s="73">
        <v>7105</v>
      </c>
      <c r="PE106" s="75">
        <f t="shared" si="434"/>
        <v>-0.211963406052076</v>
      </c>
      <c r="PF106" s="75">
        <v>3.4935371563487937E-2</v>
      </c>
      <c r="PG106" s="75">
        <v>8.3916923446316377E-2</v>
      </c>
      <c r="PH106" s="75">
        <v>0.11885229500980432</v>
      </c>
      <c r="PI106" s="75"/>
      <c r="PJ106" s="75"/>
      <c r="PK106" s="75"/>
      <c r="PL106" s="75"/>
      <c r="PM106" s="75"/>
      <c r="PN106" s="75"/>
      <c r="PO106" s="226"/>
      <c r="PP106" s="21">
        <f t="shared" si="435"/>
        <v>0</v>
      </c>
      <c r="PQ106" s="73">
        <f t="shared" si="436"/>
        <v>99.983816379945395</v>
      </c>
      <c r="PR106" s="73"/>
      <c r="PS106" s="73">
        <f t="shared" si="437"/>
        <v>360.531069734158</v>
      </c>
      <c r="PT106" s="73">
        <v>4</v>
      </c>
      <c r="PU106" s="73">
        <f t="shared" si="438"/>
        <v>269.31219695223109</v>
      </c>
      <c r="PV106" s="73">
        <v>3</v>
      </c>
      <c r="PW106" s="73"/>
    </row>
    <row r="107" spans="1:444" x14ac:dyDescent="0.25">
      <c r="A107" s="150"/>
      <c r="B107" s="153" t="s">
        <v>12</v>
      </c>
      <c r="C107" s="151"/>
      <c r="D107" s="156">
        <v>33039</v>
      </c>
      <c r="E107" s="156" t="s">
        <v>140</v>
      </c>
      <c r="F107" s="72" t="s">
        <v>162</v>
      </c>
      <c r="G107" s="82"/>
      <c r="P107" s="161"/>
      <c r="Q107" s="127"/>
      <c r="R107" s="127"/>
      <c r="S107" s="127"/>
      <c r="T107" s="127"/>
      <c r="U107" s="127"/>
      <c r="V107" s="127"/>
      <c r="W107" s="127"/>
      <c r="X107" s="127"/>
      <c r="Y107" s="127"/>
      <c r="Z107" s="113"/>
      <c r="AA107" s="73"/>
      <c r="AB107" s="74">
        <v>590</v>
      </c>
      <c r="AC107" s="74">
        <v>1108</v>
      </c>
      <c r="AD107" s="74">
        <v>432</v>
      </c>
      <c r="AE107" s="74">
        <v>629</v>
      </c>
      <c r="AF107" s="74">
        <v>447</v>
      </c>
      <c r="AG107" s="74">
        <v>1721</v>
      </c>
      <c r="AH107" s="74">
        <v>126</v>
      </c>
      <c r="AI107" s="74">
        <v>104</v>
      </c>
      <c r="AK107" s="73">
        <f t="shared" si="222"/>
        <v>5157</v>
      </c>
      <c r="AL107" s="75"/>
      <c r="AM107" s="76">
        <f t="shared" si="223"/>
        <v>0.11440760131859608</v>
      </c>
      <c r="AN107" s="77">
        <f t="shared" si="224"/>
        <v>0.21485359705254994</v>
      </c>
      <c r="AO107" s="77">
        <f t="shared" si="225"/>
        <v>8.3769633507853408E-2</v>
      </c>
      <c r="AP107" s="77">
        <f t="shared" si="226"/>
        <v>0.12197013767694397</v>
      </c>
      <c r="AQ107" s="77">
        <f t="shared" si="227"/>
        <v>8.6678301337987207E-2</v>
      </c>
      <c r="AR107" s="77">
        <f t="shared" si="228"/>
        <v>0.3337211557106845</v>
      </c>
      <c r="AS107" s="77">
        <f t="shared" si="229"/>
        <v>2.4432809773123908E-2</v>
      </c>
      <c r="AT107" s="78">
        <f t="shared" si="230"/>
        <v>2.0166763622261004E-2</v>
      </c>
      <c r="AU107" s="75">
        <f t="shared" si="231"/>
        <v>1</v>
      </c>
      <c r="AV107" s="75"/>
      <c r="AW107" s="75"/>
      <c r="AX107" s="74">
        <v>419</v>
      </c>
      <c r="AY107" s="74">
        <v>272</v>
      </c>
      <c r="AZ107" s="74">
        <v>804</v>
      </c>
      <c r="BA107" s="74">
        <v>719</v>
      </c>
      <c r="BB107" s="74">
        <v>1321</v>
      </c>
      <c r="BC107" s="74">
        <v>1252</v>
      </c>
      <c r="BD107" s="74">
        <v>105</v>
      </c>
      <c r="BE107" s="74">
        <v>208</v>
      </c>
      <c r="BF107" s="74">
        <v>19</v>
      </c>
      <c r="BG107" s="79">
        <v>14</v>
      </c>
      <c r="BH107" s="80"/>
      <c r="BI107" s="80"/>
      <c r="BJ107" s="81"/>
      <c r="BK107" s="73">
        <f t="shared" si="232"/>
        <v>14</v>
      </c>
      <c r="BL107" s="79">
        <f t="shared" si="233"/>
        <v>5133</v>
      </c>
      <c r="BM107" s="82"/>
      <c r="BN107" s="83">
        <f t="shared" si="234"/>
        <v>8.1628677186830312E-2</v>
      </c>
      <c r="BO107" s="84">
        <f t="shared" si="235"/>
        <v>5.2990453925579585E-2</v>
      </c>
      <c r="BP107" s="84">
        <f t="shared" si="236"/>
        <v>0.15663354763296317</v>
      </c>
      <c r="BQ107" s="84">
        <f t="shared" si="237"/>
        <v>0.14007403078121955</v>
      </c>
      <c r="BR107" s="84">
        <f t="shared" si="238"/>
        <v>0.2573543736606273</v>
      </c>
      <c r="BS107" s="84">
        <f t="shared" si="239"/>
        <v>0.24391194233391778</v>
      </c>
      <c r="BT107" s="84">
        <f t="shared" si="240"/>
        <v>2.0455873758036237E-2</v>
      </c>
      <c r="BU107" s="84">
        <f t="shared" si="241"/>
        <v>4.0522111825443213E-2</v>
      </c>
      <c r="BV107" s="84">
        <f t="shared" si="242"/>
        <v>3.7015390609779855E-3</v>
      </c>
      <c r="BW107" s="84">
        <f t="shared" si="243"/>
        <v>2.7274498344048315E-3</v>
      </c>
      <c r="BX107" s="84">
        <f t="shared" si="244"/>
        <v>0</v>
      </c>
      <c r="BY107" s="84">
        <f t="shared" si="245"/>
        <v>0</v>
      </c>
      <c r="BZ107" s="84">
        <f t="shared" si="246"/>
        <v>0</v>
      </c>
      <c r="CA107" s="75">
        <f t="shared" si="247"/>
        <v>2.7274498344048315E-3</v>
      </c>
      <c r="CB107" s="85">
        <f t="shared" si="248"/>
        <v>1</v>
      </c>
      <c r="CC107" s="75"/>
      <c r="CD107" s="75"/>
      <c r="CE107" s="74">
        <v>464</v>
      </c>
      <c r="CF107" s="74">
        <v>807</v>
      </c>
      <c r="CG107" s="74">
        <v>1474</v>
      </c>
      <c r="CH107" s="74">
        <v>680</v>
      </c>
      <c r="CI107" s="74">
        <v>735</v>
      </c>
      <c r="CJ107" s="74">
        <v>772</v>
      </c>
      <c r="CK107" s="74">
        <v>105</v>
      </c>
      <c r="CL107" s="72">
        <v>13</v>
      </c>
      <c r="CM107" s="72">
        <v>39</v>
      </c>
      <c r="CN107" s="72">
        <v>8</v>
      </c>
      <c r="CP107" s="73">
        <f t="shared" si="439"/>
        <v>60</v>
      </c>
      <c r="CQ107" s="73">
        <f t="shared" si="440"/>
        <v>5097</v>
      </c>
      <c r="CR107" s="73"/>
      <c r="CS107" s="76">
        <f t="shared" si="249"/>
        <v>9.1033941534235829E-2</v>
      </c>
      <c r="CT107" s="77">
        <f t="shared" si="250"/>
        <v>0.15832842848734549</v>
      </c>
      <c r="CU107" s="77">
        <f t="shared" si="251"/>
        <v>0.28918971944280952</v>
      </c>
      <c r="CV107" s="77">
        <f t="shared" si="252"/>
        <v>0.1334118108691387</v>
      </c>
      <c r="CW107" s="77">
        <f t="shared" si="253"/>
        <v>0.14420247204237788</v>
      </c>
      <c r="CX107" s="77">
        <f t="shared" si="254"/>
        <v>0.15146164410437513</v>
      </c>
      <c r="CY107" s="77">
        <f t="shared" si="255"/>
        <v>2.0600353148911125E-2</v>
      </c>
      <c r="CZ107" s="78"/>
      <c r="DA107" s="78"/>
      <c r="DB107" s="78"/>
      <c r="DC107" s="78"/>
      <c r="DD107" s="78">
        <f t="shared" si="256"/>
        <v>1.1771630370806356E-2</v>
      </c>
      <c r="DE107" s="75">
        <f t="shared" si="257"/>
        <v>1</v>
      </c>
      <c r="DF107" s="75"/>
      <c r="DG107" s="75"/>
      <c r="DH107" s="74">
        <v>739</v>
      </c>
      <c r="DI107" s="74">
        <v>906</v>
      </c>
      <c r="DJ107" s="74">
        <v>1063</v>
      </c>
      <c r="DK107" s="74">
        <v>1092</v>
      </c>
      <c r="DM107" s="74">
        <v>231</v>
      </c>
      <c r="DN107" s="74">
        <v>408</v>
      </c>
      <c r="DO107" s="74">
        <v>662</v>
      </c>
      <c r="DP107" s="72">
        <v>56</v>
      </c>
      <c r="DQ107" s="72"/>
      <c r="DR107" s="72"/>
      <c r="DU107" s="73">
        <f t="shared" si="258"/>
        <v>56</v>
      </c>
      <c r="DV107" s="73">
        <f t="shared" si="441"/>
        <v>5157</v>
      </c>
      <c r="DW107" s="76">
        <f t="shared" si="259"/>
        <v>0.14330036843125848</v>
      </c>
      <c r="DX107" s="77">
        <f t="shared" si="260"/>
        <v>0.17568353694008143</v>
      </c>
      <c r="DY107" s="77">
        <f t="shared" si="261"/>
        <v>0.20612759356214855</v>
      </c>
      <c r="DZ107" s="77">
        <f t="shared" si="262"/>
        <v>0.21175101803374055</v>
      </c>
      <c r="EA107" s="77">
        <f t="shared" si="263"/>
        <v>0</v>
      </c>
      <c r="EB107" s="77">
        <f t="shared" si="264"/>
        <v>4.4793484584060503E-2</v>
      </c>
      <c r="EC107" s="77">
        <f t="shared" si="265"/>
        <v>7.9115764979639319E-2</v>
      </c>
      <c r="ED107" s="77">
        <f t="shared" si="266"/>
        <v>0.1283692069032383</v>
      </c>
      <c r="EE107" s="75">
        <f t="shared" si="267"/>
        <v>1.0859026565832848E-2</v>
      </c>
      <c r="EF107" s="78">
        <f t="shared" si="268"/>
        <v>0</v>
      </c>
      <c r="EG107" s="78">
        <f t="shared" si="269"/>
        <v>0</v>
      </c>
      <c r="EH107" s="78">
        <f t="shared" si="270"/>
        <v>0</v>
      </c>
      <c r="EI107" s="78">
        <f t="shared" si="271"/>
        <v>0</v>
      </c>
      <c r="EJ107" s="75">
        <f t="shared" si="272"/>
        <v>1.0859026565832848E-2</v>
      </c>
      <c r="EK107" s="75">
        <f t="shared" si="273"/>
        <v>1</v>
      </c>
      <c r="EL107" s="75"/>
      <c r="EM107" s="75"/>
      <c r="EN107" s="75"/>
      <c r="EO107" s="75"/>
      <c r="EP107" s="75"/>
      <c r="EQ107" s="75"/>
      <c r="ER107" s="75">
        <f t="shared" si="274"/>
        <v>0.21485359705254994</v>
      </c>
      <c r="ES107" s="75">
        <f t="shared" si="275"/>
        <v>0.2573543736606273</v>
      </c>
      <c r="ET107" s="75">
        <f t="shared" si="276"/>
        <v>0.15832842848734549</v>
      </c>
      <c r="EU107" s="75">
        <f t="shared" si="277"/>
        <v>0.17568353694008143</v>
      </c>
      <c r="EV107" s="75"/>
      <c r="EW107" s="75"/>
      <c r="EX107" s="75">
        <f t="shared" si="278"/>
        <v>8.3769633507853408E-2</v>
      </c>
      <c r="EY107" s="75">
        <f t="shared" si="279"/>
        <v>5.2990453925579585E-2</v>
      </c>
      <c r="EZ107" s="75">
        <f t="shared" si="280"/>
        <v>0.14420247204237788</v>
      </c>
      <c r="FA107" s="75">
        <f t="shared" si="281"/>
        <v>0.20612759356214855</v>
      </c>
      <c r="FB107" s="75"/>
      <c r="FC107" s="75"/>
      <c r="FD107" s="75"/>
      <c r="FE107" s="75">
        <f t="shared" si="282"/>
        <v>4.0522111825443213E-2</v>
      </c>
      <c r="FF107" s="75"/>
      <c r="FG107" s="75"/>
      <c r="FH107" s="75"/>
      <c r="FI107" s="75"/>
      <c r="FJ107" s="75"/>
      <c r="FK107" s="75">
        <f t="shared" si="283"/>
        <v>3.7015390609779855E-3</v>
      </c>
      <c r="FL107" s="75"/>
      <c r="FM107" s="75"/>
      <c r="FN107" s="75"/>
      <c r="FO107" s="75"/>
      <c r="FP107" s="75">
        <f t="shared" si="284"/>
        <v>0.29862323056040335</v>
      </c>
      <c r="FQ107" s="75">
        <f t="shared" si="285"/>
        <v>0.35456847847262812</v>
      </c>
      <c r="FR107" s="75">
        <f t="shared" si="286"/>
        <v>0.30253090052972337</v>
      </c>
      <c r="FS107" s="75">
        <f t="shared" si="287"/>
        <v>0.38181113050222998</v>
      </c>
      <c r="FT107" s="75"/>
      <c r="FU107" s="75"/>
      <c r="FV107" s="75"/>
      <c r="FW107" s="75">
        <f t="shared" si="288"/>
        <v>-9.902594517328181E-2</v>
      </c>
      <c r="FX107" s="75">
        <f t="shared" si="289"/>
        <v>1.735510845273594E-2</v>
      </c>
      <c r="FY107" s="75">
        <f t="shared" si="290"/>
        <v>-8.167083672054587E-2</v>
      </c>
      <c r="FZ107" s="75"/>
      <c r="GA107" s="75"/>
      <c r="GB107" s="75">
        <f t="shared" si="291"/>
        <v>9.1212018116798299E-2</v>
      </c>
      <c r="GC107" s="75">
        <f t="shared" si="292"/>
        <v>6.1925121519770671E-2</v>
      </c>
      <c r="GD107" s="75">
        <f t="shared" si="293"/>
        <v>0.15313713963656897</v>
      </c>
      <c r="GE107" s="75"/>
      <c r="GF107" s="75"/>
      <c r="GG107" s="75"/>
      <c r="GH107" s="75"/>
      <c r="GI107" s="75"/>
      <c r="GJ107" s="75"/>
      <c r="GK107" s="75"/>
      <c r="GL107" s="75"/>
      <c r="GM107" s="75"/>
      <c r="GN107" s="75"/>
      <c r="GO107" s="75"/>
      <c r="GP107" s="75"/>
      <c r="GQ107" s="75">
        <f t="shared" si="294"/>
        <v>-5.2037577942904756E-2</v>
      </c>
      <c r="GR107" s="75">
        <f t="shared" si="295"/>
        <v>7.9280229972506611E-2</v>
      </c>
      <c r="GS107" s="75">
        <f t="shared" si="296"/>
        <v>2.7242652029601855E-2</v>
      </c>
      <c r="GT107" s="75"/>
      <c r="GU107" s="75"/>
      <c r="GV107" s="75"/>
      <c r="GW107" s="75"/>
      <c r="GX107" s="75">
        <f t="shared" si="297"/>
        <v>2.4432809773123908E-2</v>
      </c>
      <c r="GY107" s="75">
        <f t="shared" si="298"/>
        <v>2.0455873758036237E-2</v>
      </c>
      <c r="GZ107" s="75">
        <f t="shared" si="299"/>
        <v>2.0600353148911125E-2</v>
      </c>
      <c r="HA107" s="75">
        <f t="shared" si="300"/>
        <v>4.4793484584060503E-2</v>
      </c>
      <c r="HB107" s="75"/>
      <c r="HC107" s="75"/>
      <c r="HD107" s="75">
        <f t="shared" si="301"/>
        <v>1.4447939087488745E-4</v>
      </c>
      <c r="HE107" s="75">
        <f t="shared" si="302"/>
        <v>2.4193131435149378E-2</v>
      </c>
      <c r="HF107" s="75">
        <f t="shared" si="303"/>
        <v>2.4337610826024265E-2</v>
      </c>
      <c r="HG107" s="75"/>
      <c r="HH107" s="75"/>
      <c r="HI107" s="75"/>
      <c r="HJ107" s="75">
        <f t="shared" si="304"/>
        <v>0.3337211557106845</v>
      </c>
      <c r="HK107" s="75">
        <f t="shared" si="305"/>
        <v>0.24391194233391778</v>
      </c>
      <c r="HL107" s="75">
        <f t="shared" si="306"/>
        <v>0.28918971944280952</v>
      </c>
      <c r="HM107" s="75">
        <f t="shared" si="307"/>
        <v>0.21175101803374055</v>
      </c>
      <c r="HN107" s="75"/>
      <c r="HO107" s="75"/>
      <c r="HP107" s="75">
        <f t="shared" si="308"/>
        <v>4.5277777108891748E-2</v>
      </c>
      <c r="HQ107" s="75">
        <f>Gegevens!HM156-Gegevens!HL156</f>
        <v>-5.3167964143163049E-2</v>
      </c>
      <c r="HR107" s="75">
        <f t="shared" si="309"/>
        <v>-3.2160924300177224E-2</v>
      </c>
      <c r="HS107" s="75"/>
      <c r="HT107" s="75"/>
      <c r="HU107" s="75"/>
      <c r="HV107" s="75">
        <f t="shared" si="310"/>
        <v>0.11440760131859608</v>
      </c>
      <c r="HW107" s="75">
        <f t="shared" si="311"/>
        <v>0.15663354763296317</v>
      </c>
      <c r="HX107" s="75">
        <f t="shared" si="312"/>
        <v>0.15146164410437513</v>
      </c>
      <c r="HY107" s="75">
        <f t="shared" si="313"/>
        <v>0.14330036843125848</v>
      </c>
      <c r="HZ107" s="75"/>
      <c r="IA107" s="75"/>
      <c r="IB107" s="75">
        <f t="shared" si="314"/>
        <v>-5.1719035285880399E-3</v>
      </c>
      <c r="IC107" s="75">
        <f t="shared" si="315"/>
        <v>-8.1612756731166414E-3</v>
      </c>
      <c r="ID107" s="75">
        <f t="shared" si="316"/>
        <v>-1.3333179201704681E-2</v>
      </c>
      <c r="IE107" s="75"/>
      <c r="IF107" s="75"/>
      <c r="IG107" s="75"/>
      <c r="IH107" s="75">
        <f t="shared" si="317"/>
        <v>0.12197013767694397</v>
      </c>
      <c r="II107" s="75">
        <f t="shared" si="318"/>
        <v>0.14007403078121955</v>
      </c>
      <c r="IJ107" s="75">
        <f t="shared" si="319"/>
        <v>9.1033941534235829E-2</v>
      </c>
      <c r="IK107" s="75">
        <f t="shared" si="320"/>
        <v>0.1283692069032383</v>
      </c>
      <c r="IL107" s="75"/>
      <c r="IM107" s="75"/>
      <c r="IN107" s="75">
        <f t="shared" si="321"/>
        <v>-4.904008924698372E-2</v>
      </c>
      <c r="IO107" s="75">
        <f t="shared" si="322"/>
        <v>3.7335265369002474E-2</v>
      </c>
      <c r="IP107" s="75">
        <f t="shared" si="323"/>
        <v>-1.1704823877981246E-2</v>
      </c>
      <c r="IQ107" s="75"/>
      <c r="IR107" s="75"/>
      <c r="IS107" s="75"/>
      <c r="IT107" s="75">
        <f t="shared" si="324"/>
        <v>8.6678301337987207E-2</v>
      </c>
      <c r="IU107" s="75">
        <f t="shared" si="325"/>
        <v>8.1628677186830312E-2</v>
      </c>
      <c r="IV107" s="75">
        <f t="shared" si="326"/>
        <v>0.1334118108691387</v>
      </c>
      <c r="IW107" s="75">
        <f t="shared" si="327"/>
        <v>7.9115764979639319E-2</v>
      </c>
      <c r="IX107" s="75"/>
      <c r="IY107" s="75"/>
      <c r="IZ107" s="75">
        <f t="shared" si="328"/>
        <v>5.1783133682308385E-2</v>
      </c>
      <c r="JA107" s="75">
        <f t="shared" si="329"/>
        <v>-5.4296045889499378E-2</v>
      </c>
      <c r="JB107" s="75">
        <f t="shared" si="330"/>
        <v>-2.5129122071909926E-3</v>
      </c>
      <c r="JC107" s="75"/>
      <c r="JD107" s="75"/>
      <c r="JE107" s="75"/>
      <c r="JF107" s="75"/>
      <c r="JG107" s="75"/>
      <c r="JH107" s="75"/>
      <c r="JI107" s="75">
        <f t="shared" si="331"/>
        <v>0.14640294745006788</v>
      </c>
      <c r="JJ107" s="75">
        <f t="shared" si="332"/>
        <v>0.20864843901493119</v>
      </c>
      <c r="JK107" s="75">
        <f t="shared" si="333"/>
        <v>0.23308124878805508</v>
      </c>
      <c r="JL107" s="75"/>
      <c r="JM107" s="75">
        <f t="shared" si="334"/>
        <v>0.16052990453925578</v>
      </c>
      <c r="JN107" s="75">
        <f t="shared" si="335"/>
        <v>0.22170270796804986</v>
      </c>
      <c r="JO107" s="75">
        <f t="shared" si="336"/>
        <v>0.24215858172608609</v>
      </c>
      <c r="JP107" s="75"/>
      <c r="JQ107" s="75">
        <f t="shared" si="337"/>
        <v>0.11163429468314695</v>
      </c>
      <c r="JR107" s="75">
        <f t="shared" si="338"/>
        <v>0.22444575240337453</v>
      </c>
      <c r="JS107" s="75">
        <f t="shared" si="339"/>
        <v>0.24504610555228565</v>
      </c>
      <c r="JT107" s="75"/>
      <c r="JU107" s="75">
        <f t="shared" si="340"/>
        <v>0.17316269148729879</v>
      </c>
      <c r="JV107" s="75">
        <f t="shared" si="341"/>
        <v>0.20748497188287762</v>
      </c>
      <c r="JW107" s="75">
        <f t="shared" si="342"/>
        <v>0.25227845646693814</v>
      </c>
      <c r="JX107" s="75"/>
      <c r="JY107" s="75"/>
      <c r="JZ107" s="75"/>
      <c r="KA107" s="75">
        <f t="shared" si="343"/>
        <v>-4.8895609856108829E-2</v>
      </c>
      <c r="KB107" s="75">
        <f t="shared" si="344"/>
        <v>6.1528396804151841E-2</v>
      </c>
      <c r="KC107" s="75">
        <f t="shared" si="345"/>
        <v>1.2632786948043012E-2</v>
      </c>
      <c r="KD107" s="75"/>
      <c r="KE107" s="75"/>
      <c r="KF107" s="75">
        <f t="shared" si="346"/>
        <v>2.7430444353246652E-3</v>
      </c>
      <c r="KG107" s="75">
        <f t="shared" si="347"/>
        <v>-1.6960780520496904E-2</v>
      </c>
      <c r="KH107" s="75">
        <f t="shared" si="348"/>
        <v>-1.4217736085172239E-2</v>
      </c>
      <c r="KI107" s="75"/>
      <c r="KJ107" s="75"/>
      <c r="KK107" s="75">
        <f t="shared" si="349"/>
        <v>2.8875238261995562E-3</v>
      </c>
      <c r="KL107" s="75">
        <f t="shared" si="350"/>
        <v>7.2323509146524911E-3</v>
      </c>
      <c r="KM107" s="75">
        <f t="shared" si="351"/>
        <v>1.0119874740852047E-2</v>
      </c>
      <c r="KN107" s="75"/>
      <c r="KO107" s="75"/>
      <c r="KP107" s="75"/>
      <c r="KQ107" s="75"/>
      <c r="KR107" s="73">
        <f t="shared" si="352"/>
        <v>1327.176504967855</v>
      </c>
      <c r="KS107" s="73">
        <f t="shared" si="353"/>
        <v>273.27177089421394</v>
      </c>
      <c r="KT107" s="73">
        <f t="shared" si="354"/>
        <v>1257.8538866160141</v>
      </c>
      <c r="KU107" s="73">
        <f t="shared" si="355"/>
        <v>807.75920514319102</v>
      </c>
      <c r="KV107" s="73">
        <f t="shared" si="356"/>
        <v>722.3617767387492</v>
      </c>
      <c r="KW107" s="73">
        <f t="shared" si="357"/>
        <v>420.95908825248392</v>
      </c>
      <c r="KX107" s="73">
        <f t="shared" si="358"/>
        <v>105.49094097019288</v>
      </c>
      <c r="KY107" s="73"/>
      <c r="KZ107" s="73">
        <f t="shared" si="359"/>
        <v>816.49970570924074</v>
      </c>
      <c r="LA107" s="73">
        <f t="shared" si="360"/>
        <v>743.65214832254276</v>
      </c>
      <c r="LB107" s="73">
        <f t="shared" si="361"/>
        <v>1491.3513831665687</v>
      </c>
      <c r="LC107" s="73">
        <f t="shared" si="362"/>
        <v>781.08769864626254</v>
      </c>
      <c r="LD107" s="73">
        <f t="shared" si="363"/>
        <v>469.46203649205415</v>
      </c>
      <c r="LE107" s="73">
        <f t="shared" si="364"/>
        <v>688.00470865214822</v>
      </c>
      <c r="LF107" s="73">
        <f t="shared" si="365"/>
        <v>106.23602118893467</v>
      </c>
      <c r="LG107" s="73"/>
      <c r="LH107" s="73">
        <f t="shared" si="366"/>
        <v>906</v>
      </c>
      <c r="LI107" s="73">
        <f t="shared" si="367"/>
        <v>1063</v>
      </c>
      <c r="LJ107" s="73">
        <f t="shared" si="368"/>
        <v>1092</v>
      </c>
      <c r="LK107" s="73">
        <f t="shared" si="369"/>
        <v>739</v>
      </c>
      <c r="LL107" s="73">
        <f t="shared" si="370"/>
        <v>662</v>
      </c>
      <c r="LM107" s="73">
        <f t="shared" si="371"/>
        <v>408</v>
      </c>
      <c r="LN107" s="73">
        <f t="shared" si="372"/>
        <v>231</v>
      </c>
      <c r="LO107" s="73"/>
      <c r="LP107" s="73">
        <f t="shared" si="373"/>
        <v>-510.67679925861421</v>
      </c>
      <c r="LQ107" s="73">
        <f t="shared" si="374"/>
        <v>470.38037742832881</v>
      </c>
      <c r="LR107" s="73">
        <f t="shared" si="375"/>
        <v>233.49749655055462</v>
      </c>
      <c r="LS107" s="73">
        <f t="shared" si="376"/>
        <v>-26.671506496928487</v>
      </c>
      <c r="LT107" s="73">
        <f t="shared" si="377"/>
        <v>-252.89974024669505</v>
      </c>
      <c r="LU107" s="73">
        <f t="shared" si="378"/>
        <v>267.0456203996643</v>
      </c>
      <c r="LV107" s="73">
        <f t="shared" si="379"/>
        <v>0.74508021874179065</v>
      </c>
      <c r="LW107" s="73"/>
      <c r="LX107" s="73">
        <f t="shared" si="380"/>
        <v>89.500294290759257</v>
      </c>
      <c r="LY107" s="73">
        <f t="shared" si="381"/>
        <v>319.34785167745724</v>
      </c>
      <c r="LZ107" s="73">
        <f t="shared" si="382"/>
        <v>-399.35138316656867</v>
      </c>
      <c r="MA107" s="73">
        <f t="shared" si="383"/>
        <v>-42.087698646262538</v>
      </c>
      <c r="MB107" s="73">
        <f t="shared" si="384"/>
        <v>192.53796350794585</v>
      </c>
      <c r="MC107" s="73">
        <f t="shared" si="385"/>
        <v>-280.00470865214822</v>
      </c>
      <c r="MD107" s="73">
        <f t="shared" si="386"/>
        <v>124.76397881106533</v>
      </c>
      <c r="ME107" s="73"/>
      <c r="MF107" s="73">
        <f t="shared" si="387"/>
        <v>-421.17650496785495</v>
      </c>
      <c r="MG107" s="73">
        <f t="shared" si="388"/>
        <v>789.72822910578611</v>
      </c>
      <c r="MH107" s="73">
        <f t="shared" si="389"/>
        <v>-165.85388661601405</v>
      </c>
      <c r="MI107" s="73">
        <f t="shared" si="390"/>
        <v>-68.759205143191025</v>
      </c>
      <c r="MJ107" s="73">
        <f t="shared" si="391"/>
        <v>-60.361776738749199</v>
      </c>
      <c r="MK107" s="73">
        <f t="shared" si="392"/>
        <v>-12.959088252483923</v>
      </c>
      <c r="ML107" s="73">
        <f t="shared" si="393"/>
        <v>125.50905902980712</v>
      </c>
      <c r="MM107" s="73"/>
      <c r="MN107" s="75">
        <f t="shared" si="394"/>
        <v>-0.38478438802002685</v>
      </c>
      <c r="MO107" s="75">
        <f t="shared" si="395"/>
        <v>1.7212915036526677</v>
      </c>
      <c r="MP107" s="75">
        <f t="shared" si="396"/>
        <v>0.18563165327471343</v>
      </c>
      <c r="MQ107" s="75">
        <f t="shared" si="397"/>
        <v>-3.3019130363485541E-2</v>
      </c>
      <c r="MR107" s="75">
        <f t="shared" si="398"/>
        <v>-0.35010122128618559</v>
      </c>
      <c r="MS107" s="75">
        <f t="shared" si="399"/>
        <v>0.63437428446608335</v>
      </c>
      <c r="MT107" s="75">
        <f t="shared" si="400"/>
        <v>7.062978222483746E-3</v>
      </c>
      <c r="MU107" s="75"/>
      <c r="MV107" s="75">
        <f t="shared" si="401"/>
        <v>0.10961460691895303</v>
      </c>
      <c r="MW107" s="75">
        <f t="shared" si="402"/>
        <v>0.42943176106975645</v>
      </c>
      <c r="MX107" s="75">
        <f t="shared" si="403"/>
        <v>-0.26777819612077647</v>
      </c>
      <c r="MY107" s="75">
        <f t="shared" si="404"/>
        <v>-5.3883448323672978E-2</v>
      </c>
      <c r="MZ107" s="75">
        <f t="shared" si="405"/>
        <v>0.41012467152113297</v>
      </c>
      <c r="NA107" s="75">
        <f t="shared" si="406"/>
        <v>-0.40698080279232102</v>
      </c>
      <c r="NB107" s="75">
        <f t="shared" si="407"/>
        <v>1.1744037230948225</v>
      </c>
      <c r="NC107" s="75"/>
      <c r="ND107" s="75">
        <f t="shared" si="408"/>
        <v>-0.31734777054243896</v>
      </c>
      <c r="NE107" s="75">
        <f t="shared" si="409"/>
        <v>2.8899005064503984</v>
      </c>
      <c r="NF107" s="75">
        <f t="shared" si="410"/>
        <v>-0.13185465210288322</v>
      </c>
      <c r="NG107" s="75">
        <f t="shared" si="411"/>
        <v>-8.512339408252502E-2</v>
      </c>
      <c r="NH107" s="75">
        <f t="shared" si="412"/>
        <v>-8.3561698144197019E-2</v>
      </c>
      <c r="NI107" s="75">
        <f t="shared" si="413"/>
        <v>-3.0784673889048542E-2</v>
      </c>
      <c r="NJ107" s="75">
        <f t="shared" si="414"/>
        <v>1.1897614892379289</v>
      </c>
      <c r="NK107" s="75"/>
      <c r="NL107" s="75"/>
      <c r="NM107" s="211">
        <v>5900</v>
      </c>
      <c r="NN107" s="212">
        <v>0</v>
      </c>
      <c r="NO107" s="212">
        <v>12</v>
      </c>
      <c r="NP107" s="212">
        <v>1</v>
      </c>
      <c r="NQ107" s="212">
        <v>0</v>
      </c>
      <c r="NR107" s="212">
        <v>3</v>
      </c>
      <c r="NS107" s="213">
        <v>16</v>
      </c>
      <c r="NT107" s="213">
        <f t="shared" si="415"/>
        <v>5916</v>
      </c>
      <c r="NU107" s="75"/>
      <c r="NV107" s="75"/>
      <c r="NW107" s="73">
        <v>5157</v>
      </c>
      <c r="NX107" s="73">
        <v>1063</v>
      </c>
      <c r="NY107" s="75">
        <f t="shared" si="416"/>
        <v>0.20612759356214855</v>
      </c>
      <c r="NZ107" s="75">
        <f t="shared" si="417"/>
        <v>1.2280951593951781E-3</v>
      </c>
      <c r="OA107" s="75">
        <f t="shared" si="418"/>
        <v>1.3562981099864626E-3</v>
      </c>
      <c r="OB107" s="73">
        <v>7862</v>
      </c>
      <c r="OC107" s="73">
        <v>5916</v>
      </c>
      <c r="OD107" s="73">
        <v>1014.2317314650832</v>
      </c>
      <c r="OE107" s="73">
        <v>118.94970046011974</v>
      </c>
      <c r="OF107" s="75">
        <f t="shared" si="419"/>
        <v>1.5129699880452778E-2</v>
      </c>
      <c r="OG107" s="75">
        <f t="shared" si="420"/>
        <v>0.11728059453266555</v>
      </c>
      <c r="OH107" s="73">
        <v>437.33333333333303</v>
      </c>
      <c r="OI107" s="73">
        <f t="shared" si="421"/>
        <v>51.290713342285699</v>
      </c>
      <c r="OJ107" s="75">
        <f t="shared" si="422"/>
        <v>8.6698298414952159E-3</v>
      </c>
      <c r="OK107" s="75">
        <f t="shared" si="423"/>
        <v>1.199667962670215E-3</v>
      </c>
      <c r="OL107" s="75">
        <f t="shared" si="424"/>
        <v>1.735277441591417E-4</v>
      </c>
      <c r="OM107" s="73">
        <v>7784</v>
      </c>
      <c r="ON107" s="73">
        <v>123753862</v>
      </c>
      <c r="OO107" s="73">
        <f t="shared" si="425"/>
        <v>15898.492034943474</v>
      </c>
      <c r="OP107" s="75">
        <f t="shared" si="426"/>
        <v>1.1945396157768851E-3</v>
      </c>
      <c r="OQ107" s="75">
        <f t="shared" si="427"/>
        <v>9.937962495382641E-4</v>
      </c>
      <c r="OR107" s="75">
        <f t="shared" si="428"/>
        <v>1.6535484603220674E-4</v>
      </c>
      <c r="OS107" s="73">
        <v>1063.5516443987667</v>
      </c>
      <c r="OT107" s="75">
        <f t="shared" si="429"/>
        <v>0.13527749229188077</v>
      </c>
      <c r="OU107" s="75">
        <f t="shared" si="430"/>
        <v>8.7653546214472549E-4</v>
      </c>
      <c r="OV107" s="73">
        <v>34.791667989775114</v>
      </c>
      <c r="OW107" s="75">
        <f t="shared" si="431"/>
        <v>4.4696387448323631E-3</v>
      </c>
      <c r="OX107" s="75">
        <v>0.11165048543689321</v>
      </c>
      <c r="OY107" s="73">
        <v>464</v>
      </c>
      <c r="OZ107" s="75">
        <f t="shared" si="432"/>
        <v>5.9018061561943523E-2</v>
      </c>
      <c r="PA107" s="73">
        <v>1538</v>
      </c>
      <c r="PB107" s="75">
        <f t="shared" si="433"/>
        <v>0.19562452302213176</v>
      </c>
      <c r="PC107" s="73">
        <v>1363</v>
      </c>
      <c r="PD107" s="73">
        <v>1812</v>
      </c>
      <c r="PE107" s="75">
        <f t="shared" si="434"/>
        <v>-0.24779249448123619</v>
      </c>
      <c r="PF107" s="75">
        <v>6.0824396782841822E-2</v>
      </c>
      <c r="PG107" s="75">
        <v>3.6193029490616625E-2</v>
      </c>
      <c r="PH107" s="75">
        <v>9.701742627345844E-2</v>
      </c>
      <c r="PI107" s="75"/>
      <c r="PJ107" s="75"/>
      <c r="PK107" s="75"/>
      <c r="PL107" s="75"/>
      <c r="PM107" s="75"/>
      <c r="PN107" s="75"/>
      <c r="PO107" s="226"/>
      <c r="PP107" s="21">
        <f t="shared" si="435"/>
        <v>0</v>
      </c>
      <c r="PQ107" s="73">
        <f t="shared" si="436"/>
        <v>110.43917074426244</v>
      </c>
      <c r="PR107" s="73"/>
      <c r="PS107" s="73">
        <f t="shared" si="437"/>
        <v>13.842558576398989</v>
      </c>
      <c r="PT107" s="73">
        <v>2</v>
      </c>
      <c r="PU107" s="73">
        <f t="shared" si="438"/>
        <v>14.464647682422434</v>
      </c>
      <c r="PV107" s="73">
        <v>2</v>
      </c>
      <c r="PW107" s="73"/>
    </row>
    <row r="108" spans="1:444" x14ac:dyDescent="0.25">
      <c r="A108" s="150"/>
      <c r="B108" s="153" t="s">
        <v>12</v>
      </c>
      <c r="C108" s="151"/>
      <c r="D108" s="156">
        <v>24041</v>
      </c>
      <c r="E108" s="156" t="s">
        <v>76</v>
      </c>
      <c r="F108" s="72" t="s">
        <v>122</v>
      </c>
      <c r="G108" s="82"/>
      <c r="P108" s="161"/>
      <c r="Q108" s="127"/>
      <c r="R108" s="127"/>
      <c r="S108" s="127"/>
      <c r="T108" s="127"/>
      <c r="U108" s="127"/>
      <c r="V108" s="127"/>
      <c r="W108" s="127"/>
      <c r="X108" s="127"/>
      <c r="Y108" s="127"/>
      <c r="Z108" s="113"/>
      <c r="AA108" s="73"/>
      <c r="AB108" s="74">
        <v>997</v>
      </c>
      <c r="AC108" s="74">
        <v>991</v>
      </c>
      <c r="AD108" s="74">
        <v>246</v>
      </c>
      <c r="AE108" s="74">
        <v>605</v>
      </c>
      <c r="AF108" s="74">
        <v>561</v>
      </c>
      <c r="AG108" s="74">
        <v>1004</v>
      </c>
      <c r="AH108" s="74">
        <v>99</v>
      </c>
      <c r="AI108" s="74">
        <v>75</v>
      </c>
      <c r="AK108" s="73">
        <f t="shared" si="222"/>
        <v>4578</v>
      </c>
      <c r="AL108" s="75"/>
      <c r="AM108" s="76">
        <f t="shared" si="223"/>
        <v>0.21778069025775448</v>
      </c>
      <c r="AN108" s="77">
        <f t="shared" si="224"/>
        <v>0.21647007426823942</v>
      </c>
      <c r="AO108" s="77">
        <f t="shared" si="225"/>
        <v>5.3735255570117955E-2</v>
      </c>
      <c r="AP108" s="77">
        <f t="shared" si="226"/>
        <v>0.13215377894276978</v>
      </c>
      <c r="AQ108" s="77">
        <f t="shared" si="227"/>
        <v>0.12254259501965924</v>
      </c>
      <c r="AR108" s="77">
        <f t="shared" si="228"/>
        <v>0.21930974224552205</v>
      </c>
      <c r="AS108" s="77">
        <f t="shared" si="229"/>
        <v>2.1625163826998691E-2</v>
      </c>
      <c r="AT108" s="78">
        <f t="shared" si="230"/>
        <v>1.6382699868938401E-2</v>
      </c>
      <c r="AU108" s="75">
        <f t="shared" si="231"/>
        <v>1</v>
      </c>
      <c r="AV108" s="75"/>
      <c r="AW108" s="75"/>
      <c r="AX108" s="74">
        <v>653</v>
      </c>
      <c r="AY108" s="74">
        <v>208</v>
      </c>
      <c r="AZ108" s="74">
        <v>1601</v>
      </c>
      <c r="BA108" s="74">
        <v>592</v>
      </c>
      <c r="BB108" s="74">
        <v>1412</v>
      </c>
      <c r="BC108" s="74">
        <v>1016</v>
      </c>
      <c r="BD108" s="74">
        <v>115</v>
      </c>
      <c r="BF108" s="74">
        <v>39</v>
      </c>
      <c r="BG108" s="79">
        <v>25</v>
      </c>
      <c r="BH108" s="80"/>
      <c r="BI108" s="80"/>
      <c r="BJ108" s="81"/>
      <c r="BK108" s="73">
        <f t="shared" si="232"/>
        <v>25</v>
      </c>
      <c r="BL108" s="79">
        <f t="shared" si="233"/>
        <v>5661</v>
      </c>
      <c r="BM108" s="82"/>
      <c r="BN108" s="83">
        <f t="shared" si="234"/>
        <v>0.11535064476240947</v>
      </c>
      <c r="BO108" s="84">
        <f t="shared" si="235"/>
        <v>3.6742624977919094E-2</v>
      </c>
      <c r="BP108" s="84">
        <f t="shared" si="236"/>
        <v>0.2828122239886946</v>
      </c>
      <c r="BQ108" s="84">
        <f t="shared" si="237"/>
        <v>0.10457516339869281</v>
      </c>
      <c r="BR108" s="84">
        <f t="shared" si="238"/>
        <v>0.24942589648472002</v>
      </c>
      <c r="BS108" s="84">
        <f t="shared" si="239"/>
        <v>0.17947359123829712</v>
      </c>
      <c r="BT108" s="84">
        <f t="shared" si="240"/>
        <v>2.031443207913796E-2</v>
      </c>
      <c r="BU108" s="84">
        <f t="shared" si="241"/>
        <v>0</v>
      </c>
      <c r="BV108" s="84">
        <f t="shared" si="242"/>
        <v>6.8892421833598302E-3</v>
      </c>
      <c r="BW108" s="84">
        <f t="shared" si="243"/>
        <v>4.4161808867691221E-3</v>
      </c>
      <c r="BX108" s="84">
        <f t="shared" si="244"/>
        <v>0</v>
      </c>
      <c r="BY108" s="84">
        <f t="shared" si="245"/>
        <v>0</v>
      </c>
      <c r="BZ108" s="84">
        <f t="shared" si="246"/>
        <v>0</v>
      </c>
      <c r="CA108" s="75">
        <f t="shared" si="247"/>
        <v>4.4161808867691221E-3</v>
      </c>
      <c r="CB108" s="85">
        <f t="shared" si="248"/>
        <v>1</v>
      </c>
      <c r="CC108" s="75"/>
      <c r="CD108" s="75"/>
      <c r="CE108" s="74">
        <v>444</v>
      </c>
      <c r="CF108" s="74">
        <v>1352</v>
      </c>
      <c r="CG108" s="74">
        <v>1089</v>
      </c>
      <c r="CH108" s="74">
        <v>771</v>
      </c>
      <c r="CI108" s="74">
        <v>291</v>
      </c>
      <c r="CJ108" s="74">
        <v>516</v>
      </c>
      <c r="CK108" s="74">
        <v>193</v>
      </c>
      <c r="CL108" s="72"/>
      <c r="CP108" s="73">
        <f t="shared" si="439"/>
        <v>0</v>
      </c>
      <c r="CQ108" s="73">
        <f t="shared" si="440"/>
        <v>4656</v>
      </c>
      <c r="CR108" s="73"/>
      <c r="CS108" s="76">
        <f t="shared" si="249"/>
        <v>9.5360824742268036E-2</v>
      </c>
      <c r="CT108" s="77">
        <f t="shared" si="250"/>
        <v>0.29037800687285226</v>
      </c>
      <c r="CU108" s="77">
        <f t="shared" si="251"/>
        <v>0.23389175257731959</v>
      </c>
      <c r="CV108" s="77">
        <f t="shared" si="252"/>
        <v>0.16559278350515463</v>
      </c>
      <c r="CW108" s="77">
        <f t="shared" si="253"/>
        <v>6.25E-2</v>
      </c>
      <c r="CX108" s="77">
        <f t="shared" si="254"/>
        <v>0.11082474226804123</v>
      </c>
      <c r="CY108" s="77">
        <f t="shared" si="255"/>
        <v>4.145189003436426E-2</v>
      </c>
      <c r="CZ108" s="78"/>
      <c r="DA108" s="78"/>
      <c r="DB108" s="78"/>
      <c r="DC108" s="78"/>
      <c r="DD108" s="78">
        <f t="shared" si="256"/>
        <v>0</v>
      </c>
      <c r="DE108" s="75">
        <f t="shared" si="257"/>
        <v>1</v>
      </c>
      <c r="DF108" s="75"/>
      <c r="DG108" s="75"/>
      <c r="DH108" s="74">
        <v>719</v>
      </c>
      <c r="DI108" s="74">
        <v>1274</v>
      </c>
      <c r="DJ108" s="74">
        <v>543</v>
      </c>
      <c r="DK108" s="74">
        <v>972</v>
      </c>
      <c r="DL108" s="74">
        <v>18</v>
      </c>
      <c r="DM108" s="74">
        <v>268</v>
      </c>
      <c r="DN108" s="74">
        <v>590</v>
      </c>
      <c r="DO108" s="74">
        <v>433</v>
      </c>
      <c r="DP108" s="72">
        <v>13</v>
      </c>
      <c r="DQ108" s="74">
        <v>30</v>
      </c>
      <c r="DU108" s="73">
        <f t="shared" si="258"/>
        <v>43</v>
      </c>
      <c r="DV108" s="73">
        <f t="shared" si="441"/>
        <v>4860</v>
      </c>
      <c r="DW108" s="76">
        <f t="shared" si="259"/>
        <v>0.14794238683127572</v>
      </c>
      <c r="DX108" s="77">
        <f t="shared" si="260"/>
        <v>0.26213991769547323</v>
      </c>
      <c r="DY108" s="77">
        <f t="shared" si="261"/>
        <v>0.11172839506172839</v>
      </c>
      <c r="DZ108" s="77">
        <f t="shared" si="262"/>
        <v>0.2</v>
      </c>
      <c r="EA108" s="77">
        <f t="shared" si="263"/>
        <v>3.7037037037037038E-3</v>
      </c>
      <c r="EB108" s="77">
        <f t="shared" si="264"/>
        <v>5.51440329218107E-2</v>
      </c>
      <c r="EC108" s="77">
        <f t="shared" si="265"/>
        <v>0.12139917695473251</v>
      </c>
      <c r="ED108" s="77">
        <f t="shared" si="266"/>
        <v>8.9094650205761322E-2</v>
      </c>
      <c r="EE108" s="75">
        <f t="shared" si="267"/>
        <v>2.6748971193415638E-3</v>
      </c>
      <c r="EF108" s="78">
        <f t="shared" si="268"/>
        <v>6.1728395061728392E-3</v>
      </c>
      <c r="EG108" s="78">
        <f t="shared" si="269"/>
        <v>0</v>
      </c>
      <c r="EH108" s="78">
        <f t="shared" si="270"/>
        <v>0</v>
      </c>
      <c r="EI108" s="78">
        <f t="shared" si="271"/>
        <v>0</v>
      </c>
      <c r="EJ108" s="75">
        <f t="shared" si="272"/>
        <v>8.8477366255144026E-3</v>
      </c>
      <c r="EK108" s="75">
        <f t="shared" si="273"/>
        <v>1</v>
      </c>
      <c r="EL108" s="75"/>
      <c r="EM108" s="75"/>
      <c r="EN108" s="75"/>
      <c r="EO108" s="75"/>
      <c r="EP108" s="75"/>
      <c r="EQ108" s="75"/>
      <c r="ER108" s="75">
        <f t="shared" si="274"/>
        <v>0.21647007426823942</v>
      </c>
      <c r="ES108" s="75">
        <f t="shared" si="275"/>
        <v>0.24942589648472002</v>
      </c>
      <c r="ET108" s="75">
        <f t="shared" si="276"/>
        <v>0.29037800687285226</v>
      </c>
      <c r="EU108" s="75">
        <f t="shared" si="277"/>
        <v>0.26213991769547323</v>
      </c>
      <c r="EV108" s="75"/>
      <c r="EW108" s="75"/>
      <c r="EX108" s="75">
        <f t="shared" si="278"/>
        <v>5.3735255570117955E-2</v>
      </c>
      <c r="EY108" s="75">
        <f t="shared" si="279"/>
        <v>3.6742624977919094E-2</v>
      </c>
      <c r="EZ108" s="75">
        <f t="shared" si="280"/>
        <v>6.25E-2</v>
      </c>
      <c r="FA108" s="75">
        <f t="shared" si="281"/>
        <v>0.11172839506172839</v>
      </c>
      <c r="FB108" s="75"/>
      <c r="FC108" s="75"/>
      <c r="FD108" s="75"/>
      <c r="FE108" s="75">
        <f t="shared" si="282"/>
        <v>0</v>
      </c>
      <c r="FF108" s="75"/>
      <c r="FG108" s="75"/>
      <c r="FH108" s="75"/>
      <c r="FI108" s="75"/>
      <c r="FJ108" s="75"/>
      <c r="FK108" s="75">
        <f t="shared" si="283"/>
        <v>6.8892421833598302E-3</v>
      </c>
      <c r="FL108" s="75"/>
      <c r="FM108" s="75"/>
      <c r="FN108" s="75"/>
      <c r="FO108" s="75"/>
      <c r="FP108" s="75">
        <f t="shared" si="284"/>
        <v>0.27020532983835738</v>
      </c>
      <c r="FQ108" s="75">
        <f t="shared" si="285"/>
        <v>0.29305776364599895</v>
      </c>
      <c r="FR108" s="75">
        <f t="shared" si="286"/>
        <v>0.35287800687285226</v>
      </c>
      <c r="FS108" s="75">
        <f t="shared" si="287"/>
        <v>0.37386831275720162</v>
      </c>
      <c r="FT108" s="75"/>
      <c r="FU108" s="75"/>
      <c r="FV108" s="75"/>
      <c r="FW108" s="75">
        <f t="shared" si="288"/>
        <v>4.0952110388132235E-2</v>
      </c>
      <c r="FX108" s="75">
        <f t="shared" si="289"/>
        <v>-2.8238089177379022E-2</v>
      </c>
      <c r="FY108" s="75">
        <f t="shared" si="290"/>
        <v>1.2714021210753212E-2</v>
      </c>
      <c r="FZ108" s="75"/>
      <c r="GA108" s="75"/>
      <c r="GB108" s="75">
        <f t="shared" si="291"/>
        <v>2.5757375022080906E-2</v>
      </c>
      <c r="GC108" s="75">
        <f t="shared" si="292"/>
        <v>4.9228395061728394E-2</v>
      </c>
      <c r="GD108" s="75">
        <f t="shared" si="293"/>
        <v>7.49857700838093E-2</v>
      </c>
      <c r="GE108" s="75"/>
      <c r="GF108" s="75"/>
      <c r="GG108" s="75"/>
      <c r="GH108" s="75"/>
      <c r="GI108" s="75"/>
      <c r="GJ108" s="75"/>
      <c r="GK108" s="75"/>
      <c r="GL108" s="75"/>
      <c r="GM108" s="75"/>
      <c r="GN108" s="75"/>
      <c r="GO108" s="75"/>
      <c r="GP108" s="75"/>
      <c r="GQ108" s="75">
        <f t="shared" si="294"/>
        <v>5.9820243226853309E-2</v>
      </c>
      <c r="GR108" s="75">
        <f t="shared" si="295"/>
        <v>2.0990305884349358E-2</v>
      </c>
      <c r="GS108" s="75">
        <f t="shared" si="296"/>
        <v>8.0810549111202667E-2</v>
      </c>
      <c r="GT108" s="75"/>
      <c r="GU108" s="75"/>
      <c r="GV108" s="75"/>
      <c r="GW108" s="75"/>
      <c r="GX108" s="75">
        <f t="shared" si="297"/>
        <v>2.1625163826998691E-2</v>
      </c>
      <c r="GY108" s="75">
        <f t="shared" si="298"/>
        <v>2.031443207913796E-2</v>
      </c>
      <c r="GZ108" s="75">
        <f t="shared" si="299"/>
        <v>4.145189003436426E-2</v>
      </c>
      <c r="HA108" s="75">
        <f t="shared" si="300"/>
        <v>5.51440329218107E-2</v>
      </c>
      <c r="HB108" s="75"/>
      <c r="HC108" s="75"/>
      <c r="HD108" s="75">
        <f t="shared" si="301"/>
        <v>2.1137457955226299E-2</v>
      </c>
      <c r="HE108" s="75">
        <f t="shared" si="302"/>
        <v>1.369214288744644E-2</v>
      </c>
      <c r="HF108" s="75">
        <f t="shared" si="303"/>
        <v>3.4829600842672739E-2</v>
      </c>
      <c r="HG108" s="75"/>
      <c r="HH108" s="75"/>
      <c r="HI108" s="75"/>
      <c r="HJ108" s="75">
        <f t="shared" si="304"/>
        <v>0.21930974224552205</v>
      </c>
      <c r="HK108" s="75">
        <f t="shared" si="305"/>
        <v>0.17947359123829712</v>
      </c>
      <c r="HL108" s="75">
        <f t="shared" si="306"/>
        <v>0.23389175257731959</v>
      </c>
      <c r="HM108" s="75">
        <f t="shared" si="307"/>
        <v>0.2</v>
      </c>
      <c r="HN108" s="75"/>
      <c r="HO108" s="75"/>
      <c r="HP108" s="75">
        <f t="shared" si="308"/>
        <v>5.4418161339022469E-2</v>
      </c>
      <c r="HQ108" s="75">
        <f>Gegevens!HM117-Gegevens!HL117</f>
        <v>-1.0550734253847741E-2</v>
      </c>
      <c r="HR108" s="75">
        <f t="shared" si="309"/>
        <v>2.0526408761702891E-2</v>
      </c>
      <c r="HS108" s="75"/>
      <c r="HT108" s="75"/>
      <c r="HU108" s="75"/>
      <c r="HV108" s="75">
        <f t="shared" si="310"/>
        <v>0.21778069025775448</v>
      </c>
      <c r="HW108" s="75">
        <f t="shared" si="311"/>
        <v>0.2828122239886946</v>
      </c>
      <c r="HX108" s="75">
        <f t="shared" si="312"/>
        <v>0.11082474226804123</v>
      </c>
      <c r="HY108" s="75">
        <f t="shared" si="313"/>
        <v>0.14794238683127572</v>
      </c>
      <c r="HZ108" s="75"/>
      <c r="IA108" s="75"/>
      <c r="IB108" s="75">
        <f t="shared" si="314"/>
        <v>-0.17198748172065337</v>
      </c>
      <c r="IC108" s="75">
        <f t="shared" si="315"/>
        <v>3.7117644563234492E-2</v>
      </c>
      <c r="ID108" s="75">
        <f t="shared" si="316"/>
        <v>-0.13486983715741888</v>
      </c>
      <c r="IE108" s="75"/>
      <c r="IF108" s="75"/>
      <c r="IG108" s="75"/>
      <c r="IH108" s="75">
        <f t="shared" si="317"/>
        <v>0.13215377894276978</v>
      </c>
      <c r="II108" s="75">
        <f t="shared" si="318"/>
        <v>0.10457516339869281</v>
      </c>
      <c r="IJ108" s="75">
        <f t="shared" si="319"/>
        <v>9.5360824742268036E-2</v>
      </c>
      <c r="IK108" s="75">
        <f t="shared" si="320"/>
        <v>8.9094650205761322E-2</v>
      </c>
      <c r="IL108" s="75"/>
      <c r="IM108" s="75"/>
      <c r="IN108" s="75">
        <f t="shared" si="321"/>
        <v>-9.2143386564247781E-3</v>
      </c>
      <c r="IO108" s="75">
        <f t="shared" si="322"/>
        <v>-6.2661745365067134E-3</v>
      </c>
      <c r="IP108" s="75">
        <f t="shared" si="323"/>
        <v>-1.5480513192931492E-2</v>
      </c>
      <c r="IQ108" s="75"/>
      <c r="IR108" s="75"/>
      <c r="IS108" s="75"/>
      <c r="IT108" s="75">
        <f t="shared" si="324"/>
        <v>0.12254259501965924</v>
      </c>
      <c r="IU108" s="75">
        <f t="shared" si="325"/>
        <v>0.11535064476240947</v>
      </c>
      <c r="IV108" s="75">
        <f t="shared" si="326"/>
        <v>0.16559278350515463</v>
      </c>
      <c r="IW108" s="75">
        <f t="shared" si="327"/>
        <v>0.12139917695473251</v>
      </c>
      <c r="IX108" s="75"/>
      <c r="IY108" s="75"/>
      <c r="IZ108" s="75">
        <f t="shared" si="328"/>
        <v>5.0242138742745163E-2</v>
      </c>
      <c r="JA108" s="75">
        <f t="shared" si="329"/>
        <v>-4.4193606550422121E-2</v>
      </c>
      <c r="JB108" s="75">
        <f t="shared" si="330"/>
        <v>6.0485321923230417E-3</v>
      </c>
      <c r="JC108" s="75"/>
      <c r="JD108" s="75"/>
      <c r="JE108" s="75"/>
      <c r="JF108" s="75"/>
      <c r="JG108" s="75"/>
      <c r="JH108" s="75"/>
      <c r="JI108" s="75">
        <f t="shared" si="331"/>
        <v>0.15377894276976847</v>
      </c>
      <c r="JJ108" s="75">
        <f t="shared" si="332"/>
        <v>0.254696373962429</v>
      </c>
      <c r="JK108" s="75">
        <f t="shared" si="333"/>
        <v>0.2763215377894277</v>
      </c>
      <c r="JL108" s="75"/>
      <c r="JM108" s="75">
        <f t="shared" si="334"/>
        <v>0.12488959547783077</v>
      </c>
      <c r="JN108" s="75">
        <f t="shared" si="335"/>
        <v>0.2199258081611023</v>
      </c>
      <c r="JO108" s="75">
        <f t="shared" si="336"/>
        <v>0.24024024024024024</v>
      </c>
      <c r="JP108" s="75"/>
      <c r="JQ108" s="75">
        <f t="shared" si="337"/>
        <v>0.13681271477663229</v>
      </c>
      <c r="JR108" s="75">
        <f t="shared" si="338"/>
        <v>0.26095360824742264</v>
      </c>
      <c r="JS108" s="75">
        <f t="shared" si="339"/>
        <v>0.30240549828178692</v>
      </c>
      <c r="JT108" s="75"/>
      <c r="JU108" s="75">
        <f t="shared" si="340"/>
        <v>0.14423868312757201</v>
      </c>
      <c r="JV108" s="75">
        <f t="shared" si="341"/>
        <v>0.21049382716049383</v>
      </c>
      <c r="JW108" s="75">
        <f t="shared" si="342"/>
        <v>0.2656378600823045</v>
      </c>
      <c r="JX108" s="75"/>
      <c r="JY108" s="75"/>
      <c r="JZ108" s="75"/>
      <c r="KA108" s="75">
        <f t="shared" si="343"/>
        <v>1.1923119298801521E-2</v>
      </c>
      <c r="KB108" s="75">
        <f t="shared" si="344"/>
        <v>7.4259683509397267E-3</v>
      </c>
      <c r="KC108" s="75">
        <f t="shared" si="345"/>
        <v>1.9349087649741248E-2</v>
      </c>
      <c r="KD108" s="75"/>
      <c r="KE108" s="75"/>
      <c r="KF108" s="75">
        <f t="shared" si="346"/>
        <v>4.1027800086320343E-2</v>
      </c>
      <c r="KG108" s="75">
        <f t="shared" si="347"/>
        <v>-5.0459781086928807E-2</v>
      </c>
      <c r="KH108" s="75">
        <f t="shared" si="348"/>
        <v>-9.4319810006084637E-3</v>
      </c>
      <c r="KI108" s="75"/>
      <c r="KJ108" s="75"/>
      <c r="KK108" s="75">
        <f t="shared" si="349"/>
        <v>6.2165258041546684E-2</v>
      </c>
      <c r="KL108" s="75">
        <f t="shared" si="350"/>
        <v>-3.6767638199482422E-2</v>
      </c>
      <c r="KM108" s="75">
        <f t="shared" si="351"/>
        <v>2.5397619842064262E-2</v>
      </c>
      <c r="KN108" s="75"/>
      <c r="KO108" s="75"/>
      <c r="KP108" s="75"/>
      <c r="KQ108" s="75"/>
      <c r="KR108" s="73">
        <f t="shared" si="352"/>
        <v>1212.2098569157392</v>
      </c>
      <c r="KS108" s="73">
        <f t="shared" si="353"/>
        <v>178.5691573926868</v>
      </c>
      <c r="KT108" s="73">
        <f t="shared" si="354"/>
        <v>872.24165341812397</v>
      </c>
      <c r="KU108" s="73">
        <f t="shared" si="355"/>
        <v>1374.4674085850559</v>
      </c>
      <c r="KV108" s="73">
        <f t="shared" si="356"/>
        <v>508.23529411764707</v>
      </c>
      <c r="KW108" s="73">
        <f t="shared" si="357"/>
        <v>560.60413354530999</v>
      </c>
      <c r="KX108" s="73">
        <f t="shared" si="358"/>
        <v>98.728139904610487</v>
      </c>
      <c r="KY108" s="73"/>
      <c r="KZ108" s="73">
        <f t="shared" si="359"/>
        <v>1411.2371134020621</v>
      </c>
      <c r="LA108" s="73">
        <f t="shared" si="360"/>
        <v>303.75</v>
      </c>
      <c r="LB108" s="73">
        <f t="shared" si="361"/>
        <v>1136.7139175257732</v>
      </c>
      <c r="LC108" s="73">
        <f t="shared" si="362"/>
        <v>538.60824742268039</v>
      </c>
      <c r="LD108" s="73">
        <f t="shared" si="363"/>
        <v>463.45360824742266</v>
      </c>
      <c r="LE108" s="73">
        <f t="shared" si="364"/>
        <v>804.78092783505156</v>
      </c>
      <c r="LF108" s="73">
        <f t="shared" si="365"/>
        <v>201.45618556701029</v>
      </c>
      <c r="LG108" s="73"/>
      <c r="LH108" s="73">
        <f t="shared" si="366"/>
        <v>1274</v>
      </c>
      <c r="LI108" s="73">
        <f t="shared" si="367"/>
        <v>543</v>
      </c>
      <c r="LJ108" s="73">
        <f t="shared" si="368"/>
        <v>972</v>
      </c>
      <c r="LK108" s="73">
        <f t="shared" si="369"/>
        <v>719</v>
      </c>
      <c r="LL108" s="73">
        <f t="shared" si="370"/>
        <v>433</v>
      </c>
      <c r="LM108" s="73">
        <f t="shared" si="371"/>
        <v>590</v>
      </c>
      <c r="LN108" s="73">
        <f t="shared" si="372"/>
        <v>268</v>
      </c>
      <c r="LO108" s="73"/>
      <c r="LP108" s="73">
        <f t="shared" si="373"/>
        <v>199.02725648632281</v>
      </c>
      <c r="LQ108" s="73">
        <f t="shared" si="374"/>
        <v>125.1808426073132</v>
      </c>
      <c r="LR108" s="73">
        <f t="shared" si="375"/>
        <v>264.47226410764927</v>
      </c>
      <c r="LS108" s="73">
        <f t="shared" si="376"/>
        <v>-835.85916116237547</v>
      </c>
      <c r="LT108" s="73">
        <f t="shared" si="377"/>
        <v>-44.781685870224408</v>
      </c>
      <c r="LU108" s="73">
        <f t="shared" si="378"/>
        <v>244.17679428974157</v>
      </c>
      <c r="LV108" s="73">
        <f t="shared" si="379"/>
        <v>102.72804566239981</v>
      </c>
      <c r="LW108" s="73"/>
      <c r="LX108" s="73">
        <f t="shared" si="380"/>
        <v>-137.23711340206205</v>
      </c>
      <c r="LY108" s="73">
        <f t="shared" si="381"/>
        <v>239.25</v>
      </c>
      <c r="LZ108" s="73">
        <f t="shared" si="382"/>
        <v>-164.71391752577324</v>
      </c>
      <c r="MA108" s="73">
        <f t="shared" si="383"/>
        <v>180.39175257731961</v>
      </c>
      <c r="MB108" s="73">
        <f t="shared" si="384"/>
        <v>-30.453608247422665</v>
      </c>
      <c r="MC108" s="73">
        <f t="shared" si="385"/>
        <v>-214.78092783505156</v>
      </c>
      <c r="MD108" s="73">
        <f t="shared" si="386"/>
        <v>66.543814432989706</v>
      </c>
      <c r="ME108" s="73"/>
      <c r="MF108" s="73">
        <f t="shared" si="387"/>
        <v>61.790143084260762</v>
      </c>
      <c r="MG108" s="73">
        <f t="shared" si="388"/>
        <v>364.4308426073132</v>
      </c>
      <c r="MH108" s="73">
        <f t="shared" si="389"/>
        <v>99.758346581876026</v>
      </c>
      <c r="MI108" s="73">
        <f t="shared" si="390"/>
        <v>-655.46740858505586</v>
      </c>
      <c r="MJ108" s="73">
        <f t="shared" si="391"/>
        <v>-75.235294117647072</v>
      </c>
      <c r="MK108" s="73">
        <f t="shared" si="392"/>
        <v>29.395866454690008</v>
      </c>
      <c r="ML108" s="73">
        <f t="shared" si="393"/>
        <v>169.27186009538951</v>
      </c>
      <c r="MM108" s="73"/>
      <c r="MN108" s="75">
        <f t="shared" si="394"/>
        <v>0.16418547939604586</v>
      </c>
      <c r="MO108" s="75">
        <f t="shared" si="395"/>
        <v>0.70102163461538458</v>
      </c>
      <c r="MP108" s="75">
        <f t="shared" si="396"/>
        <v>0.30320985368130537</v>
      </c>
      <c r="MQ108" s="75">
        <f t="shared" si="397"/>
        <v>-0.60813312555941201</v>
      </c>
      <c r="MR108" s="75">
        <f t="shared" si="398"/>
        <v>-8.8112113402061917E-2</v>
      </c>
      <c r="MS108" s="75">
        <f t="shared" si="399"/>
        <v>0.43556010325065919</v>
      </c>
      <c r="MT108" s="75">
        <f t="shared" si="400"/>
        <v>1.040514343343792</v>
      </c>
      <c r="MU108" s="75"/>
      <c r="MV108" s="75">
        <f t="shared" si="401"/>
        <v>-9.7245963912630698E-2</v>
      </c>
      <c r="MW108" s="75">
        <f t="shared" si="402"/>
        <v>0.78765432098765431</v>
      </c>
      <c r="MX108" s="75">
        <f t="shared" si="403"/>
        <v>-0.14490358126721767</v>
      </c>
      <c r="MY108" s="75">
        <f t="shared" si="404"/>
        <v>0.33492200210546469</v>
      </c>
      <c r="MZ108" s="75">
        <f t="shared" si="405"/>
        <v>-6.571015459904346E-2</v>
      </c>
      <c r="NA108" s="75">
        <f t="shared" si="406"/>
        <v>-0.2668812348881523</v>
      </c>
      <c r="NB108" s="75">
        <f t="shared" si="407"/>
        <v>0.33031407919145406</v>
      </c>
      <c r="NC108" s="75"/>
      <c r="ND108" s="75">
        <f t="shared" si="408"/>
        <v>5.0973140279089314E-2</v>
      </c>
      <c r="NE108" s="75">
        <f t="shared" si="409"/>
        <v>2.0408386752136751</v>
      </c>
      <c r="NF108" s="75">
        <f t="shared" si="410"/>
        <v>0.11437007874015752</v>
      </c>
      <c r="NG108" s="75">
        <f t="shared" si="411"/>
        <v>-0.47688828741295958</v>
      </c>
      <c r="NH108" s="75">
        <f t="shared" si="412"/>
        <v>-0.14803240740740742</v>
      </c>
      <c r="NI108" s="75">
        <f t="shared" si="413"/>
        <v>5.2436050138959835E-2</v>
      </c>
      <c r="NJ108" s="75">
        <f t="shared" si="414"/>
        <v>1.7145249597423513</v>
      </c>
      <c r="NK108" s="75"/>
      <c r="NL108" s="75"/>
      <c r="NM108" s="211">
        <v>5201</v>
      </c>
      <c r="NN108" s="212">
        <v>0</v>
      </c>
      <c r="NO108" s="212">
        <v>3</v>
      </c>
      <c r="NP108" s="212">
        <v>1</v>
      </c>
      <c r="NQ108" s="212">
        <v>0</v>
      </c>
      <c r="NR108" s="212">
        <v>14</v>
      </c>
      <c r="NS108" s="213">
        <v>18</v>
      </c>
      <c r="NT108" s="213">
        <f t="shared" si="415"/>
        <v>5219</v>
      </c>
      <c r="NU108" s="75"/>
      <c r="NV108" s="75"/>
      <c r="NW108" s="73">
        <v>4860</v>
      </c>
      <c r="NX108" s="73">
        <v>543</v>
      </c>
      <c r="NY108" s="75">
        <f t="shared" si="416"/>
        <v>0.11172839506172839</v>
      </c>
      <c r="NZ108" s="75">
        <f t="shared" si="417"/>
        <v>1.1573671659221574E-3</v>
      </c>
      <c r="OA108" s="75">
        <f t="shared" si="418"/>
        <v>6.9282208252365864E-4</v>
      </c>
      <c r="OB108" s="73">
        <v>6942</v>
      </c>
      <c r="OC108" s="73">
        <v>5219</v>
      </c>
      <c r="OD108" s="73">
        <v>655.80783952954903</v>
      </c>
      <c r="OE108" s="73">
        <v>288.56966436863479</v>
      </c>
      <c r="OF108" s="75">
        <f t="shared" si="419"/>
        <v>4.1568663838754655E-2</v>
      </c>
      <c r="OG108" s="75">
        <f t="shared" si="420"/>
        <v>0.44002167551952936</v>
      </c>
      <c r="OH108" s="73">
        <v>407.33333333333303</v>
      </c>
      <c r="OI108" s="73">
        <f t="shared" si="421"/>
        <v>179.23549582828815</v>
      </c>
      <c r="OJ108" s="75">
        <f t="shared" si="422"/>
        <v>3.4342880978786773E-2</v>
      </c>
      <c r="OK108" s="75">
        <f t="shared" si="423"/>
        <v>1.0592845327978418E-3</v>
      </c>
      <c r="OL108" s="75">
        <f t="shared" si="424"/>
        <v>4.2097493896118247E-4</v>
      </c>
      <c r="OM108" s="73">
        <v>6907</v>
      </c>
      <c r="ON108" s="73">
        <v>149123231</v>
      </c>
      <c r="OO108" s="73">
        <f t="shared" si="425"/>
        <v>21590.159403503691</v>
      </c>
      <c r="OP108" s="75">
        <f t="shared" si="426"/>
        <v>1.0599544098369661E-3</v>
      </c>
      <c r="OQ108" s="75">
        <f t="shared" si="427"/>
        <v>1.1975230937587079E-3</v>
      </c>
      <c r="OR108" s="75">
        <f t="shared" si="428"/>
        <v>5.7783282557231962E-4</v>
      </c>
      <c r="OS108" s="73">
        <v>1597.0519762559722</v>
      </c>
      <c r="OT108" s="75">
        <f t="shared" si="429"/>
        <v>0.23005646445634864</v>
      </c>
      <c r="OU108" s="75">
        <f t="shared" si="430"/>
        <v>1.316224463051847E-3</v>
      </c>
      <c r="OV108" s="73">
        <v>133.79215788655461</v>
      </c>
      <c r="OW108" s="75">
        <f t="shared" si="431"/>
        <v>1.9370516560960564E-2</v>
      </c>
      <c r="OX108" s="75">
        <v>6.6964285714285712E-2</v>
      </c>
      <c r="OY108" s="73">
        <v>378</v>
      </c>
      <c r="OZ108" s="75">
        <f t="shared" si="432"/>
        <v>5.445116681071737E-2</v>
      </c>
      <c r="PA108" s="73">
        <v>1146</v>
      </c>
      <c r="PB108" s="75">
        <f t="shared" si="433"/>
        <v>0.16508210890233363</v>
      </c>
      <c r="PC108" s="73">
        <v>1206</v>
      </c>
      <c r="PD108" s="73">
        <v>1493</v>
      </c>
      <c r="PE108" s="75">
        <f t="shared" si="434"/>
        <v>-0.19223040857334225</v>
      </c>
      <c r="PF108" s="75">
        <v>3.7911983234901886E-2</v>
      </c>
      <c r="PG108" s="75">
        <v>5.2771956563154886E-2</v>
      </c>
      <c r="PH108" s="75">
        <v>9.0683939798056779E-2</v>
      </c>
      <c r="PI108" s="75"/>
      <c r="PJ108" s="75"/>
      <c r="PK108" s="75"/>
      <c r="PL108" s="75"/>
      <c r="PM108" s="75"/>
      <c r="PN108" s="75"/>
      <c r="PO108" s="226"/>
      <c r="PP108" s="21">
        <f t="shared" si="435"/>
        <v>0</v>
      </c>
      <c r="PQ108" s="73">
        <f t="shared" si="436"/>
        <v>59.861909247411347</v>
      </c>
      <c r="PR108" s="73"/>
      <c r="PS108" s="73">
        <f t="shared" si="437"/>
        <v>54.514875376686945</v>
      </c>
      <c r="PT108" s="73">
        <v>1</v>
      </c>
      <c r="PU108" s="73">
        <f t="shared" si="438"/>
        <v>39.741441126236388</v>
      </c>
      <c r="PV108" s="73">
        <v>1</v>
      </c>
      <c r="PW108" s="73"/>
    </row>
    <row r="109" spans="1:444" x14ac:dyDescent="0.25">
      <c r="A109" s="150"/>
      <c r="B109" s="153" t="s">
        <v>10</v>
      </c>
      <c r="C109" s="151"/>
      <c r="D109" s="156">
        <v>23033</v>
      </c>
      <c r="E109" s="156" t="s">
        <v>76</v>
      </c>
      <c r="F109" s="72" t="s">
        <v>88</v>
      </c>
      <c r="G109" s="82"/>
      <c r="P109" s="161"/>
      <c r="Q109" s="127"/>
      <c r="R109" s="127"/>
      <c r="S109" s="127"/>
      <c r="T109" s="127"/>
      <c r="U109" s="127"/>
      <c r="V109" s="127"/>
      <c r="W109" s="127"/>
      <c r="X109" s="127"/>
      <c r="Y109" s="127"/>
      <c r="Z109" s="113"/>
      <c r="AA109" s="73"/>
      <c r="AB109" s="74">
        <v>1926</v>
      </c>
      <c r="AC109" s="74">
        <v>1022</v>
      </c>
      <c r="AD109" s="74">
        <v>188</v>
      </c>
      <c r="AE109" s="74">
        <v>213</v>
      </c>
      <c r="AF109" s="74">
        <v>680</v>
      </c>
      <c r="AG109" s="74">
        <v>896</v>
      </c>
      <c r="AH109" s="74">
        <v>53</v>
      </c>
      <c r="AI109" s="74">
        <v>945</v>
      </c>
      <c r="AK109" s="73">
        <f t="shared" si="222"/>
        <v>5923</v>
      </c>
      <c r="AL109" s="75"/>
      <c r="AM109" s="76">
        <f t="shared" si="223"/>
        <v>0.32517305419550901</v>
      </c>
      <c r="AN109" s="77">
        <f t="shared" si="224"/>
        <v>0.1725476954246159</v>
      </c>
      <c r="AO109" s="77">
        <f t="shared" si="225"/>
        <v>3.1740671956778661E-2</v>
      </c>
      <c r="AP109" s="77">
        <f t="shared" si="226"/>
        <v>3.5961505993584331E-2</v>
      </c>
      <c r="AQ109" s="77">
        <f t="shared" si="227"/>
        <v>0.11480668580111431</v>
      </c>
      <c r="AR109" s="77">
        <f t="shared" si="228"/>
        <v>0.15127469187911532</v>
      </c>
      <c r="AS109" s="77">
        <f t="shared" si="229"/>
        <v>8.9481681580280258E-3</v>
      </c>
      <c r="AT109" s="78">
        <f t="shared" si="230"/>
        <v>0.15954752659125443</v>
      </c>
      <c r="AU109" s="75">
        <f t="shared" si="231"/>
        <v>1</v>
      </c>
      <c r="AV109" s="75"/>
      <c r="AW109" s="75"/>
      <c r="AX109" s="74">
        <v>581</v>
      </c>
      <c r="AY109" s="74">
        <v>120</v>
      </c>
      <c r="AZ109" s="74">
        <v>2514</v>
      </c>
      <c r="BA109" s="74">
        <v>369</v>
      </c>
      <c r="BB109" s="74">
        <v>1158</v>
      </c>
      <c r="BC109" s="74">
        <v>760</v>
      </c>
      <c r="BD109" s="74">
        <v>88</v>
      </c>
      <c r="BF109" s="74">
        <v>4</v>
      </c>
      <c r="BG109" s="79">
        <v>38</v>
      </c>
      <c r="BH109" s="80"/>
      <c r="BI109" s="80"/>
      <c r="BJ109" s="81"/>
      <c r="BK109" s="73">
        <f t="shared" si="232"/>
        <v>38</v>
      </c>
      <c r="BL109" s="79">
        <f t="shared" si="233"/>
        <v>5632</v>
      </c>
      <c r="BM109" s="82"/>
      <c r="BN109" s="83">
        <f t="shared" si="234"/>
        <v>0.10316051136363637</v>
      </c>
      <c r="BO109" s="84">
        <f t="shared" si="235"/>
        <v>2.130681818181818E-2</v>
      </c>
      <c r="BP109" s="84">
        <f t="shared" si="236"/>
        <v>0.44637784090909088</v>
      </c>
      <c r="BQ109" s="84">
        <f t="shared" si="237"/>
        <v>6.5518465909090912E-2</v>
      </c>
      <c r="BR109" s="84">
        <f t="shared" si="238"/>
        <v>0.20561079545454544</v>
      </c>
      <c r="BS109" s="84">
        <f t="shared" si="239"/>
        <v>0.13494318181818182</v>
      </c>
      <c r="BT109" s="84">
        <f t="shared" si="240"/>
        <v>1.5625E-2</v>
      </c>
      <c r="BU109" s="84">
        <f t="shared" si="241"/>
        <v>0</v>
      </c>
      <c r="BV109" s="84">
        <f t="shared" si="242"/>
        <v>7.1022727272727275E-4</v>
      </c>
      <c r="BW109" s="84">
        <f t="shared" si="243"/>
        <v>6.747159090909091E-3</v>
      </c>
      <c r="BX109" s="84">
        <f t="shared" si="244"/>
        <v>0</v>
      </c>
      <c r="BY109" s="84">
        <f t="shared" si="245"/>
        <v>0</v>
      </c>
      <c r="BZ109" s="84">
        <f t="shared" si="246"/>
        <v>0</v>
      </c>
      <c r="CA109" s="75">
        <f t="shared" si="247"/>
        <v>6.747159090909091E-3</v>
      </c>
      <c r="CB109" s="85">
        <f t="shared" si="248"/>
        <v>1</v>
      </c>
      <c r="CC109" s="75"/>
      <c r="CD109" s="75"/>
      <c r="CE109" s="74">
        <v>164</v>
      </c>
      <c r="CF109" s="74">
        <v>889</v>
      </c>
      <c r="CG109" s="74">
        <v>1011</v>
      </c>
      <c r="CH109" s="74">
        <v>1146</v>
      </c>
      <c r="CI109" s="74">
        <v>268</v>
      </c>
      <c r="CJ109" s="74">
        <v>2165</v>
      </c>
      <c r="CK109" s="74">
        <v>105</v>
      </c>
      <c r="CL109" s="72">
        <v>35</v>
      </c>
      <c r="CM109" s="72">
        <v>68</v>
      </c>
      <c r="CN109" s="72">
        <v>9</v>
      </c>
      <c r="CO109" s="72"/>
      <c r="CP109" s="73">
        <f t="shared" si="439"/>
        <v>112</v>
      </c>
      <c r="CQ109" s="73">
        <f t="shared" si="440"/>
        <v>5860</v>
      </c>
      <c r="CR109" s="73"/>
      <c r="CS109" s="76">
        <f t="shared" si="249"/>
        <v>2.7986348122866895E-2</v>
      </c>
      <c r="CT109" s="77">
        <f t="shared" si="250"/>
        <v>0.15170648464163822</v>
      </c>
      <c r="CU109" s="77">
        <f t="shared" si="251"/>
        <v>0.17252559726962458</v>
      </c>
      <c r="CV109" s="77">
        <f t="shared" si="252"/>
        <v>0.19556313993174063</v>
      </c>
      <c r="CW109" s="77">
        <f t="shared" si="253"/>
        <v>4.5733788395904439E-2</v>
      </c>
      <c r="CX109" s="77">
        <f t="shared" si="254"/>
        <v>0.36945392491467577</v>
      </c>
      <c r="CY109" s="77">
        <f t="shared" si="255"/>
        <v>1.7918088737201365E-2</v>
      </c>
      <c r="CZ109" s="78"/>
      <c r="DA109" s="78"/>
      <c r="DB109" s="78"/>
      <c r="DC109" s="78"/>
      <c r="DD109" s="78">
        <f t="shared" si="256"/>
        <v>1.9112627986348121E-2</v>
      </c>
      <c r="DE109" s="75">
        <f t="shared" si="257"/>
        <v>1</v>
      </c>
      <c r="DF109" s="75"/>
      <c r="DG109" s="75"/>
      <c r="DH109" s="74">
        <v>2401</v>
      </c>
      <c r="DI109" s="74">
        <v>1247</v>
      </c>
      <c r="DJ109" s="74">
        <v>345</v>
      </c>
      <c r="DK109" s="74">
        <v>605</v>
      </c>
      <c r="DL109" s="74">
        <v>228</v>
      </c>
      <c r="DM109" s="74">
        <v>225</v>
      </c>
      <c r="DN109" s="74">
        <v>966</v>
      </c>
      <c r="DO109" s="74">
        <v>268</v>
      </c>
      <c r="DP109" s="72">
        <v>28</v>
      </c>
      <c r="DQ109" s="72">
        <v>41</v>
      </c>
      <c r="DR109" s="72"/>
      <c r="DS109" s="72"/>
      <c r="DU109" s="73">
        <f t="shared" si="258"/>
        <v>69</v>
      </c>
      <c r="DV109" s="73">
        <f t="shared" si="441"/>
        <v>6354</v>
      </c>
      <c r="DW109" s="76">
        <f t="shared" si="259"/>
        <v>0.37787220648410452</v>
      </c>
      <c r="DX109" s="77">
        <f t="shared" si="260"/>
        <v>0.1962543279823733</v>
      </c>
      <c r="DY109" s="77">
        <f t="shared" si="261"/>
        <v>5.4296506137865914E-2</v>
      </c>
      <c r="DZ109" s="77">
        <f t="shared" si="262"/>
        <v>9.5215612212779355E-2</v>
      </c>
      <c r="EA109" s="77">
        <f t="shared" si="263"/>
        <v>3.588290840415486E-2</v>
      </c>
      <c r="EB109" s="77">
        <f t="shared" si="264"/>
        <v>3.5410764872521247E-2</v>
      </c>
      <c r="EC109" s="77">
        <f t="shared" si="265"/>
        <v>0.15203021718602455</v>
      </c>
      <c r="ED109" s="77">
        <f t="shared" si="266"/>
        <v>4.2178155492603085E-2</v>
      </c>
      <c r="EE109" s="75">
        <f t="shared" si="267"/>
        <v>4.4066729619137547E-3</v>
      </c>
      <c r="EF109" s="78">
        <f t="shared" si="268"/>
        <v>6.4526282656594269E-3</v>
      </c>
      <c r="EG109" s="78">
        <f t="shared" si="269"/>
        <v>0</v>
      </c>
      <c r="EH109" s="78">
        <f t="shared" si="270"/>
        <v>0</v>
      </c>
      <c r="EI109" s="78">
        <f t="shared" si="271"/>
        <v>0</v>
      </c>
      <c r="EJ109" s="75">
        <f t="shared" si="272"/>
        <v>1.0859301227573183E-2</v>
      </c>
      <c r="EK109" s="75">
        <f t="shared" si="273"/>
        <v>1</v>
      </c>
      <c r="EL109" s="75"/>
      <c r="EM109" s="75"/>
      <c r="EN109" s="75"/>
      <c r="EO109" s="75"/>
      <c r="EP109" s="75"/>
      <c r="EQ109" s="75"/>
      <c r="ER109" s="75">
        <f t="shared" si="274"/>
        <v>0.1725476954246159</v>
      </c>
      <c r="ES109" s="75">
        <f t="shared" si="275"/>
        <v>0.20561079545454544</v>
      </c>
      <c r="ET109" s="75">
        <f t="shared" si="276"/>
        <v>0.15170648464163822</v>
      </c>
      <c r="EU109" s="75">
        <f t="shared" si="277"/>
        <v>0.1962543279823733</v>
      </c>
      <c r="EV109" s="75"/>
      <c r="EW109" s="75"/>
      <c r="EX109" s="75">
        <f t="shared" si="278"/>
        <v>3.1740671956778661E-2</v>
      </c>
      <c r="EY109" s="75">
        <f t="shared" si="279"/>
        <v>2.130681818181818E-2</v>
      </c>
      <c r="EZ109" s="75">
        <f t="shared" si="280"/>
        <v>4.5733788395904439E-2</v>
      </c>
      <c r="FA109" s="75">
        <f t="shared" si="281"/>
        <v>5.4296506137865914E-2</v>
      </c>
      <c r="FB109" s="75"/>
      <c r="FC109" s="75"/>
      <c r="FD109" s="75"/>
      <c r="FE109" s="75">
        <f t="shared" si="282"/>
        <v>0</v>
      </c>
      <c r="FF109" s="75"/>
      <c r="FG109" s="75"/>
      <c r="FH109" s="75"/>
      <c r="FI109" s="75"/>
      <c r="FJ109" s="75"/>
      <c r="FK109" s="75">
        <f t="shared" si="283"/>
        <v>7.1022727272727275E-4</v>
      </c>
      <c r="FL109" s="75"/>
      <c r="FM109" s="75"/>
      <c r="FN109" s="75"/>
      <c r="FO109" s="75"/>
      <c r="FP109" s="75">
        <f t="shared" si="284"/>
        <v>0.20428836738139455</v>
      </c>
      <c r="FQ109" s="75">
        <f t="shared" si="285"/>
        <v>0.22762784090909088</v>
      </c>
      <c r="FR109" s="75">
        <f t="shared" si="286"/>
        <v>0.19744027303754266</v>
      </c>
      <c r="FS109" s="75">
        <f t="shared" si="287"/>
        <v>0.25055083412023921</v>
      </c>
      <c r="FT109" s="75"/>
      <c r="FU109" s="75"/>
      <c r="FV109" s="75"/>
      <c r="FW109" s="75">
        <f t="shared" si="288"/>
        <v>-5.3904310812907225E-2</v>
      </c>
      <c r="FX109" s="75">
        <f t="shared" si="289"/>
        <v>4.4547843340735083E-2</v>
      </c>
      <c r="FY109" s="75">
        <f t="shared" si="290"/>
        <v>-9.3564674721721419E-3</v>
      </c>
      <c r="FZ109" s="75"/>
      <c r="GA109" s="75"/>
      <c r="GB109" s="75">
        <f t="shared" si="291"/>
        <v>2.4426970214086258E-2</v>
      </c>
      <c r="GC109" s="75">
        <f t="shared" si="292"/>
        <v>8.5627177419614758E-3</v>
      </c>
      <c r="GD109" s="75">
        <f t="shared" si="293"/>
        <v>3.2989687956047731E-2</v>
      </c>
      <c r="GE109" s="75"/>
      <c r="GF109" s="75"/>
      <c r="GG109" s="75"/>
      <c r="GH109" s="75"/>
      <c r="GI109" s="75"/>
      <c r="GJ109" s="75"/>
      <c r="GK109" s="75"/>
      <c r="GL109" s="75"/>
      <c r="GM109" s="75"/>
      <c r="GN109" s="75"/>
      <c r="GO109" s="75"/>
      <c r="GP109" s="75"/>
      <c r="GQ109" s="75">
        <f t="shared" si="294"/>
        <v>-3.0187567871548221E-2</v>
      </c>
      <c r="GR109" s="75">
        <f t="shared" si="295"/>
        <v>5.3110561082696545E-2</v>
      </c>
      <c r="GS109" s="75">
        <f t="shared" si="296"/>
        <v>2.2922993211148324E-2</v>
      </c>
      <c r="GT109" s="75"/>
      <c r="GU109" s="75"/>
      <c r="GV109" s="75"/>
      <c r="GW109" s="75"/>
      <c r="GX109" s="75">
        <f t="shared" si="297"/>
        <v>8.9481681580280258E-3</v>
      </c>
      <c r="GY109" s="75">
        <f t="shared" si="298"/>
        <v>1.5625E-2</v>
      </c>
      <c r="GZ109" s="75">
        <f t="shared" si="299"/>
        <v>1.7918088737201365E-2</v>
      </c>
      <c r="HA109" s="75">
        <f t="shared" si="300"/>
        <v>3.5410764872521247E-2</v>
      </c>
      <c r="HB109" s="75"/>
      <c r="HC109" s="75"/>
      <c r="HD109" s="75">
        <f t="shared" si="301"/>
        <v>2.2930887372013646E-3</v>
      </c>
      <c r="HE109" s="75">
        <f t="shared" si="302"/>
        <v>1.7492676135319882E-2</v>
      </c>
      <c r="HF109" s="75">
        <f t="shared" si="303"/>
        <v>1.9785764872521247E-2</v>
      </c>
      <c r="HG109" s="75"/>
      <c r="HH109" s="75"/>
      <c r="HI109" s="75"/>
      <c r="HJ109" s="75">
        <f t="shared" si="304"/>
        <v>0.15127469187911532</v>
      </c>
      <c r="HK109" s="75">
        <f t="shared" si="305"/>
        <v>0.13494318181818182</v>
      </c>
      <c r="HL109" s="75">
        <f t="shared" si="306"/>
        <v>0.17252559726962458</v>
      </c>
      <c r="HM109" s="75">
        <f t="shared" si="307"/>
        <v>9.5215612212779355E-2</v>
      </c>
      <c r="HN109" s="75"/>
      <c r="HO109" s="75"/>
      <c r="HP109" s="75">
        <f t="shared" si="308"/>
        <v>3.7582415451442752E-2</v>
      </c>
      <c r="HQ109" s="75">
        <f>Gegevens!HM80-Gegevens!HL80</f>
        <v>-8.6527317817125332E-2</v>
      </c>
      <c r="HR109" s="75">
        <f t="shared" si="309"/>
        <v>-3.9727569605402469E-2</v>
      </c>
      <c r="HS109" s="75"/>
      <c r="HT109" s="75"/>
      <c r="HU109" s="75"/>
      <c r="HV109" s="75">
        <f t="shared" si="310"/>
        <v>0.32517305419550901</v>
      </c>
      <c r="HW109" s="75">
        <f t="shared" si="311"/>
        <v>0.44637784090909088</v>
      </c>
      <c r="HX109" s="75">
        <f t="shared" si="312"/>
        <v>0.36945392491467577</v>
      </c>
      <c r="HY109" s="75">
        <f t="shared" si="313"/>
        <v>0.37787220648410452</v>
      </c>
      <c r="HZ109" s="75"/>
      <c r="IA109" s="75"/>
      <c r="IB109" s="75">
        <f t="shared" si="314"/>
        <v>-7.6923915994415115E-2</v>
      </c>
      <c r="IC109" s="75">
        <f t="shared" si="315"/>
        <v>8.4182815694287538E-3</v>
      </c>
      <c r="ID109" s="75">
        <f t="shared" si="316"/>
        <v>-6.8505634424986361E-2</v>
      </c>
      <c r="IE109" s="75"/>
      <c r="IF109" s="75"/>
      <c r="IG109" s="75"/>
      <c r="IH109" s="75">
        <f t="shared" si="317"/>
        <v>3.5961505993584331E-2</v>
      </c>
      <c r="II109" s="75">
        <f t="shared" si="318"/>
        <v>6.5518465909090912E-2</v>
      </c>
      <c r="IJ109" s="75">
        <f t="shared" si="319"/>
        <v>2.7986348122866895E-2</v>
      </c>
      <c r="IK109" s="75">
        <f t="shared" si="320"/>
        <v>4.2178155492603085E-2</v>
      </c>
      <c r="IL109" s="75"/>
      <c r="IM109" s="75"/>
      <c r="IN109" s="75">
        <f t="shared" si="321"/>
        <v>-3.753211778622402E-2</v>
      </c>
      <c r="IO109" s="75">
        <f t="shared" si="322"/>
        <v>1.419180736973619E-2</v>
      </c>
      <c r="IP109" s="75">
        <f t="shared" si="323"/>
        <v>-2.3340310416487826E-2</v>
      </c>
      <c r="IQ109" s="75"/>
      <c r="IR109" s="75"/>
      <c r="IS109" s="75"/>
      <c r="IT109" s="75">
        <f t="shared" si="324"/>
        <v>0.11480668580111431</v>
      </c>
      <c r="IU109" s="75">
        <f t="shared" si="325"/>
        <v>0.10316051136363637</v>
      </c>
      <c r="IV109" s="75">
        <f t="shared" si="326"/>
        <v>0.19556313993174063</v>
      </c>
      <c r="IW109" s="75">
        <f t="shared" si="327"/>
        <v>0.15203021718602455</v>
      </c>
      <c r="IX109" s="75"/>
      <c r="IY109" s="75"/>
      <c r="IZ109" s="75">
        <f t="shared" si="328"/>
        <v>9.2402628568104259E-2</v>
      </c>
      <c r="JA109" s="75">
        <f t="shared" si="329"/>
        <v>-4.3532922745716074E-2</v>
      </c>
      <c r="JB109" s="75">
        <f t="shared" si="330"/>
        <v>4.8869705822388185E-2</v>
      </c>
      <c r="JC109" s="75"/>
      <c r="JD109" s="75"/>
      <c r="JE109" s="75"/>
      <c r="JF109" s="75"/>
      <c r="JG109" s="75"/>
      <c r="JH109" s="75"/>
      <c r="JI109" s="75">
        <f t="shared" si="331"/>
        <v>4.4909674151612358E-2</v>
      </c>
      <c r="JJ109" s="75">
        <f t="shared" si="332"/>
        <v>0.15076819179469864</v>
      </c>
      <c r="JK109" s="75">
        <f t="shared" si="333"/>
        <v>0.15971635995272665</v>
      </c>
      <c r="JL109" s="75"/>
      <c r="JM109" s="75">
        <f t="shared" si="334"/>
        <v>8.1143465909090912E-2</v>
      </c>
      <c r="JN109" s="75">
        <f t="shared" si="335"/>
        <v>0.16867897727272729</v>
      </c>
      <c r="JO109" s="75">
        <f t="shared" si="336"/>
        <v>0.18430397727272729</v>
      </c>
      <c r="JP109" s="75"/>
      <c r="JQ109" s="75">
        <f t="shared" si="337"/>
        <v>4.590443686006826E-2</v>
      </c>
      <c r="JR109" s="75">
        <f t="shared" si="338"/>
        <v>0.22354948805460753</v>
      </c>
      <c r="JS109" s="75">
        <f t="shared" si="339"/>
        <v>0.24146757679180889</v>
      </c>
      <c r="JT109" s="75"/>
      <c r="JU109" s="75">
        <f t="shared" si="340"/>
        <v>7.7588920365124325E-2</v>
      </c>
      <c r="JV109" s="75">
        <f t="shared" si="341"/>
        <v>0.19420837267862764</v>
      </c>
      <c r="JW109" s="75">
        <f t="shared" si="342"/>
        <v>0.22961913755114888</v>
      </c>
      <c r="JX109" s="75"/>
      <c r="JY109" s="75"/>
      <c r="JZ109" s="75"/>
      <c r="KA109" s="75">
        <f t="shared" si="343"/>
        <v>-3.5239029049022652E-2</v>
      </c>
      <c r="KB109" s="75">
        <f t="shared" si="344"/>
        <v>3.1684483505056066E-2</v>
      </c>
      <c r="KC109" s="75">
        <f t="shared" si="345"/>
        <v>-3.5545455439665863E-3</v>
      </c>
      <c r="KD109" s="75"/>
      <c r="KE109" s="75"/>
      <c r="KF109" s="75">
        <f t="shared" si="346"/>
        <v>5.4870510781880238E-2</v>
      </c>
      <c r="KG109" s="75">
        <f t="shared" si="347"/>
        <v>-2.9341115375979887E-2</v>
      </c>
      <c r="KH109" s="75">
        <f t="shared" si="348"/>
        <v>2.5529395405900351E-2</v>
      </c>
      <c r="KI109" s="75"/>
      <c r="KJ109" s="75"/>
      <c r="KK109" s="75">
        <f t="shared" si="349"/>
        <v>5.7163599519081593E-2</v>
      </c>
      <c r="KL109" s="75">
        <f t="shared" si="350"/>
        <v>-1.1848439240660008E-2</v>
      </c>
      <c r="KM109" s="75">
        <f t="shared" si="351"/>
        <v>4.5315160278421585E-2</v>
      </c>
      <c r="KN109" s="75"/>
      <c r="KO109" s="75"/>
      <c r="KP109" s="75"/>
      <c r="KQ109" s="75"/>
      <c r="KR109" s="73">
        <f t="shared" si="352"/>
        <v>1306.4509943181818</v>
      </c>
      <c r="KS109" s="73">
        <f t="shared" si="353"/>
        <v>135.38352272727272</v>
      </c>
      <c r="KT109" s="73">
        <f t="shared" si="354"/>
        <v>857.42897727272725</v>
      </c>
      <c r="KU109" s="73">
        <f t="shared" si="355"/>
        <v>2836.2848011363635</v>
      </c>
      <c r="KV109" s="73">
        <f t="shared" si="356"/>
        <v>416.30433238636363</v>
      </c>
      <c r="KW109" s="73">
        <f t="shared" si="357"/>
        <v>655.4818892045455</v>
      </c>
      <c r="KX109" s="73">
        <f t="shared" si="358"/>
        <v>99.28125</v>
      </c>
      <c r="KY109" s="73"/>
      <c r="KZ109" s="73">
        <f t="shared" si="359"/>
        <v>963.94300341296923</v>
      </c>
      <c r="LA109" s="73">
        <f t="shared" si="360"/>
        <v>290.59249146757679</v>
      </c>
      <c r="LB109" s="73">
        <f t="shared" si="361"/>
        <v>1096.2276450511945</v>
      </c>
      <c r="LC109" s="73">
        <f t="shared" si="362"/>
        <v>2347.5102389078497</v>
      </c>
      <c r="LD109" s="73">
        <f t="shared" si="363"/>
        <v>177.82525597269625</v>
      </c>
      <c r="LE109" s="73">
        <f t="shared" si="364"/>
        <v>1242.60819112628</v>
      </c>
      <c r="LF109" s="73">
        <f t="shared" si="365"/>
        <v>113.85153583617748</v>
      </c>
      <c r="LG109" s="73"/>
      <c r="LH109" s="73">
        <f t="shared" si="366"/>
        <v>1247</v>
      </c>
      <c r="LI109" s="73">
        <f t="shared" si="367"/>
        <v>345</v>
      </c>
      <c r="LJ109" s="73">
        <f t="shared" si="368"/>
        <v>605</v>
      </c>
      <c r="LK109" s="73">
        <f t="shared" si="369"/>
        <v>2401</v>
      </c>
      <c r="LL109" s="73">
        <f t="shared" si="370"/>
        <v>268</v>
      </c>
      <c r="LM109" s="73">
        <f t="shared" si="371"/>
        <v>966</v>
      </c>
      <c r="LN109" s="73">
        <f t="shared" si="372"/>
        <v>225</v>
      </c>
      <c r="LO109" s="73"/>
      <c r="LP109" s="73">
        <f t="shared" si="373"/>
        <v>-342.50799090521252</v>
      </c>
      <c r="LQ109" s="73">
        <f t="shared" si="374"/>
        <v>155.20896874030407</v>
      </c>
      <c r="LR109" s="73">
        <f t="shared" si="375"/>
        <v>238.79866777846723</v>
      </c>
      <c r="LS109" s="73">
        <f t="shared" si="376"/>
        <v>-488.77456222851379</v>
      </c>
      <c r="LT109" s="73">
        <f t="shared" si="377"/>
        <v>-238.47907641366737</v>
      </c>
      <c r="LU109" s="73">
        <f t="shared" si="378"/>
        <v>587.12630192173447</v>
      </c>
      <c r="LV109" s="73">
        <f t="shared" si="379"/>
        <v>14.570285836177476</v>
      </c>
      <c r="LW109" s="73"/>
      <c r="LX109" s="73">
        <f t="shared" si="380"/>
        <v>283.05699658703077</v>
      </c>
      <c r="LY109" s="73">
        <f t="shared" si="381"/>
        <v>54.407508532423208</v>
      </c>
      <c r="LZ109" s="73">
        <f t="shared" si="382"/>
        <v>-491.22764505119449</v>
      </c>
      <c r="MA109" s="73">
        <f t="shared" si="383"/>
        <v>53.489761092150275</v>
      </c>
      <c r="MB109" s="73">
        <f t="shared" si="384"/>
        <v>90.174744027303745</v>
      </c>
      <c r="MC109" s="73">
        <f t="shared" si="385"/>
        <v>-276.60819112627996</v>
      </c>
      <c r="MD109" s="73">
        <f t="shared" si="386"/>
        <v>111.14846416382252</v>
      </c>
      <c r="ME109" s="73"/>
      <c r="MF109" s="73">
        <f t="shared" si="387"/>
        <v>-59.450994318181756</v>
      </c>
      <c r="MG109" s="73">
        <f t="shared" si="388"/>
        <v>209.61647727272728</v>
      </c>
      <c r="MH109" s="73">
        <f t="shared" si="389"/>
        <v>-252.42897727272725</v>
      </c>
      <c r="MI109" s="73">
        <f t="shared" si="390"/>
        <v>-435.28480113636351</v>
      </c>
      <c r="MJ109" s="73">
        <f t="shared" si="391"/>
        <v>-148.30433238636363</v>
      </c>
      <c r="MK109" s="73">
        <f t="shared" si="392"/>
        <v>310.5181107954545</v>
      </c>
      <c r="ML109" s="73">
        <f t="shared" si="393"/>
        <v>125.71875</v>
      </c>
      <c r="MM109" s="73"/>
      <c r="MN109" s="75">
        <f t="shared" si="394"/>
        <v>-0.26216673445448491</v>
      </c>
      <c r="MO109" s="75">
        <f t="shared" si="395"/>
        <v>1.146439135381115</v>
      </c>
      <c r="MP109" s="75">
        <f t="shared" si="396"/>
        <v>0.27850547871384945</v>
      </c>
      <c r="MQ109" s="75">
        <f t="shared" si="397"/>
        <v>-0.17232915468597695</v>
      </c>
      <c r="MR109" s="75">
        <f t="shared" si="398"/>
        <v>-0.57284793325748951</v>
      </c>
      <c r="MS109" s="75">
        <f t="shared" si="399"/>
        <v>0.8957170466360812</v>
      </c>
      <c r="MT109" s="75">
        <f t="shared" si="400"/>
        <v>0.14675767918088739</v>
      </c>
      <c r="MU109" s="75"/>
      <c r="MV109" s="75">
        <f t="shared" si="401"/>
        <v>0.29364495160484549</v>
      </c>
      <c r="MW109" s="75">
        <f t="shared" si="402"/>
        <v>0.18722957450706806</v>
      </c>
      <c r="MX109" s="75">
        <f t="shared" si="403"/>
        <v>-0.44810733178349454</v>
      </c>
      <c r="MY109" s="75">
        <f t="shared" si="404"/>
        <v>2.2785741338038096E-2</v>
      </c>
      <c r="MZ109" s="75">
        <f t="shared" si="405"/>
        <v>0.50709750723569547</v>
      </c>
      <c r="NA109" s="75">
        <f t="shared" si="406"/>
        <v>-0.22260290339432479</v>
      </c>
      <c r="NB109" s="75">
        <f t="shared" si="407"/>
        <v>0.97625792526642385</v>
      </c>
      <c r="NC109" s="75"/>
      <c r="ND109" s="75">
        <f t="shared" si="408"/>
        <v>-4.5505720900927006E-2</v>
      </c>
      <c r="NE109" s="75">
        <f t="shared" si="409"/>
        <v>1.5483160214038403</v>
      </c>
      <c r="NF109" s="75">
        <f t="shared" si="410"/>
        <v>-0.29440220002319301</v>
      </c>
      <c r="NG109" s="75">
        <f t="shared" si="411"/>
        <v>-0.1534700608916163</v>
      </c>
      <c r="NH109" s="75">
        <f t="shared" si="412"/>
        <v>-0.35624018500178706</v>
      </c>
      <c r="NI109" s="75">
        <f t="shared" si="413"/>
        <v>0.47372492804077493</v>
      </c>
      <c r="NJ109" s="75">
        <f t="shared" si="414"/>
        <v>1.2662889518413598</v>
      </c>
      <c r="NK109" s="75"/>
      <c r="NL109" s="75"/>
      <c r="NM109" s="211">
        <v>7314</v>
      </c>
      <c r="NN109" s="212">
        <v>2</v>
      </c>
      <c r="NO109" s="212">
        <v>8</v>
      </c>
      <c r="NP109" s="212">
        <v>18</v>
      </c>
      <c r="NQ109" s="212">
        <v>1</v>
      </c>
      <c r="NR109" s="212">
        <v>53</v>
      </c>
      <c r="NS109" s="213">
        <v>82</v>
      </c>
      <c r="NT109" s="213">
        <f t="shared" si="415"/>
        <v>7396</v>
      </c>
      <c r="NU109" s="75"/>
      <c r="NV109" s="75"/>
      <c r="NW109" s="73">
        <v>6354</v>
      </c>
      <c r="NX109" s="73">
        <v>345</v>
      </c>
      <c r="NY109" s="75">
        <f t="shared" si="416"/>
        <v>5.4296506137865914E-2</v>
      </c>
      <c r="NZ109" s="75">
        <f t="shared" si="417"/>
        <v>1.5131504058167463E-3</v>
      </c>
      <c r="OA109" s="75">
        <f t="shared" si="418"/>
        <v>4.4019082591282177E-4</v>
      </c>
      <c r="OB109" s="73">
        <v>11172</v>
      </c>
      <c r="OC109" s="73">
        <v>7396</v>
      </c>
      <c r="OD109" s="73">
        <v>3714.6329265090317</v>
      </c>
      <c r="OE109" s="73">
        <v>1051.5650068698483</v>
      </c>
      <c r="OF109" s="75">
        <f t="shared" si="419"/>
        <v>9.4125045369660598E-2</v>
      </c>
      <c r="OG109" s="75">
        <f t="shared" si="420"/>
        <v>0.28308719264438781</v>
      </c>
      <c r="OH109" s="73">
        <v>1181</v>
      </c>
      <c r="OI109" s="73">
        <f t="shared" si="421"/>
        <v>334.325974513022</v>
      </c>
      <c r="OJ109" s="75">
        <f t="shared" si="422"/>
        <v>4.5203620134264738E-2</v>
      </c>
      <c r="OK109" s="75">
        <f t="shared" si="423"/>
        <v>1.7047431288414706E-3</v>
      </c>
      <c r="OL109" s="75">
        <f t="shared" si="424"/>
        <v>1.5340576964293889E-3</v>
      </c>
      <c r="OM109" s="73">
        <v>11104</v>
      </c>
      <c r="ON109" s="73">
        <v>243588093</v>
      </c>
      <c r="OO109" s="73">
        <f t="shared" si="425"/>
        <v>21936.968029538904</v>
      </c>
      <c r="OP109" s="75">
        <f t="shared" si="426"/>
        <v>1.7040297910568515E-3</v>
      </c>
      <c r="OQ109" s="75">
        <f t="shared" si="427"/>
        <v>1.9561161917967286E-3</v>
      </c>
      <c r="OR109" s="75">
        <f t="shared" si="428"/>
        <v>1.0778251351515448E-3</v>
      </c>
      <c r="OS109" s="73">
        <v>2588.7568443804034</v>
      </c>
      <c r="OT109" s="75">
        <f t="shared" si="429"/>
        <v>0.23171829971181557</v>
      </c>
      <c r="OU109" s="75">
        <f t="shared" si="430"/>
        <v>2.1335467712544015E-3</v>
      </c>
      <c r="OV109" s="73">
        <v>337.66181753422813</v>
      </c>
      <c r="OW109" s="75">
        <f t="shared" si="431"/>
        <v>3.0409025354307288E-2</v>
      </c>
      <c r="OX109" s="75">
        <v>2.2792022792022793E-2</v>
      </c>
      <c r="OY109" s="73">
        <v>638</v>
      </c>
      <c r="OZ109" s="75">
        <f t="shared" si="432"/>
        <v>5.7107053347654854E-2</v>
      </c>
      <c r="PA109" s="73">
        <v>2058</v>
      </c>
      <c r="PB109" s="75">
        <f t="shared" si="433"/>
        <v>0.18421052631578946</v>
      </c>
      <c r="PC109" s="73">
        <v>2040</v>
      </c>
      <c r="PD109" s="73">
        <v>2141</v>
      </c>
      <c r="PE109" s="75">
        <f t="shared" si="434"/>
        <v>-4.7174217655301262E-2</v>
      </c>
      <c r="PF109" s="75">
        <v>3.1502423263327951E-2</v>
      </c>
      <c r="PG109" s="75">
        <v>8.5218093699515343E-2</v>
      </c>
      <c r="PH109" s="75">
        <v>0.1167205169628433</v>
      </c>
      <c r="PI109" s="75"/>
      <c r="PJ109" s="75"/>
      <c r="PK109" s="75"/>
      <c r="PL109" s="75"/>
      <c r="PM109" s="75"/>
      <c r="PN109" s="75"/>
      <c r="PO109" s="226"/>
      <c r="PP109" s="21">
        <f t="shared" si="435"/>
        <v>0</v>
      </c>
      <c r="PQ109" s="73">
        <f t="shared" si="436"/>
        <v>29.091015950606842</v>
      </c>
      <c r="PR109" s="73"/>
      <c r="PS109" s="73">
        <f t="shared" si="437"/>
        <v>63.251542948851259</v>
      </c>
      <c r="PT109" s="73">
        <v>1</v>
      </c>
      <c r="PU109" s="73">
        <f t="shared" si="438"/>
        <v>89.987615757215096</v>
      </c>
      <c r="PV109" s="73">
        <v>1</v>
      </c>
      <c r="PW109" s="73"/>
      <c r="QA109" s="74"/>
      <c r="QB109" s="87"/>
    </row>
    <row r="110" spans="1:444" x14ac:dyDescent="0.25">
      <c r="A110" s="150"/>
      <c r="B110" s="153" t="s">
        <v>10</v>
      </c>
      <c r="C110" s="151"/>
      <c r="D110" s="156">
        <v>73032</v>
      </c>
      <c r="E110" s="156" t="s">
        <v>260</v>
      </c>
      <c r="F110" s="150" t="s">
        <v>292</v>
      </c>
      <c r="G110" s="82"/>
      <c r="H110" s="150"/>
      <c r="I110" s="150"/>
      <c r="J110" s="150"/>
      <c r="K110" s="150"/>
      <c r="L110" s="150"/>
      <c r="M110" s="150"/>
      <c r="N110" s="150"/>
      <c r="O110" s="150"/>
      <c r="P110" s="161"/>
      <c r="Q110" s="77"/>
      <c r="R110" s="77"/>
      <c r="S110" s="77"/>
      <c r="T110" s="77"/>
      <c r="U110" s="77"/>
      <c r="V110" s="77"/>
      <c r="W110" s="77"/>
      <c r="X110" s="77"/>
      <c r="Y110" s="77"/>
      <c r="Z110" s="113"/>
      <c r="AA110" s="73"/>
      <c r="AB110" s="80">
        <v>1462</v>
      </c>
      <c r="AC110" s="80">
        <v>2093</v>
      </c>
      <c r="AD110" s="80">
        <v>702</v>
      </c>
      <c r="AE110" s="223">
        <f>AJ110*((BA110/(AX110+BA110)))</f>
        <v>515.13840513290563</v>
      </c>
      <c r="AF110" s="223">
        <f>AJ110*((AX110/(AX110+BA110)))</f>
        <v>256.86159486709442</v>
      </c>
      <c r="AG110" s="80">
        <v>1426</v>
      </c>
      <c r="AH110" s="80">
        <v>80</v>
      </c>
      <c r="AI110" s="80">
        <v>0</v>
      </c>
      <c r="AJ110" s="80">
        <v>772</v>
      </c>
      <c r="AK110" s="73">
        <f t="shared" si="222"/>
        <v>6535</v>
      </c>
      <c r="AL110" s="75"/>
      <c r="AM110" s="76">
        <f t="shared" si="223"/>
        <v>0.22371843917368017</v>
      </c>
      <c r="AN110" s="77">
        <f t="shared" si="224"/>
        <v>0.32027543993879115</v>
      </c>
      <c r="AO110" s="77">
        <f t="shared" si="225"/>
        <v>0.10742157612853864</v>
      </c>
      <c r="AP110" s="77">
        <f t="shared" si="226"/>
        <v>7.8827605988202848E-2</v>
      </c>
      <c r="AQ110" s="77">
        <f t="shared" si="227"/>
        <v>3.9305523315546202E-2</v>
      </c>
      <c r="AR110" s="77">
        <f t="shared" si="228"/>
        <v>0.2182096403978577</v>
      </c>
      <c r="AS110" s="77">
        <f t="shared" si="229"/>
        <v>1.224177505738332E-2</v>
      </c>
      <c r="AT110" s="78">
        <f t="shared" si="230"/>
        <v>0</v>
      </c>
      <c r="AU110" s="75">
        <f t="shared" si="231"/>
        <v>1</v>
      </c>
      <c r="AV110" s="75"/>
      <c r="AW110" s="75"/>
      <c r="AX110" s="80">
        <v>363</v>
      </c>
      <c r="AY110" s="80">
        <v>419</v>
      </c>
      <c r="AZ110" s="80">
        <v>929</v>
      </c>
      <c r="BA110" s="80">
        <v>728</v>
      </c>
      <c r="BB110" s="80">
        <v>2379</v>
      </c>
      <c r="BC110" s="80">
        <v>1578</v>
      </c>
      <c r="BD110" s="80">
        <v>130</v>
      </c>
      <c r="BE110" s="80"/>
      <c r="BF110" s="80">
        <v>16</v>
      </c>
      <c r="BG110" s="79">
        <v>7</v>
      </c>
      <c r="BH110" s="80">
        <v>48</v>
      </c>
      <c r="BI110" s="80"/>
      <c r="BJ110" s="81"/>
      <c r="BK110" s="73">
        <f t="shared" si="232"/>
        <v>55</v>
      </c>
      <c r="BL110" s="79">
        <f t="shared" si="233"/>
        <v>6597</v>
      </c>
      <c r="BM110" s="82"/>
      <c r="BN110" s="83">
        <f t="shared" si="234"/>
        <v>5.5025011368804E-2</v>
      </c>
      <c r="BO110" s="84">
        <f t="shared" si="235"/>
        <v>6.3513718356828855E-2</v>
      </c>
      <c r="BP110" s="84">
        <f t="shared" si="236"/>
        <v>0.14082158556919813</v>
      </c>
      <c r="BQ110" s="84">
        <f t="shared" si="237"/>
        <v>0.11035319084432317</v>
      </c>
      <c r="BR110" s="84">
        <f t="shared" si="238"/>
        <v>0.36061846293769895</v>
      </c>
      <c r="BS110" s="84">
        <f t="shared" si="239"/>
        <v>0.23919963619827195</v>
      </c>
      <c r="BT110" s="84">
        <f t="shared" si="240"/>
        <v>1.9705926936486283E-2</v>
      </c>
      <c r="BU110" s="84">
        <f t="shared" si="241"/>
        <v>0</v>
      </c>
      <c r="BV110" s="84">
        <f t="shared" si="242"/>
        <v>2.4253448537213886E-3</v>
      </c>
      <c r="BW110" s="84">
        <f t="shared" si="243"/>
        <v>1.0610883735031075E-3</v>
      </c>
      <c r="BX110" s="84">
        <f t="shared" si="244"/>
        <v>7.2760345611641653E-3</v>
      </c>
      <c r="BY110" s="84">
        <f t="shared" si="245"/>
        <v>0</v>
      </c>
      <c r="BZ110" s="84">
        <f t="shared" si="246"/>
        <v>0</v>
      </c>
      <c r="CA110" s="75">
        <f t="shared" si="247"/>
        <v>8.337122934667273E-3</v>
      </c>
      <c r="CB110" s="85">
        <f t="shared" si="248"/>
        <v>1</v>
      </c>
      <c r="CC110" s="75"/>
      <c r="CD110" s="75"/>
      <c r="CE110" s="80">
        <v>393</v>
      </c>
      <c r="CF110" s="80">
        <v>1433</v>
      </c>
      <c r="CG110" s="80">
        <v>1394</v>
      </c>
      <c r="CH110" s="80">
        <v>707</v>
      </c>
      <c r="CI110" s="80">
        <v>882</v>
      </c>
      <c r="CJ110" s="80">
        <v>1669</v>
      </c>
      <c r="CK110" s="80">
        <v>138</v>
      </c>
      <c r="CL110" s="80"/>
      <c r="CM110" s="80"/>
      <c r="CN110" s="80"/>
      <c r="CO110" s="80"/>
      <c r="CP110" s="73">
        <f t="shared" si="439"/>
        <v>0</v>
      </c>
      <c r="CQ110" s="73">
        <f t="shared" si="440"/>
        <v>6616</v>
      </c>
      <c r="CR110" s="73"/>
      <c r="CS110" s="76">
        <f t="shared" si="249"/>
        <v>5.9401451027811365E-2</v>
      </c>
      <c r="CT110" s="77">
        <f t="shared" si="250"/>
        <v>0.21659613059250302</v>
      </c>
      <c r="CU110" s="77">
        <f t="shared" si="251"/>
        <v>0.21070133010882708</v>
      </c>
      <c r="CV110" s="77">
        <f t="shared" si="252"/>
        <v>0.1068621523579202</v>
      </c>
      <c r="CW110" s="77">
        <f t="shared" si="253"/>
        <v>0.13331318016928659</v>
      </c>
      <c r="CX110" s="77">
        <f t="shared" si="254"/>
        <v>0.25226723095525999</v>
      </c>
      <c r="CY110" s="77">
        <f t="shared" si="255"/>
        <v>2.0858524788391779E-2</v>
      </c>
      <c r="CZ110" s="78"/>
      <c r="DA110" s="78"/>
      <c r="DB110" s="78"/>
      <c r="DC110" s="78"/>
      <c r="DD110" s="78">
        <f t="shared" si="256"/>
        <v>0</v>
      </c>
      <c r="DE110" s="75">
        <f t="shared" si="257"/>
        <v>1</v>
      </c>
      <c r="DF110" s="75"/>
      <c r="DG110" s="75"/>
      <c r="DH110" s="80">
        <v>950</v>
      </c>
      <c r="DI110" s="80">
        <v>1646</v>
      </c>
      <c r="DJ110" s="80">
        <v>1442</v>
      </c>
      <c r="DK110" s="80">
        <v>1199</v>
      </c>
      <c r="DL110" s="80"/>
      <c r="DM110" s="80">
        <v>268</v>
      </c>
      <c r="DN110" s="80">
        <v>444</v>
      </c>
      <c r="DO110" s="80">
        <v>604</v>
      </c>
      <c r="DP110" s="80">
        <v>20</v>
      </c>
      <c r="DQ110" s="80">
        <v>10</v>
      </c>
      <c r="DR110" s="80"/>
      <c r="DS110" s="80"/>
      <c r="DT110" s="80"/>
      <c r="DU110" s="73">
        <f t="shared" si="258"/>
        <v>30</v>
      </c>
      <c r="DV110" s="73">
        <f t="shared" si="441"/>
        <v>6583</v>
      </c>
      <c r="DW110" s="76">
        <f t="shared" si="259"/>
        <v>0.14431110435971442</v>
      </c>
      <c r="DX110" s="77">
        <f t="shared" si="260"/>
        <v>0.25003797660641047</v>
      </c>
      <c r="DY110" s="77">
        <f t="shared" si="261"/>
        <v>0.2190490657754823</v>
      </c>
      <c r="DZ110" s="77">
        <f t="shared" si="262"/>
        <v>0.18213580434452378</v>
      </c>
      <c r="EA110" s="77">
        <f t="shared" si="263"/>
        <v>0</v>
      </c>
      <c r="EB110" s="77">
        <f t="shared" si="264"/>
        <v>4.0710922072003643E-2</v>
      </c>
      <c r="EC110" s="77">
        <f t="shared" si="265"/>
        <v>6.7446452984961269E-2</v>
      </c>
      <c r="ED110" s="77">
        <f t="shared" si="266"/>
        <v>9.1751481087650008E-2</v>
      </c>
      <c r="EE110" s="75">
        <f t="shared" si="267"/>
        <v>3.0381285128360928E-3</v>
      </c>
      <c r="EF110" s="78">
        <f t="shared" si="268"/>
        <v>1.5190642564180464E-3</v>
      </c>
      <c r="EG110" s="78">
        <f t="shared" si="269"/>
        <v>0</v>
      </c>
      <c r="EH110" s="78">
        <f t="shared" si="270"/>
        <v>0</v>
      </c>
      <c r="EI110" s="78">
        <f t="shared" si="271"/>
        <v>0</v>
      </c>
      <c r="EJ110" s="75">
        <f t="shared" si="272"/>
        <v>4.5571927692541394E-3</v>
      </c>
      <c r="EK110" s="75">
        <f t="shared" si="273"/>
        <v>1</v>
      </c>
      <c r="EL110" s="75"/>
      <c r="EM110" s="75"/>
      <c r="EN110" s="75"/>
      <c r="EO110" s="75"/>
      <c r="EP110" s="75"/>
      <c r="EQ110" s="75"/>
      <c r="ER110" s="75">
        <f t="shared" si="274"/>
        <v>0.32027543993879115</v>
      </c>
      <c r="ES110" s="75">
        <f t="shared" si="275"/>
        <v>0.36061846293769895</v>
      </c>
      <c r="ET110" s="75">
        <f t="shared" si="276"/>
        <v>0.21659613059250302</v>
      </c>
      <c r="EU110" s="75">
        <f t="shared" si="277"/>
        <v>0.25003797660641047</v>
      </c>
      <c r="EV110" s="75"/>
      <c r="EW110" s="75"/>
      <c r="EX110" s="75">
        <f t="shared" si="278"/>
        <v>0.10742157612853864</v>
      </c>
      <c r="EY110" s="75">
        <f t="shared" si="279"/>
        <v>6.3513718356828855E-2</v>
      </c>
      <c r="EZ110" s="75">
        <f t="shared" si="280"/>
        <v>0.13331318016928659</v>
      </c>
      <c r="FA110" s="75">
        <f t="shared" si="281"/>
        <v>0.2190490657754823</v>
      </c>
      <c r="FB110" s="75"/>
      <c r="FC110" s="75"/>
      <c r="FD110" s="75"/>
      <c r="FE110" s="75">
        <f t="shared" si="282"/>
        <v>0</v>
      </c>
      <c r="FF110" s="75"/>
      <c r="FG110" s="75"/>
      <c r="FH110" s="75"/>
      <c r="FI110" s="75"/>
      <c r="FJ110" s="75"/>
      <c r="FK110" s="75">
        <f t="shared" si="283"/>
        <v>2.4253448537213886E-3</v>
      </c>
      <c r="FL110" s="75"/>
      <c r="FM110" s="75"/>
      <c r="FN110" s="75"/>
      <c r="FO110" s="75"/>
      <c r="FP110" s="75">
        <f t="shared" si="284"/>
        <v>0.42769701606732979</v>
      </c>
      <c r="FQ110" s="75">
        <f t="shared" si="285"/>
        <v>0.42655752614824916</v>
      </c>
      <c r="FR110" s="75">
        <f t="shared" si="286"/>
        <v>0.3499093107617896</v>
      </c>
      <c r="FS110" s="75">
        <f t="shared" si="287"/>
        <v>0.4690870423818928</v>
      </c>
      <c r="FT110" s="75"/>
      <c r="FU110" s="75"/>
      <c r="FV110" s="75"/>
      <c r="FW110" s="75">
        <f t="shared" si="288"/>
        <v>-0.14402233234519593</v>
      </c>
      <c r="FX110" s="75">
        <f t="shared" si="289"/>
        <v>3.3441846013907456E-2</v>
      </c>
      <c r="FY110" s="75">
        <f t="shared" si="290"/>
        <v>-0.11058048633128847</v>
      </c>
      <c r="FZ110" s="75"/>
      <c r="GA110" s="75"/>
      <c r="GB110" s="75">
        <f t="shared" si="291"/>
        <v>6.9799461812457733E-2</v>
      </c>
      <c r="GC110" s="75">
        <f t="shared" si="292"/>
        <v>8.5735885606195716E-2</v>
      </c>
      <c r="GD110" s="75">
        <f t="shared" si="293"/>
        <v>0.15553534741865344</v>
      </c>
      <c r="GE110" s="75"/>
      <c r="GF110" s="75"/>
      <c r="GG110" s="75"/>
      <c r="GH110" s="75"/>
      <c r="GI110" s="75"/>
      <c r="GJ110" s="75"/>
      <c r="GK110" s="75"/>
      <c r="GL110" s="75"/>
      <c r="GM110" s="75"/>
      <c r="GN110" s="75"/>
      <c r="GO110" s="75"/>
      <c r="GP110" s="75"/>
      <c r="GQ110" s="75">
        <f t="shared" si="294"/>
        <v>-7.6648215386459551E-2</v>
      </c>
      <c r="GR110" s="75">
        <f t="shared" si="295"/>
        <v>0.1191777316201032</v>
      </c>
      <c r="GS110" s="75">
        <f t="shared" si="296"/>
        <v>4.2529516233643649E-2</v>
      </c>
      <c r="GT110" s="75"/>
      <c r="GU110" s="75"/>
      <c r="GV110" s="75"/>
      <c r="GW110" s="75"/>
      <c r="GX110" s="75">
        <f t="shared" si="297"/>
        <v>1.224177505738332E-2</v>
      </c>
      <c r="GY110" s="75">
        <f t="shared" si="298"/>
        <v>1.9705926936486283E-2</v>
      </c>
      <c r="GZ110" s="75">
        <f t="shared" si="299"/>
        <v>2.0858524788391779E-2</v>
      </c>
      <c r="HA110" s="75">
        <f t="shared" si="300"/>
        <v>4.0710922072003643E-2</v>
      </c>
      <c r="HB110" s="75"/>
      <c r="HC110" s="75"/>
      <c r="HD110" s="75">
        <f t="shared" si="301"/>
        <v>1.1525978519054958E-3</v>
      </c>
      <c r="HE110" s="75">
        <f t="shared" si="302"/>
        <v>1.9852397283611864E-2</v>
      </c>
      <c r="HF110" s="75">
        <f t="shared" si="303"/>
        <v>2.100499513551736E-2</v>
      </c>
      <c r="HG110" s="75"/>
      <c r="HH110" s="75"/>
      <c r="HI110" s="75"/>
      <c r="HJ110" s="75">
        <f t="shared" si="304"/>
        <v>0.2182096403978577</v>
      </c>
      <c r="HK110" s="75">
        <f t="shared" si="305"/>
        <v>0.23919963619827195</v>
      </c>
      <c r="HL110" s="75">
        <f t="shared" si="306"/>
        <v>0.21070133010882708</v>
      </c>
      <c r="HM110" s="75">
        <f t="shared" si="307"/>
        <v>0.18213580434452378</v>
      </c>
      <c r="HN110" s="75"/>
      <c r="HO110" s="75"/>
      <c r="HP110" s="75">
        <f t="shared" si="308"/>
        <v>-2.8498306089444869E-2</v>
      </c>
      <c r="HQ110" s="75">
        <f>Gegevens!HM294-Gegevens!HL294</f>
        <v>-2.7147562760919036E-2</v>
      </c>
      <c r="HR110" s="75">
        <f t="shared" si="309"/>
        <v>-5.7063831853748165E-2</v>
      </c>
      <c r="HS110" s="75"/>
      <c r="HT110" s="75"/>
      <c r="HU110" s="75"/>
      <c r="HV110" s="75">
        <f t="shared" si="310"/>
        <v>0.22371843917368017</v>
      </c>
      <c r="HW110" s="75">
        <f t="shared" si="311"/>
        <v>0.14082158556919813</v>
      </c>
      <c r="HX110" s="75">
        <f t="shared" si="312"/>
        <v>0.25226723095525999</v>
      </c>
      <c r="HY110" s="75">
        <f t="shared" si="313"/>
        <v>0.14431110435971442</v>
      </c>
      <c r="HZ110" s="75"/>
      <c r="IA110" s="75"/>
      <c r="IB110" s="75">
        <f t="shared" si="314"/>
        <v>0.11144564538606186</v>
      </c>
      <c r="IC110" s="75">
        <f t="shared" si="315"/>
        <v>-0.10795612659554557</v>
      </c>
      <c r="ID110" s="75">
        <f t="shared" si="316"/>
        <v>3.4895187905162883E-3</v>
      </c>
      <c r="IE110" s="75"/>
      <c r="IF110" s="75"/>
      <c r="IG110" s="75"/>
      <c r="IH110" s="75">
        <f t="shared" si="317"/>
        <v>7.8827605988202848E-2</v>
      </c>
      <c r="II110" s="75">
        <f t="shared" si="318"/>
        <v>0.11035319084432317</v>
      </c>
      <c r="IJ110" s="75">
        <f t="shared" si="319"/>
        <v>5.9401451027811365E-2</v>
      </c>
      <c r="IK110" s="75">
        <f t="shared" si="320"/>
        <v>9.1751481087650008E-2</v>
      </c>
      <c r="IL110" s="75"/>
      <c r="IM110" s="75"/>
      <c r="IN110" s="75">
        <f t="shared" si="321"/>
        <v>-5.0951739816511805E-2</v>
      </c>
      <c r="IO110" s="75">
        <f t="shared" si="322"/>
        <v>3.2350030059838643E-2</v>
      </c>
      <c r="IP110" s="75">
        <f t="shared" si="323"/>
        <v>-1.8601709756673163E-2</v>
      </c>
      <c r="IQ110" s="75"/>
      <c r="IR110" s="75"/>
      <c r="IS110" s="75"/>
      <c r="IT110" s="75">
        <f t="shared" si="324"/>
        <v>3.9305523315546202E-2</v>
      </c>
      <c r="IU110" s="75">
        <f t="shared" si="325"/>
        <v>5.5025011368804E-2</v>
      </c>
      <c r="IV110" s="75">
        <f t="shared" si="326"/>
        <v>0.1068621523579202</v>
      </c>
      <c r="IW110" s="75">
        <f t="shared" si="327"/>
        <v>6.7446452984961269E-2</v>
      </c>
      <c r="IX110" s="75"/>
      <c r="IY110" s="75"/>
      <c r="IZ110" s="75">
        <f t="shared" si="328"/>
        <v>5.1837140989116195E-2</v>
      </c>
      <c r="JA110" s="75">
        <f t="shared" si="329"/>
        <v>-3.9415699372958926E-2</v>
      </c>
      <c r="JB110" s="75">
        <f t="shared" si="330"/>
        <v>1.2421441616157269E-2</v>
      </c>
      <c r="JC110" s="75"/>
      <c r="JD110" s="75"/>
      <c r="JE110" s="75"/>
      <c r="JF110" s="75"/>
      <c r="JG110" s="75"/>
      <c r="JH110" s="75"/>
      <c r="JI110" s="75">
        <f t="shared" si="331"/>
        <v>9.1069381045586165E-2</v>
      </c>
      <c r="JJ110" s="75">
        <f t="shared" si="332"/>
        <v>0.11813312930374906</v>
      </c>
      <c r="JK110" s="75">
        <f t="shared" si="333"/>
        <v>0.13037490436113236</v>
      </c>
      <c r="JL110" s="75"/>
      <c r="JM110" s="75">
        <f t="shared" si="334"/>
        <v>0.13005911778080945</v>
      </c>
      <c r="JN110" s="75">
        <f t="shared" si="335"/>
        <v>0.16537820221312716</v>
      </c>
      <c r="JO110" s="75">
        <f t="shared" si="336"/>
        <v>0.18508412914961345</v>
      </c>
      <c r="JP110" s="75"/>
      <c r="JQ110" s="75">
        <f t="shared" si="337"/>
        <v>8.0259975816203144E-2</v>
      </c>
      <c r="JR110" s="75">
        <f t="shared" si="338"/>
        <v>0.16626360338573157</v>
      </c>
      <c r="JS110" s="75">
        <f t="shared" si="339"/>
        <v>0.18712212817412333</v>
      </c>
      <c r="JT110" s="75"/>
      <c r="JU110" s="75">
        <f t="shared" si="340"/>
        <v>0.13246240315965366</v>
      </c>
      <c r="JV110" s="75">
        <f t="shared" si="341"/>
        <v>0.15919793407261129</v>
      </c>
      <c r="JW110" s="75">
        <f t="shared" si="342"/>
        <v>0.19990885614461493</v>
      </c>
      <c r="JX110" s="75"/>
      <c r="JY110" s="75"/>
      <c r="JZ110" s="75"/>
      <c r="KA110" s="75">
        <f t="shared" si="343"/>
        <v>-4.9799141964606303E-2</v>
      </c>
      <c r="KB110" s="75">
        <f t="shared" si="344"/>
        <v>5.2202427343450514E-2</v>
      </c>
      <c r="KC110" s="75">
        <f t="shared" si="345"/>
        <v>2.403285378844211E-3</v>
      </c>
      <c r="KD110" s="75"/>
      <c r="KE110" s="75"/>
      <c r="KF110" s="75">
        <f t="shared" si="346"/>
        <v>8.8540117260441087E-4</v>
      </c>
      <c r="KG110" s="75">
        <f t="shared" si="347"/>
        <v>-7.0656693131202764E-3</v>
      </c>
      <c r="KH110" s="75">
        <f t="shared" si="348"/>
        <v>-6.1802681405158655E-3</v>
      </c>
      <c r="KI110" s="75"/>
      <c r="KJ110" s="75"/>
      <c r="KK110" s="75">
        <f t="shared" si="349"/>
        <v>2.0379990245098789E-3</v>
      </c>
      <c r="KL110" s="75">
        <f t="shared" si="350"/>
        <v>1.2786727970491601E-2</v>
      </c>
      <c r="KM110" s="75">
        <f t="shared" si="351"/>
        <v>1.482472699500148E-2</v>
      </c>
      <c r="KN110" s="75"/>
      <c r="KO110" s="75"/>
      <c r="KP110" s="75"/>
      <c r="KQ110" s="75"/>
      <c r="KR110" s="73">
        <f t="shared" si="352"/>
        <v>2373.9513415188721</v>
      </c>
      <c r="KS110" s="73">
        <f t="shared" si="353"/>
        <v>418.11080794300437</v>
      </c>
      <c r="KT110" s="73">
        <f t="shared" si="354"/>
        <v>1574.6512050932242</v>
      </c>
      <c r="KU110" s="73">
        <f t="shared" si="355"/>
        <v>927.02849780203132</v>
      </c>
      <c r="KV110" s="73">
        <f t="shared" si="356"/>
        <v>726.45505532817947</v>
      </c>
      <c r="KW110" s="73">
        <f t="shared" si="357"/>
        <v>362.22964984083671</v>
      </c>
      <c r="KX110" s="73">
        <f t="shared" si="358"/>
        <v>129.7241170228892</v>
      </c>
      <c r="KY110" s="73"/>
      <c r="KZ110" s="73">
        <f t="shared" si="359"/>
        <v>1425.8523276904473</v>
      </c>
      <c r="LA110" s="73">
        <f t="shared" si="360"/>
        <v>877.60066505441364</v>
      </c>
      <c r="LB110" s="73">
        <f t="shared" si="361"/>
        <v>1387.0468561064088</v>
      </c>
      <c r="LC110" s="73">
        <f t="shared" si="362"/>
        <v>1660.6751813784765</v>
      </c>
      <c r="LD110" s="73">
        <f t="shared" si="363"/>
        <v>391.03975211608224</v>
      </c>
      <c r="LE110" s="73">
        <f t="shared" si="364"/>
        <v>703.47354897218861</v>
      </c>
      <c r="LF110" s="73">
        <f t="shared" si="365"/>
        <v>137.31166868198309</v>
      </c>
      <c r="LG110" s="73"/>
      <c r="LH110" s="73">
        <f t="shared" si="366"/>
        <v>1646</v>
      </c>
      <c r="LI110" s="73">
        <f t="shared" si="367"/>
        <v>1442</v>
      </c>
      <c r="LJ110" s="73">
        <f t="shared" si="368"/>
        <v>1199</v>
      </c>
      <c r="LK110" s="73">
        <f t="shared" si="369"/>
        <v>950</v>
      </c>
      <c r="LL110" s="73">
        <f t="shared" si="370"/>
        <v>604</v>
      </c>
      <c r="LM110" s="73">
        <f t="shared" si="371"/>
        <v>444</v>
      </c>
      <c r="LN110" s="73">
        <f t="shared" si="372"/>
        <v>268</v>
      </c>
      <c r="LO110" s="73"/>
      <c r="LP110" s="73">
        <f t="shared" si="373"/>
        <v>-948.09901382842486</v>
      </c>
      <c r="LQ110" s="73">
        <f t="shared" si="374"/>
        <v>459.48985711140926</v>
      </c>
      <c r="LR110" s="73">
        <f t="shared" si="375"/>
        <v>-187.60434898681547</v>
      </c>
      <c r="LS110" s="73">
        <f t="shared" si="376"/>
        <v>733.64668357644518</v>
      </c>
      <c r="LT110" s="73">
        <f t="shared" si="377"/>
        <v>-335.41530321209723</v>
      </c>
      <c r="LU110" s="73">
        <f t="shared" si="378"/>
        <v>341.2438991313519</v>
      </c>
      <c r="LV110" s="73">
        <f t="shared" si="379"/>
        <v>7.5875516590938901</v>
      </c>
      <c r="LW110" s="73"/>
      <c r="LX110" s="73">
        <f t="shared" si="380"/>
        <v>220.14767230955272</v>
      </c>
      <c r="LY110" s="73">
        <f t="shared" si="381"/>
        <v>564.39933494558636</v>
      </c>
      <c r="LZ110" s="73">
        <f t="shared" si="382"/>
        <v>-188.04685610640877</v>
      </c>
      <c r="MA110" s="73">
        <f t="shared" si="383"/>
        <v>-710.67518137847651</v>
      </c>
      <c r="MB110" s="73">
        <f t="shared" si="384"/>
        <v>212.96024788391776</v>
      </c>
      <c r="MC110" s="73">
        <f t="shared" si="385"/>
        <v>-259.47354897218861</v>
      </c>
      <c r="MD110" s="73">
        <f t="shared" si="386"/>
        <v>130.68833131801691</v>
      </c>
      <c r="ME110" s="73"/>
      <c r="MF110" s="73">
        <f t="shared" si="387"/>
        <v>-727.95134151887214</v>
      </c>
      <c r="MG110" s="73">
        <f t="shared" si="388"/>
        <v>1023.8891920569956</v>
      </c>
      <c r="MH110" s="73">
        <f t="shared" si="389"/>
        <v>-375.65120509322423</v>
      </c>
      <c r="MI110" s="73">
        <f t="shared" si="390"/>
        <v>22.971502197968675</v>
      </c>
      <c r="MJ110" s="73">
        <f t="shared" si="391"/>
        <v>-122.45505532817947</v>
      </c>
      <c r="MK110" s="73">
        <f t="shared" si="392"/>
        <v>81.770350159163286</v>
      </c>
      <c r="ML110" s="73">
        <f t="shared" si="393"/>
        <v>138.2758829771108</v>
      </c>
      <c r="MM110" s="73"/>
      <c r="MN110" s="75">
        <f t="shared" si="394"/>
        <v>-0.39937592538094058</v>
      </c>
      <c r="MO110" s="75">
        <f t="shared" si="395"/>
        <v>1.0989667054338512</v>
      </c>
      <c r="MP110" s="75">
        <f t="shared" si="396"/>
        <v>-0.11914025682640537</v>
      </c>
      <c r="MQ110" s="75">
        <f t="shared" si="397"/>
        <v>0.7913960415628094</v>
      </c>
      <c r="MR110" s="75">
        <f t="shared" si="398"/>
        <v>-0.46171514776034123</v>
      </c>
      <c r="MS110" s="75">
        <f t="shared" si="399"/>
        <v>0.94206506640550836</v>
      </c>
      <c r="MT110" s="75">
        <f t="shared" si="400"/>
        <v>5.8489907915542816E-2</v>
      </c>
      <c r="MU110" s="75"/>
      <c r="MV110" s="75">
        <f t="shared" si="401"/>
        <v>0.1543972457976355</v>
      </c>
      <c r="MW110" s="75">
        <f t="shared" si="402"/>
        <v>0.64311634826597597</v>
      </c>
      <c r="MX110" s="75">
        <f t="shared" si="403"/>
        <v>-0.13557354265181548</v>
      </c>
      <c r="MY110" s="75">
        <f t="shared" si="404"/>
        <v>-0.42794351920678819</v>
      </c>
      <c r="MZ110" s="75">
        <f t="shared" si="405"/>
        <v>0.54459999713967533</v>
      </c>
      <c r="NA110" s="75">
        <f t="shared" si="406"/>
        <v>-0.36884620516477545</v>
      </c>
      <c r="NB110" s="75">
        <f t="shared" si="407"/>
        <v>0.95176420600272515</v>
      </c>
      <c r="NC110" s="75"/>
      <c r="ND110" s="75">
        <f t="shared" si="408"/>
        <v>-0.30664122250000431</v>
      </c>
      <c r="NE110" s="75">
        <f t="shared" si="409"/>
        <v>2.448846508164336</v>
      </c>
      <c r="NF110" s="75">
        <f t="shared" si="410"/>
        <v>-0.23856153278781794</v>
      </c>
      <c r="NG110" s="75">
        <f t="shared" si="411"/>
        <v>2.477971524331098E-2</v>
      </c>
      <c r="NH110" s="75">
        <f t="shared" si="412"/>
        <v>-0.16856521877029243</v>
      </c>
      <c r="NI110" s="75">
        <f t="shared" si="413"/>
        <v>0.22574173647875895</v>
      </c>
      <c r="NJ110" s="75">
        <f t="shared" si="414"/>
        <v>1.065922714684677</v>
      </c>
      <c r="NK110" s="75"/>
      <c r="NL110" s="75"/>
      <c r="NM110" s="211">
        <v>7576</v>
      </c>
      <c r="NN110" s="212">
        <v>0</v>
      </c>
      <c r="NO110" s="212">
        <v>5</v>
      </c>
      <c r="NP110" s="212">
        <v>5</v>
      </c>
      <c r="NQ110" s="212">
        <v>0</v>
      </c>
      <c r="NR110" s="212">
        <v>4</v>
      </c>
      <c r="NS110" s="213">
        <v>14</v>
      </c>
      <c r="NT110" s="213">
        <f t="shared" si="415"/>
        <v>7590</v>
      </c>
      <c r="NU110" s="75"/>
      <c r="NV110" s="75"/>
      <c r="NW110" s="73">
        <v>6583</v>
      </c>
      <c r="NX110" s="73">
        <v>1442</v>
      </c>
      <c r="NY110" s="75">
        <f t="shared" si="416"/>
        <v>0.2190490657754823</v>
      </c>
      <c r="NZ110" s="75">
        <f t="shared" si="417"/>
        <v>1.5676847846225435E-3</v>
      </c>
      <c r="OA110" s="75">
        <f t="shared" si="418"/>
        <v>1.8398700607718524E-3</v>
      </c>
      <c r="OB110" s="73">
        <v>9685</v>
      </c>
      <c r="OC110" s="73">
        <v>7590</v>
      </c>
      <c r="OD110" s="73">
        <v>864.38226252364268</v>
      </c>
      <c r="OE110" s="73">
        <v>374.06793172484839</v>
      </c>
      <c r="OF110" s="75">
        <f t="shared" si="419"/>
        <v>3.8623431257082952E-2</v>
      </c>
      <c r="OG110" s="75">
        <f t="shared" si="420"/>
        <v>0.43275752863405947</v>
      </c>
      <c r="OH110" s="73">
        <v>444.33333333333303</v>
      </c>
      <c r="OI110" s="73">
        <f t="shared" si="421"/>
        <v>192.28859522306695</v>
      </c>
      <c r="OJ110" s="75">
        <f t="shared" si="422"/>
        <v>2.5334465773790112E-2</v>
      </c>
      <c r="OK110" s="75">
        <f t="shared" si="423"/>
        <v>1.4778407807760153E-3</v>
      </c>
      <c r="OL110" s="75">
        <f t="shared" si="424"/>
        <v>5.4570262979562138E-4</v>
      </c>
      <c r="OM110" s="73">
        <v>9709</v>
      </c>
      <c r="ON110" s="73">
        <v>176391378</v>
      </c>
      <c r="OO110" s="73">
        <f t="shared" si="425"/>
        <v>18167.821402822123</v>
      </c>
      <c r="OP110" s="75">
        <f t="shared" si="426"/>
        <v>1.4899518409015643E-3</v>
      </c>
      <c r="OQ110" s="75">
        <f t="shared" si="427"/>
        <v>1.4164979344829358E-3</v>
      </c>
      <c r="OR110" s="75">
        <f t="shared" si="428"/>
        <v>6.1991438576164328E-4</v>
      </c>
      <c r="OS110" s="73">
        <v>1732.7062519311978</v>
      </c>
      <c r="OT110" s="75">
        <f t="shared" si="429"/>
        <v>0.17890616953342259</v>
      </c>
      <c r="OU110" s="75">
        <f t="shared" si="430"/>
        <v>1.4280251300407174E-3</v>
      </c>
      <c r="OV110" s="73">
        <v>214.29574810606329</v>
      </c>
      <c r="OW110" s="75">
        <f t="shared" si="431"/>
        <v>2.2071866114539426E-2</v>
      </c>
      <c r="OX110" s="75">
        <v>5.6451612903225805E-2</v>
      </c>
      <c r="OY110" s="73">
        <v>527</v>
      </c>
      <c r="OZ110" s="75">
        <f t="shared" si="432"/>
        <v>5.441404233350542E-2</v>
      </c>
      <c r="PA110" s="73">
        <v>1929</v>
      </c>
      <c r="PB110" s="75">
        <f t="shared" si="433"/>
        <v>0.19917398038203407</v>
      </c>
      <c r="PC110" s="73">
        <v>1532</v>
      </c>
      <c r="PD110" s="73">
        <v>2191</v>
      </c>
      <c r="PE110" s="75">
        <f t="shared" si="434"/>
        <v>-0.30077590141487903</v>
      </c>
      <c r="PF110" s="75">
        <v>4.2727152841883158E-2</v>
      </c>
      <c r="PG110" s="75">
        <v>4.9848344982197021E-2</v>
      </c>
      <c r="PH110" s="75">
        <v>9.2575497824080172E-2</v>
      </c>
      <c r="PI110" s="75"/>
      <c r="PJ110" s="75"/>
      <c r="PK110" s="75"/>
      <c r="PL110" s="75"/>
      <c r="PM110" s="75"/>
      <c r="PN110" s="75"/>
      <c r="PO110" s="226"/>
      <c r="PP110" s="21">
        <f t="shared" si="435"/>
        <v>0</v>
      </c>
      <c r="PQ110" s="73">
        <f t="shared" si="436"/>
        <v>117.36224519234865</v>
      </c>
      <c r="PR110" s="73"/>
      <c r="PS110" s="73">
        <f t="shared" si="437"/>
        <v>41.606337113992581</v>
      </c>
      <c r="PT110" s="73">
        <v>2</v>
      </c>
      <c r="PU110" s="73">
        <f t="shared" si="438"/>
        <v>36.925671350676396</v>
      </c>
      <c r="PV110" s="73">
        <v>2</v>
      </c>
      <c r="PW110" s="73"/>
      <c r="QA110" s="74"/>
      <c r="QB110" s="87"/>
    </row>
    <row r="111" spans="1:444" x14ac:dyDescent="0.25">
      <c r="A111" s="150"/>
      <c r="B111" s="153" t="s">
        <v>12</v>
      </c>
      <c r="C111" s="151"/>
      <c r="D111" s="156">
        <v>24043</v>
      </c>
      <c r="E111" s="156" t="s">
        <v>76</v>
      </c>
      <c r="F111" s="72" t="s">
        <v>123</v>
      </c>
      <c r="G111" s="82"/>
      <c r="P111" s="161"/>
      <c r="Q111" s="127"/>
      <c r="R111" s="127"/>
      <c r="S111" s="127"/>
      <c r="T111" s="127"/>
      <c r="U111" s="127"/>
      <c r="V111" s="127"/>
      <c r="W111" s="127"/>
      <c r="X111" s="127"/>
      <c r="Y111" s="127"/>
      <c r="Z111" s="113"/>
      <c r="AA111" s="73"/>
      <c r="AB111" s="74">
        <v>1095</v>
      </c>
      <c r="AC111" s="74">
        <v>1741</v>
      </c>
      <c r="AD111" s="74">
        <v>335</v>
      </c>
      <c r="AE111" s="74">
        <v>810</v>
      </c>
      <c r="AF111" s="74">
        <v>827</v>
      </c>
      <c r="AG111" s="74">
        <v>1671</v>
      </c>
      <c r="AH111" s="74">
        <v>79</v>
      </c>
      <c r="AI111" s="74">
        <v>24</v>
      </c>
      <c r="AK111" s="73">
        <f t="shared" si="222"/>
        <v>6582</v>
      </c>
      <c r="AL111" s="75"/>
      <c r="AM111" s="76">
        <f t="shared" si="223"/>
        <v>0.16636280765724704</v>
      </c>
      <c r="AN111" s="77">
        <f t="shared" si="224"/>
        <v>0.26450926769978728</v>
      </c>
      <c r="AO111" s="77">
        <f t="shared" si="225"/>
        <v>5.0896384077787904E-2</v>
      </c>
      <c r="AP111" s="77">
        <f t="shared" si="226"/>
        <v>0.12306289881494986</v>
      </c>
      <c r="AQ111" s="77">
        <f t="shared" si="227"/>
        <v>0.12564570039501671</v>
      </c>
      <c r="AR111" s="77">
        <f t="shared" si="228"/>
        <v>0.25387420237010028</v>
      </c>
      <c r="AS111" s="77">
        <f t="shared" si="229"/>
        <v>1.2002430872075358E-2</v>
      </c>
      <c r="AT111" s="78">
        <f t="shared" si="230"/>
        <v>3.6463081130355514E-3</v>
      </c>
      <c r="AU111" s="75">
        <f t="shared" si="231"/>
        <v>1</v>
      </c>
      <c r="AV111" s="75"/>
      <c r="AW111" s="75"/>
      <c r="AX111" s="74">
        <v>739</v>
      </c>
      <c r="AY111" s="74">
        <v>240</v>
      </c>
      <c r="AZ111" s="74">
        <v>1444</v>
      </c>
      <c r="BA111" s="74">
        <v>797</v>
      </c>
      <c r="BB111" s="74">
        <v>1948</v>
      </c>
      <c r="BC111" s="74">
        <v>1403</v>
      </c>
      <c r="BD111" s="74">
        <v>159</v>
      </c>
      <c r="BF111" s="74">
        <v>13</v>
      </c>
      <c r="BG111" s="79">
        <v>9</v>
      </c>
      <c r="BH111" s="80"/>
      <c r="BI111" s="80"/>
      <c r="BJ111" s="81"/>
      <c r="BK111" s="73">
        <f t="shared" si="232"/>
        <v>9</v>
      </c>
      <c r="BL111" s="79">
        <f t="shared" si="233"/>
        <v>6752</v>
      </c>
      <c r="BM111" s="82"/>
      <c r="BN111" s="83">
        <f t="shared" si="234"/>
        <v>0.10944905213270142</v>
      </c>
      <c r="BO111" s="84">
        <f t="shared" si="235"/>
        <v>3.5545023696682464E-2</v>
      </c>
      <c r="BP111" s="84">
        <f t="shared" si="236"/>
        <v>0.21386255924170616</v>
      </c>
      <c r="BQ111" s="84">
        <f t="shared" si="237"/>
        <v>0.11803909952606635</v>
      </c>
      <c r="BR111" s="84">
        <f t="shared" si="238"/>
        <v>0.28850710900473936</v>
      </c>
      <c r="BS111" s="84">
        <f t="shared" si="239"/>
        <v>0.20779028436018956</v>
      </c>
      <c r="BT111" s="84">
        <f t="shared" si="240"/>
        <v>2.3548578199052133E-2</v>
      </c>
      <c r="BU111" s="84">
        <f t="shared" si="241"/>
        <v>0</v>
      </c>
      <c r="BV111" s="84">
        <f t="shared" si="242"/>
        <v>1.9253554502369668E-3</v>
      </c>
      <c r="BW111" s="84">
        <f t="shared" si="243"/>
        <v>1.3329383886255925E-3</v>
      </c>
      <c r="BX111" s="84">
        <f t="shared" si="244"/>
        <v>0</v>
      </c>
      <c r="BY111" s="84">
        <f t="shared" si="245"/>
        <v>0</v>
      </c>
      <c r="BZ111" s="84">
        <f t="shared" si="246"/>
        <v>0</v>
      </c>
      <c r="CA111" s="75">
        <f t="shared" si="247"/>
        <v>1.3329383886255925E-3</v>
      </c>
      <c r="CB111" s="85">
        <f t="shared" si="248"/>
        <v>1</v>
      </c>
      <c r="CC111" s="75"/>
      <c r="CD111" s="75"/>
      <c r="CE111" s="74">
        <v>499</v>
      </c>
      <c r="CF111" s="74">
        <v>2046</v>
      </c>
      <c r="CG111" s="74">
        <v>1527</v>
      </c>
      <c r="CH111" s="74">
        <v>1271</v>
      </c>
      <c r="CI111" s="74">
        <v>474</v>
      </c>
      <c r="CJ111" s="74">
        <v>841</v>
      </c>
      <c r="CK111" s="74">
        <v>170</v>
      </c>
      <c r="CL111" s="72"/>
      <c r="CP111" s="73">
        <f t="shared" si="439"/>
        <v>0</v>
      </c>
      <c r="CQ111" s="73">
        <f t="shared" si="440"/>
        <v>6828</v>
      </c>
      <c r="CR111" s="73"/>
      <c r="CS111" s="76">
        <f t="shared" si="249"/>
        <v>7.3081429408318688E-2</v>
      </c>
      <c r="CT111" s="77">
        <f t="shared" si="250"/>
        <v>0.29964850615114236</v>
      </c>
      <c r="CU111" s="77">
        <f t="shared" si="251"/>
        <v>0.22363796133567662</v>
      </c>
      <c r="CV111" s="77">
        <f t="shared" si="252"/>
        <v>0.18614528412419448</v>
      </c>
      <c r="CW111" s="77">
        <f t="shared" si="253"/>
        <v>6.9420035149384884E-2</v>
      </c>
      <c r="CX111" s="77">
        <f t="shared" si="254"/>
        <v>0.1231693028705331</v>
      </c>
      <c r="CY111" s="77">
        <f t="shared" si="255"/>
        <v>2.4897480960749854E-2</v>
      </c>
      <c r="CZ111" s="78"/>
      <c r="DA111" s="78"/>
      <c r="DB111" s="78"/>
      <c r="DC111" s="78"/>
      <c r="DD111" s="78">
        <f t="shared" si="256"/>
        <v>0</v>
      </c>
      <c r="DE111" s="75">
        <f t="shared" si="257"/>
        <v>1</v>
      </c>
      <c r="DF111" s="75"/>
      <c r="DG111" s="75"/>
      <c r="DH111" s="74">
        <v>942</v>
      </c>
      <c r="DI111" s="74">
        <v>2042</v>
      </c>
      <c r="DJ111" s="74">
        <v>777</v>
      </c>
      <c r="DK111" s="74">
        <v>1151</v>
      </c>
      <c r="DL111" s="74">
        <v>4</v>
      </c>
      <c r="DM111" s="74">
        <v>332</v>
      </c>
      <c r="DN111" s="74">
        <v>942</v>
      </c>
      <c r="DO111" s="74">
        <v>630</v>
      </c>
      <c r="DP111" s="72">
        <v>12</v>
      </c>
      <c r="DQ111" s="74">
        <v>10</v>
      </c>
      <c r="DU111" s="73">
        <f t="shared" si="258"/>
        <v>22</v>
      </c>
      <c r="DV111" s="73">
        <f t="shared" si="441"/>
        <v>6842</v>
      </c>
      <c r="DW111" s="76">
        <f t="shared" si="259"/>
        <v>0.1376790412160187</v>
      </c>
      <c r="DX111" s="77">
        <f t="shared" si="260"/>
        <v>0.29845074539608302</v>
      </c>
      <c r="DY111" s="77">
        <f t="shared" si="261"/>
        <v>0.11356328558900906</v>
      </c>
      <c r="DZ111" s="77">
        <f t="shared" si="262"/>
        <v>0.16822566501023092</v>
      </c>
      <c r="EA111" s="77">
        <f t="shared" si="263"/>
        <v>5.8462437883659746E-4</v>
      </c>
      <c r="EB111" s="77">
        <f t="shared" si="264"/>
        <v>4.8523823443437593E-2</v>
      </c>
      <c r="EC111" s="77">
        <f t="shared" si="265"/>
        <v>0.1376790412160187</v>
      </c>
      <c r="ED111" s="77">
        <f t="shared" si="266"/>
        <v>9.2078339666764097E-2</v>
      </c>
      <c r="EE111" s="75">
        <f t="shared" si="267"/>
        <v>1.7538731365097924E-3</v>
      </c>
      <c r="EF111" s="78">
        <f t="shared" si="268"/>
        <v>1.4615609470914938E-3</v>
      </c>
      <c r="EG111" s="78">
        <f t="shared" si="269"/>
        <v>0</v>
      </c>
      <c r="EH111" s="78">
        <f t="shared" si="270"/>
        <v>0</v>
      </c>
      <c r="EI111" s="78">
        <f t="shared" si="271"/>
        <v>0</v>
      </c>
      <c r="EJ111" s="75">
        <f t="shared" si="272"/>
        <v>3.2154340836012861E-3</v>
      </c>
      <c r="EK111" s="75">
        <f t="shared" si="273"/>
        <v>1</v>
      </c>
      <c r="EL111" s="75"/>
      <c r="EM111" s="75"/>
      <c r="EN111" s="75"/>
      <c r="EO111" s="75"/>
      <c r="EP111" s="75"/>
      <c r="EQ111" s="75"/>
      <c r="ER111" s="75">
        <f t="shared" si="274"/>
        <v>0.26450926769978728</v>
      </c>
      <c r="ES111" s="75">
        <f t="shared" si="275"/>
        <v>0.28850710900473936</v>
      </c>
      <c r="ET111" s="75">
        <f t="shared" si="276"/>
        <v>0.29964850615114236</v>
      </c>
      <c r="EU111" s="75">
        <f t="shared" si="277"/>
        <v>0.29845074539608302</v>
      </c>
      <c r="EV111" s="75"/>
      <c r="EW111" s="75"/>
      <c r="EX111" s="75">
        <f t="shared" si="278"/>
        <v>5.0896384077787904E-2</v>
      </c>
      <c r="EY111" s="75">
        <f t="shared" si="279"/>
        <v>3.5545023696682464E-2</v>
      </c>
      <c r="EZ111" s="75">
        <f t="shared" si="280"/>
        <v>6.9420035149384884E-2</v>
      </c>
      <c r="FA111" s="75">
        <f t="shared" si="281"/>
        <v>0.11356328558900906</v>
      </c>
      <c r="FB111" s="75"/>
      <c r="FC111" s="75"/>
      <c r="FD111" s="75"/>
      <c r="FE111" s="75">
        <f t="shared" si="282"/>
        <v>0</v>
      </c>
      <c r="FF111" s="75"/>
      <c r="FG111" s="75"/>
      <c r="FH111" s="75"/>
      <c r="FI111" s="75"/>
      <c r="FJ111" s="75"/>
      <c r="FK111" s="75">
        <f t="shared" si="283"/>
        <v>1.9253554502369668E-3</v>
      </c>
      <c r="FL111" s="75"/>
      <c r="FM111" s="75"/>
      <c r="FN111" s="75"/>
      <c r="FO111" s="75"/>
      <c r="FP111" s="75">
        <f t="shared" si="284"/>
        <v>0.31540565177757518</v>
      </c>
      <c r="FQ111" s="75">
        <f t="shared" si="285"/>
        <v>0.32597748815165878</v>
      </c>
      <c r="FR111" s="75">
        <f t="shared" si="286"/>
        <v>0.36906854130052724</v>
      </c>
      <c r="FS111" s="75">
        <f t="shared" si="287"/>
        <v>0.41201403098509209</v>
      </c>
      <c r="FT111" s="75"/>
      <c r="FU111" s="75"/>
      <c r="FV111" s="75"/>
      <c r="FW111" s="75">
        <f t="shared" si="288"/>
        <v>1.1141397146402998E-2</v>
      </c>
      <c r="FX111" s="75">
        <f t="shared" si="289"/>
        <v>-1.1977607550593405E-3</v>
      </c>
      <c r="FY111" s="75">
        <f t="shared" si="290"/>
        <v>9.9436363913436576E-3</v>
      </c>
      <c r="FZ111" s="75"/>
      <c r="GA111" s="75"/>
      <c r="GB111" s="75">
        <f t="shared" si="291"/>
        <v>3.3875011452702421E-2</v>
      </c>
      <c r="GC111" s="75">
        <f t="shared" si="292"/>
        <v>4.4143250439624179E-2</v>
      </c>
      <c r="GD111" s="75">
        <f t="shared" si="293"/>
        <v>7.8018261892326607E-2</v>
      </c>
      <c r="GE111" s="75"/>
      <c r="GF111" s="75"/>
      <c r="GG111" s="75"/>
      <c r="GH111" s="75"/>
      <c r="GI111" s="75"/>
      <c r="GJ111" s="75"/>
      <c r="GK111" s="75"/>
      <c r="GL111" s="75"/>
      <c r="GM111" s="75"/>
      <c r="GN111" s="75"/>
      <c r="GO111" s="75"/>
      <c r="GP111" s="75"/>
      <c r="GQ111" s="75">
        <f t="shared" si="294"/>
        <v>4.3091053148868463E-2</v>
      </c>
      <c r="GR111" s="75">
        <f t="shared" si="295"/>
        <v>4.2945489684564853E-2</v>
      </c>
      <c r="GS111" s="75">
        <f t="shared" si="296"/>
        <v>8.6036542833433316E-2</v>
      </c>
      <c r="GT111" s="75"/>
      <c r="GU111" s="75"/>
      <c r="GV111" s="75"/>
      <c r="GW111" s="75"/>
      <c r="GX111" s="75">
        <f t="shared" si="297"/>
        <v>1.2002430872075358E-2</v>
      </c>
      <c r="GY111" s="75">
        <f t="shared" si="298"/>
        <v>2.3548578199052133E-2</v>
      </c>
      <c r="GZ111" s="75">
        <f t="shared" si="299"/>
        <v>2.4897480960749854E-2</v>
      </c>
      <c r="HA111" s="75">
        <f t="shared" si="300"/>
        <v>4.8523823443437593E-2</v>
      </c>
      <c r="HB111" s="75"/>
      <c r="HC111" s="75"/>
      <c r="HD111" s="75">
        <f t="shared" si="301"/>
        <v>1.3489027616977213E-3</v>
      </c>
      <c r="HE111" s="75">
        <f t="shared" si="302"/>
        <v>2.3626342482687739E-2</v>
      </c>
      <c r="HF111" s="75">
        <f t="shared" si="303"/>
        <v>2.497524524438546E-2</v>
      </c>
      <c r="HG111" s="75"/>
      <c r="HH111" s="75"/>
      <c r="HI111" s="75"/>
      <c r="HJ111" s="75">
        <f t="shared" si="304"/>
        <v>0.25387420237010028</v>
      </c>
      <c r="HK111" s="75">
        <f t="shared" si="305"/>
        <v>0.20779028436018956</v>
      </c>
      <c r="HL111" s="75">
        <f t="shared" si="306"/>
        <v>0.22363796133567662</v>
      </c>
      <c r="HM111" s="75">
        <f t="shared" si="307"/>
        <v>0.16822566501023092</v>
      </c>
      <c r="HN111" s="75"/>
      <c r="HO111" s="75"/>
      <c r="HP111" s="75">
        <f t="shared" si="308"/>
        <v>1.5847676975487057E-2</v>
      </c>
      <c r="HQ111" s="75">
        <f>Gegevens!HM118-Gegevens!HL118</f>
        <v>-2.0498654640851821E-2</v>
      </c>
      <c r="HR111" s="75">
        <f t="shared" si="309"/>
        <v>-3.9564619349958641E-2</v>
      </c>
      <c r="HS111" s="75"/>
      <c r="HT111" s="75"/>
      <c r="HU111" s="75"/>
      <c r="HV111" s="75">
        <f t="shared" si="310"/>
        <v>0.16636280765724704</v>
      </c>
      <c r="HW111" s="75">
        <f t="shared" si="311"/>
        <v>0.21386255924170616</v>
      </c>
      <c r="HX111" s="75">
        <f t="shared" si="312"/>
        <v>0.1231693028705331</v>
      </c>
      <c r="HY111" s="75">
        <f t="shared" si="313"/>
        <v>0.1376790412160187</v>
      </c>
      <c r="HZ111" s="75"/>
      <c r="IA111" s="75"/>
      <c r="IB111" s="75">
        <f t="shared" si="314"/>
        <v>-9.0693256371173064E-2</v>
      </c>
      <c r="IC111" s="75">
        <f t="shared" si="315"/>
        <v>1.4509738345485607E-2</v>
      </c>
      <c r="ID111" s="75">
        <f t="shared" si="316"/>
        <v>-7.6183518025687458E-2</v>
      </c>
      <c r="IE111" s="75"/>
      <c r="IF111" s="75"/>
      <c r="IG111" s="75"/>
      <c r="IH111" s="75">
        <f t="shared" si="317"/>
        <v>0.12306289881494986</v>
      </c>
      <c r="II111" s="75">
        <f t="shared" si="318"/>
        <v>0.11803909952606635</v>
      </c>
      <c r="IJ111" s="75">
        <f t="shared" si="319"/>
        <v>7.3081429408318688E-2</v>
      </c>
      <c r="IK111" s="75">
        <f t="shared" si="320"/>
        <v>9.2078339666764097E-2</v>
      </c>
      <c r="IL111" s="75"/>
      <c r="IM111" s="75"/>
      <c r="IN111" s="75">
        <f t="shared" si="321"/>
        <v>-4.4957670117747664E-2</v>
      </c>
      <c r="IO111" s="75">
        <f t="shared" si="322"/>
        <v>1.899691025844541E-2</v>
      </c>
      <c r="IP111" s="75">
        <f t="shared" si="323"/>
        <v>-2.5960759859302254E-2</v>
      </c>
      <c r="IQ111" s="75"/>
      <c r="IR111" s="75"/>
      <c r="IS111" s="75"/>
      <c r="IT111" s="75">
        <f t="shared" si="324"/>
        <v>0.12564570039501671</v>
      </c>
      <c r="IU111" s="75">
        <f t="shared" si="325"/>
        <v>0.10944905213270142</v>
      </c>
      <c r="IV111" s="75">
        <f t="shared" si="326"/>
        <v>0.18614528412419448</v>
      </c>
      <c r="IW111" s="75">
        <f t="shared" si="327"/>
        <v>0.1376790412160187</v>
      </c>
      <c r="IX111" s="75"/>
      <c r="IY111" s="75"/>
      <c r="IZ111" s="75">
        <f t="shared" si="328"/>
        <v>7.6696231991493058E-2</v>
      </c>
      <c r="JA111" s="75">
        <f t="shared" si="329"/>
        <v>-4.8466242908175777E-2</v>
      </c>
      <c r="JB111" s="75">
        <f t="shared" si="330"/>
        <v>2.8229989083317281E-2</v>
      </c>
      <c r="JC111" s="75"/>
      <c r="JD111" s="75"/>
      <c r="JE111" s="75"/>
      <c r="JF111" s="75"/>
      <c r="JG111" s="75"/>
      <c r="JH111" s="75"/>
      <c r="JI111" s="75">
        <f t="shared" si="331"/>
        <v>0.13506532968702523</v>
      </c>
      <c r="JJ111" s="75">
        <f t="shared" si="332"/>
        <v>0.24870859920996657</v>
      </c>
      <c r="JK111" s="75">
        <f t="shared" si="333"/>
        <v>0.26071103008204194</v>
      </c>
      <c r="JL111" s="75"/>
      <c r="JM111" s="75">
        <f t="shared" si="334"/>
        <v>0.14158767772511849</v>
      </c>
      <c r="JN111" s="75">
        <f t="shared" si="335"/>
        <v>0.22748815165876779</v>
      </c>
      <c r="JO111" s="75">
        <f t="shared" si="336"/>
        <v>0.25103672985781988</v>
      </c>
      <c r="JP111" s="75"/>
      <c r="JQ111" s="75">
        <f t="shared" si="337"/>
        <v>9.7978910369068542E-2</v>
      </c>
      <c r="JR111" s="75">
        <f t="shared" si="338"/>
        <v>0.25922671353251314</v>
      </c>
      <c r="JS111" s="75">
        <f t="shared" si="339"/>
        <v>0.28412419449326304</v>
      </c>
      <c r="JT111" s="75"/>
      <c r="JU111" s="75">
        <f t="shared" si="340"/>
        <v>0.14060216311020168</v>
      </c>
      <c r="JV111" s="75">
        <f t="shared" si="341"/>
        <v>0.2297573808827828</v>
      </c>
      <c r="JW111" s="75">
        <f t="shared" si="342"/>
        <v>0.27828120432622039</v>
      </c>
      <c r="JX111" s="75"/>
      <c r="JY111" s="75"/>
      <c r="JZ111" s="75"/>
      <c r="KA111" s="75">
        <f t="shared" si="343"/>
        <v>-4.3608767356049946E-2</v>
      </c>
      <c r="KB111" s="75">
        <f t="shared" si="344"/>
        <v>4.2623252741133141E-2</v>
      </c>
      <c r="KC111" s="75">
        <f t="shared" si="345"/>
        <v>-9.8551461491680481E-4</v>
      </c>
      <c r="KD111" s="75"/>
      <c r="KE111" s="75"/>
      <c r="KF111" s="75">
        <f t="shared" si="346"/>
        <v>3.1738561873745352E-2</v>
      </c>
      <c r="KG111" s="75">
        <f t="shared" si="347"/>
        <v>-2.946933264973034E-2</v>
      </c>
      <c r="KH111" s="75">
        <f t="shared" si="348"/>
        <v>2.2692292240150125E-3</v>
      </c>
      <c r="KI111" s="75"/>
      <c r="KJ111" s="75"/>
      <c r="KK111" s="75">
        <f t="shared" si="349"/>
        <v>3.3087464635443153E-2</v>
      </c>
      <c r="KL111" s="75">
        <f t="shared" si="350"/>
        <v>-5.8429901670426498E-3</v>
      </c>
      <c r="KM111" s="75">
        <f t="shared" si="351"/>
        <v>2.7244474468400504E-2</v>
      </c>
      <c r="KN111" s="75"/>
      <c r="KO111" s="75"/>
      <c r="KP111" s="75"/>
      <c r="KQ111" s="75"/>
      <c r="KR111" s="73">
        <f t="shared" si="352"/>
        <v>1973.9656398104266</v>
      </c>
      <c r="KS111" s="73">
        <f t="shared" si="353"/>
        <v>243.19905213270141</v>
      </c>
      <c r="KT111" s="73">
        <f t="shared" si="354"/>
        <v>1421.7011255924169</v>
      </c>
      <c r="KU111" s="73">
        <f t="shared" si="355"/>
        <v>1463.2476303317535</v>
      </c>
      <c r="KV111" s="73">
        <f t="shared" si="356"/>
        <v>807.62351895734594</v>
      </c>
      <c r="KW111" s="73">
        <f t="shared" si="357"/>
        <v>748.85041469194312</v>
      </c>
      <c r="KX111" s="73">
        <f t="shared" si="358"/>
        <v>161.1193720379147</v>
      </c>
      <c r="KY111" s="73"/>
      <c r="KZ111" s="73">
        <f t="shared" si="359"/>
        <v>2050.195079086116</v>
      </c>
      <c r="LA111" s="73">
        <f t="shared" si="360"/>
        <v>474.97188049209137</v>
      </c>
      <c r="LB111" s="73">
        <f t="shared" si="361"/>
        <v>1530.1309314586995</v>
      </c>
      <c r="LC111" s="73">
        <f t="shared" si="362"/>
        <v>842.72437024018745</v>
      </c>
      <c r="LD111" s="73">
        <f t="shared" si="363"/>
        <v>500.02314001171646</v>
      </c>
      <c r="LE111" s="73">
        <f t="shared" si="364"/>
        <v>1273.6060339777387</v>
      </c>
      <c r="LF111" s="73">
        <f t="shared" si="365"/>
        <v>170.3485647334505</v>
      </c>
      <c r="LG111" s="73"/>
      <c r="LH111" s="73">
        <f t="shared" si="366"/>
        <v>2042</v>
      </c>
      <c r="LI111" s="73">
        <f t="shared" si="367"/>
        <v>777</v>
      </c>
      <c r="LJ111" s="73">
        <f t="shared" si="368"/>
        <v>1151</v>
      </c>
      <c r="LK111" s="73">
        <f t="shared" si="369"/>
        <v>942</v>
      </c>
      <c r="LL111" s="73">
        <f t="shared" si="370"/>
        <v>630</v>
      </c>
      <c r="LM111" s="73">
        <f t="shared" si="371"/>
        <v>942</v>
      </c>
      <c r="LN111" s="73">
        <f t="shared" si="372"/>
        <v>332</v>
      </c>
      <c r="LO111" s="73"/>
      <c r="LP111" s="73">
        <f t="shared" si="373"/>
        <v>76.229439275689401</v>
      </c>
      <c r="LQ111" s="73">
        <f t="shared" si="374"/>
        <v>231.77282835938996</v>
      </c>
      <c r="LR111" s="73">
        <f t="shared" si="375"/>
        <v>108.42980586628255</v>
      </c>
      <c r="LS111" s="73">
        <f t="shared" si="376"/>
        <v>-620.52326009156604</v>
      </c>
      <c r="LT111" s="73">
        <f t="shared" si="377"/>
        <v>-307.60037894562947</v>
      </c>
      <c r="LU111" s="73">
        <f t="shared" si="378"/>
        <v>524.75561928579555</v>
      </c>
      <c r="LV111" s="73">
        <f t="shared" si="379"/>
        <v>9.2291926955358008</v>
      </c>
      <c r="LW111" s="73"/>
      <c r="LX111" s="73">
        <f t="shared" si="380"/>
        <v>-8.1950790861160385</v>
      </c>
      <c r="LY111" s="73">
        <f t="shared" si="381"/>
        <v>302.02811950790863</v>
      </c>
      <c r="LZ111" s="73">
        <f t="shared" si="382"/>
        <v>-379.13093145869948</v>
      </c>
      <c r="MA111" s="73">
        <f t="shared" si="383"/>
        <v>99.275629759812546</v>
      </c>
      <c r="MB111" s="73">
        <f t="shared" si="384"/>
        <v>129.97685998828354</v>
      </c>
      <c r="MC111" s="73">
        <f t="shared" si="385"/>
        <v>-331.60603397773866</v>
      </c>
      <c r="MD111" s="73">
        <f t="shared" si="386"/>
        <v>161.6514352665495</v>
      </c>
      <c r="ME111" s="73"/>
      <c r="MF111" s="73">
        <f t="shared" si="387"/>
        <v>68.034360189573363</v>
      </c>
      <c r="MG111" s="73">
        <f t="shared" si="388"/>
        <v>533.80094786729865</v>
      </c>
      <c r="MH111" s="73">
        <f t="shared" si="389"/>
        <v>-270.70112559241693</v>
      </c>
      <c r="MI111" s="73">
        <f t="shared" si="390"/>
        <v>-521.2476303317535</v>
      </c>
      <c r="MJ111" s="73">
        <f t="shared" si="391"/>
        <v>-177.62351895734594</v>
      </c>
      <c r="MK111" s="73">
        <f t="shared" si="392"/>
        <v>193.14958530805688</v>
      </c>
      <c r="ML111" s="73">
        <f t="shared" si="393"/>
        <v>170.8806279620853</v>
      </c>
      <c r="MM111" s="73"/>
      <c r="MN111" s="75">
        <f t="shared" si="394"/>
        <v>3.861740941094103E-2</v>
      </c>
      <c r="MO111" s="75">
        <f t="shared" si="395"/>
        <v>0.95301698886936148</v>
      </c>
      <c r="MP111" s="75">
        <f t="shared" si="396"/>
        <v>7.6267651417311996E-2</v>
      </c>
      <c r="MQ111" s="75">
        <f t="shared" si="397"/>
        <v>-0.42407262258875378</v>
      </c>
      <c r="MR111" s="75">
        <f t="shared" si="398"/>
        <v>-0.38087100205148333</v>
      </c>
      <c r="MS111" s="75">
        <f t="shared" si="399"/>
        <v>0.7007482522416254</v>
      </c>
      <c r="MT111" s="75">
        <f t="shared" si="400"/>
        <v>5.7281707213729591E-2</v>
      </c>
      <c r="MU111" s="75"/>
      <c r="MV111" s="75">
        <f t="shared" si="401"/>
        <v>-3.9972191767083127E-3</v>
      </c>
      <c r="MW111" s="75">
        <f t="shared" si="402"/>
        <v>0.63588631645939642</v>
      </c>
      <c r="MX111" s="75">
        <f t="shared" si="403"/>
        <v>-0.24777679064187508</v>
      </c>
      <c r="MY111" s="75">
        <f t="shared" si="404"/>
        <v>0.11780320264325297</v>
      </c>
      <c r="MZ111" s="75">
        <f t="shared" si="405"/>
        <v>0.25994168986906874</v>
      </c>
      <c r="NA111" s="75">
        <f t="shared" si="406"/>
        <v>-0.2603678257883747</v>
      </c>
      <c r="NB111" s="75">
        <f t="shared" si="407"/>
        <v>0.9489450968928933</v>
      </c>
      <c r="NC111" s="75"/>
      <c r="ND111" s="75">
        <f t="shared" si="408"/>
        <v>3.4465827984780505E-2</v>
      </c>
      <c r="NE111" s="75">
        <f t="shared" si="409"/>
        <v>2.1949137679041222</v>
      </c>
      <c r="NF111" s="75">
        <f t="shared" si="410"/>
        <v>-0.19040649312253791</v>
      </c>
      <c r="NG111" s="75">
        <f t="shared" si="411"/>
        <v>-0.35622653303977952</v>
      </c>
      <c r="NH111" s="75">
        <f t="shared" si="412"/>
        <v>-0.21993356407780268</v>
      </c>
      <c r="NI111" s="75">
        <f t="shared" si="413"/>
        <v>0.25792812759209516</v>
      </c>
      <c r="NJ111" s="75">
        <f t="shared" si="414"/>
        <v>1.0605839993087458</v>
      </c>
      <c r="NK111" s="75"/>
      <c r="NL111" s="75"/>
      <c r="NM111" s="211">
        <v>7737</v>
      </c>
      <c r="NN111" s="212">
        <v>1</v>
      </c>
      <c r="NO111" s="212">
        <v>11</v>
      </c>
      <c r="NP111" s="212">
        <v>1</v>
      </c>
      <c r="NQ111" s="212">
        <v>0</v>
      </c>
      <c r="NR111" s="212">
        <v>18</v>
      </c>
      <c r="NS111" s="213">
        <v>31</v>
      </c>
      <c r="NT111" s="213">
        <f t="shared" si="415"/>
        <v>7768</v>
      </c>
      <c r="NU111" s="75"/>
      <c r="NV111" s="75"/>
      <c r="NW111" s="73">
        <v>6842</v>
      </c>
      <c r="NX111" s="73">
        <v>777</v>
      </c>
      <c r="NY111" s="75">
        <f t="shared" si="416"/>
        <v>0.11356328558900906</v>
      </c>
      <c r="NZ111" s="75">
        <f t="shared" si="417"/>
        <v>1.6293634051932923E-3</v>
      </c>
      <c r="OA111" s="75">
        <f t="shared" si="418"/>
        <v>9.9138629488192045E-4</v>
      </c>
      <c r="OB111" s="73">
        <v>9905</v>
      </c>
      <c r="OC111" s="73">
        <v>7768</v>
      </c>
      <c r="OD111" s="73">
        <v>524.90229065094059</v>
      </c>
      <c r="OE111" s="73">
        <v>253.37399247062029</v>
      </c>
      <c r="OF111" s="75">
        <f t="shared" si="419"/>
        <v>2.5580413172197908E-2</v>
      </c>
      <c r="OG111" s="75">
        <f t="shared" si="420"/>
        <v>0.48270696657925943</v>
      </c>
      <c r="OH111" s="73">
        <v>346</v>
      </c>
      <c r="OI111" s="73">
        <f t="shared" si="421"/>
        <v>167.01661043642378</v>
      </c>
      <c r="OJ111" s="75">
        <f t="shared" si="422"/>
        <v>2.1500593516532412E-2</v>
      </c>
      <c r="OK111" s="75">
        <f t="shared" si="423"/>
        <v>1.5114107313976696E-3</v>
      </c>
      <c r="OL111" s="75">
        <f t="shared" si="424"/>
        <v>3.6963033258552045E-4</v>
      </c>
      <c r="OM111" s="73">
        <v>9920</v>
      </c>
      <c r="ON111" s="73">
        <v>222164517</v>
      </c>
      <c r="OO111" s="73">
        <f t="shared" si="425"/>
        <v>22395.616633064517</v>
      </c>
      <c r="OP111" s="75">
        <f t="shared" si="426"/>
        <v>1.5223320899931526E-3</v>
      </c>
      <c r="OQ111" s="75">
        <f t="shared" si="427"/>
        <v>1.7840757468650145E-3</v>
      </c>
      <c r="OR111" s="75">
        <f t="shared" si="428"/>
        <v>5.3844066701188903E-4</v>
      </c>
      <c r="OS111" s="73">
        <v>2669.9566532258063</v>
      </c>
      <c r="OT111" s="75">
        <f t="shared" si="429"/>
        <v>0.2695564516129032</v>
      </c>
      <c r="OU111" s="75">
        <f t="shared" si="430"/>
        <v>2.2004683094300152E-3</v>
      </c>
      <c r="OV111" s="73">
        <v>122.61591890425821</v>
      </c>
      <c r="OW111" s="75">
        <f t="shared" si="431"/>
        <v>1.2360475695993771E-2</v>
      </c>
      <c r="OX111" s="75">
        <v>4.6511627906976744E-2</v>
      </c>
      <c r="OY111" s="73">
        <v>617</v>
      </c>
      <c r="OZ111" s="75">
        <f t="shared" si="432"/>
        <v>6.2291771832407875E-2</v>
      </c>
      <c r="PA111" s="73">
        <v>1953</v>
      </c>
      <c r="PB111" s="75">
        <f t="shared" si="433"/>
        <v>0.19717314487632509</v>
      </c>
      <c r="PC111" s="73">
        <v>1794</v>
      </c>
      <c r="PD111" s="73">
        <v>2198</v>
      </c>
      <c r="PE111" s="75">
        <f t="shared" si="434"/>
        <v>-0.18380345768880801</v>
      </c>
      <c r="PF111" s="75">
        <v>2.6580645161290321E-2</v>
      </c>
      <c r="PG111" s="75">
        <v>6.3096774193548394E-2</v>
      </c>
      <c r="PH111" s="75">
        <v>8.9677419354838722E-2</v>
      </c>
      <c r="PI111" s="75"/>
      <c r="PJ111" s="75"/>
      <c r="PK111" s="75"/>
      <c r="PL111" s="75"/>
      <c r="PM111" s="75"/>
      <c r="PN111" s="75"/>
      <c r="PO111" s="226"/>
      <c r="PP111" s="21">
        <f t="shared" si="435"/>
        <v>0</v>
      </c>
      <c r="PQ111" s="73">
        <f t="shared" si="436"/>
        <v>60.845008039462613</v>
      </c>
      <c r="PR111" s="73"/>
      <c r="PS111" s="73">
        <f t="shared" si="437"/>
        <v>35.369461798201399</v>
      </c>
      <c r="PT111" s="73">
        <v>1</v>
      </c>
      <c r="PU111" s="73">
        <f t="shared" si="438"/>
        <v>24.455981746517484</v>
      </c>
      <c r="PV111" s="73">
        <v>1</v>
      </c>
      <c r="PW111" s="73"/>
      <c r="QA111" s="74"/>
      <c r="QB111" s="87"/>
    </row>
    <row r="112" spans="1:444" x14ac:dyDescent="0.25">
      <c r="A112" s="150"/>
      <c r="B112" s="153" t="s">
        <v>12</v>
      </c>
      <c r="C112" s="151"/>
      <c r="D112" s="156">
        <v>36006</v>
      </c>
      <c r="E112" s="156" t="s">
        <v>140</v>
      </c>
      <c r="F112" s="72" t="s">
        <v>183</v>
      </c>
      <c r="G112" s="82"/>
      <c r="P112" s="161"/>
      <c r="Q112" s="127"/>
      <c r="R112" s="127"/>
      <c r="S112" s="127"/>
      <c r="T112" s="127"/>
      <c r="U112" s="127"/>
      <c r="V112" s="127"/>
      <c r="W112" s="127"/>
      <c r="X112" s="127"/>
      <c r="Y112" s="127"/>
      <c r="Z112" s="113"/>
      <c r="AA112" s="73"/>
      <c r="AB112" s="74">
        <v>890</v>
      </c>
      <c r="AC112" s="74">
        <v>2491</v>
      </c>
      <c r="AD112" s="74">
        <v>480</v>
      </c>
      <c r="AE112" s="74">
        <v>477</v>
      </c>
      <c r="AF112" s="74">
        <v>466</v>
      </c>
      <c r="AG112" s="74">
        <v>1855</v>
      </c>
      <c r="AH112" s="74">
        <v>88</v>
      </c>
      <c r="AI112" s="74">
        <v>87</v>
      </c>
      <c r="AK112" s="73">
        <f t="shared" si="222"/>
        <v>6834</v>
      </c>
      <c r="AL112" s="75"/>
      <c r="AM112" s="76">
        <f t="shared" si="223"/>
        <v>0.13023119695639448</v>
      </c>
      <c r="AN112" s="77">
        <f t="shared" si="224"/>
        <v>0.36450102429031311</v>
      </c>
      <c r="AO112" s="77">
        <f t="shared" si="225"/>
        <v>7.0237050043898158E-2</v>
      </c>
      <c r="AP112" s="77">
        <f t="shared" si="226"/>
        <v>6.9798068481123798E-2</v>
      </c>
      <c r="AQ112" s="77">
        <f t="shared" si="227"/>
        <v>6.8188469417617789E-2</v>
      </c>
      <c r="AR112" s="77">
        <f t="shared" si="228"/>
        <v>0.2714369329821481</v>
      </c>
      <c r="AS112" s="77">
        <f t="shared" si="229"/>
        <v>1.2876792508047996E-2</v>
      </c>
      <c r="AT112" s="78">
        <f t="shared" si="230"/>
        <v>1.2730465320456541E-2</v>
      </c>
      <c r="AU112" s="75">
        <f t="shared" si="231"/>
        <v>1</v>
      </c>
      <c r="AV112" s="75"/>
      <c r="AW112" s="75"/>
      <c r="AX112" s="74">
        <v>582</v>
      </c>
      <c r="AY112" s="74">
        <v>289</v>
      </c>
      <c r="AZ112" s="74">
        <v>881</v>
      </c>
      <c r="BA112" s="74">
        <v>839</v>
      </c>
      <c r="BB112" s="74">
        <v>2196</v>
      </c>
      <c r="BC112" s="74">
        <v>1788</v>
      </c>
      <c r="BD112" s="74">
        <v>75</v>
      </c>
      <c r="BE112" s="74">
        <v>209</v>
      </c>
      <c r="BF112" s="74">
        <v>20</v>
      </c>
      <c r="BG112" s="79">
        <v>5</v>
      </c>
      <c r="BH112" s="80"/>
      <c r="BI112" s="80"/>
      <c r="BJ112" s="81"/>
      <c r="BK112" s="73">
        <f t="shared" si="232"/>
        <v>5</v>
      </c>
      <c r="BL112" s="79">
        <f t="shared" si="233"/>
        <v>6884</v>
      </c>
      <c r="BM112" s="82"/>
      <c r="BN112" s="83">
        <f t="shared" si="234"/>
        <v>8.4543869843114475E-2</v>
      </c>
      <c r="BO112" s="84">
        <f t="shared" si="235"/>
        <v>4.1981406159209762E-2</v>
      </c>
      <c r="BP112" s="84">
        <f t="shared" si="236"/>
        <v>0.12797791981406159</v>
      </c>
      <c r="BQ112" s="84">
        <f t="shared" si="237"/>
        <v>0.12187681580476467</v>
      </c>
      <c r="BR112" s="84">
        <f t="shared" si="238"/>
        <v>0.31900058105752471</v>
      </c>
      <c r="BS112" s="84">
        <f t="shared" si="239"/>
        <v>0.2597327135386403</v>
      </c>
      <c r="BT112" s="84">
        <f t="shared" si="240"/>
        <v>1.0894828588030215E-2</v>
      </c>
      <c r="BU112" s="84">
        <f t="shared" si="241"/>
        <v>3.0360255665310865E-2</v>
      </c>
      <c r="BV112" s="84">
        <f t="shared" si="242"/>
        <v>2.905287623474724E-3</v>
      </c>
      <c r="BW112" s="84">
        <f t="shared" si="243"/>
        <v>7.26321905868681E-4</v>
      </c>
      <c r="BX112" s="84">
        <f t="shared" si="244"/>
        <v>0</v>
      </c>
      <c r="BY112" s="84">
        <f t="shared" si="245"/>
        <v>0</v>
      </c>
      <c r="BZ112" s="84">
        <f t="shared" si="246"/>
        <v>0</v>
      </c>
      <c r="CA112" s="75">
        <f t="shared" si="247"/>
        <v>7.26321905868681E-4</v>
      </c>
      <c r="CB112" s="85">
        <f t="shared" si="248"/>
        <v>1</v>
      </c>
      <c r="CC112" s="75"/>
      <c r="CD112" s="75"/>
      <c r="CE112" s="72">
        <v>331</v>
      </c>
      <c r="CF112" s="74">
        <v>2098</v>
      </c>
      <c r="CG112" s="74">
        <v>1855</v>
      </c>
      <c r="CH112" s="72">
        <v>839</v>
      </c>
      <c r="CI112" s="72">
        <v>876</v>
      </c>
      <c r="CJ112" s="72">
        <v>735</v>
      </c>
      <c r="CK112" s="72">
        <v>98</v>
      </c>
      <c r="CP112" s="73">
        <f t="shared" si="439"/>
        <v>0</v>
      </c>
      <c r="CQ112" s="73">
        <f t="shared" si="440"/>
        <v>6832</v>
      </c>
      <c r="CR112" s="73"/>
      <c r="CS112" s="76">
        <f t="shared" si="249"/>
        <v>4.8448477751756439E-2</v>
      </c>
      <c r="CT112" s="77">
        <f t="shared" si="250"/>
        <v>0.30708430913348944</v>
      </c>
      <c r="CU112" s="77">
        <f t="shared" si="251"/>
        <v>0.27151639344262296</v>
      </c>
      <c r="CV112" s="77">
        <f t="shared" si="252"/>
        <v>0.12280444964871194</v>
      </c>
      <c r="CW112" s="77">
        <f t="shared" si="253"/>
        <v>0.12822014051522249</v>
      </c>
      <c r="CX112" s="77">
        <f t="shared" si="254"/>
        <v>0.10758196721311475</v>
      </c>
      <c r="CY112" s="77">
        <f t="shared" si="255"/>
        <v>1.4344262295081968E-2</v>
      </c>
      <c r="CZ112" s="78"/>
      <c r="DA112" s="78"/>
      <c r="DB112" s="78"/>
      <c r="DC112" s="78"/>
      <c r="DD112" s="78">
        <f t="shared" si="256"/>
        <v>0</v>
      </c>
      <c r="DE112" s="75">
        <f t="shared" si="257"/>
        <v>1</v>
      </c>
      <c r="DF112" s="75"/>
      <c r="DG112" s="75"/>
      <c r="DH112" s="72">
        <v>845</v>
      </c>
      <c r="DI112" s="74">
        <v>1516</v>
      </c>
      <c r="DJ112" s="74">
        <v>1392</v>
      </c>
      <c r="DK112" s="72">
        <v>1375</v>
      </c>
      <c r="DL112" s="72"/>
      <c r="DM112" s="72">
        <v>184</v>
      </c>
      <c r="DN112" s="72">
        <v>498</v>
      </c>
      <c r="DO112" s="72">
        <v>826</v>
      </c>
      <c r="DP112" s="74">
        <v>65</v>
      </c>
      <c r="DU112" s="73">
        <f t="shared" si="258"/>
        <v>65</v>
      </c>
      <c r="DV112" s="73">
        <f t="shared" si="441"/>
        <v>6701</v>
      </c>
      <c r="DW112" s="76">
        <f t="shared" si="259"/>
        <v>0.12610058200268617</v>
      </c>
      <c r="DX112" s="77">
        <f t="shared" si="260"/>
        <v>0.22623489031487837</v>
      </c>
      <c r="DY112" s="77">
        <f t="shared" si="261"/>
        <v>0.20773018952395164</v>
      </c>
      <c r="DZ112" s="77">
        <f t="shared" si="262"/>
        <v>0.2051932547380988</v>
      </c>
      <c r="EA112" s="77">
        <f t="shared" si="263"/>
        <v>0</v>
      </c>
      <c r="EB112" s="77">
        <f t="shared" si="264"/>
        <v>2.74585882704074E-2</v>
      </c>
      <c r="EC112" s="77">
        <f t="shared" si="265"/>
        <v>7.4317266079689595E-2</v>
      </c>
      <c r="ED112" s="77">
        <f t="shared" si="266"/>
        <v>0.12326518430085062</v>
      </c>
      <c r="EE112" s="75">
        <f t="shared" si="267"/>
        <v>9.7000447694373972E-3</v>
      </c>
      <c r="EF112" s="78">
        <f t="shared" si="268"/>
        <v>0</v>
      </c>
      <c r="EG112" s="78">
        <f t="shared" si="269"/>
        <v>0</v>
      </c>
      <c r="EH112" s="78">
        <f t="shared" si="270"/>
        <v>0</v>
      </c>
      <c r="EI112" s="78">
        <f t="shared" si="271"/>
        <v>0</v>
      </c>
      <c r="EJ112" s="75">
        <f t="shared" si="272"/>
        <v>9.7000447694373972E-3</v>
      </c>
      <c r="EK112" s="75">
        <f t="shared" si="273"/>
        <v>1</v>
      </c>
      <c r="EL112" s="75"/>
      <c r="EM112" s="75"/>
      <c r="EN112" s="75"/>
      <c r="EO112" s="75"/>
      <c r="EP112" s="75"/>
      <c r="EQ112" s="75"/>
      <c r="ER112" s="75">
        <f t="shared" si="274"/>
        <v>0.36450102429031311</v>
      </c>
      <c r="ES112" s="75">
        <f t="shared" si="275"/>
        <v>0.31900058105752471</v>
      </c>
      <c r="ET112" s="75">
        <f t="shared" si="276"/>
        <v>0.30708430913348944</v>
      </c>
      <c r="EU112" s="75">
        <f t="shared" si="277"/>
        <v>0.22623489031487837</v>
      </c>
      <c r="EV112" s="75"/>
      <c r="EW112" s="75"/>
      <c r="EX112" s="75">
        <f t="shared" si="278"/>
        <v>7.0237050043898158E-2</v>
      </c>
      <c r="EY112" s="75">
        <f t="shared" si="279"/>
        <v>4.1981406159209762E-2</v>
      </c>
      <c r="EZ112" s="75">
        <f t="shared" si="280"/>
        <v>0.12822014051522249</v>
      </c>
      <c r="FA112" s="75">
        <f t="shared" si="281"/>
        <v>0.20773018952395164</v>
      </c>
      <c r="FB112" s="75"/>
      <c r="FC112" s="75"/>
      <c r="FD112" s="75"/>
      <c r="FE112" s="75">
        <f t="shared" si="282"/>
        <v>3.0360255665310865E-2</v>
      </c>
      <c r="FF112" s="75"/>
      <c r="FG112" s="75"/>
      <c r="FH112" s="75"/>
      <c r="FI112" s="75"/>
      <c r="FJ112" s="75"/>
      <c r="FK112" s="75">
        <f t="shared" si="283"/>
        <v>2.905287623474724E-3</v>
      </c>
      <c r="FL112" s="75"/>
      <c r="FM112" s="75"/>
      <c r="FN112" s="75"/>
      <c r="FO112" s="75"/>
      <c r="FP112" s="75">
        <f t="shared" si="284"/>
        <v>0.4347380743342113</v>
      </c>
      <c r="FQ112" s="75">
        <f t="shared" si="285"/>
        <v>0.39424753050552008</v>
      </c>
      <c r="FR112" s="75">
        <f t="shared" si="286"/>
        <v>0.43530444964871196</v>
      </c>
      <c r="FS112" s="75">
        <f t="shared" si="287"/>
        <v>0.43396507983883004</v>
      </c>
      <c r="FT112" s="75"/>
      <c r="FU112" s="75"/>
      <c r="FV112" s="75"/>
      <c r="FW112" s="75">
        <f t="shared" si="288"/>
        <v>-1.1916271924035271E-2</v>
      </c>
      <c r="FX112" s="75">
        <f t="shared" si="289"/>
        <v>-8.0849418818611074E-2</v>
      </c>
      <c r="FY112" s="75">
        <f t="shared" si="290"/>
        <v>-9.2765690742646345E-2</v>
      </c>
      <c r="FZ112" s="75"/>
      <c r="GA112" s="75"/>
      <c r="GB112" s="75">
        <f t="shared" si="291"/>
        <v>8.6238734356012731E-2</v>
      </c>
      <c r="GC112" s="75">
        <f t="shared" si="292"/>
        <v>7.9510049008729156E-2</v>
      </c>
      <c r="GD112" s="75">
        <f t="shared" si="293"/>
        <v>0.16574878336474189</v>
      </c>
      <c r="GE112" s="75"/>
      <c r="GF112" s="75"/>
      <c r="GG112" s="75"/>
      <c r="GH112" s="75"/>
      <c r="GI112" s="75"/>
      <c r="GJ112" s="75"/>
      <c r="GK112" s="75"/>
      <c r="GL112" s="75"/>
      <c r="GM112" s="75"/>
      <c r="GN112" s="75"/>
      <c r="GO112" s="75"/>
      <c r="GP112" s="75"/>
      <c r="GQ112" s="75">
        <f t="shared" si="294"/>
        <v>4.1056919143191872E-2</v>
      </c>
      <c r="GR112" s="75">
        <f t="shared" si="295"/>
        <v>-1.3393698098819184E-3</v>
      </c>
      <c r="GS112" s="75">
        <f t="shared" si="296"/>
        <v>3.9717549333309954E-2</v>
      </c>
      <c r="GT112" s="75"/>
      <c r="GU112" s="75"/>
      <c r="GV112" s="75"/>
      <c r="GW112" s="75"/>
      <c r="GX112" s="75">
        <f t="shared" si="297"/>
        <v>1.2876792508047996E-2</v>
      </c>
      <c r="GY112" s="75">
        <f t="shared" si="298"/>
        <v>1.0894828588030215E-2</v>
      </c>
      <c r="GZ112" s="75">
        <f t="shared" si="299"/>
        <v>1.4344262295081968E-2</v>
      </c>
      <c r="HA112" s="75">
        <f t="shared" si="300"/>
        <v>2.74585882704074E-2</v>
      </c>
      <c r="HB112" s="75"/>
      <c r="HC112" s="75"/>
      <c r="HD112" s="75">
        <f t="shared" si="301"/>
        <v>3.4494337070517522E-3</v>
      </c>
      <c r="HE112" s="75">
        <f t="shared" si="302"/>
        <v>1.3114325975325433E-2</v>
      </c>
      <c r="HF112" s="75">
        <f t="shared" si="303"/>
        <v>1.6563759682377187E-2</v>
      </c>
      <c r="HG112" s="75"/>
      <c r="HH112" s="75"/>
      <c r="HI112" s="75"/>
      <c r="HJ112" s="75">
        <f t="shared" si="304"/>
        <v>0.2714369329821481</v>
      </c>
      <c r="HK112" s="75">
        <f t="shared" si="305"/>
        <v>0.2597327135386403</v>
      </c>
      <c r="HL112" s="75">
        <f t="shared" si="306"/>
        <v>0.27151639344262296</v>
      </c>
      <c r="HM112" s="75">
        <f t="shared" si="307"/>
        <v>0.2051932547380988</v>
      </c>
      <c r="HN112" s="75"/>
      <c r="HO112" s="75"/>
      <c r="HP112" s="75">
        <f t="shared" si="308"/>
        <v>1.1783679903982658E-2</v>
      </c>
      <c r="HQ112" s="75">
        <f>Gegevens!HM178-Gegevens!HL178</f>
        <v>-7.5322169137676281E-2</v>
      </c>
      <c r="HR112" s="75">
        <f t="shared" si="309"/>
        <v>-5.4539458800541507E-2</v>
      </c>
      <c r="HS112" s="75"/>
      <c r="HT112" s="75"/>
      <c r="HU112" s="75"/>
      <c r="HV112" s="75">
        <f t="shared" si="310"/>
        <v>0.13023119695639448</v>
      </c>
      <c r="HW112" s="75">
        <f t="shared" si="311"/>
        <v>0.12797791981406159</v>
      </c>
      <c r="HX112" s="75">
        <f t="shared" si="312"/>
        <v>0.10758196721311475</v>
      </c>
      <c r="HY112" s="75">
        <f t="shared" si="313"/>
        <v>0.12610058200268617</v>
      </c>
      <c r="HZ112" s="75"/>
      <c r="IA112" s="75"/>
      <c r="IB112" s="75">
        <f t="shared" si="314"/>
        <v>-2.0395952600946843E-2</v>
      </c>
      <c r="IC112" s="75">
        <f t="shared" si="315"/>
        <v>1.8518614789571425E-2</v>
      </c>
      <c r="ID112" s="75">
        <f t="shared" si="316"/>
        <v>-1.877337811375418E-3</v>
      </c>
      <c r="IE112" s="75"/>
      <c r="IF112" s="75"/>
      <c r="IG112" s="75"/>
      <c r="IH112" s="75">
        <f t="shared" si="317"/>
        <v>6.9798068481123798E-2</v>
      </c>
      <c r="II112" s="75">
        <f t="shared" si="318"/>
        <v>0.12187681580476467</v>
      </c>
      <c r="IJ112" s="75">
        <f t="shared" si="319"/>
        <v>4.8448477751756439E-2</v>
      </c>
      <c r="IK112" s="75">
        <f t="shared" si="320"/>
        <v>0.12326518430085062</v>
      </c>
      <c r="IL112" s="75"/>
      <c r="IM112" s="75"/>
      <c r="IN112" s="75">
        <f t="shared" si="321"/>
        <v>-7.3428338053008232E-2</v>
      </c>
      <c r="IO112" s="75">
        <f t="shared" si="322"/>
        <v>7.4816706549094183E-2</v>
      </c>
      <c r="IP112" s="75">
        <f t="shared" si="323"/>
        <v>1.388368496085951E-3</v>
      </c>
      <c r="IQ112" s="75"/>
      <c r="IR112" s="75"/>
      <c r="IS112" s="75"/>
      <c r="IT112" s="75">
        <f t="shared" si="324"/>
        <v>6.8188469417617789E-2</v>
      </c>
      <c r="IU112" s="75">
        <f t="shared" si="325"/>
        <v>8.4543869843114475E-2</v>
      </c>
      <c r="IV112" s="75">
        <f t="shared" si="326"/>
        <v>0.12280444964871194</v>
      </c>
      <c r="IW112" s="75">
        <f t="shared" si="327"/>
        <v>7.4317266079689595E-2</v>
      </c>
      <c r="IX112" s="75"/>
      <c r="IY112" s="75"/>
      <c r="IZ112" s="75">
        <f t="shared" si="328"/>
        <v>3.8260579805597467E-2</v>
      </c>
      <c r="JA112" s="75">
        <f t="shared" si="329"/>
        <v>-4.8487183569022346E-2</v>
      </c>
      <c r="JB112" s="75">
        <f t="shared" si="330"/>
        <v>-1.022660376342488E-2</v>
      </c>
      <c r="JC112" s="75"/>
      <c r="JD112" s="75"/>
      <c r="JE112" s="75"/>
      <c r="JF112" s="75"/>
      <c r="JG112" s="75"/>
      <c r="JH112" s="75"/>
      <c r="JI112" s="75">
        <f t="shared" si="331"/>
        <v>8.2674860989171789E-2</v>
      </c>
      <c r="JJ112" s="75">
        <f t="shared" si="332"/>
        <v>0.1379865378987416</v>
      </c>
      <c r="JK112" s="75">
        <f t="shared" si="333"/>
        <v>0.15086333040678956</v>
      </c>
      <c r="JL112" s="75"/>
      <c r="JM112" s="75">
        <f t="shared" si="334"/>
        <v>0.13277164439279487</v>
      </c>
      <c r="JN112" s="75">
        <f t="shared" si="335"/>
        <v>0.20642068564787913</v>
      </c>
      <c r="JO112" s="75">
        <f t="shared" si="336"/>
        <v>0.21731551423590934</v>
      </c>
      <c r="JP112" s="75"/>
      <c r="JQ112" s="75">
        <f t="shared" si="337"/>
        <v>6.2792740046838408E-2</v>
      </c>
      <c r="JR112" s="75">
        <f t="shared" si="338"/>
        <v>0.17125292740046838</v>
      </c>
      <c r="JS112" s="75">
        <f t="shared" si="339"/>
        <v>0.18559718969555034</v>
      </c>
      <c r="JT112" s="75"/>
      <c r="JU112" s="75">
        <f t="shared" si="340"/>
        <v>0.15072377257125802</v>
      </c>
      <c r="JV112" s="75">
        <f t="shared" si="341"/>
        <v>0.19758245038054023</v>
      </c>
      <c r="JW112" s="75">
        <f t="shared" si="342"/>
        <v>0.2250410386509476</v>
      </c>
      <c r="JX112" s="75"/>
      <c r="JY112" s="75"/>
      <c r="JZ112" s="75"/>
      <c r="KA112" s="75">
        <f t="shared" si="343"/>
        <v>-6.9978904345956466E-2</v>
      </c>
      <c r="KB112" s="75">
        <f t="shared" si="344"/>
        <v>8.7931032524419611E-2</v>
      </c>
      <c r="KC112" s="75">
        <f t="shared" si="345"/>
        <v>1.7952128178463145E-2</v>
      </c>
      <c r="KD112" s="75"/>
      <c r="KE112" s="75"/>
      <c r="KF112" s="75">
        <f t="shared" si="346"/>
        <v>-3.5167758247410752E-2</v>
      </c>
      <c r="KG112" s="75">
        <f t="shared" si="347"/>
        <v>2.6329522980071851E-2</v>
      </c>
      <c r="KH112" s="75">
        <f t="shared" si="348"/>
        <v>-8.8382352673389009E-3</v>
      </c>
      <c r="KI112" s="75"/>
      <c r="KJ112" s="75"/>
      <c r="KK112" s="75">
        <f t="shared" si="349"/>
        <v>-3.1718324540359E-2</v>
      </c>
      <c r="KL112" s="75">
        <f t="shared" si="350"/>
        <v>3.9443848955397265E-2</v>
      </c>
      <c r="KM112" s="75">
        <f t="shared" si="351"/>
        <v>7.7255244150382651E-3</v>
      </c>
      <c r="KN112" s="75"/>
      <c r="KO112" s="75"/>
      <c r="KP112" s="75"/>
      <c r="KQ112" s="75"/>
      <c r="KR112" s="73">
        <f t="shared" si="352"/>
        <v>2137.6228936664729</v>
      </c>
      <c r="KS112" s="73">
        <f t="shared" si="353"/>
        <v>281.3174026728646</v>
      </c>
      <c r="KT112" s="73">
        <f t="shared" si="354"/>
        <v>1740.4689134224286</v>
      </c>
      <c r="KU112" s="73">
        <f t="shared" si="355"/>
        <v>857.58004067402669</v>
      </c>
      <c r="KV112" s="73">
        <f t="shared" si="356"/>
        <v>816.6965427077281</v>
      </c>
      <c r="KW112" s="73">
        <f t="shared" si="357"/>
        <v>566.52847181871005</v>
      </c>
      <c r="KX112" s="73">
        <f t="shared" si="358"/>
        <v>73.006246368390478</v>
      </c>
      <c r="KY112" s="73"/>
      <c r="KZ112" s="73">
        <f t="shared" si="359"/>
        <v>2057.7719555035128</v>
      </c>
      <c r="LA112" s="73">
        <f t="shared" si="360"/>
        <v>859.20316159250592</v>
      </c>
      <c r="LB112" s="73">
        <f t="shared" si="361"/>
        <v>1819.4313524590164</v>
      </c>
      <c r="LC112" s="73">
        <f t="shared" si="362"/>
        <v>720.90676229508188</v>
      </c>
      <c r="LD112" s="73">
        <f t="shared" si="363"/>
        <v>324.65324941451991</v>
      </c>
      <c r="LE112" s="73">
        <f t="shared" si="364"/>
        <v>822.91261709601872</v>
      </c>
      <c r="LF112" s="73">
        <f t="shared" si="365"/>
        <v>96.120901639344268</v>
      </c>
      <c r="LG112" s="73"/>
      <c r="LH112" s="73">
        <f t="shared" si="366"/>
        <v>1516</v>
      </c>
      <c r="LI112" s="73">
        <f t="shared" si="367"/>
        <v>1392</v>
      </c>
      <c r="LJ112" s="73">
        <f t="shared" si="368"/>
        <v>1375</v>
      </c>
      <c r="LK112" s="73">
        <f t="shared" si="369"/>
        <v>845</v>
      </c>
      <c r="LL112" s="73">
        <f t="shared" si="370"/>
        <v>826</v>
      </c>
      <c r="LM112" s="73">
        <f t="shared" si="371"/>
        <v>498</v>
      </c>
      <c r="LN112" s="73">
        <f t="shared" si="372"/>
        <v>184</v>
      </c>
      <c r="LO112" s="73"/>
      <c r="LP112" s="73">
        <f t="shared" si="373"/>
        <v>-79.850938162960119</v>
      </c>
      <c r="LQ112" s="73">
        <f t="shared" si="374"/>
        <v>577.88575891964138</v>
      </c>
      <c r="LR112" s="73">
        <f t="shared" si="375"/>
        <v>78.962439036587739</v>
      </c>
      <c r="LS112" s="73">
        <f t="shared" si="376"/>
        <v>-136.67327837894481</v>
      </c>
      <c r="LT112" s="73">
        <f t="shared" si="377"/>
        <v>-492.04329329320819</v>
      </c>
      <c r="LU112" s="73">
        <f t="shared" si="378"/>
        <v>256.38414527730868</v>
      </c>
      <c r="LV112" s="73">
        <f t="shared" si="379"/>
        <v>23.11465527095379</v>
      </c>
      <c r="LW112" s="73"/>
      <c r="LX112" s="73">
        <f t="shared" si="380"/>
        <v>-541.7719555035128</v>
      </c>
      <c r="LY112" s="73">
        <f t="shared" si="381"/>
        <v>532.79683840749408</v>
      </c>
      <c r="LZ112" s="73">
        <f t="shared" si="382"/>
        <v>-444.43135245901635</v>
      </c>
      <c r="MA112" s="73">
        <f t="shared" si="383"/>
        <v>124.09323770491812</v>
      </c>
      <c r="MB112" s="73">
        <f t="shared" si="384"/>
        <v>501.34675058548009</v>
      </c>
      <c r="MC112" s="73">
        <f t="shared" si="385"/>
        <v>-324.91261709601872</v>
      </c>
      <c r="MD112" s="73">
        <f t="shared" si="386"/>
        <v>87.879098360655732</v>
      </c>
      <c r="ME112" s="73"/>
      <c r="MF112" s="73">
        <f t="shared" si="387"/>
        <v>-621.62289366647292</v>
      </c>
      <c r="MG112" s="73">
        <f t="shared" si="388"/>
        <v>1110.6825973271355</v>
      </c>
      <c r="MH112" s="73">
        <f t="shared" si="389"/>
        <v>-365.46891342242861</v>
      </c>
      <c r="MI112" s="73">
        <f t="shared" si="390"/>
        <v>-12.580040674026691</v>
      </c>
      <c r="MJ112" s="73">
        <f t="shared" si="391"/>
        <v>9.3034572922719008</v>
      </c>
      <c r="MK112" s="73">
        <f t="shared" si="392"/>
        <v>-68.528471818710045</v>
      </c>
      <c r="ML112" s="73">
        <f t="shared" si="393"/>
        <v>110.99375363160952</v>
      </c>
      <c r="MM112" s="73"/>
      <c r="MN112" s="75">
        <f t="shared" si="394"/>
        <v>-3.735501635931629E-2</v>
      </c>
      <c r="MO112" s="75">
        <f t="shared" si="395"/>
        <v>2.0542126204387259</v>
      </c>
      <c r="MP112" s="75">
        <f t="shared" si="396"/>
        <v>4.5368485715333653E-2</v>
      </c>
      <c r="MQ112" s="75">
        <f t="shared" si="397"/>
        <v>-0.15937087140172315</v>
      </c>
      <c r="MR112" s="75">
        <f t="shared" si="398"/>
        <v>-0.60247995131931908</v>
      </c>
      <c r="MS112" s="75">
        <f t="shared" si="399"/>
        <v>0.4525529748827028</v>
      </c>
      <c r="MT112" s="75">
        <f t="shared" si="400"/>
        <v>0.31661202185792342</v>
      </c>
      <c r="MU112" s="75"/>
      <c r="MV112" s="75">
        <f t="shared" si="401"/>
        <v>-0.26328085289263625</v>
      </c>
      <c r="MW112" s="75">
        <f t="shared" si="402"/>
        <v>0.62010577035118442</v>
      </c>
      <c r="MX112" s="75">
        <f t="shared" si="403"/>
        <v>-0.24426937122873801</v>
      </c>
      <c r="MY112" s="75">
        <f t="shared" si="404"/>
        <v>0.17213493366306395</v>
      </c>
      <c r="MZ112" s="75">
        <f t="shared" si="405"/>
        <v>1.5442529883486751</v>
      </c>
      <c r="NA112" s="75">
        <f t="shared" si="406"/>
        <v>-0.39483246501020342</v>
      </c>
      <c r="NB112" s="75">
        <f t="shared" si="407"/>
        <v>0.91425586799411596</v>
      </c>
      <c r="NC112" s="75"/>
      <c r="ND112" s="75">
        <f t="shared" si="408"/>
        <v>-0.29080100868505337</v>
      </c>
      <c r="NE112" s="75">
        <f t="shared" si="409"/>
        <v>3.9481474902521914</v>
      </c>
      <c r="NF112" s="75">
        <f t="shared" si="410"/>
        <v>-0.2099830169926889</v>
      </c>
      <c r="NG112" s="75">
        <f t="shared" si="411"/>
        <v>-1.4669232115219515E-2</v>
      </c>
      <c r="NH112" s="75">
        <f t="shared" si="412"/>
        <v>1.1391571784333287E-2</v>
      </c>
      <c r="NI112" s="75">
        <f t="shared" si="413"/>
        <v>-0.12096209674813882</v>
      </c>
      <c r="NJ112" s="75">
        <f t="shared" si="414"/>
        <v>1.5203322887131272</v>
      </c>
      <c r="NK112" s="75"/>
      <c r="NL112" s="75"/>
      <c r="NM112" s="211">
        <v>7778</v>
      </c>
      <c r="NN112" s="212">
        <v>0</v>
      </c>
      <c r="NO112" s="212">
        <v>7</v>
      </c>
      <c r="NP112" s="212">
        <v>0</v>
      </c>
      <c r="NQ112" s="212">
        <v>0</v>
      </c>
      <c r="NR112" s="212">
        <v>5</v>
      </c>
      <c r="NS112" s="213">
        <v>12</v>
      </c>
      <c r="NT112" s="213">
        <f t="shared" si="415"/>
        <v>7790</v>
      </c>
      <c r="NU112" s="75"/>
      <c r="NV112" s="75"/>
      <c r="NW112" s="73">
        <v>6701</v>
      </c>
      <c r="NX112" s="73">
        <v>1392</v>
      </c>
      <c r="NY112" s="75">
        <f t="shared" si="416"/>
        <v>0.20773018952395164</v>
      </c>
      <c r="NZ112" s="75">
        <f t="shared" si="417"/>
        <v>1.5957854688980198E-3</v>
      </c>
      <c r="OA112" s="75">
        <f t="shared" si="418"/>
        <v>1.7760742889004289E-3</v>
      </c>
      <c r="OB112" s="73">
        <v>9950</v>
      </c>
      <c r="OC112" s="73">
        <v>7790</v>
      </c>
      <c r="OD112" s="73">
        <v>472.43678405049053</v>
      </c>
      <c r="OE112" s="73">
        <v>179.08525222546166</v>
      </c>
      <c r="OF112" s="75">
        <f t="shared" si="419"/>
        <v>1.7998517811604185E-2</v>
      </c>
      <c r="OG112" s="75">
        <f t="shared" si="420"/>
        <v>0.37906712235667567</v>
      </c>
      <c r="OH112" s="73">
        <v>164.66666666666703</v>
      </c>
      <c r="OI112" s="73">
        <f t="shared" si="421"/>
        <v>62.419719481399397</v>
      </c>
      <c r="OJ112" s="75">
        <f t="shared" si="422"/>
        <v>8.0128009603850324E-3</v>
      </c>
      <c r="OK112" s="75">
        <f t="shared" si="423"/>
        <v>1.5182773122066444E-3</v>
      </c>
      <c r="OL112" s="75">
        <f t="shared" si="424"/>
        <v>2.612554694181362E-4</v>
      </c>
      <c r="OM112" s="73">
        <v>10007</v>
      </c>
      <c r="ON112" s="73">
        <v>186387259</v>
      </c>
      <c r="OO112" s="73">
        <f t="shared" si="425"/>
        <v>18625.687918457079</v>
      </c>
      <c r="OP112" s="75">
        <f t="shared" si="426"/>
        <v>1.5356831879598264E-3</v>
      </c>
      <c r="OQ112" s="75">
        <f t="shared" si="427"/>
        <v>1.4967691186551985E-3</v>
      </c>
      <c r="OR112" s="75">
        <f t="shared" si="428"/>
        <v>2.0123337016861176E-4</v>
      </c>
      <c r="OS112" s="73">
        <v>1870.2857999400419</v>
      </c>
      <c r="OT112" s="75">
        <f t="shared" si="429"/>
        <v>0.18796842210452683</v>
      </c>
      <c r="OU112" s="75">
        <f t="shared" si="430"/>
        <v>1.5414125271931772E-3</v>
      </c>
      <c r="OV112" s="73">
        <v>96.328982828959255</v>
      </c>
      <c r="OW112" s="75">
        <f t="shared" si="431"/>
        <v>9.6261599709162836E-3</v>
      </c>
      <c r="OX112" s="75">
        <v>3.1690140845070422E-2</v>
      </c>
      <c r="OY112" s="73">
        <v>567</v>
      </c>
      <c r="OZ112" s="75">
        <f t="shared" si="432"/>
        <v>5.6984924623115579E-2</v>
      </c>
      <c r="PA112" s="73">
        <v>2034</v>
      </c>
      <c r="PB112" s="75">
        <f t="shared" si="433"/>
        <v>0.20442211055276382</v>
      </c>
      <c r="PC112" s="73">
        <v>1692</v>
      </c>
      <c r="PD112" s="73">
        <v>2119</v>
      </c>
      <c r="PE112" s="75">
        <f t="shared" si="434"/>
        <v>-0.20151014629542238</v>
      </c>
      <c r="PF112" s="75">
        <v>4.8229861467419193E-2</v>
      </c>
      <c r="PG112" s="75">
        <v>5.3488968701898412E-2</v>
      </c>
      <c r="PH112" s="75">
        <v>0.1017188301693176</v>
      </c>
      <c r="PI112" s="75"/>
      <c r="PJ112" s="75"/>
      <c r="PK112" s="75"/>
      <c r="PL112" s="75"/>
      <c r="PM112" s="75"/>
      <c r="PN112" s="75"/>
      <c r="PO112" s="226"/>
      <c r="PP112" s="21">
        <f t="shared" si="435"/>
        <v>0</v>
      </c>
      <c r="PQ112" s="73">
        <f t="shared" si="436"/>
        <v>111.29781060902309</v>
      </c>
      <c r="PR112" s="73"/>
      <c r="PS112" s="73">
        <f t="shared" si="437"/>
        <v>13.103833638756749</v>
      </c>
      <c r="PT112" s="73">
        <v>2</v>
      </c>
      <c r="PU112" s="73">
        <f t="shared" si="438"/>
        <v>17.207361745953438</v>
      </c>
      <c r="PV112" s="73">
        <v>2</v>
      </c>
      <c r="PW112" s="73"/>
      <c r="QA112" s="74"/>
      <c r="QB112" s="87"/>
    </row>
    <row r="113" spans="1:444" x14ac:dyDescent="0.25">
      <c r="A113" s="150"/>
      <c r="B113" s="153" t="s">
        <v>7</v>
      </c>
      <c r="C113" s="151"/>
      <c r="D113" s="156">
        <v>13014</v>
      </c>
      <c r="E113" s="156" t="s">
        <v>0</v>
      </c>
      <c r="F113" s="72" t="s">
        <v>59</v>
      </c>
      <c r="G113" s="82"/>
      <c r="P113" s="161"/>
      <c r="Q113" s="127"/>
      <c r="R113" s="127"/>
      <c r="S113" s="127"/>
      <c r="T113" s="127"/>
      <c r="U113" s="127"/>
      <c r="V113" s="127"/>
      <c r="W113" s="127"/>
      <c r="X113" s="127"/>
      <c r="Y113" s="127"/>
      <c r="Z113" s="113"/>
      <c r="AA113" s="73"/>
      <c r="AB113" s="74">
        <v>2195</v>
      </c>
      <c r="AC113" s="74">
        <v>3228</v>
      </c>
      <c r="AD113" s="74">
        <v>853</v>
      </c>
      <c r="AE113" s="74">
        <v>427</v>
      </c>
      <c r="AF113" s="74">
        <v>875</v>
      </c>
      <c r="AG113" s="74">
        <v>2815</v>
      </c>
      <c r="AH113" s="74">
        <v>94</v>
      </c>
      <c r="AI113" s="74">
        <v>64</v>
      </c>
      <c r="AK113" s="73">
        <f t="shared" si="222"/>
        <v>10551</v>
      </c>
      <c r="AL113" s="75"/>
      <c r="AM113" s="76">
        <f t="shared" si="223"/>
        <v>0.20803715287650459</v>
      </c>
      <c r="AN113" s="77">
        <f t="shared" si="224"/>
        <v>0.30594256468581177</v>
      </c>
      <c r="AO113" s="77">
        <f t="shared" si="225"/>
        <v>8.0845417495971947E-2</v>
      </c>
      <c r="AP113" s="77">
        <f t="shared" si="226"/>
        <v>4.0470097621078574E-2</v>
      </c>
      <c r="AQ113" s="77">
        <f t="shared" si="227"/>
        <v>8.2930527912046248E-2</v>
      </c>
      <c r="AR113" s="77">
        <f t="shared" si="228"/>
        <v>0.26679935551132594</v>
      </c>
      <c r="AS113" s="77">
        <f t="shared" si="229"/>
        <v>8.9091081414083978E-3</v>
      </c>
      <c r="AT113" s="78">
        <f t="shared" si="230"/>
        <v>6.0657757558525262E-3</v>
      </c>
      <c r="AU113" s="75">
        <f t="shared" si="231"/>
        <v>1</v>
      </c>
      <c r="AV113" s="75"/>
      <c r="AW113" s="75"/>
      <c r="AX113" s="74">
        <v>932</v>
      </c>
      <c r="AY113" s="74">
        <v>472</v>
      </c>
      <c r="AZ113" s="74">
        <v>1817</v>
      </c>
      <c r="BA113" s="74">
        <v>573</v>
      </c>
      <c r="BB113" s="74">
        <v>4287</v>
      </c>
      <c r="BC113" s="74">
        <v>2615</v>
      </c>
      <c r="BD113" s="74">
        <v>148</v>
      </c>
      <c r="BF113" s="74">
        <v>18</v>
      </c>
      <c r="BG113" s="79">
        <v>5</v>
      </c>
      <c r="BH113" s="80">
        <v>80</v>
      </c>
      <c r="BI113" s="80"/>
      <c r="BJ113" s="81"/>
      <c r="BK113" s="73">
        <f t="shared" si="232"/>
        <v>85</v>
      </c>
      <c r="BL113" s="79">
        <f t="shared" si="233"/>
        <v>10947</v>
      </c>
      <c r="BM113" s="82"/>
      <c r="BN113" s="83">
        <f t="shared" si="234"/>
        <v>8.513748058828903E-2</v>
      </c>
      <c r="BO113" s="84">
        <f t="shared" si="235"/>
        <v>4.3116835662738648E-2</v>
      </c>
      <c r="BP113" s="84">
        <f t="shared" si="236"/>
        <v>0.165981547455924</v>
      </c>
      <c r="BQ113" s="84">
        <f t="shared" si="237"/>
        <v>5.2343107700739931E-2</v>
      </c>
      <c r="BR113" s="84">
        <f t="shared" si="238"/>
        <v>0.39161414086050972</v>
      </c>
      <c r="BS113" s="84">
        <f t="shared" si="239"/>
        <v>0.23887823147894399</v>
      </c>
      <c r="BT113" s="84">
        <f t="shared" si="240"/>
        <v>1.351968575865534E-2</v>
      </c>
      <c r="BU113" s="84">
        <f t="shared" si="241"/>
        <v>0</v>
      </c>
      <c r="BV113" s="84">
        <f t="shared" si="242"/>
        <v>1.6442861057824061E-3</v>
      </c>
      <c r="BW113" s="84">
        <f t="shared" si="243"/>
        <v>4.5674614049511284E-4</v>
      </c>
      <c r="BX113" s="84">
        <f t="shared" si="244"/>
        <v>7.3079382479218054E-3</v>
      </c>
      <c r="BY113" s="84">
        <f t="shared" si="245"/>
        <v>0</v>
      </c>
      <c r="BZ113" s="84">
        <f t="shared" si="246"/>
        <v>0</v>
      </c>
      <c r="CA113" s="75">
        <f t="shared" si="247"/>
        <v>7.7646843884169184E-3</v>
      </c>
      <c r="CB113" s="85">
        <f t="shared" si="248"/>
        <v>1</v>
      </c>
      <c r="CC113" s="75"/>
      <c r="CD113" s="75"/>
      <c r="CE113" s="74">
        <v>283</v>
      </c>
      <c r="CF113" s="74">
        <v>2984</v>
      </c>
      <c r="CG113" s="74">
        <v>2821</v>
      </c>
      <c r="CH113" s="74">
        <v>1251</v>
      </c>
      <c r="CI113" s="74">
        <v>1214</v>
      </c>
      <c r="CJ113" s="74">
        <v>2041</v>
      </c>
      <c r="CK113" s="74">
        <v>159</v>
      </c>
      <c r="CP113" s="73">
        <f t="shared" si="439"/>
        <v>0</v>
      </c>
      <c r="CQ113" s="73">
        <f t="shared" si="440"/>
        <v>10753</v>
      </c>
      <c r="CR113" s="73"/>
      <c r="CS113" s="76">
        <f t="shared" si="249"/>
        <v>2.6318236771133638E-2</v>
      </c>
      <c r="CT113" s="77">
        <f t="shared" si="250"/>
        <v>0.27750395238538084</v>
      </c>
      <c r="CU113" s="77">
        <f t="shared" si="251"/>
        <v>0.26234539198363249</v>
      </c>
      <c r="CV113" s="77">
        <f t="shared" si="252"/>
        <v>0.11633962615084163</v>
      </c>
      <c r="CW113" s="77">
        <f t="shared" si="253"/>
        <v>0.11289872593694783</v>
      </c>
      <c r="CX113" s="77">
        <f t="shared" si="254"/>
        <v>0.18980749558262811</v>
      </c>
      <c r="CY113" s="77">
        <f t="shared" si="255"/>
        <v>1.4786571189435506E-2</v>
      </c>
      <c r="CZ113" s="78"/>
      <c r="DA113" s="78"/>
      <c r="DB113" s="78"/>
      <c r="DC113" s="78"/>
      <c r="DD113" s="78">
        <f t="shared" si="256"/>
        <v>0</v>
      </c>
      <c r="DE113" s="75">
        <f t="shared" si="257"/>
        <v>1</v>
      </c>
      <c r="DF113" s="75"/>
      <c r="DG113" s="75"/>
      <c r="DH113" s="74">
        <v>2043</v>
      </c>
      <c r="DI113" s="74">
        <v>3382</v>
      </c>
      <c r="DJ113" s="74">
        <v>1777</v>
      </c>
      <c r="DK113" s="74">
        <v>1902</v>
      </c>
      <c r="DM113" s="74">
        <v>321</v>
      </c>
      <c r="DN113" s="74">
        <v>1022</v>
      </c>
      <c r="DO113" s="74">
        <v>444</v>
      </c>
      <c r="DP113" s="74">
        <v>12</v>
      </c>
      <c r="DQ113" s="74">
        <v>69</v>
      </c>
      <c r="DR113" s="74">
        <v>8</v>
      </c>
      <c r="DS113" s="74">
        <v>3</v>
      </c>
      <c r="DT113" s="74">
        <v>43</v>
      </c>
      <c r="DU113" s="73">
        <f t="shared" si="258"/>
        <v>135</v>
      </c>
      <c r="DV113" s="73">
        <f t="shared" si="441"/>
        <v>11026</v>
      </c>
      <c r="DW113" s="76">
        <f t="shared" si="259"/>
        <v>0.18528931616179939</v>
      </c>
      <c r="DX113" s="77">
        <f t="shared" si="260"/>
        <v>0.3067295483402866</v>
      </c>
      <c r="DY113" s="77">
        <f t="shared" si="261"/>
        <v>0.16116452022492292</v>
      </c>
      <c r="DZ113" s="77">
        <f t="shared" si="262"/>
        <v>0.17250136042082351</v>
      </c>
      <c r="EA113" s="77">
        <f t="shared" si="263"/>
        <v>0</v>
      </c>
      <c r="EB113" s="77">
        <f t="shared" si="264"/>
        <v>2.9113005623072737E-2</v>
      </c>
      <c r="EC113" s="77">
        <f t="shared" si="265"/>
        <v>9.2690005441683293E-2</v>
      </c>
      <c r="ED113" s="77">
        <f t="shared" si="266"/>
        <v>4.0268456375838924E-2</v>
      </c>
      <c r="EE113" s="75">
        <f t="shared" si="267"/>
        <v>1.0883366588064574E-3</v>
      </c>
      <c r="EF113" s="78">
        <f t="shared" si="268"/>
        <v>6.2579357881371303E-3</v>
      </c>
      <c r="EG113" s="78">
        <f t="shared" si="269"/>
        <v>7.2555777253763829E-4</v>
      </c>
      <c r="EH113" s="78">
        <f t="shared" si="270"/>
        <v>2.7208416470161435E-4</v>
      </c>
      <c r="EI113" s="78">
        <f t="shared" si="271"/>
        <v>3.899873027389806E-3</v>
      </c>
      <c r="EJ113" s="75">
        <f t="shared" si="272"/>
        <v>1.2243787411572647E-2</v>
      </c>
      <c r="EK113" s="75">
        <f t="shared" si="273"/>
        <v>1</v>
      </c>
      <c r="EL113" s="75"/>
      <c r="EM113" s="75"/>
      <c r="EN113" s="75"/>
      <c r="EO113" s="75"/>
      <c r="EP113" s="75"/>
      <c r="EQ113" s="75"/>
      <c r="ER113" s="75">
        <f t="shared" si="274"/>
        <v>0.30594256468581177</v>
      </c>
      <c r="ES113" s="75">
        <f t="shared" si="275"/>
        <v>0.39161414086050972</v>
      </c>
      <c r="ET113" s="75">
        <f t="shared" si="276"/>
        <v>0.27750395238538084</v>
      </c>
      <c r="EU113" s="75">
        <f t="shared" si="277"/>
        <v>0.3067295483402866</v>
      </c>
      <c r="EV113" s="75"/>
      <c r="EW113" s="75"/>
      <c r="EX113" s="75">
        <f t="shared" si="278"/>
        <v>8.0845417495971947E-2</v>
      </c>
      <c r="EY113" s="75">
        <f t="shared" si="279"/>
        <v>4.3116835662738648E-2</v>
      </c>
      <c r="EZ113" s="75">
        <f t="shared" si="280"/>
        <v>0.11289872593694783</v>
      </c>
      <c r="FA113" s="75">
        <f t="shared" si="281"/>
        <v>0.16116452022492292</v>
      </c>
      <c r="FB113" s="75"/>
      <c r="FC113" s="75"/>
      <c r="FD113" s="75"/>
      <c r="FE113" s="75">
        <f t="shared" si="282"/>
        <v>0</v>
      </c>
      <c r="FF113" s="75"/>
      <c r="FG113" s="75"/>
      <c r="FH113" s="75"/>
      <c r="FI113" s="75"/>
      <c r="FJ113" s="75"/>
      <c r="FK113" s="75">
        <f t="shared" si="283"/>
        <v>1.6442861057824061E-3</v>
      </c>
      <c r="FL113" s="75"/>
      <c r="FM113" s="75"/>
      <c r="FN113" s="75"/>
      <c r="FO113" s="75"/>
      <c r="FP113" s="75">
        <f t="shared" si="284"/>
        <v>0.38678798218178373</v>
      </c>
      <c r="FQ113" s="75">
        <f t="shared" si="285"/>
        <v>0.43637526262903081</v>
      </c>
      <c r="FR113" s="75">
        <f t="shared" si="286"/>
        <v>0.39040267832232867</v>
      </c>
      <c r="FS113" s="75">
        <f t="shared" si="287"/>
        <v>0.46789406856520954</v>
      </c>
      <c r="FT113" s="75"/>
      <c r="FU113" s="75"/>
      <c r="FV113" s="75"/>
      <c r="FW113" s="75">
        <f t="shared" si="288"/>
        <v>-0.11411018847512888</v>
      </c>
      <c r="FX113" s="75">
        <f t="shared" si="289"/>
        <v>2.9225595954905759E-2</v>
      </c>
      <c r="FY113" s="75">
        <f t="shared" si="290"/>
        <v>-8.4884592520223123E-2</v>
      </c>
      <c r="FZ113" s="75"/>
      <c r="GA113" s="75"/>
      <c r="GB113" s="75">
        <f t="shared" si="291"/>
        <v>6.9781890274209182E-2</v>
      </c>
      <c r="GC113" s="75">
        <f t="shared" si="292"/>
        <v>4.8265794287975089E-2</v>
      </c>
      <c r="GD113" s="75">
        <f t="shared" si="293"/>
        <v>0.11804768456218427</v>
      </c>
      <c r="GE113" s="75"/>
      <c r="GF113" s="75"/>
      <c r="GG113" s="75"/>
      <c r="GH113" s="75"/>
      <c r="GI113" s="75"/>
      <c r="GJ113" s="75"/>
      <c r="GK113" s="75"/>
      <c r="GL113" s="75"/>
      <c r="GM113" s="75"/>
      <c r="GN113" s="75"/>
      <c r="GO113" s="75"/>
      <c r="GP113" s="75"/>
      <c r="GQ113" s="75">
        <f t="shared" si="294"/>
        <v>-4.5972584306702147E-2</v>
      </c>
      <c r="GR113" s="75">
        <f t="shared" si="295"/>
        <v>7.7491390242880875E-2</v>
      </c>
      <c r="GS113" s="75">
        <f t="shared" si="296"/>
        <v>3.1518805936178729E-2</v>
      </c>
      <c r="GT113" s="75"/>
      <c r="GU113" s="75"/>
      <c r="GV113" s="75"/>
      <c r="GW113" s="75"/>
      <c r="GX113" s="75">
        <f t="shared" si="297"/>
        <v>8.9091081414083978E-3</v>
      </c>
      <c r="GY113" s="75">
        <f t="shared" si="298"/>
        <v>1.351968575865534E-2</v>
      </c>
      <c r="GZ113" s="75">
        <f t="shared" si="299"/>
        <v>1.4786571189435506E-2</v>
      </c>
      <c r="HA113" s="75">
        <f t="shared" si="300"/>
        <v>2.9113005623072737E-2</v>
      </c>
      <c r="HB113" s="75"/>
      <c r="HC113" s="75"/>
      <c r="HD113" s="75">
        <f t="shared" si="301"/>
        <v>1.2668854307801656E-3</v>
      </c>
      <c r="HE113" s="75">
        <f t="shared" si="302"/>
        <v>1.4326434433637231E-2</v>
      </c>
      <c r="HF113" s="75">
        <f t="shared" si="303"/>
        <v>1.5593319864417397E-2</v>
      </c>
      <c r="HG113" s="75"/>
      <c r="HH113" s="75"/>
      <c r="HI113" s="75"/>
      <c r="HJ113" s="75">
        <f t="shared" si="304"/>
        <v>0.26679935551132594</v>
      </c>
      <c r="HK113" s="75">
        <f t="shared" si="305"/>
        <v>0.23887823147894399</v>
      </c>
      <c r="HL113" s="75">
        <f t="shared" si="306"/>
        <v>0.26234539198363249</v>
      </c>
      <c r="HM113" s="75">
        <f t="shared" si="307"/>
        <v>0.17250136042082351</v>
      </c>
      <c r="HN113" s="75"/>
      <c r="HO113" s="75"/>
      <c r="HP113" s="75">
        <f t="shared" si="308"/>
        <v>2.34671605046885E-2</v>
      </c>
      <c r="HQ113" s="75">
        <f>Gegevens!HM54-Gegevens!HL54</f>
        <v>-0.10304965819810824</v>
      </c>
      <c r="HR113" s="75">
        <f t="shared" si="309"/>
        <v>-6.6376871058120485E-2</v>
      </c>
      <c r="HS113" s="75"/>
      <c r="HT113" s="75"/>
      <c r="HU113" s="75"/>
      <c r="HV113" s="75">
        <f t="shared" si="310"/>
        <v>0.20803715287650459</v>
      </c>
      <c r="HW113" s="75">
        <f t="shared" si="311"/>
        <v>0.165981547455924</v>
      </c>
      <c r="HX113" s="75">
        <f t="shared" si="312"/>
        <v>0.18980749558262811</v>
      </c>
      <c r="HY113" s="75">
        <f t="shared" si="313"/>
        <v>0.18528931616179939</v>
      </c>
      <c r="HZ113" s="75"/>
      <c r="IA113" s="75"/>
      <c r="IB113" s="75">
        <f t="shared" si="314"/>
        <v>2.3825948126704105E-2</v>
      </c>
      <c r="IC113" s="75">
        <f t="shared" si="315"/>
        <v>-4.5181794208287163E-3</v>
      </c>
      <c r="ID113" s="75">
        <f t="shared" si="316"/>
        <v>1.9307768705875389E-2</v>
      </c>
      <c r="IE113" s="75"/>
      <c r="IF113" s="75"/>
      <c r="IG113" s="75"/>
      <c r="IH113" s="75">
        <f t="shared" si="317"/>
        <v>4.0470097621078574E-2</v>
      </c>
      <c r="II113" s="75">
        <f t="shared" si="318"/>
        <v>5.2343107700739931E-2</v>
      </c>
      <c r="IJ113" s="75">
        <f t="shared" si="319"/>
        <v>2.6318236771133638E-2</v>
      </c>
      <c r="IK113" s="75">
        <f t="shared" si="320"/>
        <v>4.0268456375838924E-2</v>
      </c>
      <c r="IL113" s="75"/>
      <c r="IM113" s="75"/>
      <c r="IN113" s="75">
        <f t="shared" si="321"/>
        <v>-2.6024870929606293E-2</v>
      </c>
      <c r="IO113" s="75">
        <f t="shared" si="322"/>
        <v>1.3950219604705286E-2</v>
      </c>
      <c r="IP113" s="75">
        <f t="shared" si="323"/>
        <v>-1.2074651324901008E-2</v>
      </c>
      <c r="IQ113" s="75"/>
      <c r="IR113" s="75"/>
      <c r="IS113" s="75"/>
      <c r="IT113" s="75">
        <f t="shared" si="324"/>
        <v>8.2930527912046248E-2</v>
      </c>
      <c r="IU113" s="75">
        <f t="shared" si="325"/>
        <v>8.513748058828903E-2</v>
      </c>
      <c r="IV113" s="75">
        <f t="shared" si="326"/>
        <v>0.11633962615084163</v>
      </c>
      <c r="IW113" s="75">
        <f t="shared" si="327"/>
        <v>9.2690005441683293E-2</v>
      </c>
      <c r="IX113" s="75"/>
      <c r="IY113" s="75"/>
      <c r="IZ113" s="75">
        <f t="shared" si="328"/>
        <v>3.1202145562552602E-2</v>
      </c>
      <c r="JA113" s="75">
        <f t="shared" si="329"/>
        <v>-2.3649620709158339E-2</v>
      </c>
      <c r="JB113" s="75">
        <f t="shared" si="330"/>
        <v>7.5525248533942629E-3</v>
      </c>
      <c r="JC113" s="75"/>
      <c r="JD113" s="75"/>
      <c r="JE113" s="75"/>
      <c r="JF113" s="75"/>
      <c r="JG113" s="75"/>
      <c r="JH113" s="75"/>
      <c r="JI113" s="75">
        <f t="shared" si="331"/>
        <v>4.9379205762486972E-2</v>
      </c>
      <c r="JJ113" s="75">
        <f t="shared" si="332"/>
        <v>0.12340062553312482</v>
      </c>
      <c r="JK113" s="75">
        <f t="shared" si="333"/>
        <v>0.13230973367453322</v>
      </c>
      <c r="JL113" s="75"/>
      <c r="JM113" s="75">
        <f t="shared" si="334"/>
        <v>6.5862793459395275E-2</v>
      </c>
      <c r="JN113" s="75">
        <f t="shared" si="335"/>
        <v>0.13748058828902895</v>
      </c>
      <c r="JO113" s="75">
        <f t="shared" si="336"/>
        <v>0.15100027404768429</v>
      </c>
      <c r="JP113" s="75"/>
      <c r="JQ113" s="75">
        <f t="shared" si="337"/>
        <v>4.1104807960569145E-2</v>
      </c>
      <c r="JR113" s="75">
        <f t="shared" si="338"/>
        <v>0.14265786292197527</v>
      </c>
      <c r="JS113" s="75">
        <f t="shared" si="339"/>
        <v>0.15744443411141079</v>
      </c>
      <c r="JT113" s="75"/>
      <c r="JU113" s="75">
        <f t="shared" si="340"/>
        <v>6.9381461998911653E-2</v>
      </c>
      <c r="JV113" s="75">
        <f t="shared" si="341"/>
        <v>0.13295846181752222</v>
      </c>
      <c r="JW113" s="75">
        <f t="shared" si="342"/>
        <v>0.16207146744059495</v>
      </c>
      <c r="JX113" s="75"/>
      <c r="JY113" s="75"/>
      <c r="JZ113" s="75"/>
      <c r="KA113" s="75">
        <f t="shared" si="343"/>
        <v>-2.4757985498826129E-2</v>
      </c>
      <c r="KB113" s="75">
        <f t="shared" si="344"/>
        <v>2.8276654038342508E-2</v>
      </c>
      <c r="KC113" s="75">
        <f t="shared" si="345"/>
        <v>3.5186685395163786E-3</v>
      </c>
      <c r="KD113" s="75"/>
      <c r="KE113" s="75"/>
      <c r="KF113" s="75">
        <f t="shared" si="346"/>
        <v>5.177274632946316E-3</v>
      </c>
      <c r="KG113" s="75">
        <f t="shared" si="347"/>
        <v>-9.6994011044530537E-3</v>
      </c>
      <c r="KH113" s="75">
        <f t="shared" si="348"/>
        <v>-4.5221264715067377E-3</v>
      </c>
      <c r="KI113" s="75"/>
      <c r="KJ113" s="75"/>
      <c r="KK113" s="75">
        <f t="shared" si="349"/>
        <v>6.4441600637265006E-3</v>
      </c>
      <c r="KL113" s="75">
        <f t="shared" si="350"/>
        <v>4.6270333291841548E-3</v>
      </c>
      <c r="KM113" s="75">
        <f t="shared" si="351"/>
        <v>1.1071193392910655E-2</v>
      </c>
      <c r="KN113" s="75"/>
      <c r="KO113" s="75"/>
      <c r="KP113" s="75"/>
      <c r="KQ113" s="75"/>
      <c r="KR113" s="73">
        <f t="shared" si="352"/>
        <v>4317.9375171279798</v>
      </c>
      <c r="KS113" s="73">
        <f t="shared" si="353"/>
        <v>475.40623001735634</v>
      </c>
      <c r="KT113" s="73">
        <f t="shared" si="354"/>
        <v>2633.8713802868365</v>
      </c>
      <c r="KU113" s="73">
        <f t="shared" si="355"/>
        <v>1830.1125422490181</v>
      </c>
      <c r="KV113" s="73">
        <f t="shared" si="356"/>
        <v>577.13510550835849</v>
      </c>
      <c r="KW113" s="73">
        <f t="shared" si="357"/>
        <v>938.7258609664749</v>
      </c>
      <c r="KX113" s="73">
        <f t="shared" si="358"/>
        <v>149.06805517493379</v>
      </c>
      <c r="KY113" s="73"/>
      <c r="KZ113" s="73">
        <f t="shared" si="359"/>
        <v>3059.758579001209</v>
      </c>
      <c r="LA113" s="73">
        <f t="shared" si="360"/>
        <v>1244.8213521807868</v>
      </c>
      <c r="LB113" s="73">
        <f t="shared" si="361"/>
        <v>2892.620292011532</v>
      </c>
      <c r="LC113" s="73">
        <f t="shared" si="362"/>
        <v>2092.8174462940574</v>
      </c>
      <c r="LD113" s="73">
        <f t="shared" si="363"/>
        <v>290.18487863851948</v>
      </c>
      <c r="LE113" s="73">
        <f t="shared" si="364"/>
        <v>1282.7607179391798</v>
      </c>
      <c r="LF113" s="73">
        <f t="shared" si="365"/>
        <v>163.0367339347159</v>
      </c>
      <c r="LG113" s="73"/>
      <c r="LH113" s="73">
        <f t="shared" si="366"/>
        <v>3382</v>
      </c>
      <c r="LI113" s="73">
        <f t="shared" si="367"/>
        <v>1777</v>
      </c>
      <c r="LJ113" s="73">
        <f t="shared" si="368"/>
        <v>1902</v>
      </c>
      <c r="LK113" s="73">
        <f t="shared" si="369"/>
        <v>2043</v>
      </c>
      <c r="LL113" s="73">
        <f t="shared" si="370"/>
        <v>444</v>
      </c>
      <c r="LM113" s="73">
        <f t="shared" si="371"/>
        <v>1022</v>
      </c>
      <c r="LN113" s="73">
        <f t="shared" si="372"/>
        <v>321</v>
      </c>
      <c r="LO113" s="73"/>
      <c r="LP113" s="73">
        <f t="shared" si="373"/>
        <v>-1258.1789381267708</v>
      </c>
      <c r="LQ113" s="73">
        <f t="shared" si="374"/>
        <v>769.4151221634304</v>
      </c>
      <c r="LR113" s="73">
        <f t="shared" si="375"/>
        <v>258.74891172469552</v>
      </c>
      <c r="LS113" s="73">
        <f t="shared" si="376"/>
        <v>262.70490404503926</v>
      </c>
      <c r="LT113" s="73">
        <f t="shared" si="377"/>
        <v>-286.95022686983901</v>
      </c>
      <c r="LU113" s="73">
        <f t="shared" si="378"/>
        <v>344.03485697270492</v>
      </c>
      <c r="LV113" s="73">
        <f t="shared" si="379"/>
        <v>13.968678759782108</v>
      </c>
      <c r="LW113" s="73"/>
      <c r="LX113" s="73">
        <f t="shared" si="380"/>
        <v>322.241420998791</v>
      </c>
      <c r="LY113" s="73">
        <f t="shared" si="381"/>
        <v>532.17864781921321</v>
      </c>
      <c r="LZ113" s="73">
        <f t="shared" si="382"/>
        <v>-990.620292011532</v>
      </c>
      <c r="MA113" s="73">
        <f t="shared" si="383"/>
        <v>-49.81744629405739</v>
      </c>
      <c r="MB113" s="73">
        <f t="shared" si="384"/>
        <v>153.81512136148052</v>
      </c>
      <c r="MC113" s="73">
        <f t="shared" si="385"/>
        <v>-260.76071793917981</v>
      </c>
      <c r="MD113" s="73">
        <f t="shared" si="386"/>
        <v>157.9632660652841</v>
      </c>
      <c r="ME113" s="73"/>
      <c r="MF113" s="73">
        <f t="shared" si="387"/>
        <v>-935.93751712797985</v>
      </c>
      <c r="MG113" s="73">
        <f t="shared" si="388"/>
        <v>1301.5937699826436</v>
      </c>
      <c r="MH113" s="73">
        <f t="shared" si="389"/>
        <v>-731.87138028683648</v>
      </c>
      <c r="MI113" s="73">
        <f t="shared" si="390"/>
        <v>212.88745775098187</v>
      </c>
      <c r="MJ113" s="73">
        <f t="shared" si="391"/>
        <v>-133.13510550835849</v>
      </c>
      <c r="MK113" s="73">
        <f t="shared" si="392"/>
        <v>83.274139033525103</v>
      </c>
      <c r="ML113" s="73">
        <f t="shared" si="393"/>
        <v>171.93194482506621</v>
      </c>
      <c r="MM113" s="73"/>
      <c r="MN113" s="75">
        <f t="shared" si="394"/>
        <v>-0.29138423915027661</v>
      </c>
      <c r="MO113" s="75">
        <f t="shared" si="395"/>
        <v>1.6184371882028981</v>
      </c>
      <c r="MP113" s="75">
        <f t="shared" si="396"/>
        <v>9.8239008047734278E-2</v>
      </c>
      <c r="MQ113" s="75">
        <f t="shared" si="397"/>
        <v>0.14354576452560794</v>
      </c>
      <c r="MR113" s="75">
        <f t="shared" si="398"/>
        <v>-0.49719766503734747</v>
      </c>
      <c r="MS113" s="75">
        <f t="shared" si="399"/>
        <v>0.36649129557217086</v>
      </c>
      <c r="MT113" s="75">
        <f t="shared" si="400"/>
        <v>9.3706721694259948E-2</v>
      </c>
      <c r="MU113" s="75"/>
      <c r="MV113" s="75">
        <f t="shared" si="401"/>
        <v>0.10531596290318422</v>
      </c>
      <c r="MW113" s="75">
        <f t="shared" si="402"/>
        <v>0.42751407411745962</v>
      </c>
      <c r="MX113" s="75">
        <f t="shared" si="403"/>
        <v>-0.34246468323108298</v>
      </c>
      <c r="MY113" s="75">
        <f t="shared" si="404"/>
        <v>-2.3804009462112277E-2</v>
      </c>
      <c r="MZ113" s="75">
        <f t="shared" si="405"/>
        <v>0.53005905091659355</v>
      </c>
      <c r="NA113" s="75">
        <f t="shared" si="406"/>
        <v>-0.20328087249047128</v>
      </c>
      <c r="NB113" s="75">
        <f t="shared" si="407"/>
        <v>0.96888144317547886</v>
      </c>
      <c r="NC113" s="75"/>
      <c r="ND113" s="75">
        <f t="shared" si="408"/>
        <v>-0.21675568796801548</v>
      </c>
      <c r="NE113" s="75">
        <f t="shared" si="409"/>
        <v>2.7378559383521845</v>
      </c>
      <c r="NF113" s="75">
        <f t="shared" si="410"/>
        <v>-0.27786906595535182</v>
      </c>
      <c r="NG113" s="75">
        <f t="shared" si="411"/>
        <v>0.11632479032648195</v>
      </c>
      <c r="NH113" s="75">
        <f t="shared" si="412"/>
        <v>-0.23068273656839669</v>
      </c>
      <c r="NI113" s="75">
        <f t="shared" si="413"/>
        <v>8.8709752757625479E-2</v>
      </c>
      <c r="NJ113" s="75">
        <f t="shared" si="414"/>
        <v>1.1533788686201163</v>
      </c>
      <c r="NK113" s="75"/>
      <c r="NL113" s="75"/>
      <c r="NM113" s="211">
        <v>12377</v>
      </c>
      <c r="NN113" s="212">
        <v>0</v>
      </c>
      <c r="NO113" s="212">
        <v>12</v>
      </c>
      <c r="NP113" s="212">
        <v>7</v>
      </c>
      <c r="NQ113" s="212">
        <v>0</v>
      </c>
      <c r="NR113" s="212">
        <v>29</v>
      </c>
      <c r="NS113" s="213">
        <v>48</v>
      </c>
      <c r="NT113" s="213">
        <f t="shared" si="415"/>
        <v>12425</v>
      </c>
      <c r="NU113" s="75"/>
      <c r="NV113" s="75"/>
      <c r="NW113" s="73">
        <v>11026</v>
      </c>
      <c r="NX113" s="73">
        <v>1777</v>
      </c>
      <c r="NY113" s="75">
        <f t="shared" si="416"/>
        <v>0.16116452022492292</v>
      </c>
      <c r="NZ113" s="75">
        <f t="shared" si="417"/>
        <v>2.6257469900118737E-3</v>
      </c>
      <c r="OA113" s="75">
        <f t="shared" si="418"/>
        <v>2.2673017323103892E-3</v>
      </c>
      <c r="OB113" s="73">
        <v>21333</v>
      </c>
      <c r="OC113" s="73">
        <v>12425</v>
      </c>
      <c r="OD113" s="73">
        <v>9479.6340210126418</v>
      </c>
      <c r="OE113" s="73">
        <v>1099.9459423982444</v>
      </c>
      <c r="OF113" s="75">
        <f t="shared" si="419"/>
        <v>5.1560771686975315E-2</v>
      </c>
      <c r="OG113" s="75">
        <f t="shared" si="420"/>
        <v>0.11603253247541986</v>
      </c>
      <c r="OH113" s="73">
        <v>2435</v>
      </c>
      <c r="OI113" s="73">
        <f t="shared" si="421"/>
        <v>282.53921657764738</v>
      </c>
      <c r="OJ113" s="75">
        <f t="shared" si="422"/>
        <v>2.2739574774860955E-2</v>
      </c>
      <c r="OK113" s="75">
        <f t="shared" si="423"/>
        <v>3.2552170755079744E-3</v>
      </c>
      <c r="OL113" s="75">
        <f t="shared" si="424"/>
        <v>1.6046374000358405E-3</v>
      </c>
      <c r="OM113" s="73">
        <v>21300</v>
      </c>
      <c r="ON113" s="73">
        <v>378906550</v>
      </c>
      <c r="OO113" s="73">
        <f t="shared" si="425"/>
        <v>17789.039906103288</v>
      </c>
      <c r="OP113" s="75">
        <f t="shared" si="426"/>
        <v>3.2687170883925554E-3</v>
      </c>
      <c r="OQ113" s="75">
        <f t="shared" si="427"/>
        <v>3.0427810674343459E-3</v>
      </c>
      <c r="OR113" s="75">
        <f t="shared" si="428"/>
        <v>9.1087110338043155E-4</v>
      </c>
      <c r="OS113" s="73">
        <v>2935.5409859154929</v>
      </c>
      <c r="OT113" s="75">
        <f t="shared" si="429"/>
        <v>0.1376056338028169</v>
      </c>
      <c r="OU113" s="75">
        <f t="shared" si="430"/>
        <v>2.4193519781437736E-3</v>
      </c>
      <c r="OV113" s="73">
        <v>525.13680691383263</v>
      </c>
      <c r="OW113" s="75">
        <f t="shared" si="431"/>
        <v>2.4654310183748012E-2</v>
      </c>
      <c r="OX113" s="75">
        <v>3.7709497206703912E-2</v>
      </c>
      <c r="OY113" s="73">
        <v>1192</v>
      </c>
      <c r="OZ113" s="75">
        <f t="shared" si="432"/>
        <v>5.587587306051657E-2</v>
      </c>
      <c r="PA113" s="73">
        <v>3970</v>
      </c>
      <c r="PB113" s="75">
        <f t="shared" si="433"/>
        <v>0.18609665776027751</v>
      </c>
      <c r="PC113" s="73">
        <v>3522</v>
      </c>
      <c r="PD113" s="73">
        <v>4643</v>
      </c>
      <c r="PE113" s="75">
        <f t="shared" si="434"/>
        <v>-0.24143872496230886</v>
      </c>
      <c r="PF113" s="75">
        <v>3.2916699014051705E-2</v>
      </c>
      <c r="PG113" s="75">
        <v>6.3814921201770056E-2</v>
      </c>
      <c r="PH113" s="75">
        <v>9.6731620215821768E-2</v>
      </c>
      <c r="PI113" s="75"/>
      <c r="PJ113" s="75"/>
      <c r="PK113" s="75"/>
      <c r="PL113" s="75"/>
      <c r="PM113" s="75"/>
      <c r="PN113" s="75"/>
      <c r="PO113" s="226"/>
      <c r="PP113" s="21">
        <f t="shared" si="435"/>
        <v>0</v>
      </c>
      <c r="PQ113" s="73">
        <f t="shared" si="436"/>
        <v>86.348827245542665</v>
      </c>
      <c r="PR113" s="73"/>
      <c r="PS113" s="73">
        <f t="shared" si="437"/>
        <v>27.866318153228953</v>
      </c>
      <c r="PT113" s="73">
        <v>1</v>
      </c>
      <c r="PU113" s="73">
        <f t="shared" si="438"/>
        <v>49.294328544447005</v>
      </c>
      <c r="PV113" s="73">
        <v>1</v>
      </c>
      <c r="PW113" s="73"/>
      <c r="QA113" s="74"/>
      <c r="QB113" s="87"/>
    </row>
    <row r="114" spans="1:444" x14ac:dyDescent="0.25">
      <c r="A114" s="150"/>
      <c r="B114" s="153" t="s">
        <v>12</v>
      </c>
      <c r="C114" s="151"/>
      <c r="D114" s="156">
        <v>45062</v>
      </c>
      <c r="E114" s="156" t="s">
        <v>205</v>
      </c>
      <c r="F114" s="72" t="s">
        <v>249</v>
      </c>
      <c r="G114" s="82"/>
      <c r="P114" s="161"/>
      <c r="Q114" s="127"/>
      <c r="R114" s="127"/>
      <c r="S114" s="127"/>
      <c r="T114" s="127"/>
      <c r="U114" s="127"/>
      <c r="V114" s="127"/>
      <c r="W114" s="127"/>
      <c r="X114" s="127"/>
      <c r="Y114" s="127"/>
      <c r="Z114" s="113"/>
      <c r="AA114" s="73"/>
      <c r="AB114" s="74">
        <v>579</v>
      </c>
      <c r="AC114" s="74">
        <v>330</v>
      </c>
      <c r="AD114" s="74">
        <v>54</v>
      </c>
      <c r="AE114" s="74">
        <v>75</v>
      </c>
      <c r="AF114" s="74">
        <v>149</v>
      </c>
      <c r="AG114" s="74">
        <v>213</v>
      </c>
      <c r="AH114" s="74">
        <v>12</v>
      </c>
      <c r="AI114" s="74">
        <v>13</v>
      </c>
      <c r="AK114" s="73">
        <f t="shared" si="222"/>
        <v>1425</v>
      </c>
      <c r="AL114" s="75"/>
      <c r="AM114" s="76">
        <f t="shared" si="223"/>
        <v>0.40631578947368419</v>
      </c>
      <c r="AN114" s="77">
        <f t="shared" si="224"/>
        <v>0.23157894736842105</v>
      </c>
      <c r="AO114" s="77">
        <f t="shared" si="225"/>
        <v>3.7894736842105266E-2</v>
      </c>
      <c r="AP114" s="77">
        <f t="shared" si="226"/>
        <v>5.2631578947368418E-2</v>
      </c>
      <c r="AQ114" s="77">
        <f t="shared" si="227"/>
        <v>0.10456140350877192</v>
      </c>
      <c r="AR114" s="77">
        <f t="shared" si="228"/>
        <v>0.14947368421052631</v>
      </c>
      <c r="AS114" s="77">
        <f t="shared" si="229"/>
        <v>8.4210526315789472E-3</v>
      </c>
      <c r="AT114" s="78">
        <f t="shared" si="230"/>
        <v>9.1228070175438589E-3</v>
      </c>
      <c r="AU114" s="75">
        <f t="shared" si="231"/>
        <v>1</v>
      </c>
      <c r="AV114" s="75"/>
      <c r="AW114" s="75"/>
      <c r="AX114" s="74">
        <v>127</v>
      </c>
      <c r="AY114" s="74">
        <v>40</v>
      </c>
      <c r="AZ114" s="74">
        <v>454</v>
      </c>
      <c r="BA114" s="74">
        <v>120</v>
      </c>
      <c r="BB114" s="74">
        <v>416</v>
      </c>
      <c r="BC114" s="74">
        <v>235</v>
      </c>
      <c r="BD114" s="74">
        <v>22</v>
      </c>
      <c r="BF114" s="74">
        <v>3</v>
      </c>
      <c r="BG114" s="79">
        <v>3</v>
      </c>
      <c r="BH114" s="80">
        <v>5</v>
      </c>
      <c r="BI114" s="80">
        <v>1</v>
      </c>
      <c r="BJ114" s="81">
        <v>0</v>
      </c>
      <c r="BK114" s="73">
        <f t="shared" si="232"/>
        <v>9</v>
      </c>
      <c r="BL114" s="79">
        <f t="shared" si="233"/>
        <v>1426</v>
      </c>
      <c r="BM114" s="82"/>
      <c r="BN114" s="83">
        <f t="shared" si="234"/>
        <v>8.9060308555399717E-2</v>
      </c>
      <c r="BO114" s="84">
        <f t="shared" si="235"/>
        <v>2.8050490883590462E-2</v>
      </c>
      <c r="BP114" s="84">
        <f t="shared" si="236"/>
        <v>0.31837307152875177</v>
      </c>
      <c r="BQ114" s="84">
        <f t="shared" si="237"/>
        <v>8.4151472650771386E-2</v>
      </c>
      <c r="BR114" s="84">
        <f t="shared" si="238"/>
        <v>0.29172510518934081</v>
      </c>
      <c r="BS114" s="84">
        <f t="shared" si="239"/>
        <v>0.16479663394109398</v>
      </c>
      <c r="BT114" s="84">
        <f t="shared" si="240"/>
        <v>1.5427769985974754E-2</v>
      </c>
      <c r="BU114" s="84">
        <f t="shared" si="241"/>
        <v>0</v>
      </c>
      <c r="BV114" s="84">
        <f t="shared" si="242"/>
        <v>2.1037868162692847E-3</v>
      </c>
      <c r="BW114" s="84">
        <f t="shared" si="243"/>
        <v>2.1037868162692847E-3</v>
      </c>
      <c r="BX114" s="84">
        <f t="shared" si="244"/>
        <v>3.5063113604488078E-3</v>
      </c>
      <c r="BY114" s="84">
        <f t="shared" si="245"/>
        <v>7.0126227208976155E-4</v>
      </c>
      <c r="BZ114" s="84">
        <f t="shared" si="246"/>
        <v>0</v>
      </c>
      <c r="CA114" s="75">
        <f t="shared" si="247"/>
        <v>6.311360448807854E-3</v>
      </c>
      <c r="CB114" s="85">
        <f t="shared" si="248"/>
        <v>1</v>
      </c>
      <c r="CC114" s="75"/>
      <c r="CD114" s="75"/>
      <c r="CE114" s="74">
        <v>56</v>
      </c>
      <c r="CF114" s="74">
        <v>226</v>
      </c>
      <c r="CG114" s="74">
        <v>132</v>
      </c>
      <c r="CH114" s="74">
        <v>253</v>
      </c>
      <c r="CI114" s="74">
        <v>114</v>
      </c>
      <c r="CJ114" s="74">
        <v>709</v>
      </c>
      <c r="CK114" s="72">
        <v>18</v>
      </c>
      <c r="CP114" s="73">
        <f t="shared" si="439"/>
        <v>0</v>
      </c>
      <c r="CQ114" s="73">
        <f t="shared" si="440"/>
        <v>1508</v>
      </c>
      <c r="CR114" s="73"/>
      <c r="CS114" s="76">
        <f t="shared" si="249"/>
        <v>3.7135278514588858E-2</v>
      </c>
      <c r="CT114" s="77">
        <f t="shared" si="250"/>
        <v>0.14986737400530503</v>
      </c>
      <c r="CU114" s="77">
        <f t="shared" si="251"/>
        <v>8.7533156498673742E-2</v>
      </c>
      <c r="CV114" s="77">
        <f t="shared" si="252"/>
        <v>0.16777188328912468</v>
      </c>
      <c r="CW114" s="77">
        <f t="shared" si="253"/>
        <v>7.5596816976127315E-2</v>
      </c>
      <c r="CX114" s="77">
        <f t="shared" si="254"/>
        <v>0.47015915119363394</v>
      </c>
      <c r="CY114" s="77">
        <f t="shared" si="255"/>
        <v>1.1936339522546418E-2</v>
      </c>
      <c r="CZ114" s="78"/>
      <c r="DA114" s="78"/>
      <c r="DB114" s="78"/>
      <c r="DC114" s="78"/>
      <c r="DD114" s="78">
        <f t="shared" si="256"/>
        <v>0</v>
      </c>
      <c r="DE114" s="75">
        <f t="shared" si="257"/>
        <v>1</v>
      </c>
      <c r="DF114" s="75"/>
      <c r="DG114" s="75"/>
      <c r="DH114" s="74">
        <v>526</v>
      </c>
      <c r="DI114" s="74">
        <v>277</v>
      </c>
      <c r="DJ114" s="74">
        <v>205</v>
      </c>
      <c r="DK114" s="74">
        <v>120</v>
      </c>
      <c r="DM114" s="74">
        <v>43</v>
      </c>
      <c r="DN114" s="74">
        <v>148</v>
      </c>
      <c r="DO114" s="72">
        <v>77</v>
      </c>
      <c r="DP114" s="74">
        <v>6</v>
      </c>
      <c r="DQ114" s="74">
        <v>3</v>
      </c>
      <c r="DR114" s="74">
        <v>5</v>
      </c>
      <c r="DU114" s="73">
        <f t="shared" si="258"/>
        <v>14</v>
      </c>
      <c r="DV114" s="73">
        <f t="shared" si="441"/>
        <v>1410</v>
      </c>
      <c r="DW114" s="76">
        <f t="shared" si="259"/>
        <v>0.37304964539007091</v>
      </c>
      <c r="DX114" s="77">
        <f t="shared" si="260"/>
        <v>0.19645390070921986</v>
      </c>
      <c r="DY114" s="77">
        <f t="shared" si="261"/>
        <v>0.1453900709219858</v>
      </c>
      <c r="DZ114" s="77">
        <f t="shared" si="262"/>
        <v>8.5106382978723402E-2</v>
      </c>
      <c r="EA114" s="77">
        <f t="shared" si="263"/>
        <v>0</v>
      </c>
      <c r="EB114" s="77">
        <f t="shared" si="264"/>
        <v>3.0496453900709219E-2</v>
      </c>
      <c r="EC114" s="77">
        <f t="shared" si="265"/>
        <v>0.1049645390070922</v>
      </c>
      <c r="ED114" s="77">
        <f t="shared" si="266"/>
        <v>5.4609929078014187E-2</v>
      </c>
      <c r="EE114" s="75">
        <f t="shared" si="267"/>
        <v>4.2553191489361703E-3</v>
      </c>
      <c r="EF114" s="78">
        <f t="shared" si="268"/>
        <v>2.1276595744680851E-3</v>
      </c>
      <c r="EG114" s="78">
        <f t="shared" si="269"/>
        <v>3.5460992907801418E-3</v>
      </c>
      <c r="EH114" s="78">
        <f t="shared" si="270"/>
        <v>0</v>
      </c>
      <c r="EI114" s="78">
        <f t="shared" si="271"/>
        <v>0</v>
      </c>
      <c r="EJ114" s="75">
        <f t="shared" si="272"/>
        <v>9.9290780141843976E-3</v>
      </c>
      <c r="EK114" s="75">
        <f t="shared" si="273"/>
        <v>1</v>
      </c>
      <c r="EL114" s="75"/>
      <c r="EM114" s="75"/>
      <c r="EN114" s="75"/>
      <c r="EO114" s="75"/>
      <c r="EP114" s="75"/>
      <c r="EQ114" s="75"/>
      <c r="ER114" s="75">
        <f t="shared" si="274"/>
        <v>0.23157894736842105</v>
      </c>
      <c r="ES114" s="75">
        <f t="shared" si="275"/>
        <v>0.29172510518934081</v>
      </c>
      <c r="ET114" s="75">
        <f t="shared" si="276"/>
        <v>0.14986737400530503</v>
      </c>
      <c r="EU114" s="75">
        <f t="shared" si="277"/>
        <v>0.19645390070921986</v>
      </c>
      <c r="EV114" s="75"/>
      <c r="EW114" s="75"/>
      <c r="EX114" s="75">
        <f t="shared" si="278"/>
        <v>3.7894736842105266E-2</v>
      </c>
      <c r="EY114" s="75">
        <f t="shared" si="279"/>
        <v>2.8050490883590462E-2</v>
      </c>
      <c r="EZ114" s="75">
        <f t="shared" si="280"/>
        <v>7.5596816976127315E-2</v>
      </c>
      <c r="FA114" s="75">
        <f t="shared" si="281"/>
        <v>0.1453900709219858</v>
      </c>
      <c r="FB114" s="75"/>
      <c r="FC114" s="75"/>
      <c r="FD114" s="75"/>
      <c r="FE114" s="75">
        <f t="shared" si="282"/>
        <v>0</v>
      </c>
      <c r="FF114" s="75"/>
      <c r="FG114" s="75"/>
      <c r="FH114" s="75"/>
      <c r="FI114" s="75"/>
      <c r="FJ114" s="75"/>
      <c r="FK114" s="75">
        <f t="shared" si="283"/>
        <v>2.1037868162692847E-3</v>
      </c>
      <c r="FL114" s="75"/>
      <c r="FM114" s="75"/>
      <c r="FN114" s="75"/>
      <c r="FO114" s="75"/>
      <c r="FP114" s="75">
        <f t="shared" si="284"/>
        <v>0.26947368421052631</v>
      </c>
      <c r="FQ114" s="75">
        <f t="shared" si="285"/>
        <v>0.32187938288920054</v>
      </c>
      <c r="FR114" s="75">
        <f t="shared" si="286"/>
        <v>0.22546419098143233</v>
      </c>
      <c r="FS114" s="75">
        <f t="shared" si="287"/>
        <v>0.34184397163120567</v>
      </c>
      <c r="FT114" s="75"/>
      <c r="FU114" s="75"/>
      <c r="FV114" s="75"/>
      <c r="FW114" s="75">
        <f t="shared" si="288"/>
        <v>-0.14185773118403577</v>
      </c>
      <c r="FX114" s="75">
        <f t="shared" si="289"/>
        <v>4.6586526703914832E-2</v>
      </c>
      <c r="FY114" s="75">
        <f t="shared" si="290"/>
        <v>-9.5271204480120941E-2</v>
      </c>
      <c r="FZ114" s="75"/>
      <c r="GA114" s="75"/>
      <c r="GB114" s="75">
        <f t="shared" si="291"/>
        <v>4.7546326092536853E-2</v>
      </c>
      <c r="GC114" s="75">
        <f t="shared" si="292"/>
        <v>6.9793253945858488E-2</v>
      </c>
      <c r="GD114" s="75">
        <f t="shared" si="293"/>
        <v>0.11733958003839534</v>
      </c>
      <c r="GE114" s="75"/>
      <c r="GF114" s="75"/>
      <c r="GG114" s="75"/>
      <c r="GH114" s="75"/>
      <c r="GI114" s="75"/>
      <c r="GJ114" s="75"/>
      <c r="GK114" s="75"/>
      <c r="GL114" s="75"/>
      <c r="GM114" s="75"/>
      <c r="GN114" s="75"/>
      <c r="GO114" s="75"/>
      <c r="GP114" s="75"/>
      <c r="GQ114" s="75">
        <f t="shared" si="294"/>
        <v>-9.6415191907768205E-2</v>
      </c>
      <c r="GR114" s="75">
        <f t="shared" si="295"/>
        <v>0.11637978064977333</v>
      </c>
      <c r="GS114" s="75">
        <f t="shared" si="296"/>
        <v>1.9964588742005129E-2</v>
      </c>
      <c r="GT114" s="75"/>
      <c r="GU114" s="75"/>
      <c r="GV114" s="75"/>
      <c r="GW114" s="75"/>
      <c r="GX114" s="75">
        <f t="shared" si="297"/>
        <v>8.4210526315789472E-3</v>
      </c>
      <c r="GY114" s="75">
        <f t="shared" si="298"/>
        <v>1.5427769985974754E-2</v>
      </c>
      <c r="GZ114" s="75">
        <f t="shared" si="299"/>
        <v>1.1936339522546418E-2</v>
      </c>
      <c r="HA114" s="75">
        <f t="shared" si="300"/>
        <v>3.0496453900709219E-2</v>
      </c>
      <c r="HB114" s="75"/>
      <c r="HC114" s="75"/>
      <c r="HD114" s="75">
        <f t="shared" si="301"/>
        <v>-3.4914304634283359E-3</v>
      </c>
      <c r="HE114" s="75">
        <f t="shared" si="302"/>
        <v>1.8560114378162802E-2</v>
      </c>
      <c r="HF114" s="75">
        <f t="shared" si="303"/>
        <v>1.5068683914734465E-2</v>
      </c>
      <c r="HG114" s="75"/>
      <c r="HH114" s="75"/>
      <c r="HI114" s="75"/>
      <c r="HJ114" s="75">
        <f t="shared" si="304"/>
        <v>0.14947368421052631</v>
      </c>
      <c r="HK114" s="75">
        <f t="shared" si="305"/>
        <v>0.16479663394109398</v>
      </c>
      <c r="HL114" s="75">
        <f t="shared" si="306"/>
        <v>8.7533156498673742E-2</v>
      </c>
      <c r="HM114" s="75">
        <f t="shared" si="307"/>
        <v>8.5106382978723402E-2</v>
      </c>
      <c r="HN114" s="75"/>
      <c r="HO114" s="75"/>
      <c r="HP114" s="75">
        <f t="shared" si="308"/>
        <v>-7.7263477442420236E-2</v>
      </c>
      <c r="HQ114" s="75">
        <f>Gegevens!HM248-Gegevens!HL248</f>
        <v>-1.8887212898069314E-2</v>
      </c>
      <c r="HR114" s="75">
        <f t="shared" si="309"/>
        <v>-7.9690250962370576E-2</v>
      </c>
      <c r="HS114" s="75"/>
      <c r="HT114" s="75"/>
      <c r="HU114" s="75"/>
      <c r="HV114" s="75">
        <f t="shared" si="310"/>
        <v>0.40631578947368419</v>
      </c>
      <c r="HW114" s="75">
        <f t="shared" si="311"/>
        <v>0.31837307152875177</v>
      </c>
      <c r="HX114" s="75">
        <f t="shared" si="312"/>
        <v>0.47015915119363394</v>
      </c>
      <c r="HY114" s="75">
        <f t="shared" si="313"/>
        <v>0.37304964539007091</v>
      </c>
      <c r="HZ114" s="75"/>
      <c r="IA114" s="75"/>
      <c r="IB114" s="75">
        <f t="shared" si="314"/>
        <v>0.15178607966488217</v>
      </c>
      <c r="IC114" s="75">
        <f t="shared" si="315"/>
        <v>-9.7109505803563034E-2</v>
      </c>
      <c r="ID114" s="75">
        <f t="shared" si="316"/>
        <v>5.4676573861319133E-2</v>
      </c>
      <c r="IE114" s="75"/>
      <c r="IF114" s="75"/>
      <c r="IG114" s="75"/>
      <c r="IH114" s="75">
        <f t="shared" si="317"/>
        <v>5.2631578947368418E-2</v>
      </c>
      <c r="II114" s="75">
        <f t="shared" si="318"/>
        <v>8.4151472650771386E-2</v>
      </c>
      <c r="IJ114" s="75">
        <f t="shared" si="319"/>
        <v>3.7135278514588858E-2</v>
      </c>
      <c r="IK114" s="75">
        <f t="shared" si="320"/>
        <v>5.4609929078014187E-2</v>
      </c>
      <c r="IL114" s="75"/>
      <c r="IM114" s="75"/>
      <c r="IN114" s="75">
        <f t="shared" si="321"/>
        <v>-4.7016194136182528E-2</v>
      </c>
      <c r="IO114" s="75">
        <f t="shared" si="322"/>
        <v>1.7474650563425329E-2</v>
      </c>
      <c r="IP114" s="75">
        <f t="shared" si="323"/>
        <v>-2.9541543572757199E-2</v>
      </c>
      <c r="IQ114" s="75"/>
      <c r="IR114" s="75"/>
      <c r="IS114" s="75"/>
      <c r="IT114" s="75">
        <f t="shared" si="324"/>
        <v>0.10456140350877192</v>
      </c>
      <c r="IU114" s="75">
        <f t="shared" si="325"/>
        <v>8.9060308555399717E-2</v>
      </c>
      <c r="IV114" s="75">
        <f t="shared" si="326"/>
        <v>0.16777188328912468</v>
      </c>
      <c r="IW114" s="75">
        <f t="shared" si="327"/>
        <v>0.1049645390070922</v>
      </c>
      <c r="IX114" s="75"/>
      <c r="IY114" s="75"/>
      <c r="IZ114" s="75">
        <f t="shared" si="328"/>
        <v>7.8711574733724962E-2</v>
      </c>
      <c r="JA114" s="75">
        <f t="shared" si="329"/>
        <v>-6.2807344282032482E-2</v>
      </c>
      <c r="JB114" s="75">
        <f t="shared" si="330"/>
        <v>1.590423045169248E-2</v>
      </c>
      <c r="JC114" s="75"/>
      <c r="JD114" s="75"/>
      <c r="JE114" s="75"/>
      <c r="JF114" s="75"/>
      <c r="JG114" s="75"/>
      <c r="JH114" s="75"/>
      <c r="JI114" s="75">
        <f t="shared" si="331"/>
        <v>6.1052631578947365E-2</v>
      </c>
      <c r="JJ114" s="75">
        <f t="shared" si="332"/>
        <v>0.15719298245614033</v>
      </c>
      <c r="JK114" s="75">
        <f t="shared" si="333"/>
        <v>0.1656140350877193</v>
      </c>
      <c r="JL114" s="75"/>
      <c r="JM114" s="75">
        <f t="shared" si="334"/>
        <v>9.957924263674614E-2</v>
      </c>
      <c r="JN114" s="75">
        <f t="shared" si="335"/>
        <v>0.17321178120617109</v>
      </c>
      <c r="JO114" s="75">
        <f t="shared" si="336"/>
        <v>0.18863955119214587</v>
      </c>
      <c r="JP114" s="75"/>
      <c r="JQ114" s="75">
        <f t="shared" si="337"/>
        <v>4.9071618037135278E-2</v>
      </c>
      <c r="JR114" s="75">
        <f t="shared" si="338"/>
        <v>0.20490716180371354</v>
      </c>
      <c r="JS114" s="75">
        <f t="shared" si="339"/>
        <v>0.21684350132625996</v>
      </c>
      <c r="JT114" s="75"/>
      <c r="JU114" s="75">
        <f t="shared" si="340"/>
        <v>8.5106382978723402E-2</v>
      </c>
      <c r="JV114" s="75">
        <f t="shared" si="341"/>
        <v>0.15957446808510639</v>
      </c>
      <c r="JW114" s="75">
        <f t="shared" si="342"/>
        <v>0.1900709219858156</v>
      </c>
      <c r="JX114" s="75"/>
      <c r="JY114" s="75"/>
      <c r="JZ114" s="75"/>
      <c r="KA114" s="75">
        <f t="shared" si="343"/>
        <v>-5.0507624599610862E-2</v>
      </c>
      <c r="KB114" s="75">
        <f t="shared" si="344"/>
        <v>3.6034764941588124E-2</v>
      </c>
      <c r="KC114" s="75">
        <f t="shared" si="345"/>
        <v>-1.4472859658022738E-2</v>
      </c>
      <c r="KD114" s="75"/>
      <c r="KE114" s="75"/>
      <c r="KF114" s="75">
        <f t="shared" si="346"/>
        <v>3.1695380597542455E-2</v>
      </c>
      <c r="KG114" s="75">
        <f t="shared" si="347"/>
        <v>-4.5332693718607153E-2</v>
      </c>
      <c r="KH114" s="75">
        <f t="shared" si="348"/>
        <v>-1.3637313121064698E-2</v>
      </c>
      <c r="KI114" s="75"/>
      <c r="KJ114" s="75"/>
      <c r="KK114" s="75">
        <f t="shared" si="349"/>
        <v>2.8203950134114086E-2</v>
      </c>
      <c r="KL114" s="75">
        <f t="shared" si="350"/>
        <v>-2.6772579340444358E-2</v>
      </c>
      <c r="KM114" s="75">
        <f t="shared" si="351"/>
        <v>1.4313707936697284E-3</v>
      </c>
      <c r="KN114" s="75"/>
      <c r="KO114" s="75"/>
      <c r="KP114" s="75"/>
      <c r="KQ114" s="75"/>
      <c r="KR114" s="73">
        <f t="shared" si="352"/>
        <v>411.33239831697051</v>
      </c>
      <c r="KS114" s="73">
        <f t="shared" si="353"/>
        <v>39.551192145862551</v>
      </c>
      <c r="KT114" s="73">
        <f t="shared" si="354"/>
        <v>232.36325385694252</v>
      </c>
      <c r="KU114" s="73">
        <f t="shared" si="355"/>
        <v>448.90603085554</v>
      </c>
      <c r="KV114" s="73">
        <f t="shared" si="356"/>
        <v>118.65357643758766</v>
      </c>
      <c r="KW114" s="73">
        <f t="shared" si="357"/>
        <v>125.5750350631136</v>
      </c>
      <c r="KX114" s="73">
        <f t="shared" si="358"/>
        <v>21.753155680224403</v>
      </c>
      <c r="KY114" s="73"/>
      <c r="KZ114" s="73">
        <f t="shared" si="359"/>
        <v>211.31299734748009</v>
      </c>
      <c r="LA114" s="73">
        <f t="shared" si="360"/>
        <v>106.59151193633951</v>
      </c>
      <c r="LB114" s="73">
        <f t="shared" si="361"/>
        <v>123.42175066312997</v>
      </c>
      <c r="LC114" s="73">
        <f t="shared" si="362"/>
        <v>662.92440318302386</v>
      </c>
      <c r="LD114" s="73">
        <f t="shared" si="363"/>
        <v>52.360742705570289</v>
      </c>
      <c r="LE114" s="73">
        <f t="shared" si="364"/>
        <v>236.5583554376658</v>
      </c>
      <c r="LF114" s="73">
        <f t="shared" si="365"/>
        <v>16.830238726790451</v>
      </c>
      <c r="LG114" s="73"/>
      <c r="LH114" s="73">
        <f t="shared" si="366"/>
        <v>277</v>
      </c>
      <c r="LI114" s="73">
        <f t="shared" si="367"/>
        <v>205</v>
      </c>
      <c r="LJ114" s="73">
        <f t="shared" si="368"/>
        <v>120</v>
      </c>
      <c r="LK114" s="73">
        <f t="shared" si="369"/>
        <v>526</v>
      </c>
      <c r="LL114" s="73">
        <f t="shared" si="370"/>
        <v>77</v>
      </c>
      <c r="LM114" s="73">
        <f t="shared" si="371"/>
        <v>148</v>
      </c>
      <c r="LN114" s="73">
        <f t="shared" si="372"/>
        <v>43</v>
      </c>
      <c r="LO114" s="73"/>
      <c r="LP114" s="73">
        <f t="shared" si="373"/>
        <v>-200.01940096949042</v>
      </c>
      <c r="LQ114" s="73">
        <f t="shared" si="374"/>
        <v>67.040319790476957</v>
      </c>
      <c r="LR114" s="73">
        <f t="shared" si="375"/>
        <v>-108.94150319381255</v>
      </c>
      <c r="LS114" s="73">
        <f t="shared" si="376"/>
        <v>214.01837232748386</v>
      </c>
      <c r="LT114" s="73">
        <f t="shared" si="377"/>
        <v>-66.292833732017371</v>
      </c>
      <c r="LU114" s="73">
        <f t="shared" si="378"/>
        <v>110.98332037455219</v>
      </c>
      <c r="LV114" s="73">
        <f t="shared" si="379"/>
        <v>-4.9229169534339512</v>
      </c>
      <c r="LW114" s="73"/>
      <c r="LX114" s="73">
        <f t="shared" si="380"/>
        <v>65.687002652519908</v>
      </c>
      <c r="LY114" s="73">
        <f t="shared" si="381"/>
        <v>98.408488063660485</v>
      </c>
      <c r="LZ114" s="73">
        <f t="shared" si="382"/>
        <v>-3.4217506631299699</v>
      </c>
      <c r="MA114" s="73">
        <f t="shared" si="383"/>
        <v>-136.92440318302386</v>
      </c>
      <c r="MB114" s="73">
        <f t="shared" si="384"/>
        <v>24.639257294429711</v>
      </c>
      <c r="MC114" s="73">
        <f t="shared" si="385"/>
        <v>-88.558355437665796</v>
      </c>
      <c r="MD114" s="73">
        <f t="shared" si="386"/>
        <v>26.169761273209549</v>
      </c>
      <c r="ME114" s="73"/>
      <c r="MF114" s="73">
        <f t="shared" si="387"/>
        <v>-134.33239831697051</v>
      </c>
      <c r="MG114" s="73">
        <f t="shared" si="388"/>
        <v>165.44880785413744</v>
      </c>
      <c r="MH114" s="73">
        <f t="shared" si="389"/>
        <v>-112.36325385694252</v>
      </c>
      <c r="MI114" s="73">
        <f t="shared" si="390"/>
        <v>77.093969144460004</v>
      </c>
      <c r="MJ114" s="73">
        <f t="shared" si="391"/>
        <v>-41.65357643758766</v>
      </c>
      <c r="MK114" s="73">
        <f t="shared" si="392"/>
        <v>22.424964936886397</v>
      </c>
      <c r="ML114" s="73">
        <f t="shared" si="393"/>
        <v>21.246844319775597</v>
      </c>
      <c r="MM114" s="73"/>
      <c r="MN114" s="75">
        <f t="shared" si="394"/>
        <v>-0.48627193429912263</v>
      </c>
      <c r="MO114" s="75">
        <f t="shared" si="395"/>
        <v>1.6950265251989387</v>
      </c>
      <c r="MP114" s="75">
        <f t="shared" si="396"/>
        <v>-0.46884135673570748</v>
      </c>
      <c r="MQ114" s="75">
        <f t="shared" si="397"/>
        <v>0.47675539559938757</v>
      </c>
      <c r="MR114" s="75">
        <f t="shared" si="398"/>
        <v>-0.55870910698496912</v>
      </c>
      <c r="MS114" s="75">
        <f t="shared" si="399"/>
        <v>0.88380083126214015</v>
      </c>
      <c r="MT114" s="75">
        <f t="shared" si="400"/>
        <v>-0.22630817458403657</v>
      </c>
      <c r="MU114" s="75"/>
      <c r="MV114" s="75">
        <f t="shared" si="401"/>
        <v>0.31085169145798036</v>
      </c>
      <c r="MW114" s="75">
        <f t="shared" si="402"/>
        <v>0.92323006096802307</v>
      </c>
      <c r="MX114" s="75">
        <f t="shared" si="403"/>
        <v>-2.7724049000644718E-2</v>
      </c>
      <c r="MY114" s="75">
        <f t="shared" si="404"/>
        <v>-0.20654602926907339</v>
      </c>
      <c r="MZ114" s="75">
        <f t="shared" si="405"/>
        <v>0.47056737588652492</v>
      </c>
      <c r="NA114" s="75">
        <f t="shared" si="406"/>
        <v>-0.37436156196563231</v>
      </c>
      <c r="NB114" s="75">
        <f t="shared" si="407"/>
        <v>1.5549251379038613</v>
      </c>
      <c r="NC114" s="75"/>
      <c r="ND114" s="75">
        <f t="shared" si="408"/>
        <v>-0.32657869612656842</v>
      </c>
      <c r="NE114" s="75">
        <f t="shared" si="409"/>
        <v>4.1831560283687947</v>
      </c>
      <c r="NF114" s="75">
        <f t="shared" si="410"/>
        <v>-0.48356722498868271</v>
      </c>
      <c r="NG114" s="75">
        <f t="shared" si="411"/>
        <v>0.17173743243665443</v>
      </c>
      <c r="NH114" s="75">
        <f t="shared" si="412"/>
        <v>-0.3510520094562648</v>
      </c>
      <c r="NI114" s="75">
        <f t="shared" si="413"/>
        <v>0.17857820963868878</v>
      </c>
      <c r="NJ114" s="75">
        <f t="shared" si="414"/>
        <v>0.97672469374597048</v>
      </c>
      <c r="NK114" s="75"/>
      <c r="NL114" s="75"/>
      <c r="NM114" s="211">
        <v>5270</v>
      </c>
      <c r="NN114" s="212">
        <v>0</v>
      </c>
      <c r="NO114" s="212">
        <v>6</v>
      </c>
      <c r="NP114" s="212">
        <v>3</v>
      </c>
      <c r="NQ114" s="212">
        <v>0</v>
      </c>
      <c r="NR114" s="212">
        <v>2</v>
      </c>
      <c r="NS114" s="213">
        <v>11</v>
      </c>
      <c r="NT114" s="213">
        <f t="shared" si="415"/>
        <v>5281</v>
      </c>
      <c r="NU114" s="75"/>
      <c r="NV114" s="75"/>
      <c r="NW114" s="73">
        <v>1410</v>
      </c>
      <c r="NX114" s="73">
        <v>205</v>
      </c>
      <c r="NY114" s="75">
        <f t="shared" si="416"/>
        <v>0.1453900709219858</v>
      </c>
      <c r="NZ114" s="75">
        <f t="shared" si="417"/>
        <v>3.3577936295272465E-4</v>
      </c>
      <c r="OA114" s="75">
        <f t="shared" si="418"/>
        <v>2.6156266467283615E-4</v>
      </c>
      <c r="OB114" s="73">
        <v>2048</v>
      </c>
      <c r="OC114" s="73">
        <v>1650</v>
      </c>
      <c r="OD114" s="73">
        <v>21.017891012481471</v>
      </c>
      <c r="OE114" s="73">
        <v>3.6333994034197126</v>
      </c>
      <c r="OF114" s="75">
        <f t="shared" si="419"/>
        <v>1.7741208024510315E-3</v>
      </c>
      <c r="OG114" s="75">
        <f t="shared" si="420"/>
        <v>0.17287174061669741</v>
      </c>
      <c r="OH114" s="73">
        <v>21</v>
      </c>
      <c r="OI114" s="73">
        <f t="shared" si="421"/>
        <v>3.6303065529506457</v>
      </c>
      <c r="OJ114" s="75">
        <f t="shared" si="422"/>
        <v>2.2001857896670582E-3</v>
      </c>
      <c r="OK114" s="75">
        <f t="shared" si="423"/>
        <v>3.1250572215067414E-4</v>
      </c>
      <c r="OL114" s="75">
        <f t="shared" si="424"/>
        <v>5.3005228232245965E-6</v>
      </c>
      <c r="OM114" s="73">
        <v>2028</v>
      </c>
      <c r="ON114" s="73">
        <v>42959422</v>
      </c>
      <c r="OO114" s="73">
        <f t="shared" si="425"/>
        <v>21183.146942800788</v>
      </c>
      <c r="OP114" s="75">
        <f t="shared" si="426"/>
        <v>3.1121869743005174E-4</v>
      </c>
      <c r="OQ114" s="75">
        <f t="shared" si="427"/>
        <v>3.4498246580726177E-4</v>
      </c>
      <c r="OR114" s="75">
        <f t="shared" si="428"/>
        <v>1.1703654365398892E-5</v>
      </c>
      <c r="OS114" s="73">
        <v>477.66469428007889</v>
      </c>
      <c r="OT114" s="75">
        <f t="shared" si="429"/>
        <v>0.23323471400394477</v>
      </c>
      <c r="OU114" s="75">
        <f t="shared" si="430"/>
        <v>3.936715680484857E-4</v>
      </c>
      <c r="OV114" s="73">
        <v>1.5040548855530171</v>
      </c>
      <c r="OW114" s="75">
        <f t="shared" si="431"/>
        <v>7.4164442088413079E-4</v>
      </c>
      <c r="OX114" s="75">
        <v>7.0000000000000007E-2</v>
      </c>
      <c r="OY114" s="73">
        <v>133</v>
      </c>
      <c r="OZ114" s="75">
        <f t="shared" si="432"/>
        <v>6.494140625E-2</v>
      </c>
      <c r="PA114" s="73">
        <v>545</v>
      </c>
      <c r="PB114" s="75">
        <f t="shared" si="433"/>
        <v>0.26611328125</v>
      </c>
      <c r="PC114" s="73">
        <v>359</v>
      </c>
      <c r="PD114" s="73">
        <v>409</v>
      </c>
      <c r="PE114" s="75">
        <f t="shared" si="434"/>
        <v>-0.12224938875305623</v>
      </c>
      <c r="PF114" s="75">
        <v>2.816057519472738E-2</v>
      </c>
      <c r="PG114" s="75">
        <v>5.2726183343319355E-2</v>
      </c>
      <c r="PH114" s="75">
        <v>8.0886758538046735E-2</v>
      </c>
      <c r="PI114" s="75"/>
      <c r="PJ114" s="75"/>
      <c r="PK114" s="75"/>
      <c r="PL114" s="75"/>
      <c r="PM114" s="75"/>
      <c r="PN114" s="75"/>
      <c r="PO114" s="226"/>
      <c r="PP114" s="21">
        <f t="shared" si="435"/>
        <v>0</v>
      </c>
      <c r="PQ114" s="73">
        <f t="shared" si="436"/>
        <v>77.897182951550931</v>
      </c>
      <c r="PR114" s="73"/>
      <c r="PS114" s="73">
        <f t="shared" si="437"/>
        <v>3.7605884421611133</v>
      </c>
      <c r="PT114" s="73">
        <v>1</v>
      </c>
      <c r="PU114" s="73">
        <f t="shared" si="438"/>
        <v>1.6961362456809534</v>
      </c>
      <c r="PV114" s="73">
        <v>1</v>
      </c>
      <c r="PW114" s="73"/>
      <c r="QA114" s="74"/>
      <c r="QB114" s="87"/>
    </row>
    <row r="115" spans="1:444" x14ac:dyDescent="0.25">
      <c r="A115" s="150"/>
      <c r="B115" s="153" t="s">
        <v>10</v>
      </c>
      <c r="C115" s="151"/>
      <c r="D115" s="156">
        <v>72039</v>
      </c>
      <c r="E115" s="156" t="s">
        <v>260</v>
      </c>
      <c r="F115" s="72" t="s">
        <v>383</v>
      </c>
      <c r="G115" s="82"/>
      <c r="P115" s="161"/>
      <c r="Q115" s="127"/>
      <c r="R115" s="127"/>
      <c r="S115" s="127"/>
      <c r="T115" s="127"/>
      <c r="U115" s="127"/>
      <c r="V115" s="127"/>
      <c r="W115" s="127"/>
      <c r="X115" s="127"/>
      <c r="Y115" s="127"/>
      <c r="Z115" s="113"/>
      <c r="AA115" s="73"/>
      <c r="AB115" s="74">
        <v>1537</v>
      </c>
      <c r="AC115" s="74">
        <v>4980</v>
      </c>
      <c r="AD115" s="74">
        <v>1993</v>
      </c>
      <c r="AE115" s="88">
        <f>AJ115*((BA115/(AX115+BA115)))</f>
        <v>4585.3842452325789</v>
      </c>
      <c r="AF115" s="88">
        <f>AJ115*((AX115/(AX115+BA115)))</f>
        <v>1231.6157547674211</v>
      </c>
      <c r="AG115" s="74">
        <v>3872</v>
      </c>
      <c r="AH115" s="74">
        <v>485</v>
      </c>
      <c r="AI115" s="74">
        <v>0</v>
      </c>
      <c r="AJ115" s="74">
        <v>5817</v>
      </c>
      <c r="AK115" s="73">
        <f t="shared" si="222"/>
        <v>18684</v>
      </c>
      <c r="AL115" s="75"/>
      <c r="AM115" s="76">
        <f t="shared" si="223"/>
        <v>8.2262898736887177E-2</v>
      </c>
      <c r="AN115" s="77">
        <f t="shared" si="224"/>
        <v>0.26653821451509313</v>
      </c>
      <c r="AO115" s="77">
        <f t="shared" si="225"/>
        <v>0.10666880753585956</v>
      </c>
      <c r="AP115" s="77">
        <f t="shared" si="226"/>
        <v>0.24541769670480512</v>
      </c>
      <c r="AQ115" s="77">
        <f t="shared" si="227"/>
        <v>6.5918205671559676E-2</v>
      </c>
      <c r="AR115" s="77">
        <f t="shared" si="228"/>
        <v>0.20723613787197603</v>
      </c>
      <c r="AS115" s="77">
        <f t="shared" si="229"/>
        <v>2.5958038963819312E-2</v>
      </c>
      <c r="AT115" s="78">
        <f t="shared" si="230"/>
        <v>0</v>
      </c>
      <c r="AU115" s="75">
        <f t="shared" si="231"/>
        <v>1</v>
      </c>
      <c r="AV115" s="75"/>
      <c r="AW115" s="75"/>
      <c r="AX115" s="74">
        <v>1188</v>
      </c>
      <c r="AY115" s="74">
        <v>1300</v>
      </c>
      <c r="AZ115" s="74">
        <v>1645</v>
      </c>
      <c r="BA115" s="74">
        <v>4423</v>
      </c>
      <c r="BB115" s="74">
        <v>5768</v>
      </c>
      <c r="BC115" s="74">
        <v>4121</v>
      </c>
      <c r="BD115" s="74">
        <v>794</v>
      </c>
      <c r="BF115" s="74">
        <v>51</v>
      </c>
      <c r="BG115" s="79">
        <v>35</v>
      </c>
      <c r="BH115" s="80">
        <v>135</v>
      </c>
      <c r="BI115" s="80"/>
      <c r="BJ115" s="81"/>
      <c r="BK115" s="73">
        <f t="shared" si="232"/>
        <v>170</v>
      </c>
      <c r="BL115" s="79">
        <f t="shared" si="233"/>
        <v>19460</v>
      </c>
      <c r="BM115" s="82"/>
      <c r="BN115" s="83">
        <f t="shared" si="234"/>
        <v>6.1048304213771838E-2</v>
      </c>
      <c r="BO115" s="84">
        <f t="shared" si="235"/>
        <v>6.680369989722508E-2</v>
      </c>
      <c r="BP115" s="84">
        <f t="shared" si="236"/>
        <v>8.4532374100719426E-2</v>
      </c>
      <c r="BQ115" s="84">
        <f t="shared" si="237"/>
        <v>0.22728674203494348</v>
      </c>
      <c r="BR115" s="84">
        <f t="shared" si="238"/>
        <v>0.29640287769784174</v>
      </c>
      <c r="BS115" s="84">
        <f t="shared" si="239"/>
        <v>0.21176772867420349</v>
      </c>
      <c r="BT115" s="84">
        <f t="shared" si="240"/>
        <v>4.0801644398766698E-2</v>
      </c>
      <c r="BU115" s="84">
        <f t="shared" si="241"/>
        <v>0</v>
      </c>
      <c r="BV115" s="84">
        <f t="shared" si="242"/>
        <v>2.6207605344295993E-3</v>
      </c>
      <c r="BW115" s="84">
        <f t="shared" si="243"/>
        <v>1.7985611510791368E-3</v>
      </c>
      <c r="BX115" s="84">
        <f t="shared" si="244"/>
        <v>6.9373072970195272E-3</v>
      </c>
      <c r="BY115" s="84">
        <f t="shared" si="245"/>
        <v>0</v>
      </c>
      <c r="BZ115" s="84">
        <f t="shared" si="246"/>
        <v>0</v>
      </c>
      <c r="CA115" s="75">
        <f t="shared" si="247"/>
        <v>8.7358684480986631E-3</v>
      </c>
      <c r="CB115" s="85">
        <f t="shared" si="248"/>
        <v>1</v>
      </c>
      <c r="CC115" s="75"/>
      <c r="CD115" s="75"/>
      <c r="CE115" s="74">
        <v>4386</v>
      </c>
      <c r="CF115" s="74">
        <v>4000</v>
      </c>
      <c r="CG115" s="74">
        <v>3904</v>
      </c>
      <c r="CH115" s="74">
        <v>1383</v>
      </c>
      <c r="CI115" s="74">
        <v>2808</v>
      </c>
      <c r="CJ115" s="74">
        <v>1272</v>
      </c>
      <c r="CK115" s="74">
        <v>933</v>
      </c>
      <c r="CP115" s="73">
        <f t="shared" si="439"/>
        <v>0</v>
      </c>
      <c r="CQ115" s="73">
        <f t="shared" si="440"/>
        <v>18686</v>
      </c>
      <c r="CR115" s="73"/>
      <c r="CS115" s="76">
        <f t="shared" si="249"/>
        <v>0.23472118163330835</v>
      </c>
      <c r="CT115" s="77">
        <f t="shared" si="250"/>
        <v>0.21406400513753612</v>
      </c>
      <c r="CU115" s="77">
        <f t="shared" si="251"/>
        <v>0.20892646901423526</v>
      </c>
      <c r="CV115" s="77">
        <f t="shared" si="252"/>
        <v>7.4012629776303115E-2</v>
      </c>
      <c r="CW115" s="77">
        <f t="shared" si="253"/>
        <v>0.15027293160655036</v>
      </c>
      <c r="CX115" s="77">
        <f t="shared" si="254"/>
        <v>6.8072353633736482E-2</v>
      </c>
      <c r="CY115" s="77">
        <f t="shared" si="255"/>
        <v>4.9930429198330302E-2</v>
      </c>
      <c r="CZ115" s="78"/>
      <c r="DA115" s="78"/>
      <c r="DB115" s="78"/>
      <c r="DC115" s="78"/>
      <c r="DD115" s="78">
        <f t="shared" si="256"/>
        <v>0</v>
      </c>
      <c r="DE115" s="75">
        <f t="shared" si="257"/>
        <v>1</v>
      </c>
      <c r="DF115" s="75"/>
      <c r="DG115" s="75"/>
      <c r="DH115" s="74">
        <v>1467</v>
      </c>
      <c r="DI115" s="74">
        <v>3767</v>
      </c>
      <c r="DJ115" s="74">
        <v>3953</v>
      </c>
      <c r="DK115" s="74">
        <v>2741</v>
      </c>
      <c r="DM115" s="74">
        <v>1649</v>
      </c>
      <c r="DN115" s="74">
        <v>1825</v>
      </c>
      <c r="DO115" s="74">
        <v>3335</v>
      </c>
      <c r="DP115" s="74">
        <v>51</v>
      </c>
      <c r="DQ115" s="74">
        <v>87</v>
      </c>
      <c r="DU115" s="73">
        <f t="shared" si="258"/>
        <v>138</v>
      </c>
      <c r="DV115" s="73">
        <f t="shared" si="441"/>
        <v>18875</v>
      </c>
      <c r="DW115" s="76">
        <f t="shared" si="259"/>
        <v>7.7721854304635768E-2</v>
      </c>
      <c r="DX115" s="77">
        <f t="shared" si="260"/>
        <v>0.19957615894039735</v>
      </c>
      <c r="DY115" s="77">
        <f t="shared" si="261"/>
        <v>0.20943046357615894</v>
      </c>
      <c r="DZ115" s="77">
        <f t="shared" si="262"/>
        <v>0.14521854304635762</v>
      </c>
      <c r="EA115" s="77">
        <f t="shared" si="263"/>
        <v>0</v>
      </c>
      <c r="EB115" s="77">
        <f t="shared" si="264"/>
        <v>8.7364238410596026E-2</v>
      </c>
      <c r="EC115" s="77">
        <f t="shared" si="265"/>
        <v>9.6688741721854307E-2</v>
      </c>
      <c r="ED115" s="77">
        <f t="shared" si="266"/>
        <v>0.17668874172185431</v>
      </c>
      <c r="EE115" s="75">
        <f t="shared" si="267"/>
        <v>2.7019867549668876E-3</v>
      </c>
      <c r="EF115" s="78">
        <f t="shared" si="268"/>
        <v>4.6092715231788083E-3</v>
      </c>
      <c r="EG115" s="78">
        <f t="shared" si="269"/>
        <v>0</v>
      </c>
      <c r="EH115" s="78">
        <f t="shared" si="270"/>
        <v>0</v>
      </c>
      <c r="EI115" s="78">
        <f t="shared" si="271"/>
        <v>0</v>
      </c>
      <c r="EJ115" s="75">
        <f t="shared" si="272"/>
        <v>7.311258278145695E-3</v>
      </c>
      <c r="EK115" s="75">
        <f t="shared" si="273"/>
        <v>1</v>
      </c>
      <c r="EL115" s="75"/>
      <c r="EM115" s="75"/>
      <c r="EN115" s="75"/>
      <c r="EO115" s="75"/>
      <c r="EP115" s="75"/>
      <c r="EQ115" s="75"/>
      <c r="ER115" s="75">
        <f t="shared" si="274"/>
        <v>0.26653821451509313</v>
      </c>
      <c r="ES115" s="75">
        <f t="shared" si="275"/>
        <v>0.29640287769784174</v>
      </c>
      <c r="ET115" s="75">
        <f t="shared" si="276"/>
        <v>0.21406400513753612</v>
      </c>
      <c r="EU115" s="75">
        <f t="shared" si="277"/>
        <v>0.19957615894039735</v>
      </c>
      <c r="EV115" s="75"/>
      <c r="EW115" s="75"/>
      <c r="EX115" s="75">
        <f t="shared" si="278"/>
        <v>0.10666880753585956</v>
      </c>
      <c r="EY115" s="75">
        <f t="shared" si="279"/>
        <v>6.680369989722508E-2</v>
      </c>
      <c r="EZ115" s="75">
        <f t="shared" si="280"/>
        <v>0.15027293160655036</v>
      </c>
      <c r="FA115" s="75">
        <f t="shared" si="281"/>
        <v>0.20943046357615894</v>
      </c>
      <c r="FB115" s="75"/>
      <c r="FC115" s="75"/>
      <c r="FD115" s="75"/>
      <c r="FE115" s="75">
        <f t="shared" si="282"/>
        <v>0</v>
      </c>
      <c r="FF115" s="75"/>
      <c r="FG115" s="75"/>
      <c r="FH115" s="75"/>
      <c r="FI115" s="75"/>
      <c r="FJ115" s="75"/>
      <c r="FK115" s="75">
        <f t="shared" si="283"/>
        <v>2.6207605344295993E-3</v>
      </c>
      <c r="FL115" s="75"/>
      <c r="FM115" s="75"/>
      <c r="FN115" s="75"/>
      <c r="FO115" s="75"/>
      <c r="FP115" s="75">
        <f t="shared" si="284"/>
        <v>0.37320702205095269</v>
      </c>
      <c r="FQ115" s="75">
        <f t="shared" si="285"/>
        <v>0.36582733812949642</v>
      </c>
      <c r="FR115" s="75">
        <f t="shared" si="286"/>
        <v>0.36433693674408651</v>
      </c>
      <c r="FS115" s="75">
        <f t="shared" si="287"/>
        <v>0.40900662251655628</v>
      </c>
      <c r="FT115" s="75"/>
      <c r="FU115" s="75"/>
      <c r="FV115" s="75"/>
      <c r="FW115" s="75">
        <f t="shared" si="288"/>
        <v>-8.2338872560305615E-2</v>
      </c>
      <c r="FX115" s="75">
        <f t="shared" si="289"/>
        <v>-1.4487846197138776E-2</v>
      </c>
      <c r="FY115" s="75">
        <f t="shared" si="290"/>
        <v>-9.6826718757444391E-2</v>
      </c>
      <c r="FZ115" s="75"/>
      <c r="GA115" s="75"/>
      <c r="GB115" s="75">
        <f t="shared" si="291"/>
        <v>8.3469231709325284E-2</v>
      </c>
      <c r="GC115" s="75">
        <f t="shared" si="292"/>
        <v>5.9157531969608573E-2</v>
      </c>
      <c r="GD115" s="75">
        <f t="shared" si="293"/>
        <v>0.14262676367893384</v>
      </c>
      <c r="GE115" s="75"/>
      <c r="GF115" s="75"/>
      <c r="GG115" s="75"/>
      <c r="GH115" s="75"/>
      <c r="GI115" s="75"/>
      <c r="GJ115" s="75"/>
      <c r="GK115" s="75"/>
      <c r="GL115" s="75"/>
      <c r="GM115" s="75"/>
      <c r="GN115" s="75"/>
      <c r="GO115" s="75"/>
      <c r="GP115" s="75"/>
      <c r="GQ115" s="75">
        <f t="shared" si="294"/>
        <v>-1.4904013854099007E-3</v>
      </c>
      <c r="GR115" s="75">
        <f t="shared" si="295"/>
        <v>4.4669685772469769E-2</v>
      </c>
      <c r="GS115" s="75">
        <f t="shared" si="296"/>
        <v>4.3179284387059869E-2</v>
      </c>
      <c r="GT115" s="75"/>
      <c r="GU115" s="75"/>
      <c r="GV115" s="75"/>
      <c r="GW115" s="75"/>
      <c r="GX115" s="75">
        <f t="shared" si="297"/>
        <v>2.5958038963819312E-2</v>
      </c>
      <c r="GY115" s="75">
        <f t="shared" si="298"/>
        <v>4.0801644398766698E-2</v>
      </c>
      <c r="GZ115" s="75">
        <f t="shared" si="299"/>
        <v>4.9930429198330302E-2</v>
      </c>
      <c r="HA115" s="75">
        <f t="shared" si="300"/>
        <v>8.7364238410596026E-2</v>
      </c>
      <c r="HB115" s="75"/>
      <c r="HC115" s="75"/>
      <c r="HD115" s="75">
        <f t="shared" si="301"/>
        <v>9.1287847995636037E-3</v>
      </c>
      <c r="HE115" s="75">
        <f t="shared" si="302"/>
        <v>3.7433809212265724E-2</v>
      </c>
      <c r="HF115" s="75">
        <f t="shared" si="303"/>
        <v>4.6562594011829328E-2</v>
      </c>
      <c r="HG115" s="75"/>
      <c r="HH115" s="75"/>
      <c r="HI115" s="75"/>
      <c r="HJ115" s="75">
        <f t="shared" si="304"/>
        <v>0.20723613787197603</v>
      </c>
      <c r="HK115" s="75">
        <f t="shared" si="305"/>
        <v>0.21176772867420349</v>
      </c>
      <c r="HL115" s="75">
        <f t="shared" si="306"/>
        <v>0.20892646901423526</v>
      </c>
      <c r="HM115" s="75">
        <f t="shared" si="307"/>
        <v>0.14521854304635762</v>
      </c>
      <c r="HN115" s="75"/>
      <c r="HO115" s="75"/>
      <c r="HP115" s="75">
        <f t="shared" si="308"/>
        <v>-2.8412596599682316E-3</v>
      </c>
      <c r="HQ115" s="75">
        <f>Gegevens!HM285-Gegevens!HL285</f>
        <v>-9.4543151073790882E-2</v>
      </c>
      <c r="HR115" s="75">
        <f t="shared" si="309"/>
        <v>-6.6549185627845869E-2</v>
      </c>
      <c r="HS115" s="75"/>
      <c r="HT115" s="75"/>
      <c r="HU115" s="75"/>
      <c r="HV115" s="75">
        <f t="shared" si="310"/>
        <v>8.2262898736887177E-2</v>
      </c>
      <c r="HW115" s="75">
        <f t="shared" si="311"/>
        <v>8.4532374100719426E-2</v>
      </c>
      <c r="HX115" s="75">
        <f t="shared" si="312"/>
        <v>6.8072353633736482E-2</v>
      </c>
      <c r="HY115" s="75">
        <f t="shared" si="313"/>
        <v>7.7721854304635768E-2</v>
      </c>
      <c r="HZ115" s="75"/>
      <c r="IA115" s="75"/>
      <c r="IB115" s="75">
        <f t="shared" si="314"/>
        <v>-1.6460020466982944E-2</v>
      </c>
      <c r="IC115" s="75">
        <f t="shared" si="315"/>
        <v>9.6495006708992859E-3</v>
      </c>
      <c r="ID115" s="75">
        <f t="shared" si="316"/>
        <v>-6.8105197960836583E-3</v>
      </c>
      <c r="IE115" s="75"/>
      <c r="IF115" s="75"/>
      <c r="IG115" s="75"/>
      <c r="IH115" s="75">
        <f t="shared" si="317"/>
        <v>0.24541769670480512</v>
      </c>
      <c r="II115" s="75">
        <f t="shared" si="318"/>
        <v>0.22728674203494348</v>
      </c>
      <c r="IJ115" s="75">
        <f t="shared" si="319"/>
        <v>0.23472118163330835</v>
      </c>
      <c r="IK115" s="75">
        <f t="shared" si="320"/>
        <v>0.17668874172185431</v>
      </c>
      <c r="IL115" s="75"/>
      <c r="IM115" s="75"/>
      <c r="IN115" s="75">
        <f t="shared" si="321"/>
        <v>7.4344395983648726E-3</v>
      </c>
      <c r="IO115" s="75">
        <f t="shared" si="322"/>
        <v>-5.8032439911454042E-2</v>
      </c>
      <c r="IP115" s="75">
        <f t="shared" si="323"/>
        <v>-5.059800031308917E-2</v>
      </c>
      <c r="IQ115" s="75"/>
      <c r="IR115" s="75"/>
      <c r="IS115" s="75"/>
      <c r="IT115" s="75">
        <f t="shared" si="324"/>
        <v>6.5918205671559676E-2</v>
      </c>
      <c r="IU115" s="75">
        <f t="shared" si="325"/>
        <v>6.1048304213771838E-2</v>
      </c>
      <c r="IV115" s="75">
        <f t="shared" si="326"/>
        <v>7.4012629776303115E-2</v>
      </c>
      <c r="IW115" s="75">
        <f t="shared" si="327"/>
        <v>9.6688741721854307E-2</v>
      </c>
      <c r="IX115" s="75"/>
      <c r="IY115" s="75"/>
      <c r="IZ115" s="75">
        <f t="shared" si="328"/>
        <v>1.2964325562531277E-2</v>
      </c>
      <c r="JA115" s="75">
        <f t="shared" si="329"/>
        <v>2.2676111945551192E-2</v>
      </c>
      <c r="JB115" s="75">
        <f t="shared" si="330"/>
        <v>3.5640437508082469E-2</v>
      </c>
      <c r="JC115" s="75"/>
      <c r="JD115" s="75"/>
      <c r="JE115" s="75"/>
      <c r="JF115" s="75"/>
      <c r="JG115" s="75"/>
      <c r="JH115" s="75"/>
      <c r="JI115" s="75">
        <f t="shared" si="331"/>
        <v>0.27137573566862444</v>
      </c>
      <c r="JJ115" s="75">
        <f t="shared" si="332"/>
        <v>0.31133590237636477</v>
      </c>
      <c r="JK115" s="75">
        <f t="shared" si="333"/>
        <v>0.33729394134018409</v>
      </c>
      <c r="JL115" s="75"/>
      <c r="JM115" s="75">
        <f t="shared" si="334"/>
        <v>0.26808838643371019</v>
      </c>
      <c r="JN115" s="75">
        <f t="shared" si="335"/>
        <v>0.28833504624871531</v>
      </c>
      <c r="JO115" s="75">
        <f t="shared" si="336"/>
        <v>0.32913669064748202</v>
      </c>
      <c r="JP115" s="75"/>
      <c r="JQ115" s="75">
        <f t="shared" si="337"/>
        <v>0.28465161083163865</v>
      </c>
      <c r="JR115" s="75">
        <f t="shared" si="338"/>
        <v>0.30873381140961148</v>
      </c>
      <c r="JS115" s="75">
        <f t="shared" si="339"/>
        <v>0.35866424060794178</v>
      </c>
      <c r="JT115" s="75"/>
      <c r="JU115" s="75">
        <f t="shared" si="340"/>
        <v>0.26405298013245032</v>
      </c>
      <c r="JV115" s="75">
        <f t="shared" si="341"/>
        <v>0.2733774834437086</v>
      </c>
      <c r="JW115" s="75">
        <f t="shared" si="342"/>
        <v>0.36074172185430464</v>
      </c>
      <c r="JX115" s="75"/>
      <c r="JY115" s="75"/>
      <c r="JZ115" s="75"/>
      <c r="KA115" s="75">
        <f t="shared" si="343"/>
        <v>1.6563224397928455E-2</v>
      </c>
      <c r="KB115" s="75">
        <f t="shared" si="344"/>
        <v>-2.0598630699188325E-2</v>
      </c>
      <c r="KC115" s="75">
        <f t="shared" si="345"/>
        <v>-4.0354063012598695E-3</v>
      </c>
      <c r="KD115" s="75"/>
      <c r="KE115" s="75"/>
      <c r="KF115" s="75">
        <f t="shared" si="346"/>
        <v>2.0398765160896171E-2</v>
      </c>
      <c r="KG115" s="75">
        <f t="shared" si="347"/>
        <v>-3.5356327965902878E-2</v>
      </c>
      <c r="KH115" s="75">
        <f t="shared" si="348"/>
        <v>-1.4957562805006708E-2</v>
      </c>
      <c r="KI115" s="75"/>
      <c r="KJ115" s="75"/>
      <c r="KK115" s="75">
        <f t="shared" si="349"/>
        <v>2.9527549960459754E-2</v>
      </c>
      <c r="KL115" s="75">
        <f t="shared" si="350"/>
        <v>2.0774812463628667E-3</v>
      </c>
      <c r="KM115" s="75">
        <f t="shared" si="351"/>
        <v>3.160503120682262E-2</v>
      </c>
      <c r="KN115" s="75"/>
      <c r="KO115" s="75"/>
      <c r="KP115" s="75"/>
      <c r="KQ115" s="75"/>
      <c r="KR115" s="73">
        <f t="shared" si="352"/>
        <v>5594.6043165467627</v>
      </c>
      <c r="KS115" s="73">
        <f t="shared" si="353"/>
        <v>1260.9198355601234</v>
      </c>
      <c r="KT115" s="73">
        <f t="shared" si="354"/>
        <v>3997.1158787255908</v>
      </c>
      <c r="KU115" s="73">
        <f t="shared" si="355"/>
        <v>1595.5485611510792</v>
      </c>
      <c r="KV115" s="73">
        <f t="shared" si="356"/>
        <v>4290.0372559095586</v>
      </c>
      <c r="KW115" s="73">
        <f t="shared" si="357"/>
        <v>1152.2867420349435</v>
      </c>
      <c r="KX115" s="73">
        <f t="shared" si="358"/>
        <v>770.1310380267214</v>
      </c>
      <c r="KY115" s="73"/>
      <c r="KZ115" s="73">
        <f t="shared" si="359"/>
        <v>4040.4580969709941</v>
      </c>
      <c r="LA115" s="73">
        <f t="shared" si="360"/>
        <v>2836.4015840736383</v>
      </c>
      <c r="LB115" s="73">
        <f t="shared" si="361"/>
        <v>3943.4871026436904</v>
      </c>
      <c r="LC115" s="73">
        <f t="shared" si="362"/>
        <v>1284.8656748367762</v>
      </c>
      <c r="LD115" s="73">
        <f t="shared" si="363"/>
        <v>4430.3623033286949</v>
      </c>
      <c r="LE115" s="73">
        <f t="shared" si="364"/>
        <v>1396.9883870277213</v>
      </c>
      <c r="LF115" s="73">
        <f t="shared" si="365"/>
        <v>942.43685111848447</v>
      </c>
      <c r="LG115" s="73"/>
      <c r="LH115" s="73">
        <f t="shared" si="366"/>
        <v>3767</v>
      </c>
      <c r="LI115" s="73">
        <f t="shared" si="367"/>
        <v>3953</v>
      </c>
      <c r="LJ115" s="73">
        <f t="shared" si="368"/>
        <v>2741</v>
      </c>
      <c r="LK115" s="73">
        <f t="shared" si="369"/>
        <v>1467</v>
      </c>
      <c r="LL115" s="73">
        <f t="shared" si="370"/>
        <v>3335</v>
      </c>
      <c r="LM115" s="73">
        <f t="shared" si="371"/>
        <v>1825</v>
      </c>
      <c r="LN115" s="73">
        <f t="shared" si="372"/>
        <v>1649</v>
      </c>
      <c r="LO115" s="73"/>
      <c r="LP115" s="73">
        <f t="shared" si="373"/>
        <v>-1554.1462195757686</v>
      </c>
      <c r="LQ115" s="73">
        <f t="shared" si="374"/>
        <v>1575.481748513515</v>
      </c>
      <c r="LR115" s="73">
        <f t="shared" si="375"/>
        <v>-53.628776081900469</v>
      </c>
      <c r="LS115" s="73">
        <f t="shared" si="376"/>
        <v>-310.682886314303</v>
      </c>
      <c r="LT115" s="73">
        <f t="shared" si="377"/>
        <v>140.32504741913635</v>
      </c>
      <c r="LU115" s="73">
        <f t="shared" si="378"/>
        <v>244.7016449927778</v>
      </c>
      <c r="LV115" s="73">
        <f t="shared" si="379"/>
        <v>172.30581309176307</v>
      </c>
      <c r="LW115" s="73"/>
      <c r="LX115" s="73">
        <f t="shared" si="380"/>
        <v>-273.45809697099412</v>
      </c>
      <c r="LY115" s="73">
        <f t="shared" si="381"/>
        <v>1116.5984159263617</v>
      </c>
      <c r="LZ115" s="73">
        <f t="shared" si="382"/>
        <v>-1202.4871026436904</v>
      </c>
      <c r="MA115" s="73">
        <f t="shared" si="383"/>
        <v>182.13432516322382</v>
      </c>
      <c r="MB115" s="73">
        <f t="shared" si="384"/>
        <v>-1095.3623033286949</v>
      </c>
      <c r="MC115" s="73">
        <f t="shared" si="385"/>
        <v>428.01161297227873</v>
      </c>
      <c r="MD115" s="73">
        <f t="shared" si="386"/>
        <v>706.56314888151553</v>
      </c>
      <c r="ME115" s="73"/>
      <c r="MF115" s="73">
        <f t="shared" si="387"/>
        <v>-1827.6043165467627</v>
      </c>
      <c r="MG115" s="73">
        <f t="shared" si="388"/>
        <v>2692.0801644398766</v>
      </c>
      <c r="MH115" s="73">
        <f t="shared" si="389"/>
        <v>-1256.1158787255908</v>
      </c>
      <c r="MI115" s="73">
        <f t="shared" si="390"/>
        <v>-128.54856115107918</v>
      </c>
      <c r="MJ115" s="73">
        <f t="shared" si="391"/>
        <v>-955.03725590955855</v>
      </c>
      <c r="MK115" s="73">
        <f t="shared" si="392"/>
        <v>672.71325796505653</v>
      </c>
      <c r="ML115" s="73">
        <f t="shared" si="393"/>
        <v>878.8689619732786</v>
      </c>
      <c r="MM115" s="73"/>
      <c r="MN115" s="75">
        <f t="shared" si="394"/>
        <v>-0.27779376907481751</v>
      </c>
      <c r="MO115" s="75">
        <f t="shared" si="395"/>
        <v>1.2494701915872848</v>
      </c>
      <c r="MP115" s="75">
        <f t="shared" si="396"/>
        <v>-1.3416867989075926E-2</v>
      </c>
      <c r="MQ115" s="75">
        <f t="shared" si="397"/>
        <v>-0.19471853999239394</v>
      </c>
      <c r="MR115" s="75">
        <f t="shared" si="398"/>
        <v>3.2709517201939806E-2</v>
      </c>
      <c r="MS115" s="75">
        <f t="shared" si="399"/>
        <v>0.21236176384415706</v>
      </c>
      <c r="MT115" s="75">
        <f t="shared" si="400"/>
        <v>0.2237357080598335</v>
      </c>
      <c r="MU115" s="75"/>
      <c r="MV115" s="75">
        <f t="shared" si="401"/>
        <v>-6.7679973509933725E-2</v>
      </c>
      <c r="MW115" s="75">
        <f t="shared" si="402"/>
        <v>0.39366725156129112</v>
      </c>
      <c r="MX115" s="75">
        <f t="shared" si="403"/>
        <v>-0.30492989360547168</v>
      </c>
      <c r="MY115" s="75">
        <f t="shared" si="404"/>
        <v>0.14175359240284896</v>
      </c>
      <c r="MZ115" s="75">
        <f t="shared" si="405"/>
        <v>-0.24723989333913138</v>
      </c>
      <c r="NA115" s="75">
        <f t="shared" si="406"/>
        <v>0.30638165424046965</v>
      </c>
      <c r="NB115" s="75">
        <f t="shared" si="407"/>
        <v>0.74971935577748905</v>
      </c>
      <c r="NC115" s="75"/>
      <c r="ND115" s="75">
        <f t="shared" si="408"/>
        <v>-0.32667266765254294</v>
      </c>
      <c r="NE115" s="75">
        <f t="shared" si="409"/>
        <v>2.1350129393785022</v>
      </c>
      <c r="NF115" s="75">
        <f t="shared" si="410"/>
        <v>-0.31425555746612005</v>
      </c>
      <c r="NG115" s="75">
        <f t="shared" si="411"/>
        <v>-8.0567000140904635E-2</v>
      </c>
      <c r="NH115" s="75">
        <f t="shared" si="412"/>
        <v>-0.22261747368137363</v>
      </c>
      <c r="NI115" s="75">
        <f t="shared" si="413"/>
        <v>0.58380716658862353</v>
      </c>
      <c r="NJ115" s="75">
        <f t="shared" si="414"/>
        <v>1.1411940547483612</v>
      </c>
      <c r="NK115" s="75"/>
      <c r="NL115" s="75"/>
      <c r="NM115" s="211">
        <v>18068</v>
      </c>
      <c r="NN115" s="212">
        <v>0</v>
      </c>
      <c r="NO115" s="212">
        <v>14</v>
      </c>
      <c r="NP115" s="212">
        <v>4</v>
      </c>
      <c r="NQ115" s="212">
        <v>0</v>
      </c>
      <c r="NR115" s="212">
        <v>20</v>
      </c>
      <c r="NS115" s="213">
        <v>38</v>
      </c>
      <c r="NT115" s="213">
        <f t="shared" si="415"/>
        <v>18106</v>
      </c>
      <c r="NU115" s="75"/>
      <c r="NV115" s="75"/>
      <c r="NW115" s="73">
        <v>18875</v>
      </c>
      <c r="NX115" s="73">
        <v>3953</v>
      </c>
      <c r="NY115" s="75">
        <f t="shared" si="416"/>
        <v>0.20943046357615894</v>
      </c>
      <c r="NZ115" s="75">
        <f t="shared" si="417"/>
        <v>4.4949187771153743E-3</v>
      </c>
      <c r="OA115" s="75">
        <f t="shared" si="418"/>
        <v>5.043693724154738E-3</v>
      </c>
      <c r="OB115" s="73">
        <v>16406</v>
      </c>
      <c r="OC115" s="73">
        <v>22126</v>
      </c>
      <c r="OD115" s="73">
        <v>1820.0653307814025</v>
      </c>
      <c r="OE115" s="73">
        <v>560.74240451320929</v>
      </c>
      <c r="OF115" s="75">
        <f t="shared" si="419"/>
        <v>3.4179105480507697E-2</v>
      </c>
      <c r="OG115" s="75">
        <f t="shared" si="420"/>
        <v>0.30808916308101297</v>
      </c>
      <c r="OH115" s="73">
        <v>767.33333333333007</v>
      </c>
      <c r="OI115" s="73">
        <f t="shared" si="421"/>
        <v>236.40708447082963</v>
      </c>
      <c r="OJ115" s="75">
        <f t="shared" si="422"/>
        <v>1.0684583045775542E-2</v>
      </c>
      <c r="OK115" s="75">
        <f t="shared" si="423"/>
        <v>2.5034027722675586E-3</v>
      </c>
      <c r="OL115" s="75">
        <f t="shared" si="424"/>
        <v>8.1802950434644727E-4</v>
      </c>
      <c r="OM115" s="73">
        <v>16427</v>
      </c>
      <c r="ON115" s="73">
        <v>287528790</v>
      </c>
      <c r="OO115" s="73">
        <f t="shared" si="425"/>
        <v>17503.426675595056</v>
      </c>
      <c r="OP115" s="75">
        <f t="shared" si="426"/>
        <v>2.5209021413626531E-3</v>
      </c>
      <c r="OQ115" s="75">
        <f t="shared" si="427"/>
        <v>2.3089787140240935E-3</v>
      </c>
      <c r="OR115" s="75">
        <f t="shared" si="428"/>
        <v>7.6214687818289728E-4</v>
      </c>
      <c r="OS115" s="73">
        <v>2148.7940916963498</v>
      </c>
      <c r="OT115" s="75">
        <f t="shared" si="429"/>
        <v>0.13097611189176825</v>
      </c>
      <c r="OU115" s="75">
        <f t="shared" si="430"/>
        <v>1.7709475906867393E-3</v>
      </c>
      <c r="OV115" s="73">
        <v>285.6441977478737</v>
      </c>
      <c r="OW115" s="75">
        <f t="shared" si="431"/>
        <v>1.7388701390873177E-2</v>
      </c>
      <c r="OX115" s="75">
        <v>6.1475409836065566E-2</v>
      </c>
      <c r="OY115" s="73">
        <v>927</v>
      </c>
      <c r="OZ115" s="75">
        <f t="shared" si="432"/>
        <v>5.650371815189565E-2</v>
      </c>
      <c r="PA115" s="73">
        <v>2990</v>
      </c>
      <c r="PB115" s="75">
        <f t="shared" si="433"/>
        <v>0.18225039619651348</v>
      </c>
      <c r="PC115" s="73">
        <v>2627</v>
      </c>
      <c r="PD115" s="73">
        <v>3841</v>
      </c>
      <c r="PE115" s="75">
        <f t="shared" si="434"/>
        <v>-0.3160635251236657</v>
      </c>
      <c r="PF115" s="75">
        <v>4.0033693917361238E-2</v>
      </c>
      <c r="PG115" s="75">
        <v>6.3131760950523141E-2</v>
      </c>
      <c r="PH115" s="75">
        <v>0.10316545486788438</v>
      </c>
      <c r="PI115" s="75"/>
      <c r="PJ115" s="75"/>
      <c r="PK115" s="75"/>
      <c r="PL115" s="75"/>
      <c r="PM115" s="75"/>
      <c r="PN115" s="75"/>
      <c r="PO115" s="226"/>
      <c r="PP115" s="21">
        <f t="shared" si="435"/>
        <v>0</v>
      </c>
      <c r="PQ115" s="73">
        <f t="shared" si="436"/>
        <v>112.20878450203146</v>
      </c>
      <c r="PR115" s="73"/>
      <c r="PS115" s="73">
        <f t="shared" si="437"/>
        <v>30.233100511030749</v>
      </c>
      <c r="PT115" s="73">
        <v>2</v>
      </c>
      <c r="PU115" s="73">
        <f t="shared" si="438"/>
        <v>32.676703621506491</v>
      </c>
      <c r="PV115" s="73">
        <v>2</v>
      </c>
      <c r="PW115" s="73"/>
      <c r="QA115" s="74"/>
      <c r="QB115" s="87"/>
    </row>
    <row r="116" spans="1:444" x14ac:dyDescent="0.25">
      <c r="A116" s="150"/>
      <c r="B116" s="153" t="s">
        <v>12</v>
      </c>
      <c r="C116" s="151"/>
      <c r="D116" s="156">
        <v>32006</v>
      </c>
      <c r="E116" s="156" t="s">
        <v>140</v>
      </c>
      <c r="F116" s="72" t="s">
        <v>153</v>
      </c>
      <c r="G116" s="82"/>
      <c r="P116" s="161"/>
      <c r="Q116" s="127"/>
      <c r="R116" s="127"/>
      <c r="S116" s="127"/>
      <c r="T116" s="127"/>
      <c r="U116" s="127"/>
      <c r="V116" s="127"/>
      <c r="W116" s="127"/>
      <c r="X116" s="127"/>
      <c r="Y116" s="127"/>
      <c r="Z116" s="113"/>
      <c r="AA116" s="73"/>
      <c r="AB116" s="74">
        <v>554</v>
      </c>
      <c r="AC116" s="74">
        <v>1677</v>
      </c>
      <c r="AD116" s="74">
        <v>556</v>
      </c>
      <c r="AE116" s="74">
        <v>1021</v>
      </c>
      <c r="AF116" s="74">
        <v>263</v>
      </c>
      <c r="AG116" s="74">
        <v>2031</v>
      </c>
      <c r="AH116" s="74">
        <v>120</v>
      </c>
      <c r="AI116" s="74">
        <v>117</v>
      </c>
      <c r="AK116" s="73">
        <f t="shared" si="222"/>
        <v>6339</v>
      </c>
      <c r="AL116" s="75"/>
      <c r="AM116" s="76">
        <f t="shared" si="223"/>
        <v>8.7395488247357628E-2</v>
      </c>
      <c r="AN116" s="77">
        <f t="shared" si="224"/>
        <v>0.2645527685754851</v>
      </c>
      <c r="AO116" s="77">
        <f t="shared" si="225"/>
        <v>8.7710995425145918E-2</v>
      </c>
      <c r="AP116" s="77">
        <f t="shared" si="226"/>
        <v>0.16106641426092444</v>
      </c>
      <c r="AQ116" s="77">
        <f t="shared" si="227"/>
        <v>4.1489193879160752E-2</v>
      </c>
      <c r="AR116" s="77">
        <f t="shared" si="228"/>
        <v>0.32039753904401325</v>
      </c>
      <c r="AS116" s="77">
        <f t="shared" si="229"/>
        <v>1.893043066729768E-2</v>
      </c>
      <c r="AT116" s="78">
        <f t="shared" si="230"/>
        <v>1.8457169900615238E-2</v>
      </c>
      <c r="AU116" s="75">
        <f t="shared" si="231"/>
        <v>1</v>
      </c>
      <c r="AV116" s="75"/>
      <c r="AW116" s="75"/>
      <c r="AX116" s="74">
        <v>282</v>
      </c>
      <c r="AY116" s="74">
        <v>395</v>
      </c>
      <c r="AZ116" s="74">
        <v>772</v>
      </c>
      <c r="BA116" s="74">
        <v>1114</v>
      </c>
      <c r="BB116" s="74">
        <v>1696</v>
      </c>
      <c r="BC116" s="74">
        <v>1797</v>
      </c>
      <c r="BD116" s="74">
        <v>92</v>
      </c>
      <c r="BE116" s="74">
        <v>285</v>
      </c>
      <c r="BF116" s="74">
        <v>40</v>
      </c>
      <c r="BG116" s="79">
        <v>11</v>
      </c>
      <c r="BH116" s="80"/>
      <c r="BI116" s="80"/>
      <c r="BJ116" s="81"/>
      <c r="BK116" s="73">
        <f t="shared" si="232"/>
        <v>11</v>
      </c>
      <c r="BL116" s="79">
        <f t="shared" si="233"/>
        <v>6484</v>
      </c>
      <c r="BM116" s="82"/>
      <c r="BN116" s="83">
        <f t="shared" si="234"/>
        <v>4.3491671807526215E-2</v>
      </c>
      <c r="BO116" s="84">
        <f t="shared" si="235"/>
        <v>6.0919185687847009E-2</v>
      </c>
      <c r="BP116" s="84">
        <f t="shared" si="236"/>
        <v>0.11906230721776681</v>
      </c>
      <c r="BQ116" s="84">
        <f t="shared" si="237"/>
        <v>0.17180752621838372</v>
      </c>
      <c r="BR116" s="84">
        <f t="shared" si="238"/>
        <v>0.26156693399136338</v>
      </c>
      <c r="BS116" s="84">
        <f t="shared" si="239"/>
        <v>0.277143738433066</v>
      </c>
      <c r="BT116" s="84">
        <f t="shared" si="240"/>
        <v>1.4188772362739049E-2</v>
      </c>
      <c r="BU116" s="84">
        <f t="shared" si="241"/>
        <v>4.3954349167180752E-2</v>
      </c>
      <c r="BV116" s="84">
        <f t="shared" si="242"/>
        <v>6.1690314620604569E-3</v>
      </c>
      <c r="BW116" s="84">
        <f t="shared" si="243"/>
        <v>1.6964836520666255E-3</v>
      </c>
      <c r="BX116" s="84">
        <f t="shared" si="244"/>
        <v>0</v>
      </c>
      <c r="BY116" s="84">
        <f t="shared" si="245"/>
        <v>0</v>
      </c>
      <c r="BZ116" s="84">
        <f t="shared" si="246"/>
        <v>0</v>
      </c>
      <c r="CA116" s="75">
        <f t="shared" si="247"/>
        <v>1.6964836520666255E-3</v>
      </c>
      <c r="CB116" s="85">
        <f t="shared" si="248"/>
        <v>1</v>
      </c>
      <c r="CC116" s="75"/>
      <c r="CD116" s="75"/>
      <c r="CE116" s="74">
        <v>764</v>
      </c>
      <c r="CF116" s="74">
        <v>1209</v>
      </c>
      <c r="CG116" s="74">
        <v>2033</v>
      </c>
      <c r="CH116" s="74">
        <v>405</v>
      </c>
      <c r="CI116" s="74">
        <v>1077</v>
      </c>
      <c r="CJ116" s="74">
        <v>744</v>
      </c>
      <c r="CK116" s="74">
        <v>120</v>
      </c>
      <c r="CL116" s="72">
        <v>26</v>
      </c>
      <c r="CM116" s="72">
        <v>22</v>
      </c>
      <c r="CN116" s="72">
        <v>6</v>
      </c>
      <c r="CP116" s="73">
        <f t="shared" si="439"/>
        <v>54</v>
      </c>
      <c r="CQ116" s="73">
        <f t="shared" si="440"/>
        <v>6406</v>
      </c>
      <c r="CR116" s="73"/>
      <c r="CS116" s="76">
        <f t="shared" si="249"/>
        <v>0.11926319075866375</v>
      </c>
      <c r="CT116" s="77">
        <f t="shared" si="250"/>
        <v>0.18872931626600062</v>
      </c>
      <c r="CU116" s="77">
        <f t="shared" si="251"/>
        <v>0.31735872619419292</v>
      </c>
      <c r="CV116" s="77">
        <f t="shared" si="252"/>
        <v>6.3221979394317826E-2</v>
      </c>
      <c r="CW116" s="77">
        <f t="shared" si="253"/>
        <v>0.16812363409303777</v>
      </c>
      <c r="CX116" s="77">
        <f t="shared" si="254"/>
        <v>0.11614111770215423</v>
      </c>
      <c r="CY116" s="77">
        <f t="shared" si="255"/>
        <v>1.8732438339057134E-2</v>
      </c>
      <c r="CZ116" s="78"/>
      <c r="DA116" s="78"/>
      <c r="DB116" s="78"/>
      <c r="DC116" s="78"/>
      <c r="DD116" s="78">
        <f t="shared" si="256"/>
        <v>8.4295972525757108E-3</v>
      </c>
      <c r="DE116" s="75">
        <f t="shared" si="257"/>
        <v>1</v>
      </c>
      <c r="DF116" s="75"/>
      <c r="DG116" s="75"/>
      <c r="DH116" s="74">
        <v>657</v>
      </c>
      <c r="DI116" s="74">
        <v>1113</v>
      </c>
      <c r="DJ116" s="74">
        <v>1977</v>
      </c>
      <c r="DK116" s="74">
        <v>1345</v>
      </c>
      <c r="DM116" s="74">
        <v>162</v>
      </c>
      <c r="DN116" s="74">
        <v>220</v>
      </c>
      <c r="DO116" s="74">
        <v>964</v>
      </c>
      <c r="DP116" s="72">
        <v>57</v>
      </c>
      <c r="DQ116" s="72"/>
      <c r="DR116" s="72"/>
      <c r="DU116" s="73">
        <f t="shared" si="258"/>
        <v>57</v>
      </c>
      <c r="DV116" s="73">
        <f t="shared" si="441"/>
        <v>6495</v>
      </c>
      <c r="DW116" s="76">
        <f t="shared" si="259"/>
        <v>0.10115473441108545</v>
      </c>
      <c r="DX116" s="77">
        <f t="shared" si="260"/>
        <v>0.17136258660508083</v>
      </c>
      <c r="DY116" s="77">
        <f t="shared" si="261"/>
        <v>0.30438799076212469</v>
      </c>
      <c r="DZ116" s="77">
        <f t="shared" si="262"/>
        <v>0.20708237105465743</v>
      </c>
      <c r="EA116" s="77">
        <f t="shared" si="263"/>
        <v>0</v>
      </c>
      <c r="EB116" s="77">
        <f t="shared" si="264"/>
        <v>2.4942263279445726E-2</v>
      </c>
      <c r="EC116" s="77">
        <f t="shared" si="265"/>
        <v>3.3872209391839873E-2</v>
      </c>
      <c r="ED116" s="77">
        <f t="shared" si="266"/>
        <v>0.14842186297151655</v>
      </c>
      <c r="EE116" s="75">
        <f t="shared" si="267"/>
        <v>8.7759815242494221E-3</v>
      </c>
      <c r="EF116" s="78">
        <f t="shared" si="268"/>
        <v>0</v>
      </c>
      <c r="EG116" s="78">
        <f t="shared" si="269"/>
        <v>0</v>
      </c>
      <c r="EH116" s="78">
        <f t="shared" si="270"/>
        <v>0</v>
      </c>
      <c r="EI116" s="78">
        <f t="shared" si="271"/>
        <v>0</v>
      </c>
      <c r="EJ116" s="75">
        <f t="shared" si="272"/>
        <v>8.7759815242494221E-3</v>
      </c>
      <c r="EK116" s="75">
        <f t="shared" si="273"/>
        <v>1</v>
      </c>
      <c r="EL116" s="75"/>
      <c r="EM116" s="75"/>
      <c r="EN116" s="75"/>
      <c r="EO116" s="75"/>
      <c r="EP116" s="75"/>
      <c r="EQ116" s="75"/>
      <c r="ER116" s="75">
        <f t="shared" si="274"/>
        <v>0.2645527685754851</v>
      </c>
      <c r="ES116" s="75">
        <f t="shared" si="275"/>
        <v>0.26156693399136338</v>
      </c>
      <c r="ET116" s="75">
        <f t="shared" si="276"/>
        <v>0.18872931626600062</v>
      </c>
      <c r="EU116" s="75">
        <f t="shared" si="277"/>
        <v>0.17136258660508083</v>
      </c>
      <c r="EV116" s="75"/>
      <c r="EW116" s="75"/>
      <c r="EX116" s="75">
        <f t="shared" si="278"/>
        <v>8.7710995425145918E-2</v>
      </c>
      <c r="EY116" s="75">
        <f t="shared" si="279"/>
        <v>6.0919185687847009E-2</v>
      </c>
      <c r="EZ116" s="75">
        <f t="shared" si="280"/>
        <v>0.16812363409303777</v>
      </c>
      <c r="FA116" s="75">
        <f t="shared" si="281"/>
        <v>0.30438799076212469</v>
      </c>
      <c r="FB116" s="75"/>
      <c r="FC116" s="75"/>
      <c r="FD116" s="75"/>
      <c r="FE116" s="75">
        <f t="shared" si="282"/>
        <v>4.3954349167180752E-2</v>
      </c>
      <c r="FF116" s="75"/>
      <c r="FG116" s="75"/>
      <c r="FH116" s="75"/>
      <c r="FI116" s="75"/>
      <c r="FJ116" s="75"/>
      <c r="FK116" s="75">
        <f t="shared" si="283"/>
        <v>6.1690314620604569E-3</v>
      </c>
      <c r="FL116" s="75"/>
      <c r="FM116" s="75"/>
      <c r="FN116" s="75"/>
      <c r="FO116" s="75"/>
      <c r="FP116" s="75">
        <f t="shared" si="284"/>
        <v>0.35226376400063103</v>
      </c>
      <c r="FQ116" s="75">
        <f t="shared" si="285"/>
        <v>0.37260950030845158</v>
      </c>
      <c r="FR116" s="75">
        <f t="shared" si="286"/>
        <v>0.35685295035903841</v>
      </c>
      <c r="FS116" s="75">
        <f t="shared" si="287"/>
        <v>0.4757505773672055</v>
      </c>
      <c r="FT116" s="75"/>
      <c r="FU116" s="75"/>
      <c r="FV116" s="75"/>
      <c r="FW116" s="75">
        <f t="shared" si="288"/>
        <v>-7.2837617725362763E-2</v>
      </c>
      <c r="FX116" s="75">
        <f t="shared" si="289"/>
        <v>-1.7366729660919789E-2</v>
      </c>
      <c r="FY116" s="75">
        <f t="shared" si="290"/>
        <v>-9.0204347386282552E-2</v>
      </c>
      <c r="FZ116" s="75"/>
      <c r="GA116" s="75"/>
      <c r="GB116" s="75">
        <f t="shared" si="291"/>
        <v>0.10720444840519075</v>
      </c>
      <c r="GC116" s="75">
        <f t="shared" si="292"/>
        <v>0.13626435666908693</v>
      </c>
      <c r="GD116" s="75">
        <f t="shared" si="293"/>
        <v>0.24346880507427768</v>
      </c>
      <c r="GE116" s="75"/>
      <c r="GF116" s="75"/>
      <c r="GG116" s="75"/>
      <c r="GH116" s="75"/>
      <c r="GI116" s="75"/>
      <c r="GJ116" s="75"/>
      <c r="GK116" s="75"/>
      <c r="GL116" s="75"/>
      <c r="GM116" s="75"/>
      <c r="GN116" s="75"/>
      <c r="GO116" s="75"/>
      <c r="GP116" s="75"/>
      <c r="GQ116" s="75">
        <f t="shared" si="294"/>
        <v>-1.5756549949413168E-2</v>
      </c>
      <c r="GR116" s="75">
        <f t="shared" si="295"/>
        <v>0.11889762700816708</v>
      </c>
      <c r="GS116" s="75">
        <f t="shared" si="296"/>
        <v>0.10314107705875392</v>
      </c>
      <c r="GT116" s="75"/>
      <c r="GU116" s="75"/>
      <c r="GV116" s="75"/>
      <c r="GW116" s="75"/>
      <c r="GX116" s="75">
        <f t="shared" si="297"/>
        <v>1.893043066729768E-2</v>
      </c>
      <c r="GY116" s="75">
        <f t="shared" si="298"/>
        <v>1.4188772362739049E-2</v>
      </c>
      <c r="GZ116" s="75">
        <f t="shared" si="299"/>
        <v>1.8732438339057134E-2</v>
      </c>
      <c r="HA116" s="75">
        <f t="shared" si="300"/>
        <v>2.4942263279445726E-2</v>
      </c>
      <c r="HB116" s="75"/>
      <c r="HC116" s="75"/>
      <c r="HD116" s="75">
        <f t="shared" si="301"/>
        <v>4.5436659763180842E-3</v>
      </c>
      <c r="HE116" s="75">
        <f t="shared" si="302"/>
        <v>6.2098249403885926E-3</v>
      </c>
      <c r="HF116" s="75">
        <f t="shared" si="303"/>
        <v>1.0753490916706677E-2</v>
      </c>
      <c r="HG116" s="75"/>
      <c r="HH116" s="75"/>
      <c r="HI116" s="75"/>
      <c r="HJ116" s="75">
        <f t="shared" si="304"/>
        <v>0.32039753904401325</v>
      </c>
      <c r="HK116" s="75">
        <f t="shared" si="305"/>
        <v>0.277143738433066</v>
      </c>
      <c r="HL116" s="75">
        <f t="shared" si="306"/>
        <v>0.31735872619419292</v>
      </c>
      <c r="HM116" s="75">
        <f t="shared" si="307"/>
        <v>0.20708237105465743</v>
      </c>
      <c r="HN116" s="75"/>
      <c r="HO116" s="75"/>
      <c r="HP116" s="75">
        <f t="shared" si="308"/>
        <v>4.0214987761126919E-2</v>
      </c>
      <c r="HQ116" s="75">
        <f>Gegevens!HM147-Gegevens!HL147</f>
        <v>-0.11789218146008032</v>
      </c>
      <c r="HR116" s="75">
        <f t="shared" si="309"/>
        <v>-7.0061367378408568E-2</v>
      </c>
      <c r="HS116" s="75"/>
      <c r="HT116" s="75"/>
      <c r="HU116" s="75"/>
      <c r="HV116" s="75">
        <f t="shared" si="310"/>
        <v>8.7395488247357628E-2</v>
      </c>
      <c r="HW116" s="75">
        <f t="shared" si="311"/>
        <v>0.11906230721776681</v>
      </c>
      <c r="HX116" s="75">
        <f t="shared" si="312"/>
        <v>0.11614111770215423</v>
      </c>
      <c r="HY116" s="75">
        <f t="shared" si="313"/>
        <v>0.10115473441108545</v>
      </c>
      <c r="HZ116" s="75"/>
      <c r="IA116" s="75"/>
      <c r="IB116" s="75">
        <f t="shared" si="314"/>
        <v>-2.921189515612585E-3</v>
      </c>
      <c r="IC116" s="75">
        <f t="shared" si="315"/>
        <v>-1.4986383291068772E-2</v>
      </c>
      <c r="ID116" s="75">
        <f t="shared" si="316"/>
        <v>-1.7907572806681357E-2</v>
      </c>
      <c r="IE116" s="75"/>
      <c r="IF116" s="75"/>
      <c r="IG116" s="75"/>
      <c r="IH116" s="75">
        <f t="shared" si="317"/>
        <v>0.16106641426092444</v>
      </c>
      <c r="II116" s="75">
        <f t="shared" si="318"/>
        <v>0.17180752621838372</v>
      </c>
      <c r="IJ116" s="75">
        <f t="shared" si="319"/>
        <v>0.11926319075866375</v>
      </c>
      <c r="IK116" s="75">
        <f t="shared" si="320"/>
        <v>0.14842186297151655</v>
      </c>
      <c r="IL116" s="75"/>
      <c r="IM116" s="75"/>
      <c r="IN116" s="75">
        <f t="shared" si="321"/>
        <v>-5.2544335459719968E-2</v>
      </c>
      <c r="IO116" s="75">
        <f t="shared" si="322"/>
        <v>2.9158672212852801E-2</v>
      </c>
      <c r="IP116" s="75">
        <f t="shared" si="323"/>
        <v>-2.3385663246867167E-2</v>
      </c>
      <c r="IQ116" s="75"/>
      <c r="IR116" s="75"/>
      <c r="IS116" s="75"/>
      <c r="IT116" s="75">
        <f t="shared" si="324"/>
        <v>4.1489193879160752E-2</v>
      </c>
      <c r="IU116" s="75">
        <f t="shared" si="325"/>
        <v>4.3491671807526215E-2</v>
      </c>
      <c r="IV116" s="75">
        <f t="shared" si="326"/>
        <v>6.3221979394317826E-2</v>
      </c>
      <c r="IW116" s="75">
        <f t="shared" si="327"/>
        <v>3.3872209391839873E-2</v>
      </c>
      <c r="IX116" s="75"/>
      <c r="IY116" s="75"/>
      <c r="IZ116" s="75">
        <f t="shared" si="328"/>
        <v>1.9730307586791611E-2</v>
      </c>
      <c r="JA116" s="75">
        <f t="shared" si="329"/>
        <v>-2.9349770002477953E-2</v>
      </c>
      <c r="JB116" s="75">
        <f t="shared" si="330"/>
        <v>-9.6194624156863417E-3</v>
      </c>
      <c r="JC116" s="75"/>
      <c r="JD116" s="75"/>
      <c r="JE116" s="75"/>
      <c r="JF116" s="75"/>
      <c r="JG116" s="75"/>
      <c r="JH116" s="75"/>
      <c r="JI116" s="75">
        <f t="shared" si="331"/>
        <v>0.17999684492822213</v>
      </c>
      <c r="JJ116" s="75">
        <f t="shared" si="332"/>
        <v>0.20255560814008519</v>
      </c>
      <c r="JK116" s="75">
        <f t="shared" si="333"/>
        <v>0.22148603880738288</v>
      </c>
      <c r="JL116" s="75"/>
      <c r="JM116" s="75">
        <f t="shared" si="334"/>
        <v>0.18599629858112277</v>
      </c>
      <c r="JN116" s="75">
        <f t="shared" si="335"/>
        <v>0.21529919802590994</v>
      </c>
      <c r="JO116" s="75">
        <f t="shared" si="336"/>
        <v>0.22948797038864899</v>
      </c>
      <c r="JP116" s="75"/>
      <c r="JQ116" s="75">
        <f t="shared" si="337"/>
        <v>0.1379956290977209</v>
      </c>
      <c r="JR116" s="75">
        <f t="shared" si="338"/>
        <v>0.18248517015298157</v>
      </c>
      <c r="JS116" s="75">
        <f t="shared" si="339"/>
        <v>0.20121760849203874</v>
      </c>
      <c r="JT116" s="75"/>
      <c r="JU116" s="75">
        <f t="shared" si="340"/>
        <v>0.17336412625096229</v>
      </c>
      <c r="JV116" s="75">
        <f t="shared" si="341"/>
        <v>0.18229407236335643</v>
      </c>
      <c r="JW116" s="75">
        <f t="shared" si="342"/>
        <v>0.20723633564280217</v>
      </c>
      <c r="JX116" s="75"/>
      <c r="JY116" s="75"/>
      <c r="JZ116" s="75"/>
      <c r="KA116" s="75">
        <f t="shared" si="343"/>
        <v>-4.800066948340187E-2</v>
      </c>
      <c r="KB116" s="75">
        <f t="shared" si="344"/>
        <v>3.5368497153241391E-2</v>
      </c>
      <c r="KC116" s="75">
        <f t="shared" si="345"/>
        <v>-1.2632172330160479E-2</v>
      </c>
      <c r="KD116" s="75"/>
      <c r="KE116" s="75"/>
      <c r="KF116" s="75">
        <f t="shared" si="346"/>
        <v>-3.2814027872928364E-2</v>
      </c>
      <c r="KG116" s="75">
        <f t="shared" si="347"/>
        <v>-1.9109778962514423E-4</v>
      </c>
      <c r="KH116" s="75">
        <f t="shared" si="348"/>
        <v>-3.3005125662553508E-2</v>
      </c>
      <c r="KI116" s="75"/>
      <c r="KJ116" s="75"/>
      <c r="KK116" s="75">
        <f t="shared" si="349"/>
        <v>-2.8270361896610252E-2</v>
      </c>
      <c r="KL116" s="75">
        <f t="shared" si="350"/>
        <v>6.018727150763431E-3</v>
      </c>
      <c r="KM116" s="75">
        <f t="shared" si="351"/>
        <v>-2.2251634745846821E-2</v>
      </c>
      <c r="KN116" s="75"/>
      <c r="KO116" s="75"/>
      <c r="KP116" s="75"/>
      <c r="KQ116" s="75"/>
      <c r="KR116" s="73">
        <f t="shared" si="352"/>
        <v>1698.8772362739051</v>
      </c>
      <c r="KS116" s="73">
        <f t="shared" si="353"/>
        <v>395.6701110425663</v>
      </c>
      <c r="KT116" s="73">
        <f t="shared" si="354"/>
        <v>1800.0485811227636</v>
      </c>
      <c r="KU116" s="73">
        <f t="shared" si="355"/>
        <v>773.30968537939543</v>
      </c>
      <c r="KV116" s="73">
        <f t="shared" si="356"/>
        <v>1115.8898827884022</v>
      </c>
      <c r="KW116" s="73">
        <f t="shared" si="357"/>
        <v>282.47840838988276</v>
      </c>
      <c r="KX116" s="73">
        <f t="shared" si="358"/>
        <v>92.156076495990121</v>
      </c>
      <c r="KY116" s="73"/>
      <c r="KZ116" s="73">
        <f t="shared" si="359"/>
        <v>1225.7969091476741</v>
      </c>
      <c r="LA116" s="73">
        <f t="shared" si="360"/>
        <v>1091.9630034342804</v>
      </c>
      <c r="LB116" s="73">
        <f t="shared" si="361"/>
        <v>2061.2449266312829</v>
      </c>
      <c r="LC116" s="73">
        <f t="shared" si="362"/>
        <v>754.33655947549164</v>
      </c>
      <c r="LD116" s="73">
        <f t="shared" si="363"/>
        <v>774.61442397752103</v>
      </c>
      <c r="LE116" s="73">
        <f t="shared" si="364"/>
        <v>410.62675616609425</v>
      </c>
      <c r="LF116" s="73">
        <f t="shared" si="365"/>
        <v>121.66718701217609</v>
      </c>
      <c r="LG116" s="73"/>
      <c r="LH116" s="73">
        <f t="shared" si="366"/>
        <v>1113</v>
      </c>
      <c r="LI116" s="73">
        <f t="shared" si="367"/>
        <v>1977</v>
      </c>
      <c r="LJ116" s="73">
        <f t="shared" si="368"/>
        <v>1345</v>
      </c>
      <c r="LK116" s="73">
        <f t="shared" si="369"/>
        <v>657</v>
      </c>
      <c r="LL116" s="73">
        <f t="shared" si="370"/>
        <v>964</v>
      </c>
      <c r="LM116" s="73">
        <f t="shared" si="371"/>
        <v>220</v>
      </c>
      <c r="LN116" s="73">
        <f t="shared" si="372"/>
        <v>162</v>
      </c>
      <c r="LO116" s="73"/>
      <c r="LP116" s="73">
        <f t="shared" si="373"/>
        <v>-473.08032712623094</v>
      </c>
      <c r="LQ116" s="73">
        <f t="shared" si="374"/>
        <v>696.29289239171408</v>
      </c>
      <c r="LR116" s="73">
        <f t="shared" si="375"/>
        <v>261.19634550851924</v>
      </c>
      <c r="LS116" s="73">
        <f t="shared" si="376"/>
        <v>-18.973125903903792</v>
      </c>
      <c r="LT116" s="73">
        <f t="shared" si="377"/>
        <v>-341.27545881088122</v>
      </c>
      <c r="LU116" s="73">
        <f t="shared" si="378"/>
        <v>128.14834777621149</v>
      </c>
      <c r="LV116" s="73">
        <f t="shared" si="379"/>
        <v>29.511110516185965</v>
      </c>
      <c r="LW116" s="73"/>
      <c r="LX116" s="73">
        <f t="shared" si="380"/>
        <v>-112.79690914767411</v>
      </c>
      <c r="LY116" s="73">
        <f t="shared" si="381"/>
        <v>885.03699656571962</v>
      </c>
      <c r="LZ116" s="73">
        <f t="shared" si="382"/>
        <v>-716.24492663128285</v>
      </c>
      <c r="MA116" s="73">
        <f t="shared" si="383"/>
        <v>-97.33655947549164</v>
      </c>
      <c r="MB116" s="73">
        <f t="shared" si="384"/>
        <v>189.38557602247897</v>
      </c>
      <c r="MC116" s="73">
        <f t="shared" si="385"/>
        <v>-190.62675616609425</v>
      </c>
      <c r="MD116" s="73">
        <f t="shared" si="386"/>
        <v>40.332812987823914</v>
      </c>
      <c r="ME116" s="73"/>
      <c r="MF116" s="73">
        <f t="shared" si="387"/>
        <v>-585.87723627390505</v>
      </c>
      <c r="MG116" s="73">
        <f t="shared" si="388"/>
        <v>1581.3298889574337</v>
      </c>
      <c r="MH116" s="73">
        <f t="shared" si="389"/>
        <v>-455.04858112276361</v>
      </c>
      <c r="MI116" s="73">
        <f t="shared" si="390"/>
        <v>-116.30968537939543</v>
      </c>
      <c r="MJ116" s="73">
        <f t="shared" si="391"/>
        <v>-151.88988278840225</v>
      </c>
      <c r="MK116" s="73">
        <f t="shared" si="392"/>
        <v>-62.478408389882759</v>
      </c>
      <c r="ML116" s="73">
        <f t="shared" si="393"/>
        <v>69.843923504009879</v>
      </c>
      <c r="MM116" s="73"/>
      <c r="MN116" s="75">
        <f t="shared" si="394"/>
        <v>-0.27846645833210609</v>
      </c>
      <c r="MO116" s="75">
        <f t="shared" si="395"/>
        <v>1.7597813758462202</v>
      </c>
      <c r="MP116" s="75">
        <f t="shared" si="396"/>
        <v>0.14510516452039335</v>
      </c>
      <c r="MQ116" s="75">
        <f t="shared" si="397"/>
        <v>-2.4534964791751365E-2</v>
      </c>
      <c r="MR116" s="75">
        <f t="shared" si="398"/>
        <v>-0.30583255935442039</v>
      </c>
      <c r="MS116" s="75">
        <f t="shared" si="399"/>
        <v>0.45365714323672623</v>
      </c>
      <c r="MT116" s="75">
        <f t="shared" si="400"/>
        <v>0.3202296759831138</v>
      </c>
      <c r="MU116" s="75"/>
      <c r="MV116" s="75">
        <f t="shared" si="401"/>
        <v>-9.2019247483748762E-2</v>
      </c>
      <c r="MW116" s="75">
        <f t="shared" si="402"/>
        <v>0.8105008995563332</v>
      </c>
      <c r="MX116" s="75">
        <f t="shared" si="403"/>
        <v>-0.34748171717848714</v>
      </c>
      <c r="MY116" s="75">
        <f t="shared" si="404"/>
        <v>-0.12903598301422922</v>
      </c>
      <c r="MZ116" s="75">
        <f t="shared" si="405"/>
        <v>0.24449012329258518</v>
      </c>
      <c r="NA116" s="75">
        <f t="shared" si="406"/>
        <v>-0.46423364601450307</v>
      </c>
      <c r="NB116" s="75">
        <f t="shared" si="407"/>
        <v>0.33150115473441105</v>
      </c>
      <c r="NC116" s="75"/>
      <c r="ND116" s="75">
        <f t="shared" si="408"/>
        <v>-0.34486143187066975</v>
      </c>
      <c r="NE116" s="75">
        <f t="shared" si="409"/>
        <v>3.9965866635483969</v>
      </c>
      <c r="NF116" s="75">
        <f t="shared" si="410"/>
        <v>-0.2527979443971069</v>
      </c>
      <c r="NG116" s="75">
        <f t="shared" si="411"/>
        <v>-0.15040505450585742</v>
      </c>
      <c r="NH116" s="75">
        <f t="shared" si="412"/>
        <v>-0.1361154762052843</v>
      </c>
      <c r="NI116" s="75">
        <f t="shared" si="413"/>
        <v>-0.22117941242308586</v>
      </c>
      <c r="NJ116" s="75">
        <f t="shared" si="414"/>
        <v>0.75788733808615338</v>
      </c>
      <c r="NK116" s="75"/>
      <c r="NL116" s="75"/>
      <c r="NM116" s="211">
        <v>7686</v>
      </c>
      <c r="NN116" s="212">
        <v>0</v>
      </c>
      <c r="NO116" s="212">
        <v>2</v>
      </c>
      <c r="NP116" s="212">
        <v>3</v>
      </c>
      <c r="NQ116" s="212">
        <v>0</v>
      </c>
      <c r="NR116" s="212">
        <v>6</v>
      </c>
      <c r="NS116" s="213">
        <v>11</v>
      </c>
      <c r="NT116" s="213">
        <f t="shared" si="415"/>
        <v>7697</v>
      </c>
      <c r="NU116" s="75"/>
      <c r="NV116" s="75"/>
      <c r="NW116" s="73">
        <v>6495</v>
      </c>
      <c r="NX116" s="73">
        <v>1977</v>
      </c>
      <c r="NY116" s="75">
        <f t="shared" si="416"/>
        <v>0.30438799076212469</v>
      </c>
      <c r="NZ116" s="75">
        <f t="shared" si="417"/>
        <v>1.5467283421120189E-3</v>
      </c>
      <c r="OA116" s="75">
        <f t="shared" si="418"/>
        <v>2.5224848197960832E-3</v>
      </c>
      <c r="OB116" s="73">
        <v>10032</v>
      </c>
      <c r="OC116" s="73">
        <v>7697</v>
      </c>
      <c r="OD116" s="73">
        <v>390.39611251868911</v>
      </c>
      <c r="OE116" s="73">
        <v>62.654019201224003</v>
      </c>
      <c r="OF116" s="75">
        <f t="shared" si="419"/>
        <v>6.2454165870438599E-3</v>
      </c>
      <c r="OG116" s="75">
        <f t="shared" si="420"/>
        <v>0.16048832760399123</v>
      </c>
      <c r="OH116" s="73">
        <v>255.33333333333303</v>
      </c>
      <c r="OI116" s="73">
        <f t="shared" si="421"/>
        <v>40.978019648219046</v>
      </c>
      <c r="OJ116" s="75">
        <f t="shared" si="422"/>
        <v>5.3238949783316935E-3</v>
      </c>
      <c r="OK116" s="75">
        <f t="shared" si="423"/>
        <v>1.5307897483474429E-3</v>
      </c>
      <c r="OL116" s="75">
        <f t="shared" si="424"/>
        <v>9.1401748574701752E-5</v>
      </c>
      <c r="OM116" s="73">
        <v>10028</v>
      </c>
      <c r="ON116" s="73">
        <v>168258008</v>
      </c>
      <c r="OO116" s="73">
        <f t="shared" si="425"/>
        <v>16778.820103709611</v>
      </c>
      <c r="OP116" s="75">
        <f t="shared" si="426"/>
        <v>1.5389058667793682E-3</v>
      </c>
      <c r="OQ116" s="75">
        <f t="shared" si="427"/>
        <v>1.3511835073492836E-3</v>
      </c>
      <c r="OR116" s="75">
        <f t="shared" si="428"/>
        <v>1.3210801114067804E-4</v>
      </c>
      <c r="OS116" s="73">
        <v>1136.4531312325489</v>
      </c>
      <c r="OT116" s="75">
        <f t="shared" si="429"/>
        <v>0.11328280813721581</v>
      </c>
      <c r="OU116" s="75">
        <f t="shared" si="430"/>
        <v>9.3661786509095042E-4</v>
      </c>
      <c r="OV116" s="73">
        <v>37.315041715884348</v>
      </c>
      <c r="OW116" s="75">
        <f t="shared" si="431"/>
        <v>3.7210851332154316E-3</v>
      </c>
      <c r="OX116" s="75">
        <v>0.10695187165775402</v>
      </c>
      <c r="OY116" s="73">
        <v>523</v>
      </c>
      <c r="OZ116" s="75">
        <f t="shared" si="432"/>
        <v>5.2133173843700156E-2</v>
      </c>
      <c r="PA116" s="73">
        <v>1877</v>
      </c>
      <c r="PB116" s="75">
        <f t="shared" si="433"/>
        <v>0.18710127591706538</v>
      </c>
      <c r="PC116" s="73">
        <v>1616</v>
      </c>
      <c r="PD116" s="73">
        <v>1949</v>
      </c>
      <c r="PE116" s="75">
        <f t="shared" si="434"/>
        <v>-0.17085684966649564</v>
      </c>
      <c r="PF116" s="75">
        <v>6.0542797494780795E-2</v>
      </c>
      <c r="PG116" s="75">
        <v>5.6889352818371611E-2</v>
      </c>
      <c r="PH116" s="75">
        <v>0.11743215031315241</v>
      </c>
      <c r="PI116" s="75"/>
      <c r="PJ116" s="75"/>
      <c r="PK116" s="75"/>
      <c r="PL116" s="75"/>
      <c r="PM116" s="75"/>
      <c r="PN116" s="75"/>
      <c r="PO116" s="226"/>
      <c r="PP116" s="21">
        <f t="shared" si="435"/>
        <v>0</v>
      </c>
      <c r="PQ116" s="73">
        <f t="shared" si="436"/>
        <v>163.08518769053478</v>
      </c>
      <c r="PR116" s="73"/>
      <c r="PS116" s="73">
        <f t="shared" si="437"/>
        <v>8.5845413935002082</v>
      </c>
      <c r="PT116" s="73">
        <v>2</v>
      </c>
      <c r="PU116" s="73">
        <f t="shared" si="438"/>
        <v>5.970888469391312</v>
      </c>
      <c r="PV116" s="73">
        <v>2</v>
      </c>
      <c r="PW116" s="73"/>
      <c r="QA116" s="74"/>
      <c r="QB116" s="87"/>
    </row>
    <row r="117" spans="1:444" x14ac:dyDescent="0.25">
      <c r="A117" s="150"/>
      <c r="B117" s="153" t="s">
        <v>2</v>
      </c>
      <c r="C117" s="151"/>
      <c r="D117" s="156">
        <v>11021</v>
      </c>
      <c r="E117" s="156" t="s">
        <v>0</v>
      </c>
      <c r="F117" s="72" t="s">
        <v>16</v>
      </c>
      <c r="G117" s="82"/>
      <c r="P117" s="161"/>
      <c r="Q117" s="127"/>
      <c r="R117" s="127"/>
      <c r="S117" s="127"/>
      <c r="T117" s="127"/>
      <c r="U117" s="127"/>
      <c r="V117" s="127"/>
      <c r="W117" s="127"/>
      <c r="X117" s="127"/>
      <c r="Y117" s="127"/>
      <c r="Z117" s="113"/>
      <c r="AA117" s="73"/>
      <c r="AB117" s="74">
        <v>664</v>
      </c>
      <c r="AC117" s="74">
        <v>2370</v>
      </c>
      <c r="AD117" s="74">
        <v>385</v>
      </c>
      <c r="AE117" s="74">
        <v>434</v>
      </c>
      <c r="AF117" s="74">
        <v>778</v>
      </c>
      <c r="AG117" s="74">
        <v>896</v>
      </c>
      <c r="AH117" s="74">
        <v>142</v>
      </c>
      <c r="AI117" s="74">
        <v>0</v>
      </c>
      <c r="AK117" s="73">
        <f t="shared" si="222"/>
        <v>5669</v>
      </c>
      <c r="AL117" s="75"/>
      <c r="AM117" s="76">
        <f t="shared" si="223"/>
        <v>0.11712824131240078</v>
      </c>
      <c r="AN117" s="77">
        <f t="shared" si="224"/>
        <v>0.41806315046745457</v>
      </c>
      <c r="AO117" s="77">
        <f t="shared" si="225"/>
        <v>6.7913212206738405E-2</v>
      </c>
      <c r="AP117" s="77">
        <f t="shared" si="226"/>
        <v>7.6556711942141475E-2</v>
      </c>
      <c r="AQ117" s="77">
        <f t="shared" si="227"/>
        <v>0.13723760804374668</v>
      </c>
      <c r="AR117" s="77">
        <f t="shared" si="228"/>
        <v>0.15805256659022757</v>
      </c>
      <c r="AS117" s="77">
        <f t="shared" si="229"/>
        <v>2.5048509437290527E-2</v>
      </c>
      <c r="AT117" s="78">
        <f t="shared" si="230"/>
        <v>0</v>
      </c>
      <c r="AU117" s="75">
        <f t="shared" si="231"/>
        <v>1</v>
      </c>
      <c r="AV117" s="75"/>
      <c r="AW117" s="75"/>
      <c r="AX117" s="74">
        <v>755</v>
      </c>
      <c r="AY117" s="74">
        <v>200</v>
      </c>
      <c r="AZ117" s="74">
        <v>822</v>
      </c>
      <c r="BA117" s="74">
        <v>368</v>
      </c>
      <c r="BB117" s="74">
        <v>2584</v>
      </c>
      <c r="BC117" s="74">
        <v>880</v>
      </c>
      <c r="BD117" s="74">
        <v>178</v>
      </c>
      <c r="BF117" s="74">
        <v>9</v>
      </c>
      <c r="BG117" s="79">
        <v>4</v>
      </c>
      <c r="BH117" s="80">
        <v>39</v>
      </c>
      <c r="BI117" s="80"/>
      <c r="BJ117" s="81"/>
      <c r="BK117" s="73">
        <f t="shared" si="232"/>
        <v>43</v>
      </c>
      <c r="BL117" s="79">
        <f t="shared" si="233"/>
        <v>5839</v>
      </c>
      <c r="BM117" s="82"/>
      <c r="BN117" s="83">
        <f t="shared" si="234"/>
        <v>0.12930296283610207</v>
      </c>
      <c r="BO117" s="84">
        <f t="shared" si="235"/>
        <v>3.4252440486384657E-2</v>
      </c>
      <c r="BP117" s="84">
        <f t="shared" si="236"/>
        <v>0.14077753039904092</v>
      </c>
      <c r="BQ117" s="84">
        <f t="shared" si="237"/>
        <v>6.3024490494947766E-2</v>
      </c>
      <c r="BR117" s="84">
        <f t="shared" si="238"/>
        <v>0.44254153108408972</v>
      </c>
      <c r="BS117" s="84">
        <f t="shared" si="239"/>
        <v>0.15071073814009248</v>
      </c>
      <c r="BT117" s="84">
        <f t="shared" si="240"/>
        <v>3.0484672032882344E-2</v>
      </c>
      <c r="BU117" s="84">
        <f t="shared" si="241"/>
        <v>0</v>
      </c>
      <c r="BV117" s="84">
        <f t="shared" si="242"/>
        <v>1.5413598218873095E-3</v>
      </c>
      <c r="BW117" s="84">
        <f t="shared" si="243"/>
        <v>6.8504880972769305E-4</v>
      </c>
      <c r="BX117" s="84">
        <f t="shared" si="244"/>
        <v>6.6792258948450076E-3</v>
      </c>
      <c r="BY117" s="84">
        <f t="shared" si="245"/>
        <v>0</v>
      </c>
      <c r="BZ117" s="84">
        <f t="shared" si="246"/>
        <v>0</v>
      </c>
      <c r="CA117" s="75">
        <f t="shared" si="247"/>
        <v>7.364274704572701E-3</v>
      </c>
      <c r="CB117" s="85">
        <f t="shared" si="248"/>
        <v>1</v>
      </c>
      <c r="CC117" s="75"/>
      <c r="CD117" s="75"/>
      <c r="CE117" s="34">
        <v>202</v>
      </c>
      <c r="CF117" s="34">
        <v>2321</v>
      </c>
      <c r="CG117" s="34">
        <v>615</v>
      </c>
      <c r="CH117" s="34">
        <v>1251</v>
      </c>
      <c r="CI117" s="34">
        <v>445</v>
      </c>
      <c r="CJ117" s="34">
        <v>613</v>
      </c>
      <c r="CK117" s="34">
        <v>164</v>
      </c>
      <c r="CL117" s="34">
        <v>13</v>
      </c>
      <c r="CM117" s="34">
        <v>3</v>
      </c>
      <c r="CN117" s="34">
        <v>63</v>
      </c>
      <c r="CO117" s="74">
        <v>3</v>
      </c>
      <c r="CP117" s="73">
        <f t="shared" si="439"/>
        <v>82</v>
      </c>
      <c r="CQ117" s="73">
        <f t="shared" si="440"/>
        <v>5693</v>
      </c>
      <c r="CR117" s="73"/>
      <c r="CS117" s="76">
        <f t="shared" si="249"/>
        <v>3.5482171087300195E-2</v>
      </c>
      <c r="CT117" s="77">
        <f t="shared" si="250"/>
        <v>0.40769365887932546</v>
      </c>
      <c r="CU117" s="77">
        <f t="shared" si="251"/>
        <v>0.10802740207272088</v>
      </c>
      <c r="CV117" s="77">
        <f t="shared" si="252"/>
        <v>0.21974354470402249</v>
      </c>
      <c r="CW117" s="77">
        <f t="shared" si="253"/>
        <v>7.8166168979448447E-2</v>
      </c>
      <c r="CX117" s="77">
        <f t="shared" si="254"/>
        <v>0.10767609344809415</v>
      </c>
      <c r="CY117" s="77">
        <f t="shared" si="255"/>
        <v>2.8807307219392238E-2</v>
      </c>
      <c r="CZ117" s="78"/>
      <c r="DA117" s="78"/>
      <c r="DB117" s="78"/>
      <c r="DC117" s="78"/>
      <c r="DD117" s="78">
        <f t="shared" si="256"/>
        <v>1.4403653609696119E-2</v>
      </c>
      <c r="DE117" s="75">
        <f t="shared" si="257"/>
        <v>1</v>
      </c>
      <c r="DF117" s="75"/>
      <c r="DG117" s="75"/>
      <c r="DH117" s="34">
        <v>832</v>
      </c>
      <c r="DI117" s="34">
        <v>2414</v>
      </c>
      <c r="DJ117" s="34">
        <v>466</v>
      </c>
      <c r="DK117" s="34">
        <v>564</v>
      </c>
      <c r="DL117" s="34"/>
      <c r="DM117" s="34">
        <v>365</v>
      </c>
      <c r="DN117" s="34">
        <v>762</v>
      </c>
      <c r="DO117" s="34">
        <v>284</v>
      </c>
      <c r="DP117" s="34">
        <v>6</v>
      </c>
      <c r="DQ117" s="34">
        <v>55</v>
      </c>
      <c r="DR117" s="34">
        <v>2</v>
      </c>
      <c r="DS117" s="74">
        <v>5</v>
      </c>
      <c r="DT117" s="74">
        <v>31</v>
      </c>
      <c r="DU117" s="73">
        <f t="shared" si="258"/>
        <v>99</v>
      </c>
      <c r="DV117" s="73">
        <f t="shared" si="441"/>
        <v>5786</v>
      </c>
      <c r="DW117" s="76">
        <f t="shared" si="259"/>
        <v>0.1437953681299689</v>
      </c>
      <c r="DX117" s="77">
        <f t="shared" si="260"/>
        <v>0.41721396474248185</v>
      </c>
      <c r="DY117" s="77">
        <f t="shared" si="261"/>
        <v>8.0539232630487387E-2</v>
      </c>
      <c r="DZ117" s="77">
        <f t="shared" si="262"/>
        <v>9.7476667818873139E-2</v>
      </c>
      <c r="EA117" s="77">
        <f t="shared" si="263"/>
        <v>0</v>
      </c>
      <c r="EB117" s="77">
        <f t="shared" si="264"/>
        <v>6.3083304528171444E-2</v>
      </c>
      <c r="EC117" s="77">
        <f t="shared" si="265"/>
        <v>0.13169720013826478</v>
      </c>
      <c r="ED117" s="77">
        <f t="shared" si="266"/>
        <v>4.9083995852056687E-2</v>
      </c>
      <c r="EE117" s="75">
        <f t="shared" si="267"/>
        <v>1.0369858278603526E-3</v>
      </c>
      <c r="EF117" s="78">
        <f t="shared" si="268"/>
        <v>9.5057034220532317E-3</v>
      </c>
      <c r="EG117" s="78">
        <f t="shared" si="269"/>
        <v>3.4566194262011752E-4</v>
      </c>
      <c r="EH117" s="78">
        <f t="shared" si="270"/>
        <v>8.6415485655029381E-4</v>
      </c>
      <c r="EI117" s="78">
        <f t="shared" si="271"/>
        <v>5.3577601106118214E-3</v>
      </c>
      <c r="EJ117" s="75">
        <f t="shared" si="272"/>
        <v>1.7110266159695818E-2</v>
      </c>
      <c r="EK117" s="75">
        <f t="shared" si="273"/>
        <v>1</v>
      </c>
      <c r="EL117" s="75"/>
      <c r="EM117" s="75"/>
      <c r="EN117" s="75"/>
      <c r="EO117" s="75"/>
      <c r="EP117" s="75"/>
      <c r="EQ117" s="75"/>
      <c r="ER117" s="75">
        <f t="shared" si="274"/>
        <v>0.41806315046745457</v>
      </c>
      <c r="ES117" s="75">
        <f t="shared" si="275"/>
        <v>0.44254153108408972</v>
      </c>
      <c r="ET117" s="75">
        <f t="shared" si="276"/>
        <v>0.40769365887932546</v>
      </c>
      <c r="EU117" s="75">
        <f t="shared" si="277"/>
        <v>0.41721396474248185</v>
      </c>
      <c r="EV117" s="75"/>
      <c r="EW117" s="75"/>
      <c r="EX117" s="75">
        <f t="shared" si="278"/>
        <v>6.7913212206738405E-2</v>
      </c>
      <c r="EY117" s="75">
        <f t="shared" si="279"/>
        <v>3.4252440486384657E-2</v>
      </c>
      <c r="EZ117" s="75">
        <f t="shared" si="280"/>
        <v>7.8166168979448447E-2</v>
      </c>
      <c r="FA117" s="75">
        <f t="shared" si="281"/>
        <v>8.0539232630487387E-2</v>
      </c>
      <c r="FB117" s="75"/>
      <c r="FC117" s="75"/>
      <c r="FD117" s="75"/>
      <c r="FE117" s="75">
        <f t="shared" si="282"/>
        <v>0</v>
      </c>
      <c r="FF117" s="75"/>
      <c r="FG117" s="75"/>
      <c r="FH117" s="75"/>
      <c r="FI117" s="75"/>
      <c r="FJ117" s="75"/>
      <c r="FK117" s="75">
        <f t="shared" si="283"/>
        <v>1.5413598218873095E-3</v>
      </c>
      <c r="FL117" s="75"/>
      <c r="FM117" s="75"/>
      <c r="FN117" s="75"/>
      <c r="FO117" s="75"/>
      <c r="FP117" s="75">
        <f t="shared" si="284"/>
        <v>0.48597636267419297</v>
      </c>
      <c r="FQ117" s="75">
        <f t="shared" si="285"/>
        <v>0.47833533139236167</v>
      </c>
      <c r="FR117" s="75">
        <f t="shared" si="286"/>
        <v>0.48585982785877391</v>
      </c>
      <c r="FS117" s="75">
        <f t="shared" si="287"/>
        <v>0.49775319737296925</v>
      </c>
      <c r="FT117" s="75"/>
      <c r="FU117" s="75"/>
      <c r="FV117" s="75"/>
      <c r="FW117" s="75">
        <f t="shared" si="288"/>
        <v>-3.4847872204764263E-2</v>
      </c>
      <c r="FX117" s="75">
        <f t="shared" si="289"/>
        <v>9.5203058631563864E-3</v>
      </c>
      <c r="FY117" s="75">
        <f t="shared" si="290"/>
        <v>-2.5327566341607877E-2</v>
      </c>
      <c r="FZ117" s="75"/>
      <c r="GA117" s="75"/>
      <c r="GB117" s="75">
        <f t="shared" si="291"/>
        <v>4.391372849306379E-2</v>
      </c>
      <c r="GC117" s="75">
        <f t="shared" si="292"/>
        <v>2.3730636510389397E-3</v>
      </c>
      <c r="GD117" s="75">
        <f t="shared" si="293"/>
        <v>4.628679214410273E-2</v>
      </c>
      <c r="GE117" s="75"/>
      <c r="GF117" s="75"/>
      <c r="GG117" s="75"/>
      <c r="GH117" s="75"/>
      <c r="GI117" s="75"/>
      <c r="GJ117" s="75"/>
      <c r="GK117" s="75"/>
      <c r="GL117" s="75"/>
      <c r="GM117" s="75"/>
      <c r="GN117" s="75"/>
      <c r="GO117" s="75"/>
      <c r="GP117" s="75"/>
      <c r="GQ117" s="75">
        <f t="shared" si="294"/>
        <v>7.5244964664122338E-3</v>
      </c>
      <c r="GR117" s="75">
        <f t="shared" si="295"/>
        <v>1.189336951419534E-2</v>
      </c>
      <c r="GS117" s="75">
        <f t="shared" si="296"/>
        <v>1.9417865980607574E-2</v>
      </c>
      <c r="GT117" s="75"/>
      <c r="GU117" s="75"/>
      <c r="GV117" s="75"/>
      <c r="GW117" s="75"/>
      <c r="GX117" s="75">
        <f t="shared" si="297"/>
        <v>2.5048509437290527E-2</v>
      </c>
      <c r="GY117" s="75">
        <f t="shared" si="298"/>
        <v>3.0484672032882344E-2</v>
      </c>
      <c r="GZ117" s="75">
        <f t="shared" si="299"/>
        <v>2.8807307219392238E-2</v>
      </c>
      <c r="HA117" s="75">
        <f t="shared" si="300"/>
        <v>6.3083304528171444E-2</v>
      </c>
      <c r="HB117" s="75"/>
      <c r="HC117" s="75"/>
      <c r="HD117" s="75">
        <f t="shared" si="301"/>
        <v>-1.6773648134901058E-3</v>
      </c>
      <c r="HE117" s="75">
        <f t="shared" si="302"/>
        <v>3.4275997308779206E-2</v>
      </c>
      <c r="HF117" s="75">
        <f t="shared" si="303"/>
        <v>3.2598632495289104E-2</v>
      </c>
      <c r="HG117" s="75"/>
      <c r="HH117" s="75"/>
      <c r="HI117" s="75"/>
      <c r="HJ117" s="75">
        <f t="shared" si="304"/>
        <v>0.15805256659022757</v>
      </c>
      <c r="HK117" s="75">
        <f t="shared" si="305"/>
        <v>0.15071073814009248</v>
      </c>
      <c r="HL117" s="75">
        <f t="shared" si="306"/>
        <v>0.10802740207272088</v>
      </c>
      <c r="HM117" s="75">
        <f t="shared" si="307"/>
        <v>9.7476667818873139E-2</v>
      </c>
      <c r="HN117" s="75"/>
      <c r="HO117" s="75"/>
      <c r="HP117" s="75">
        <f t="shared" si="308"/>
        <v>-4.2683336067371597E-2</v>
      </c>
      <c r="HQ117" s="75">
        <f>Gegevens!HM12-Gegevens!HL12</f>
        <v>-6.1647867773278825E-2</v>
      </c>
      <c r="HR117" s="75">
        <f t="shared" si="309"/>
        <v>-5.3234070321219337E-2</v>
      </c>
      <c r="HS117" s="75"/>
      <c r="HT117" s="75"/>
      <c r="HU117" s="75"/>
      <c r="HV117" s="75">
        <f t="shared" si="310"/>
        <v>0.11712824131240078</v>
      </c>
      <c r="HW117" s="75">
        <f t="shared" si="311"/>
        <v>0.14077753039904092</v>
      </c>
      <c r="HX117" s="75">
        <f t="shared" si="312"/>
        <v>0.10767609344809415</v>
      </c>
      <c r="HY117" s="75">
        <f t="shared" si="313"/>
        <v>0.1437953681299689</v>
      </c>
      <c r="HZ117" s="75"/>
      <c r="IA117" s="75"/>
      <c r="IB117" s="75">
        <f t="shared" si="314"/>
        <v>-3.3101436950946778E-2</v>
      </c>
      <c r="IC117" s="75">
        <f t="shared" si="315"/>
        <v>3.6119274681874758E-2</v>
      </c>
      <c r="ID117" s="75">
        <f t="shared" si="316"/>
        <v>3.0178377309279802E-3</v>
      </c>
      <c r="IE117" s="75"/>
      <c r="IF117" s="75"/>
      <c r="IG117" s="75"/>
      <c r="IH117" s="75">
        <f t="shared" si="317"/>
        <v>7.6556711942141475E-2</v>
      </c>
      <c r="II117" s="75">
        <f t="shared" si="318"/>
        <v>6.3024490494947766E-2</v>
      </c>
      <c r="IJ117" s="75">
        <f t="shared" si="319"/>
        <v>3.5482171087300195E-2</v>
      </c>
      <c r="IK117" s="75">
        <f t="shared" si="320"/>
        <v>4.9083995852056687E-2</v>
      </c>
      <c r="IL117" s="75"/>
      <c r="IM117" s="75"/>
      <c r="IN117" s="75">
        <f t="shared" si="321"/>
        <v>-2.7542319407647571E-2</v>
      </c>
      <c r="IO117" s="75">
        <f t="shared" si="322"/>
        <v>1.3601824764756493E-2</v>
      </c>
      <c r="IP117" s="75">
        <f t="shared" si="323"/>
        <v>-1.3940494642891078E-2</v>
      </c>
      <c r="IQ117" s="75"/>
      <c r="IR117" s="75"/>
      <c r="IS117" s="75"/>
      <c r="IT117" s="75">
        <f t="shared" si="324"/>
        <v>0.13723760804374668</v>
      </c>
      <c r="IU117" s="75">
        <f t="shared" si="325"/>
        <v>0.12930296283610207</v>
      </c>
      <c r="IV117" s="75">
        <f t="shared" si="326"/>
        <v>0.21974354470402249</v>
      </c>
      <c r="IW117" s="75">
        <f t="shared" si="327"/>
        <v>0.13169720013826478</v>
      </c>
      <c r="IX117" s="75"/>
      <c r="IY117" s="75"/>
      <c r="IZ117" s="75">
        <f t="shared" si="328"/>
        <v>9.0440581867920422E-2</v>
      </c>
      <c r="JA117" s="75">
        <f t="shared" si="329"/>
        <v>-8.8046344565757717E-2</v>
      </c>
      <c r="JB117" s="75">
        <f t="shared" si="330"/>
        <v>2.394237302162705E-3</v>
      </c>
      <c r="JC117" s="75"/>
      <c r="JD117" s="75"/>
      <c r="JE117" s="75"/>
      <c r="JF117" s="75"/>
      <c r="JG117" s="75"/>
      <c r="JH117" s="75"/>
      <c r="JI117" s="75">
        <f t="shared" si="331"/>
        <v>0.10160522137943201</v>
      </c>
      <c r="JJ117" s="75">
        <f t="shared" si="332"/>
        <v>0.21379431998588816</v>
      </c>
      <c r="JK117" s="75">
        <f t="shared" si="333"/>
        <v>0.23884282942317869</v>
      </c>
      <c r="JL117" s="75"/>
      <c r="JM117" s="75">
        <f t="shared" si="334"/>
        <v>9.3509162527830106E-2</v>
      </c>
      <c r="JN117" s="75">
        <f t="shared" si="335"/>
        <v>0.19232745333104984</v>
      </c>
      <c r="JO117" s="75">
        <f t="shared" si="336"/>
        <v>0.22281212536393219</v>
      </c>
      <c r="JP117" s="75"/>
      <c r="JQ117" s="75">
        <f t="shared" si="337"/>
        <v>6.4289478306692432E-2</v>
      </c>
      <c r="JR117" s="75">
        <f t="shared" si="338"/>
        <v>0.25522571579132269</v>
      </c>
      <c r="JS117" s="75">
        <f t="shared" si="339"/>
        <v>0.28403302301071492</v>
      </c>
      <c r="JT117" s="75"/>
      <c r="JU117" s="75">
        <f t="shared" si="340"/>
        <v>0.11216730038022812</v>
      </c>
      <c r="JV117" s="75">
        <f t="shared" si="341"/>
        <v>0.18078119599032147</v>
      </c>
      <c r="JW117" s="75">
        <f t="shared" si="342"/>
        <v>0.2438645005184929</v>
      </c>
      <c r="JX117" s="75"/>
      <c r="JY117" s="75"/>
      <c r="JZ117" s="75"/>
      <c r="KA117" s="75">
        <f t="shared" si="343"/>
        <v>-2.9219684221137673E-2</v>
      </c>
      <c r="KB117" s="75">
        <f t="shared" si="344"/>
        <v>4.7877822073535692E-2</v>
      </c>
      <c r="KC117" s="75">
        <f t="shared" si="345"/>
        <v>1.8658137852398018E-2</v>
      </c>
      <c r="KD117" s="75"/>
      <c r="KE117" s="75"/>
      <c r="KF117" s="75">
        <f t="shared" si="346"/>
        <v>6.2898262460272858E-2</v>
      </c>
      <c r="KG117" s="75">
        <f t="shared" si="347"/>
        <v>-7.4444519801001224E-2</v>
      </c>
      <c r="KH117" s="75">
        <f t="shared" si="348"/>
        <v>-1.1546257340728366E-2</v>
      </c>
      <c r="KI117" s="75"/>
      <c r="KJ117" s="75"/>
      <c r="KK117" s="75">
        <f t="shared" si="349"/>
        <v>6.1220897646782735E-2</v>
      </c>
      <c r="KL117" s="75">
        <f t="shared" si="350"/>
        <v>-4.0168522492222025E-2</v>
      </c>
      <c r="KM117" s="75">
        <f t="shared" si="351"/>
        <v>2.105237515456071E-2</v>
      </c>
      <c r="KN117" s="75"/>
      <c r="KO117" s="75"/>
      <c r="KP117" s="75"/>
      <c r="KQ117" s="75"/>
      <c r="KR117" s="73">
        <f t="shared" si="352"/>
        <v>2560.5452988525431</v>
      </c>
      <c r="KS117" s="73">
        <f t="shared" si="353"/>
        <v>198.18462065422162</v>
      </c>
      <c r="KT117" s="73">
        <f t="shared" si="354"/>
        <v>872.01233087857509</v>
      </c>
      <c r="KU117" s="73">
        <f t="shared" si="355"/>
        <v>814.53879088885083</v>
      </c>
      <c r="KV117" s="73">
        <f t="shared" si="356"/>
        <v>364.65970200376779</v>
      </c>
      <c r="KW117" s="73">
        <f t="shared" si="357"/>
        <v>748.14694296968662</v>
      </c>
      <c r="KX117" s="73">
        <f t="shared" si="358"/>
        <v>176.38431238225724</v>
      </c>
      <c r="KY117" s="73"/>
      <c r="KZ117" s="73">
        <f t="shared" si="359"/>
        <v>2358.9155102757773</v>
      </c>
      <c r="LA117" s="73">
        <f t="shared" si="360"/>
        <v>452.26945371508873</v>
      </c>
      <c r="LB117" s="73">
        <f t="shared" si="361"/>
        <v>625.04654839276304</v>
      </c>
      <c r="LC117" s="73">
        <f t="shared" si="362"/>
        <v>623.01387669067276</v>
      </c>
      <c r="LD117" s="73">
        <f t="shared" si="363"/>
        <v>205.29984191111893</v>
      </c>
      <c r="LE117" s="73">
        <f t="shared" si="364"/>
        <v>1271.4361496574741</v>
      </c>
      <c r="LF117" s="73">
        <f t="shared" si="365"/>
        <v>166.67907957140349</v>
      </c>
      <c r="LG117" s="73"/>
      <c r="LH117" s="73">
        <f t="shared" si="366"/>
        <v>2414</v>
      </c>
      <c r="LI117" s="73">
        <f t="shared" si="367"/>
        <v>466</v>
      </c>
      <c r="LJ117" s="73">
        <f t="shared" si="368"/>
        <v>564</v>
      </c>
      <c r="LK117" s="73">
        <f t="shared" si="369"/>
        <v>832</v>
      </c>
      <c r="LL117" s="73">
        <f t="shared" si="370"/>
        <v>284</v>
      </c>
      <c r="LM117" s="73">
        <f t="shared" si="371"/>
        <v>762</v>
      </c>
      <c r="LN117" s="73">
        <f t="shared" si="372"/>
        <v>365</v>
      </c>
      <c r="LO117" s="73"/>
      <c r="LP117" s="73">
        <f t="shared" si="373"/>
        <v>-201.6297885767658</v>
      </c>
      <c r="LQ117" s="73">
        <f t="shared" si="374"/>
        <v>254.08483306086711</v>
      </c>
      <c r="LR117" s="73">
        <f t="shared" si="375"/>
        <v>-246.96578248581204</v>
      </c>
      <c r="LS117" s="73">
        <f t="shared" si="376"/>
        <v>-191.52491419817807</v>
      </c>
      <c r="LT117" s="73">
        <f t="shared" si="377"/>
        <v>-159.35986009264886</v>
      </c>
      <c r="LU117" s="73">
        <f t="shared" si="378"/>
        <v>523.28920668778744</v>
      </c>
      <c r="LV117" s="73">
        <f t="shared" si="379"/>
        <v>-9.7052328108537438</v>
      </c>
      <c r="LW117" s="73"/>
      <c r="LX117" s="73">
        <f t="shared" si="380"/>
        <v>55.084489724222749</v>
      </c>
      <c r="LY117" s="73">
        <f t="shared" si="381"/>
        <v>13.73054628491127</v>
      </c>
      <c r="LZ117" s="73">
        <f t="shared" si="382"/>
        <v>-61.046548392763043</v>
      </c>
      <c r="MA117" s="73">
        <f t="shared" si="383"/>
        <v>208.98612330932724</v>
      </c>
      <c r="MB117" s="73">
        <f t="shared" si="384"/>
        <v>78.700158088881068</v>
      </c>
      <c r="MC117" s="73">
        <f t="shared" si="385"/>
        <v>-509.43614965747406</v>
      </c>
      <c r="MD117" s="73">
        <f t="shared" si="386"/>
        <v>198.32092042859651</v>
      </c>
      <c r="ME117" s="73"/>
      <c r="MF117" s="73">
        <f t="shared" si="387"/>
        <v>-146.54529885254306</v>
      </c>
      <c r="MG117" s="73">
        <f t="shared" si="388"/>
        <v>267.81537934577841</v>
      </c>
      <c r="MH117" s="73">
        <f t="shared" si="389"/>
        <v>-308.01233087857509</v>
      </c>
      <c r="MI117" s="73">
        <f t="shared" si="390"/>
        <v>17.461209111149174</v>
      </c>
      <c r="MJ117" s="73">
        <f t="shared" si="391"/>
        <v>-80.659702003767791</v>
      </c>
      <c r="MK117" s="73">
        <f t="shared" si="392"/>
        <v>13.85305703031338</v>
      </c>
      <c r="ML117" s="73">
        <f t="shared" si="393"/>
        <v>188.61568761774276</v>
      </c>
      <c r="MM117" s="73"/>
      <c r="MN117" s="75">
        <f t="shared" si="394"/>
        <v>-7.874486292709687E-2</v>
      </c>
      <c r="MO117" s="75">
        <f t="shared" si="395"/>
        <v>1.2820613033549975</v>
      </c>
      <c r="MP117" s="75">
        <f t="shared" si="396"/>
        <v>-0.28321363556520768</v>
      </c>
      <c r="MQ117" s="75">
        <f t="shared" si="397"/>
        <v>-0.23513295663817305</v>
      </c>
      <c r="MR117" s="75">
        <f t="shared" si="398"/>
        <v>-0.43700979081862545</v>
      </c>
      <c r="MS117" s="75">
        <f t="shared" si="399"/>
        <v>0.69944709606196975</v>
      </c>
      <c r="MT117" s="75">
        <f t="shared" si="400"/>
        <v>-5.5023219921172581E-2</v>
      </c>
      <c r="MU117" s="75"/>
      <c r="MV117" s="75">
        <f t="shared" si="401"/>
        <v>2.3351616233929E-2</v>
      </c>
      <c r="MW117" s="75">
        <f t="shared" si="402"/>
        <v>3.0359216551381234E-2</v>
      </c>
      <c r="MX117" s="75">
        <f t="shared" si="403"/>
        <v>-9.7667203426268626E-2</v>
      </c>
      <c r="MY117" s="75">
        <f t="shared" si="404"/>
        <v>0.33544376959855282</v>
      </c>
      <c r="MZ117" s="75">
        <f t="shared" si="405"/>
        <v>0.38334251676118175</v>
      </c>
      <c r="NA117" s="75">
        <f t="shared" si="406"/>
        <v>-0.40067772950668151</v>
      </c>
      <c r="NB117" s="75">
        <f t="shared" si="407"/>
        <v>1.1898369065785368</v>
      </c>
      <c r="NC117" s="75"/>
      <c r="ND117" s="75">
        <f t="shared" si="408"/>
        <v>-5.7232066512634787E-2</v>
      </c>
      <c r="NE117" s="75">
        <f t="shared" si="409"/>
        <v>1.3513428966470793</v>
      </c>
      <c r="NF117" s="75">
        <f t="shared" si="410"/>
        <v>-0.35322015523363604</v>
      </c>
      <c r="NG117" s="75">
        <f t="shared" si="411"/>
        <v>2.1436927628817951E-2</v>
      </c>
      <c r="NH117" s="75">
        <f t="shared" si="412"/>
        <v>-0.22119170711913319</v>
      </c>
      <c r="NI117" s="75">
        <f t="shared" si="413"/>
        <v>1.8516492195136427E-2</v>
      </c>
      <c r="NJ117" s="75">
        <f t="shared" si="414"/>
        <v>1.0693450288763657</v>
      </c>
      <c r="NK117" s="75"/>
      <c r="NL117" s="75"/>
      <c r="NM117" s="211">
        <v>6381</v>
      </c>
      <c r="NN117" s="212">
        <v>0</v>
      </c>
      <c r="NO117" s="212">
        <v>17</v>
      </c>
      <c r="NP117" s="212">
        <v>8</v>
      </c>
      <c r="NQ117" s="212">
        <v>0</v>
      </c>
      <c r="NR117" s="212">
        <v>31</v>
      </c>
      <c r="NS117" s="213">
        <v>56</v>
      </c>
      <c r="NT117" s="213">
        <f t="shared" si="415"/>
        <v>6437</v>
      </c>
      <c r="NU117" s="75"/>
      <c r="NV117" s="75"/>
      <c r="NW117" s="73">
        <v>5786</v>
      </c>
      <c r="NX117" s="73">
        <v>466</v>
      </c>
      <c r="NY117" s="75">
        <f t="shared" si="416"/>
        <v>8.0539232630487387E-2</v>
      </c>
      <c r="NZ117" s="75">
        <f t="shared" si="417"/>
        <v>1.3778860950669964E-3</v>
      </c>
      <c r="OA117" s="75">
        <f t="shared" si="418"/>
        <v>5.9457659384166658E-4</v>
      </c>
      <c r="OB117" s="73">
        <v>8115</v>
      </c>
      <c r="OC117" s="73">
        <v>6437</v>
      </c>
      <c r="OD117" s="73">
        <v>569.72363916656366</v>
      </c>
      <c r="OE117" s="73">
        <v>282.00333294614393</v>
      </c>
      <c r="OF117" s="75">
        <f t="shared" si="419"/>
        <v>3.4750872821459514E-2</v>
      </c>
      <c r="OG117" s="75">
        <f t="shared" si="420"/>
        <v>0.49498267854688366</v>
      </c>
      <c r="OH117" s="73">
        <v>267</v>
      </c>
      <c r="OI117" s="73">
        <f t="shared" si="421"/>
        <v>132.16037517201795</v>
      </c>
      <c r="OJ117" s="75">
        <f t="shared" si="422"/>
        <v>2.0531361685881305E-2</v>
      </c>
      <c r="OK117" s="75">
        <f t="shared" si="423"/>
        <v>1.2382734058851174E-3</v>
      </c>
      <c r="OL117" s="75">
        <f t="shared" si="424"/>
        <v>4.1139575822563999E-4</v>
      </c>
      <c r="OM117" s="73">
        <v>8152</v>
      </c>
      <c r="ON117" s="73">
        <v>208178247</v>
      </c>
      <c r="OO117" s="73">
        <f t="shared" si="425"/>
        <v>25537.076422963692</v>
      </c>
      <c r="OP117" s="75">
        <f t="shared" si="426"/>
        <v>1.2510132255669536E-3</v>
      </c>
      <c r="OQ117" s="75">
        <f t="shared" si="427"/>
        <v>1.6717600385194474E-3</v>
      </c>
      <c r="OR117" s="75">
        <f t="shared" si="428"/>
        <v>4.2606852320985564E-4</v>
      </c>
      <c r="OS117" s="73">
        <v>2608.1084396467127</v>
      </c>
      <c r="OT117" s="75">
        <f t="shared" si="429"/>
        <v>0.32139352306182534</v>
      </c>
      <c r="OU117" s="75">
        <f t="shared" si="430"/>
        <v>2.1494955590629907E-3</v>
      </c>
      <c r="OV117" s="73">
        <v>158.90650703237887</v>
      </c>
      <c r="OW117" s="75">
        <f t="shared" si="431"/>
        <v>1.9492947378849223E-2</v>
      </c>
      <c r="OX117" s="75">
        <v>2.4242424242424242E-2</v>
      </c>
      <c r="OY117" s="73">
        <v>557</v>
      </c>
      <c r="OZ117" s="75">
        <f t="shared" si="432"/>
        <v>6.8638324091189154E-2</v>
      </c>
      <c r="PA117" s="73">
        <v>1921</v>
      </c>
      <c r="PB117" s="75">
        <f t="shared" si="433"/>
        <v>0.23672211953173136</v>
      </c>
      <c r="PC117" s="73">
        <v>1523</v>
      </c>
      <c r="PD117" s="73">
        <v>1892</v>
      </c>
      <c r="PE117" s="75">
        <f t="shared" si="434"/>
        <v>-0.19503171247357293</v>
      </c>
      <c r="PF117" s="75">
        <v>1.9552635695291726E-2</v>
      </c>
      <c r="PG117" s="75">
        <v>7.7897700610042239E-2</v>
      </c>
      <c r="PH117" s="75">
        <v>9.7450336305333965E-2</v>
      </c>
      <c r="PI117" s="75"/>
      <c r="PJ117" s="75"/>
      <c r="PK117" s="75"/>
      <c r="PL117" s="75"/>
      <c r="PM117" s="75"/>
      <c r="PN117" s="75"/>
      <c r="PO117" s="226"/>
      <c r="PP117" s="21">
        <f t="shared" si="435"/>
        <v>0</v>
      </c>
      <c r="PQ117" s="73">
        <f t="shared" si="436"/>
        <v>43.151360331621369</v>
      </c>
      <c r="PR117" s="73"/>
      <c r="PS117" s="73">
        <f t="shared" si="437"/>
        <v>34.05787520885427</v>
      </c>
      <c r="PT117" s="73">
        <v>1</v>
      </c>
      <c r="PU117" s="73">
        <f t="shared" si="438"/>
        <v>33.223337937357577</v>
      </c>
      <c r="PV117" s="73">
        <v>1</v>
      </c>
      <c r="PW117" s="73"/>
    </row>
    <row r="118" spans="1:444" x14ac:dyDescent="0.25">
      <c r="A118" s="150"/>
      <c r="B118" s="153" t="s">
        <v>12</v>
      </c>
      <c r="C118" s="151"/>
      <c r="D118" s="156">
        <v>24045</v>
      </c>
      <c r="E118" s="156" t="s">
        <v>76</v>
      </c>
      <c r="F118" s="72" t="s">
        <v>124</v>
      </c>
      <c r="G118" s="82"/>
      <c r="P118" s="161"/>
      <c r="Q118" s="127"/>
      <c r="R118" s="127"/>
      <c r="S118" s="127"/>
      <c r="T118" s="127"/>
      <c r="U118" s="127"/>
      <c r="V118" s="127"/>
      <c r="W118" s="127"/>
      <c r="X118" s="127"/>
      <c r="Y118" s="127"/>
      <c r="Z118" s="113"/>
      <c r="AA118" s="73"/>
      <c r="AB118" s="74">
        <v>1371</v>
      </c>
      <c r="AC118" s="74">
        <v>1634</v>
      </c>
      <c r="AD118" s="74">
        <v>321</v>
      </c>
      <c r="AE118" s="74">
        <v>459</v>
      </c>
      <c r="AF118" s="74">
        <v>817</v>
      </c>
      <c r="AG118" s="74">
        <v>1014</v>
      </c>
      <c r="AH118" s="74">
        <v>50</v>
      </c>
      <c r="AI118" s="74">
        <v>284</v>
      </c>
      <c r="AK118" s="73">
        <f t="shared" si="222"/>
        <v>5950</v>
      </c>
      <c r="AL118" s="75"/>
      <c r="AM118" s="76">
        <f t="shared" si="223"/>
        <v>0.2304201680672269</v>
      </c>
      <c r="AN118" s="77">
        <f t="shared" si="224"/>
        <v>0.2746218487394958</v>
      </c>
      <c r="AO118" s="77">
        <f t="shared" si="225"/>
        <v>5.394957983193277E-2</v>
      </c>
      <c r="AP118" s="77">
        <f t="shared" si="226"/>
        <v>7.7142857142857138E-2</v>
      </c>
      <c r="AQ118" s="77">
        <f t="shared" si="227"/>
        <v>0.1373109243697479</v>
      </c>
      <c r="AR118" s="77">
        <f t="shared" si="228"/>
        <v>0.1704201680672269</v>
      </c>
      <c r="AS118" s="77">
        <f t="shared" si="229"/>
        <v>8.4033613445378148E-3</v>
      </c>
      <c r="AT118" s="78">
        <f t="shared" si="230"/>
        <v>4.7731092436974792E-2</v>
      </c>
      <c r="AU118" s="75">
        <f t="shared" si="231"/>
        <v>1</v>
      </c>
      <c r="AV118" s="75"/>
      <c r="AW118" s="75"/>
      <c r="AX118" s="74">
        <v>583</v>
      </c>
      <c r="AY118" s="74">
        <v>182</v>
      </c>
      <c r="AZ118" s="74">
        <v>1919</v>
      </c>
      <c r="BA118" s="74">
        <v>533</v>
      </c>
      <c r="BB118" s="74">
        <v>1693</v>
      </c>
      <c r="BC118" s="74">
        <v>1037</v>
      </c>
      <c r="BD118" s="74">
        <v>100</v>
      </c>
      <c r="BF118" s="74">
        <v>11</v>
      </c>
      <c r="BG118" s="79">
        <v>21</v>
      </c>
      <c r="BH118" s="80"/>
      <c r="BI118" s="80"/>
      <c r="BJ118" s="81"/>
      <c r="BK118" s="73">
        <f t="shared" si="232"/>
        <v>21</v>
      </c>
      <c r="BL118" s="79">
        <f t="shared" si="233"/>
        <v>6079</v>
      </c>
      <c r="BM118" s="82"/>
      <c r="BN118" s="83">
        <f t="shared" si="234"/>
        <v>9.5903931567692058E-2</v>
      </c>
      <c r="BO118" s="84">
        <f t="shared" si="235"/>
        <v>2.9939134726106268E-2</v>
      </c>
      <c r="BP118" s="84">
        <f t="shared" si="236"/>
        <v>0.31567692054614244</v>
      </c>
      <c r="BQ118" s="84">
        <f t="shared" si="237"/>
        <v>8.7678894555025491E-2</v>
      </c>
      <c r="BR118" s="84">
        <f t="shared" si="238"/>
        <v>0.27849975324888965</v>
      </c>
      <c r="BS118" s="84">
        <f t="shared" si="239"/>
        <v>0.1705872676427044</v>
      </c>
      <c r="BT118" s="84">
        <f t="shared" si="240"/>
        <v>1.6450074025333113E-2</v>
      </c>
      <c r="BU118" s="84">
        <f t="shared" si="241"/>
        <v>0</v>
      </c>
      <c r="BV118" s="84">
        <f t="shared" si="242"/>
        <v>1.8095081427866426E-3</v>
      </c>
      <c r="BW118" s="84">
        <f t="shared" si="243"/>
        <v>3.4545155453199541E-3</v>
      </c>
      <c r="BX118" s="84">
        <f t="shared" si="244"/>
        <v>0</v>
      </c>
      <c r="BY118" s="84">
        <f t="shared" si="245"/>
        <v>0</v>
      </c>
      <c r="BZ118" s="84">
        <f t="shared" si="246"/>
        <v>0</v>
      </c>
      <c r="CA118" s="75">
        <f t="shared" si="247"/>
        <v>3.4545155453199541E-3</v>
      </c>
      <c r="CB118" s="85">
        <f t="shared" si="248"/>
        <v>1</v>
      </c>
      <c r="CC118" s="75"/>
      <c r="CD118" s="75"/>
      <c r="CE118" s="74">
        <v>262</v>
      </c>
      <c r="CF118" s="74">
        <v>1696</v>
      </c>
      <c r="CG118" s="74">
        <v>1085</v>
      </c>
      <c r="CH118" s="74">
        <v>1090</v>
      </c>
      <c r="CI118" s="74">
        <v>402</v>
      </c>
      <c r="CJ118" s="74">
        <v>1595</v>
      </c>
      <c r="CK118" s="74">
        <v>117</v>
      </c>
      <c r="CL118" s="72"/>
      <c r="CP118" s="73">
        <f t="shared" si="439"/>
        <v>0</v>
      </c>
      <c r="CQ118" s="73">
        <f t="shared" si="440"/>
        <v>6247</v>
      </c>
      <c r="CR118" s="73"/>
      <c r="CS118" s="76">
        <f t="shared" si="249"/>
        <v>4.194013126300624E-2</v>
      </c>
      <c r="CT118" s="77">
        <f t="shared" si="250"/>
        <v>0.27149031535136864</v>
      </c>
      <c r="CU118" s="77">
        <f t="shared" si="251"/>
        <v>0.17368336801664799</v>
      </c>
      <c r="CV118" s="77">
        <f t="shared" si="252"/>
        <v>0.1744837522010565</v>
      </c>
      <c r="CW118" s="77">
        <f t="shared" si="253"/>
        <v>6.4350888426444694E-2</v>
      </c>
      <c r="CX118" s="77">
        <f t="shared" si="254"/>
        <v>0.25532255482631661</v>
      </c>
      <c r="CY118" s="77">
        <f t="shared" si="255"/>
        <v>1.8728989915159276E-2</v>
      </c>
      <c r="CZ118" s="78"/>
      <c r="DA118" s="78"/>
      <c r="DB118" s="78"/>
      <c r="DC118" s="78"/>
      <c r="DD118" s="78">
        <f t="shared" si="256"/>
        <v>0</v>
      </c>
      <c r="DE118" s="75">
        <f t="shared" si="257"/>
        <v>1</v>
      </c>
      <c r="DF118" s="75"/>
      <c r="DG118" s="75"/>
      <c r="DH118" s="74">
        <v>1434</v>
      </c>
      <c r="DI118" s="74">
        <v>1672</v>
      </c>
      <c r="DJ118" s="74">
        <v>715</v>
      </c>
      <c r="DK118" s="74">
        <v>962</v>
      </c>
      <c r="DL118" s="74">
        <v>85</v>
      </c>
      <c r="DM118" s="74">
        <v>232</v>
      </c>
      <c r="DN118" s="74">
        <v>765</v>
      </c>
      <c r="DO118" s="74">
        <v>354</v>
      </c>
      <c r="DP118" s="72">
        <v>20</v>
      </c>
      <c r="DQ118" s="74">
        <v>41</v>
      </c>
      <c r="DU118" s="73">
        <f t="shared" si="258"/>
        <v>61</v>
      </c>
      <c r="DV118" s="73">
        <f t="shared" si="441"/>
        <v>6280</v>
      </c>
      <c r="DW118" s="76">
        <f t="shared" si="259"/>
        <v>0.22834394904458599</v>
      </c>
      <c r="DX118" s="77">
        <f t="shared" si="260"/>
        <v>0.26624203821656051</v>
      </c>
      <c r="DY118" s="77">
        <f t="shared" si="261"/>
        <v>0.11385350318471338</v>
      </c>
      <c r="DZ118" s="77">
        <f t="shared" si="262"/>
        <v>0.15318471337579617</v>
      </c>
      <c r="EA118" s="77">
        <f t="shared" si="263"/>
        <v>1.3535031847133758E-2</v>
      </c>
      <c r="EB118" s="77">
        <f t="shared" si="264"/>
        <v>3.6942675159235668E-2</v>
      </c>
      <c r="EC118" s="77">
        <f t="shared" si="265"/>
        <v>0.12181528662420382</v>
      </c>
      <c r="ED118" s="77">
        <f t="shared" si="266"/>
        <v>5.6369426751592358E-2</v>
      </c>
      <c r="EE118" s="75">
        <f t="shared" si="267"/>
        <v>3.1847133757961785E-3</v>
      </c>
      <c r="EF118" s="78">
        <f t="shared" si="268"/>
        <v>6.5286624203821659E-3</v>
      </c>
      <c r="EG118" s="78">
        <f t="shared" si="269"/>
        <v>0</v>
      </c>
      <c r="EH118" s="78">
        <f t="shared" si="270"/>
        <v>0</v>
      </c>
      <c r="EI118" s="78">
        <f t="shared" si="271"/>
        <v>0</v>
      </c>
      <c r="EJ118" s="75">
        <f t="shared" si="272"/>
        <v>9.7133757961783435E-3</v>
      </c>
      <c r="EK118" s="75">
        <f t="shared" si="273"/>
        <v>1</v>
      </c>
      <c r="EL118" s="75"/>
      <c r="EM118" s="75"/>
      <c r="EN118" s="75"/>
      <c r="EO118" s="75"/>
      <c r="EP118" s="75"/>
      <c r="EQ118" s="75"/>
      <c r="ER118" s="75">
        <f t="shared" si="274"/>
        <v>0.2746218487394958</v>
      </c>
      <c r="ES118" s="75">
        <f t="shared" si="275"/>
        <v>0.27849975324888965</v>
      </c>
      <c r="ET118" s="75">
        <f t="shared" si="276"/>
        <v>0.27149031535136864</v>
      </c>
      <c r="EU118" s="75">
        <f t="shared" si="277"/>
        <v>0.26624203821656051</v>
      </c>
      <c r="EV118" s="75"/>
      <c r="EW118" s="75"/>
      <c r="EX118" s="75">
        <f t="shared" si="278"/>
        <v>5.394957983193277E-2</v>
      </c>
      <c r="EY118" s="75">
        <f t="shared" si="279"/>
        <v>2.9939134726106268E-2</v>
      </c>
      <c r="EZ118" s="75">
        <f t="shared" si="280"/>
        <v>6.4350888426444694E-2</v>
      </c>
      <c r="FA118" s="75">
        <f t="shared" si="281"/>
        <v>0.11385350318471338</v>
      </c>
      <c r="FB118" s="75"/>
      <c r="FC118" s="75"/>
      <c r="FD118" s="75"/>
      <c r="FE118" s="75">
        <f t="shared" si="282"/>
        <v>0</v>
      </c>
      <c r="FF118" s="75"/>
      <c r="FG118" s="75"/>
      <c r="FH118" s="75"/>
      <c r="FI118" s="75"/>
      <c r="FJ118" s="75"/>
      <c r="FK118" s="75">
        <f t="shared" si="283"/>
        <v>1.8095081427866426E-3</v>
      </c>
      <c r="FL118" s="75"/>
      <c r="FM118" s="75"/>
      <c r="FN118" s="75"/>
      <c r="FO118" s="75"/>
      <c r="FP118" s="75">
        <f t="shared" si="284"/>
        <v>0.32857142857142857</v>
      </c>
      <c r="FQ118" s="75">
        <f t="shared" si="285"/>
        <v>0.31024839611778254</v>
      </c>
      <c r="FR118" s="75">
        <f t="shared" si="286"/>
        <v>0.33584120377781335</v>
      </c>
      <c r="FS118" s="75">
        <f t="shared" si="287"/>
        <v>0.38009554140127388</v>
      </c>
      <c r="FT118" s="75"/>
      <c r="FU118" s="75"/>
      <c r="FV118" s="75"/>
      <c r="FW118" s="75">
        <f t="shared" si="288"/>
        <v>-7.0094378975210092E-3</v>
      </c>
      <c r="FX118" s="75">
        <f t="shared" si="289"/>
        <v>-5.2482771348081325E-3</v>
      </c>
      <c r="FY118" s="75">
        <f t="shared" si="290"/>
        <v>-1.2257715032329142E-2</v>
      </c>
      <c r="FZ118" s="75"/>
      <c r="GA118" s="75"/>
      <c r="GB118" s="75">
        <f t="shared" si="291"/>
        <v>3.4411753700338429E-2</v>
      </c>
      <c r="GC118" s="75">
        <f t="shared" si="292"/>
        <v>4.9502614758268684E-2</v>
      </c>
      <c r="GD118" s="75">
        <f t="shared" si="293"/>
        <v>8.3914368458607114E-2</v>
      </c>
      <c r="GE118" s="75"/>
      <c r="GF118" s="75"/>
      <c r="GG118" s="75"/>
      <c r="GH118" s="75"/>
      <c r="GI118" s="75"/>
      <c r="GJ118" s="75"/>
      <c r="GK118" s="75"/>
      <c r="GL118" s="75"/>
      <c r="GM118" s="75"/>
      <c r="GN118" s="75"/>
      <c r="GO118" s="75"/>
      <c r="GP118" s="75"/>
      <c r="GQ118" s="75">
        <f t="shared" si="294"/>
        <v>2.5592807660030803E-2</v>
      </c>
      <c r="GR118" s="75">
        <f t="shared" si="295"/>
        <v>4.4254337623460538E-2</v>
      </c>
      <c r="GS118" s="75">
        <f t="shared" si="296"/>
        <v>6.9847145283491341E-2</v>
      </c>
      <c r="GT118" s="75"/>
      <c r="GU118" s="75"/>
      <c r="GV118" s="75"/>
      <c r="GW118" s="75"/>
      <c r="GX118" s="75">
        <f t="shared" si="297"/>
        <v>8.4033613445378148E-3</v>
      </c>
      <c r="GY118" s="75">
        <f t="shared" si="298"/>
        <v>1.6450074025333113E-2</v>
      </c>
      <c r="GZ118" s="75">
        <f t="shared" si="299"/>
        <v>1.8728989915159276E-2</v>
      </c>
      <c r="HA118" s="75">
        <f t="shared" si="300"/>
        <v>3.6942675159235668E-2</v>
      </c>
      <c r="HB118" s="75"/>
      <c r="HC118" s="75"/>
      <c r="HD118" s="75">
        <f t="shared" si="301"/>
        <v>2.2789158898261636E-3</v>
      </c>
      <c r="HE118" s="75">
        <f t="shared" si="302"/>
        <v>1.8213685244076391E-2</v>
      </c>
      <c r="HF118" s="75">
        <f t="shared" si="303"/>
        <v>2.0492601133902555E-2</v>
      </c>
      <c r="HG118" s="75"/>
      <c r="HH118" s="75"/>
      <c r="HI118" s="75"/>
      <c r="HJ118" s="75">
        <f t="shared" si="304"/>
        <v>0.1704201680672269</v>
      </c>
      <c r="HK118" s="75">
        <f t="shared" si="305"/>
        <v>0.1705872676427044</v>
      </c>
      <c r="HL118" s="75">
        <f t="shared" si="306"/>
        <v>0.17368336801664799</v>
      </c>
      <c r="HM118" s="75">
        <f t="shared" si="307"/>
        <v>0.15318471337579617</v>
      </c>
      <c r="HN118" s="75"/>
      <c r="HO118" s="75"/>
      <c r="HP118" s="75">
        <f t="shared" si="308"/>
        <v>3.0961003739435888E-3</v>
      </c>
      <c r="HQ118" s="75">
        <f>Gegevens!HM119-Gegevens!HL119</f>
        <v>-8.6445788468351908E-2</v>
      </c>
      <c r="HR118" s="75">
        <f t="shared" si="309"/>
        <v>-1.7402554266908232E-2</v>
      </c>
      <c r="HS118" s="75"/>
      <c r="HT118" s="75"/>
      <c r="HU118" s="75"/>
      <c r="HV118" s="75">
        <f t="shared" si="310"/>
        <v>0.2304201680672269</v>
      </c>
      <c r="HW118" s="75">
        <f t="shared" si="311"/>
        <v>0.31567692054614244</v>
      </c>
      <c r="HX118" s="75">
        <f t="shared" si="312"/>
        <v>0.25532255482631661</v>
      </c>
      <c r="HY118" s="75">
        <f t="shared" si="313"/>
        <v>0.22834394904458599</v>
      </c>
      <c r="HZ118" s="75"/>
      <c r="IA118" s="75"/>
      <c r="IB118" s="75">
        <f t="shared" si="314"/>
        <v>-6.0354365719825831E-2</v>
      </c>
      <c r="IC118" s="75">
        <f t="shared" si="315"/>
        <v>-2.6978605781730614E-2</v>
      </c>
      <c r="ID118" s="75">
        <f t="shared" si="316"/>
        <v>-8.7332971501556445E-2</v>
      </c>
      <c r="IE118" s="75"/>
      <c r="IF118" s="75"/>
      <c r="IG118" s="75"/>
      <c r="IH118" s="75">
        <f t="shared" si="317"/>
        <v>7.7142857142857138E-2</v>
      </c>
      <c r="II118" s="75">
        <f t="shared" si="318"/>
        <v>8.7678894555025491E-2</v>
      </c>
      <c r="IJ118" s="75">
        <f t="shared" si="319"/>
        <v>4.194013126300624E-2</v>
      </c>
      <c r="IK118" s="75">
        <f t="shared" si="320"/>
        <v>5.6369426751592358E-2</v>
      </c>
      <c r="IL118" s="75"/>
      <c r="IM118" s="75"/>
      <c r="IN118" s="75">
        <f t="shared" si="321"/>
        <v>-4.5738763292019251E-2</v>
      </c>
      <c r="IO118" s="75">
        <f t="shared" si="322"/>
        <v>1.4429295488586118E-2</v>
      </c>
      <c r="IP118" s="75">
        <f t="shared" si="323"/>
        <v>-3.1309467803433133E-2</v>
      </c>
      <c r="IQ118" s="75"/>
      <c r="IR118" s="75"/>
      <c r="IS118" s="75"/>
      <c r="IT118" s="75">
        <f t="shared" si="324"/>
        <v>0.1373109243697479</v>
      </c>
      <c r="IU118" s="75">
        <f t="shared" si="325"/>
        <v>9.5903931567692058E-2</v>
      </c>
      <c r="IV118" s="75">
        <f t="shared" si="326"/>
        <v>0.1744837522010565</v>
      </c>
      <c r="IW118" s="75">
        <f t="shared" si="327"/>
        <v>0.12181528662420382</v>
      </c>
      <c r="IX118" s="75"/>
      <c r="IY118" s="75"/>
      <c r="IZ118" s="75">
        <f t="shared" si="328"/>
        <v>7.8579820633364439E-2</v>
      </c>
      <c r="JA118" s="75">
        <f t="shared" si="329"/>
        <v>-5.2668465576852674E-2</v>
      </c>
      <c r="JB118" s="75">
        <f t="shared" si="330"/>
        <v>2.5911355056511765E-2</v>
      </c>
      <c r="JC118" s="75"/>
      <c r="JD118" s="75"/>
      <c r="JE118" s="75"/>
      <c r="JF118" s="75"/>
      <c r="JG118" s="75"/>
      <c r="JH118" s="75"/>
      <c r="JI118" s="75">
        <f t="shared" si="331"/>
        <v>8.5546218487394951E-2</v>
      </c>
      <c r="JJ118" s="75">
        <f t="shared" si="332"/>
        <v>0.21445378151260502</v>
      </c>
      <c r="JK118" s="75">
        <f t="shared" si="333"/>
        <v>0.22285714285714286</v>
      </c>
      <c r="JL118" s="75"/>
      <c r="JM118" s="75">
        <f t="shared" si="334"/>
        <v>0.10412896858035861</v>
      </c>
      <c r="JN118" s="75">
        <f t="shared" si="335"/>
        <v>0.18358282612271754</v>
      </c>
      <c r="JO118" s="75">
        <f t="shared" si="336"/>
        <v>0.20003290014805067</v>
      </c>
      <c r="JP118" s="75"/>
      <c r="JQ118" s="75">
        <f t="shared" si="337"/>
        <v>6.0669121178165517E-2</v>
      </c>
      <c r="JR118" s="75">
        <f t="shared" si="338"/>
        <v>0.21642388346406274</v>
      </c>
      <c r="JS118" s="75">
        <f t="shared" si="339"/>
        <v>0.23515287337922203</v>
      </c>
      <c r="JT118" s="75"/>
      <c r="JU118" s="75">
        <f t="shared" si="340"/>
        <v>9.3312101910828033E-2</v>
      </c>
      <c r="JV118" s="75">
        <f t="shared" si="341"/>
        <v>0.17818471337579617</v>
      </c>
      <c r="JW118" s="75">
        <f t="shared" si="342"/>
        <v>0.21512738853503185</v>
      </c>
      <c r="JX118" s="75"/>
      <c r="JY118" s="75"/>
      <c r="JZ118" s="75"/>
      <c r="KA118" s="75">
        <f t="shared" si="343"/>
        <v>-4.3459847402193094E-2</v>
      </c>
      <c r="KB118" s="75">
        <f t="shared" si="344"/>
        <v>3.2642980732662516E-2</v>
      </c>
      <c r="KC118" s="75">
        <f t="shared" si="345"/>
        <v>-1.0816866669530578E-2</v>
      </c>
      <c r="KD118" s="75"/>
      <c r="KE118" s="75"/>
      <c r="KF118" s="75">
        <f t="shared" si="346"/>
        <v>3.2841057341345209E-2</v>
      </c>
      <c r="KG118" s="75">
        <f t="shared" si="347"/>
        <v>-3.8239170088266577E-2</v>
      </c>
      <c r="KH118" s="75">
        <f t="shared" si="348"/>
        <v>-5.3981127469213686E-3</v>
      </c>
      <c r="KI118" s="75"/>
      <c r="KJ118" s="75"/>
      <c r="KK118" s="75">
        <f t="shared" si="349"/>
        <v>3.5119973231171359E-2</v>
      </c>
      <c r="KL118" s="75">
        <f t="shared" si="350"/>
        <v>-2.0025484844190172E-2</v>
      </c>
      <c r="KM118" s="75">
        <f t="shared" si="351"/>
        <v>1.5094488386981186E-2</v>
      </c>
      <c r="KN118" s="75"/>
      <c r="KO118" s="75"/>
      <c r="KP118" s="75"/>
      <c r="KQ118" s="75"/>
      <c r="KR118" s="73">
        <f t="shared" si="352"/>
        <v>1748.978450403027</v>
      </c>
      <c r="KS118" s="73">
        <f t="shared" si="353"/>
        <v>188.01776607994736</v>
      </c>
      <c r="KT118" s="73">
        <f t="shared" si="354"/>
        <v>1071.2880407961836</v>
      </c>
      <c r="KU118" s="73">
        <f t="shared" si="355"/>
        <v>1982.4510610297746</v>
      </c>
      <c r="KV118" s="73">
        <f t="shared" si="356"/>
        <v>550.62345780556007</v>
      </c>
      <c r="KW118" s="73">
        <f t="shared" si="357"/>
        <v>602.27669024510612</v>
      </c>
      <c r="KX118" s="73">
        <f t="shared" si="358"/>
        <v>103.30646487909195</v>
      </c>
      <c r="KY118" s="73"/>
      <c r="KZ118" s="73">
        <f t="shared" si="359"/>
        <v>1704.9591804065951</v>
      </c>
      <c r="LA118" s="73">
        <f t="shared" si="360"/>
        <v>404.1235793180727</v>
      </c>
      <c r="LB118" s="73">
        <f t="shared" si="361"/>
        <v>1090.7315511445495</v>
      </c>
      <c r="LC118" s="73">
        <f t="shared" si="362"/>
        <v>1603.4256443092684</v>
      </c>
      <c r="LD118" s="73">
        <f t="shared" si="363"/>
        <v>263.3840243316792</v>
      </c>
      <c r="LE118" s="73">
        <f t="shared" si="364"/>
        <v>1095.7579638226348</v>
      </c>
      <c r="LF118" s="73">
        <f t="shared" si="365"/>
        <v>117.61805666720025</v>
      </c>
      <c r="LG118" s="73"/>
      <c r="LH118" s="73">
        <f t="shared" si="366"/>
        <v>1672</v>
      </c>
      <c r="LI118" s="73">
        <f t="shared" si="367"/>
        <v>715</v>
      </c>
      <c r="LJ118" s="73">
        <f t="shared" si="368"/>
        <v>962</v>
      </c>
      <c r="LK118" s="73">
        <f t="shared" si="369"/>
        <v>1434</v>
      </c>
      <c r="LL118" s="73">
        <f t="shared" si="370"/>
        <v>354</v>
      </c>
      <c r="LM118" s="73">
        <f t="shared" si="371"/>
        <v>765</v>
      </c>
      <c r="LN118" s="73">
        <f t="shared" si="372"/>
        <v>232</v>
      </c>
      <c r="LO118" s="73"/>
      <c r="LP118" s="73">
        <f t="shared" si="373"/>
        <v>-44.019269996431831</v>
      </c>
      <c r="LQ118" s="73">
        <f t="shared" si="374"/>
        <v>216.10581323812534</v>
      </c>
      <c r="LR118" s="73">
        <f t="shared" si="375"/>
        <v>19.443510348365862</v>
      </c>
      <c r="LS118" s="73">
        <f t="shared" si="376"/>
        <v>-379.0254167205062</v>
      </c>
      <c r="LT118" s="73">
        <f t="shared" si="377"/>
        <v>-287.23943347388087</v>
      </c>
      <c r="LU118" s="73">
        <f t="shared" si="378"/>
        <v>493.48127357752867</v>
      </c>
      <c r="LV118" s="73">
        <f t="shared" si="379"/>
        <v>14.311591788108302</v>
      </c>
      <c r="LW118" s="73"/>
      <c r="LX118" s="73">
        <f t="shared" si="380"/>
        <v>-32.959180406595124</v>
      </c>
      <c r="LY118" s="73">
        <f t="shared" si="381"/>
        <v>310.8764206819273</v>
      </c>
      <c r="LZ118" s="73">
        <f t="shared" si="382"/>
        <v>-128.73155114454948</v>
      </c>
      <c r="MA118" s="73">
        <f t="shared" si="383"/>
        <v>-169.42564430926836</v>
      </c>
      <c r="MB118" s="73">
        <f t="shared" si="384"/>
        <v>90.6159756683208</v>
      </c>
      <c r="MC118" s="73">
        <f t="shared" si="385"/>
        <v>-330.75796382263479</v>
      </c>
      <c r="MD118" s="73">
        <f t="shared" si="386"/>
        <v>114.38194333279975</v>
      </c>
      <c r="ME118" s="73"/>
      <c r="MF118" s="73">
        <f t="shared" si="387"/>
        <v>-76.978450403026955</v>
      </c>
      <c r="MG118" s="73">
        <f t="shared" si="388"/>
        <v>526.98223392005264</v>
      </c>
      <c r="MH118" s="73">
        <f t="shared" si="389"/>
        <v>-109.28804079618362</v>
      </c>
      <c r="MI118" s="73">
        <f t="shared" si="390"/>
        <v>-548.45106102977456</v>
      </c>
      <c r="MJ118" s="73">
        <f t="shared" si="391"/>
        <v>-196.62345780556007</v>
      </c>
      <c r="MK118" s="73">
        <f t="shared" si="392"/>
        <v>162.72330975489388</v>
      </c>
      <c r="ML118" s="73">
        <f t="shared" si="393"/>
        <v>128.69353512090805</v>
      </c>
      <c r="MM118" s="73"/>
      <c r="MN118" s="75">
        <f t="shared" si="394"/>
        <v>-2.5168560531027825E-2</v>
      </c>
      <c r="MO118" s="75">
        <f t="shared" si="395"/>
        <v>1.1493903887052599</v>
      </c>
      <c r="MP118" s="75">
        <f t="shared" si="396"/>
        <v>1.8149656869048406E-2</v>
      </c>
      <c r="MQ118" s="75">
        <f t="shared" si="397"/>
        <v>-0.19119030182950558</v>
      </c>
      <c r="MR118" s="75">
        <f t="shared" si="398"/>
        <v>-0.5216621802104785</v>
      </c>
      <c r="MS118" s="75">
        <f t="shared" si="399"/>
        <v>0.81935974207585316</v>
      </c>
      <c r="MT118" s="75">
        <f t="shared" si="400"/>
        <v>0.13853529694253244</v>
      </c>
      <c r="MU118" s="75"/>
      <c r="MV118" s="75">
        <f t="shared" si="401"/>
        <v>-1.9331360413411824E-2</v>
      </c>
      <c r="MW118" s="75">
        <f t="shared" si="402"/>
        <v>0.76926078207687665</v>
      </c>
      <c r="MX118" s="75">
        <f t="shared" si="403"/>
        <v>-0.1180231295312455</v>
      </c>
      <c r="MY118" s="75">
        <f t="shared" si="404"/>
        <v>-0.10566479643791302</v>
      </c>
      <c r="MZ118" s="75">
        <f t="shared" si="405"/>
        <v>0.34404507220304376</v>
      </c>
      <c r="NA118" s="75">
        <f t="shared" si="406"/>
        <v>-0.30185312335651254</v>
      </c>
      <c r="NB118" s="75">
        <f t="shared" si="407"/>
        <v>0.97248625401491651</v>
      </c>
      <c r="NC118" s="75"/>
      <c r="ND118" s="75">
        <f t="shared" si="408"/>
        <v>-4.4013378429727579E-2</v>
      </c>
      <c r="NE118" s="75">
        <f t="shared" si="409"/>
        <v>2.8028321201091901</v>
      </c>
      <c r="NF118" s="75">
        <f t="shared" si="410"/>
        <v>-0.10201555196580045</v>
      </c>
      <c r="NG118" s="75">
        <f t="shared" si="411"/>
        <v>-0.27665301394370073</v>
      </c>
      <c r="NH118" s="75">
        <f t="shared" si="412"/>
        <v>-0.35709241046354601</v>
      </c>
      <c r="NI118" s="75">
        <f t="shared" si="413"/>
        <v>0.27018032142115783</v>
      </c>
      <c r="NJ118" s="75">
        <f t="shared" si="414"/>
        <v>1.2457452229299364</v>
      </c>
      <c r="NK118" s="75"/>
      <c r="NL118" s="75"/>
      <c r="NM118" s="211">
        <v>7209</v>
      </c>
      <c r="NN118" s="212">
        <v>0</v>
      </c>
      <c r="NO118" s="212">
        <v>7</v>
      </c>
      <c r="NP118" s="212">
        <v>7</v>
      </c>
      <c r="NQ118" s="212">
        <v>1</v>
      </c>
      <c r="NR118" s="212">
        <v>23</v>
      </c>
      <c r="NS118" s="213">
        <v>38</v>
      </c>
      <c r="NT118" s="213">
        <f t="shared" si="415"/>
        <v>7247</v>
      </c>
      <c r="NU118" s="75"/>
      <c r="NV118" s="75"/>
      <c r="NW118" s="73">
        <v>6280</v>
      </c>
      <c r="NX118" s="73">
        <v>715</v>
      </c>
      <c r="NY118" s="75">
        <f t="shared" si="416"/>
        <v>0.11385350318471338</v>
      </c>
      <c r="NZ118" s="75">
        <f t="shared" si="417"/>
        <v>1.4955279427965324E-3</v>
      </c>
      <c r="OA118" s="75">
        <f t="shared" si="418"/>
        <v>9.122795377613553E-4</v>
      </c>
      <c r="OB118" s="73">
        <v>9892</v>
      </c>
      <c r="OC118" s="73">
        <v>7247</v>
      </c>
      <c r="OD118" s="73">
        <v>1459.6889946480226</v>
      </c>
      <c r="OE118" s="73">
        <v>464.64455464564378</v>
      </c>
      <c r="OF118" s="75">
        <f t="shared" si="419"/>
        <v>4.697175036854466E-2</v>
      </c>
      <c r="OG118" s="75">
        <f t="shared" si="420"/>
        <v>0.31831750211810317</v>
      </c>
      <c r="OH118" s="73">
        <v>509.66666666666993</v>
      </c>
      <c r="OI118" s="73">
        <f t="shared" si="421"/>
        <v>162.23582024619429</v>
      </c>
      <c r="OJ118" s="75">
        <f t="shared" si="422"/>
        <v>2.2386617944831558E-2</v>
      </c>
      <c r="OK118" s="75">
        <f t="shared" si="423"/>
        <v>1.5094270524972991E-3</v>
      </c>
      <c r="OL118" s="75">
        <f t="shared" si="424"/>
        <v>6.778387931335733E-4</v>
      </c>
      <c r="OM118" s="73">
        <v>9762</v>
      </c>
      <c r="ON118" s="73">
        <v>216105996</v>
      </c>
      <c r="OO118" s="73">
        <f t="shared" si="425"/>
        <v>22137.471419791025</v>
      </c>
      <c r="OP118" s="75">
        <f t="shared" si="426"/>
        <v>1.4980852683985036E-3</v>
      </c>
      <c r="OQ118" s="75">
        <f t="shared" si="427"/>
        <v>1.7354232413977603E-3</v>
      </c>
      <c r="OR118" s="75">
        <f t="shared" si="428"/>
        <v>5.2302799726518169E-4</v>
      </c>
      <c r="OS118" s="73">
        <v>2335.695554189715</v>
      </c>
      <c r="OT118" s="75">
        <f t="shared" si="429"/>
        <v>0.23611964761319401</v>
      </c>
      <c r="OU118" s="75">
        <f t="shared" si="430"/>
        <v>1.9249840783974596E-3</v>
      </c>
      <c r="OV118" s="73">
        <v>102.37395690634193</v>
      </c>
      <c r="OW118" s="75">
        <f t="shared" si="431"/>
        <v>1.0486985956396428E-2</v>
      </c>
      <c r="OX118" s="75">
        <v>6.802721088435373E-3</v>
      </c>
      <c r="OY118" s="73">
        <v>574</v>
      </c>
      <c r="OZ118" s="75">
        <f t="shared" si="432"/>
        <v>5.8026688232915485E-2</v>
      </c>
      <c r="PA118" s="73">
        <v>1868</v>
      </c>
      <c r="PB118" s="75">
        <f t="shared" si="433"/>
        <v>0.1888394662353417</v>
      </c>
      <c r="PC118" s="73">
        <v>1787</v>
      </c>
      <c r="PD118" s="73">
        <v>2147</v>
      </c>
      <c r="PE118" s="75">
        <f t="shared" si="434"/>
        <v>-0.16767582673497905</v>
      </c>
      <c r="PF118" s="75">
        <v>3.4444750620005508E-2</v>
      </c>
      <c r="PG118" s="75">
        <v>7.0680628272251314E-2</v>
      </c>
      <c r="PH118" s="75">
        <v>0.10512537889225682</v>
      </c>
      <c r="PI118" s="75"/>
      <c r="PJ118" s="75"/>
      <c r="PK118" s="75"/>
      <c r="PL118" s="75"/>
      <c r="PM118" s="75"/>
      <c r="PN118" s="75"/>
      <c r="PO118" s="226"/>
      <c r="PP118" s="21">
        <f t="shared" si="435"/>
        <v>0</v>
      </c>
      <c r="PQ118" s="73">
        <f t="shared" si="436"/>
        <v>61.000501004043862</v>
      </c>
      <c r="PR118" s="73"/>
      <c r="PS118" s="73">
        <f t="shared" si="437"/>
        <v>34.913099294028413</v>
      </c>
      <c r="PT118" s="73">
        <v>1</v>
      </c>
      <c r="PU118" s="73">
        <f t="shared" si="438"/>
        <v>44.907025616912762</v>
      </c>
      <c r="PV118" s="73">
        <v>1</v>
      </c>
      <c r="PW118" s="73"/>
    </row>
    <row r="119" spans="1:444" x14ac:dyDescent="0.25">
      <c r="A119" s="150"/>
      <c r="B119" s="153" t="s">
        <v>10</v>
      </c>
      <c r="C119" s="151"/>
      <c r="D119" s="156">
        <v>13016</v>
      </c>
      <c r="E119" s="156" t="s">
        <v>0</v>
      </c>
      <c r="F119" s="72" t="s">
        <v>60</v>
      </c>
      <c r="G119" s="82"/>
      <c r="P119" s="161"/>
      <c r="Q119" s="127"/>
      <c r="R119" s="127"/>
      <c r="S119" s="127"/>
      <c r="T119" s="127"/>
      <c r="U119" s="127"/>
      <c r="V119" s="127"/>
      <c r="W119" s="127"/>
      <c r="X119" s="127"/>
      <c r="Y119" s="127"/>
      <c r="Z119" s="113"/>
      <c r="AA119" s="73"/>
      <c r="AB119" s="74">
        <v>503</v>
      </c>
      <c r="AC119" s="74">
        <v>2574</v>
      </c>
      <c r="AD119" s="74">
        <v>914</v>
      </c>
      <c r="AE119" s="74">
        <v>541</v>
      </c>
      <c r="AF119" s="74">
        <v>476</v>
      </c>
      <c r="AG119" s="74">
        <v>1854</v>
      </c>
      <c r="AH119" s="74">
        <v>107</v>
      </c>
      <c r="AI119" s="74">
        <v>16</v>
      </c>
      <c r="AK119" s="73">
        <f t="shared" si="222"/>
        <v>6985</v>
      </c>
      <c r="AL119" s="75"/>
      <c r="AM119" s="76">
        <f t="shared" si="223"/>
        <v>7.2011453113815321E-2</v>
      </c>
      <c r="AN119" s="77">
        <f t="shared" si="224"/>
        <v>0.36850393700787404</v>
      </c>
      <c r="AO119" s="77">
        <f t="shared" si="225"/>
        <v>0.13085182534001433</v>
      </c>
      <c r="AP119" s="77">
        <f t="shared" si="226"/>
        <v>7.7451682176091621E-2</v>
      </c>
      <c r="AQ119" s="77">
        <f t="shared" si="227"/>
        <v>6.8146027201145307E-2</v>
      </c>
      <c r="AR119" s="77">
        <f t="shared" si="228"/>
        <v>0.26542591267000715</v>
      </c>
      <c r="AS119" s="77">
        <f t="shared" si="229"/>
        <v>1.5318539727988547E-2</v>
      </c>
      <c r="AT119" s="78">
        <f t="shared" si="230"/>
        <v>2.2906227630637081E-3</v>
      </c>
      <c r="AU119" s="75">
        <f t="shared" si="231"/>
        <v>1</v>
      </c>
      <c r="AV119" s="75"/>
      <c r="AW119" s="75"/>
      <c r="AX119" s="74">
        <v>419</v>
      </c>
      <c r="AY119" s="74">
        <v>638</v>
      </c>
      <c r="AZ119" s="74">
        <v>647</v>
      </c>
      <c r="BA119" s="74">
        <v>735</v>
      </c>
      <c r="BB119" s="74">
        <v>2606</v>
      </c>
      <c r="BC119" s="74">
        <v>1762</v>
      </c>
      <c r="BD119" s="74">
        <v>223</v>
      </c>
      <c r="BF119" s="74">
        <v>35</v>
      </c>
      <c r="BG119" s="79">
        <v>10</v>
      </c>
      <c r="BH119" s="80">
        <v>78</v>
      </c>
      <c r="BI119" s="80"/>
      <c r="BJ119" s="81"/>
      <c r="BK119" s="73">
        <f t="shared" si="232"/>
        <v>88</v>
      </c>
      <c r="BL119" s="79">
        <f t="shared" si="233"/>
        <v>7153</v>
      </c>
      <c r="BM119" s="82"/>
      <c r="BN119" s="83">
        <f t="shared" si="234"/>
        <v>5.8576820914301692E-2</v>
      </c>
      <c r="BO119" s="84">
        <f t="shared" si="235"/>
        <v>8.9193345449461767E-2</v>
      </c>
      <c r="BP119" s="84">
        <f t="shared" si="236"/>
        <v>9.045155878652314E-2</v>
      </c>
      <c r="BQ119" s="84">
        <f t="shared" si="237"/>
        <v>0.10275408919334544</v>
      </c>
      <c r="BR119" s="84">
        <f t="shared" si="238"/>
        <v>0.36432266182021528</v>
      </c>
      <c r="BS119" s="84">
        <f t="shared" si="239"/>
        <v>0.24633021110023767</v>
      </c>
      <c r="BT119" s="84">
        <f t="shared" si="240"/>
        <v>3.1175730462742905E-2</v>
      </c>
      <c r="BU119" s="84">
        <f t="shared" si="241"/>
        <v>0</v>
      </c>
      <c r="BV119" s="84">
        <f t="shared" si="242"/>
        <v>4.8930518663497834E-3</v>
      </c>
      <c r="BW119" s="84">
        <f t="shared" si="243"/>
        <v>1.3980148189570809E-3</v>
      </c>
      <c r="BX119" s="84">
        <f t="shared" si="244"/>
        <v>1.0904515587865232E-2</v>
      </c>
      <c r="BY119" s="84">
        <f t="shared" si="245"/>
        <v>0</v>
      </c>
      <c r="BZ119" s="84">
        <f t="shared" si="246"/>
        <v>0</v>
      </c>
      <c r="CA119" s="75">
        <f t="shared" si="247"/>
        <v>1.2302530406822313E-2</v>
      </c>
      <c r="CB119" s="85">
        <f t="shared" si="248"/>
        <v>1</v>
      </c>
      <c r="CC119" s="75"/>
      <c r="CD119" s="75"/>
      <c r="CE119" s="74">
        <v>416</v>
      </c>
      <c r="CF119" s="74">
        <v>2134</v>
      </c>
      <c r="CG119" s="74">
        <v>1957</v>
      </c>
      <c r="CH119" s="74">
        <v>730</v>
      </c>
      <c r="CI119" s="74">
        <v>1355</v>
      </c>
      <c r="CJ119" s="74">
        <v>382</v>
      </c>
      <c r="CK119" s="74">
        <v>226</v>
      </c>
      <c r="CP119" s="73">
        <f t="shared" si="439"/>
        <v>0</v>
      </c>
      <c r="CQ119" s="73">
        <f t="shared" si="440"/>
        <v>7200</v>
      </c>
      <c r="CR119" s="73"/>
      <c r="CS119" s="76">
        <f t="shared" si="249"/>
        <v>5.7777777777777775E-2</v>
      </c>
      <c r="CT119" s="77">
        <f t="shared" si="250"/>
        <v>0.29638888888888887</v>
      </c>
      <c r="CU119" s="77">
        <f t="shared" si="251"/>
        <v>0.27180555555555558</v>
      </c>
      <c r="CV119" s="77">
        <f t="shared" si="252"/>
        <v>0.10138888888888889</v>
      </c>
      <c r="CW119" s="77">
        <f t="shared" si="253"/>
        <v>0.18819444444444444</v>
      </c>
      <c r="CX119" s="77">
        <f t="shared" si="254"/>
        <v>5.3055555555555557E-2</v>
      </c>
      <c r="CY119" s="77">
        <f t="shared" si="255"/>
        <v>3.138888888888889E-2</v>
      </c>
      <c r="CZ119" s="78"/>
      <c r="DA119" s="78"/>
      <c r="DB119" s="78"/>
      <c r="DC119" s="78"/>
      <c r="DD119" s="78">
        <f t="shared" si="256"/>
        <v>0</v>
      </c>
      <c r="DE119" s="75">
        <f t="shared" si="257"/>
        <v>1</v>
      </c>
      <c r="DF119" s="75"/>
      <c r="DG119" s="75"/>
      <c r="DH119" s="74">
        <v>464</v>
      </c>
      <c r="DI119" s="74">
        <v>1829</v>
      </c>
      <c r="DJ119" s="74">
        <v>2039</v>
      </c>
      <c r="DK119" s="74">
        <v>1337</v>
      </c>
      <c r="DM119" s="74">
        <v>445</v>
      </c>
      <c r="DN119" s="74">
        <v>410</v>
      </c>
      <c r="DO119" s="74">
        <v>491</v>
      </c>
      <c r="DP119" s="74">
        <v>7</v>
      </c>
      <c r="DQ119" s="74">
        <v>138</v>
      </c>
      <c r="DR119" s="74">
        <v>3</v>
      </c>
      <c r="DS119" s="74">
        <v>6</v>
      </c>
      <c r="DT119" s="74">
        <v>44</v>
      </c>
      <c r="DU119" s="73">
        <f t="shared" si="258"/>
        <v>198</v>
      </c>
      <c r="DV119" s="73">
        <f t="shared" si="441"/>
        <v>7213</v>
      </c>
      <c r="DW119" s="76">
        <f t="shared" si="259"/>
        <v>6.4328296131983917E-2</v>
      </c>
      <c r="DX119" s="77">
        <f t="shared" si="260"/>
        <v>0.25356994315818659</v>
      </c>
      <c r="DY119" s="77">
        <f t="shared" si="261"/>
        <v>0.28268404270067932</v>
      </c>
      <c r="DZ119" s="77">
        <f t="shared" si="262"/>
        <v>0.18535976708720367</v>
      </c>
      <c r="EA119" s="77">
        <f t="shared" si="263"/>
        <v>0</v>
      </c>
      <c r="EB119" s="77">
        <f t="shared" si="264"/>
        <v>6.1694163316234576E-2</v>
      </c>
      <c r="EC119" s="77">
        <f t="shared" si="265"/>
        <v>5.6841813392485792E-2</v>
      </c>
      <c r="ED119" s="77">
        <f t="shared" si="266"/>
        <v>6.8071537501732976E-2</v>
      </c>
      <c r="EE119" s="75">
        <f t="shared" si="267"/>
        <v>9.7046998474975739E-4</v>
      </c>
      <c r="EF119" s="78">
        <f t="shared" si="268"/>
        <v>1.9132122556495216E-2</v>
      </c>
      <c r="EG119" s="78">
        <f t="shared" si="269"/>
        <v>4.1591570774989601E-4</v>
      </c>
      <c r="EH119" s="78">
        <f t="shared" si="270"/>
        <v>8.3183141549979201E-4</v>
      </c>
      <c r="EI119" s="78">
        <f t="shared" si="271"/>
        <v>6.1000970469984751E-3</v>
      </c>
      <c r="EJ119" s="75">
        <f t="shared" si="272"/>
        <v>2.7450436711493137E-2</v>
      </c>
      <c r="EK119" s="75">
        <f t="shared" si="273"/>
        <v>1</v>
      </c>
      <c r="EL119" s="75"/>
      <c r="EM119" s="75"/>
      <c r="EN119" s="75"/>
      <c r="EO119" s="75"/>
      <c r="EP119" s="75"/>
      <c r="EQ119" s="75"/>
      <c r="ER119" s="75">
        <f t="shared" si="274"/>
        <v>0.36850393700787404</v>
      </c>
      <c r="ES119" s="75">
        <f t="shared" si="275"/>
        <v>0.36432266182021528</v>
      </c>
      <c r="ET119" s="75">
        <f t="shared" si="276"/>
        <v>0.29638888888888887</v>
      </c>
      <c r="EU119" s="75">
        <f t="shared" si="277"/>
        <v>0.25356994315818659</v>
      </c>
      <c r="EV119" s="75"/>
      <c r="EW119" s="75"/>
      <c r="EX119" s="75">
        <f t="shared" si="278"/>
        <v>0.13085182534001433</v>
      </c>
      <c r="EY119" s="75">
        <f t="shared" si="279"/>
        <v>8.9193345449461767E-2</v>
      </c>
      <c r="EZ119" s="75">
        <f t="shared" si="280"/>
        <v>0.18819444444444444</v>
      </c>
      <c r="FA119" s="75">
        <f t="shared" si="281"/>
        <v>0.28268404270067932</v>
      </c>
      <c r="FB119" s="75"/>
      <c r="FC119" s="75"/>
      <c r="FD119" s="75"/>
      <c r="FE119" s="75">
        <f t="shared" si="282"/>
        <v>0</v>
      </c>
      <c r="FF119" s="75"/>
      <c r="FG119" s="75"/>
      <c r="FH119" s="75"/>
      <c r="FI119" s="75"/>
      <c r="FJ119" s="75"/>
      <c r="FK119" s="75">
        <f t="shared" si="283"/>
        <v>4.8930518663497834E-3</v>
      </c>
      <c r="FL119" s="75"/>
      <c r="FM119" s="75"/>
      <c r="FN119" s="75"/>
      <c r="FO119" s="75"/>
      <c r="FP119" s="75">
        <f t="shared" si="284"/>
        <v>0.49935576234788837</v>
      </c>
      <c r="FQ119" s="75">
        <f t="shared" si="285"/>
        <v>0.45840905913602686</v>
      </c>
      <c r="FR119" s="75">
        <f t="shared" si="286"/>
        <v>0.48458333333333331</v>
      </c>
      <c r="FS119" s="75">
        <f t="shared" si="287"/>
        <v>0.53625398585886597</v>
      </c>
      <c r="FT119" s="75"/>
      <c r="FU119" s="75"/>
      <c r="FV119" s="75"/>
      <c r="FW119" s="75">
        <f t="shared" si="288"/>
        <v>-6.7933772931326408E-2</v>
      </c>
      <c r="FX119" s="75">
        <f t="shared" si="289"/>
        <v>-4.2818945730702274E-2</v>
      </c>
      <c r="FY119" s="75">
        <f t="shared" si="290"/>
        <v>-0.11075271866202868</v>
      </c>
      <c r="FZ119" s="75"/>
      <c r="GA119" s="75"/>
      <c r="GB119" s="75">
        <f t="shared" si="291"/>
        <v>9.9001098994982675E-2</v>
      </c>
      <c r="GC119" s="75">
        <f t="shared" si="292"/>
        <v>9.4489598256234875E-2</v>
      </c>
      <c r="GD119" s="75">
        <f t="shared" si="293"/>
        <v>0.19349069725121754</v>
      </c>
      <c r="GE119" s="75"/>
      <c r="GF119" s="75"/>
      <c r="GG119" s="75"/>
      <c r="GH119" s="75"/>
      <c r="GI119" s="75"/>
      <c r="GJ119" s="75"/>
      <c r="GK119" s="75"/>
      <c r="GL119" s="75"/>
      <c r="GM119" s="75"/>
      <c r="GN119" s="75"/>
      <c r="GO119" s="75"/>
      <c r="GP119" s="75"/>
      <c r="GQ119" s="75">
        <f t="shared" si="294"/>
        <v>2.6174274197306446E-2</v>
      </c>
      <c r="GR119" s="75">
        <f t="shared" si="295"/>
        <v>5.1670652525532657E-2</v>
      </c>
      <c r="GS119" s="75">
        <f t="shared" si="296"/>
        <v>7.7844926722839103E-2</v>
      </c>
      <c r="GT119" s="75"/>
      <c r="GU119" s="75"/>
      <c r="GV119" s="75"/>
      <c r="GW119" s="75"/>
      <c r="GX119" s="75">
        <f t="shared" si="297"/>
        <v>1.5318539727988547E-2</v>
      </c>
      <c r="GY119" s="75">
        <f t="shared" si="298"/>
        <v>3.1175730462742905E-2</v>
      </c>
      <c r="GZ119" s="75">
        <f t="shared" si="299"/>
        <v>3.138888888888889E-2</v>
      </c>
      <c r="HA119" s="75">
        <f t="shared" si="300"/>
        <v>6.1694163316234576E-2</v>
      </c>
      <c r="HB119" s="75"/>
      <c r="HC119" s="75"/>
      <c r="HD119" s="75">
        <f t="shared" si="301"/>
        <v>2.1315842614598457E-4</v>
      </c>
      <c r="HE119" s="75">
        <f t="shared" si="302"/>
        <v>3.0305274427345687E-2</v>
      </c>
      <c r="HF119" s="75">
        <f t="shared" si="303"/>
        <v>3.0518432853491671E-2</v>
      </c>
      <c r="HG119" s="75"/>
      <c r="HH119" s="75"/>
      <c r="HI119" s="75"/>
      <c r="HJ119" s="75">
        <f t="shared" si="304"/>
        <v>0.26542591267000715</v>
      </c>
      <c r="HK119" s="75">
        <f t="shared" si="305"/>
        <v>0.24633021110023767</v>
      </c>
      <c r="HL119" s="75">
        <f t="shared" si="306"/>
        <v>0.27180555555555558</v>
      </c>
      <c r="HM119" s="75">
        <f t="shared" si="307"/>
        <v>0.18535976708720367</v>
      </c>
      <c r="HN119" s="75"/>
      <c r="HO119" s="75"/>
      <c r="HP119" s="75">
        <f t="shared" si="308"/>
        <v>2.5475344455317905E-2</v>
      </c>
      <c r="HQ119" s="75">
        <f>Gegevens!HM55-Gegevens!HL55</f>
        <v>-3.3245912843009748E-2</v>
      </c>
      <c r="HR119" s="75">
        <f t="shared" si="309"/>
        <v>-6.0970444013034003E-2</v>
      </c>
      <c r="HS119" s="75"/>
      <c r="HT119" s="75"/>
      <c r="HU119" s="75"/>
      <c r="HV119" s="75">
        <f t="shared" si="310"/>
        <v>7.2011453113815321E-2</v>
      </c>
      <c r="HW119" s="75">
        <f t="shared" si="311"/>
        <v>9.045155878652314E-2</v>
      </c>
      <c r="HX119" s="75">
        <f t="shared" si="312"/>
        <v>5.3055555555555557E-2</v>
      </c>
      <c r="HY119" s="75">
        <f t="shared" si="313"/>
        <v>6.4328296131983917E-2</v>
      </c>
      <c r="HZ119" s="75"/>
      <c r="IA119" s="75"/>
      <c r="IB119" s="75">
        <f t="shared" si="314"/>
        <v>-3.7396003230967582E-2</v>
      </c>
      <c r="IC119" s="75">
        <f t="shared" si="315"/>
        <v>1.127274057642836E-2</v>
      </c>
      <c r="ID119" s="75">
        <f t="shared" si="316"/>
        <v>-2.6123262654539223E-2</v>
      </c>
      <c r="IE119" s="75"/>
      <c r="IF119" s="75"/>
      <c r="IG119" s="75"/>
      <c r="IH119" s="75">
        <f t="shared" si="317"/>
        <v>7.7451682176091621E-2</v>
      </c>
      <c r="II119" s="75">
        <f t="shared" si="318"/>
        <v>0.10275408919334544</v>
      </c>
      <c r="IJ119" s="75">
        <f t="shared" si="319"/>
        <v>5.7777777777777775E-2</v>
      </c>
      <c r="IK119" s="75">
        <f t="shared" si="320"/>
        <v>6.8071537501732976E-2</v>
      </c>
      <c r="IL119" s="75"/>
      <c r="IM119" s="75"/>
      <c r="IN119" s="75">
        <f t="shared" si="321"/>
        <v>-4.4976311415567669E-2</v>
      </c>
      <c r="IO119" s="75">
        <f t="shared" si="322"/>
        <v>1.0293759723955201E-2</v>
      </c>
      <c r="IP119" s="75">
        <f t="shared" si="323"/>
        <v>-3.4682551691612468E-2</v>
      </c>
      <c r="IQ119" s="75"/>
      <c r="IR119" s="75"/>
      <c r="IS119" s="75"/>
      <c r="IT119" s="75">
        <f t="shared" si="324"/>
        <v>6.8146027201145307E-2</v>
      </c>
      <c r="IU119" s="75">
        <f t="shared" si="325"/>
        <v>5.8576820914301692E-2</v>
      </c>
      <c r="IV119" s="75">
        <f t="shared" si="326"/>
        <v>0.10138888888888889</v>
      </c>
      <c r="IW119" s="75">
        <f t="shared" si="327"/>
        <v>5.6841813392485792E-2</v>
      </c>
      <c r="IX119" s="75"/>
      <c r="IY119" s="75"/>
      <c r="IZ119" s="75">
        <f t="shared" si="328"/>
        <v>4.2812067974587198E-2</v>
      </c>
      <c r="JA119" s="75">
        <f t="shared" si="329"/>
        <v>-4.4547075496403098E-2</v>
      </c>
      <c r="JB119" s="75">
        <f t="shared" si="330"/>
        <v>-1.7350075218158997E-3</v>
      </c>
      <c r="JC119" s="75"/>
      <c r="JD119" s="75"/>
      <c r="JE119" s="75"/>
      <c r="JF119" s="75"/>
      <c r="JG119" s="75"/>
      <c r="JH119" s="75"/>
      <c r="JI119" s="75">
        <f t="shared" si="331"/>
        <v>9.2770221904080172E-2</v>
      </c>
      <c r="JJ119" s="75">
        <f t="shared" si="332"/>
        <v>0.14559770937723693</v>
      </c>
      <c r="JK119" s="75">
        <f t="shared" si="333"/>
        <v>0.16091624910522548</v>
      </c>
      <c r="JL119" s="75"/>
      <c r="JM119" s="75">
        <f t="shared" si="334"/>
        <v>0.13392981965608836</v>
      </c>
      <c r="JN119" s="75">
        <f t="shared" si="335"/>
        <v>0.16133091010764714</v>
      </c>
      <c r="JO119" s="75">
        <f t="shared" si="336"/>
        <v>0.19250664057039005</v>
      </c>
      <c r="JP119" s="75"/>
      <c r="JQ119" s="75">
        <f t="shared" si="337"/>
        <v>8.9166666666666672E-2</v>
      </c>
      <c r="JR119" s="75">
        <f t="shared" si="338"/>
        <v>0.15916666666666668</v>
      </c>
      <c r="JS119" s="75">
        <f t="shared" si="339"/>
        <v>0.19055555555555556</v>
      </c>
      <c r="JT119" s="75"/>
      <c r="JU119" s="75">
        <f t="shared" si="340"/>
        <v>0.12976570081796757</v>
      </c>
      <c r="JV119" s="75">
        <f t="shared" si="341"/>
        <v>0.12491335089421876</v>
      </c>
      <c r="JW119" s="75">
        <f t="shared" si="342"/>
        <v>0.18660751421045335</v>
      </c>
      <c r="JX119" s="75"/>
      <c r="JY119" s="75"/>
      <c r="JZ119" s="75"/>
      <c r="KA119" s="75">
        <f t="shared" si="343"/>
        <v>-4.4763152989421684E-2</v>
      </c>
      <c r="KB119" s="75">
        <f t="shared" si="344"/>
        <v>4.0599034151300895E-2</v>
      </c>
      <c r="KC119" s="75">
        <f t="shared" si="345"/>
        <v>-4.1641188381207894E-3</v>
      </c>
      <c r="KD119" s="75"/>
      <c r="KE119" s="75"/>
      <c r="KF119" s="75">
        <f t="shared" si="346"/>
        <v>-2.1642434409804567E-3</v>
      </c>
      <c r="KG119" s="75">
        <f t="shared" si="347"/>
        <v>-3.4253315772447918E-2</v>
      </c>
      <c r="KH119" s="75">
        <f t="shared" si="348"/>
        <v>-3.6417559213428374E-2</v>
      </c>
      <c r="KI119" s="75"/>
      <c r="KJ119" s="75"/>
      <c r="KK119" s="75">
        <f t="shared" si="349"/>
        <v>-1.951085014834486E-3</v>
      </c>
      <c r="KL119" s="75">
        <f t="shared" si="350"/>
        <v>-3.9480413451022101E-3</v>
      </c>
      <c r="KM119" s="75">
        <f t="shared" si="351"/>
        <v>-5.8991263599366961E-3</v>
      </c>
      <c r="KN119" s="75"/>
      <c r="KO119" s="75"/>
      <c r="KP119" s="75"/>
      <c r="KQ119" s="75"/>
      <c r="KR119" s="73">
        <f t="shared" si="352"/>
        <v>2627.8593597092126</v>
      </c>
      <c r="KS119" s="73">
        <f t="shared" si="353"/>
        <v>643.35160072696772</v>
      </c>
      <c r="KT119" s="73">
        <f t="shared" si="354"/>
        <v>1776.7798126660143</v>
      </c>
      <c r="KU119" s="73">
        <f t="shared" si="355"/>
        <v>652.42709352719146</v>
      </c>
      <c r="KV119" s="73">
        <f t="shared" si="356"/>
        <v>741.16524535160067</v>
      </c>
      <c r="KW119" s="73">
        <f t="shared" si="357"/>
        <v>422.5146092548581</v>
      </c>
      <c r="KX119" s="73">
        <f t="shared" si="358"/>
        <v>224.87054382776458</v>
      </c>
      <c r="KY119" s="73"/>
      <c r="KZ119" s="73">
        <f t="shared" si="359"/>
        <v>2137.8530555555553</v>
      </c>
      <c r="LA119" s="73">
        <f t="shared" si="360"/>
        <v>1357.4465277777776</v>
      </c>
      <c r="LB119" s="73">
        <f t="shared" si="361"/>
        <v>1960.5334722222224</v>
      </c>
      <c r="LC119" s="73">
        <f t="shared" si="362"/>
        <v>382.68972222222226</v>
      </c>
      <c r="LD119" s="73">
        <f t="shared" si="363"/>
        <v>416.75111111111107</v>
      </c>
      <c r="LE119" s="73">
        <f t="shared" si="364"/>
        <v>731.31805555555559</v>
      </c>
      <c r="LF119" s="73">
        <f t="shared" si="365"/>
        <v>226.40805555555556</v>
      </c>
      <c r="LG119" s="73"/>
      <c r="LH119" s="73">
        <f t="shared" si="366"/>
        <v>1829</v>
      </c>
      <c r="LI119" s="73">
        <f t="shared" si="367"/>
        <v>2039</v>
      </c>
      <c r="LJ119" s="73">
        <f t="shared" si="368"/>
        <v>1337</v>
      </c>
      <c r="LK119" s="73">
        <f t="shared" si="369"/>
        <v>464</v>
      </c>
      <c r="LL119" s="73">
        <f t="shared" si="370"/>
        <v>491</v>
      </c>
      <c r="LM119" s="73">
        <f t="shared" si="371"/>
        <v>410</v>
      </c>
      <c r="LN119" s="73">
        <f t="shared" si="372"/>
        <v>445</v>
      </c>
      <c r="LO119" s="73"/>
      <c r="LP119" s="73">
        <f t="shared" si="373"/>
        <v>-490.00630415365731</v>
      </c>
      <c r="LQ119" s="73">
        <f t="shared" si="374"/>
        <v>714.09492705080993</v>
      </c>
      <c r="LR119" s="73">
        <f t="shared" si="375"/>
        <v>183.75365955620805</v>
      </c>
      <c r="LS119" s="73">
        <f t="shared" si="376"/>
        <v>-269.7373713049692</v>
      </c>
      <c r="LT119" s="73">
        <f t="shared" si="377"/>
        <v>-324.4141342404896</v>
      </c>
      <c r="LU119" s="73">
        <f t="shared" si="378"/>
        <v>308.80344630069749</v>
      </c>
      <c r="LV119" s="73">
        <f t="shared" si="379"/>
        <v>1.5375117277909851</v>
      </c>
      <c r="LW119" s="73"/>
      <c r="LX119" s="73">
        <f t="shared" si="380"/>
        <v>-308.85305555555533</v>
      </c>
      <c r="LY119" s="73">
        <f t="shared" si="381"/>
        <v>681.55347222222235</v>
      </c>
      <c r="LZ119" s="73">
        <f t="shared" si="382"/>
        <v>-623.53347222222237</v>
      </c>
      <c r="MA119" s="73">
        <f t="shared" si="383"/>
        <v>81.310277777777742</v>
      </c>
      <c r="MB119" s="73">
        <f t="shared" si="384"/>
        <v>74.248888888888928</v>
      </c>
      <c r="MC119" s="73">
        <f t="shared" si="385"/>
        <v>-321.31805555555559</v>
      </c>
      <c r="MD119" s="73">
        <f t="shared" si="386"/>
        <v>218.59194444444444</v>
      </c>
      <c r="ME119" s="73"/>
      <c r="MF119" s="73">
        <f t="shared" si="387"/>
        <v>-798.85935970921264</v>
      </c>
      <c r="MG119" s="73">
        <f t="shared" si="388"/>
        <v>1395.6483992730323</v>
      </c>
      <c r="MH119" s="73">
        <f t="shared" si="389"/>
        <v>-439.77981266601432</v>
      </c>
      <c r="MI119" s="73">
        <f t="shared" si="390"/>
        <v>-188.42709352719146</v>
      </c>
      <c r="MJ119" s="73">
        <f t="shared" si="391"/>
        <v>-250.16524535160067</v>
      </c>
      <c r="MK119" s="73">
        <f t="shared" si="392"/>
        <v>-12.514609254858101</v>
      </c>
      <c r="ML119" s="73">
        <f t="shared" si="393"/>
        <v>220.12945617223542</v>
      </c>
      <c r="MM119" s="73"/>
      <c r="MN119" s="75">
        <f t="shared" si="394"/>
        <v>-0.18646595463460391</v>
      </c>
      <c r="MO119" s="75">
        <f t="shared" si="395"/>
        <v>1.1099605973528386</v>
      </c>
      <c r="MP119" s="75">
        <f t="shared" si="396"/>
        <v>0.10341948858620259</v>
      </c>
      <c r="MQ119" s="75">
        <f t="shared" si="397"/>
        <v>-0.41343680233556585</v>
      </c>
      <c r="MR119" s="75">
        <f t="shared" si="398"/>
        <v>-0.437708238851096</v>
      </c>
      <c r="MS119" s="75">
        <f t="shared" si="399"/>
        <v>0.73087045876425361</v>
      </c>
      <c r="MT119" s="75">
        <f t="shared" si="400"/>
        <v>6.8373193821624481E-3</v>
      </c>
      <c r="MU119" s="75"/>
      <c r="MV119" s="75">
        <f t="shared" si="401"/>
        <v>-0.14446879534257556</v>
      </c>
      <c r="MW119" s="75">
        <f t="shared" si="402"/>
        <v>0.50208495014383125</v>
      </c>
      <c r="MX119" s="75">
        <f t="shared" si="403"/>
        <v>-0.31804275777830032</v>
      </c>
      <c r="MY119" s="75">
        <f t="shared" si="404"/>
        <v>0.21247050301121509</v>
      </c>
      <c r="MZ119" s="75">
        <f t="shared" si="405"/>
        <v>0.1781612259915325</v>
      </c>
      <c r="NA119" s="75">
        <f t="shared" si="406"/>
        <v>-0.43936841585493469</v>
      </c>
      <c r="NB119" s="75">
        <f t="shared" si="407"/>
        <v>0.96547776936676521</v>
      </c>
      <c r="NC119" s="75"/>
      <c r="ND119" s="75">
        <f t="shared" si="408"/>
        <v>-0.3039962381387149</v>
      </c>
      <c r="NE119" s="75">
        <f t="shared" si="409"/>
        <v>2.169340058680187</v>
      </c>
      <c r="NF119" s="75">
        <f t="shared" si="410"/>
        <v>-0.24751508855007506</v>
      </c>
      <c r="NG119" s="75">
        <f t="shared" si="411"/>
        <v>-0.28880942467993675</v>
      </c>
      <c r="NH119" s="75">
        <f t="shared" si="412"/>
        <v>-0.33752964931986928</v>
      </c>
      <c r="NI119" s="75">
        <f t="shared" si="413"/>
        <v>-2.961935275310059E-2</v>
      </c>
      <c r="NJ119" s="75">
        <f t="shared" si="414"/>
        <v>0.97891636861446596</v>
      </c>
      <c r="NK119" s="75"/>
      <c r="NL119" s="75"/>
      <c r="NM119" s="211">
        <v>8370</v>
      </c>
      <c r="NN119" s="212">
        <v>0</v>
      </c>
      <c r="NO119" s="212">
        <v>1</v>
      </c>
      <c r="NP119" s="212">
        <v>1</v>
      </c>
      <c r="NQ119" s="212">
        <v>0</v>
      </c>
      <c r="NR119" s="212">
        <v>6</v>
      </c>
      <c r="NS119" s="213">
        <v>8</v>
      </c>
      <c r="NT119" s="213">
        <f t="shared" si="415"/>
        <v>8378</v>
      </c>
      <c r="NU119" s="75"/>
      <c r="NV119" s="75"/>
      <c r="NW119" s="73">
        <v>7213</v>
      </c>
      <c r="NX119" s="73">
        <v>2039</v>
      </c>
      <c r="NY119" s="75">
        <f t="shared" si="416"/>
        <v>0.28268404270067932</v>
      </c>
      <c r="NZ119" s="75">
        <f t="shared" si="417"/>
        <v>1.7177138616865269E-3</v>
      </c>
      <c r="OA119" s="75">
        <f t="shared" si="418"/>
        <v>2.6015915769166485E-3</v>
      </c>
      <c r="OB119" s="73">
        <v>10382</v>
      </c>
      <c r="OC119" s="73">
        <v>8378</v>
      </c>
      <c r="OD119" s="73">
        <v>404.44081069630346</v>
      </c>
      <c r="OE119" s="73">
        <v>155.80074080028709</v>
      </c>
      <c r="OF119" s="75">
        <f t="shared" si="419"/>
        <v>1.5006813793131102E-2</v>
      </c>
      <c r="OG119" s="75">
        <f t="shared" si="420"/>
        <v>0.38522507293973013</v>
      </c>
      <c r="OH119" s="73">
        <v>200.66666666666703</v>
      </c>
      <c r="OI119" s="73">
        <f t="shared" si="421"/>
        <v>77.301831303239311</v>
      </c>
      <c r="OJ119" s="75">
        <f t="shared" si="422"/>
        <v>9.2267642997420993E-3</v>
      </c>
      <c r="OK119" s="75">
        <f t="shared" si="423"/>
        <v>1.5841964879728023E-3</v>
      </c>
      <c r="OL119" s="75">
        <f t="shared" si="424"/>
        <v>2.272872565867557E-4</v>
      </c>
      <c r="OM119" s="73">
        <v>10328</v>
      </c>
      <c r="ON119" s="73">
        <v>196525714</v>
      </c>
      <c r="OO119" s="73">
        <f t="shared" si="425"/>
        <v>19028.438613477923</v>
      </c>
      <c r="OP119" s="75">
        <f t="shared" si="426"/>
        <v>1.5849441356299678E-3</v>
      </c>
      <c r="OQ119" s="75">
        <f t="shared" si="427"/>
        <v>1.5781852328053368E-3</v>
      </c>
      <c r="OR119" s="75">
        <f t="shared" si="428"/>
        <v>2.4921143770906918E-4</v>
      </c>
      <c r="OS119" s="73">
        <v>1571.1721533694811</v>
      </c>
      <c r="OT119" s="75">
        <f t="shared" si="429"/>
        <v>0.15133617350890782</v>
      </c>
      <c r="OU119" s="75">
        <f t="shared" si="430"/>
        <v>1.2948953789086338E-3</v>
      </c>
      <c r="OV119" s="73">
        <v>59.702586517499924</v>
      </c>
      <c r="OW119" s="75">
        <f t="shared" si="431"/>
        <v>5.7806532259391868E-3</v>
      </c>
      <c r="OX119" s="75">
        <v>4.3771043771043773E-2</v>
      </c>
      <c r="OY119" s="73">
        <v>547</v>
      </c>
      <c r="OZ119" s="75">
        <f t="shared" si="432"/>
        <v>5.2687343479098439E-2</v>
      </c>
      <c r="PA119" s="73">
        <v>1960</v>
      </c>
      <c r="PB119" s="75">
        <f t="shared" si="433"/>
        <v>0.18878828742053555</v>
      </c>
      <c r="PC119" s="73">
        <v>1589</v>
      </c>
      <c r="PD119" s="73">
        <v>2349</v>
      </c>
      <c r="PE119" s="75">
        <f t="shared" si="434"/>
        <v>-0.32354193273733506</v>
      </c>
      <c r="PF119" s="75">
        <v>6.3495838287752682E-2</v>
      </c>
      <c r="PG119" s="75">
        <v>6.0404280618311532E-2</v>
      </c>
      <c r="PH119" s="75">
        <v>0.12390011890606421</v>
      </c>
      <c r="PI119" s="75"/>
      <c r="PJ119" s="75"/>
      <c r="PK119" s="75"/>
      <c r="PL119" s="75"/>
      <c r="PM119" s="75"/>
      <c r="PN119" s="75"/>
      <c r="PO119" s="226"/>
      <c r="PP119" s="21">
        <f t="shared" si="435"/>
        <v>0</v>
      </c>
      <c r="PQ119" s="73">
        <f t="shared" si="436"/>
        <v>151.4566328504965</v>
      </c>
      <c r="PR119" s="73"/>
      <c r="PS119" s="73">
        <f t="shared" si="437"/>
        <v>15.72367328959611</v>
      </c>
      <c r="PT119" s="73">
        <v>2</v>
      </c>
      <c r="PU119" s="73">
        <f t="shared" si="438"/>
        <v>14.347163266193139</v>
      </c>
      <c r="PV119" s="73">
        <v>2</v>
      </c>
      <c r="PW119" s="73"/>
    </row>
    <row r="120" spans="1:444" x14ac:dyDescent="0.25">
      <c r="A120" s="150"/>
      <c r="B120" s="153" t="s">
        <v>12</v>
      </c>
      <c r="C120" s="151"/>
      <c r="D120" s="156">
        <v>35006</v>
      </c>
      <c r="E120" s="156" t="s">
        <v>140</v>
      </c>
      <c r="F120" s="72" t="s">
        <v>178</v>
      </c>
      <c r="G120" s="82"/>
      <c r="P120" s="161"/>
      <c r="Q120" s="127"/>
      <c r="R120" s="127"/>
      <c r="S120" s="127"/>
      <c r="T120" s="127"/>
      <c r="U120" s="127"/>
      <c r="V120" s="127"/>
      <c r="W120" s="127"/>
      <c r="X120" s="127"/>
      <c r="Y120" s="127"/>
      <c r="Z120" s="113"/>
      <c r="AA120" s="73"/>
      <c r="AB120" s="74">
        <v>1641</v>
      </c>
      <c r="AC120" s="74">
        <v>2001</v>
      </c>
      <c r="AD120" s="74">
        <v>780</v>
      </c>
      <c r="AE120" s="74">
        <v>1727</v>
      </c>
      <c r="AF120" s="74">
        <v>577</v>
      </c>
      <c r="AG120" s="74">
        <v>2553</v>
      </c>
      <c r="AH120" s="74">
        <v>142</v>
      </c>
      <c r="AI120" s="74">
        <v>119</v>
      </c>
      <c r="AK120" s="73">
        <f t="shared" si="222"/>
        <v>9540</v>
      </c>
      <c r="AL120" s="75"/>
      <c r="AM120" s="76">
        <f t="shared" si="223"/>
        <v>0.17201257861635219</v>
      </c>
      <c r="AN120" s="77">
        <f t="shared" si="224"/>
        <v>0.20974842767295598</v>
      </c>
      <c r="AO120" s="77">
        <f t="shared" si="225"/>
        <v>8.1761006289308172E-2</v>
      </c>
      <c r="AP120" s="77">
        <f t="shared" si="226"/>
        <v>0.1810272536687631</v>
      </c>
      <c r="AQ120" s="77">
        <f t="shared" si="227"/>
        <v>6.0482180293501046E-2</v>
      </c>
      <c r="AR120" s="77">
        <f t="shared" si="228"/>
        <v>0.26761006289308176</v>
      </c>
      <c r="AS120" s="77">
        <f t="shared" si="229"/>
        <v>1.4884696016771488E-2</v>
      </c>
      <c r="AT120" s="78">
        <f t="shared" si="230"/>
        <v>1.2473794549266247E-2</v>
      </c>
      <c r="AU120" s="75">
        <f t="shared" si="231"/>
        <v>1</v>
      </c>
      <c r="AV120" s="75"/>
      <c r="AW120" s="75"/>
      <c r="AX120" s="74">
        <v>606</v>
      </c>
      <c r="AY120" s="74">
        <v>369</v>
      </c>
      <c r="AZ120" s="74">
        <v>1541</v>
      </c>
      <c r="BA120" s="74">
        <v>1679</v>
      </c>
      <c r="BB120" s="74">
        <v>2185</v>
      </c>
      <c r="BC120" s="74">
        <v>1672</v>
      </c>
      <c r="BD120" s="74">
        <v>115</v>
      </c>
      <c r="BE120" s="74">
        <v>479</v>
      </c>
      <c r="BF120" s="74">
        <v>37</v>
      </c>
      <c r="BG120" s="79">
        <v>13</v>
      </c>
      <c r="BH120" s="80"/>
      <c r="BI120" s="80"/>
      <c r="BJ120" s="81"/>
      <c r="BK120" s="73">
        <f t="shared" si="232"/>
        <v>13</v>
      </c>
      <c r="BL120" s="79">
        <f t="shared" si="233"/>
        <v>8696</v>
      </c>
      <c r="BM120" s="82"/>
      <c r="BN120" s="83">
        <f t="shared" si="234"/>
        <v>6.9687212511499536E-2</v>
      </c>
      <c r="BO120" s="84">
        <f t="shared" si="235"/>
        <v>4.2433302667893281E-2</v>
      </c>
      <c r="BP120" s="84">
        <f t="shared" si="236"/>
        <v>0.17720791168353267</v>
      </c>
      <c r="BQ120" s="84">
        <f t="shared" si="237"/>
        <v>0.19307727690892365</v>
      </c>
      <c r="BR120" s="84">
        <f t="shared" si="238"/>
        <v>0.25126494940202393</v>
      </c>
      <c r="BS120" s="84">
        <f t="shared" si="239"/>
        <v>0.19227230910763571</v>
      </c>
      <c r="BT120" s="84">
        <f t="shared" si="240"/>
        <v>1.3224471021159154E-2</v>
      </c>
      <c r="BU120" s="84">
        <f t="shared" si="241"/>
        <v>5.5082796688132478E-2</v>
      </c>
      <c r="BV120" s="84">
        <f t="shared" si="242"/>
        <v>4.2548298068077273E-3</v>
      </c>
      <c r="BW120" s="84">
        <f t="shared" si="243"/>
        <v>1.4949402023919044E-3</v>
      </c>
      <c r="BX120" s="84">
        <f t="shared" si="244"/>
        <v>0</v>
      </c>
      <c r="BY120" s="84">
        <f t="shared" si="245"/>
        <v>0</v>
      </c>
      <c r="BZ120" s="84">
        <f t="shared" si="246"/>
        <v>0</v>
      </c>
      <c r="CA120" s="75">
        <f t="shared" si="247"/>
        <v>1.4949402023919044E-3</v>
      </c>
      <c r="CB120" s="85">
        <f t="shared" si="248"/>
        <v>1</v>
      </c>
      <c r="CC120" s="75"/>
      <c r="CD120" s="75"/>
      <c r="CE120" s="74">
        <v>1445</v>
      </c>
      <c r="CF120" s="74">
        <v>1136</v>
      </c>
      <c r="CG120" s="74">
        <v>2373</v>
      </c>
      <c r="CH120" s="74">
        <v>843</v>
      </c>
      <c r="CI120" s="74">
        <v>1634</v>
      </c>
      <c r="CJ120" s="74">
        <v>1918</v>
      </c>
      <c r="CK120" s="72">
        <v>148</v>
      </c>
      <c r="CL120" s="72">
        <v>46</v>
      </c>
      <c r="CM120" s="72">
        <v>27</v>
      </c>
      <c r="CN120" s="72">
        <v>20</v>
      </c>
      <c r="CP120" s="73">
        <f t="shared" si="439"/>
        <v>93</v>
      </c>
      <c r="CQ120" s="73">
        <f t="shared" si="440"/>
        <v>9590</v>
      </c>
      <c r="CR120" s="73"/>
      <c r="CS120" s="76">
        <f t="shared" si="249"/>
        <v>0.15067778936392076</v>
      </c>
      <c r="CT120" s="77">
        <f t="shared" si="250"/>
        <v>0.11845672575599583</v>
      </c>
      <c r="CU120" s="77">
        <f t="shared" si="251"/>
        <v>0.24744525547445256</v>
      </c>
      <c r="CV120" s="77">
        <f t="shared" si="252"/>
        <v>8.790406673618352E-2</v>
      </c>
      <c r="CW120" s="77">
        <f t="shared" si="253"/>
        <v>0.17038581856100105</v>
      </c>
      <c r="CX120" s="77">
        <f t="shared" si="254"/>
        <v>0.2</v>
      </c>
      <c r="CY120" s="77">
        <f t="shared" si="255"/>
        <v>1.5432742440041711E-2</v>
      </c>
      <c r="CZ120" s="78"/>
      <c r="DA120" s="78"/>
      <c r="DB120" s="78"/>
      <c r="DC120" s="78"/>
      <c r="DD120" s="78">
        <f t="shared" si="256"/>
        <v>9.6976016684045888E-3</v>
      </c>
      <c r="DE120" s="75">
        <f t="shared" si="257"/>
        <v>1</v>
      </c>
      <c r="DF120" s="75"/>
      <c r="DG120" s="75"/>
      <c r="DH120" s="74">
        <v>1548</v>
      </c>
      <c r="DI120" s="74">
        <v>1405</v>
      </c>
      <c r="DJ120" s="74">
        <v>2267</v>
      </c>
      <c r="DK120" s="74">
        <v>1808</v>
      </c>
      <c r="DM120" s="74">
        <v>271</v>
      </c>
      <c r="DN120" s="74">
        <v>458</v>
      </c>
      <c r="DO120" s="72">
        <v>1790</v>
      </c>
      <c r="DP120" s="72">
        <v>103</v>
      </c>
      <c r="DQ120" s="72"/>
      <c r="DR120" s="72"/>
      <c r="DU120" s="73">
        <f t="shared" si="258"/>
        <v>103</v>
      </c>
      <c r="DV120" s="73">
        <f t="shared" si="441"/>
        <v>9650</v>
      </c>
      <c r="DW120" s="76">
        <f t="shared" si="259"/>
        <v>0.16041450777202074</v>
      </c>
      <c r="DX120" s="77">
        <f t="shared" si="260"/>
        <v>0.1455958549222798</v>
      </c>
      <c r="DY120" s="77">
        <f t="shared" si="261"/>
        <v>0.2349222797927461</v>
      </c>
      <c r="DZ120" s="77">
        <f t="shared" si="262"/>
        <v>0.18735751295336789</v>
      </c>
      <c r="EA120" s="77">
        <f t="shared" si="263"/>
        <v>0</v>
      </c>
      <c r="EB120" s="77">
        <f t="shared" si="264"/>
        <v>2.8082901554404145E-2</v>
      </c>
      <c r="EC120" s="77">
        <f t="shared" si="265"/>
        <v>4.7461139896373059E-2</v>
      </c>
      <c r="ED120" s="77">
        <f t="shared" si="266"/>
        <v>0.18549222797927462</v>
      </c>
      <c r="EE120" s="75">
        <f t="shared" si="267"/>
        <v>1.0673575129533678E-2</v>
      </c>
      <c r="EF120" s="78">
        <f t="shared" si="268"/>
        <v>0</v>
      </c>
      <c r="EG120" s="78">
        <f t="shared" si="269"/>
        <v>0</v>
      </c>
      <c r="EH120" s="78">
        <f t="shared" si="270"/>
        <v>0</v>
      </c>
      <c r="EI120" s="78">
        <f t="shared" si="271"/>
        <v>0</v>
      </c>
      <c r="EJ120" s="75">
        <f t="shared" si="272"/>
        <v>1.0673575129533678E-2</v>
      </c>
      <c r="EK120" s="75">
        <f t="shared" si="273"/>
        <v>1</v>
      </c>
      <c r="EL120" s="75"/>
      <c r="EM120" s="75"/>
      <c r="EN120" s="75"/>
      <c r="EO120" s="75"/>
      <c r="EP120" s="75"/>
      <c r="EQ120" s="75"/>
      <c r="ER120" s="75">
        <f t="shared" si="274"/>
        <v>0.20974842767295598</v>
      </c>
      <c r="ES120" s="75">
        <f t="shared" si="275"/>
        <v>0.25126494940202393</v>
      </c>
      <c r="ET120" s="75">
        <f t="shared" si="276"/>
        <v>0.11845672575599583</v>
      </c>
      <c r="EU120" s="75">
        <f t="shared" si="277"/>
        <v>0.1455958549222798</v>
      </c>
      <c r="EV120" s="75"/>
      <c r="EW120" s="75"/>
      <c r="EX120" s="75">
        <f t="shared" si="278"/>
        <v>8.1761006289308172E-2</v>
      </c>
      <c r="EY120" s="75">
        <f t="shared" si="279"/>
        <v>4.2433302667893281E-2</v>
      </c>
      <c r="EZ120" s="75">
        <f t="shared" si="280"/>
        <v>0.17038581856100105</v>
      </c>
      <c r="FA120" s="75">
        <f t="shared" si="281"/>
        <v>0.2349222797927461</v>
      </c>
      <c r="FB120" s="75"/>
      <c r="FC120" s="75"/>
      <c r="FD120" s="75"/>
      <c r="FE120" s="75">
        <f t="shared" si="282"/>
        <v>5.5082796688132478E-2</v>
      </c>
      <c r="FF120" s="75"/>
      <c r="FG120" s="75"/>
      <c r="FH120" s="75"/>
      <c r="FI120" s="75"/>
      <c r="FJ120" s="75"/>
      <c r="FK120" s="75">
        <f t="shared" si="283"/>
        <v>4.2548298068077273E-3</v>
      </c>
      <c r="FL120" s="75"/>
      <c r="FM120" s="75"/>
      <c r="FN120" s="75"/>
      <c r="FO120" s="75"/>
      <c r="FP120" s="75">
        <f t="shared" si="284"/>
        <v>0.29150943396226414</v>
      </c>
      <c r="FQ120" s="75">
        <f t="shared" si="285"/>
        <v>0.35303587856485746</v>
      </c>
      <c r="FR120" s="75">
        <f t="shared" si="286"/>
        <v>0.28884254431699685</v>
      </c>
      <c r="FS120" s="75">
        <f t="shared" si="287"/>
        <v>0.38051813471502594</v>
      </c>
      <c r="FT120" s="75"/>
      <c r="FU120" s="75"/>
      <c r="FV120" s="75"/>
      <c r="FW120" s="75">
        <f t="shared" si="288"/>
        <v>-0.1328082236460281</v>
      </c>
      <c r="FX120" s="75">
        <f t="shared" si="289"/>
        <v>2.7139129166283971E-2</v>
      </c>
      <c r="FY120" s="75">
        <f t="shared" si="290"/>
        <v>-0.10566909447974412</v>
      </c>
      <c r="FZ120" s="75"/>
      <c r="GA120" s="75"/>
      <c r="GB120" s="75">
        <f t="shared" si="291"/>
        <v>0.12795251589310777</v>
      </c>
      <c r="GC120" s="75">
        <f t="shared" si="292"/>
        <v>6.4536461231745057E-2</v>
      </c>
      <c r="GD120" s="75">
        <f t="shared" si="293"/>
        <v>0.19248897712485283</v>
      </c>
      <c r="GE120" s="75"/>
      <c r="GF120" s="75"/>
      <c r="GG120" s="75"/>
      <c r="GH120" s="75"/>
      <c r="GI120" s="75"/>
      <c r="GJ120" s="75"/>
      <c r="GK120" s="75"/>
      <c r="GL120" s="75"/>
      <c r="GM120" s="75"/>
      <c r="GN120" s="75"/>
      <c r="GO120" s="75"/>
      <c r="GP120" s="75"/>
      <c r="GQ120" s="75">
        <f t="shared" si="294"/>
        <v>-6.4193334247860612E-2</v>
      </c>
      <c r="GR120" s="75">
        <f t="shared" si="295"/>
        <v>9.1675590398029083E-2</v>
      </c>
      <c r="GS120" s="75">
        <f t="shared" si="296"/>
        <v>2.7482256150168471E-2</v>
      </c>
      <c r="GT120" s="75"/>
      <c r="GU120" s="75"/>
      <c r="GV120" s="75"/>
      <c r="GW120" s="75"/>
      <c r="GX120" s="75">
        <f t="shared" si="297"/>
        <v>1.4884696016771488E-2</v>
      </c>
      <c r="GY120" s="75">
        <f t="shared" si="298"/>
        <v>1.3224471021159154E-2</v>
      </c>
      <c r="GZ120" s="75">
        <f t="shared" si="299"/>
        <v>1.5432742440041711E-2</v>
      </c>
      <c r="HA120" s="75">
        <f t="shared" si="300"/>
        <v>2.8082901554404145E-2</v>
      </c>
      <c r="HB120" s="75"/>
      <c r="HC120" s="75"/>
      <c r="HD120" s="75">
        <f t="shared" si="301"/>
        <v>2.2082714188825566E-3</v>
      </c>
      <c r="HE120" s="75">
        <f t="shared" si="302"/>
        <v>1.2650159114362434E-2</v>
      </c>
      <c r="HF120" s="75">
        <f t="shared" si="303"/>
        <v>1.485843053324499E-2</v>
      </c>
      <c r="HG120" s="75"/>
      <c r="HH120" s="75"/>
      <c r="HI120" s="75"/>
      <c r="HJ120" s="75">
        <f t="shared" si="304"/>
        <v>0.26761006289308176</v>
      </c>
      <c r="HK120" s="75">
        <f t="shared" si="305"/>
        <v>0.19227230910763571</v>
      </c>
      <c r="HL120" s="75">
        <f t="shared" si="306"/>
        <v>0.24744525547445256</v>
      </c>
      <c r="HM120" s="75">
        <f t="shared" si="307"/>
        <v>0.18735751295336789</v>
      </c>
      <c r="HN120" s="75"/>
      <c r="HO120" s="75"/>
      <c r="HP120" s="75">
        <f t="shared" si="308"/>
        <v>5.5172946366816855E-2</v>
      </c>
      <c r="HQ120" s="75">
        <f>Gegevens!HM173-Gegevens!HL173</f>
        <v>-2.0539021466051771E-2</v>
      </c>
      <c r="HR120" s="75">
        <f t="shared" si="309"/>
        <v>-4.9147961542678198E-3</v>
      </c>
      <c r="HS120" s="75"/>
      <c r="HT120" s="75"/>
      <c r="HU120" s="75"/>
      <c r="HV120" s="75">
        <f t="shared" si="310"/>
        <v>0.17201257861635219</v>
      </c>
      <c r="HW120" s="75">
        <f t="shared" si="311"/>
        <v>0.17720791168353267</v>
      </c>
      <c r="HX120" s="75">
        <f t="shared" si="312"/>
        <v>0.2</v>
      </c>
      <c r="HY120" s="75">
        <f t="shared" si="313"/>
        <v>0.16041450777202074</v>
      </c>
      <c r="HZ120" s="75"/>
      <c r="IA120" s="75"/>
      <c r="IB120" s="75">
        <f t="shared" si="314"/>
        <v>2.279208831646734E-2</v>
      </c>
      <c r="IC120" s="75">
        <f t="shared" si="315"/>
        <v>-3.9585492227979274E-2</v>
      </c>
      <c r="ID120" s="75">
        <f t="shared" si="316"/>
        <v>-1.6793403911511934E-2</v>
      </c>
      <c r="IE120" s="75"/>
      <c r="IF120" s="75"/>
      <c r="IG120" s="75"/>
      <c r="IH120" s="75">
        <f t="shared" si="317"/>
        <v>0.1810272536687631</v>
      </c>
      <c r="II120" s="75">
        <f t="shared" si="318"/>
        <v>0.19307727690892365</v>
      </c>
      <c r="IJ120" s="75">
        <f t="shared" si="319"/>
        <v>0.15067778936392076</v>
      </c>
      <c r="IK120" s="75">
        <f t="shared" si="320"/>
        <v>0.18549222797927462</v>
      </c>
      <c r="IL120" s="75"/>
      <c r="IM120" s="75"/>
      <c r="IN120" s="75">
        <f t="shared" si="321"/>
        <v>-4.239948754500289E-2</v>
      </c>
      <c r="IO120" s="75">
        <f t="shared" si="322"/>
        <v>3.4814438615353854E-2</v>
      </c>
      <c r="IP120" s="75">
        <f t="shared" si="323"/>
        <v>-7.5850489296490353E-3</v>
      </c>
      <c r="IQ120" s="75"/>
      <c r="IR120" s="75"/>
      <c r="IS120" s="75"/>
      <c r="IT120" s="75">
        <f t="shared" si="324"/>
        <v>6.0482180293501046E-2</v>
      </c>
      <c r="IU120" s="75">
        <f t="shared" si="325"/>
        <v>6.9687212511499536E-2</v>
      </c>
      <c r="IV120" s="75">
        <f t="shared" si="326"/>
        <v>8.790406673618352E-2</v>
      </c>
      <c r="IW120" s="75">
        <f t="shared" si="327"/>
        <v>4.7461139896373059E-2</v>
      </c>
      <c r="IX120" s="75"/>
      <c r="IY120" s="75"/>
      <c r="IZ120" s="75">
        <f t="shared" si="328"/>
        <v>1.8216854224683984E-2</v>
      </c>
      <c r="JA120" s="75">
        <f t="shared" si="329"/>
        <v>-4.0442926839810461E-2</v>
      </c>
      <c r="JB120" s="75">
        <f t="shared" si="330"/>
        <v>-2.2226072615126477E-2</v>
      </c>
      <c r="JC120" s="75"/>
      <c r="JD120" s="75"/>
      <c r="JE120" s="75"/>
      <c r="JF120" s="75"/>
      <c r="JG120" s="75"/>
      <c r="JH120" s="75"/>
      <c r="JI120" s="75">
        <f t="shared" si="331"/>
        <v>0.19591194968553458</v>
      </c>
      <c r="JJ120" s="75">
        <f t="shared" si="332"/>
        <v>0.24150943396226415</v>
      </c>
      <c r="JK120" s="75">
        <f t="shared" si="333"/>
        <v>0.2563941299790356</v>
      </c>
      <c r="JL120" s="75"/>
      <c r="JM120" s="75">
        <f t="shared" si="334"/>
        <v>0.2063017479300828</v>
      </c>
      <c r="JN120" s="75">
        <f t="shared" si="335"/>
        <v>0.26276448942042319</v>
      </c>
      <c r="JO120" s="75">
        <f t="shared" si="336"/>
        <v>0.27598896044158233</v>
      </c>
      <c r="JP120" s="75"/>
      <c r="JQ120" s="75">
        <f t="shared" si="337"/>
        <v>0.16611053180396246</v>
      </c>
      <c r="JR120" s="75">
        <f t="shared" si="338"/>
        <v>0.23858185610010429</v>
      </c>
      <c r="JS120" s="75">
        <f t="shared" si="339"/>
        <v>0.25401459854014596</v>
      </c>
      <c r="JT120" s="75"/>
      <c r="JU120" s="75">
        <f t="shared" si="340"/>
        <v>0.21357512953367877</v>
      </c>
      <c r="JV120" s="75">
        <f t="shared" si="341"/>
        <v>0.23295336787564769</v>
      </c>
      <c r="JW120" s="75">
        <f t="shared" si="342"/>
        <v>0.26103626943005181</v>
      </c>
      <c r="JX120" s="75"/>
      <c r="JY120" s="75"/>
      <c r="JZ120" s="75"/>
      <c r="KA120" s="75">
        <f t="shared" si="343"/>
        <v>-4.0191216126120338E-2</v>
      </c>
      <c r="KB120" s="75">
        <f t="shared" si="344"/>
        <v>4.7464597729716312E-2</v>
      </c>
      <c r="KC120" s="75">
        <f t="shared" si="345"/>
        <v>7.2733816035959742E-3</v>
      </c>
      <c r="KD120" s="75"/>
      <c r="KE120" s="75"/>
      <c r="KF120" s="75">
        <f t="shared" si="346"/>
        <v>-2.4182633320318891E-2</v>
      </c>
      <c r="KG120" s="75">
        <f t="shared" si="347"/>
        <v>-5.628488224456607E-3</v>
      </c>
      <c r="KH120" s="75">
        <f t="shared" si="348"/>
        <v>-2.9811121544775498E-2</v>
      </c>
      <c r="KI120" s="75"/>
      <c r="KJ120" s="75"/>
      <c r="KK120" s="75">
        <f t="shared" si="349"/>
        <v>-2.1974361901436368E-2</v>
      </c>
      <c r="KL120" s="75">
        <f t="shared" si="350"/>
        <v>7.0216708899058511E-3</v>
      </c>
      <c r="KM120" s="75">
        <f t="shared" si="351"/>
        <v>-1.4952691011530517E-2</v>
      </c>
      <c r="KN120" s="75"/>
      <c r="KO120" s="75"/>
      <c r="KP120" s="75"/>
      <c r="KQ120" s="75"/>
      <c r="KR120" s="73">
        <f t="shared" si="352"/>
        <v>2424.7067617295311</v>
      </c>
      <c r="KS120" s="73">
        <f t="shared" si="353"/>
        <v>409.48137074517018</v>
      </c>
      <c r="KT120" s="73">
        <f t="shared" si="354"/>
        <v>1855.4277828886845</v>
      </c>
      <c r="KU120" s="73">
        <f t="shared" si="355"/>
        <v>1710.0563477460903</v>
      </c>
      <c r="KV120" s="73">
        <f t="shared" si="356"/>
        <v>1863.1957221711132</v>
      </c>
      <c r="KW120" s="73">
        <f t="shared" si="357"/>
        <v>672.48160073597057</v>
      </c>
      <c r="KX120" s="73">
        <f t="shared" si="358"/>
        <v>127.61614535418583</v>
      </c>
      <c r="KY120" s="73"/>
      <c r="KZ120" s="73">
        <f t="shared" si="359"/>
        <v>1143.1074035453598</v>
      </c>
      <c r="LA120" s="73">
        <f t="shared" si="360"/>
        <v>1644.2231491136602</v>
      </c>
      <c r="LB120" s="73">
        <f t="shared" si="361"/>
        <v>2387.8467153284673</v>
      </c>
      <c r="LC120" s="73">
        <f t="shared" si="362"/>
        <v>1930</v>
      </c>
      <c r="LD120" s="73">
        <f t="shared" si="363"/>
        <v>1454.0406673618354</v>
      </c>
      <c r="LE120" s="73">
        <f t="shared" si="364"/>
        <v>848.27424400417101</v>
      </c>
      <c r="LF120" s="73">
        <f t="shared" si="365"/>
        <v>148.9259645464025</v>
      </c>
      <c r="LG120" s="73"/>
      <c r="LH120" s="73">
        <f t="shared" si="366"/>
        <v>1405</v>
      </c>
      <c r="LI120" s="73">
        <f t="shared" si="367"/>
        <v>2267</v>
      </c>
      <c r="LJ120" s="73">
        <f t="shared" si="368"/>
        <v>1808</v>
      </c>
      <c r="LK120" s="73">
        <f t="shared" si="369"/>
        <v>1548</v>
      </c>
      <c r="LL120" s="73">
        <f t="shared" si="370"/>
        <v>1790</v>
      </c>
      <c r="LM120" s="73">
        <f t="shared" si="371"/>
        <v>458</v>
      </c>
      <c r="LN120" s="73">
        <f t="shared" si="372"/>
        <v>271</v>
      </c>
      <c r="LO120" s="73"/>
      <c r="LP120" s="73">
        <f t="shared" si="373"/>
        <v>-1281.5993581841713</v>
      </c>
      <c r="LQ120" s="73">
        <f t="shared" si="374"/>
        <v>1234.74177836849</v>
      </c>
      <c r="LR120" s="73">
        <f t="shared" si="375"/>
        <v>532.41893243978279</v>
      </c>
      <c r="LS120" s="73">
        <f t="shared" si="376"/>
        <v>219.9436522539097</v>
      </c>
      <c r="LT120" s="73">
        <f t="shared" si="377"/>
        <v>-409.15505480927777</v>
      </c>
      <c r="LU120" s="73">
        <f t="shared" si="378"/>
        <v>175.79264326820044</v>
      </c>
      <c r="LV120" s="73">
        <f t="shared" si="379"/>
        <v>21.309819192216665</v>
      </c>
      <c r="LW120" s="73"/>
      <c r="LX120" s="73">
        <f t="shared" si="380"/>
        <v>261.89259645464017</v>
      </c>
      <c r="LY120" s="73">
        <f t="shared" si="381"/>
        <v>622.77685088633984</v>
      </c>
      <c r="LZ120" s="73">
        <f t="shared" si="382"/>
        <v>-579.84671532846733</v>
      </c>
      <c r="MA120" s="73">
        <f t="shared" si="383"/>
        <v>-382</v>
      </c>
      <c r="MB120" s="73">
        <f t="shared" si="384"/>
        <v>335.9593326381646</v>
      </c>
      <c r="MC120" s="73">
        <f t="shared" si="385"/>
        <v>-390.27424400417101</v>
      </c>
      <c r="MD120" s="73">
        <f t="shared" si="386"/>
        <v>122.0740354535975</v>
      </c>
      <c r="ME120" s="73"/>
      <c r="MF120" s="73">
        <f t="shared" si="387"/>
        <v>-1019.7067617295311</v>
      </c>
      <c r="MG120" s="73">
        <f t="shared" si="388"/>
        <v>1857.5186292548299</v>
      </c>
      <c r="MH120" s="73">
        <f t="shared" si="389"/>
        <v>-47.427782888684533</v>
      </c>
      <c r="MI120" s="73">
        <f t="shared" si="390"/>
        <v>-162.0563477460903</v>
      </c>
      <c r="MJ120" s="73">
        <f t="shared" si="391"/>
        <v>-73.195722171113175</v>
      </c>
      <c r="MK120" s="73">
        <f t="shared" si="392"/>
        <v>-214.48160073597057</v>
      </c>
      <c r="ML120" s="73">
        <f t="shared" si="393"/>
        <v>143.38385464581415</v>
      </c>
      <c r="MM120" s="73"/>
      <c r="MN120" s="75">
        <f t="shared" si="394"/>
        <v>-0.52855849557247614</v>
      </c>
      <c r="MO120" s="75">
        <f t="shared" si="395"/>
        <v>3.0153796157356783</v>
      </c>
      <c r="MP120" s="75">
        <f t="shared" si="396"/>
        <v>0.28695211818531069</v>
      </c>
      <c r="MQ120" s="75">
        <f t="shared" si="397"/>
        <v>0.12861778066190777</v>
      </c>
      <c r="MR120" s="75">
        <f t="shared" si="398"/>
        <v>-0.21959853704070578</v>
      </c>
      <c r="MS120" s="75">
        <f t="shared" si="399"/>
        <v>0.2614088520426599</v>
      </c>
      <c r="MT120" s="75">
        <f t="shared" si="400"/>
        <v>0.16698372398784964</v>
      </c>
      <c r="MU120" s="75"/>
      <c r="MV120" s="75">
        <f t="shared" si="401"/>
        <v>0.22910585273297809</v>
      </c>
      <c r="MW120" s="75">
        <f t="shared" si="402"/>
        <v>0.37876662375302028</v>
      </c>
      <c r="MX120" s="75">
        <f t="shared" si="403"/>
        <v>-0.24283246977547501</v>
      </c>
      <c r="MY120" s="75">
        <f t="shared" si="404"/>
        <v>-0.19792746113989637</v>
      </c>
      <c r="MZ120" s="75">
        <f t="shared" si="405"/>
        <v>0.23105222582785007</v>
      </c>
      <c r="NA120" s="75">
        <f t="shared" si="406"/>
        <v>-0.46008027092975373</v>
      </c>
      <c r="NB120" s="75">
        <f t="shared" si="407"/>
        <v>0.81969612099145783</v>
      </c>
      <c r="NC120" s="75"/>
      <c r="ND120" s="75">
        <f t="shared" si="408"/>
        <v>-0.42054848768689018</v>
      </c>
      <c r="NE120" s="75">
        <f t="shared" si="409"/>
        <v>4.5362713958745804</v>
      </c>
      <c r="NF120" s="75">
        <f t="shared" si="410"/>
        <v>-2.5561643156407309E-2</v>
      </c>
      <c r="NG120" s="75">
        <f t="shared" si="411"/>
        <v>-9.4766671261848082E-2</v>
      </c>
      <c r="NH120" s="75">
        <f t="shared" si="412"/>
        <v>-3.9285041984650382E-2</v>
      </c>
      <c r="NI120" s="75">
        <f t="shared" si="413"/>
        <v>-0.31894047435831668</v>
      </c>
      <c r="NJ120" s="75">
        <f t="shared" si="414"/>
        <v>1.123555755800856</v>
      </c>
      <c r="NK120" s="75"/>
      <c r="NL120" s="75"/>
      <c r="NM120" s="211">
        <v>11072</v>
      </c>
      <c r="NN120" s="212">
        <v>0</v>
      </c>
      <c r="NO120" s="212">
        <v>7</v>
      </c>
      <c r="NP120" s="212">
        <v>5</v>
      </c>
      <c r="NQ120" s="212">
        <v>0</v>
      </c>
      <c r="NR120" s="212">
        <v>14</v>
      </c>
      <c r="NS120" s="213">
        <v>26</v>
      </c>
      <c r="NT120" s="213">
        <f t="shared" si="415"/>
        <v>11098</v>
      </c>
      <c r="NU120" s="75"/>
      <c r="NV120" s="75"/>
      <c r="NW120" s="73">
        <v>9650</v>
      </c>
      <c r="NX120" s="73">
        <v>2267</v>
      </c>
      <c r="NY120" s="75">
        <f t="shared" si="416"/>
        <v>0.2349222797927461</v>
      </c>
      <c r="NZ120" s="75">
        <f t="shared" si="417"/>
        <v>2.2980644343927607E-3</v>
      </c>
      <c r="OA120" s="75">
        <f t="shared" si="418"/>
        <v>2.8925002966503394E-3</v>
      </c>
      <c r="OB120" s="73">
        <v>13939</v>
      </c>
      <c r="OC120" s="73">
        <v>11098</v>
      </c>
      <c r="OD120" s="73">
        <v>436.80826128189557</v>
      </c>
      <c r="OE120" s="73">
        <v>159.44270937920999</v>
      </c>
      <c r="OF120" s="75">
        <f t="shared" si="419"/>
        <v>1.1438604589942607E-2</v>
      </c>
      <c r="OG120" s="75">
        <f t="shared" si="420"/>
        <v>0.36501761416163586</v>
      </c>
      <c r="OH120" s="73">
        <v>307.33333333333303</v>
      </c>
      <c r="OI120" s="73">
        <f t="shared" si="421"/>
        <v>112.18208008567598</v>
      </c>
      <c r="OJ120" s="75">
        <f t="shared" si="422"/>
        <v>1.010831501943377E-2</v>
      </c>
      <c r="OK120" s="75">
        <f t="shared" si="423"/>
        <v>2.126961553251097E-3</v>
      </c>
      <c r="OL120" s="75">
        <f t="shared" si="424"/>
        <v>2.3260028040568369E-4</v>
      </c>
      <c r="OM120" s="73">
        <v>13950</v>
      </c>
      <c r="ON120" s="73">
        <v>239808685</v>
      </c>
      <c r="OO120" s="73">
        <f t="shared" si="425"/>
        <v>17190.586738351256</v>
      </c>
      <c r="OP120" s="75">
        <f t="shared" si="426"/>
        <v>2.1407795015528706E-3</v>
      </c>
      <c r="OQ120" s="75">
        <f t="shared" si="427"/>
        <v>1.9257659349629264E-3</v>
      </c>
      <c r="OR120" s="75">
        <f t="shared" si="428"/>
        <v>3.6166099809039991E-4</v>
      </c>
      <c r="OS120" s="73">
        <v>1825.5593548387099</v>
      </c>
      <c r="OT120" s="75">
        <f t="shared" si="429"/>
        <v>0.13096774193548388</v>
      </c>
      <c r="OU120" s="75">
        <f t="shared" si="430"/>
        <v>1.5045508332327026E-3</v>
      </c>
      <c r="OV120" s="73">
        <v>56.677951931432155</v>
      </c>
      <c r="OW120" s="75">
        <f t="shared" si="431"/>
        <v>4.0629356223248854E-3</v>
      </c>
      <c r="OX120" s="75">
        <v>8.8105726872246701E-2</v>
      </c>
      <c r="OY120" s="73">
        <v>715</v>
      </c>
      <c r="OZ120" s="75">
        <f t="shared" si="432"/>
        <v>5.129492790013631E-2</v>
      </c>
      <c r="PA120" s="73">
        <v>2725</v>
      </c>
      <c r="PB120" s="75">
        <f t="shared" si="433"/>
        <v>0.19549465528373627</v>
      </c>
      <c r="PC120" s="73">
        <v>2200</v>
      </c>
      <c r="PD120" s="73">
        <v>3043</v>
      </c>
      <c r="PE120" s="75">
        <f t="shared" si="434"/>
        <v>-0.2770292474531712</v>
      </c>
      <c r="PF120" s="75">
        <v>4.5680238331678252E-2</v>
      </c>
      <c r="PG120" s="75">
        <v>5.5069062020402633E-2</v>
      </c>
      <c r="PH120" s="75">
        <v>0.10074930035208088</v>
      </c>
      <c r="PI120" s="75"/>
      <c r="PJ120" s="75"/>
      <c r="PK120" s="75"/>
      <c r="PL120" s="75"/>
      <c r="PM120" s="75"/>
      <c r="PN120" s="75"/>
      <c r="PO120" s="226"/>
      <c r="PP120" s="21">
        <f t="shared" si="435"/>
        <v>0</v>
      </c>
      <c r="PQ120" s="73">
        <f t="shared" si="436"/>
        <v>125.86680570663162</v>
      </c>
      <c r="PR120" s="73"/>
      <c r="PS120" s="73">
        <f t="shared" si="437"/>
        <v>16.893892987487018</v>
      </c>
      <c r="PT120" s="73">
        <v>2</v>
      </c>
      <c r="PU120" s="73">
        <f t="shared" si="438"/>
        <v>10.935800886957745</v>
      </c>
      <c r="PV120" s="73">
        <v>2</v>
      </c>
      <c r="PW120" s="73"/>
    </row>
    <row r="121" spans="1:444" x14ac:dyDescent="0.25">
      <c r="A121" s="150"/>
      <c r="B121" s="153" t="s">
        <v>42</v>
      </c>
      <c r="C121" s="151"/>
      <c r="D121" s="156">
        <v>33011</v>
      </c>
      <c r="E121" s="156" t="s">
        <v>140</v>
      </c>
      <c r="F121" s="72" t="s">
        <v>157</v>
      </c>
      <c r="G121" s="82"/>
      <c r="P121" s="161"/>
      <c r="Q121" s="127"/>
      <c r="R121" s="127"/>
      <c r="S121" s="127"/>
      <c r="T121" s="127"/>
      <c r="U121" s="127"/>
      <c r="V121" s="127"/>
      <c r="W121" s="127"/>
      <c r="X121" s="127"/>
      <c r="Y121" s="127"/>
      <c r="Z121" s="113"/>
      <c r="AA121" s="73"/>
      <c r="AB121" s="74">
        <v>2995</v>
      </c>
      <c r="AC121" s="74">
        <v>3510</v>
      </c>
      <c r="AD121" s="74">
        <v>2105</v>
      </c>
      <c r="AE121" s="74">
        <v>3712</v>
      </c>
      <c r="AF121" s="74">
        <v>1737</v>
      </c>
      <c r="AG121" s="74">
        <v>8278</v>
      </c>
      <c r="AH121" s="74">
        <v>390</v>
      </c>
      <c r="AI121" s="74">
        <v>473</v>
      </c>
      <c r="AK121" s="73">
        <f t="shared" si="222"/>
        <v>23200</v>
      </c>
      <c r="AL121" s="75"/>
      <c r="AM121" s="76">
        <f t="shared" si="223"/>
        <v>0.12909482758620688</v>
      </c>
      <c r="AN121" s="77">
        <f t="shared" si="224"/>
        <v>0.15129310344827587</v>
      </c>
      <c r="AO121" s="77">
        <f t="shared" si="225"/>
        <v>9.0732758620689649E-2</v>
      </c>
      <c r="AP121" s="77">
        <f t="shared" si="226"/>
        <v>0.16</v>
      </c>
      <c r="AQ121" s="77">
        <f t="shared" si="227"/>
        <v>7.487068965517242E-2</v>
      </c>
      <c r="AR121" s="77">
        <f t="shared" si="228"/>
        <v>0.35681034482758622</v>
      </c>
      <c r="AS121" s="77">
        <f t="shared" si="229"/>
        <v>1.6810344827586206E-2</v>
      </c>
      <c r="AT121" s="78">
        <f t="shared" si="230"/>
        <v>2.0387931034482758E-2</v>
      </c>
      <c r="AU121" s="75">
        <f t="shared" si="231"/>
        <v>1</v>
      </c>
      <c r="AV121" s="75"/>
      <c r="AW121" s="75"/>
      <c r="AX121" s="74">
        <v>1813</v>
      </c>
      <c r="AY121" s="74">
        <v>1094</v>
      </c>
      <c r="AZ121" s="74">
        <v>2927</v>
      </c>
      <c r="BA121" s="74">
        <v>4306</v>
      </c>
      <c r="BB121" s="74">
        <v>6098</v>
      </c>
      <c r="BC121" s="74">
        <v>6134</v>
      </c>
      <c r="BD121" s="74">
        <v>430</v>
      </c>
      <c r="BE121" s="74">
        <v>653</v>
      </c>
      <c r="BF121" s="74">
        <v>98</v>
      </c>
      <c r="BG121" s="79">
        <v>56</v>
      </c>
      <c r="BH121" s="80"/>
      <c r="BI121" s="80"/>
      <c r="BJ121" s="81"/>
      <c r="BK121" s="73">
        <f t="shared" si="232"/>
        <v>56</v>
      </c>
      <c r="BL121" s="79">
        <f t="shared" si="233"/>
        <v>23609</v>
      </c>
      <c r="BM121" s="82"/>
      <c r="BN121" s="83">
        <f t="shared" si="234"/>
        <v>7.6792748528103694E-2</v>
      </c>
      <c r="BO121" s="84">
        <f t="shared" si="235"/>
        <v>4.6338260832733277E-2</v>
      </c>
      <c r="BP121" s="84">
        <f t="shared" si="236"/>
        <v>0.12397814392816299</v>
      </c>
      <c r="BQ121" s="84">
        <f t="shared" si="237"/>
        <v>0.18238807234529206</v>
      </c>
      <c r="BR121" s="84">
        <f t="shared" si="238"/>
        <v>0.2582913295777034</v>
      </c>
      <c r="BS121" s="84">
        <f t="shared" si="239"/>
        <v>0.25981617179889027</v>
      </c>
      <c r="BT121" s="84">
        <f t="shared" si="240"/>
        <v>1.8213393197509423E-2</v>
      </c>
      <c r="BU121" s="84">
        <f t="shared" si="241"/>
        <v>2.7658943623194543E-2</v>
      </c>
      <c r="BV121" s="84">
        <f t="shared" si="242"/>
        <v>4.1509593798974963E-3</v>
      </c>
      <c r="BW121" s="84">
        <f t="shared" si="243"/>
        <v>2.3719767885128553E-3</v>
      </c>
      <c r="BX121" s="84">
        <f t="shared" si="244"/>
        <v>0</v>
      </c>
      <c r="BY121" s="84">
        <f t="shared" si="245"/>
        <v>0</v>
      </c>
      <c r="BZ121" s="84">
        <f t="shared" si="246"/>
        <v>0</v>
      </c>
      <c r="CA121" s="75">
        <f t="shared" si="247"/>
        <v>2.3719767885128553E-3</v>
      </c>
      <c r="CB121" s="85">
        <f t="shared" si="248"/>
        <v>1</v>
      </c>
      <c r="CC121" s="75"/>
      <c r="CD121" s="75"/>
      <c r="CE121" s="74">
        <v>3134</v>
      </c>
      <c r="CF121" s="74">
        <v>3431</v>
      </c>
      <c r="CG121" s="74">
        <v>5871</v>
      </c>
      <c r="CH121" s="74">
        <v>2842</v>
      </c>
      <c r="CI121" s="74">
        <v>3058</v>
      </c>
      <c r="CJ121" s="74">
        <v>4228</v>
      </c>
      <c r="CK121" s="74">
        <v>368</v>
      </c>
      <c r="CL121" s="72">
        <v>67</v>
      </c>
      <c r="CM121" s="72">
        <v>218</v>
      </c>
      <c r="CN121" s="72">
        <v>46</v>
      </c>
      <c r="CP121" s="73">
        <f t="shared" si="439"/>
        <v>331</v>
      </c>
      <c r="CQ121" s="73">
        <f t="shared" si="440"/>
        <v>23263</v>
      </c>
      <c r="CR121" s="73"/>
      <c r="CS121" s="76">
        <f t="shared" si="249"/>
        <v>0.13472037140523579</v>
      </c>
      <c r="CT121" s="77">
        <f t="shared" si="250"/>
        <v>0.14748742638524695</v>
      </c>
      <c r="CU121" s="77">
        <f t="shared" si="251"/>
        <v>0.25237501612001889</v>
      </c>
      <c r="CV121" s="77">
        <f t="shared" si="252"/>
        <v>0.12216825001074667</v>
      </c>
      <c r="CW121" s="77">
        <f t="shared" si="253"/>
        <v>0.13145338090530026</v>
      </c>
      <c r="CX121" s="77">
        <f t="shared" si="254"/>
        <v>0.18174783991746551</v>
      </c>
      <c r="CY121" s="77">
        <f t="shared" si="255"/>
        <v>1.5819111894424621E-2</v>
      </c>
      <c r="CZ121" s="78"/>
      <c r="DA121" s="78"/>
      <c r="DB121" s="78"/>
      <c r="DC121" s="78"/>
      <c r="DD121" s="78">
        <f t="shared" si="256"/>
        <v>1.4228603361561277E-2</v>
      </c>
      <c r="DE121" s="75">
        <f t="shared" si="257"/>
        <v>1</v>
      </c>
      <c r="DF121" s="75"/>
      <c r="DG121" s="75"/>
      <c r="DH121" s="74">
        <v>3670</v>
      </c>
      <c r="DI121" s="74">
        <v>4006</v>
      </c>
      <c r="DJ121" s="74">
        <v>4624</v>
      </c>
      <c r="DK121" s="74">
        <v>4138</v>
      </c>
      <c r="DM121" s="74">
        <v>816</v>
      </c>
      <c r="DN121" s="74">
        <v>1985</v>
      </c>
      <c r="DO121" s="74">
        <v>3646</v>
      </c>
      <c r="DP121" s="72">
        <v>250</v>
      </c>
      <c r="DQ121" s="72"/>
      <c r="DR121" s="72"/>
      <c r="DU121" s="73">
        <f t="shared" si="258"/>
        <v>250</v>
      </c>
      <c r="DV121" s="73">
        <f t="shared" si="441"/>
        <v>23135</v>
      </c>
      <c r="DW121" s="76">
        <f t="shared" si="259"/>
        <v>0.15863410417116922</v>
      </c>
      <c r="DX121" s="77">
        <f t="shared" si="260"/>
        <v>0.17315755349038253</v>
      </c>
      <c r="DY121" s="77">
        <f t="shared" si="261"/>
        <v>0.19987032634536417</v>
      </c>
      <c r="DZ121" s="77">
        <f t="shared" si="262"/>
        <v>0.17886319429435921</v>
      </c>
      <c r="EA121" s="77">
        <f t="shared" si="263"/>
        <v>0</v>
      </c>
      <c r="EB121" s="77">
        <f t="shared" si="264"/>
        <v>3.5271234060946614E-2</v>
      </c>
      <c r="EC121" s="77">
        <f t="shared" si="265"/>
        <v>8.5800734817376267E-2</v>
      </c>
      <c r="ED121" s="77">
        <f t="shared" si="266"/>
        <v>0.15759671493408256</v>
      </c>
      <c r="EE121" s="75">
        <f t="shared" si="267"/>
        <v>1.080613788631943E-2</v>
      </c>
      <c r="EF121" s="78">
        <f t="shared" si="268"/>
        <v>0</v>
      </c>
      <c r="EG121" s="78">
        <f t="shared" si="269"/>
        <v>0</v>
      </c>
      <c r="EH121" s="78">
        <f t="shared" si="270"/>
        <v>0</v>
      </c>
      <c r="EI121" s="78">
        <f t="shared" si="271"/>
        <v>0</v>
      </c>
      <c r="EJ121" s="75">
        <f t="shared" si="272"/>
        <v>1.080613788631943E-2</v>
      </c>
      <c r="EK121" s="75">
        <f t="shared" si="273"/>
        <v>1</v>
      </c>
      <c r="EL121" s="75"/>
      <c r="EM121" s="75"/>
      <c r="EN121" s="75"/>
      <c r="EO121" s="75"/>
      <c r="EP121" s="75"/>
      <c r="EQ121" s="75"/>
      <c r="ER121" s="75">
        <f t="shared" si="274"/>
        <v>0.15129310344827587</v>
      </c>
      <c r="ES121" s="75">
        <f t="shared" si="275"/>
        <v>0.2582913295777034</v>
      </c>
      <c r="ET121" s="75">
        <f t="shared" si="276"/>
        <v>0.14748742638524695</v>
      </c>
      <c r="EU121" s="75">
        <f t="shared" si="277"/>
        <v>0.17315755349038253</v>
      </c>
      <c r="EV121" s="75"/>
      <c r="EW121" s="75"/>
      <c r="EX121" s="75">
        <f t="shared" si="278"/>
        <v>9.0732758620689649E-2</v>
      </c>
      <c r="EY121" s="75">
        <f t="shared" si="279"/>
        <v>4.6338260832733277E-2</v>
      </c>
      <c r="EZ121" s="75">
        <f t="shared" si="280"/>
        <v>0.13145338090530026</v>
      </c>
      <c r="FA121" s="75">
        <f t="shared" si="281"/>
        <v>0.19987032634536417</v>
      </c>
      <c r="FB121" s="75"/>
      <c r="FC121" s="75"/>
      <c r="FD121" s="75"/>
      <c r="FE121" s="75">
        <f t="shared" si="282"/>
        <v>2.7658943623194543E-2</v>
      </c>
      <c r="FF121" s="75"/>
      <c r="FG121" s="75"/>
      <c r="FH121" s="75"/>
      <c r="FI121" s="75"/>
      <c r="FJ121" s="75"/>
      <c r="FK121" s="75">
        <f t="shared" si="283"/>
        <v>4.1509593798974963E-3</v>
      </c>
      <c r="FL121" s="75"/>
      <c r="FM121" s="75"/>
      <c r="FN121" s="75"/>
      <c r="FO121" s="75"/>
      <c r="FP121" s="75">
        <f t="shared" si="284"/>
        <v>0.24202586206896554</v>
      </c>
      <c r="FQ121" s="75">
        <f t="shared" si="285"/>
        <v>0.33643949341352875</v>
      </c>
      <c r="FR121" s="75">
        <f t="shared" si="286"/>
        <v>0.27894080729054721</v>
      </c>
      <c r="FS121" s="75">
        <f t="shared" si="287"/>
        <v>0.3730278798357467</v>
      </c>
      <c r="FT121" s="75"/>
      <c r="FU121" s="75"/>
      <c r="FV121" s="75"/>
      <c r="FW121" s="75">
        <f t="shared" si="288"/>
        <v>-0.11080390319245645</v>
      </c>
      <c r="FX121" s="75">
        <f t="shared" si="289"/>
        <v>2.5670127105135582E-2</v>
      </c>
      <c r="FY121" s="75">
        <f t="shared" si="290"/>
        <v>-8.5133776087320867E-2</v>
      </c>
      <c r="FZ121" s="75"/>
      <c r="GA121" s="75"/>
      <c r="GB121" s="75">
        <f t="shared" si="291"/>
        <v>8.5115120072566983E-2</v>
      </c>
      <c r="GC121" s="75">
        <f t="shared" si="292"/>
        <v>6.8416945440063909E-2</v>
      </c>
      <c r="GD121" s="75">
        <f t="shared" si="293"/>
        <v>0.15353206551263088</v>
      </c>
      <c r="GE121" s="75"/>
      <c r="GF121" s="75"/>
      <c r="GG121" s="75"/>
      <c r="GH121" s="75"/>
      <c r="GI121" s="75"/>
      <c r="GJ121" s="75"/>
      <c r="GK121" s="75"/>
      <c r="GL121" s="75"/>
      <c r="GM121" s="75"/>
      <c r="GN121" s="75"/>
      <c r="GO121" s="75"/>
      <c r="GP121" s="75"/>
      <c r="GQ121" s="75">
        <f t="shared" si="294"/>
        <v>-5.7498686122981535E-2</v>
      </c>
      <c r="GR121" s="75">
        <f t="shared" si="295"/>
        <v>9.408707254519949E-2</v>
      </c>
      <c r="GS121" s="75">
        <f t="shared" si="296"/>
        <v>3.6588386422217956E-2</v>
      </c>
      <c r="GT121" s="75"/>
      <c r="GU121" s="75"/>
      <c r="GV121" s="75"/>
      <c r="GW121" s="75"/>
      <c r="GX121" s="75">
        <f t="shared" si="297"/>
        <v>1.6810344827586206E-2</v>
      </c>
      <c r="GY121" s="75">
        <f t="shared" si="298"/>
        <v>1.8213393197509423E-2</v>
      </c>
      <c r="GZ121" s="75">
        <f t="shared" si="299"/>
        <v>1.5819111894424621E-2</v>
      </c>
      <c r="HA121" s="75">
        <f t="shared" si="300"/>
        <v>3.5271234060946614E-2</v>
      </c>
      <c r="HB121" s="75"/>
      <c r="HC121" s="75"/>
      <c r="HD121" s="75">
        <f t="shared" si="301"/>
        <v>-2.3942813030848019E-3</v>
      </c>
      <c r="HE121" s="75">
        <f t="shared" si="302"/>
        <v>1.9452122166521993E-2</v>
      </c>
      <c r="HF121" s="75">
        <f t="shared" si="303"/>
        <v>1.7057840863437191E-2</v>
      </c>
      <c r="HG121" s="75"/>
      <c r="HH121" s="75"/>
      <c r="HI121" s="75"/>
      <c r="HJ121" s="75">
        <f t="shared" si="304"/>
        <v>0.35681034482758622</v>
      </c>
      <c r="HK121" s="75">
        <f t="shared" si="305"/>
        <v>0.25981617179889027</v>
      </c>
      <c r="HL121" s="75">
        <f t="shared" si="306"/>
        <v>0.25237501612001889</v>
      </c>
      <c r="HM121" s="75">
        <f t="shared" si="307"/>
        <v>0.17886319429435921</v>
      </c>
      <c r="HN121" s="75"/>
      <c r="HO121" s="75"/>
      <c r="HP121" s="75">
        <f t="shared" si="308"/>
        <v>-7.4411556788713806E-3</v>
      </c>
      <c r="HQ121" s="75">
        <f>Gegevens!HM151-Gegevens!HL151</f>
        <v>-0.127973648704542</v>
      </c>
      <c r="HR121" s="75">
        <f t="shared" si="309"/>
        <v>-8.0952977504531065E-2</v>
      </c>
      <c r="HS121" s="75"/>
      <c r="HT121" s="75"/>
      <c r="HU121" s="75"/>
      <c r="HV121" s="75">
        <f t="shared" si="310"/>
        <v>0.12909482758620688</v>
      </c>
      <c r="HW121" s="75">
        <f t="shared" si="311"/>
        <v>0.12397814392816299</v>
      </c>
      <c r="HX121" s="75">
        <f t="shared" si="312"/>
        <v>0.18174783991746551</v>
      </c>
      <c r="HY121" s="75">
        <f t="shared" si="313"/>
        <v>0.15863410417116922</v>
      </c>
      <c r="HZ121" s="75"/>
      <c r="IA121" s="75"/>
      <c r="IB121" s="75">
        <f t="shared" si="314"/>
        <v>5.7769695989302525E-2</v>
      </c>
      <c r="IC121" s="75">
        <f t="shared" si="315"/>
        <v>-2.3113735746296299E-2</v>
      </c>
      <c r="ID121" s="75">
        <f t="shared" si="316"/>
        <v>3.4655960243006226E-2</v>
      </c>
      <c r="IE121" s="75"/>
      <c r="IF121" s="75"/>
      <c r="IG121" s="75"/>
      <c r="IH121" s="75">
        <f t="shared" si="317"/>
        <v>0.16</v>
      </c>
      <c r="II121" s="75">
        <f t="shared" si="318"/>
        <v>0.18238807234529206</v>
      </c>
      <c r="IJ121" s="75">
        <f t="shared" si="319"/>
        <v>0.13472037140523579</v>
      </c>
      <c r="IK121" s="75">
        <f t="shared" si="320"/>
        <v>0.15759671493408256</v>
      </c>
      <c r="IL121" s="75"/>
      <c r="IM121" s="75"/>
      <c r="IN121" s="75">
        <f t="shared" si="321"/>
        <v>-4.7667700940056262E-2</v>
      </c>
      <c r="IO121" s="75">
        <f t="shared" si="322"/>
        <v>2.2876343528846765E-2</v>
      </c>
      <c r="IP121" s="75">
        <f t="shared" si="323"/>
        <v>-2.4791357411209497E-2</v>
      </c>
      <c r="IQ121" s="75"/>
      <c r="IR121" s="75"/>
      <c r="IS121" s="75"/>
      <c r="IT121" s="75">
        <f t="shared" si="324"/>
        <v>7.487068965517242E-2</v>
      </c>
      <c r="IU121" s="75">
        <f t="shared" si="325"/>
        <v>7.6792748528103694E-2</v>
      </c>
      <c r="IV121" s="75">
        <f t="shared" si="326"/>
        <v>0.12216825001074667</v>
      </c>
      <c r="IW121" s="75">
        <f t="shared" si="327"/>
        <v>8.5800734817376267E-2</v>
      </c>
      <c r="IX121" s="75"/>
      <c r="IY121" s="75"/>
      <c r="IZ121" s="75">
        <f t="shared" si="328"/>
        <v>4.537550148264298E-2</v>
      </c>
      <c r="JA121" s="75">
        <f t="shared" si="329"/>
        <v>-3.6367515193370406E-2</v>
      </c>
      <c r="JB121" s="75">
        <f t="shared" si="330"/>
        <v>9.0079862892725737E-3</v>
      </c>
      <c r="JC121" s="75"/>
      <c r="JD121" s="75"/>
      <c r="JE121" s="75"/>
      <c r="JF121" s="75"/>
      <c r="JG121" s="75"/>
      <c r="JH121" s="75"/>
      <c r="JI121" s="75">
        <f t="shared" si="331"/>
        <v>0.1768103448275862</v>
      </c>
      <c r="JJ121" s="75">
        <f t="shared" si="332"/>
        <v>0.23487068965517244</v>
      </c>
      <c r="JK121" s="75">
        <f t="shared" si="333"/>
        <v>0.25168103448275864</v>
      </c>
      <c r="JL121" s="75"/>
      <c r="JM121" s="75">
        <f t="shared" si="334"/>
        <v>0.20060146554280148</v>
      </c>
      <c r="JN121" s="75">
        <f t="shared" si="335"/>
        <v>0.25918082087339578</v>
      </c>
      <c r="JO121" s="75">
        <f t="shared" si="336"/>
        <v>0.27739421407090514</v>
      </c>
      <c r="JP121" s="75"/>
      <c r="JQ121" s="75">
        <f t="shared" si="337"/>
        <v>0.15053948329966041</v>
      </c>
      <c r="JR121" s="75">
        <f t="shared" si="338"/>
        <v>0.25688862141598245</v>
      </c>
      <c r="JS121" s="75">
        <f t="shared" si="339"/>
        <v>0.2727077333104071</v>
      </c>
      <c r="JT121" s="75"/>
      <c r="JU121" s="75">
        <f t="shared" si="340"/>
        <v>0.19286794899502918</v>
      </c>
      <c r="JV121" s="75">
        <f t="shared" si="341"/>
        <v>0.24339744975145883</v>
      </c>
      <c r="JW121" s="75">
        <f t="shared" si="342"/>
        <v>0.27866868381240545</v>
      </c>
      <c r="JX121" s="75"/>
      <c r="JY121" s="75"/>
      <c r="JZ121" s="75"/>
      <c r="KA121" s="75">
        <f t="shared" si="343"/>
        <v>-5.0061982243141068E-2</v>
      </c>
      <c r="KB121" s="75">
        <f t="shared" si="344"/>
        <v>4.2328465695368772E-2</v>
      </c>
      <c r="KC121" s="75">
        <f t="shared" si="345"/>
        <v>-7.7335165477722956E-3</v>
      </c>
      <c r="KD121" s="75"/>
      <c r="KE121" s="75"/>
      <c r="KF121" s="75">
        <f t="shared" si="346"/>
        <v>-2.2921994574133242E-3</v>
      </c>
      <c r="KG121" s="75">
        <f t="shared" si="347"/>
        <v>-1.3491171664523627E-2</v>
      </c>
      <c r="KH121" s="75">
        <f t="shared" si="348"/>
        <v>-1.5783371121936951E-2</v>
      </c>
      <c r="KI121" s="75"/>
      <c r="KJ121" s="75"/>
      <c r="KK121" s="75">
        <f t="shared" si="349"/>
        <v>-4.6864807604980463E-3</v>
      </c>
      <c r="KL121" s="75">
        <f t="shared" si="350"/>
        <v>5.9609505019983522E-3</v>
      </c>
      <c r="KM121" s="75">
        <f t="shared" si="351"/>
        <v>1.2744697415003059E-3</v>
      </c>
      <c r="KN121" s="75"/>
      <c r="KO121" s="75"/>
      <c r="KP121" s="75"/>
      <c r="KQ121" s="75"/>
      <c r="KR121" s="73">
        <f t="shared" si="352"/>
        <v>5975.569909780168</v>
      </c>
      <c r="KS121" s="73">
        <f t="shared" si="353"/>
        <v>1072.0356643652844</v>
      </c>
      <c r="KT121" s="73">
        <f t="shared" si="354"/>
        <v>6010.8471345673261</v>
      </c>
      <c r="KU121" s="73">
        <f t="shared" si="355"/>
        <v>2868.2343597780509</v>
      </c>
      <c r="KV121" s="73">
        <f t="shared" si="356"/>
        <v>4219.5480537083322</v>
      </c>
      <c r="KW121" s="73">
        <f t="shared" si="357"/>
        <v>1776.600237197679</v>
      </c>
      <c r="KX121" s="73">
        <f t="shared" si="358"/>
        <v>421.3668516243805</v>
      </c>
      <c r="KY121" s="73"/>
      <c r="KZ121" s="73">
        <f t="shared" si="359"/>
        <v>3412.1216094226884</v>
      </c>
      <c r="LA121" s="73">
        <f t="shared" si="360"/>
        <v>3041.1739672441217</v>
      </c>
      <c r="LB121" s="73">
        <f t="shared" si="361"/>
        <v>5838.6959979366375</v>
      </c>
      <c r="LC121" s="73">
        <f t="shared" si="362"/>
        <v>4204.7362764905647</v>
      </c>
      <c r="LD121" s="73">
        <f t="shared" si="363"/>
        <v>3116.7557924601301</v>
      </c>
      <c r="LE121" s="73">
        <f t="shared" si="364"/>
        <v>2826.3624639986242</v>
      </c>
      <c r="LF121" s="73">
        <f t="shared" si="365"/>
        <v>365.97515367751362</v>
      </c>
      <c r="LG121" s="73"/>
      <c r="LH121" s="73">
        <f t="shared" si="366"/>
        <v>4006</v>
      </c>
      <c r="LI121" s="73">
        <f t="shared" si="367"/>
        <v>4624</v>
      </c>
      <c r="LJ121" s="73">
        <f t="shared" si="368"/>
        <v>4138</v>
      </c>
      <c r="LK121" s="73">
        <f t="shared" si="369"/>
        <v>3670</v>
      </c>
      <c r="LL121" s="73">
        <f t="shared" si="370"/>
        <v>3646</v>
      </c>
      <c r="LM121" s="73">
        <f t="shared" si="371"/>
        <v>1985</v>
      </c>
      <c r="LN121" s="73">
        <f t="shared" si="372"/>
        <v>816</v>
      </c>
      <c r="LO121" s="73"/>
      <c r="LP121" s="73">
        <f t="shared" si="373"/>
        <v>-2563.4483003574796</v>
      </c>
      <c r="LQ121" s="73">
        <f t="shared" si="374"/>
        <v>1969.1383028788373</v>
      </c>
      <c r="LR121" s="73">
        <f t="shared" si="375"/>
        <v>-172.1511366306886</v>
      </c>
      <c r="LS121" s="73">
        <f t="shared" si="376"/>
        <v>1336.5019167125138</v>
      </c>
      <c r="LT121" s="73">
        <f t="shared" si="377"/>
        <v>-1102.7922612482021</v>
      </c>
      <c r="LU121" s="73">
        <f t="shared" si="378"/>
        <v>1049.7622268009452</v>
      </c>
      <c r="LV121" s="73">
        <f t="shared" si="379"/>
        <v>-55.391697946866884</v>
      </c>
      <c r="LW121" s="73"/>
      <c r="LX121" s="73">
        <f t="shared" si="380"/>
        <v>593.87839057731162</v>
      </c>
      <c r="LY121" s="73">
        <f t="shared" si="381"/>
        <v>1582.8260327558783</v>
      </c>
      <c r="LZ121" s="73">
        <f t="shared" si="382"/>
        <v>-1700.6959979366375</v>
      </c>
      <c r="MA121" s="73">
        <f t="shared" si="383"/>
        <v>-534.73627649056471</v>
      </c>
      <c r="MB121" s="73">
        <f t="shared" si="384"/>
        <v>529.24420753986988</v>
      </c>
      <c r="MC121" s="73">
        <f t="shared" si="385"/>
        <v>-841.36246399862421</v>
      </c>
      <c r="MD121" s="73">
        <f t="shared" si="386"/>
        <v>450.02484632248638</v>
      </c>
      <c r="ME121" s="73"/>
      <c r="MF121" s="73">
        <f t="shared" si="387"/>
        <v>-1969.569909780168</v>
      </c>
      <c r="MG121" s="73">
        <f t="shared" si="388"/>
        <v>3551.9643356347156</v>
      </c>
      <c r="MH121" s="73">
        <f t="shared" si="389"/>
        <v>-1872.8471345673261</v>
      </c>
      <c r="MI121" s="73">
        <f t="shared" si="390"/>
        <v>801.76564022194907</v>
      </c>
      <c r="MJ121" s="73">
        <f t="shared" si="391"/>
        <v>-573.54805370833219</v>
      </c>
      <c r="MK121" s="73">
        <f t="shared" si="392"/>
        <v>208.39976280232099</v>
      </c>
      <c r="ML121" s="73">
        <f t="shared" si="393"/>
        <v>394.6331483756195</v>
      </c>
      <c r="MM121" s="73"/>
      <c r="MN121" s="75">
        <f t="shared" si="394"/>
        <v>-0.42898808633497937</v>
      </c>
      <c r="MO121" s="75">
        <f t="shared" si="395"/>
        <v>1.8368216360084406</v>
      </c>
      <c r="MP121" s="75">
        <f t="shared" si="396"/>
        <v>-2.8640078973340987E-2</v>
      </c>
      <c r="MQ121" s="75">
        <f t="shared" si="397"/>
        <v>0.46596677574699114</v>
      </c>
      <c r="MR121" s="75">
        <f t="shared" si="398"/>
        <v>-0.26135317034226396</v>
      </c>
      <c r="MS121" s="75">
        <f t="shared" si="399"/>
        <v>0.59088263348246983</v>
      </c>
      <c r="MT121" s="75">
        <f t="shared" si="400"/>
        <v>-0.13145717973146298</v>
      </c>
      <c r="MU121" s="75"/>
      <c r="MV121" s="75">
        <f t="shared" si="401"/>
        <v>0.17404959686586097</v>
      </c>
      <c r="MW121" s="75">
        <f t="shared" si="402"/>
        <v>0.52046546820543049</v>
      </c>
      <c r="MX121" s="75">
        <f t="shared" si="403"/>
        <v>-0.29128010749962902</v>
      </c>
      <c r="MY121" s="75">
        <f t="shared" si="404"/>
        <v>-0.12717474802887668</v>
      </c>
      <c r="MZ121" s="75">
        <f t="shared" si="405"/>
        <v>0.16980611981862229</v>
      </c>
      <c r="NA121" s="75">
        <f t="shared" si="406"/>
        <v>-0.2976838514930949</v>
      </c>
      <c r="NB121" s="75">
        <f t="shared" si="407"/>
        <v>1.2296595596733728</v>
      </c>
      <c r="NC121" s="75"/>
      <c r="ND121" s="75">
        <f t="shared" si="408"/>
        <v>-0.32960369295597874</v>
      </c>
      <c r="NE121" s="75">
        <f t="shared" si="409"/>
        <v>3.313289337008869</v>
      </c>
      <c r="NF121" s="75">
        <f t="shared" si="410"/>
        <v>-0.31157790119081735</v>
      </c>
      <c r="NG121" s="75">
        <f t="shared" si="411"/>
        <v>0.27953282042266281</v>
      </c>
      <c r="NH121" s="75">
        <f t="shared" si="412"/>
        <v>-0.13592641828175694</v>
      </c>
      <c r="NI121" s="75">
        <f t="shared" si="413"/>
        <v>0.11730256387393059</v>
      </c>
      <c r="NJ121" s="75">
        <f t="shared" si="414"/>
        <v>0.93655480219741571</v>
      </c>
      <c r="NK121" s="75"/>
      <c r="NL121" s="75"/>
      <c r="NM121" s="211">
        <v>27303</v>
      </c>
      <c r="NN121" s="212">
        <v>0</v>
      </c>
      <c r="NO121" s="212">
        <v>34</v>
      </c>
      <c r="NP121" s="212">
        <v>26</v>
      </c>
      <c r="NQ121" s="212">
        <v>0</v>
      </c>
      <c r="NR121" s="212">
        <v>55</v>
      </c>
      <c r="NS121" s="213">
        <v>115</v>
      </c>
      <c r="NT121" s="213">
        <f t="shared" si="415"/>
        <v>27418</v>
      </c>
      <c r="NU121" s="75"/>
      <c r="NV121" s="75"/>
      <c r="NW121" s="73">
        <v>23135</v>
      </c>
      <c r="NX121" s="73">
        <v>4624</v>
      </c>
      <c r="NY121" s="75">
        <f t="shared" si="416"/>
        <v>0.19987032634536417</v>
      </c>
      <c r="NZ121" s="75">
        <f t="shared" si="417"/>
        <v>5.5094011077385001E-3</v>
      </c>
      <c r="OA121" s="75">
        <f t="shared" si="418"/>
        <v>5.8998329826692409E-3</v>
      </c>
      <c r="OB121" s="73">
        <v>34964</v>
      </c>
      <c r="OC121" s="73">
        <v>27418</v>
      </c>
      <c r="OD121" s="73">
        <v>3275.0825544794466</v>
      </c>
      <c r="OE121" s="73">
        <v>1830.2340334328865</v>
      </c>
      <c r="OF121" s="75">
        <f t="shared" si="419"/>
        <v>5.234624280496758E-2</v>
      </c>
      <c r="OG121" s="75">
        <f t="shared" si="420"/>
        <v>0.55883599970010234</v>
      </c>
      <c r="OH121" s="73">
        <v>1695.6666666666702</v>
      </c>
      <c r="OI121" s="73">
        <f t="shared" si="421"/>
        <v>947.59957682480876</v>
      </c>
      <c r="OJ121" s="75">
        <f t="shared" si="422"/>
        <v>3.4561221709271603E-2</v>
      </c>
      <c r="OK121" s="75">
        <f t="shared" si="423"/>
        <v>5.3351806978887556E-3</v>
      </c>
      <c r="OL121" s="75">
        <f t="shared" si="424"/>
        <v>2.6700057408835295E-3</v>
      </c>
      <c r="OM121" s="73">
        <v>35014</v>
      </c>
      <c r="ON121" s="73">
        <v>625872233</v>
      </c>
      <c r="OO121" s="73">
        <f t="shared" si="425"/>
        <v>17874.913834466213</v>
      </c>
      <c r="OP121" s="75">
        <f t="shared" si="426"/>
        <v>5.3732798184496213E-3</v>
      </c>
      <c r="OQ121" s="75">
        <f t="shared" si="427"/>
        <v>5.0260207462902336E-3</v>
      </c>
      <c r="OR121" s="75">
        <f t="shared" si="428"/>
        <v>3.0549425405801507E-3</v>
      </c>
      <c r="OS121" s="73">
        <v>6143.2149425943908</v>
      </c>
      <c r="OT121" s="75">
        <f t="shared" si="429"/>
        <v>0.17570114811218371</v>
      </c>
      <c r="OU121" s="75">
        <f t="shared" si="430"/>
        <v>5.0629847427911155E-3</v>
      </c>
      <c r="OV121" s="73">
        <v>763.1616239778383</v>
      </c>
      <c r="OW121" s="75">
        <f t="shared" si="431"/>
        <v>2.1795899468150977E-2</v>
      </c>
      <c r="OX121" s="75">
        <v>0.10111223458038422</v>
      </c>
      <c r="OY121" s="73">
        <v>1935</v>
      </c>
      <c r="OZ121" s="75">
        <f t="shared" si="432"/>
        <v>5.5342638142089007E-2</v>
      </c>
      <c r="PA121" s="73">
        <v>7927</v>
      </c>
      <c r="PB121" s="75">
        <f t="shared" si="433"/>
        <v>0.22671891087976204</v>
      </c>
      <c r="PC121" s="73">
        <v>5633</v>
      </c>
      <c r="PD121" s="73">
        <v>7667</v>
      </c>
      <c r="PE121" s="75">
        <f t="shared" si="434"/>
        <v>-0.26529281335594107</v>
      </c>
      <c r="PF121" s="75">
        <v>4.5735700771357878E-2</v>
      </c>
      <c r="PG121" s="75">
        <v>8.0737883859700182E-2</v>
      </c>
      <c r="PH121" s="75">
        <v>0.12647358463105807</v>
      </c>
      <c r="PI121" s="75"/>
      <c r="PJ121" s="75"/>
      <c r="PK121" s="75"/>
      <c r="PL121" s="75"/>
      <c r="PM121" s="75"/>
      <c r="PN121" s="75"/>
      <c r="PO121" s="226"/>
      <c r="PP121" s="21">
        <f t="shared" si="435"/>
        <v>0</v>
      </c>
      <c r="PQ121" s="73">
        <f t="shared" si="436"/>
        <v>107.08664820904654</v>
      </c>
      <c r="PR121" s="73"/>
      <c r="PS121" s="73">
        <f t="shared" si="437"/>
        <v>56.854335597612859</v>
      </c>
      <c r="PT121" s="73">
        <v>2</v>
      </c>
      <c r="PU121" s="73">
        <f t="shared" si="438"/>
        <v>50.045272917187368</v>
      </c>
      <c r="PV121" s="73">
        <v>2</v>
      </c>
      <c r="PW121" s="73"/>
    </row>
    <row r="122" spans="1:444" x14ac:dyDescent="0.25">
      <c r="A122" s="150"/>
      <c r="B122" s="153" t="s">
        <v>47</v>
      </c>
      <c r="C122" s="151"/>
      <c r="D122" s="156">
        <v>36007</v>
      </c>
      <c r="E122" s="156" t="s">
        <v>140</v>
      </c>
      <c r="F122" s="72" t="s">
        <v>184</v>
      </c>
      <c r="G122" s="82"/>
      <c r="P122" s="161"/>
      <c r="Q122" s="127"/>
      <c r="R122" s="127"/>
      <c r="S122" s="127"/>
      <c r="T122" s="127"/>
      <c r="U122" s="127"/>
      <c r="V122" s="127"/>
      <c r="W122" s="127"/>
      <c r="X122" s="127"/>
      <c r="Y122" s="127"/>
      <c r="Z122" s="113"/>
      <c r="AA122" s="73"/>
      <c r="AB122" s="74">
        <v>773</v>
      </c>
      <c r="AC122" s="74">
        <v>2300</v>
      </c>
      <c r="AD122" s="74">
        <v>739</v>
      </c>
      <c r="AE122" s="74">
        <v>917</v>
      </c>
      <c r="AF122" s="74">
        <v>411</v>
      </c>
      <c r="AG122" s="74">
        <v>2103</v>
      </c>
      <c r="AH122" s="74">
        <v>89</v>
      </c>
      <c r="AI122" s="74">
        <v>114</v>
      </c>
      <c r="AK122" s="73">
        <f t="shared" si="222"/>
        <v>7446</v>
      </c>
      <c r="AL122" s="75"/>
      <c r="AM122" s="76">
        <f t="shared" si="223"/>
        <v>0.10381412839108246</v>
      </c>
      <c r="AN122" s="77">
        <f t="shared" si="224"/>
        <v>0.30889067955949501</v>
      </c>
      <c r="AO122" s="77">
        <f t="shared" si="225"/>
        <v>9.9247918345420363E-2</v>
      </c>
      <c r="AP122" s="77">
        <f t="shared" si="226"/>
        <v>0.12315337093741606</v>
      </c>
      <c r="AQ122" s="77">
        <f t="shared" si="227"/>
        <v>5.5197421434327154E-2</v>
      </c>
      <c r="AR122" s="77">
        <f t="shared" si="228"/>
        <v>0.282433521353747</v>
      </c>
      <c r="AS122" s="77">
        <f t="shared" si="229"/>
        <v>1.1952726295997852E-2</v>
      </c>
      <c r="AT122" s="78">
        <f t="shared" si="230"/>
        <v>1.5310233682514102E-2</v>
      </c>
      <c r="AU122" s="75">
        <f t="shared" si="231"/>
        <v>1</v>
      </c>
      <c r="AV122" s="75"/>
      <c r="AW122" s="75"/>
      <c r="AX122" s="74">
        <v>446</v>
      </c>
      <c r="AY122" s="74">
        <v>388</v>
      </c>
      <c r="AZ122" s="74">
        <v>759</v>
      </c>
      <c r="BA122" s="74">
        <v>1169</v>
      </c>
      <c r="BB122" s="74">
        <v>2296</v>
      </c>
      <c r="BC122" s="74">
        <v>2028</v>
      </c>
      <c r="BD122" s="74">
        <v>122</v>
      </c>
      <c r="BE122" s="74">
        <v>253</v>
      </c>
      <c r="BF122" s="74">
        <v>21</v>
      </c>
      <c r="BG122" s="79">
        <v>13</v>
      </c>
      <c r="BH122" s="80"/>
      <c r="BI122" s="80"/>
      <c r="BJ122" s="81"/>
      <c r="BK122" s="73">
        <f t="shared" si="232"/>
        <v>13</v>
      </c>
      <c r="BL122" s="79">
        <f t="shared" si="233"/>
        <v>7495</v>
      </c>
      <c r="BM122" s="82"/>
      <c r="BN122" s="83">
        <f t="shared" si="234"/>
        <v>5.9506337558372251E-2</v>
      </c>
      <c r="BO122" s="84">
        <f t="shared" si="235"/>
        <v>5.1767845230153438E-2</v>
      </c>
      <c r="BP122" s="84">
        <f t="shared" si="236"/>
        <v>0.10126751167444964</v>
      </c>
      <c r="BQ122" s="84">
        <f t="shared" si="237"/>
        <v>0.15597064709806538</v>
      </c>
      <c r="BR122" s="84">
        <f t="shared" si="238"/>
        <v>0.30633755837224819</v>
      </c>
      <c r="BS122" s="84">
        <f t="shared" si="239"/>
        <v>0.27058038692461639</v>
      </c>
      <c r="BT122" s="84">
        <f t="shared" si="240"/>
        <v>1.6277518345563711E-2</v>
      </c>
      <c r="BU122" s="84">
        <f t="shared" si="241"/>
        <v>3.3755837224816544E-2</v>
      </c>
      <c r="BV122" s="84">
        <f t="shared" si="242"/>
        <v>2.8018679119412942E-3</v>
      </c>
      <c r="BW122" s="84">
        <f t="shared" si="243"/>
        <v>1.7344896597731821E-3</v>
      </c>
      <c r="BX122" s="84">
        <f t="shared" si="244"/>
        <v>0</v>
      </c>
      <c r="BY122" s="84">
        <f t="shared" si="245"/>
        <v>0</v>
      </c>
      <c r="BZ122" s="84">
        <f t="shared" si="246"/>
        <v>0</v>
      </c>
      <c r="CA122" s="75">
        <f t="shared" si="247"/>
        <v>1.7344896597731821E-3</v>
      </c>
      <c r="CB122" s="85">
        <f t="shared" si="248"/>
        <v>1</v>
      </c>
      <c r="CC122" s="75"/>
      <c r="CD122" s="75"/>
      <c r="CE122" s="74">
        <v>1111</v>
      </c>
      <c r="CF122" s="74">
        <v>1494</v>
      </c>
      <c r="CG122" s="74">
        <v>2234</v>
      </c>
      <c r="CH122" s="72">
        <v>669</v>
      </c>
      <c r="CI122" s="74">
        <v>1306</v>
      </c>
      <c r="CJ122" s="72">
        <v>547</v>
      </c>
      <c r="CK122" s="72">
        <v>164</v>
      </c>
      <c r="CP122" s="73">
        <f t="shared" si="439"/>
        <v>0</v>
      </c>
      <c r="CQ122" s="73">
        <f t="shared" si="440"/>
        <v>7525</v>
      </c>
      <c r="CR122" s="73"/>
      <c r="CS122" s="76">
        <f t="shared" si="249"/>
        <v>0.14764119601328904</v>
      </c>
      <c r="CT122" s="77">
        <f t="shared" si="250"/>
        <v>0.19853820598006644</v>
      </c>
      <c r="CU122" s="77">
        <f t="shared" si="251"/>
        <v>0.29687707641196015</v>
      </c>
      <c r="CV122" s="77">
        <f t="shared" si="252"/>
        <v>8.8903654485049832E-2</v>
      </c>
      <c r="CW122" s="77">
        <f t="shared" si="253"/>
        <v>0.17355481727574751</v>
      </c>
      <c r="CX122" s="77">
        <f t="shared" si="254"/>
        <v>7.269102990033223E-2</v>
      </c>
      <c r="CY122" s="77">
        <f t="shared" si="255"/>
        <v>2.1794019933554818E-2</v>
      </c>
      <c r="CZ122" s="78"/>
      <c r="DA122" s="78"/>
      <c r="DB122" s="78"/>
      <c r="DC122" s="78"/>
      <c r="DD122" s="78">
        <f t="shared" si="256"/>
        <v>0</v>
      </c>
      <c r="DE122" s="75">
        <f t="shared" si="257"/>
        <v>1</v>
      </c>
      <c r="DF122" s="75"/>
      <c r="DG122" s="75"/>
      <c r="DH122" s="74">
        <v>692</v>
      </c>
      <c r="DI122" s="74">
        <v>1524</v>
      </c>
      <c r="DJ122" s="74">
        <v>1886</v>
      </c>
      <c r="DK122" s="72">
        <v>1387</v>
      </c>
      <c r="DL122" s="72"/>
      <c r="DM122" s="74">
        <v>287</v>
      </c>
      <c r="DN122" s="72">
        <v>418</v>
      </c>
      <c r="DO122" s="72">
        <v>1222</v>
      </c>
      <c r="DP122" s="74">
        <v>86</v>
      </c>
      <c r="DU122" s="73">
        <f t="shared" si="258"/>
        <v>86</v>
      </c>
      <c r="DV122" s="73">
        <f t="shared" si="441"/>
        <v>7502</v>
      </c>
      <c r="DW122" s="76">
        <f t="shared" si="259"/>
        <v>9.2242068781658221E-2</v>
      </c>
      <c r="DX122" s="77">
        <f t="shared" si="260"/>
        <v>0.20314582777925885</v>
      </c>
      <c r="DY122" s="77">
        <f t="shared" si="261"/>
        <v>0.25139962676619571</v>
      </c>
      <c r="DZ122" s="77">
        <f t="shared" si="262"/>
        <v>0.18488403092508665</v>
      </c>
      <c r="EA122" s="77">
        <f t="shared" si="263"/>
        <v>0</v>
      </c>
      <c r="EB122" s="77">
        <f t="shared" si="264"/>
        <v>3.825646494268195E-2</v>
      </c>
      <c r="EC122" s="77">
        <f t="shared" si="265"/>
        <v>5.5718475073313782E-2</v>
      </c>
      <c r="ED122" s="77">
        <f t="shared" si="266"/>
        <v>0.16288989602772594</v>
      </c>
      <c r="EE122" s="75">
        <f t="shared" si="267"/>
        <v>1.1463609704078913E-2</v>
      </c>
      <c r="EF122" s="78">
        <f t="shared" si="268"/>
        <v>0</v>
      </c>
      <c r="EG122" s="78">
        <f t="shared" si="269"/>
        <v>0</v>
      </c>
      <c r="EH122" s="78">
        <f t="shared" si="270"/>
        <v>0</v>
      </c>
      <c r="EI122" s="78">
        <f t="shared" si="271"/>
        <v>0</v>
      </c>
      <c r="EJ122" s="75">
        <f t="shared" si="272"/>
        <v>1.1463609704078913E-2</v>
      </c>
      <c r="EK122" s="75">
        <f t="shared" si="273"/>
        <v>1</v>
      </c>
      <c r="EL122" s="75"/>
      <c r="EM122" s="75"/>
      <c r="EN122" s="75"/>
      <c r="EO122" s="75"/>
      <c r="EP122" s="75"/>
      <c r="EQ122" s="75"/>
      <c r="ER122" s="75">
        <f t="shared" si="274"/>
        <v>0.30889067955949501</v>
      </c>
      <c r="ES122" s="75">
        <f t="shared" si="275"/>
        <v>0.30633755837224819</v>
      </c>
      <c r="ET122" s="75">
        <f t="shared" si="276"/>
        <v>0.19853820598006644</v>
      </c>
      <c r="EU122" s="75">
        <f t="shared" si="277"/>
        <v>0.20314582777925885</v>
      </c>
      <c r="EV122" s="75"/>
      <c r="EW122" s="75"/>
      <c r="EX122" s="75">
        <f t="shared" si="278"/>
        <v>9.9247918345420363E-2</v>
      </c>
      <c r="EY122" s="75">
        <f t="shared" si="279"/>
        <v>5.1767845230153438E-2</v>
      </c>
      <c r="EZ122" s="75">
        <f t="shared" si="280"/>
        <v>0.17355481727574751</v>
      </c>
      <c r="FA122" s="75">
        <f t="shared" si="281"/>
        <v>0.25139962676619571</v>
      </c>
      <c r="FB122" s="75"/>
      <c r="FC122" s="75"/>
      <c r="FD122" s="75"/>
      <c r="FE122" s="75">
        <f t="shared" si="282"/>
        <v>3.3755837224816544E-2</v>
      </c>
      <c r="FF122" s="75"/>
      <c r="FG122" s="75"/>
      <c r="FH122" s="75"/>
      <c r="FI122" s="75"/>
      <c r="FJ122" s="75"/>
      <c r="FK122" s="75">
        <f t="shared" si="283"/>
        <v>2.8018679119412942E-3</v>
      </c>
      <c r="FL122" s="75"/>
      <c r="FM122" s="75"/>
      <c r="FN122" s="75"/>
      <c r="FO122" s="75"/>
      <c r="FP122" s="75">
        <f t="shared" si="284"/>
        <v>0.40813859790491536</v>
      </c>
      <c r="FQ122" s="75">
        <f t="shared" si="285"/>
        <v>0.3946631087391595</v>
      </c>
      <c r="FR122" s="75">
        <f t="shared" si="286"/>
        <v>0.37209302325581395</v>
      </c>
      <c r="FS122" s="75">
        <f t="shared" si="287"/>
        <v>0.45454545454545459</v>
      </c>
      <c r="FT122" s="75"/>
      <c r="FU122" s="75"/>
      <c r="FV122" s="75"/>
      <c r="FW122" s="75">
        <f t="shared" si="288"/>
        <v>-0.10779935239218175</v>
      </c>
      <c r="FX122" s="75">
        <f t="shared" si="289"/>
        <v>4.6076217991924129E-3</v>
      </c>
      <c r="FY122" s="75">
        <f t="shared" si="290"/>
        <v>-0.10319173059298933</v>
      </c>
      <c r="FZ122" s="75"/>
      <c r="GA122" s="75"/>
      <c r="GB122" s="75">
        <f t="shared" si="291"/>
        <v>0.12178697204559408</v>
      </c>
      <c r="GC122" s="75">
        <f t="shared" si="292"/>
        <v>7.7844809490448197E-2</v>
      </c>
      <c r="GD122" s="75">
        <f t="shared" si="293"/>
        <v>0.19963178153604227</v>
      </c>
      <c r="GE122" s="75"/>
      <c r="GF122" s="75"/>
      <c r="GG122" s="75"/>
      <c r="GH122" s="75"/>
      <c r="GI122" s="75"/>
      <c r="GJ122" s="75"/>
      <c r="GK122" s="75"/>
      <c r="GL122" s="75"/>
      <c r="GM122" s="75"/>
      <c r="GN122" s="75"/>
      <c r="GO122" s="75"/>
      <c r="GP122" s="75"/>
      <c r="GQ122" s="75">
        <f t="shared" si="294"/>
        <v>-2.2570085483345548E-2</v>
      </c>
      <c r="GR122" s="75">
        <f t="shared" si="295"/>
        <v>8.2452431289640638E-2</v>
      </c>
      <c r="GS122" s="75">
        <f t="shared" si="296"/>
        <v>5.988234580629509E-2</v>
      </c>
      <c r="GT122" s="75"/>
      <c r="GU122" s="75"/>
      <c r="GV122" s="75"/>
      <c r="GW122" s="75"/>
      <c r="GX122" s="75">
        <f t="shared" si="297"/>
        <v>1.1952726295997852E-2</v>
      </c>
      <c r="GY122" s="75">
        <f t="shared" si="298"/>
        <v>1.6277518345563711E-2</v>
      </c>
      <c r="GZ122" s="75">
        <f t="shared" si="299"/>
        <v>2.1794019933554818E-2</v>
      </c>
      <c r="HA122" s="75">
        <f t="shared" si="300"/>
        <v>3.825646494268195E-2</v>
      </c>
      <c r="HB122" s="75"/>
      <c r="HC122" s="75"/>
      <c r="HD122" s="75">
        <f t="shared" si="301"/>
        <v>5.5165015879911072E-3</v>
      </c>
      <c r="HE122" s="75">
        <f t="shared" si="302"/>
        <v>1.6462445009127132E-2</v>
      </c>
      <c r="HF122" s="75">
        <f t="shared" si="303"/>
        <v>2.1978946597118239E-2</v>
      </c>
      <c r="HG122" s="75"/>
      <c r="HH122" s="75"/>
      <c r="HI122" s="75"/>
      <c r="HJ122" s="75">
        <f t="shared" si="304"/>
        <v>0.282433521353747</v>
      </c>
      <c r="HK122" s="75">
        <f t="shared" si="305"/>
        <v>0.27058038692461639</v>
      </c>
      <c r="HL122" s="75">
        <f t="shared" si="306"/>
        <v>0.29687707641196015</v>
      </c>
      <c r="HM122" s="75">
        <f t="shared" si="307"/>
        <v>0.18488403092508665</v>
      </c>
      <c r="HN122" s="75"/>
      <c r="HO122" s="75"/>
      <c r="HP122" s="75">
        <f t="shared" si="308"/>
        <v>2.6296689487343761E-2</v>
      </c>
      <c r="HQ122" s="75">
        <f>Gegevens!HM179-Gegevens!HL179</f>
        <v>-9.7897200819160368E-2</v>
      </c>
      <c r="HR122" s="75">
        <f t="shared" si="309"/>
        <v>-8.5696355999529739E-2</v>
      </c>
      <c r="HS122" s="75"/>
      <c r="HT122" s="75"/>
      <c r="HU122" s="75"/>
      <c r="HV122" s="75">
        <f t="shared" si="310"/>
        <v>0.10381412839108246</v>
      </c>
      <c r="HW122" s="75">
        <f t="shared" si="311"/>
        <v>0.10126751167444964</v>
      </c>
      <c r="HX122" s="75">
        <f t="shared" si="312"/>
        <v>7.269102990033223E-2</v>
      </c>
      <c r="HY122" s="75">
        <f t="shared" si="313"/>
        <v>9.2242068781658221E-2</v>
      </c>
      <c r="HZ122" s="75"/>
      <c r="IA122" s="75"/>
      <c r="IB122" s="75">
        <f t="shared" si="314"/>
        <v>-2.857648177411741E-2</v>
      </c>
      <c r="IC122" s="75">
        <f t="shared" si="315"/>
        <v>1.9551038881325991E-2</v>
      </c>
      <c r="ID122" s="75">
        <f t="shared" si="316"/>
        <v>-9.0254428927914188E-3</v>
      </c>
      <c r="IE122" s="75"/>
      <c r="IF122" s="75"/>
      <c r="IG122" s="75"/>
      <c r="IH122" s="75">
        <f t="shared" si="317"/>
        <v>0.12315337093741606</v>
      </c>
      <c r="II122" s="75">
        <f t="shared" si="318"/>
        <v>0.15597064709806538</v>
      </c>
      <c r="IJ122" s="75">
        <f t="shared" si="319"/>
        <v>0.14764119601328904</v>
      </c>
      <c r="IK122" s="75">
        <f t="shared" si="320"/>
        <v>0.16288989602772594</v>
      </c>
      <c r="IL122" s="75"/>
      <c r="IM122" s="75"/>
      <c r="IN122" s="75">
        <f t="shared" si="321"/>
        <v>-8.3294510847763403E-3</v>
      </c>
      <c r="IO122" s="75">
        <f t="shared" si="322"/>
        <v>1.52487000144369E-2</v>
      </c>
      <c r="IP122" s="75">
        <f t="shared" si="323"/>
        <v>6.9192489296605597E-3</v>
      </c>
      <c r="IQ122" s="75"/>
      <c r="IR122" s="75"/>
      <c r="IS122" s="75"/>
      <c r="IT122" s="75">
        <f t="shared" si="324"/>
        <v>5.5197421434327154E-2</v>
      </c>
      <c r="IU122" s="75">
        <f t="shared" si="325"/>
        <v>5.9506337558372251E-2</v>
      </c>
      <c r="IV122" s="75">
        <f t="shared" si="326"/>
        <v>8.8903654485049832E-2</v>
      </c>
      <c r="IW122" s="75">
        <f t="shared" si="327"/>
        <v>5.5718475073313782E-2</v>
      </c>
      <c r="IX122" s="75"/>
      <c r="IY122" s="75"/>
      <c r="IZ122" s="75">
        <f t="shared" si="328"/>
        <v>2.9397316926677582E-2</v>
      </c>
      <c r="JA122" s="75">
        <f t="shared" si="329"/>
        <v>-3.318517941173605E-2</v>
      </c>
      <c r="JB122" s="75">
        <f t="shared" si="330"/>
        <v>-3.7878624850584686E-3</v>
      </c>
      <c r="JC122" s="75"/>
      <c r="JD122" s="75"/>
      <c r="JE122" s="75"/>
      <c r="JF122" s="75"/>
      <c r="JG122" s="75"/>
      <c r="JH122" s="75"/>
      <c r="JI122" s="75">
        <f t="shared" si="331"/>
        <v>0.13510609723341391</v>
      </c>
      <c r="JJ122" s="75">
        <f t="shared" si="332"/>
        <v>0.17835079237174323</v>
      </c>
      <c r="JK122" s="75">
        <f t="shared" si="333"/>
        <v>0.19030351866774106</v>
      </c>
      <c r="JL122" s="75"/>
      <c r="JM122" s="75">
        <f t="shared" si="334"/>
        <v>0.17224816544362909</v>
      </c>
      <c r="JN122" s="75">
        <f t="shared" si="335"/>
        <v>0.21547698465643764</v>
      </c>
      <c r="JO122" s="75">
        <f t="shared" si="336"/>
        <v>0.23175450300200134</v>
      </c>
      <c r="JP122" s="75"/>
      <c r="JQ122" s="75">
        <f t="shared" si="337"/>
        <v>0.16943521594684385</v>
      </c>
      <c r="JR122" s="75">
        <f t="shared" si="338"/>
        <v>0.23654485049833887</v>
      </c>
      <c r="JS122" s="75">
        <f t="shared" si="339"/>
        <v>0.25833887043189369</v>
      </c>
      <c r="JT122" s="75"/>
      <c r="JU122" s="75">
        <f t="shared" si="340"/>
        <v>0.20114636097040789</v>
      </c>
      <c r="JV122" s="75">
        <f t="shared" si="341"/>
        <v>0.21860837110103973</v>
      </c>
      <c r="JW122" s="75">
        <f t="shared" si="342"/>
        <v>0.25686483604372168</v>
      </c>
      <c r="JX122" s="75"/>
      <c r="JY122" s="75"/>
      <c r="JZ122" s="75"/>
      <c r="KA122" s="75">
        <f t="shared" si="343"/>
        <v>-2.8129494967852331E-3</v>
      </c>
      <c r="KB122" s="75">
        <f t="shared" si="344"/>
        <v>3.1711145023564036E-2</v>
      </c>
      <c r="KC122" s="75">
        <f t="shared" si="345"/>
        <v>2.8898195526778803E-2</v>
      </c>
      <c r="KD122" s="75"/>
      <c r="KE122" s="75"/>
      <c r="KF122" s="75">
        <f t="shared" si="346"/>
        <v>2.1067865841901234E-2</v>
      </c>
      <c r="KG122" s="75">
        <f t="shared" si="347"/>
        <v>-1.7936479397299143E-2</v>
      </c>
      <c r="KH122" s="75">
        <f t="shared" si="348"/>
        <v>3.1313864446020911E-3</v>
      </c>
      <c r="KI122" s="75"/>
      <c r="KJ122" s="75"/>
      <c r="KK122" s="75">
        <f t="shared" si="349"/>
        <v>2.6584367429892342E-2</v>
      </c>
      <c r="KL122" s="75">
        <f t="shared" si="350"/>
        <v>-1.4740343881720075E-3</v>
      </c>
      <c r="KM122" s="75">
        <f t="shared" si="351"/>
        <v>2.5110333041720334E-2</v>
      </c>
      <c r="KN122" s="75"/>
      <c r="KO122" s="75"/>
      <c r="KP122" s="75"/>
      <c r="KQ122" s="75"/>
      <c r="KR122" s="73">
        <f t="shared" si="352"/>
        <v>2298.1443629086057</v>
      </c>
      <c r="KS122" s="73">
        <f t="shared" si="353"/>
        <v>388.36237491661109</v>
      </c>
      <c r="KT122" s="73">
        <f t="shared" si="354"/>
        <v>2029.8940627084721</v>
      </c>
      <c r="KU122" s="73">
        <f t="shared" si="355"/>
        <v>759.70887258172115</v>
      </c>
      <c r="KV122" s="73">
        <f t="shared" si="356"/>
        <v>1170.0917945296865</v>
      </c>
      <c r="KW122" s="73">
        <f t="shared" si="357"/>
        <v>446.41654436290861</v>
      </c>
      <c r="KX122" s="73">
        <f t="shared" si="358"/>
        <v>122.11394262841895</v>
      </c>
      <c r="KY122" s="73"/>
      <c r="KZ122" s="73">
        <f t="shared" si="359"/>
        <v>1489.4336212624585</v>
      </c>
      <c r="LA122" s="73">
        <f t="shared" si="360"/>
        <v>1302.0082392026577</v>
      </c>
      <c r="LB122" s="73">
        <f t="shared" si="361"/>
        <v>2227.1718272425251</v>
      </c>
      <c r="LC122" s="73">
        <f t="shared" si="362"/>
        <v>545.32810631229233</v>
      </c>
      <c r="LD122" s="73">
        <f t="shared" si="363"/>
        <v>1107.6042524916943</v>
      </c>
      <c r="LE122" s="73">
        <f t="shared" si="364"/>
        <v>666.95521594684385</v>
      </c>
      <c r="LF122" s="73">
        <f t="shared" si="365"/>
        <v>163.49873754152824</v>
      </c>
      <c r="LG122" s="73"/>
      <c r="LH122" s="73">
        <f t="shared" si="366"/>
        <v>1524</v>
      </c>
      <c r="LI122" s="73">
        <f t="shared" si="367"/>
        <v>1886</v>
      </c>
      <c r="LJ122" s="73">
        <f t="shared" si="368"/>
        <v>1387</v>
      </c>
      <c r="LK122" s="73">
        <f t="shared" si="369"/>
        <v>692</v>
      </c>
      <c r="LL122" s="73">
        <f t="shared" si="370"/>
        <v>1222</v>
      </c>
      <c r="LM122" s="73">
        <f t="shared" si="371"/>
        <v>418</v>
      </c>
      <c r="LN122" s="73">
        <f t="shared" si="372"/>
        <v>287</v>
      </c>
      <c r="LO122" s="73"/>
      <c r="LP122" s="73">
        <f t="shared" si="373"/>
        <v>-808.7107416461472</v>
      </c>
      <c r="LQ122" s="73">
        <f t="shared" si="374"/>
        <v>913.64586428604662</v>
      </c>
      <c r="LR122" s="73">
        <f t="shared" si="375"/>
        <v>197.27776453405295</v>
      </c>
      <c r="LS122" s="73">
        <f t="shared" si="376"/>
        <v>-214.38076626942882</v>
      </c>
      <c r="LT122" s="73">
        <f t="shared" si="377"/>
        <v>-62.487542037992171</v>
      </c>
      <c r="LU122" s="73">
        <f t="shared" si="378"/>
        <v>220.53867158393524</v>
      </c>
      <c r="LV122" s="73">
        <f t="shared" si="379"/>
        <v>41.384794913109289</v>
      </c>
      <c r="LW122" s="73"/>
      <c r="LX122" s="73">
        <f t="shared" si="380"/>
        <v>34.566378737541527</v>
      </c>
      <c r="LY122" s="73">
        <f t="shared" si="381"/>
        <v>583.99176079734229</v>
      </c>
      <c r="LZ122" s="73">
        <f t="shared" si="382"/>
        <v>-840.17182724252507</v>
      </c>
      <c r="MA122" s="73">
        <f t="shared" si="383"/>
        <v>146.67189368770767</v>
      </c>
      <c r="MB122" s="73">
        <f t="shared" si="384"/>
        <v>114.3957475083057</v>
      </c>
      <c r="MC122" s="73">
        <f t="shared" si="385"/>
        <v>-248.95521594684385</v>
      </c>
      <c r="MD122" s="73">
        <f t="shared" si="386"/>
        <v>123.50126245847176</v>
      </c>
      <c r="ME122" s="73"/>
      <c r="MF122" s="73">
        <f t="shared" si="387"/>
        <v>-774.14436290860567</v>
      </c>
      <c r="MG122" s="73">
        <f t="shared" si="388"/>
        <v>1497.6376250833889</v>
      </c>
      <c r="MH122" s="73">
        <f t="shared" si="389"/>
        <v>-642.89406270847212</v>
      </c>
      <c r="MI122" s="73">
        <f t="shared" si="390"/>
        <v>-67.708872581721153</v>
      </c>
      <c r="MJ122" s="73">
        <f t="shared" si="391"/>
        <v>51.908205470313533</v>
      </c>
      <c r="MK122" s="73">
        <f t="shared" si="392"/>
        <v>-28.41654436290861</v>
      </c>
      <c r="ML122" s="73">
        <f t="shared" si="393"/>
        <v>164.88605737158105</v>
      </c>
      <c r="MM122" s="73"/>
      <c r="MN122" s="75">
        <f t="shared" si="394"/>
        <v>-0.3518972762105409</v>
      </c>
      <c r="MO122" s="75">
        <f t="shared" si="395"/>
        <v>2.3525601945405348</v>
      </c>
      <c r="MP122" s="75">
        <f t="shared" si="396"/>
        <v>9.7186236542229562E-2</v>
      </c>
      <c r="MQ122" s="75">
        <f t="shared" si="397"/>
        <v>-0.28218805124770752</v>
      </c>
      <c r="MR122" s="75">
        <f t="shared" si="398"/>
        <v>-5.3403965680409525E-2</v>
      </c>
      <c r="MS122" s="75">
        <f t="shared" si="399"/>
        <v>0.49401993355481727</v>
      </c>
      <c r="MT122" s="75">
        <f t="shared" si="400"/>
        <v>0.33890310985240452</v>
      </c>
      <c r="MU122" s="75"/>
      <c r="MV122" s="75">
        <f t="shared" si="401"/>
        <v>2.3207733627123795E-2</v>
      </c>
      <c r="MW122" s="75">
        <f t="shared" si="402"/>
        <v>0.44853154013447372</v>
      </c>
      <c r="MX122" s="75">
        <f t="shared" si="403"/>
        <v>-0.37723709368340336</v>
      </c>
      <c r="MY122" s="75">
        <f t="shared" si="404"/>
        <v>0.26896081824858897</v>
      </c>
      <c r="MZ122" s="75">
        <f t="shared" si="405"/>
        <v>0.10328214906268025</v>
      </c>
      <c r="NA122" s="75">
        <f t="shared" si="406"/>
        <v>-0.37327126318880982</v>
      </c>
      <c r="NB122" s="75">
        <f t="shared" si="407"/>
        <v>0.75536523593708338</v>
      </c>
      <c r="NC122" s="75"/>
      <c r="ND122" s="75">
        <f t="shared" si="408"/>
        <v>-0.33685628083382174</v>
      </c>
      <c r="NE122" s="75">
        <f t="shared" si="409"/>
        <v>3.8562891819913312</v>
      </c>
      <c r="NF122" s="75">
        <f t="shared" si="410"/>
        <v>-0.31671311056039225</v>
      </c>
      <c r="NG122" s="75">
        <f t="shared" si="411"/>
        <v>-8.9124762162676702E-2</v>
      </c>
      <c r="NH122" s="75">
        <f t="shared" si="412"/>
        <v>4.4362507038328405E-2</v>
      </c>
      <c r="NI122" s="75">
        <f t="shared" si="413"/>
        <v>-6.3654774272451128E-2</v>
      </c>
      <c r="NJ122" s="75">
        <f t="shared" si="414"/>
        <v>1.3502639733229607</v>
      </c>
      <c r="NK122" s="75"/>
      <c r="NL122" s="75"/>
      <c r="NM122" s="211">
        <v>8589</v>
      </c>
      <c r="NN122" s="212">
        <v>0</v>
      </c>
      <c r="NO122" s="212">
        <v>4</v>
      </c>
      <c r="NP122" s="212">
        <v>2</v>
      </c>
      <c r="NQ122" s="212">
        <v>0</v>
      </c>
      <c r="NR122" s="212">
        <v>2</v>
      </c>
      <c r="NS122" s="213">
        <v>8</v>
      </c>
      <c r="NT122" s="213">
        <f t="shared" si="415"/>
        <v>8597</v>
      </c>
      <c r="NU122" s="75"/>
      <c r="NV122" s="75"/>
      <c r="NW122" s="73">
        <v>7502</v>
      </c>
      <c r="NX122" s="73">
        <v>1886</v>
      </c>
      <c r="NY122" s="75">
        <f t="shared" si="416"/>
        <v>0.25139962676619571</v>
      </c>
      <c r="NZ122" s="75">
        <f t="shared" si="417"/>
        <v>1.7865367240222272E-3</v>
      </c>
      <c r="OA122" s="75">
        <f t="shared" si="418"/>
        <v>2.4063765149900927E-3</v>
      </c>
      <c r="OB122" s="73">
        <v>10928</v>
      </c>
      <c r="OC122" s="73">
        <v>8597</v>
      </c>
      <c r="OD122" s="73">
        <v>716.69115809401183</v>
      </c>
      <c r="OE122" s="73">
        <v>306.25964331193939</v>
      </c>
      <c r="OF122" s="75">
        <f t="shared" si="419"/>
        <v>2.8025223582717734E-2</v>
      </c>
      <c r="OG122" s="75">
        <f t="shared" si="420"/>
        <v>0.4273244337580705</v>
      </c>
      <c r="OH122" s="73">
        <v>120.66666666666703</v>
      </c>
      <c r="OI122" s="73">
        <f t="shared" si="421"/>
        <v>51.563815006807324</v>
      </c>
      <c r="OJ122" s="75">
        <f t="shared" si="422"/>
        <v>5.9978847280222547E-3</v>
      </c>
      <c r="OK122" s="75">
        <f t="shared" si="423"/>
        <v>1.6675110017883629E-3</v>
      </c>
      <c r="OL122" s="75">
        <f t="shared" si="424"/>
        <v>4.4678166338655033E-4</v>
      </c>
      <c r="OM122" s="73">
        <v>10792</v>
      </c>
      <c r="ON122" s="73">
        <v>195122123</v>
      </c>
      <c r="OO122" s="73">
        <f t="shared" si="425"/>
        <v>18080.256022979986</v>
      </c>
      <c r="OP122" s="75">
        <f t="shared" si="426"/>
        <v>1.656149991452228E-3</v>
      </c>
      <c r="OQ122" s="75">
        <f t="shared" si="427"/>
        <v>1.5669137989353728E-3</v>
      </c>
      <c r="OR122" s="75">
        <f t="shared" si="428"/>
        <v>1.6623529164790229E-4</v>
      </c>
      <c r="OS122" s="73">
        <v>1575.608598962194</v>
      </c>
      <c r="OT122" s="75">
        <f t="shared" si="429"/>
        <v>0.14418087472201629</v>
      </c>
      <c r="OU122" s="75">
        <f t="shared" si="430"/>
        <v>1.2985517146478229E-3</v>
      </c>
      <c r="OV122" s="73">
        <v>120.27106755385948</v>
      </c>
      <c r="OW122" s="75">
        <f t="shared" si="431"/>
        <v>1.1144465118037386E-2</v>
      </c>
      <c r="OX122" s="75">
        <v>5.016722408026756E-2</v>
      </c>
      <c r="OY122" s="73">
        <v>634</v>
      </c>
      <c r="OZ122" s="75">
        <f t="shared" si="432"/>
        <v>5.8016105417276718E-2</v>
      </c>
      <c r="PA122" s="73">
        <v>2307</v>
      </c>
      <c r="PB122" s="75">
        <f t="shared" si="433"/>
        <v>0.21110907759882869</v>
      </c>
      <c r="PC122" s="73">
        <v>1829</v>
      </c>
      <c r="PD122" s="73">
        <v>2215</v>
      </c>
      <c r="PE122" s="75">
        <f t="shared" si="434"/>
        <v>-0.17426636568848758</v>
      </c>
      <c r="PF122" s="75">
        <v>4.5179319981369349E-2</v>
      </c>
      <c r="PG122" s="75">
        <v>4.7391709361900326E-2</v>
      </c>
      <c r="PH122" s="75">
        <v>9.2571029343269676E-2</v>
      </c>
      <c r="PI122" s="75"/>
      <c r="PJ122" s="75"/>
      <c r="PK122" s="75"/>
      <c r="PL122" s="75"/>
      <c r="PM122" s="75"/>
      <c r="PN122" s="75"/>
      <c r="PO122" s="226"/>
      <c r="PP122" s="21">
        <f t="shared" si="435"/>
        <v>0</v>
      </c>
      <c r="PQ122" s="73">
        <f t="shared" si="436"/>
        <v>134.69504895328163</v>
      </c>
      <c r="PR122" s="73"/>
      <c r="PS122" s="73">
        <f t="shared" si="437"/>
        <v>10.03745388436319</v>
      </c>
      <c r="PT122" s="73">
        <v>2</v>
      </c>
      <c r="PU122" s="73">
        <f t="shared" si="438"/>
        <v>26.793326275352214</v>
      </c>
      <c r="PV122" s="73">
        <v>2</v>
      </c>
      <c r="PW122" s="73"/>
    </row>
    <row r="123" spans="1:444" x14ac:dyDescent="0.25">
      <c r="A123" s="150"/>
      <c r="B123" s="153" t="s">
        <v>47</v>
      </c>
      <c r="C123" s="151"/>
      <c r="D123" s="156">
        <v>36008</v>
      </c>
      <c r="E123" s="156" t="s">
        <v>140</v>
      </c>
      <c r="F123" s="72" t="s">
        <v>185</v>
      </c>
      <c r="G123" s="82"/>
      <c r="P123" s="161"/>
      <c r="Q123" s="127"/>
      <c r="R123" s="127"/>
      <c r="S123" s="127"/>
      <c r="T123" s="127"/>
      <c r="U123" s="127"/>
      <c r="V123" s="127"/>
      <c r="W123" s="127"/>
      <c r="X123" s="127"/>
      <c r="Y123" s="127"/>
      <c r="Z123" s="113"/>
      <c r="AA123" s="73"/>
      <c r="AB123" s="74">
        <v>1822</v>
      </c>
      <c r="AC123" s="74">
        <v>6251</v>
      </c>
      <c r="AD123" s="74">
        <v>1735</v>
      </c>
      <c r="AE123" s="74">
        <v>3436</v>
      </c>
      <c r="AF123" s="74">
        <v>1113</v>
      </c>
      <c r="AG123" s="74">
        <v>4088</v>
      </c>
      <c r="AH123" s="74">
        <v>221</v>
      </c>
      <c r="AI123" s="74">
        <v>194</v>
      </c>
      <c r="AK123" s="73">
        <f t="shared" si="222"/>
        <v>18860</v>
      </c>
      <c r="AL123" s="75"/>
      <c r="AM123" s="76">
        <f t="shared" si="223"/>
        <v>9.6606574761399791E-2</v>
      </c>
      <c r="AN123" s="77">
        <f t="shared" si="224"/>
        <v>0.33144220572640509</v>
      </c>
      <c r="AO123" s="77">
        <f t="shared" si="225"/>
        <v>9.1993637327677624E-2</v>
      </c>
      <c r="AP123" s="77">
        <f t="shared" si="226"/>
        <v>0.18218451749734887</v>
      </c>
      <c r="AQ123" s="77">
        <f t="shared" si="227"/>
        <v>5.901378579003181E-2</v>
      </c>
      <c r="AR123" s="77">
        <f t="shared" si="228"/>
        <v>0.21675503711558855</v>
      </c>
      <c r="AS123" s="77">
        <f t="shared" si="229"/>
        <v>1.1717921527041358E-2</v>
      </c>
      <c r="AT123" s="78">
        <f t="shared" si="230"/>
        <v>1.0286320254506893E-2</v>
      </c>
      <c r="AU123" s="75">
        <f t="shared" si="231"/>
        <v>1</v>
      </c>
      <c r="AV123" s="75"/>
      <c r="AW123" s="75"/>
      <c r="AX123" s="74">
        <v>1392</v>
      </c>
      <c r="AY123" s="74">
        <v>1131</v>
      </c>
      <c r="AZ123" s="74">
        <v>1665</v>
      </c>
      <c r="BA123" s="74">
        <v>3457</v>
      </c>
      <c r="BB123" s="74">
        <v>6626</v>
      </c>
      <c r="BC123" s="74">
        <v>3668</v>
      </c>
      <c r="BD123" s="74">
        <v>372</v>
      </c>
      <c r="BE123" s="74">
        <v>583</v>
      </c>
      <c r="BF123" s="74">
        <v>68</v>
      </c>
      <c r="BG123" s="79">
        <v>32</v>
      </c>
      <c r="BH123" s="80"/>
      <c r="BI123" s="80"/>
      <c r="BJ123" s="81"/>
      <c r="BK123" s="73">
        <f t="shared" si="232"/>
        <v>32</v>
      </c>
      <c r="BL123" s="79">
        <f t="shared" si="233"/>
        <v>18994</v>
      </c>
      <c r="BM123" s="82"/>
      <c r="BN123" s="83">
        <f t="shared" si="234"/>
        <v>7.3286300937138046E-2</v>
      </c>
      <c r="BO123" s="84">
        <f t="shared" si="235"/>
        <v>5.954511951142466E-2</v>
      </c>
      <c r="BP123" s="84">
        <f t="shared" si="236"/>
        <v>8.7659260819206067E-2</v>
      </c>
      <c r="BQ123" s="84">
        <f t="shared" si="237"/>
        <v>0.18200484363483205</v>
      </c>
      <c r="BR123" s="84">
        <f t="shared" si="238"/>
        <v>0.34884700431715276</v>
      </c>
      <c r="BS123" s="84">
        <f t="shared" si="239"/>
        <v>0.19311361482573444</v>
      </c>
      <c r="BT123" s="84">
        <f t="shared" si="240"/>
        <v>1.9585132146993787E-2</v>
      </c>
      <c r="BU123" s="84">
        <f t="shared" si="241"/>
        <v>3.0693903337896178E-2</v>
      </c>
      <c r="BV123" s="84">
        <f t="shared" si="242"/>
        <v>3.5800779193429504E-3</v>
      </c>
      <c r="BW123" s="84">
        <f t="shared" si="243"/>
        <v>1.6847425502790356E-3</v>
      </c>
      <c r="BX123" s="84">
        <f t="shared" si="244"/>
        <v>0</v>
      </c>
      <c r="BY123" s="84">
        <f t="shared" si="245"/>
        <v>0</v>
      </c>
      <c r="BZ123" s="84">
        <f t="shared" si="246"/>
        <v>0</v>
      </c>
      <c r="CA123" s="75">
        <f t="shared" si="247"/>
        <v>1.6847425502790356E-3</v>
      </c>
      <c r="CB123" s="85">
        <f t="shared" si="248"/>
        <v>1</v>
      </c>
      <c r="CC123" s="75"/>
      <c r="CD123" s="75"/>
      <c r="CE123" s="74">
        <v>2203</v>
      </c>
      <c r="CF123" s="74">
        <v>5909</v>
      </c>
      <c r="CG123" s="74">
        <v>3041</v>
      </c>
      <c r="CH123" s="74">
        <v>2428</v>
      </c>
      <c r="CI123" s="74">
        <v>3340</v>
      </c>
      <c r="CJ123" s="74">
        <v>1458</v>
      </c>
      <c r="CK123" s="72">
        <v>435</v>
      </c>
      <c r="CP123" s="73">
        <f t="shared" si="439"/>
        <v>0</v>
      </c>
      <c r="CQ123" s="73">
        <f t="shared" si="440"/>
        <v>18814</v>
      </c>
      <c r="CR123" s="73"/>
      <c r="CS123" s="76">
        <f t="shared" si="249"/>
        <v>0.11709365366216647</v>
      </c>
      <c r="CT123" s="77">
        <f t="shared" si="250"/>
        <v>0.3140746252790475</v>
      </c>
      <c r="CU123" s="77">
        <f t="shared" si="251"/>
        <v>0.16163495269480174</v>
      </c>
      <c r="CV123" s="77">
        <f t="shared" si="252"/>
        <v>0.12905283299670459</v>
      </c>
      <c r="CW123" s="77">
        <f t="shared" si="253"/>
        <v>0.17752737323269904</v>
      </c>
      <c r="CX123" s="77">
        <f t="shared" si="254"/>
        <v>7.7495482087806947E-2</v>
      </c>
      <c r="CY123" s="77">
        <f t="shared" si="255"/>
        <v>2.3121080046773681E-2</v>
      </c>
      <c r="CZ123" s="78"/>
      <c r="DA123" s="78"/>
      <c r="DB123" s="78"/>
      <c r="DC123" s="78"/>
      <c r="DD123" s="78">
        <f t="shared" si="256"/>
        <v>0</v>
      </c>
      <c r="DE123" s="75">
        <f t="shared" si="257"/>
        <v>1</v>
      </c>
      <c r="DF123" s="75"/>
      <c r="DG123" s="75"/>
      <c r="DH123" s="74">
        <v>1594</v>
      </c>
      <c r="DI123" s="74">
        <v>4696</v>
      </c>
      <c r="DJ123" s="74">
        <v>4716</v>
      </c>
      <c r="DK123" s="74">
        <v>2828</v>
      </c>
      <c r="DM123" s="74">
        <v>700</v>
      </c>
      <c r="DN123" s="74">
        <v>1457</v>
      </c>
      <c r="DO123" s="72">
        <v>2798</v>
      </c>
      <c r="DP123" s="74">
        <v>209</v>
      </c>
      <c r="DU123" s="73">
        <f t="shared" si="258"/>
        <v>209</v>
      </c>
      <c r="DV123" s="73">
        <f t="shared" si="441"/>
        <v>18998</v>
      </c>
      <c r="DW123" s="76">
        <f t="shared" si="259"/>
        <v>8.3903568796715441E-2</v>
      </c>
      <c r="DX123" s="77">
        <f t="shared" si="260"/>
        <v>0.24718391409622065</v>
      </c>
      <c r="DY123" s="77">
        <f t="shared" si="261"/>
        <v>0.24823665649015686</v>
      </c>
      <c r="DZ123" s="77">
        <f t="shared" si="262"/>
        <v>0.14885777450257923</v>
      </c>
      <c r="EA123" s="77">
        <f t="shared" si="263"/>
        <v>0</v>
      </c>
      <c r="EB123" s="77">
        <f t="shared" si="264"/>
        <v>3.6845983787767135E-2</v>
      </c>
      <c r="EC123" s="77">
        <f t="shared" si="265"/>
        <v>7.6692283398252445E-2</v>
      </c>
      <c r="ED123" s="77">
        <f t="shared" si="266"/>
        <v>0.14727866091167491</v>
      </c>
      <c r="EE123" s="75">
        <f t="shared" si="267"/>
        <v>1.1001158016633331E-2</v>
      </c>
      <c r="EF123" s="78">
        <f t="shared" si="268"/>
        <v>0</v>
      </c>
      <c r="EG123" s="78">
        <f t="shared" si="269"/>
        <v>0</v>
      </c>
      <c r="EH123" s="78">
        <f t="shared" si="270"/>
        <v>0</v>
      </c>
      <c r="EI123" s="78">
        <f t="shared" si="271"/>
        <v>0</v>
      </c>
      <c r="EJ123" s="75">
        <f t="shared" si="272"/>
        <v>1.1001158016633331E-2</v>
      </c>
      <c r="EK123" s="75">
        <f t="shared" si="273"/>
        <v>1</v>
      </c>
      <c r="EL123" s="75"/>
      <c r="EM123" s="75"/>
      <c r="EN123" s="75"/>
      <c r="EO123" s="75"/>
      <c r="EP123" s="75"/>
      <c r="EQ123" s="75"/>
      <c r="ER123" s="75">
        <f t="shared" si="274"/>
        <v>0.33144220572640509</v>
      </c>
      <c r="ES123" s="75">
        <f t="shared" si="275"/>
        <v>0.34884700431715276</v>
      </c>
      <c r="ET123" s="75">
        <f t="shared" si="276"/>
        <v>0.3140746252790475</v>
      </c>
      <c r="EU123" s="75">
        <f t="shared" si="277"/>
        <v>0.24718391409622065</v>
      </c>
      <c r="EV123" s="75"/>
      <c r="EW123" s="75"/>
      <c r="EX123" s="75">
        <f t="shared" si="278"/>
        <v>9.1993637327677624E-2</v>
      </c>
      <c r="EY123" s="75">
        <f t="shared" si="279"/>
        <v>5.954511951142466E-2</v>
      </c>
      <c r="EZ123" s="75">
        <f t="shared" si="280"/>
        <v>0.17752737323269904</v>
      </c>
      <c r="FA123" s="75">
        <f t="shared" si="281"/>
        <v>0.24823665649015686</v>
      </c>
      <c r="FB123" s="75"/>
      <c r="FC123" s="75"/>
      <c r="FD123" s="75"/>
      <c r="FE123" s="75">
        <f t="shared" si="282"/>
        <v>3.0693903337896178E-2</v>
      </c>
      <c r="FF123" s="75"/>
      <c r="FG123" s="75"/>
      <c r="FH123" s="75"/>
      <c r="FI123" s="75"/>
      <c r="FJ123" s="75"/>
      <c r="FK123" s="75">
        <f t="shared" si="283"/>
        <v>3.5800779193429504E-3</v>
      </c>
      <c r="FL123" s="75"/>
      <c r="FM123" s="75"/>
      <c r="FN123" s="75"/>
      <c r="FO123" s="75"/>
      <c r="FP123" s="75">
        <f t="shared" si="284"/>
        <v>0.42343584305408272</v>
      </c>
      <c r="FQ123" s="75">
        <f t="shared" si="285"/>
        <v>0.44266610508581655</v>
      </c>
      <c r="FR123" s="75">
        <f t="shared" si="286"/>
        <v>0.49160199851174657</v>
      </c>
      <c r="FS123" s="75">
        <f t="shared" si="287"/>
        <v>0.49542057058637751</v>
      </c>
      <c r="FT123" s="75"/>
      <c r="FU123" s="75"/>
      <c r="FV123" s="75"/>
      <c r="FW123" s="75">
        <f t="shared" si="288"/>
        <v>-3.4772379038105261E-2</v>
      </c>
      <c r="FX123" s="75">
        <f t="shared" si="289"/>
        <v>-6.6890711182826856E-2</v>
      </c>
      <c r="FY123" s="75">
        <f t="shared" si="290"/>
        <v>-0.10166309022093212</v>
      </c>
      <c r="FZ123" s="75"/>
      <c r="GA123" s="75"/>
      <c r="GB123" s="75">
        <f t="shared" si="291"/>
        <v>0.11798225372127438</v>
      </c>
      <c r="GC123" s="75">
        <f t="shared" si="292"/>
        <v>7.0709283257457817E-2</v>
      </c>
      <c r="GD123" s="75">
        <f t="shared" si="293"/>
        <v>0.1886915369787322</v>
      </c>
      <c r="GE123" s="75"/>
      <c r="GF123" s="75"/>
      <c r="GG123" s="75"/>
      <c r="GH123" s="75"/>
      <c r="GI123" s="75"/>
      <c r="GJ123" s="75"/>
      <c r="GK123" s="75"/>
      <c r="GL123" s="75"/>
      <c r="GM123" s="75"/>
      <c r="GN123" s="75"/>
      <c r="GO123" s="75"/>
      <c r="GP123" s="75"/>
      <c r="GQ123" s="75">
        <f t="shared" si="294"/>
        <v>4.8935893425930022E-2</v>
      </c>
      <c r="GR123" s="75">
        <f t="shared" si="295"/>
        <v>3.8185720746309326E-3</v>
      </c>
      <c r="GS123" s="75">
        <f t="shared" si="296"/>
        <v>5.2754465500560954E-2</v>
      </c>
      <c r="GT123" s="75"/>
      <c r="GU123" s="75"/>
      <c r="GV123" s="75"/>
      <c r="GW123" s="75"/>
      <c r="GX123" s="75">
        <f t="shared" si="297"/>
        <v>1.1717921527041358E-2</v>
      </c>
      <c r="GY123" s="75">
        <f t="shared" si="298"/>
        <v>1.9585132146993787E-2</v>
      </c>
      <c r="GZ123" s="75">
        <f t="shared" si="299"/>
        <v>2.3121080046773681E-2</v>
      </c>
      <c r="HA123" s="75">
        <f t="shared" si="300"/>
        <v>3.6845983787767135E-2</v>
      </c>
      <c r="HB123" s="75"/>
      <c r="HC123" s="75"/>
      <c r="HD123" s="75">
        <f t="shared" si="301"/>
        <v>3.535947899779894E-3</v>
      </c>
      <c r="HE123" s="75">
        <f t="shared" si="302"/>
        <v>1.3724903740993454E-2</v>
      </c>
      <c r="HF123" s="75">
        <f t="shared" si="303"/>
        <v>1.7260851640773348E-2</v>
      </c>
      <c r="HG123" s="75"/>
      <c r="HH123" s="75"/>
      <c r="HI123" s="75"/>
      <c r="HJ123" s="75">
        <f t="shared" si="304"/>
        <v>0.21675503711558855</v>
      </c>
      <c r="HK123" s="75">
        <f t="shared" si="305"/>
        <v>0.19311361482573444</v>
      </c>
      <c r="HL123" s="75">
        <f t="shared" si="306"/>
        <v>0.16163495269480174</v>
      </c>
      <c r="HM123" s="75">
        <f t="shared" si="307"/>
        <v>0.14885777450257923</v>
      </c>
      <c r="HN123" s="75"/>
      <c r="HO123" s="75"/>
      <c r="HP123" s="75">
        <f t="shared" si="308"/>
        <v>-3.14786621309327E-2</v>
      </c>
      <c r="HQ123" s="75">
        <f>Gegevens!HM180-Gegevens!HL180</f>
        <v>-4.937597960248824E-2</v>
      </c>
      <c r="HR123" s="75">
        <f t="shared" si="309"/>
        <v>-4.4255840323155216E-2</v>
      </c>
      <c r="HS123" s="75"/>
      <c r="HT123" s="75"/>
      <c r="HU123" s="75"/>
      <c r="HV123" s="75">
        <f t="shared" si="310"/>
        <v>9.6606574761399791E-2</v>
      </c>
      <c r="HW123" s="75">
        <f t="shared" si="311"/>
        <v>8.7659260819206067E-2</v>
      </c>
      <c r="HX123" s="75">
        <f t="shared" si="312"/>
        <v>7.7495482087806947E-2</v>
      </c>
      <c r="HY123" s="75">
        <f t="shared" si="313"/>
        <v>8.3903568796715441E-2</v>
      </c>
      <c r="HZ123" s="75"/>
      <c r="IA123" s="75"/>
      <c r="IB123" s="75">
        <f t="shared" si="314"/>
        <v>-1.016377873139912E-2</v>
      </c>
      <c r="IC123" s="75">
        <f t="shared" si="315"/>
        <v>6.4080867089084947E-3</v>
      </c>
      <c r="ID123" s="75">
        <f t="shared" si="316"/>
        <v>-3.7556920224906254E-3</v>
      </c>
      <c r="IE123" s="75"/>
      <c r="IF123" s="75"/>
      <c r="IG123" s="75"/>
      <c r="IH123" s="75">
        <f t="shared" si="317"/>
        <v>0.18218451749734887</v>
      </c>
      <c r="II123" s="75">
        <f t="shared" si="318"/>
        <v>0.18200484363483205</v>
      </c>
      <c r="IJ123" s="75">
        <f t="shared" si="319"/>
        <v>0.11709365366216647</v>
      </c>
      <c r="IK123" s="75">
        <f t="shared" si="320"/>
        <v>0.14727866091167491</v>
      </c>
      <c r="IL123" s="75"/>
      <c r="IM123" s="75"/>
      <c r="IN123" s="75">
        <f t="shared" si="321"/>
        <v>-6.4911189972665581E-2</v>
      </c>
      <c r="IO123" s="75">
        <f t="shared" si="322"/>
        <v>3.0185007249508441E-2</v>
      </c>
      <c r="IP123" s="75">
        <f t="shared" si="323"/>
        <v>-3.472618272315714E-2</v>
      </c>
      <c r="IQ123" s="75"/>
      <c r="IR123" s="75"/>
      <c r="IS123" s="75"/>
      <c r="IT123" s="75">
        <f t="shared" si="324"/>
        <v>5.901378579003181E-2</v>
      </c>
      <c r="IU123" s="75">
        <f t="shared" si="325"/>
        <v>7.3286300937138046E-2</v>
      </c>
      <c r="IV123" s="75">
        <f t="shared" si="326"/>
        <v>0.12905283299670459</v>
      </c>
      <c r="IW123" s="75">
        <f t="shared" si="327"/>
        <v>7.6692283398252445E-2</v>
      </c>
      <c r="IX123" s="75"/>
      <c r="IY123" s="75"/>
      <c r="IZ123" s="75">
        <f t="shared" si="328"/>
        <v>5.576653205956654E-2</v>
      </c>
      <c r="JA123" s="75">
        <f t="shared" si="329"/>
        <v>-5.2360549598452141E-2</v>
      </c>
      <c r="JB123" s="75">
        <f t="shared" si="330"/>
        <v>3.4059824611143985E-3</v>
      </c>
      <c r="JC123" s="75"/>
      <c r="JD123" s="75"/>
      <c r="JE123" s="75"/>
      <c r="JF123" s="75"/>
      <c r="JG123" s="75"/>
      <c r="JH123" s="75"/>
      <c r="JI123" s="75">
        <f t="shared" si="331"/>
        <v>0.19390243902439022</v>
      </c>
      <c r="JJ123" s="75">
        <f t="shared" si="332"/>
        <v>0.24119830328738068</v>
      </c>
      <c r="JK123" s="75">
        <f t="shared" si="333"/>
        <v>0.25291622481442205</v>
      </c>
      <c r="JL123" s="75"/>
      <c r="JM123" s="75">
        <f t="shared" si="334"/>
        <v>0.20158997578182583</v>
      </c>
      <c r="JN123" s="75">
        <f t="shared" si="335"/>
        <v>0.25529114457197011</v>
      </c>
      <c r="JO123" s="75">
        <f t="shared" si="336"/>
        <v>0.27487627671896386</v>
      </c>
      <c r="JP123" s="75"/>
      <c r="JQ123" s="75">
        <f t="shared" si="337"/>
        <v>0.14021473370894014</v>
      </c>
      <c r="JR123" s="75">
        <f t="shared" si="338"/>
        <v>0.24614648665887107</v>
      </c>
      <c r="JS123" s="75">
        <f t="shared" si="339"/>
        <v>0.26926756670564472</v>
      </c>
      <c r="JT123" s="75"/>
      <c r="JU123" s="75">
        <f t="shared" si="340"/>
        <v>0.18412464469944204</v>
      </c>
      <c r="JV123" s="75">
        <f t="shared" si="341"/>
        <v>0.22397094430992737</v>
      </c>
      <c r="JW123" s="75">
        <f t="shared" si="342"/>
        <v>0.26081692809769447</v>
      </c>
      <c r="JX123" s="75"/>
      <c r="JY123" s="75"/>
      <c r="JZ123" s="75"/>
      <c r="KA123" s="75">
        <f t="shared" si="343"/>
        <v>-6.1375242072885694E-2</v>
      </c>
      <c r="KB123" s="75">
        <f t="shared" si="344"/>
        <v>4.3909910990501899E-2</v>
      </c>
      <c r="KC123" s="75">
        <f t="shared" si="345"/>
        <v>-1.7465331082383795E-2</v>
      </c>
      <c r="KD123" s="75"/>
      <c r="KE123" s="75"/>
      <c r="KF123" s="75">
        <f t="shared" si="346"/>
        <v>-9.1446579130990413E-3</v>
      </c>
      <c r="KG123" s="75">
        <f t="shared" si="347"/>
        <v>-2.21755423489437E-2</v>
      </c>
      <c r="KH123" s="75">
        <f t="shared" si="348"/>
        <v>-3.1320200262042741E-2</v>
      </c>
      <c r="KI123" s="75"/>
      <c r="KJ123" s="75"/>
      <c r="KK123" s="75">
        <f t="shared" si="349"/>
        <v>-5.6087100133191403E-3</v>
      </c>
      <c r="KL123" s="75">
        <f t="shared" si="350"/>
        <v>-8.450638607950256E-3</v>
      </c>
      <c r="KM123" s="75">
        <f t="shared" si="351"/>
        <v>-1.4059348621269396E-2</v>
      </c>
      <c r="KN123" s="75"/>
      <c r="KO123" s="75"/>
      <c r="KP123" s="75"/>
      <c r="KQ123" s="75"/>
      <c r="KR123" s="73">
        <f t="shared" si="352"/>
        <v>6627.3953880172685</v>
      </c>
      <c r="KS123" s="73">
        <f t="shared" si="353"/>
        <v>1131.2381804780457</v>
      </c>
      <c r="KT123" s="73">
        <f t="shared" si="354"/>
        <v>3668.7724544593029</v>
      </c>
      <c r="KU123" s="73">
        <f t="shared" si="355"/>
        <v>1665.3506370432769</v>
      </c>
      <c r="KV123" s="73">
        <f t="shared" si="356"/>
        <v>3457.7280193745391</v>
      </c>
      <c r="KW123" s="73">
        <f t="shared" si="357"/>
        <v>1392.2931452037485</v>
      </c>
      <c r="KX123" s="73">
        <f t="shared" si="358"/>
        <v>372.07834052858794</v>
      </c>
      <c r="KY123" s="73"/>
      <c r="KZ123" s="73">
        <f t="shared" si="359"/>
        <v>5966.7897310513445</v>
      </c>
      <c r="LA123" s="73">
        <f t="shared" si="360"/>
        <v>3372.6650366748163</v>
      </c>
      <c r="LB123" s="73">
        <f t="shared" si="361"/>
        <v>3070.7408312958437</v>
      </c>
      <c r="LC123" s="73">
        <f t="shared" si="362"/>
        <v>1472.2591687041563</v>
      </c>
      <c r="LD123" s="73">
        <f t="shared" si="363"/>
        <v>2224.5452322738383</v>
      </c>
      <c r="LE123" s="73">
        <f t="shared" si="364"/>
        <v>2451.7457212713939</v>
      </c>
      <c r="LF123" s="73">
        <f t="shared" si="365"/>
        <v>439.25427872860638</v>
      </c>
      <c r="LG123" s="73"/>
      <c r="LH123" s="73">
        <f t="shared" si="366"/>
        <v>4696</v>
      </c>
      <c r="LI123" s="73">
        <f t="shared" si="367"/>
        <v>4716</v>
      </c>
      <c r="LJ123" s="73">
        <f t="shared" si="368"/>
        <v>2828</v>
      </c>
      <c r="LK123" s="73">
        <f t="shared" si="369"/>
        <v>1594</v>
      </c>
      <c r="LL123" s="73">
        <f t="shared" si="370"/>
        <v>2798</v>
      </c>
      <c r="LM123" s="73">
        <f t="shared" si="371"/>
        <v>1457</v>
      </c>
      <c r="LN123" s="73">
        <f t="shared" si="372"/>
        <v>700</v>
      </c>
      <c r="LO123" s="73"/>
      <c r="LP123" s="73">
        <f t="shared" si="373"/>
        <v>-660.60565696592403</v>
      </c>
      <c r="LQ123" s="73">
        <f t="shared" si="374"/>
        <v>2241.4268561967706</v>
      </c>
      <c r="LR123" s="73">
        <f t="shared" si="375"/>
        <v>-598.03162316345924</v>
      </c>
      <c r="LS123" s="73">
        <f t="shared" si="376"/>
        <v>-193.09146833912064</v>
      </c>
      <c r="LT123" s="73">
        <f t="shared" si="377"/>
        <v>-1233.1827871007008</v>
      </c>
      <c r="LU123" s="73">
        <f t="shared" si="378"/>
        <v>1059.4525760676454</v>
      </c>
      <c r="LV123" s="73">
        <f t="shared" si="379"/>
        <v>67.175938200018436</v>
      </c>
      <c r="LW123" s="73"/>
      <c r="LX123" s="73">
        <f t="shared" si="380"/>
        <v>-1270.7897310513445</v>
      </c>
      <c r="LY123" s="73">
        <f t="shared" si="381"/>
        <v>1343.3349633251837</v>
      </c>
      <c r="LZ123" s="73">
        <f t="shared" si="382"/>
        <v>-242.74083129584369</v>
      </c>
      <c r="MA123" s="73">
        <f t="shared" si="383"/>
        <v>121.74083129584369</v>
      </c>
      <c r="MB123" s="73">
        <f t="shared" si="384"/>
        <v>573.45476772616166</v>
      </c>
      <c r="MC123" s="73">
        <f t="shared" si="385"/>
        <v>-994.7457212713939</v>
      </c>
      <c r="MD123" s="73">
        <f t="shared" si="386"/>
        <v>260.74572127139362</v>
      </c>
      <c r="ME123" s="73"/>
      <c r="MF123" s="73">
        <f t="shared" si="387"/>
        <v>-1931.3953880172685</v>
      </c>
      <c r="MG123" s="73">
        <f t="shared" si="388"/>
        <v>3584.7618195219543</v>
      </c>
      <c r="MH123" s="73">
        <f t="shared" si="389"/>
        <v>-840.77245445930293</v>
      </c>
      <c r="MI123" s="73">
        <f t="shared" si="390"/>
        <v>-71.350637043276947</v>
      </c>
      <c r="MJ123" s="73">
        <f t="shared" si="391"/>
        <v>-659.72801937453914</v>
      </c>
      <c r="MK123" s="73">
        <f t="shared" si="392"/>
        <v>64.706854796251491</v>
      </c>
      <c r="ML123" s="73">
        <f t="shared" si="393"/>
        <v>327.92165947141206</v>
      </c>
      <c r="MM123" s="73"/>
      <c r="MN123" s="75">
        <f t="shared" si="394"/>
        <v>-9.9678021045845402E-2</v>
      </c>
      <c r="MO123" s="75">
        <f t="shared" si="395"/>
        <v>1.9813925085604647</v>
      </c>
      <c r="MP123" s="75">
        <f t="shared" si="396"/>
        <v>-0.16300591835194533</v>
      </c>
      <c r="MQ123" s="75">
        <f t="shared" si="397"/>
        <v>-0.11594643436888591</v>
      </c>
      <c r="MR123" s="75">
        <f t="shared" si="398"/>
        <v>-0.35664539842083026</v>
      </c>
      <c r="MS123" s="75">
        <f t="shared" si="399"/>
        <v>0.76094073989899935</v>
      </c>
      <c r="MT123" s="75">
        <f t="shared" si="400"/>
        <v>0.18054245808714872</v>
      </c>
      <c r="MU123" s="75"/>
      <c r="MV123" s="75">
        <f t="shared" si="401"/>
        <v>-0.21297712645011074</v>
      </c>
      <c r="MW123" s="75">
        <f t="shared" si="402"/>
        <v>0.39830073509156033</v>
      </c>
      <c r="MX123" s="75">
        <f t="shared" si="403"/>
        <v>-7.9049598983385316E-2</v>
      </c>
      <c r="MY123" s="75">
        <f t="shared" si="404"/>
        <v>8.2689810247876916E-2</v>
      </c>
      <c r="MZ123" s="75">
        <f t="shared" si="405"/>
        <v>0.25778516858477174</v>
      </c>
      <c r="NA123" s="75">
        <f t="shared" si="406"/>
        <v>-0.40572956348652334</v>
      </c>
      <c r="NB123" s="75">
        <f t="shared" si="407"/>
        <v>0.59360997467368004</v>
      </c>
      <c r="NC123" s="75"/>
      <c r="ND123" s="75">
        <f t="shared" si="408"/>
        <v>-0.29142600900337834</v>
      </c>
      <c r="NE123" s="75">
        <f t="shared" si="409"/>
        <v>3.1688833363165689</v>
      </c>
      <c r="NF123" s="75">
        <f t="shared" si="410"/>
        <v>-0.22916996485769092</v>
      </c>
      <c r="NG123" s="75">
        <f t="shared" si="411"/>
        <v>-4.2844212777890078E-2</v>
      </c>
      <c r="NH123" s="75">
        <f t="shared" si="412"/>
        <v>-0.19079812399295532</v>
      </c>
      <c r="NI123" s="75">
        <f t="shared" si="413"/>
        <v>4.6475022174142983E-2</v>
      </c>
      <c r="NJ123" s="75">
        <f t="shared" si="414"/>
        <v>0.88132423673346505</v>
      </c>
      <c r="NK123" s="75"/>
      <c r="NL123" s="75"/>
      <c r="NM123" s="211">
        <v>21918</v>
      </c>
      <c r="NN123" s="212">
        <v>1</v>
      </c>
      <c r="NO123" s="212">
        <v>24</v>
      </c>
      <c r="NP123" s="212">
        <v>36</v>
      </c>
      <c r="NQ123" s="212">
        <v>5</v>
      </c>
      <c r="NR123" s="212">
        <v>68</v>
      </c>
      <c r="NS123" s="213">
        <v>134</v>
      </c>
      <c r="NT123" s="213">
        <f t="shared" si="415"/>
        <v>22052</v>
      </c>
      <c r="NU123" s="75"/>
      <c r="NV123" s="75"/>
      <c r="NW123" s="73">
        <v>18998</v>
      </c>
      <c r="NX123" s="73">
        <v>4716</v>
      </c>
      <c r="NY123" s="75">
        <f t="shared" si="416"/>
        <v>0.24823665649015686</v>
      </c>
      <c r="NZ123" s="75">
        <f t="shared" si="417"/>
        <v>4.5242101683516753E-3</v>
      </c>
      <c r="OA123" s="75">
        <f t="shared" si="418"/>
        <v>6.0172172029126598E-3</v>
      </c>
      <c r="OB123" s="73">
        <v>27729</v>
      </c>
      <c r="OC123" s="73">
        <v>22052</v>
      </c>
      <c r="OD123" s="73">
        <v>1933.4015529113822</v>
      </c>
      <c r="OE123" s="73">
        <v>992.31503837630169</v>
      </c>
      <c r="OF123" s="75">
        <f t="shared" si="419"/>
        <v>3.57861819169931E-2</v>
      </c>
      <c r="OG123" s="75">
        <f t="shared" si="420"/>
        <v>0.51324828868686889</v>
      </c>
      <c r="OH123" s="73">
        <v>915.33333333333007</v>
      </c>
      <c r="OI123" s="73">
        <f t="shared" si="421"/>
        <v>469.79326691137896</v>
      </c>
      <c r="OJ123" s="75">
        <f t="shared" si="422"/>
        <v>2.1303884768337517E-2</v>
      </c>
      <c r="OK123" s="75">
        <f t="shared" si="423"/>
        <v>4.2311870944902559E-3</v>
      </c>
      <c r="OL123" s="75">
        <f t="shared" si="424"/>
        <v>1.4476218892401777E-3</v>
      </c>
      <c r="OM123" s="73">
        <v>27590</v>
      </c>
      <c r="ON123" s="73">
        <v>504906930</v>
      </c>
      <c r="OO123" s="73">
        <f t="shared" si="425"/>
        <v>18300.359913011962</v>
      </c>
      <c r="OP123" s="75">
        <f t="shared" si="426"/>
        <v>4.2339861252934556E-3</v>
      </c>
      <c r="OQ123" s="75">
        <f t="shared" si="427"/>
        <v>4.0546178138657109E-3</v>
      </c>
      <c r="OR123" s="75">
        <f t="shared" si="428"/>
        <v>1.5145547459768796E-3</v>
      </c>
      <c r="OS123" s="73">
        <v>4726.6939833272927</v>
      </c>
      <c r="OT123" s="75">
        <f t="shared" si="429"/>
        <v>0.17046031170714027</v>
      </c>
      <c r="OU123" s="75">
        <f t="shared" si="430"/>
        <v>3.8955465086367423E-3</v>
      </c>
      <c r="OV123" s="73">
        <v>553.58258531778608</v>
      </c>
      <c r="OW123" s="75">
        <f t="shared" si="431"/>
        <v>2.0064609833917581E-2</v>
      </c>
      <c r="OX123" s="75">
        <v>7.5060532687651338E-2</v>
      </c>
      <c r="OY123" s="73">
        <v>1549</v>
      </c>
      <c r="OZ123" s="75">
        <f t="shared" si="432"/>
        <v>5.5862093836777378E-2</v>
      </c>
      <c r="PA123" s="73">
        <v>6110</v>
      </c>
      <c r="PB123" s="75">
        <f t="shared" si="433"/>
        <v>0.2203469292076887</v>
      </c>
      <c r="PC123" s="73">
        <v>4489</v>
      </c>
      <c r="PD123" s="73">
        <v>5428</v>
      </c>
      <c r="PE123" s="75">
        <f t="shared" si="434"/>
        <v>-0.1729918938835667</v>
      </c>
      <c r="PF123" s="75">
        <v>4.4406841672002192E-2</v>
      </c>
      <c r="PG123" s="75">
        <v>6.7593524192810756E-2</v>
      </c>
      <c r="PH123" s="75">
        <v>0.11200036586481295</v>
      </c>
      <c r="PI123" s="75"/>
      <c r="PJ123" s="75"/>
      <c r="PK123" s="75"/>
      <c r="PL123" s="75"/>
      <c r="PM123" s="75"/>
      <c r="PN123" s="75"/>
      <c r="PO123" s="226"/>
      <c r="PP123" s="21">
        <f t="shared" si="435"/>
        <v>0</v>
      </c>
      <c r="PQ123" s="73">
        <f t="shared" si="436"/>
        <v>133.00039076444889</v>
      </c>
      <c r="PR123" s="73"/>
      <c r="PS123" s="73">
        <f t="shared" si="437"/>
        <v>35.771367717269186</v>
      </c>
      <c r="PT123" s="73">
        <v>2</v>
      </c>
      <c r="PU123" s="73">
        <f t="shared" si="438"/>
        <v>34.213138226036712</v>
      </c>
      <c r="PV123" s="73">
        <v>2</v>
      </c>
      <c r="PW123" s="73"/>
    </row>
    <row r="124" spans="1:444" x14ac:dyDescent="0.25">
      <c r="A124" s="150"/>
      <c r="B124" s="153" t="s">
        <v>47</v>
      </c>
      <c r="C124" s="151"/>
      <c r="D124" s="156">
        <v>31012</v>
      </c>
      <c r="E124" s="156" t="s">
        <v>140</v>
      </c>
      <c r="F124" s="72" t="s">
        <v>146</v>
      </c>
      <c r="G124" s="82"/>
      <c r="P124" s="161"/>
      <c r="Q124" s="127"/>
      <c r="R124" s="127"/>
      <c r="S124" s="127"/>
      <c r="T124" s="127"/>
      <c r="U124" s="127"/>
      <c r="V124" s="127"/>
      <c r="W124" s="127"/>
      <c r="X124" s="127"/>
      <c r="Y124" s="127"/>
      <c r="Z124" s="113"/>
      <c r="AA124" s="73"/>
      <c r="AB124" s="74">
        <v>859</v>
      </c>
      <c r="AC124" s="74">
        <v>2799</v>
      </c>
      <c r="AD124" s="74">
        <v>750</v>
      </c>
      <c r="AE124" s="74">
        <v>1123</v>
      </c>
      <c r="AF124" s="74">
        <v>654</v>
      </c>
      <c r="AG124" s="74">
        <v>3274</v>
      </c>
      <c r="AH124" s="74">
        <v>89</v>
      </c>
      <c r="AI124" s="74">
        <v>156</v>
      </c>
      <c r="AK124" s="73">
        <f t="shared" si="222"/>
        <v>9704</v>
      </c>
      <c r="AL124" s="75"/>
      <c r="AM124" s="76">
        <f t="shared" si="223"/>
        <v>8.8520197856554003E-2</v>
      </c>
      <c r="AN124" s="77">
        <f t="shared" si="224"/>
        <v>0.28843775762572132</v>
      </c>
      <c r="AO124" s="77">
        <f t="shared" si="225"/>
        <v>7.728771640560593E-2</v>
      </c>
      <c r="AP124" s="77">
        <f t="shared" si="226"/>
        <v>0.11572547403132728</v>
      </c>
      <c r="AQ124" s="77">
        <f t="shared" si="227"/>
        <v>6.7394888705688383E-2</v>
      </c>
      <c r="AR124" s="77">
        <f t="shared" si="228"/>
        <v>0.3373866446826051</v>
      </c>
      <c r="AS124" s="77">
        <f t="shared" si="229"/>
        <v>9.171475680131904E-3</v>
      </c>
      <c r="AT124" s="78">
        <f t="shared" si="230"/>
        <v>1.6075845012366034E-2</v>
      </c>
      <c r="AU124" s="75">
        <f t="shared" si="231"/>
        <v>1</v>
      </c>
      <c r="AV124" s="75"/>
      <c r="AW124" s="75"/>
      <c r="AX124" s="74">
        <v>1075</v>
      </c>
      <c r="AY124" s="74">
        <v>558</v>
      </c>
      <c r="AZ124" s="74">
        <v>1520</v>
      </c>
      <c r="BA124" s="74">
        <v>1593</v>
      </c>
      <c r="BB124" s="74">
        <v>3392</v>
      </c>
      <c r="BC124" s="74">
        <v>3072</v>
      </c>
      <c r="BD124" s="74">
        <v>158</v>
      </c>
      <c r="BE124" s="74">
        <v>456</v>
      </c>
      <c r="BF124" s="74">
        <v>26</v>
      </c>
      <c r="BG124" s="79">
        <v>49</v>
      </c>
      <c r="BH124" s="80"/>
      <c r="BI124" s="80"/>
      <c r="BJ124" s="81"/>
      <c r="BK124" s="73">
        <f t="shared" si="232"/>
        <v>49</v>
      </c>
      <c r="BL124" s="79">
        <f t="shared" si="233"/>
        <v>11899</v>
      </c>
      <c r="BM124" s="82"/>
      <c r="BN124" s="83">
        <f t="shared" si="234"/>
        <v>9.0343726363559959E-2</v>
      </c>
      <c r="BO124" s="84">
        <f t="shared" si="235"/>
        <v>4.6894697033364151E-2</v>
      </c>
      <c r="BP124" s="84">
        <f t="shared" si="236"/>
        <v>0.12774182704428944</v>
      </c>
      <c r="BQ124" s="84">
        <f t="shared" si="237"/>
        <v>0.1338767963694428</v>
      </c>
      <c r="BR124" s="84">
        <f t="shared" si="238"/>
        <v>0.28506597193041433</v>
      </c>
      <c r="BS124" s="84">
        <f t="shared" si="239"/>
        <v>0.25817295571056392</v>
      </c>
      <c r="BT124" s="84">
        <f t="shared" si="240"/>
        <v>1.3278426758551138E-2</v>
      </c>
      <c r="BU124" s="84">
        <f t="shared" si="241"/>
        <v>3.8322548113286829E-2</v>
      </c>
      <c r="BV124" s="84">
        <f t="shared" si="242"/>
        <v>2.1850575678628455E-3</v>
      </c>
      <c r="BW124" s="84">
        <f t="shared" si="243"/>
        <v>4.1179931086645933E-3</v>
      </c>
      <c r="BX124" s="84">
        <f t="shared" si="244"/>
        <v>0</v>
      </c>
      <c r="BY124" s="84">
        <f t="shared" si="245"/>
        <v>0</v>
      </c>
      <c r="BZ124" s="84">
        <f t="shared" si="246"/>
        <v>0</v>
      </c>
      <c r="CA124" s="75">
        <f t="shared" si="247"/>
        <v>4.1179931086645933E-3</v>
      </c>
      <c r="CB124" s="85">
        <f t="shared" si="248"/>
        <v>1</v>
      </c>
      <c r="CC124" s="75"/>
      <c r="CD124" s="75"/>
      <c r="CE124" s="74">
        <v>810</v>
      </c>
      <c r="CF124" s="74">
        <v>2019</v>
      </c>
      <c r="CG124" s="74">
        <v>3837</v>
      </c>
      <c r="CH124" s="74">
        <v>1288</v>
      </c>
      <c r="CI124" s="74">
        <v>1148</v>
      </c>
      <c r="CJ124" s="74">
        <v>877</v>
      </c>
      <c r="CK124" s="74">
        <v>157</v>
      </c>
      <c r="CP124" s="73">
        <f t="shared" si="439"/>
        <v>0</v>
      </c>
      <c r="CQ124" s="73">
        <f t="shared" si="440"/>
        <v>10136</v>
      </c>
      <c r="CR124" s="73"/>
      <c r="CS124" s="76">
        <f t="shared" si="249"/>
        <v>7.991318074191002E-2</v>
      </c>
      <c r="CT124" s="77">
        <f t="shared" si="250"/>
        <v>0.19919100236779794</v>
      </c>
      <c r="CU124" s="77">
        <f t="shared" si="251"/>
        <v>0.37855169692186269</v>
      </c>
      <c r="CV124" s="77">
        <f t="shared" si="252"/>
        <v>0.1270718232044199</v>
      </c>
      <c r="CW124" s="77">
        <f t="shared" si="253"/>
        <v>0.1132596685082873</v>
      </c>
      <c r="CX124" s="77">
        <f t="shared" si="254"/>
        <v>8.6523283346487762E-2</v>
      </c>
      <c r="CY124" s="77">
        <f t="shared" si="255"/>
        <v>1.5489344909234412E-2</v>
      </c>
      <c r="CZ124" s="78"/>
      <c r="DA124" s="78"/>
      <c r="DB124" s="78"/>
      <c r="DC124" s="78"/>
      <c r="DD124" s="78">
        <f t="shared" si="256"/>
        <v>0</v>
      </c>
      <c r="DE124" s="75">
        <f t="shared" si="257"/>
        <v>1</v>
      </c>
      <c r="DF124" s="75"/>
      <c r="DG124" s="75"/>
      <c r="DH124" s="74">
        <v>1216</v>
      </c>
      <c r="DI124" s="74">
        <v>2345</v>
      </c>
      <c r="DJ124" s="74">
        <v>1809</v>
      </c>
      <c r="DK124" s="74">
        <v>2765</v>
      </c>
      <c r="DM124" s="74">
        <v>277</v>
      </c>
      <c r="DN124" s="74">
        <v>1003</v>
      </c>
      <c r="DO124" s="74">
        <v>1266</v>
      </c>
      <c r="DP124" s="74">
        <v>137</v>
      </c>
      <c r="DU124" s="73">
        <f t="shared" si="258"/>
        <v>137</v>
      </c>
      <c r="DV124" s="73">
        <f t="shared" si="441"/>
        <v>10818</v>
      </c>
      <c r="DW124" s="76">
        <f t="shared" si="259"/>
        <v>0.11240525050841191</v>
      </c>
      <c r="DX124" s="77">
        <f t="shared" si="260"/>
        <v>0.21676834904788317</v>
      </c>
      <c r="DY124" s="77">
        <f t="shared" si="261"/>
        <v>0.16722129783693843</v>
      </c>
      <c r="DZ124" s="77">
        <f t="shared" si="262"/>
        <v>0.25559253096690698</v>
      </c>
      <c r="EA124" s="77">
        <f t="shared" si="263"/>
        <v>0</v>
      </c>
      <c r="EB124" s="77">
        <f t="shared" si="264"/>
        <v>2.5605472360880014E-2</v>
      </c>
      <c r="EC124" s="77">
        <f t="shared" si="265"/>
        <v>9.2715843963764102E-2</v>
      </c>
      <c r="ED124" s="77">
        <f t="shared" si="266"/>
        <v>0.11702717692734331</v>
      </c>
      <c r="EE124" s="75">
        <f t="shared" si="267"/>
        <v>1.2664078387872065E-2</v>
      </c>
      <c r="EF124" s="78">
        <f t="shared" si="268"/>
        <v>0</v>
      </c>
      <c r="EG124" s="78">
        <f t="shared" si="269"/>
        <v>0</v>
      </c>
      <c r="EH124" s="78">
        <f t="shared" si="270"/>
        <v>0</v>
      </c>
      <c r="EI124" s="78">
        <f t="shared" si="271"/>
        <v>0</v>
      </c>
      <c r="EJ124" s="75">
        <f t="shared" si="272"/>
        <v>1.2664078387872065E-2</v>
      </c>
      <c r="EK124" s="75">
        <f t="shared" si="273"/>
        <v>1</v>
      </c>
      <c r="EL124" s="75"/>
      <c r="EM124" s="75"/>
      <c r="EN124" s="75"/>
      <c r="EO124" s="75"/>
      <c r="EP124" s="75"/>
      <c r="EQ124" s="75"/>
      <c r="ER124" s="75">
        <f t="shared" si="274"/>
        <v>0.28843775762572132</v>
      </c>
      <c r="ES124" s="75">
        <f t="shared" si="275"/>
        <v>0.28506597193041433</v>
      </c>
      <c r="ET124" s="75">
        <f t="shared" si="276"/>
        <v>0.19919100236779794</v>
      </c>
      <c r="EU124" s="75">
        <f t="shared" si="277"/>
        <v>0.21676834904788317</v>
      </c>
      <c r="EV124" s="75"/>
      <c r="EW124" s="75"/>
      <c r="EX124" s="75">
        <f t="shared" si="278"/>
        <v>7.728771640560593E-2</v>
      </c>
      <c r="EY124" s="75">
        <f t="shared" si="279"/>
        <v>4.6894697033364151E-2</v>
      </c>
      <c r="EZ124" s="75">
        <f t="shared" si="280"/>
        <v>0.1132596685082873</v>
      </c>
      <c r="FA124" s="75">
        <f t="shared" si="281"/>
        <v>0.16722129783693843</v>
      </c>
      <c r="FB124" s="75"/>
      <c r="FC124" s="75"/>
      <c r="FD124" s="75"/>
      <c r="FE124" s="75">
        <f t="shared" si="282"/>
        <v>3.8322548113286829E-2</v>
      </c>
      <c r="FF124" s="75"/>
      <c r="FG124" s="75"/>
      <c r="FH124" s="75"/>
      <c r="FI124" s="75"/>
      <c r="FJ124" s="75"/>
      <c r="FK124" s="75">
        <f t="shared" si="283"/>
        <v>2.1850575678628455E-3</v>
      </c>
      <c r="FL124" s="75"/>
      <c r="FM124" s="75"/>
      <c r="FN124" s="75"/>
      <c r="FO124" s="75"/>
      <c r="FP124" s="75">
        <f t="shared" si="284"/>
        <v>0.36572547403132727</v>
      </c>
      <c r="FQ124" s="75">
        <f t="shared" si="285"/>
        <v>0.37246827464492815</v>
      </c>
      <c r="FR124" s="75">
        <f t="shared" si="286"/>
        <v>0.31245067087608525</v>
      </c>
      <c r="FS124" s="75">
        <f t="shared" si="287"/>
        <v>0.38398964688482162</v>
      </c>
      <c r="FT124" s="75"/>
      <c r="FU124" s="75"/>
      <c r="FV124" s="75"/>
      <c r="FW124" s="75">
        <f t="shared" si="288"/>
        <v>-8.5874969562616393E-2</v>
      </c>
      <c r="FX124" s="75">
        <f t="shared" si="289"/>
        <v>1.7577346680085232E-2</v>
      </c>
      <c r="FY124" s="75">
        <f t="shared" si="290"/>
        <v>-6.8297622882531162E-2</v>
      </c>
      <c r="FZ124" s="75"/>
      <c r="GA124" s="75"/>
      <c r="GB124" s="75">
        <f t="shared" si="291"/>
        <v>6.6364971474923151E-2</v>
      </c>
      <c r="GC124" s="75">
        <f t="shared" si="292"/>
        <v>5.3961629328651131E-2</v>
      </c>
      <c r="GD124" s="75">
        <f t="shared" si="293"/>
        <v>0.12032660080357427</v>
      </c>
      <c r="GE124" s="75"/>
      <c r="GF124" s="75"/>
      <c r="GG124" s="75"/>
      <c r="GH124" s="75"/>
      <c r="GI124" s="75"/>
      <c r="GJ124" s="75"/>
      <c r="GK124" s="75"/>
      <c r="GL124" s="75"/>
      <c r="GM124" s="75"/>
      <c r="GN124" s="75"/>
      <c r="GO124" s="75"/>
      <c r="GP124" s="75"/>
      <c r="GQ124" s="75">
        <f t="shared" si="294"/>
        <v>-6.0017603768842909E-2</v>
      </c>
      <c r="GR124" s="75">
        <f t="shared" si="295"/>
        <v>7.1538976008736377E-2</v>
      </c>
      <c r="GS124" s="75">
        <f t="shared" si="296"/>
        <v>1.1521372239893468E-2</v>
      </c>
      <c r="GT124" s="75"/>
      <c r="GU124" s="75"/>
      <c r="GV124" s="75"/>
      <c r="GW124" s="75"/>
      <c r="GX124" s="75">
        <f t="shared" si="297"/>
        <v>9.171475680131904E-3</v>
      </c>
      <c r="GY124" s="75">
        <f t="shared" si="298"/>
        <v>1.3278426758551138E-2</v>
      </c>
      <c r="GZ124" s="75">
        <f t="shared" si="299"/>
        <v>1.5489344909234412E-2</v>
      </c>
      <c r="HA124" s="75">
        <f t="shared" si="300"/>
        <v>2.5605472360880014E-2</v>
      </c>
      <c r="HB124" s="75"/>
      <c r="HC124" s="75"/>
      <c r="HD124" s="75">
        <f t="shared" si="301"/>
        <v>2.2109181506832741E-3</v>
      </c>
      <c r="HE124" s="75">
        <f t="shared" si="302"/>
        <v>1.0116127451645602E-2</v>
      </c>
      <c r="HF124" s="75">
        <f t="shared" si="303"/>
        <v>1.2327045602328876E-2</v>
      </c>
      <c r="HG124" s="75"/>
      <c r="HH124" s="75"/>
      <c r="HI124" s="75"/>
      <c r="HJ124" s="75">
        <f t="shared" si="304"/>
        <v>0.3373866446826051</v>
      </c>
      <c r="HK124" s="75">
        <f t="shared" si="305"/>
        <v>0.25817295571056392</v>
      </c>
      <c r="HL124" s="75">
        <f t="shared" si="306"/>
        <v>0.37855169692186269</v>
      </c>
      <c r="HM124" s="75">
        <f t="shared" si="307"/>
        <v>0.25559253096690698</v>
      </c>
      <c r="HN124" s="75"/>
      <c r="HO124" s="75"/>
      <c r="HP124" s="75">
        <f t="shared" si="308"/>
        <v>0.12037874121129877</v>
      </c>
      <c r="HQ124" s="75">
        <f>Gegevens!HM140-Gegevens!HL140</f>
        <v>-9.3962647482765144E-2</v>
      </c>
      <c r="HR124" s="75">
        <f t="shared" si="309"/>
        <v>-2.5804247436569394E-3</v>
      </c>
      <c r="HS124" s="75"/>
      <c r="HT124" s="75"/>
      <c r="HU124" s="75"/>
      <c r="HV124" s="75">
        <f t="shared" si="310"/>
        <v>8.8520197856554003E-2</v>
      </c>
      <c r="HW124" s="75">
        <f t="shared" si="311"/>
        <v>0.12774182704428944</v>
      </c>
      <c r="HX124" s="75">
        <f t="shared" si="312"/>
        <v>8.6523283346487762E-2</v>
      </c>
      <c r="HY124" s="75">
        <f t="shared" si="313"/>
        <v>0.11240525050841191</v>
      </c>
      <c r="HZ124" s="75"/>
      <c r="IA124" s="75"/>
      <c r="IB124" s="75">
        <f t="shared" si="314"/>
        <v>-4.1218543697801674E-2</v>
      </c>
      <c r="IC124" s="75">
        <f t="shared" si="315"/>
        <v>2.5881967161924146E-2</v>
      </c>
      <c r="ID124" s="75">
        <f t="shared" si="316"/>
        <v>-1.5336576535877527E-2</v>
      </c>
      <c r="IE124" s="75"/>
      <c r="IF124" s="75"/>
      <c r="IG124" s="75"/>
      <c r="IH124" s="75">
        <f t="shared" si="317"/>
        <v>0.11572547403132728</v>
      </c>
      <c r="II124" s="75">
        <f t="shared" si="318"/>
        <v>0.1338767963694428</v>
      </c>
      <c r="IJ124" s="75">
        <f t="shared" si="319"/>
        <v>7.991318074191002E-2</v>
      </c>
      <c r="IK124" s="75">
        <f t="shared" si="320"/>
        <v>0.11702717692734331</v>
      </c>
      <c r="IL124" s="75"/>
      <c r="IM124" s="75"/>
      <c r="IN124" s="75">
        <f t="shared" si="321"/>
        <v>-5.3963615627532782E-2</v>
      </c>
      <c r="IO124" s="75">
        <f t="shared" si="322"/>
        <v>3.711399618543329E-2</v>
      </c>
      <c r="IP124" s="75">
        <f t="shared" si="323"/>
        <v>-1.6849619442099492E-2</v>
      </c>
      <c r="IQ124" s="75"/>
      <c r="IR124" s="75"/>
      <c r="IS124" s="75"/>
      <c r="IT124" s="75">
        <f t="shared" si="324"/>
        <v>6.7394888705688383E-2</v>
      </c>
      <c r="IU124" s="75">
        <f t="shared" si="325"/>
        <v>9.0343726363559959E-2</v>
      </c>
      <c r="IV124" s="75">
        <f t="shared" si="326"/>
        <v>0.1270718232044199</v>
      </c>
      <c r="IW124" s="75">
        <f t="shared" si="327"/>
        <v>9.2715843963764102E-2</v>
      </c>
      <c r="IX124" s="75"/>
      <c r="IY124" s="75"/>
      <c r="IZ124" s="75">
        <f t="shared" si="328"/>
        <v>3.6728096840859939E-2</v>
      </c>
      <c r="JA124" s="75">
        <f t="shared" si="329"/>
        <v>-3.4355979240655796E-2</v>
      </c>
      <c r="JB124" s="75">
        <f t="shared" si="330"/>
        <v>2.3721176002041433E-3</v>
      </c>
      <c r="JC124" s="75"/>
      <c r="JD124" s="75"/>
      <c r="JE124" s="75"/>
      <c r="JF124" s="75"/>
      <c r="JG124" s="75"/>
      <c r="JH124" s="75"/>
      <c r="JI124" s="75">
        <f t="shared" si="331"/>
        <v>0.12489694971145919</v>
      </c>
      <c r="JJ124" s="75">
        <f t="shared" si="332"/>
        <v>0.18312036273701565</v>
      </c>
      <c r="JK124" s="75">
        <f t="shared" si="333"/>
        <v>0.19229183841714759</v>
      </c>
      <c r="JL124" s="75"/>
      <c r="JM124" s="75">
        <f t="shared" si="334"/>
        <v>0.14715522312799395</v>
      </c>
      <c r="JN124" s="75">
        <f t="shared" si="335"/>
        <v>0.22422052273300275</v>
      </c>
      <c r="JO124" s="75">
        <f t="shared" si="336"/>
        <v>0.23749894949155392</v>
      </c>
      <c r="JP124" s="75"/>
      <c r="JQ124" s="75">
        <f t="shared" si="337"/>
        <v>9.5402525651144432E-2</v>
      </c>
      <c r="JR124" s="75">
        <f t="shared" si="338"/>
        <v>0.2069850039463299</v>
      </c>
      <c r="JS124" s="75">
        <f t="shared" si="339"/>
        <v>0.22247434885556433</v>
      </c>
      <c r="JT124" s="75"/>
      <c r="JU124" s="75">
        <f t="shared" si="340"/>
        <v>0.14263264928822333</v>
      </c>
      <c r="JV124" s="75">
        <f t="shared" si="341"/>
        <v>0.20974302089110741</v>
      </c>
      <c r="JW124" s="75">
        <f t="shared" si="342"/>
        <v>0.23534849325198742</v>
      </c>
      <c r="JX124" s="75"/>
      <c r="JY124" s="75"/>
      <c r="JZ124" s="75"/>
      <c r="KA124" s="75">
        <f t="shared" si="343"/>
        <v>-5.1752697476849518E-2</v>
      </c>
      <c r="KB124" s="75">
        <f t="shared" si="344"/>
        <v>4.7230123637078902E-2</v>
      </c>
      <c r="KC124" s="75">
        <f t="shared" si="345"/>
        <v>-4.5225738397706161E-3</v>
      </c>
      <c r="KD124" s="75"/>
      <c r="KE124" s="75"/>
      <c r="KF124" s="75">
        <f t="shared" si="346"/>
        <v>-1.7235518786672843E-2</v>
      </c>
      <c r="KG124" s="75">
        <f t="shared" si="347"/>
        <v>2.7580169447775083E-3</v>
      </c>
      <c r="KH124" s="75">
        <f t="shared" si="348"/>
        <v>-1.4477501841895335E-2</v>
      </c>
      <c r="KI124" s="75"/>
      <c r="KJ124" s="75"/>
      <c r="KK124" s="75">
        <f t="shared" si="349"/>
        <v>-1.5024600635989593E-2</v>
      </c>
      <c r="KL124" s="75">
        <f t="shared" si="350"/>
        <v>1.2874144396423093E-2</v>
      </c>
      <c r="KM124" s="75">
        <f t="shared" si="351"/>
        <v>-2.1504562395665006E-3</v>
      </c>
      <c r="KN124" s="75"/>
      <c r="KO124" s="75"/>
      <c r="KP124" s="75"/>
      <c r="KQ124" s="75"/>
      <c r="KR124" s="73">
        <f t="shared" si="352"/>
        <v>3083.8436843432223</v>
      </c>
      <c r="KS124" s="73">
        <f t="shared" si="353"/>
        <v>507.3068325069334</v>
      </c>
      <c r="KT124" s="73">
        <f t="shared" si="354"/>
        <v>2792.9150348768803</v>
      </c>
      <c r="KU124" s="73">
        <f t="shared" si="355"/>
        <v>1381.9110849651231</v>
      </c>
      <c r="KV124" s="73">
        <f t="shared" si="356"/>
        <v>1448.2791831246323</v>
      </c>
      <c r="KW124" s="73">
        <f t="shared" si="357"/>
        <v>977.33843180099166</v>
      </c>
      <c r="KX124" s="73">
        <f t="shared" si="358"/>
        <v>143.64602067400622</v>
      </c>
      <c r="KY124" s="73"/>
      <c r="KZ124" s="73">
        <f t="shared" si="359"/>
        <v>2154.8482636148383</v>
      </c>
      <c r="LA124" s="73">
        <f t="shared" si="360"/>
        <v>1225.243093922652</v>
      </c>
      <c r="LB124" s="73">
        <f t="shared" si="361"/>
        <v>4095.1722573007105</v>
      </c>
      <c r="LC124" s="73">
        <f t="shared" si="362"/>
        <v>936.0088792423046</v>
      </c>
      <c r="LD124" s="73">
        <f t="shared" si="363"/>
        <v>864.50078926598258</v>
      </c>
      <c r="LE124" s="73">
        <f t="shared" si="364"/>
        <v>1374.6629834254145</v>
      </c>
      <c r="LF124" s="73">
        <f t="shared" si="365"/>
        <v>167.56373322809787</v>
      </c>
      <c r="LG124" s="73"/>
      <c r="LH124" s="73">
        <f t="shared" si="366"/>
        <v>2345</v>
      </c>
      <c r="LI124" s="73">
        <f t="shared" si="367"/>
        <v>1809</v>
      </c>
      <c r="LJ124" s="73">
        <f t="shared" si="368"/>
        <v>2765</v>
      </c>
      <c r="LK124" s="73">
        <f t="shared" si="369"/>
        <v>1216</v>
      </c>
      <c r="LL124" s="73">
        <f t="shared" si="370"/>
        <v>1266</v>
      </c>
      <c r="LM124" s="73">
        <f t="shared" si="371"/>
        <v>1003</v>
      </c>
      <c r="LN124" s="73">
        <f t="shared" si="372"/>
        <v>277</v>
      </c>
      <c r="LO124" s="73"/>
      <c r="LP124" s="73">
        <f t="shared" si="373"/>
        <v>-928.99542072838403</v>
      </c>
      <c r="LQ124" s="73">
        <f t="shared" si="374"/>
        <v>717.93626141571849</v>
      </c>
      <c r="LR124" s="73">
        <f t="shared" si="375"/>
        <v>1302.2572224238302</v>
      </c>
      <c r="LS124" s="73">
        <f t="shared" si="376"/>
        <v>-445.90220572281851</v>
      </c>
      <c r="LT124" s="73">
        <f t="shared" si="377"/>
        <v>-583.77839385864968</v>
      </c>
      <c r="LU124" s="73">
        <f t="shared" si="378"/>
        <v>397.32455162442284</v>
      </c>
      <c r="LV124" s="73">
        <f t="shared" si="379"/>
        <v>23.917712554091651</v>
      </c>
      <c r="LW124" s="73"/>
      <c r="LX124" s="73">
        <f t="shared" si="380"/>
        <v>190.15173638516171</v>
      </c>
      <c r="LY124" s="73">
        <f t="shared" si="381"/>
        <v>583.75690607734805</v>
      </c>
      <c r="LZ124" s="73">
        <f t="shared" si="382"/>
        <v>-1330.1722573007105</v>
      </c>
      <c r="MA124" s="73">
        <f t="shared" si="383"/>
        <v>279.9911207576954</v>
      </c>
      <c r="MB124" s="73">
        <f t="shared" si="384"/>
        <v>401.49921073401742</v>
      </c>
      <c r="MC124" s="73">
        <f t="shared" si="385"/>
        <v>-371.6629834254145</v>
      </c>
      <c r="MD124" s="73">
        <f t="shared" si="386"/>
        <v>109.43626677190213</v>
      </c>
      <c r="ME124" s="73"/>
      <c r="MF124" s="73">
        <f t="shared" si="387"/>
        <v>-738.84368434322232</v>
      </c>
      <c r="MG124" s="73">
        <f t="shared" si="388"/>
        <v>1301.6931674930665</v>
      </c>
      <c r="MH124" s="73">
        <f t="shared" si="389"/>
        <v>-27.915034876880327</v>
      </c>
      <c r="MI124" s="73">
        <f t="shared" si="390"/>
        <v>-165.91108496512311</v>
      </c>
      <c r="MJ124" s="73">
        <f t="shared" si="391"/>
        <v>-182.27918312463225</v>
      </c>
      <c r="MK124" s="73">
        <f t="shared" si="392"/>
        <v>25.661568199008343</v>
      </c>
      <c r="ML124" s="73">
        <f t="shared" si="393"/>
        <v>133.35397932599378</v>
      </c>
      <c r="MM124" s="73"/>
      <c r="MN124" s="75">
        <f t="shared" si="394"/>
        <v>-0.30124595012546351</v>
      </c>
      <c r="MO124" s="75">
        <f t="shared" si="395"/>
        <v>1.4151913899285131</v>
      </c>
      <c r="MP124" s="75">
        <f t="shared" si="396"/>
        <v>0.46627169325300916</v>
      </c>
      <c r="MQ124" s="75">
        <f t="shared" si="397"/>
        <v>-0.3226706917500935</v>
      </c>
      <c r="MR124" s="75">
        <f t="shared" si="398"/>
        <v>-0.40308415715757229</v>
      </c>
      <c r="MS124" s="75">
        <f t="shared" si="399"/>
        <v>0.40653732493896971</v>
      </c>
      <c r="MT124" s="75">
        <f t="shared" si="400"/>
        <v>0.16650452579101435</v>
      </c>
      <c r="MU124" s="75"/>
      <c r="MV124" s="75">
        <f t="shared" si="401"/>
        <v>8.8243678033354922E-2</v>
      </c>
      <c r="MW124" s="75">
        <f t="shared" si="402"/>
        <v>0.47644170285296861</v>
      </c>
      <c r="MX124" s="75">
        <f t="shared" si="403"/>
        <v>-0.32481472664045624</v>
      </c>
      <c r="MY124" s="75">
        <f t="shared" si="404"/>
        <v>0.29913297508923964</v>
      </c>
      <c r="MZ124" s="75">
        <f t="shared" si="405"/>
        <v>0.46442896955006413</v>
      </c>
      <c r="NA124" s="75">
        <f t="shared" si="406"/>
        <v>-0.27036661924168259</v>
      </c>
      <c r="NB124" s="75">
        <f t="shared" si="407"/>
        <v>0.65310234299286507</v>
      </c>
      <c r="NC124" s="75"/>
      <c r="ND124" s="75">
        <f t="shared" si="408"/>
        <v>-0.23958532272383209</v>
      </c>
      <c r="NE124" s="75">
        <f t="shared" si="409"/>
        <v>2.5658892884618822</v>
      </c>
      <c r="NF124" s="75">
        <f t="shared" si="410"/>
        <v>-9.9949459716059362E-3</v>
      </c>
      <c r="NG124" s="75">
        <f t="shared" si="411"/>
        <v>-0.12005916065816231</v>
      </c>
      <c r="NH124" s="75">
        <f t="shared" si="412"/>
        <v>-0.12585914735815557</v>
      </c>
      <c r="NI124" s="75">
        <f t="shared" si="413"/>
        <v>2.6256583557980478E-2</v>
      </c>
      <c r="NJ124" s="75">
        <f t="shared" si="414"/>
        <v>0.92835136469690693</v>
      </c>
      <c r="NK124" s="75"/>
      <c r="NL124" s="75"/>
      <c r="NM124" s="211">
        <v>11180</v>
      </c>
      <c r="NN124" s="212">
        <v>0</v>
      </c>
      <c r="NO124" s="212">
        <v>4</v>
      </c>
      <c r="NP124" s="212">
        <v>7</v>
      </c>
      <c r="NQ124" s="212">
        <v>1</v>
      </c>
      <c r="NR124" s="212">
        <v>18</v>
      </c>
      <c r="NS124" s="213">
        <v>30</v>
      </c>
      <c r="NT124" s="213">
        <f t="shared" si="415"/>
        <v>11210</v>
      </c>
      <c r="NU124" s="75"/>
      <c r="NV124" s="75"/>
      <c r="NW124" s="73">
        <v>10818</v>
      </c>
      <c r="NX124" s="73">
        <v>1809</v>
      </c>
      <c r="NY124" s="75">
        <f t="shared" si="416"/>
        <v>0.16722129783693843</v>
      </c>
      <c r="NZ124" s="75">
        <f t="shared" si="417"/>
        <v>2.5762135804415429E-3</v>
      </c>
      <c r="OA124" s="75">
        <f t="shared" si="418"/>
        <v>2.3081310263081004E-3</v>
      </c>
      <c r="OB124" s="73">
        <v>13880</v>
      </c>
      <c r="OC124" s="73">
        <v>11210</v>
      </c>
      <c r="OD124" s="73">
        <v>461.45709946160952</v>
      </c>
      <c r="OE124" s="73">
        <v>140.22661257970742</v>
      </c>
      <c r="OF124" s="75">
        <f t="shared" si="419"/>
        <v>1.0102781886146068E-2</v>
      </c>
      <c r="OG124" s="75">
        <f t="shared" si="420"/>
        <v>0.30387789621898198</v>
      </c>
      <c r="OH124" s="73">
        <v>257.66666666666697</v>
      </c>
      <c r="OI124" s="73">
        <f t="shared" si="421"/>
        <v>78.299204592424445</v>
      </c>
      <c r="OJ124" s="75">
        <f t="shared" si="422"/>
        <v>6.9847640135971851E-3</v>
      </c>
      <c r="OK124" s="75">
        <f t="shared" si="423"/>
        <v>2.1179587028571081E-3</v>
      </c>
      <c r="OL124" s="75">
        <f t="shared" si="424"/>
        <v>2.0456720494384719E-4</v>
      </c>
      <c r="OM124" s="73">
        <v>13944</v>
      </c>
      <c r="ON124" s="73">
        <v>291335690</v>
      </c>
      <c r="OO124" s="73">
        <f t="shared" si="425"/>
        <v>20893.265203671832</v>
      </c>
      <c r="OP124" s="75">
        <f t="shared" si="426"/>
        <v>2.1398587361758587E-3</v>
      </c>
      <c r="OQ124" s="75">
        <f t="shared" si="427"/>
        <v>2.339549743333605E-3</v>
      </c>
      <c r="OR124" s="75">
        <f t="shared" si="428"/>
        <v>2.5242684447421309E-4</v>
      </c>
      <c r="OS124" s="73">
        <v>2997.1801491681013</v>
      </c>
      <c r="OT124" s="75">
        <f t="shared" si="429"/>
        <v>0.21593516924842229</v>
      </c>
      <c r="OU124" s="75">
        <f t="shared" si="430"/>
        <v>2.4701524378416026E-3</v>
      </c>
      <c r="OV124" s="73">
        <v>19.67537924475873</v>
      </c>
      <c r="OW124" s="75">
        <f t="shared" si="431"/>
        <v>1.411028345149077E-3</v>
      </c>
      <c r="OX124" s="75">
        <v>4.8231511254019289E-2</v>
      </c>
      <c r="OY124" s="73">
        <v>883</v>
      </c>
      <c r="OZ124" s="75">
        <f t="shared" si="432"/>
        <v>6.3616714697406346E-2</v>
      </c>
      <c r="PA124" s="73">
        <v>3041</v>
      </c>
      <c r="PB124" s="75">
        <f t="shared" si="433"/>
        <v>0.21909221902017292</v>
      </c>
      <c r="PC124" s="73">
        <v>2356</v>
      </c>
      <c r="PD124" s="73">
        <v>3219</v>
      </c>
      <c r="PE124" s="75">
        <f t="shared" si="434"/>
        <v>-0.26809568188878535</v>
      </c>
      <c r="PF124" s="75">
        <v>2.761446641724568E-2</v>
      </c>
      <c r="PG124" s="75">
        <v>5.4159985747372172E-2</v>
      </c>
      <c r="PH124" s="75">
        <v>8.1774452164617845E-2</v>
      </c>
      <c r="PI124" s="75"/>
      <c r="PJ124" s="75"/>
      <c r="PK124" s="75"/>
      <c r="PL124" s="75"/>
      <c r="PM124" s="75"/>
      <c r="PN124" s="75"/>
      <c r="PO124" s="226"/>
      <c r="PP124" s="21">
        <f t="shared" si="435"/>
        <v>0</v>
      </c>
      <c r="PQ124" s="73">
        <f t="shared" si="436"/>
        <v>89.593931335169216</v>
      </c>
      <c r="PR124" s="73"/>
      <c r="PS124" s="73">
        <f t="shared" si="437"/>
        <v>11.796425633466118</v>
      </c>
      <c r="PT124" s="73">
        <v>1</v>
      </c>
      <c r="PU124" s="73">
        <f t="shared" si="438"/>
        <v>9.6586965868544929</v>
      </c>
      <c r="PV124" s="73">
        <v>1</v>
      </c>
      <c r="PW124" s="73"/>
    </row>
    <row r="125" spans="1:444" x14ac:dyDescent="0.25">
      <c r="A125" s="150"/>
      <c r="B125" s="153" t="s">
        <v>10</v>
      </c>
      <c r="C125" s="151"/>
      <c r="D125" s="156">
        <v>11022</v>
      </c>
      <c r="E125" s="156" t="s">
        <v>0</v>
      </c>
      <c r="F125" s="72" t="s">
        <v>17</v>
      </c>
      <c r="G125" s="82"/>
      <c r="P125" s="161"/>
      <c r="Q125" s="127"/>
      <c r="R125" s="127"/>
      <c r="S125" s="127"/>
      <c r="T125" s="127"/>
      <c r="U125" s="127"/>
      <c r="V125" s="127"/>
      <c r="W125" s="127"/>
      <c r="X125" s="127"/>
      <c r="Y125" s="127"/>
      <c r="Z125" s="113"/>
      <c r="AA125" s="73"/>
      <c r="AB125" s="74">
        <v>837</v>
      </c>
      <c r="AC125" s="74">
        <v>3663</v>
      </c>
      <c r="AD125" s="74">
        <v>810</v>
      </c>
      <c r="AE125" s="74">
        <v>1775</v>
      </c>
      <c r="AF125" s="74">
        <v>933</v>
      </c>
      <c r="AG125" s="74">
        <v>2586</v>
      </c>
      <c r="AH125" s="74">
        <v>218</v>
      </c>
      <c r="AI125" s="74">
        <v>135</v>
      </c>
      <c r="AK125" s="73">
        <f t="shared" si="222"/>
        <v>10957</v>
      </c>
      <c r="AL125" s="75"/>
      <c r="AM125" s="76">
        <f t="shared" si="223"/>
        <v>7.6389522679565572E-2</v>
      </c>
      <c r="AN125" s="77">
        <f t="shared" si="224"/>
        <v>0.33430683581272247</v>
      </c>
      <c r="AO125" s="77">
        <f t="shared" si="225"/>
        <v>7.3925344528611853E-2</v>
      </c>
      <c r="AP125" s="77">
        <f t="shared" si="226"/>
        <v>0.16199689696084696</v>
      </c>
      <c r="AQ125" s="77">
        <f t="shared" si="227"/>
        <v>8.5151044994067726E-2</v>
      </c>
      <c r="AR125" s="77">
        <f t="shared" si="228"/>
        <v>0.23601350734690152</v>
      </c>
      <c r="AS125" s="77">
        <f t="shared" si="229"/>
        <v>1.9895956922515286E-2</v>
      </c>
      <c r="AT125" s="78">
        <f t="shared" si="230"/>
        <v>1.2320890754768641E-2</v>
      </c>
      <c r="AU125" s="75">
        <f t="shared" si="231"/>
        <v>1</v>
      </c>
      <c r="AV125" s="75"/>
      <c r="AW125" s="75"/>
      <c r="AX125" s="74">
        <v>1081</v>
      </c>
      <c r="AY125" s="74">
        <v>600</v>
      </c>
      <c r="AZ125" s="74">
        <v>953</v>
      </c>
      <c r="BA125" s="74">
        <v>965</v>
      </c>
      <c r="BB125" s="74">
        <v>4579</v>
      </c>
      <c r="BC125" s="74">
        <v>2472</v>
      </c>
      <c r="BD125" s="74">
        <v>452</v>
      </c>
      <c r="BF125" s="74">
        <v>25</v>
      </c>
      <c r="BG125" s="79">
        <v>13</v>
      </c>
      <c r="BH125" s="80">
        <v>115</v>
      </c>
      <c r="BI125" s="80"/>
      <c r="BJ125" s="81"/>
      <c r="BK125" s="73">
        <f t="shared" si="232"/>
        <v>128</v>
      </c>
      <c r="BL125" s="79">
        <f t="shared" si="233"/>
        <v>11255</v>
      </c>
      <c r="BM125" s="82"/>
      <c r="BN125" s="83">
        <f t="shared" si="234"/>
        <v>9.6046201688138599E-2</v>
      </c>
      <c r="BO125" s="84">
        <f t="shared" si="235"/>
        <v>5.3309640159928923E-2</v>
      </c>
      <c r="BP125" s="84">
        <f t="shared" si="236"/>
        <v>8.4673478454020429E-2</v>
      </c>
      <c r="BQ125" s="84">
        <f t="shared" si="237"/>
        <v>8.5739671257219013E-2</v>
      </c>
      <c r="BR125" s="84">
        <f t="shared" si="238"/>
        <v>0.40684140382052419</v>
      </c>
      <c r="BS125" s="84">
        <f t="shared" si="239"/>
        <v>0.21963571745890714</v>
      </c>
      <c r="BT125" s="84">
        <f t="shared" si="240"/>
        <v>4.0159928920479787E-2</v>
      </c>
      <c r="BU125" s="84">
        <f t="shared" si="241"/>
        <v>0</v>
      </c>
      <c r="BV125" s="84">
        <f t="shared" si="242"/>
        <v>2.221235006663705E-3</v>
      </c>
      <c r="BW125" s="84">
        <f t="shared" si="243"/>
        <v>1.1550422034651267E-3</v>
      </c>
      <c r="BX125" s="84">
        <f t="shared" si="244"/>
        <v>1.0217681030653044E-2</v>
      </c>
      <c r="BY125" s="84">
        <f t="shared" si="245"/>
        <v>0</v>
      </c>
      <c r="BZ125" s="84">
        <f t="shared" si="246"/>
        <v>0</v>
      </c>
      <c r="CA125" s="75">
        <f t="shared" si="247"/>
        <v>1.1372723234118171E-2</v>
      </c>
      <c r="CB125" s="85">
        <f t="shared" si="248"/>
        <v>1</v>
      </c>
      <c r="CC125" s="75"/>
      <c r="CD125" s="75"/>
      <c r="CE125" s="34">
        <v>1135</v>
      </c>
      <c r="CF125" s="34">
        <v>3849</v>
      </c>
      <c r="CG125" s="34">
        <v>2704</v>
      </c>
      <c r="CH125" s="34">
        <v>1601</v>
      </c>
      <c r="CI125" s="34">
        <v>1217</v>
      </c>
      <c r="CJ125" s="34">
        <v>747</v>
      </c>
      <c r="CK125" s="34">
        <v>372</v>
      </c>
      <c r="CL125" s="34">
        <v>6</v>
      </c>
      <c r="CM125" s="34">
        <v>5</v>
      </c>
      <c r="CN125" s="34">
        <v>124</v>
      </c>
      <c r="CO125" s="74">
        <v>8</v>
      </c>
      <c r="CP125" s="73">
        <f t="shared" si="439"/>
        <v>143</v>
      </c>
      <c r="CQ125" s="73">
        <f t="shared" si="440"/>
        <v>11768</v>
      </c>
      <c r="CR125" s="73"/>
      <c r="CS125" s="76">
        <f t="shared" si="249"/>
        <v>9.6447994561522768E-2</v>
      </c>
      <c r="CT125" s="77">
        <f t="shared" si="250"/>
        <v>0.32707341944255608</v>
      </c>
      <c r="CU125" s="77">
        <f t="shared" si="251"/>
        <v>0.22977566281441197</v>
      </c>
      <c r="CV125" s="77">
        <f t="shared" si="252"/>
        <v>0.13604690686607751</v>
      </c>
      <c r="CW125" s="77">
        <f t="shared" si="253"/>
        <v>0.10341604350781781</v>
      </c>
      <c r="CX125" s="77">
        <f t="shared" si="254"/>
        <v>6.3477226376614543E-2</v>
      </c>
      <c r="CY125" s="77">
        <f t="shared" si="255"/>
        <v>3.1611148878314073E-2</v>
      </c>
      <c r="CZ125" s="78"/>
      <c r="DA125" s="78"/>
      <c r="DB125" s="78"/>
      <c r="DC125" s="78"/>
      <c r="DD125" s="78">
        <f t="shared" si="256"/>
        <v>1.2151597552685248E-2</v>
      </c>
      <c r="DE125" s="75">
        <f t="shared" si="257"/>
        <v>1</v>
      </c>
      <c r="DF125" s="75"/>
      <c r="DG125" s="75"/>
      <c r="DH125" s="34">
        <v>1034</v>
      </c>
      <c r="DI125" s="34">
        <v>4126</v>
      </c>
      <c r="DJ125" s="34">
        <v>1731</v>
      </c>
      <c r="DK125" s="34">
        <v>1876</v>
      </c>
      <c r="DL125" s="34"/>
      <c r="DM125" s="34">
        <v>762</v>
      </c>
      <c r="DN125" s="34">
        <v>1266</v>
      </c>
      <c r="DO125" s="34">
        <v>772</v>
      </c>
      <c r="DP125" s="34">
        <v>18</v>
      </c>
      <c r="DQ125" s="34">
        <v>137</v>
      </c>
      <c r="DR125" s="34">
        <v>2</v>
      </c>
      <c r="DS125" s="74">
        <v>7</v>
      </c>
      <c r="DT125" s="74">
        <v>75</v>
      </c>
      <c r="DU125" s="73">
        <f t="shared" si="258"/>
        <v>239</v>
      </c>
      <c r="DV125" s="73">
        <f t="shared" si="441"/>
        <v>11806</v>
      </c>
      <c r="DW125" s="76">
        <f t="shared" si="259"/>
        <v>8.7582585126207008E-2</v>
      </c>
      <c r="DX125" s="77">
        <f t="shared" si="260"/>
        <v>0.34948331356937151</v>
      </c>
      <c r="DY125" s="77">
        <f t="shared" si="261"/>
        <v>0.14662036252752839</v>
      </c>
      <c r="DZ125" s="77">
        <f t="shared" si="262"/>
        <v>0.15890225309164832</v>
      </c>
      <c r="EA125" s="77">
        <f t="shared" si="263"/>
        <v>0</v>
      </c>
      <c r="EB125" s="77">
        <f t="shared" si="264"/>
        <v>6.4543452481788915E-2</v>
      </c>
      <c r="EC125" s="77">
        <f t="shared" si="265"/>
        <v>0.10723361002879891</v>
      </c>
      <c r="ED125" s="77">
        <f t="shared" si="266"/>
        <v>6.5390479417245462E-2</v>
      </c>
      <c r="EE125" s="75">
        <f t="shared" si="267"/>
        <v>1.5246484838217856E-3</v>
      </c>
      <c r="EF125" s="78">
        <f t="shared" si="268"/>
        <v>1.1604269015754702E-2</v>
      </c>
      <c r="EG125" s="78">
        <f t="shared" si="269"/>
        <v>1.6940538709130949E-4</v>
      </c>
      <c r="EH125" s="78">
        <f t="shared" si="270"/>
        <v>5.9291885481958329E-4</v>
      </c>
      <c r="EI125" s="78">
        <f t="shared" si="271"/>
        <v>6.3527020159241067E-3</v>
      </c>
      <c r="EJ125" s="75">
        <f t="shared" si="272"/>
        <v>2.0243943757411485E-2</v>
      </c>
      <c r="EK125" s="75">
        <f t="shared" si="273"/>
        <v>1</v>
      </c>
      <c r="EL125" s="75"/>
      <c r="EM125" s="75"/>
      <c r="EN125" s="75"/>
      <c r="EO125" s="75"/>
      <c r="EP125" s="75"/>
      <c r="EQ125" s="75"/>
      <c r="ER125" s="75">
        <f t="shared" si="274"/>
        <v>0.33430683581272247</v>
      </c>
      <c r="ES125" s="75">
        <f t="shared" si="275"/>
        <v>0.40684140382052419</v>
      </c>
      <c r="ET125" s="75">
        <f t="shared" si="276"/>
        <v>0.32707341944255608</v>
      </c>
      <c r="EU125" s="75">
        <f t="shared" si="277"/>
        <v>0.34948331356937151</v>
      </c>
      <c r="EV125" s="75"/>
      <c r="EW125" s="75"/>
      <c r="EX125" s="75">
        <f t="shared" si="278"/>
        <v>7.3925344528611853E-2</v>
      </c>
      <c r="EY125" s="75">
        <f t="shared" si="279"/>
        <v>5.3309640159928923E-2</v>
      </c>
      <c r="EZ125" s="75">
        <f t="shared" si="280"/>
        <v>0.10341604350781781</v>
      </c>
      <c r="FA125" s="75">
        <f t="shared" si="281"/>
        <v>0.14662036252752839</v>
      </c>
      <c r="FB125" s="75"/>
      <c r="FC125" s="75"/>
      <c r="FD125" s="75"/>
      <c r="FE125" s="75">
        <f t="shared" si="282"/>
        <v>0</v>
      </c>
      <c r="FF125" s="75"/>
      <c r="FG125" s="75"/>
      <c r="FH125" s="75"/>
      <c r="FI125" s="75"/>
      <c r="FJ125" s="75"/>
      <c r="FK125" s="75">
        <f t="shared" si="283"/>
        <v>2.221235006663705E-3</v>
      </c>
      <c r="FL125" s="75"/>
      <c r="FM125" s="75"/>
      <c r="FN125" s="75"/>
      <c r="FO125" s="75"/>
      <c r="FP125" s="75">
        <f t="shared" si="284"/>
        <v>0.40823218034133435</v>
      </c>
      <c r="FQ125" s="75">
        <f t="shared" si="285"/>
        <v>0.46237227898711686</v>
      </c>
      <c r="FR125" s="75">
        <f t="shared" si="286"/>
        <v>0.43048946295037388</v>
      </c>
      <c r="FS125" s="75">
        <f t="shared" si="287"/>
        <v>0.49610367609689987</v>
      </c>
      <c r="FT125" s="75"/>
      <c r="FU125" s="75"/>
      <c r="FV125" s="75"/>
      <c r="FW125" s="75">
        <f t="shared" si="288"/>
        <v>-7.9767984377968115E-2</v>
      </c>
      <c r="FX125" s="75">
        <f t="shared" si="289"/>
        <v>2.2409894126815433E-2</v>
      </c>
      <c r="FY125" s="75">
        <f t="shared" si="290"/>
        <v>-5.7358090251152682E-2</v>
      </c>
      <c r="FZ125" s="75"/>
      <c r="GA125" s="75"/>
      <c r="GB125" s="75">
        <f t="shared" si="291"/>
        <v>5.0106403347888892E-2</v>
      </c>
      <c r="GC125" s="75">
        <f t="shared" si="292"/>
        <v>4.3204319019710571E-2</v>
      </c>
      <c r="GD125" s="75">
        <f t="shared" si="293"/>
        <v>9.3310722367599463E-2</v>
      </c>
      <c r="GE125" s="75"/>
      <c r="GF125" s="75"/>
      <c r="GG125" s="75"/>
      <c r="GH125" s="75"/>
      <c r="GI125" s="75"/>
      <c r="GJ125" s="75"/>
      <c r="GK125" s="75"/>
      <c r="GL125" s="75"/>
      <c r="GM125" s="75"/>
      <c r="GN125" s="75"/>
      <c r="GO125" s="75"/>
      <c r="GP125" s="75"/>
      <c r="GQ125" s="75">
        <f t="shared" si="294"/>
        <v>-3.1882816036742978E-2</v>
      </c>
      <c r="GR125" s="75">
        <f t="shared" si="295"/>
        <v>6.561421314652599E-2</v>
      </c>
      <c r="GS125" s="75">
        <f t="shared" si="296"/>
        <v>3.3731397109783012E-2</v>
      </c>
      <c r="GT125" s="75"/>
      <c r="GU125" s="75"/>
      <c r="GV125" s="75"/>
      <c r="GW125" s="75"/>
      <c r="GX125" s="75">
        <f t="shared" si="297"/>
        <v>1.9895956922515286E-2</v>
      </c>
      <c r="GY125" s="75">
        <f t="shared" si="298"/>
        <v>4.0159928920479787E-2</v>
      </c>
      <c r="GZ125" s="75">
        <f t="shared" si="299"/>
        <v>3.1611148878314073E-2</v>
      </c>
      <c r="HA125" s="75">
        <f t="shared" si="300"/>
        <v>6.4543452481788915E-2</v>
      </c>
      <c r="HB125" s="75"/>
      <c r="HC125" s="75"/>
      <c r="HD125" s="75">
        <f t="shared" si="301"/>
        <v>-8.5487800421657142E-3</v>
      </c>
      <c r="HE125" s="75">
        <f t="shared" si="302"/>
        <v>3.2932303603474843E-2</v>
      </c>
      <c r="HF125" s="75">
        <f t="shared" si="303"/>
        <v>2.4383523561309128E-2</v>
      </c>
      <c r="HG125" s="75"/>
      <c r="HH125" s="75"/>
      <c r="HI125" s="75"/>
      <c r="HJ125" s="75">
        <f t="shared" si="304"/>
        <v>0.23601350734690152</v>
      </c>
      <c r="HK125" s="75">
        <f t="shared" si="305"/>
        <v>0.21963571745890714</v>
      </c>
      <c r="HL125" s="75">
        <f t="shared" si="306"/>
        <v>0.22977566281441197</v>
      </c>
      <c r="HM125" s="75">
        <f t="shared" si="307"/>
        <v>0.15890225309164832</v>
      </c>
      <c r="HN125" s="75"/>
      <c r="HO125" s="75"/>
      <c r="HP125" s="75">
        <f t="shared" si="308"/>
        <v>1.0139945355504831E-2</v>
      </c>
      <c r="HQ125" s="75">
        <f>Gegevens!HM13-Gegevens!HL13</f>
        <v>-7.0850134943948456E-2</v>
      </c>
      <c r="HR125" s="75">
        <f t="shared" si="309"/>
        <v>-6.0733464367258821E-2</v>
      </c>
      <c r="HS125" s="75"/>
      <c r="HT125" s="75"/>
      <c r="HU125" s="75"/>
      <c r="HV125" s="75">
        <f t="shared" si="310"/>
        <v>7.6389522679565572E-2</v>
      </c>
      <c r="HW125" s="75">
        <f t="shared" si="311"/>
        <v>8.4673478454020429E-2</v>
      </c>
      <c r="HX125" s="75">
        <f t="shared" si="312"/>
        <v>6.3477226376614543E-2</v>
      </c>
      <c r="HY125" s="75">
        <f t="shared" si="313"/>
        <v>8.7582585126207008E-2</v>
      </c>
      <c r="HZ125" s="75"/>
      <c r="IA125" s="75"/>
      <c r="IB125" s="75">
        <f t="shared" si="314"/>
        <v>-2.1196252077405886E-2</v>
      </c>
      <c r="IC125" s="75">
        <f t="shared" si="315"/>
        <v>2.4105358749592465E-2</v>
      </c>
      <c r="ID125" s="75">
        <f t="shared" si="316"/>
        <v>2.9091066721865788E-3</v>
      </c>
      <c r="IE125" s="75"/>
      <c r="IF125" s="75"/>
      <c r="IG125" s="75"/>
      <c r="IH125" s="75">
        <f t="shared" si="317"/>
        <v>0.16199689696084696</v>
      </c>
      <c r="II125" s="75">
        <f t="shared" si="318"/>
        <v>8.5739671257219013E-2</v>
      </c>
      <c r="IJ125" s="75">
        <f t="shared" si="319"/>
        <v>9.6447994561522768E-2</v>
      </c>
      <c r="IK125" s="75">
        <f t="shared" si="320"/>
        <v>6.5390479417245462E-2</v>
      </c>
      <c r="IL125" s="75"/>
      <c r="IM125" s="75"/>
      <c r="IN125" s="75">
        <f t="shared" si="321"/>
        <v>1.0708323304303755E-2</v>
      </c>
      <c r="IO125" s="75">
        <f t="shared" si="322"/>
        <v>-3.1057515144277306E-2</v>
      </c>
      <c r="IP125" s="75">
        <f t="shared" si="323"/>
        <v>-2.0349191839973552E-2</v>
      </c>
      <c r="IQ125" s="75"/>
      <c r="IR125" s="75"/>
      <c r="IS125" s="75"/>
      <c r="IT125" s="75">
        <f t="shared" si="324"/>
        <v>8.5151044994067726E-2</v>
      </c>
      <c r="IU125" s="75">
        <f t="shared" si="325"/>
        <v>9.6046201688138599E-2</v>
      </c>
      <c r="IV125" s="75">
        <f t="shared" si="326"/>
        <v>0.13604690686607751</v>
      </c>
      <c r="IW125" s="75">
        <f t="shared" si="327"/>
        <v>0.10723361002879891</v>
      </c>
      <c r="IX125" s="75"/>
      <c r="IY125" s="75"/>
      <c r="IZ125" s="75">
        <f t="shared" si="328"/>
        <v>4.0000705177938911E-2</v>
      </c>
      <c r="JA125" s="75">
        <f t="shared" si="329"/>
        <v>-2.8813296837278596E-2</v>
      </c>
      <c r="JB125" s="75">
        <f t="shared" si="330"/>
        <v>1.1187408340660315E-2</v>
      </c>
      <c r="JC125" s="75"/>
      <c r="JD125" s="75"/>
      <c r="JE125" s="75"/>
      <c r="JF125" s="75"/>
      <c r="JG125" s="75"/>
      <c r="JH125" s="75"/>
      <c r="JI125" s="75">
        <f t="shared" si="331"/>
        <v>0.18189285388336224</v>
      </c>
      <c r="JJ125" s="75">
        <f t="shared" si="332"/>
        <v>0.24714794195491468</v>
      </c>
      <c r="JK125" s="75">
        <f t="shared" si="333"/>
        <v>0.26704389887742996</v>
      </c>
      <c r="JL125" s="75"/>
      <c r="JM125" s="75">
        <f t="shared" si="334"/>
        <v>0.1258996001776988</v>
      </c>
      <c r="JN125" s="75">
        <f t="shared" si="335"/>
        <v>0.18178587294535761</v>
      </c>
      <c r="JO125" s="75">
        <f t="shared" si="336"/>
        <v>0.2219458018658374</v>
      </c>
      <c r="JP125" s="75"/>
      <c r="JQ125" s="75">
        <f t="shared" si="337"/>
        <v>0.12805914343983685</v>
      </c>
      <c r="JR125" s="75">
        <f t="shared" si="338"/>
        <v>0.23249490142760026</v>
      </c>
      <c r="JS125" s="75">
        <f t="shared" si="339"/>
        <v>0.26410605030591439</v>
      </c>
      <c r="JT125" s="75"/>
      <c r="JU125" s="75">
        <f t="shared" si="340"/>
        <v>0.12993393189903438</v>
      </c>
      <c r="JV125" s="75">
        <f t="shared" si="341"/>
        <v>0.17262408944604438</v>
      </c>
      <c r="JW125" s="75">
        <f t="shared" si="342"/>
        <v>0.23716754192783329</v>
      </c>
      <c r="JX125" s="75"/>
      <c r="JY125" s="75"/>
      <c r="JZ125" s="75"/>
      <c r="KA125" s="75">
        <f t="shared" si="343"/>
        <v>2.1595432621380473E-3</v>
      </c>
      <c r="KB125" s="75">
        <f t="shared" si="344"/>
        <v>1.8747884591975295E-3</v>
      </c>
      <c r="KC125" s="75">
        <f t="shared" si="345"/>
        <v>4.0343317213355767E-3</v>
      </c>
      <c r="KD125" s="75"/>
      <c r="KE125" s="75"/>
      <c r="KF125" s="75">
        <f t="shared" si="346"/>
        <v>5.0709028482242652E-2</v>
      </c>
      <c r="KG125" s="75">
        <f t="shared" si="347"/>
        <v>-5.9870811981555888E-2</v>
      </c>
      <c r="KH125" s="75">
        <f t="shared" si="348"/>
        <v>-9.1617834993132363E-3</v>
      </c>
      <c r="KI125" s="75"/>
      <c r="KJ125" s="75"/>
      <c r="KK125" s="75">
        <f t="shared" si="349"/>
        <v>4.2160248440076986E-2</v>
      </c>
      <c r="KL125" s="75">
        <f t="shared" si="350"/>
        <v>-2.6938508378081094E-2</v>
      </c>
      <c r="KM125" s="75">
        <f t="shared" si="351"/>
        <v>1.5221740061995892E-2</v>
      </c>
      <c r="KN125" s="75"/>
      <c r="KO125" s="75"/>
      <c r="KP125" s="75"/>
      <c r="KQ125" s="75"/>
      <c r="KR125" s="73">
        <f t="shared" si="352"/>
        <v>4803.1696135051088</v>
      </c>
      <c r="KS125" s="73">
        <f t="shared" si="353"/>
        <v>629.37361172812086</v>
      </c>
      <c r="KT125" s="73">
        <f t="shared" si="354"/>
        <v>2593.0192803198579</v>
      </c>
      <c r="KU125" s="73">
        <f t="shared" si="355"/>
        <v>999.65508662816524</v>
      </c>
      <c r="KV125" s="73">
        <f t="shared" si="356"/>
        <v>1012.2425588627277</v>
      </c>
      <c r="KW125" s="73">
        <f t="shared" si="357"/>
        <v>1133.9214571301643</v>
      </c>
      <c r="KX125" s="73">
        <f t="shared" si="358"/>
        <v>474.12812083518435</v>
      </c>
      <c r="KY125" s="73"/>
      <c r="KZ125" s="73">
        <f t="shared" si="359"/>
        <v>3861.4287899388169</v>
      </c>
      <c r="LA125" s="73">
        <f t="shared" si="360"/>
        <v>1220.9298096532971</v>
      </c>
      <c r="LB125" s="73">
        <f t="shared" si="361"/>
        <v>2712.7314751869476</v>
      </c>
      <c r="LC125" s="73">
        <f t="shared" si="362"/>
        <v>749.41213460231131</v>
      </c>
      <c r="LD125" s="73">
        <f t="shared" si="363"/>
        <v>1138.6650237933377</v>
      </c>
      <c r="LE125" s="73">
        <f t="shared" si="364"/>
        <v>1606.1697824609112</v>
      </c>
      <c r="LF125" s="73">
        <f t="shared" si="365"/>
        <v>373.20122365737592</v>
      </c>
      <c r="LG125" s="73"/>
      <c r="LH125" s="73">
        <f t="shared" si="366"/>
        <v>4126</v>
      </c>
      <c r="LI125" s="73">
        <f t="shared" si="367"/>
        <v>1731</v>
      </c>
      <c r="LJ125" s="73">
        <f t="shared" si="368"/>
        <v>1876</v>
      </c>
      <c r="LK125" s="73">
        <f t="shared" si="369"/>
        <v>1034</v>
      </c>
      <c r="LL125" s="73">
        <f t="shared" si="370"/>
        <v>772</v>
      </c>
      <c r="LM125" s="73">
        <f t="shared" si="371"/>
        <v>1266</v>
      </c>
      <c r="LN125" s="73">
        <f t="shared" si="372"/>
        <v>762</v>
      </c>
      <c r="LO125" s="73"/>
      <c r="LP125" s="73">
        <f t="shared" si="373"/>
        <v>-941.74082356629197</v>
      </c>
      <c r="LQ125" s="73">
        <f t="shared" si="374"/>
        <v>591.55619792517621</v>
      </c>
      <c r="LR125" s="73">
        <f t="shared" si="375"/>
        <v>119.71219486708969</v>
      </c>
      <c r="LS125" s="73">
        <f t="shared" si="376"/>
        <v>-250.24295202585392</v>
      </c>
      <c r="LT125" s="73">
        <f t="shared" si="377"/>
        <v>126.42246493060998</v>
      </c>
      <c r="LU125" s="73">
        <f t="shared" si="378"/>
        <v>472.24832533074687</v>
      </c>
      <c r="LV125" s="73">
        <f t="shared" si="379"/>
        <v>-100.92689717780843</v>
      </c>
      <c r="LW125" s="73"/>
      <c r="LX125" s="73">
        <f t="shared" si="380"/>
        <v>264.57121006118314</v>
      </c>
      <c r="LY125" s="73">
        <f t="shared" si="381"/>
        <v>510.07019034670293</v>
      </c>
      <c r="LZ125" s="73">
        <f t="shared" si="382"/>
        <v>-836.73147518694759</v>
      </c>
      <c r="MA125" s="73">
        <f t="shared" si="383"/>
        <v>284.58786539768869</v>
      </c>
      <c r="MB125" s="73">
        <f t="shared" si="384"/>
        <v>-366.6650237933377</v>
      </c>
      <c r="MC125" s="73">
        <f t="shared" si="385"/>
        <v>-340.16978246091116</v>
      </c>
      <c r="MD125" s="73">
        <f t="shared" si="386"/>
        <v>388.79877634262408</v>
      </c>
      <c r="ME125" s="73"/>
      <c r="MF125" s="73">
        <f t="shared" si="387"/>
        <v>-677.16961350510883</v>
      </c>
      <c r="MG125" s="73">
        <f t="shared" si="388"/>
        <v>1101.626388271879</v>
      </c>
      <c r="MH125" s="73">
        <f t="shared" si="389"/>
        <v>-717.0192803198579</v>
      </c>
      <c r="MI125" s="73">
        <f t="shared" si="390"/>
        <v>34.344913371834764</v>
      </c>
      <c r="MJ125" s="73">
        <f t="shared" si="391"/>
        <v>-240.24255886272772</v>
      </c>
      <c r="MK125" s="73">
        <f t="shared" si="392"/>
        <v>132.0785428698357</v>
      </c>
      <c r="ML125" s="73">
        <f t="shared" si="393"/>
        <v>287.87187916481565</v>
      </c>
      <c r="MM125" s="73"/>
      <c r="MN125" s="75">
        <f t="shared" si="394"/>
        <v>-0.1960665350893277</v>
      </c>
      <c r="MO125" s="75">
        <f t="shared" si="395"/>
        <v>0.939912616134149</v>
      </c>
      <c r="MP125" s="75">
        <f t="shared" si="396"/>
        <v>4.6167105572899089E-2</v>
      </c>
      <c r="MQ125" s="75">
        <f t="shared" si="397"/>
        <v>-0.25032929394669812</v>
      </c>
      <c r="MR125" s="75">
        <f t="shared" si="398"/>
        <v>0.12489344952325244</v>
      </c>
      <c r="MS125" s="75">
        <f t="shared" si="399"/>
        <v>0.4164735770376527</v>
      </c>
      <c r="MT125" s="75">
        <f t="shared" si="400"/>
        <v>-0.21286840569596266</v>
      </c>
      <c r="MU125" s="75"/>
      <c r="MV125" s="75">
        <f t="shared" si="401"/>
        <v>6.8516402723918984E-2</v>
      </c>
      <c r="MW125" s="75">
        <f t="shared" si="402"/>
        <v>0.41777191965813798</v>
      </c>
      <c r="MX125" s="75">
        <f t="shared" si="403"/>
        <v>-0.30844611154492702</v>
      </c>
      <c r="MY125" s="75">
        <f t="shared" si="404"/>
        <v>0.37974814158661874</v>
      </c>
      <c r="MZ125" s="75">
        <f t="shared" si="405"/>
        <v>-0.3220130733196962</v>
      </c>
      <c r="NA125" s="75">
        <f t="shared" si="406"/>
        <v>-0.21178942984453125</v>
      </c>
      <c r="NB125" s="75">
        <f t="shared" si="407"/>
        <v>1.0417939484023979</v>
      </c>
      <c r="NC125" s="75"/>
      <c r="ND125" s="75">
        <f t="shared" si="408"/>
        <v>-0.14098390604427249</v>
      </c>
      <c r="NE125" s="75">
        <f t="shared" si="409"/>
        <v>1.7503536337455528</v>
      </c>
      <c r="NF125" s="75">
        <f t="shared" si="410"/>
        <v>-0.27651907016727278</v>
      </c>
      <c r="NG125" s="75">
        <f t="shared" si="411"/>
        <v>3.4356763478971625E-2</v>
      </c>
      <c r="NH125" s="75">
        <f t="shared" si="412"/>
        <v>-0.23733694731492463</v>
      </c>
      <c r="NI125" s="75">
        <f t="shared" si="413"/>
        <v>0.1164794457670045</v>
      </c>
      <c r="NJ125" s="75">
        <f t="shared" si="414"/>
        <v>0.60716052584631486</v>
      </c>
      <c r="NK125" s="75"/>
      <c r="NL125" s="75"/>
      <c r="NM125" s="211">
        <v>13406</v>
      </c>
      <c r="NN125" s="212">
        <v>1</v>
      </c>
      <c r="NO125" s="212">
        <v>24</v>
      </c>
      <c r="NP125" s="212">
        <v>22</v>
      </c>
      <c r="NQ125" s="212">
        <v>6</v>
      </c>
      <c r="NR125" s="212">
        <v>57</v>
      </c>
      <c r="NS125" s="213">
        <v>110</v>
      </c>
      <c r="NT125" s="213">
        <f t="shared" si="415"/>
        <v>13516</v>
      </c>
      <c r="NU125" s="75"/>
      <c r="NV125" s="75"/>
      <c r="NW125" s="73">
        <v>11806</v>
      </c>
      <c r="NX125" s="73">
        <v>1731</v>
      </c>
      <c r="NY125" s="75">
        <f t="shared" si="416"/>
        <v>0.14662036252752839</v>
      </c>
      <c r="NZ125" s="75">
        <f t="shared" si="417"/>
        <v>2.8114972759006149E-3</v>
      </c>
      <c r="OA125" s="75">
        <f t="shared" si="418"/>
        <v>2.2086096221886798E-3</v>
      </c>
      <c r="OB125" s="73">
        <v>18608</v>
      </c>
      <c r="OC125" s="73">
        <v>13516</v>
      </c>
      <c r="OD125" s="73">
        <v>3537.1593062935526</v>
      </c>
      <c r="OE125" s="73">
        <v>650.38230853363211</v>
      </c>
      <c r="OF125" s="75">
        <f t="shared" si="419"/>
        <v>3.4951757767284618E-2</v>
      </c>
      <c r="OG125" s="75">
        <f t="shared" si="420"/>
        <v>0.1838713646220084</v>
      </c>
      <c r="OH125" s="73">
        <v>1161</v>
      </c>
      <c r="OI125" s="73">
        <f t="shared" si="421"/>
        <v>213.47465432615175</v>
      </c>
      <c r="OJ125" s="75">
        <f t="shared" si="422"/>
        <v>1.5794218283970977E-2</v>
      </c>
      <c r="OK125" s="75">
        <f t="shared" si="423"/>
        <v>2.839407459853391E-3</v>
      </c>
      <c r="OL125" s="75">
        <f t="shared" si="424"/>
        <v>9.4879915127398266E-4</v>
      </c>
      <c r="OM125" s="73">
        <v>18490</v>
      </c>
      <c r="ON125" s="73">
        <v>372794313</v>
      </c>
      <c r="OO125" s="73">
        <f t="shared" si="425"/>
        <v>20161.942293131422</v>
      </c>
      <c r="OP125" s="75">
        <f t="shared" si="426"/>
        <v>2.8374919701586081E-3</v>
      </c>
      <c r="OQ125" s="75">
        <f t="shared" si="427"/>
        <v>2.9936971995960316E-3</v>
      </c>
      <c r="OR125" s="75">
        <f t="shared" si="428"/>
        <v>6.8821559104302219E-4</v>
      </c>
      <c r="OS125" s="73">
        <v>3827.2700919415897</v>
      </c>
      <c r="OT125" s="75">
        <f t="shared" si="429"/>
        <v>0.20567874526771227</v>
      </c>
      <c r="OU125" s="75">
        <f t="shared" si="430"/>
        <v>3.1542783808013049E-3</v>
      </c>
      <c r="OV125" s="73">
        <v>265.98603651849675</v>
      </c>
      <c r="OW125" s="75">
        <f t="shared" si="431"/>
        <v>1.4385399487209126E-2</v>
      </c>
      <c r="OX125" s="75">
        <v>2.9906542056074771E-2</v>
      </c>
      <c r="OY125" s="73">
        <v>1168</v>
      </c>
      <c r="OZ125" s="75">
        <f t="shared" si="432"/>
        <v>6.2768701633705931E-2</v>
      </c>
      <c r="PA125" s="73">
        <v>3974</v>
      </c>
      <c r="PB125" s="75">
        <f t="shared" si="433"/>
        <v>0.21356405846947549</v>
      </c>
      <c r="PC125" s="73">
        <v>3245</v>
      </c>
      <c r="PD125" s="73">
        <v>4006</v>
      </c>
      <c r="PE125" s="75">
        <f t="shared" si="434"/>
        <v>-0.18996505242136794</v>
      </c>
      <c r="PF125" s="75">
        <v>1.7019695280564847E-2</v>
      </c>
      <c r="PG125" s="75">
        <v>7.9672984020810106E-2</v>
      </c>
      <c r="PH125" s="75">
        <v>9.6692679301374956E-2</v>
      </c>
      <c r="PI125" s="75"/>
      <c r="PJ125" s="75"/>
      <c r="PK125" s="75"/>
      <c r="PL125" s="75"/>
      <c r="PM125" s="75"/>
      <c r="PN125" s="75"/>
      <c r="PO125" s="226"/>
      <c r="PP125" s="21">
        <f t="shared" si="435"/>
        <v>0</v>
      </c>
      <c r="PQ125" s="73">
        <f t="shared" si="436"/>
        <v>78.556349355920659</v>
      </c>
      <c r="PR125" s="73"/>
      <c r="PS125" s="73">
        <f t="shared" si="437"/>
        <v>24.254362594885258</v>
      </c>
      <c r="PT125" s="73">
        <v>1</v>
      </c>
      <c r="PU125" s="73">
        <f t="shared" si="438"/>
        <v>33.415392636989573</v>
      </c>
      <c r="PV125" s="73">
        <v>1</v>
      </c>
      <c r="PW125" s="73"/>
    </row>
    <row r="126" spans="1:444" x14ac:dyDescent="0.25">
      <c r="A126" s="150"/>
      <c r="B126" s="153" t="s">
        <v>10</v>
      </c>
      <c r="C126" s="151"/>
      <c r="D126" s="156">
        <v>23038</v>
      </c>
      <c r="E126" s="156" t="s">
        <v>76</v>
      </c>
      <c r="F126" s="72" t="s">
        <v>89</v>
      </c>
      <c r="G126" s="82"/>
      <c r="P126" s="161"/>
      <c r="Q126" s="127"/>
      <c r="R126" s="127"/>
      <c r="S126" s="127"/>
      <c r="T126" s="127"/>
      <c r="U126" s="127"/>
      <c r="V126" s="127"/>
      <c r="W126" s="127"/>
      <c r="X126" s="127"/>
      <c r="Y126" s="127"/>
      <c r="Z126" s="113"/>
      <c r="AA126" s="73"/>
      <c r="AB126" s="74">
        <v>1492</v>
      </c>
      <c r="AC126" s="74">
        <v>2172</v>
      </c>
      <c r="AD126" s="74">
        <v>663</v>
      </c>
      <c r="AE126" s="74">
        <v>457</v>
      </c>
      <c r="AF126" s="74">
        <v>737</v>
      </c>
      <c r="AG126" s="74">
        <v>1793</v>
      </c>
      <c r="AH126" s="74">
        <v>60</v>
      </c>
      <c r="AI126" s="74">
        <v>276</v>
      </c>
      <c r="AK126" s="73">
        <f t="shared" si="222"/>
        <v>7650</v>
      </c>
      <c r="AL126" s="75"/>
      <c r="AM126" s="76">
        <f t="shared" si="223"/>
        <v>0.19503267973856209</v>
      </c>
      <c r="AN126" s="77">
        <f t="shared" si="224"/>
        <v>0.28392156862745099</v>
      </c>
      <c r="AO126" s="77">
        <f t="shared" si="225"/>
        <v>8.666666666666667E-2</v>
      </c>
      <c r="AP126" s="77">
        <f t="shared" si="226"/>
        <v>5.9738562091503265E-2</v>
      </c>
      <c r="AQ126" s="77">
        <f t="shared" si="227"/>
        <v>9.6339869281045751E-2</v>
      </c>
      <c r="AR126" s="77">
        <f t="shared" si="228"/>
        <v>0.23437908496732027</v>
      </c>
      <c r="AS126" s="77">
        <f t="shared" si="229"/>
        <v>7.8431372549019607E-3</v>
      </c>
      <c r="AT126" s="78">
        <f t="shared" si="230"/>
        <v>3.607843137254902E-2</v>
      </c>
      <c r="AU126" s="75">
        <f t="shared" si="231"/>
        <v>1</v>
      </c>
      <c r="AV126" s="75"/>
      <c r="AW126" s="75"/>
      <c r="AX126" s="74">
        <v>592</v>
      </c>
      <c r="AY126" s="74">
        <v>352</v>
      </c>
      <c r="AZ126" s="74">
        <v>2077</v>
      </c>
      <c r="BA126" s="74">
        <v>577</v>
      </c>
      <c r="BB126" s="74">
        <v>2577</v>
      </c>
      <c r="BC126" s="74">
        <v>1275</v>
      </c>
      <c r="BD126" s="74">
        <v>107</v>
      </c>
      <c r="BF126" s="74">
        <v>21</v>
      </c>
      <c r="BG126" s="79">
        <v>25</v>
      </c>
      <c r="BH126" s="80"/>
      <c r="BI126" s="80"/>
      <c r="BJ126" s="81"/>
      <c r="BK126" s="73">
        <f t="shared" si="232"/>
        <v>25</v>
      </c>
      <c r="BL126" s="79">
        <f t="shared" si="233"/>
        <v>7603</v>
      </c>
      <c r="BM126" s="82"/>
      <c r="BN126" s="83">
        <f t="shared" si="234"/>
        <v>7.7864001052216233E-2</v>
      </c>
      <c r="BO126" s="84">
        <f t="shared" si="235"/>
        <v>4.6297514139155595E-2</v>
      </c>
      <c r="BP126" s="84">
        <f t="shared" si="236"/>
        <v>0.27318163882677893</v>
      </c>
      <c r="BQ126" s="84">
        <f t="shared" si="237"/>
        <v>7.5891095620149937E-2</v>
      </c>
      <c r="BR126" s="84">
        <f t="shared" si="238"/>
        <v>0.33894515322898855</v>
      </c>
      <c r="BS126" s="84">
        <f t="shared" si="239"/>
        <v>0.16769696172563461</v>
      </c>
      <c r="BT126" s="84">
        <f t="shared" si="240"/>
        <v>1.4073392082072866E-2</v>
      </c>
      <c r="BU126" s="84">
        <f t="shared" si="241"/>
        <v>0</v>
      </c>
      <c r="BV126" s="84">
        <f t="shared" si="242"/>
        <v>2.7620676048928055E-3</v>
      </c>
      <c r="BW126" s="84">
        <f t="shared" si="243"/>
        <v>3.2881757201104829E-3</v>
      </c>
      <c r="BX126" s="84">
        <f t="shared" si="244"/>
        <v>0</v>
      </c>
      <c r="BY126" s="84">
        <f t="shared" si="245"/>
        <v>0</v>
      </c>
      <c r="BZ126" s="84">
        <f t="shared" si="246"/>
        <v>0</v>
      </c>
      <c r="CA126" s="75">
        <f t="shared" si="247"/>
        <v>3.2881757201104829E-3</v>
      </c>
      <c r="CB126" s="85">
        <f t="shared" si="248"/>
        <v>1</v>
      </c>
      <c r="CC126" s="75"/>
      <c r="CD126" s="75"/>
      <c r="CE126" s="74">
        <v>286</v>
      </c>
      <c r="CF126" s="74">
        <v>2170</v>
      </c>
      <c r="CG126" s="74">
        <v>1421</v>
      </c>
      <c r="CH126" s="74">
        <v>1171</v>
      </c>
      <c r="CI126" s="74">
        <v>911</v>
      </c>
      <c r="CJ126" s="74">
        <v>1844</v>
      </c>
      <c r="CK126" s="74">
        <v>142</v>
      </c>
      <c r="CL126" s="72">
        <v>28</v>
      </c>
      <c r="CM126" s="72">
        <v>34</v>
      </c>
      <c r="CN126" s="72">
        <v>10</v>
      </c>
      <c r="CO126" s="72"/>
      <c r="CP126" s="73">
        <f t="shared" si="439"/>
        <v>72</v>
      </c>
      <c r="CQ126" s="73">
        <f t="shared" si="440"/>
        <v>8017</v>
      </c>
      <c r="CR126" s="73"/>
      <c r="CS126" s="76">
        <f t="shared" si="249"/>
        <v>3.5674192341274794E-2</v>
      </c>
      <c r="CT126" s="77">
        <f t="shared" si="250"/>
        <v>0.27067481601596605</v>
      </c>
      <c r="CU126" s="77">
        <f t="shared" si="251"/>
        <v>0.17724834726206812</v>
      </c>
      <c r="CV126" s="77">
        <f t="shared" si="252"/>
        <v>0.14606461269801671</v>
      </c>
      <c r="CW126" s="77">
        <f t="shared" si="253"/>
        <v>0.11363352875140327</v>
      </c>
      <c r="CX126" s="77">
        <f t="shared" si="254"/>
        <v>0.23001122614444305</v>
      </c>
      <c r="CY126" s="77">
        <f t="shared" si="255"/>
        <v>1.771236123238119E-2</v>
      </c>
      <c r="CZ126" s="78"/>
      <c r="DA126" s="78"/>
      <c r="DB126" s="78"/>
      <c r="DC126" s="78"/>
      <c r="DD126" s="78">
        <f t="shared" si="256"/>
        <v>8.9809155544468E-3</v>
      </c>
      <c r="DE126" s="75">
        <f t="shared" si="257"/>
        <v>1</v>
      </c>
      <c r="DF126" s="75"/>
      <c r="DG126" s="75"/>
      <c r="DH126" s="74">
        <v>1622</v>
      </c>
      <c r="DI126" s="74">
        <v>2590</v>
      </c>
      <c r="DJ126" s="74">
        <v>1282</v>
      </c>
      <c r="DK126" s="74">
        <v>991</v>
      </c>
      <c r="DL126" s="74">
        <v>59</v>
      </c>
      <c r="DM126" s="74">
        <v>310</v>
      </c>
      <c r="DN126" s="74">
        <v>770</v>
      </c>
      <c r="DO126" s="74">
        <v>428</v>
      </c>
      <c r="DP126" s="72">
        <v>27</v>
      </c>
      <c r="DQ126" s="72">
        <v>47</v>
      </c>
      <c r="DR126" s="72"/>
      <c r="DS126" s="72"/>
      <c r="DU126" s="73">
        <f t="shared" si="258"/>
        <v>74</v>
      </c>
      <c r="DV126" s="73">
        <f t="shared" si="441"/>
        <v>8126</v>
      </c>
      <c r="DW126" s="76">
        <f t="shared" si="259"/>
        <v>0.19960620231356141</v>
      </c>
      <c r="DX126" s="77">
        <f t="shared" si="260"/>
        <v>0.31873000246123556</v>
      </c>
      <c r="DY126" s="77">
        <f t="shared" si="261"/>
        <v>0.15776519812946099</v>
      </c>
      <c r="DZ126" s="77">
        <f t="shared" si="262"/>
        <v>0.12195422101895151</v>
      </c>
      <c r="EA126" s="77">
        <f t="shared" si="263"/>
        <v>7.2606448437115435E-3</v>
      </c>
      <c r="EB126" s="77">
        <f t="shared" si="264"/>
        <v>3.8149150873738616E-2</v>
      </c>
      <c r="EC126" s="77">
        <f t="shared" si="265"/>
        <v>9.4757568299286235E-2</v>
      </c>
      <c r="ED126" s="77">
        <f t="shared" si="266"/>
        <v>5.2670440561161706E-2</v>
      </c>
      <c r="EE126" s="75">
        <f t="shared" si="267"/>
        <v>3.3226679793256215E-3</v>
      </c>
      <c r="EF126" s="78">
        <f t="shared" si="268"/>
        <v>5.7839035195668227E-3</v>
      </c>
      <c r="EG126" s="78">
        <f t="shared" si="269"/>
        <v>0</v>
      </c>
      <c r="EH126" s="78">
        <f t="shared" si="270"/>
        <v>0</v>
      </c>
      <c r="EI126" s="78">
        <f t="shared" si="271"/>
        <v>0</v>
      </c>
      <c r="EJ126" s="75">
        <f t="shared" si="272"/>
        <v>9.1065714988924438E-3</v>
      </c>
      <c r="EK126" s="75">
        <f t="shared" si="273"/>
        <v>1</v>
      </c>
      <c r="EL126" s="75"/>
      <c r="EM126" s="75"/>
      <c r="EN126" s="75"/>
      <c r="EO126" s="75"/>
      <c r="EP126" s="75"/>
      <c r="EQ126" s="75"/>
      <c r="ER126" s="75">
        <f t="shared" si="274"/>
        <v>0.28392156862745099</v>
      </c>
      <c r="ES126" s="75">
        <f t="shared" si="275"/>
        <v>0.33894515322898855</v>
      </c>
      <c r="ET126" s="75">
        <f t="shared" si="276"/>
        <v>0.27067481601596605</v>
      </c>
      <c r="EU126" s="75">
        <f t="shared" si="277"/>
        <v>0.31873000246123556</v>
      </c>
      <c r="EV126" s="75"/>
      <c r="EW126" s="75"/>
      <c r="EX126" s="75">
        <f t="shared" si="278"/>
        <v>8.666666666666667E-2</v>
      </c>
      <c r="EY126" s="75">
        <f t="shared" si="279"/>
        <v>4.6297514139155595E-2</v>
      </c>
      <c r="EZ126" s="75">
        <f t="shared" si="280"/>
        <v>0.11363352875140327</v>
      </c>
      <c r="FA126" s="75">
        <f t="shared" si="281"/>
        <v>0.15776519812946099</v>
      </c>
      <c r="FB126" s="75"/>
      <c r="FC126" s="75"/>
      <c r="FD126" s="75"/>
      <c r="FE126" s="75">
        <f t="shared" si="282"/>
        <v>0</v>
      </c>
      <c r="FF126" s="75"/>
      <c r="FG126" s="75"/>
      <c r="FH126" s="75"/>
      <c r="FI126" s="75"/>
      <c r="FJ126" s="75"/>
      <c r="FK126" s="75">
        <f t="shared" si="283"/>
        <v>2.7620676048928055E-3</v>
      </c>
      <c r="FL126" s="75"/>
      <c r="FM126" s="75"/>
      <c r="FN126" s="75"/>
      <c r="FO126" s="75"/>
      <c r="FP126" s="75">
        <f t="shared" si="284"/>
        <v>0.37058823529411766</v>
      </c>
      <c r="FQ126" s="75">
        <f t="shared" si="285"/>
        <v>0.38800473497303695</v>
      </c>
      <c r="FR126" s="75">
        <f t="shared" si="286"/>
        <v>0.3843083447673693</v>
      </c>
      <c r="FS126" s="75">
        <f t="shared" si="287"/>
        <v>0.47649520059069655</v>
      </c>
      <c r="FT126" s="75"/>
      <c r="FU126" s="75"/>
      <c r="FV126" s="75"/>
      <c r="FW126" s="75">
        <f t="shared" si="288"/>
        <v>-6.8270337213022503E-2</v>
      </c>
      <c r="FX126" s="75">
        <f t="shared" si="289"/>
        <v>4.8055186445269515E-2</v>
      </c>
      <c r="FY126" s="75">
        <f t="shared" si="290"/>
        <v>-2.0215150767752987E-2</v>
      </c>
      <c r="FZ126" s="75"/>
      <c r="GA126" s="75"/>
      <c r="GB126" s="75">
        <f t="shared" si="291"/>
        <v>6.7336014612247669E-2</v>
      </c>
      <c r="GC126" s="75">
        <f t="shared" si="292"/>
        <v>4.4131669378057722E-2</v>
      </c>
      <c r="GD126" s="75">
        <f t="shared" si="293"/>
        <v>0.11146768399030541</v>
      </c>
      <c r="GE126" s="75"/>
      <c r="GF126" s="75"/>
      <c r="GG126" s="75"/>
      <c r="GH126" s="75"/>
      <c r="GI126" s="75"/>
      <c r="GJ126" s="75"/>
      <c r="GK126" s="75"/>
      <c r="GL126" s="75"/>
      <c r="GM126" s="75"/>
      <c r="GN126" s="75"/>
      <c r="GO126" s="75"/>
      <c r="GP126" s="75"/>
      <c r="GQ126" s="75">
        <f t="shared" si="294"/>
        <v>-3.6963902056676434E-3</v>
      </c>
      <c r="GR126" s="75">
        <f t="shared" si="295"/>
        <v>9.2186855823327252E-2</v>
      </c>
      <c r="GS126" s="75">
        <f t="shared" si="296"/>
        <v>8.8490465617659608E-2</v>
      </c>
      <c r="GT126" s="75"/>
      <c r="GU126" s="75"/>
      <c r="GV126" s="75"/>
      <c r="GW126" s="75"/>
      <c r="GX126" s="75">
        <f t="shared" si="297"/>
        <v>7.8431372549019607E-3</v>
      </c>
      <c r="GY126" s="75">
        <f t="shared" si="298"/>
        <v>1.4073392082072866E-2</v>
      </c>
      <c r="GZ126" s="75">
        <f t="shared" si="299"/>
        <v>1.771236123238119E-2</v>
      </c>
      <c r="HA126" s="75">
        <f t="shared" si="300"/>
        <v>3.8149150873738616E-2</v>
      </c>
      <c r="HB126" s="75"/>
      <c r="HC126" s="75"/>
      <c r="HD126" s="75">
        <f t="shared" si="301"/>
        <v>3.6389691503083237E-3</v>
      </c>
      <c r="HE126" s="75">
        <f t="shared" si="302"/>
        <v>2.0436789641357426E-2</v>
      </c>
      <c r="HF126" s="75">
        <f t="shared" si="303"/>
        <v>2.407575879166575E-2</v>
      </c>
      <c r="HG126" s="75"/>
      <c r="HH126" s="75"/>
      <c r="HI126" s="75"/>
      <c r="HJ126" s="75">
        <f t="shared" si="304"/>
        <v>0.23437908496732027</v>
      </c>
      <c r="HK126" s="75">
        <f t="shared" si="305"/>
        <v>0.16769696172563461</v>
      </c>
      <c r="HL126" s="75">
        <f t="shared" si="306"/>
        <v>0.17724834726206812</v>
      </c>
      <c r="HM126" s="75">
        <f t="shared" si="307"/>
        <v>0.12195422101895151</v>
      </c>
      <c r="HN126" s="75"/>
      <c r="HO126" s="75"/>
      <c r="HP126" s="75">
        <f t="shared" si="308"/>
        <v>9.5513855364335043E-3</v>
      </c>
      <c r="HQ126" s="75">
        <f>Gegevens!HM81-Gegevens!HL81</f>
        <v>-6.9030300253831223E-2</v>
      </c>
      <c r="HR126" s="75">
        <f t="shared" si="309"/>
        <v>-4.5742740706683105E-2</v>
      </c>
      <c r="HS126" s="75"/>
      <c r="HT126" s="75"/>
      <c r="HU126" s="75"/>
      <c r="HV126" s="75">
        <f t="shared" si="310"/>
        <v>0.19503267973856209</v>
      </c>
      <c r="HW126" s="75">
        <f t="shared" si="311"/>
        <v>0.27318163882677893</v>
      </c>
      <c r="HX126" s="75">
        <f t="shared" si="312"/>
        <v>0.23001122614444305</v>
      </c>
      <c r="HY126" s="75">
        <f t="shared" si="313"/>
        <v>0.19960620231356141</v>
      </c>
      <c r="HZ126" s="75"/>
      <c r="IA126" s="75"/>
      <c r="IB126" s="75">
        <f t="shared" si="314"/>
        <v>-4.3170412682335874E-2</v>
      </c>
      <c r="IC126" s="75">
        <f t="shared" si="315"/>
        <v>-3.0405023830881645E-2</v>
      </c>
      <c r="ID126" s="75">
        <f t="shared" si="316"/>
        <v>-7.3575436513217518E-2</v>
      </c>
      <c r="IE126" s="75"/>
      <c r="IF126" s="75"/>
      <c r="IG126" s="75"/>
      <c r="IH126" s="75">
        <f t="shared" si="317"/>
        <v>5.9738562091503265E-2</v>
      </c>
      <c r="II126" s="75">
        <f t="shared" si="318"/>
        <v>7.5891095620149937E-2</v>
      </c>
      <c r="IJ126" s="75">
        <f t="shared" si="319"/>
        <v>3.5674192341274794E-2</v>
      </c>
      <c r="IK126" s="75">
        <f t="shared" si="320"/>
        <v>5.2670440561161706E-2</v>
      </c>
      <c r="IL126" s="75"/>
      <c r="IM126" s="75"/>
      <c r="IN126" s="75">
        <f t="shared" si="321"/>
        <v>-4.0216903278875143E-2</v>
      </c>
      <c r="IO126" s="75">
        <f t="shared" si="322"/>
        <v>1.6996248219886913E-2</v>
      </c>
      <c r="IP126" s="75">
        <f t="shared" si="323"/>
        <v>-2.3220655058988231E-2</v>
      </c>
      <c r="IQ126" s="75"/>
      <c r="IR126" s="75"/>
      <c r="IS126" s="75"/>
      <c r="IT126" s="75">
        <f t="shared" si="324"/>
        <v>9.6339869281045751E-2</v>
      </c>
      <c r="IU126" s="75">
        <f t="shared" si="325"/>
        <v>7.7864001052216233E-2</v>
      </c>
      <c r="IV126" s="75">
        <f t="shared" si="326"/>
        <v>0.14606461269801671</v>
      </c>
      <c r="IW126" s="75">
        <f t="shared" si="327"/>
        <v>9.4757568299286235E-2</v>
      </c>
      <c r="IX126" s="75"/>
      <c r="IY126" s="75"/>
      <c r="IZ126" s="75">
        <f t="shared" si="328"/>
        <v>6.8200611645800477E-2</v>
      </c>
      <c r="JA126" s="75">
        <f t="shared" si="329"/>
        <v>-5.1307044398730475E-2</v>
      </c>
      <c r="JB126" s="75">
        <f t="shared" si="330"/>
        <v>1.6893567247070002E-2</v>
      </c>
      <c r="JC126" s="75"/>
      <c r="JD126" s="75"/>
      <c r="JE126" s="75"/>
      <c r="JF126" s="75"/>
      <c r="JG126" s="75"/>
      <c r="JH126" s="75"/>
      <c r="JI126" s="75">
        <f t="shared" si="331"/>
        <v>6.7581699346405233E-2</v>
      </c>
      <c r="JJ126" s="75">
        <f t="shared" si="332"/>
        <v>0.15607843137254901</v>
      </c>
      <c r="JK126" s="75">
        <f t="shared" si="333"/>
        <v>0.163921568627451</v>
      </c>
      <c r="JL126" s="75"/>
      <c r="JM126" s="75">
        <f t="shared" si="334"/>
        <v>8.9964487702222803E-2</v>
      </c>
      <c r="JN126" s="75">
        <f t="shared" si="335"/>
        <v>0.15375509667236617</v>
      </c>
      <c r="JO126" s="75">
        <f t="shared" si="336"/>
        <v>0.16782848875443904</v>
      </c>
      <c r="JP126" s="75"/>
      <c r="JQ126" s="75">
        <f t="shared" si="337"/>
        <v>5.3386553573655987E-2</v>
      </c>
      <c r="JR126" s="75">
        <f t="shared" si="338"/>
        <v>0.18173880503929152</v>
      </c>
      <c r="JS126" s="75">
        <f t="shared" si="339"/>
        <v>0.1994511662716727</v>
      </c>
      <c r="JT126" s="75"/>
      <c r="JU126" s="75">
        <f t="shared" si="340"/>
        <v>9.0819591434900315E-2</v>
      </c>
      <c r="JV126" s="75">
        <f t="shared" si="341"/>
        <v>0.14742800886044793</v>
      </c>
      <c r="JW126" s="75">
        <f t="shared" si="342"/>
        <v>0.18557715973418654</v>
      </c>
      <c r="JX126" s="75"/>
      <c r="JY126" s="75"/>
      <c r="JZ126" s="75"/>
      <c r="KA126" s="75">
        <f t="shared" si="343"/>
        <v>-3.6577934128566816E-2</v>
      </c>
      <c r="KB126" s="75">
        <f t="shared" si="344"/>
        <v>3.7433037861244328E-2</v>
      </c>
      <c r="KC126" s="75">
        <f t="shared" si="345"/>
        <v>8.5510373267751183E-4</v>
      </c>
      <c r="KD126" s="75"/>
      <c r="KE126" s="75"/>
      <c r="KF126" s="75">
        <f t="shared" si="346"/>
        <v>2.7983708366925347E-2</v>
      </c>
      <c r="KG126" s="75">
        <f t="shared" si="347"/>
        <v>-3.4310796178843583E-2</v>
      </c>
      <c r="KH126" s="75">
        <f t="shared" si="348"/>
        <v>-6.3270878119182361E-3</v>
      </c>
      <c r="KI126" s="75"/>
      <c r="KJ126" s="75"/>
      <c r="KK126" s="75">
        <f t="shared" si="349"/>
        <v>3.162267751723366E-2</v>
      </c>
      <c r="KL126" s="75">
        <f t="shared" si="350"/>
        <v>-1.3874006537486161E-2</v>
      </c>
      <c r="KM126" s="75">
        <f t="shared" si="351"/>
        <v>1.77486709797475E-2</v>
      </c>
      <c r="KN126" s="75"/>
      <c r="KO126" s="75"/>
      <c r="KP126" s="75"/>
      <c r="KQ126" s="75"/>
      <c r="KR126" s="73">
        <f t="shared" si="352"/>
        <v>2754.268315138761</v>
      </c>
      <c r="KS126" s="73">
        <f t="shared" si="353"/>
        <v>376.21359989477838</v>
      </c>
      <c r="KT126" s="73">
        <f t="shared" si="354"/>
        <v>1362.7055109825069</v>
      </c>
      <c r="KU126" s="73">
        <f t="shared" si="355"/>
        <v>2219.8739971064056</v>
      </c>
      <c r="KV126" s="73">
        <f t="shared" si="356"/>
        <v>616.69104300933839</v>
      </c>
      <c r="KW126" s="73">
        <f t="shared" si="357"/>
        <v>632.72287255030915</v>
      </c>
      <c r="KX126" s="73">
        <f t="shared" si="358"/>
        <v>114.36038405892411</v>
      </c>
      <c r="KY126" s="73"/>
      <c r="KZ126" s="73">
        <f t="shared" si="359"/>
        <v>2199.5035549457402</v>
      </c>
      <c r="LA126" s="73">
        <f t="shared" si="360"/>
        <v>923.38605463390297</v>
      </c>
      <c r="LB126" s="73">
        <f t="shared" si="361"/>
        <v>1440.3200698515654</v>
      </c>
      <c r="LC126" s="73">
        <f t="shared" si="362"/>
        <v>1869.0712236497443</v>
      </c>
      <c r="LD126" s="73">
        <f t="shared" si="363"/>
        <v>289.88848696519898</v>
      </c>
      <c r="LE126" s="73">
        <f t="shared" si="364"/>
        <v>1186.9210427840837</v>
      </c>
      <c r="LF126" s="73">
        <f t="shared" si="365"/>
        <v>143.93064737432954</v>
      </c>
      <c r="LG126" s="73"/>
      <c r="LH126" s="73">
        <f t="shared" si="366"/>
        <v>2590</v>
      </c>
      <c r="LI126" s="73">
        <f t="shared" si="367"/>
        <v>1282</v>
      </c>
      <c r="LJ126" s="73">
        <f t="shared" si="368"/>
        <v>991</v>
      </c>
      <c r="LK126" s="73">
        <f t="shared" si="369"/>
        <v>1622</v>
      </c>
      <c r="LL126" s="73">
        <f t="shared" si="370"/>
        <v>428</v>
      </c>
      <c r="LM126" s="73">
        <f t="shared" si="371"/>
        <v>770</v>
      </c>
      <c r="LN126" s="73">
        <f t="shared" si="372"/>
        <v>310</v>
      </c>
      <c r="LO126" s="73"/>
      <c r="LP126" s="73">
        <f t="shared" si="373"/>
        <v>-554.76476019302072</v>
      </c>
      <c r="LQ126" s="73">
        <f t="shared" si="374"/>
        <v>547.17245473912453</v>
      </c>
      <c r="LR126" s="73">
        <f t="shared" si="375"/>
        <v>77.614558869058556</v>
      </c>
      <c r="LS126" s="73">
        <f t="shared" si="376"/>
        <v>-350.80277345666127</v>
      </c>
      <c r="LT126" s="73">
        <f t="shared" si="377"/>
        <v>-326.80255604413941</v>
      </c>
      <c r="LU126" s="73">
        <f t="shared" si="378"/>
        <v>554.19817023377459</v>
      </c>
      <c r="LV126" s="73">
        <f t="shared" si="379"/>
        <v>29.570263315405427</v>
      </c>
      <c r="LW126" s="73"/>
      <c r="LX126" s="73">
        <f t="shared" si="380"/>
        <v>390.49644505425977</v>
      </c>
      <c r="LY126" s="73">
        <f t="shared" si="381"/>
        <v>358.61394536609703</v>
      </c>
      <c r="LZ126" s="73">
        <f t="shared" si="382"/>
        <v>-449.32006985156545</v>
      </c>
      <c r="MA126" s="73">
        <f t="shared" si="383"/>
        <v>-247.0712236497443</v>
      </c>
      <c r="MB126" s="73">
        <f t="shared" si="384"/>
        <v>138.11151303480102</v>
      </c>
      <c r="MC126" s="73">
        <f t="shared" si="385"/>
        <v>-416.92104278408374</v>
      </c>
      <c r="MD126" s="73">
        <f t="shared" si="386"/>
        <v>166.06935262567046</v>
      </c>
      <c r="ME126" s="73"/>
      <c r="MF126" s="73">
        <f t="shared" si="387"/>
        <v>-164.26831513876095</v>
      </c>
      <c r="MG126" s="73">
        <f t="shared" si="388"/>
        <v>905.78640010522167</v>
      </c>
      <c r="MH126" s="73">
        <f t="shared" si="389"/>
        <v>-371.70551098250689</v>
      </c>
      <c r="MI126" s="73">
        <f t="shared" si="390"/>
        <v>-597.87399710640557</v>
      </c>
      <c r="MJ126" s="73">
        <f t="shared" si="391"/>
        <v>-188.69104300933839</v>
      </c>
      <c r="MK126" s="73">
        <f t="shared" si="392"/>
        <v>137.27712744969085</v>
      </c>
      <c r="ML126" s="73">
        <f t="shared" si="393"/>
        <v>195.63961594107587</v>
      </c>
      <c r="MM126" s="73"/>
      <c r="MN126" s="75">
        <f t="shared" si="394"/>
        <v>-0.20142001312790453</v>
      </c>
      <c r="MO126" s="75">
        <f t="shared" si="395"/>
        <v>1.454419656525338</v>
      </c>
      <c r="MP126" s="75">
        <f t="shared" si="396"/>
        <v>5.6956222928238306E-2</v>
      </c>
      <c r="MQ126" s="75">
        <f t="shared" si="397"/>
        <v>-0.15802823669898872</v>
      </c>
      <c r="MR126" s="75">
        <f t="shared" si="398"/>
        <v>-0.52992914320500473</v>
      </c>
      <c r="MS126" s="75">
        <f t="shared" si="399"/>
        <v>0.87589400395780559</v>
      </c>
      <c r="MT126" s="75">
        <f t="shared" si="400"/>
        <v>0.25857086401676799</v>
      </c>
      <c r="MU126" s="75"/>
      <c r="MV126" s="75">
        <f t="shared" si="401"/>
        <v>0.17753844688097944</v>
      </c>
      <c r="MW126" s="75">
        <f t="shared" si="402"/>
        <v>0.38836837914806666</v>
      </c>
      <c r="MX126" s="75">
        <f t="shared" si="403"/>
        <v>-0.31195848704508494</v>
      </c>
      <c r="MY126" s="75">
        <f t="shared" si="404"/>
        <v>-0.13218930371593177</v>
      </c>
      <c r="MZ126" s="75">
        <f t="shared" si="405"/>
        <v>0.47642979712878791</v>
      </c>
      <c r="NA126" s="75">
        <f t="shared" si="406"/>
        <v>-0.35126266007226487</v>
      </c>
      <c r="NB126" s="75">
        <f t="shared" si="407"/>
        <v>1.1538150884138205</v>
      </c>
      <c r="NC126" s="75"/>
      <c r="ND126" s="75">
        <f t="shared" si="408"/>
        <v>-5.9641362548399739E-2</v>
      </c>
      <c r="NE126" s="75">
        <f t="shared" si="409"/>
        <v>2.4076386402792385</v>
      </c>
      <c r="NF126" s="75">
        <f t="shared" si="410"/>
        <v>-0.27277024124934246</v>
      </c>
      <c r="NG126" s="75">
        <f t="shared" si="411"/>
        <v>-0.26932789783822475</v>
      </c>
      <c r="NH126" s="75">
        <f t="shared" si="412"/>
        <v>-0.30597338026600962</v>
      </c>
      <c r="NI126" s="75">
        <f t="shared" si="413"/>
        <v>0.21696248611397503</v>
      </c>
      <c r="NJ126" s="75">
        <f t="shared" si="414"/>
        <v>1.7107289167573334</v>
      </c>
      <c r="NK126" s="75"/>
      <c r="NL126" s="75"/>
      <c r="NM126" s="211">
        <v>9051</v>
      </c>
      <c r="NN126" s="212">
        <v>1</v>
      </c>
      <c r="NO126" s="212">
        <v>7</v>
      </c>
      <c r="NP126" s="212">
        <v>7</v>
      </c>
      <c r="NQ126" s="212">
        <v>1</v>
      </c>
      <c r="NR126" s="212">
        <v>22</v>
      </c>
      <c r="NS126" s="213">
        <v>38</v>
      </c>
      <c r="NT126" s="213">
        <f t="shared" si="415"/>
        <v>9089</v>
      </c>
      <c r="NU126" s="75"/>
      <c r="NV126" s="75"/>
      <c r="NW126" s="73">
        <v>8126</v>
      </c>
      <c r="NX126" s="73">
        <v>1282</v>
      </c>
      <c r="NY126" s="75">
        <f t="shared" si="416"/>
        <v>0.15776519812946099</v>
      </c>
      <c r="NZ126" s="75">
        <f t="shared" si="417"/>
        <v>1.9351369527332203E-3</v>
      </c>
      <c r="OA126" s="75">
        <f t="shared" si="418"/>
        <v>1.6357235907832972E-3</v>
      </c>
      <c r="OB126" s="73">
        <v>11898</v>
      </c>
      <c r="OC126" s="73">
        <v>9089</v>
      </c>
      <c r="OD126" s="73">
        <v>971.41237910283724</v>
      </c>
      <c r="OE126" s="73">
        <v>271.98239870263501</v>
      </c>
      <c r="OF126" s="75">
        <f t="shared" si="419"/>
        <v>2.2859505690253405E-2</v>
      </c>
      <c r="OG126" s="75">
        <f t="shared" si="420"/>
        <v>0.27998654799296313</v>
      </c>
      <c r="OH126" s="73">
        <v>807</v>
      </c>
      <c r="OI126" s="73">
        <f t="shared" si="421"/>
        <v>225.94914423032125</v>
      </c>
      <c r="OJ126" s="75">
        <f t="shared" si="422"/>
        <v>2.4859626386876582E-2</v>
      </c>
      <c r="OK126" s="75">
        <f t="shared" si="423"/>
        <v>1.8155239658929302E-3</v>
      </c>
      <c r="OL126" s="75">
        <f t="shared" si="424"/>
        <v>3.9677688901523621E-4</v>
      </c>
      <c r="OM126" s="73">
        <v>11768</v>
      </c>
      <c r="ON126" s="73">
        <v>268675185</v>
      </c>
      <c r="OO126" s="73">
        <f t="shared" si="425"/>
        <v>22830.998045547247</v>
      </c>
      <c r="OP126" s="75">
        <f t="shared" si="426"/>
        <v>1.8059278261128447E-3</v>
      </c>
      <c r="OQ126" s="75">
        <f t="shared" si="427"/>
        <v>2.1575762314148973E-3</v>
      </c>
      <c r="OR126" s="75">
        <f t="shared" si="428"/>
        <v>7.2843178658838024E-4</v>
      </c>
      <c r="OS126" s="73">
        <v>2669.1638341264443</v>
      </c>
      <c r="OT126" s="75">
        <f t="shared" si="429"/>
        <v>0.22433718558803531</v>
      </c>
      <c r="OU126" s="75">
        <f t="shared" si="430"/>
        <v>2.1998149005811674E-3</v>
      </c>
      <c r="OV126" s="73">
        <v>70.42737531839046</v>
      </c>
      <c r="OW126" s="75">
        <f t="shared" si="431"/>
        <v>5.9846511997272657E-3</v>
      </c>
      <c r="OX126" s="75">
        <v>4.3103448275862079E-2</v>
      </c>
      <c r="OY126" s="73">
        <v>720</v>
      </c>
      <c r="OZ126" s="75">
        <f t="shared" si="432"/>
        <v>6.0514372163388806E-2</v>
      </c>
      <c r="PA126" s="73">
        <v>2186</v>
      </c>
      <c r="PB126" s="75">
        <f t="shared" si="433"/>
        <v>0.18372835770717769</v>
      </c>
      <c r="PC126" s="73">
        <v>2097</v>
      </c>
      <c r="PD126" s="73">
        <v>2641</v>
      </c>
      <c r="PE126" s="75">
        <f t="shared" si="434"/>
        <v>-0.2059825823551685</v>
      </c>
      <c r="PF126" s="75">
        <v>2.736865245108815E-2</v>
      </c>
      <c r="PG126" s="75">
        <v>4.5944163552429106E-2</v>
      </c>
      <c r="PH126" s="75">
        <v>7.3312816003517259E-2</v>
      </c>
      <c r="PI126" s="75"/>
      <c r="PJ126" s="75"/>
      <c r="PK126" s="75"/>
      <c r="PL126" s="75"/>
      <c r="PM126" s="75"/>
      <c r="PN126" s="75"/>
      <c r="PO126" s="226"/>
      <c r="PP126" s="21">
        <f t="shared" si="435"/>
        <v>0</v>
      </c>
      <c r="PQ126" s="73">
        <f t="shared" si="436"/>
        <v>84.527536331367841</v>
      </c>
      <c r="PR126" s="73"/>
      <c r="PS126" s="73">
        <f t="shared" si="437"/>
        <v>40.335597915686783</v>
      </c>
      <c r="PT126" s="73">
        <v>1</v>
      </c>
      <c r="PU126" s="73">
        <f t="shared" si="438"/>
        <v>21.854676471874011</v>
      </c>
      <c r="PV126" s="73">
        <v>1</v>
      </c>
      <c r="PW126" s="73"/>
    </row>
    <row r="127" spans="1:444" x14ac:dyDescent="0.25">
      <c r="A127" s="150"/>
      <c r="B127" s="153" t="s">
        <v>10</v>
      </c>
      <c r="C127" s="151"/>
      <c r="D127" s="156">
        <v>11023</v>
      </c>
      <c r="E127" s="156" t="s">
        <v>0</v>
      </c>
      <c r="F127" s="72" t="s">
        <v>18</v>
      </c>
      <c r="G127" s="82"/>
      <c r="P127" s="161"/>
      <c r="Q127" s="127"/>
      <c r="R127" s="127"/>
      <c r="S127" s="127"/>
      <c r="T127" s="127"/>
      <c r="U127" s="127"/>
      <c r="V127" s="127"/>
      <c r="W127" s="127"/>
      <c r="X127" s="127"/>
      <c r="Y127" s="127"/>
      <c r="Z127" s="113"/>
      <c r="AA127" s="73"/>
      <c r="AB127" s="74">
        <v>5250</v>
      </c>
      <c r="AC127" s="74">
        <v>5942</v>
      </c>
      <c r="AD127" s="74">
        <v>1517</v>
      </c>
      <c r="AE127" s="74">
        <v>1486</v>
      </c>
      <c r="AF127" s="74">
        <v>1166</v>
      </c>
      <c r="AG127" s="74">
        <v>1208</v>
      </c>
      <c r="AH127" s="74">
        <v>263</v>
      </c>
      <c r="AI127" s="74">
        <v>175</v>
      </c>
      <c r="AK127" s="73">
        <f t="shared" si="222"/>
        <v>17007</v>
      </c>
      <c r="AL127" s="75"/>
      <c r="AM127" s="76">
        <f t="shared" si="223"/>
        <v>0.30869641912153817</v>
      </c>
      <c r="AN127" s="77">
        <f t="shared" si="224"/>
        <v>0.3493855471276533</v>
      </c>
      <c r="AO127" s="77">
        <f t="shared" si="225"/>
        <v>8.9198565296642565E-2</v>
      </c>
      <c r="AP127" s="77">
        <f t="shared" si="226"/>
        <v>8.737578644087729E-2</v>
      </c>
      <c r="AQ127" s="77">
        <f t="shared" si="227"/>
        <v>6.8560004703945437E-2</v>
      </c>
      <c r="AR127" s="77">
        <f t="shared" si="228"/>
        <v>7.1029576056917745E-2</v>
      </c>
      <c r="AS127" s="77">
        <f t="shared" si="229"/>
        <v>1.5464220615040866E-2</v>
      </c>
      <c r="AT127" s="78">
        <f t="shared" si="230"/>
        <v>1.0289880637384606E-2</v>
      </c>
      <c r="AU127" s="75">
        <f t="shared" si="231"/>
        <v>1</v>
      </c>
      <c r="AV127" s="75"/>
      <c r="AW127" s="75"/>
      <c r="AX127" s="74">
        <v>1408</v>
      </c>
      <c r="AY127" s="74">
        <v>1106</v>
      </c>
      <c r="AZ127" s="74">
        <v>3376</v>
      </c>
      <c r="BA127" s="74">
        <v>1495</v>
      </c>
      <c r="BB127" s="74">
        <v>7503</v>
      </c>
      <c r="BC127" s="74">
        <v>1654</v>
      </c>
      <c r="BD127" s="74">
        <v>586</v>
      </c>
      <c r="BF127" s="74">
        <v>44</v>
      </c>
      <c r="BG127" s="79">
        <v>12</v>
      </c>
      <c r="BH127" s="80">
        <v>175</v>
      </c>
      <c r="BI127" s="80"/>
      <c r="BJ127" s="81"/>
      <c r="BK127" s="73">
        <f t="shared" si="232"/>
        <v>187</v>
      </c>
      <c r="BL127" s="79">
        <f t="shared" si="233"/>
        <v>17359</v>
      </c>
      <c r="BM127" s="82"/>
      <c r="BN127" s="83">
        <f t="shared" si="234"/>
        <v>8.1110663056627688E-2</v>
      </c>
      <c r="BO127" s="84">
        <f t="shared" si="235"/>
        <v>6.3713347543061238E-2</v>
      </c>
      <c r="BP127" s="84">
        <f t="shared" si="236"/>
        <v>0.19448124891986865</v>
      </c>
      <c r="BQ127" s="84">
        <f t="shared" si="237"/>
        <v>8.6122472492655103E-2</v>
      </c>
      <c r="BR127" s="84">
        <f t="shared" si="238"/>
        <v>0.43222535860360622</v>
      </c>
      <c r="BS127" s="84">
        <f t="shared" si="239"/>
        <v>9.5281986289532813E-2</v>
      </c>
      <c r="BT127" s="84">
        <f t="shared" si="240"/>
        <v>3.3757704936920332E-2</v>
      </c>
      <c r="BU127" s="84">
        <f t="shared" si="241"/>
        <v>0</v>
      </c>
      <c r="BV127" s="84">
        <f t="shared" si="242"/>
        <v>2.5347082205196153E-3</v>
      </c>
      <c r="BW127" s="84">
        <f t="shared" si="243"/>
        <v>6.9128406014171324E-4</v>
      </c>
      <c r="BX127" s="84">
        <f t="shared" si="244"/>
        <v>1.0081225877066651E-2</v>
      </c>
      <c r="BY127" s="84">
        <f t="shared" si="245"/>
        <v>0</v>
      </c>
      <c r="BZ127" s="84">
        <f t="shared" si="246"/>
        <v>0</v>
      </c>
      <c r="CA127" s="75">
        <f t="shared" si="247"/>
        <v>1.0772509937208364E-2</v>
      </c>
      <c r="CB127" s="85">
        <f t="shared" si="248"/>
        <v>1</v>
      </c>
      <c r="CC127" s="75"/>
      <c r="CD127" s="75"/>
      <c r="CE127" s="34">
        <v>930</v>
      </c>
      <c r="CF127" s="34">
        <v>6092</v>
      </c>
      <c r="CG127" s="34">
        <v>1050</v>
      </c>
      <c r="CH127" s="34">
        <v>1894</v>
      </c>
      <c r="CI127" s="34">
        <v>2193</v>
      </c>
      <c r="CJ127" s="34">
        <v>4526</v>
      </c>
      <c r="CK127" s="34">
        <v>539</v>
      </c>
      <c r="CL127" s="34">
        <v>22</v>
      </c>
      <c r="CM127" s="34">
        <v>19</v>
      </c>
      <c r="CN127" s="34">
        <v>208</v>
      </c>
      <c r="CO127" s="74">
        <v>12</v>
      </c>
      <c r="CP127" s="73">
        <f t="shared" si="439"/>
        <v>261</v>
      </c>
      <c r="CQ127" s="73">
        <f t="shared" si="440"/>
        <v>17485</v>
      </c>
      <c r="CR127" s="73"/>
      <c r="CS127" s="76">
        <f t="shared" si="249"/>
        <v>5.3188447240491848E-2</v>
      </c>
      <c r="CT127" s="77">
        <f t="shared" si="250"/>
        <v>0.34841292536459822</v>
      </c>
      <c r="CU127" s="77">
        <f t="shared" si="251"/>
        <v>6.0051472690877898E-2</v>
      </c>
      <c r="CV127" s="77">
        <f t="shared" si="252"/>
        <v>0.10832141835859307</v>
      </c>
      <c r="CW127" s="77">
        <f t="shared" si="253"/>
        <v>0.12542179010580498</v>
      </c>
      <c r="CX127" s="77">
        <f t="shared" si="254"/>
        <v>0.25885044323706036</v>
      </c>
      <c r="CY127" s="77">
        <f t="shared" si="255"/>
        <v>3.0826422647983985E-2</v>
      </c>
      <c r="CZ127" s="78"/>
      <c r="DA127" s="78"/>
      <c r="DB127" s="78"/>
      <c r="DC127" s="78"/>
      <c r="DD127" s="78">
        <f t="shared" si="256"/>
        <v>1.4927080354589648E-2</v>
      </c>
      <c r="DE127" s="75">
        <f t="shared" si="257"/>
        <v>1</v>
      </c>
      <c r="DF127" s="75"/>
      <c r="DG127" s="75"/>
      <c r="DH127" s="34">
        <v>3008</v>
      </c>
      <c r="DI127" s="34">
        <v>6566</v>
      </c>
      <c r="DJ127" s="34">
        <v>2973</v>
      </c>
      <c r="DK127" s="34">
        <v>1069</v>
      </c>
      <c r="DL127" s="34"/>
      <c r="DM127" s="34">
        <v>996</v>
      </c>
      <c r="DN127" s="34">
        <v>1416</v>
      </c>
      <c r="DO127" s="34">
        <v>997</v>
      </c>
      <c r="DP127" s="34">
        <v>24</v>
      </c>
      <c r="DQ127" s="34">
        <v>220</v>
      </c>
      <c r="DR127" s="34">
        <v>4</v>
      </c>
      <c r="DS127" s="74">
        <v>7</v>
      </c>
      <c r="DT127" s="74">
        <v>100</v>
      </c>
      <c r="DU127" s="73">
        <f t="shared" si="258"/>
        <v>355</v>
      </c>
      <c r="DV127" s="73">
        <f t="shared" si="441"/>
        <v>17380</v>
      </c>
      <c r="DW127" s="76">
        <f t="shared" si="259"/>
        <v>0.17307249712313003</v>
      </c>
      <c r="DX127" s="77">
        <f t="shared" si="260"/>
        <v>0.37779056386651322</v>
      </c>
      <c r="DY127" s="77">
        <f t="shared" si="261"/>
        <v>0.17105868814729575</v>
      </c>
      <c r="DZ127" s="77">
        <f t="shared" si="262"/>
        <v>6.1507479861910241E-2</v>
      </c>
      <c r="EA127" s="77">
        <f t="shared" si="263"/>
        <v>0</v>
      </c>
      <c r="EB127" s="77">
        <f t="shared" si="264"/>
        <v>5.7307249712313005E-2</v>
      </c>
      <c r="EC127" s="77">
        <f t="shared" si="265"/>
        <v>8.1472957422324507E-2</v>
      </c>
      <c r="ED127" s="77">
        <f t="shared" si="266"/>
        <v>5.7364787111622552E-2</v>
      </c>
      <c r="EE127" s="75">
        <f t="shared" si="267"/>
        <v>1.380897583429229E-3</v>
      </c>
      <c r="EF127" s="78">
        <f t="shared" si="268"/>
        <v>1.2658227848101266E-2</v>
      </c>
      <c r="EG127" s="78">
        <f t="shared" si="269"/>
        <v>2.3014959723820482E-4</v>
      </c>
      <c r="EH127" s="78">
        <f t="shared" si="270"/>
        <v>4.0276179516685848E-4</v>
      </c>
      <c r="EI127" s="78">
        <f t="shared" si="271"/>
        <v>5.7537399309551211E-3</v>
      </c>
      <c r="EJ127" s="75">
        <f t="shared" si="272"/>
        <v>2.0425776754890677E-2</v>
      </c>
      <c r="EK127" s="75">
        <f t="shared" si="273"/>
        <v>1</v>
      </c>
      <c r="EL127" s="75"/>
      <c r="EM127" s="75"/>
      <c r="EN127" s="75"/>
      <c r="EO127" s="75"/>
      <c r="EP127" s="75"/>
      <c r="EQ127" s="75"/>
      <c r="ER127" s="75">
        <f t="shared" si="274"/>
        <v>0.3493855471276533</v>
      </c>
      <c r="ES127" s="75">
        <f t="shared" si="275"/>
        <v>0.43222535860360622</v>
      </c>
      <c r="ET127" s="75">
        <f t="shared" si="276"/>
        <v>0.34841292536459822</v>
      </c>
      <c r="EU127" s="75">
        <f t="shared" si="277"/>
        <v>0.37779056386651322</v>
      </c>
      <c r="EV127" s="75"/>
      <c r="EW127" s="75"/>
      <c r="EX127" s="75">
        <f t="shared" si="278"/>
        <v>8.9198565296642565E-2</v>
      </c>
      <c r="EY127" s="75">
        <f t="shared" si="279"/>
        <v>6.3713347543061238E-2</v>
      </c>
      <c r="EZ127" s="75">
        <f t="shared" si="280"/>
        <v>0.12542179010580498</v>
      </c>
      <c r="FA127" s="75">
        <f t="shared" si="281"/>
        <v>0.17105868814729575</v>
      </c>
      <c r="FB127" s="75"/>
      <c r="FC127" s="75"/>
      <c r="FD127" s="75"/>
      <c r="FE127" s="75">
        <f t="shared" si="282"/>
        <v>0</v>
      </c>
      <c r="FF127" s="75"/>
      <c r="FG127" s="75"/>
      <c r="FH127" s="75"/>
      <c r="FI127" s="75"/>
      <c r="FJ127" s="75"/>
      <c r="FK127" s="75">
        <f t="shared" si="283"/>
        <v>2.5347082205196153E-3</v>
      </c>
      <c r="FL127" s="75"/>
      <c r="FM127" s="75"/>
      <c r="FN127" s="75"/>
      <c r="FO127" s="75"/>
      <c r="FP127" s="75">
        <f t="shared" si="284"/>
        <v>0.43858411242429585</v>
      </c>
      <c r="FQ127" s="75">
        <f t="shared" si="285"/>
        <v>0.49847341436718706</v>
      </c>
      <c r="FR127" s="75">
        <f t="shared" si="286"/>
        <v>0.47383471547040323</v>
      </c>
      <c r="FS127" s="75">
        <f t="shared" si="287"/>
        <v>0.54884925201380896</v>
      </c>
      <c r="FT127" s="75"/>
      <c r="FU127" s="75"/>
      <c r="FV127" s="75"/>
      <c r="FW127" s="75">
        <f t="shared" si="288"/>
        <v>-8.3812433239008E-2</v>
      </c>
      <c r="FX127" s="75">
        <f t="shared" si="289"/>
        <v>2.9377638501914993E-2</v>
      </c>
      <c r="FY127" s="75">
        <f t="shared" si="290"/>
        <v>-5.4434794737093006E-2</v>
      </c>
      <c r="FZ127" s="75"/>
      <c r="GA127" s="75"/>
      <c r="GB127" s="75">
        <f t="shared" si="291"/>
        <v>6.1708442562743743E-2</v>
      </c>
      <c r="GC127" s="75">
        <f t="shared" si="292"/>
        <v>4.5636898041490764E-2</v>
      </c>
      <c r="GD127" s="75">
        <f t="shared" si="293"/>
        <v>0.10734534060423451</v>
      </c>
      <c r="GE127" s="75"/>
      <c r="GF127" s="75"/>
      <c r="GG127" s="75"/>
      <c r="GH127" s="75"/>
      <c r="GI127" s="75"/>
      <c r="GJ127" s="75"/>
      <c r="GK127" s="75"/>
      <c r="GL127" s="75"/>
      <c r="GM127" s="75"/>
      <c r="GN127" s="75"/>
      <c r="GO127" s="75"/>
      <c r="GP127" s="75"/>
      <c r="GQ127" s="75">
        <f t="shared" si="294"/>
        <v>-2.4638698896783828E-2</v>
      </c>
      <c r="GR127" s="75">
        <f t="shared" si="295"/>
        <v>7.501453654340573E-2</v>
      </c>
      <c r="GS127" s="75">
        <f t="shared" si="296"/>
        <v>5.0375837646621902E-2</v>
      </c>
      <c r="GT127" s="75"/>
      <c r="GU127" s="75"/>
      <c r="GV127" s="75"/>
      <c r="GW127" s="75"/>
      <c r="GX127" s="75">
        <f t="shared" si="297"/>
        <v>1.5464220615040866E-2</v>
      </c>
      <c r="GY127" s="75">
        <f t="shared" si="298"/>
        <v>3.3757704936920332E-2</v>
      </c>
      <c r="GZ127" s="75">
        <f t="shared" si="299"/>
        <v>3.0826422647983985E-2</v>
      </c>
      <c r="HA127" s="75">
        <f t="shared" si="300"/>
        <v>5.7307249712313005E-2</v>
      </c>
      <c r="HB127" s="75"/>
      <c r="HC127" s="75"/>
      <c r="HD127" s="75">
        <f t="shared" si="301"/>
        <v>-2.9312822889363474E-3</v>
      </c>
      <c r="HE127" s="75">
        <f t="shared" si="302"/>
        <v>2.648082706432902E-2</v>
      </c>
      <c r="HF127" s="75">
        <f t="shared" si="303"/>
        <v>2.3549544775392672E-2</v>
      </c>
      <c r="HG127" s="75"/>
      <c r="HH127" s="75"/>
      <c r="HI127" s="75"/>
      <c r="HJ127" s="75">
        <f t="shared" si="304"/>
        <v>7.1029576056917745E-2</v>
      </c>
      <c r="HK127" s="75">
        <f t="shared" si="305"/>
        <v>9.5281986289532813E-2</v>
      </c>
      <c r="HL127" s="75">
        <f t="shared" si="306"/>
        <v>6.0051472690877898E-2</v>
      </c>
      <c r="HM127" s="75">
        <f t="shared" si="307"/>
        <v>6.1507479861910241E-2</v>
      </c>
      <c r="HN127" s="75"/>
      <c r="HO127" s="75"/>
      <c r="HP127" s="75">
        <f t="shared" si="308"/>
        <v>-3.5230513598654915E-2</v>
      </c>
      <c r="HQ127" s="75">
        <f>Gegevens!HM14-Gegevens!HL14</f>
        <v>-8.2153253061931775E-2</v>
      </c>
      <c r="HR127" s="75">
        <f t="shared" si="309"/>
        <v>-3.3774506427622572E-2</v>
      </c>
      <c r="HS127" s="75"/>
      <c r="HT127" s="75"/>
      <c r="HU127" s="75"/>
      <c r="HV127" s="75">
        <f t="shared" si="310"/>
        <v>0.30869641912153817</v>
      </c>
      <c r="HW127" s="75">
        <f t="shared" si="311"/>
        <v>0.19448124891986865</v>
      </c>
      <c r="HX127" s="75">
        <f t="shared" si="312"/>
        <v>0.25885044323706036</v>
      </c>
      <c r="HY127" s="75">
        <f t="shared" si="313"/>
        <v>0.17307249712313003</v>
      </c>
      <c r="HZ127" s="75"/>
      <c r="IA127" s="75"/>
      <c r="IB127" s="75">
        <f t="shared" si="314"/>
        <v>6.4369194317191708E-2</v>
      </c>
      <c r="IC127" s="75">
        <f t="shared" si="315"/>
        <v>-8.5777946113930331E-2</v>
      </c>
      <c r="ID127" s="75">
        <f t="shared" si="316"/>
        <v>-2.1408751796738623E-2</v>
      </c>
      <c r="IE127" s="75"/>
      <c r="IF127" s="75"/>
      <c r="IG127" s="75"/>
      <c r="IH127" s="75">
        <f t="shared" si="317"/>
        <v>8.737578644087729E-2</v>
      </c>
      <c r="II127" s="75">
        <f t="shared" si="318"/>
        <v>8.6122472492655103E-2</v>
      </c>
      <c r="IJ127" s="75">
        <f t="shared" si="319"/>
        <v>5.3188447240491848E-2</v>
      </c>
      <c r="IK127" s="75">
        <f t="shared" si="320"/>
        <v>5.7364787111622552E-2</v>
      </c>
      <c r="IL127" s="75"/>
      <c r="IM127" s="75"/>
      <c r="IN127" s="75">
        <f t="shared" si="321"/>
        <v>-3.2934025252163254E-2</v>
      </c>
      <c r="IO127" s="75">
        <f t="shared" si="322"/>
        <v>4.1763398711307034E-3</v>
      </c>
      <c r="IP127" s="75">
        <f t="shared" si="323"/>
        <v>-2.8757685381032551E-2</v>
      </c>
      <c r="IQ127" s="75"/>
      <c r="IR127" s="75"/>
      <c r="IS127" s="75"/>
      <c r="IT127" s="75">
        <f t="shared" si="324"/>
        <v>6.8560004703945437E-2</v>
      </c>
      <c r="IU127" s="75">
        <f t="shared" si="325"/>
        <v>8.1110663056627688E-2</v>
      </c>
      <c r="IV127" s="75">
        <f t="shared" si="326"/>
        <v>0.10832141835859307</v>
      </c>
      <c r="IW127" s="75">
        <f t="shared" si="327"/>
        <v>8.1472957422324507E-2</v>
      </c>
      <c r="IX127" s="75"/>
      <c r="IY127" s="75"/>
      <c r="IZ127" s="75">
        <f t="shared" si="328"/>
        <v>2.7210755301965386E-2</v>
      </c>
      <c r="JA127" s="75">
        <f t="shared" si="329"/>
        <v>-2.6848460936268567E-2</v>
      </c>
      <c r="JB127" s="75">
        <f t="shared" si="330"/>
        <v>3.6229436569681917E-4</v>
      </c>
      <c r="JC127" s="75"/>
      <c r="JD127" s="75"/>
      <c r="JE127" s="75"/>
      <c r="JF127" s="75"/>
      <c r="JG127" s="75"/>
      <c r="JH127" s="75"/>
      <c r="JI127" s="75">
        <f t="shared" si="331"/>
        <v>0.10284000705591816</v>
      </c>
      <c r="JJ127" s="75">
        <f t="shared" si="332"/>
        <v>0.15593579114482273</v>
      </c>
      <c r="JK127" s="75">
        <f t="shared" si="333"/>
        <v>0.17140001175986358</v>
      </c>
      <c r="JL127" s="75"/>
      <c r="JM127" s="75">
        <f t="shared" si="334"/>
        <v>0.11988017742957544</v>
      </c>
      <c r="JN127" s="75">
        <f t="shared" si="335"/>
        <v>0.16723313554928279</v>
      </c>
      <c r="JO127" s="75">
        <f t="shared" si="336"/>
        <v>0.20099084048620314</v>
      </c>
      <c r="JP127" s="75"/>
      <c r="JQ127" s="75">
        <f t="shared" si="337"/>
        <v>8.401486988847584E-2</v>
      </c>
      <c r="JR127" s="75">
        <f t="shared" si="338"/>
        <v>0.16150986559908492</v>
      </c>
      <c r="JS127" s="75">
        <f t="shared" si="339"/>
        <v>0.19233628824706892</v>
      </c>
      <c r="JT127" s="75"/>
      <c r="JU127" s="75">
        <f t="shared" si="340"/>
        <v>0.11467203682393556</v>
      </c>
      <c r="JV127" s="75">
        <f t="shared" si="341"/>
        <v>0.13883774453394707</v>
      </c>
      <c r="JW127" s="75">
        <f t="shared" si="342"/>
        <v>0.19614499424626008</v>
      </c>
      <c r="JX127" s="75"/>
      <c r="JY127" s="75"/>
      <c r="JZ127" s="75"/>
      <c r="KA127" s="75">
        <f t="shared" si="343"/>
        <v>-3.5865307541099595E-2</v>
      </c>
      <c r="KB127" s="75">
        <f t="shared" si="344"/>
        <v>3.0657166935459723E-2</v>
      </c>
      <c r="KC127" s="75">
        <f t="shared" si="345"/>
        <v>-5.2081406056398716E-3</v>
      </c>
      <c r="KD127" s="75"/>
      <c r="KE127" s="75"/>
      <c r="KF127" s="75">
        <f t="shared" si="346"/>
        <v>-5.7232699501978679E-3</v>
      </c>
      <c r="KG127" s="75">
        <f t="shared" si="347"/>
        <v>-2.2672121065137857E-2</v>
      </c>
      <c r="KH127" s="75">
        <f t="shared" si="348"/>
        <v>-2.8395391015335725E-2</v>
      </c>
      <c r="KI127" s="75"/>
      <c r="KJ127" s="75"/>
      <c r="KK127" s="75">
        <f t="shared" si="349"/>
        <v>-8.6545522391342222E-3</v>
      </c>
      <c r="KL127" s="75">
        <f t="shared" si="350"/>
        <v>3.8087059991911698E-3</v>
      </c>
      <c r="KM127" s="75">
        <f t="shared" si="351"/>
        <v>-4.8458462399430524E-3</v>
      </c>
      <c r="KN127" s="75"/>
      <c r="KO127" s="75"/>
      <c r="KP127" s="75"/>
      <c r="KQ127" s="75"/>
      <c r="KR127" s="73">
        <f t="shared" si="352"/>
        <v>7512.0767325306761</v>
      </c>
      <c r="KS127" s="73">
        <f t="shared" si="353"/>
        <v>1107.3379802984043</v>
      </c>
      <c r="KT127" s="73">
        <f t="shared" si="354"/>
        <v>1656.0009217120803</v>
      </c>
      <c r="KU127" s="73">
        <f t="shared" si="355"/>
        <v>3380.0841062273171</v>
      </c>
      <c r="KV127" s="73">
        <f t="shared" si="356"/>
        <v>1496.8085719223457</v>
      </c>
      <c r="KW127" s="73">
        <f t="shared" si="357"/>
        <v>1409.7033239241891</v>
      </c>
      <c r="KX127" s="73">
        <f t="shared" si="358"/>
        <v>586.70891180367539</v>
      </c>
      <c r="KY127" s="73"/>
      <c r="KZ127" s="73">
        <f t="shared" si="359"/>
        <v>6055.4166428367171</v>
      </c>
      <c r="LA127" s="73">
        <f t="shared" si="360"/>
        <v>2179.8307120388904</v>
      </c>
      <c r="LB127" s="73">
        <f t="shared" si="361"/>
        <v>1043.6945953674579</v>
      </c>
      <c r="LC127" s="73">
        <f t="shared" si="362"/>
        <v>4498.8207034601091</v>
      </c>
      <c r="LD127" s="73">
        <f t="shared" si="363"/>
        <v>924.41521303974832</v>
      </c>
      <c r="LE127" s="73">
        <f t="shared" si="364"/>
        <v>1882.6262510723477</v>
      </c>
      <c r="LF127" s="73">
        <f t="shared" si="365"/>
        <v>535.76322562196162</v>
      </c>
      <c r="LG127" s="73"/>
      <c r="LH127" s="73">
        <f t="shared" si="366"/>
        <v>6566</v>
      </c>
      <c r="LI127" s="73">
        <f t="shared" si="367"/>
        <v>2973</v>
      </c>
      <c r="LJ127" s="73">
        <f t="shared" si="368"/>
        <v>1069</v>
      </c>
      <c r="LK127" s="73">
        <f t="shared" si="369"/>
        <v>3008</v>
      </c>
      <c r="LL127" s="73">
        <f t="shared" si="370"/>
        <v>997</v>
      </c>
      <c r="LM127" s="73">
        <f t="shared" si="371"/>
        <v>1416</v>
      </c>
      <c r="LN127" s="73">
        <f t="shared" si="372"/>
        <v>996</v>
      </c>
      <c r="LO127" s="73"/>
      <c r="LP127" s="73">
        <f t="shared" si="373"/>
        <v>-1456.660089693959</v>
      </c>
      <c r="LQ127" s="73">
        <f t="shared" si="374"/>
        <v>1072.4927317404861</v>
      </c>
      <c r="LR127" s="73">
        <f t="shared" si="375"/>
        <v>-612.30632634462245</v>
      </c>
      <c r="LS127" s="73">
        <f t="shared" si="376"/>
        <v>1118.7365972327921</v>
      </c>
      <c r="LT127" s="73">
        <f t="shared" si="377"/>
        <v>-572.39335888259734</v>
      </c>
      <c r="LU127" s="73">
        <f t="shared" si="378"/>
        <v>472.92292714815858</v>
      </c>
      <c r="LV127" s="73">
        <f t="shared" si="379"/>
        <v>-50.945686181713768</v>
      </c>
      <c r="LW127" s="73"/>
      <c r="LX127" s="73">
        <f t="shared" si="380"/>
        <v>510.58335716328293</v>
      </c>
      <c r="LY127" s="73">
        <f t="shared" si="381"/>
        <v>793.1692879611096</v>
      </c>
      <c r="LZ127" s="73">
        <f t="shared" si="382"/>
        <v>25.30540463254215</v>
      </c>
      <c r="MA127" s="73">
        <f t="shared" si="383"/>
        <v>-1490.8207034601091</v>
      </c>
      <c r="MB127" s="73">
        <f t="shared" si="384"/>
        <v>72.584786960251677</v>
      </c>
      <c r="MC127" s="73">
        <f t="shared" si="385"/>
        <v>-466.62625107234771</v>
      </c>
      <c r="MD127" s="73">
        <f t="shared" si="386"/>
        <v>460.23677437803838</v>
      </c>
      <c r="ME127" s="73"/>
      <c r="MF127" s="73">
        <f t="shared" si="387"/>
        <v>-946.07673253067605</v>
      </c>
      <c r="MG127" s="73">
        <f t="shared" si="388"/>
        <v>1865.6620197015957</v>
      </c>
      <c r="MH127" s="73">
        <f t="shared" si="389"/>
        <v>-587.0009217120803</v>
      </c>
      <c r="MI127" s="73">
        <f t="shared" si="390"/>
        <v>-372.08410622731708</v>
      </c>
      <c r="MJ127" s="73">
        <f t="shared" si="391"/>
        <v>-499.80857192234566</v>
      </c>
      <c r="MK127" s="73">
        <f t="shared" si="392"/>
        <v>6.2966760758108649</v>
      </c>
      <c r="ML127" s="73">
        <f t="shared" si="393"/>
        <v>409.29108819632461</v>
      </c>
      <c r="MM127" s="73"/>
      <c r="MN127" s="75">
        <f t="shared" si="394"/>
        <v>-0.19390910683672394</v>
      </c>
      <c r="MO127" s="75">
        <f t="shared" si="395"/>
        <v>0.96853241812537838</v>
      </c>
      <c r="MP127" s="75">
        <f t="shared" si="396"/>
        <v>-0.36974999126907537</v>
      </c>
      <c r="MQ127" s="75">
        <f t="shared" si="397"/>
        <v>0.33097892303084453</v>
      </c>
      <c r="MR127" s="75">
        <f t="shared" si="398"/>
        <v>-0.38240919354669028</v>
      </c>
      <c r="MS127" s="75">
        <f t="shared" si="399"/>
        <v>0.33547691852756911</v>
      </c>
      <c r="MT127" s="75">
        <f t="shared" si="400"/>
        <v>-8.6832985074481395E-2</v>
      </c>
      <c r="MU127" s="75"/>
      <c r="MV127" s="75">
        <f t="shared" si="401"/>
        <v>8.4318451937948791E-2</v>
      </c>
      <c r="MW127" s="75">
        <f t="shared" si="402"/>
        <v>0.36386737904946015</v>
      </c>
      <c r="MX127" s="75">
        <f t="shared" si="403"/>
        <v>2.424598608142909E-2</v>
      </c>
      <c r="MY127" s="75">
        <f t="shared" si="404"/>
        <v>-0.33138033314230481</v>
      </c>
      <c r="MZ127" s="75">
        <f t="shared" si="405"/>
        <v>7.8519680265290756E-2</v>
      </c>
      <c r="NA127" s="75">
        <f t="shared" si="406"/>
        <v>-0.24785920774585846</v>
      </c>
      <c r="NB127" s="75">
        <f t="shared" si="407"/>
        <v>0.85903016923894804</v>
      </c>
      <c r="NC127" s="75"/>
      <c r="ND127" s="75">
        <f t="shared" si="408"/>
        <v>-0.12594077060391803</v>
      </c>
      <c r="NE127" s="75">
        <f t="shared" si="409"/>
        <v>1.6848171496825557</v>
      </c>
      <c r="NF127" s="75">
        <f t="shared" si="410"/>
        <v>-0.35446895832956482</v>
      </c>
      <c r="NG127" s="75">
        <f t="shared" si="411"/>
        <v>-0.11008131588850284</v>
      </c>
      <c r="NH127" s="75">
        <f t="shared" si="412"/>
        <v>-0.33391616088919329</v>
      </c>
      <c r="NI127" s="75">
        <f t="shared" si="413"/>
        <v>4.4666675384454771E-3</v>
      </c>
      <c r="NJ127" s="75">
        <f t="shared" si="414"/>
        <v>0.69760503030041177</v>
      </c>
      <c r="NK127" s="75"/>
      <c r="NL127" s="75"/>
      <c r="NM127" s="211">
        <v>19933</v>
      </c>
      <c r="NN127" s="212">
        <v>1</v>
      </c>
      <c r="NO127" s="212">
        <v>31</v>
      </c>
      <c r="NP127" s="212">
        <v>24</v>
      </c>
      <c r="NQ127" s="212">
        <v>5</v>
      </c>
      <c r="NR127" s="212">
        <v>102</v>
      </c>
      <c r="NS127" s="213">
        <v>163</v>
      </c>
      <c r="NT127" s="213">
        <f t="shared" si="415"/>
        <v>20096</v>
      </c>
      <c r="NU127" s="75"/>
      <c r="NV127" s="75"/>
      <c r="NW127" s="73">
        <v>17380</v>
      </c>
      <c r="NX127" s="73">
        <v>2973</v>
      </c>
      <c r="NY127" s="75">
        <f t="shared" si="416"/>
        <v>0.17105868814729575</v>
      </c>
      <c r="NZ127" s="75">
        <f t="shared" si="417"/>
        <v>4.1388973958286198E-3</v>
      </c>
      <c r="OA127" s="75">
        <f t="shared" si="418"/>
        <v>3.7932965954748381E-3</v>
      </c>
      <c r="OB127" s="73">
        <v>26771</v>
      </c>
      <c r="OC127" s="73">
        <v>20096</v>
      </c>
      <c r="OD127" s="73">
        <v>4290.5531018206548</v>
      </c>
      <c r="OE127" s="73">
        <v>1022.0281179087192</v>
      </c>
      <c r="OF127" s="75">
        <f t="shared" si="419"/>
        <v>3.8176688129271198E-2</v>
      </c>
      <c r="OG127" s="75">
        <f t="shared" si="420"/>
        <v>0.23820428127903404</v>
      </c>
      <c r="OH127" s="73">
        <v>2531.6666666666697</v>
      </c>
      <c r="OI127" s="73">
        <f t="shared" si="421"/>
        <v>603.05383877142185</v>
      </c>
      <c r="OJ127" s="75">
        <f t="shared" si="422"/>
        <v>3.0008650416571549E-2</v>
      </c>
      <c r="OK127" s="75">
        <f t="shared" si="423"/>
        <v>4.0850052186014148E-3</v>
      </c>
      <c r="OL127" s="75">
        <f t="shared" si="424"/>
        <v>1.4909683091415059E-3</v>
      </c>
      <c r="OM127" s="73">
        <v>26750</v>
      </c>
      <c r="ON127" s="73">
        <v>604079611</v>
      </c>
      <c r="OO127" s="73">
        <f t="shared" si="425"/>
        <v>22582.41536448598</v>
      </c>
      <c r="OP127" s="75">
        <f t="shared" si="426"/>
        <v>4.1050789725117776E-3</v>
      </c>
      <c r="OQ127" s="75">
        <f t="shared" si="427"/>
        <v>4.8510167047096557E-3</v>
      </c>
      <c r="OR127" s="75">
        <f t="shared" si="428"/>
        <v>1.9441701657319141E-3</v>
      </c>
      <c r="OS127" s="73">
        <v>5732.4967476635511</v>
      </c>
      <c r="OT127" s="75">
        <f t="shared" si="429"/>
        <v>0.2141308411214953</v>
      </c>
      <c r="OU127" s="75">
        <f t="shared" si="430"/>
        <v>4.7244877222647006E-3</v>
      </c>
      <c r="OV127" s="73">
        <v>348.40688873956867</v>
      </c>
      <c r="OW127" s="75">
        <f t="shared" si="431"/>
        <v>1.3024556588395091E-2</v>
      </c>
      <c r="OX127" s="75">
        <v>5.4263565891472867E-2</v>
      </c>
      <c r="OY127" s="73">
        <v>1492</v>
      </c>
      <c r="OZ127" s="75">
        <f t="shared" si="432"/>
        <v>5.5731948750513613E-2</v>
      </c>
      <c r="PA127" s="73">
        <v>6135</v>
      </c>
      <c r="PB127" s="75">
        <f t="shared" si="433"/>
        <v>0.2291658884613948</v>
      </c>
      <c r="PC127" s="73">
        <v>4404</v>
      </c>
      <c r="PD127" s="73">
        <v>6038</v>
      </c>
      <c r="PE127" s="75">
        <f t="shared" si="434"/>
        <v>-0.27061941040079496</v>
      </c>
      <c r="PF127" s="75">
        <v>2.3324914574357449E-2</v>
      </c>
      <c r="PG127" s="75">
        <v>8.6416084781855099E-2</v>
      </c>
      <c r="PH127" s="75">
        <v>0.10974099935621255</v>
      </c>
      <c r="PI127" s="75"/>
      <c r="PJ127" s="75"/>
      <c r="PK127" s="75"/>
      <c r="PL127" s="75"/>
      <c r="PM127" s="75"/>
      <c r="PN127" s="75"/>
      <c r="PO127" s="226"/>
      <c r="PP127" s="21">
        <f t="shared" si="435"/>
        <v>0</v>
      </c>
      <c r="PQ127" s="73">
        <f t="shared" si="436"/>
        <v>91.649930710964355</v>
      </c>
      <c r="PR127" s="73"/>
      <c r="PS127" s="73">
        <f t="shared" si="437"/>
        <v>47.360116059894786</v>
      </c>
      <c r="PT127" s="73">
        <v>1</v>
      </c>
      <c r="PU127" s="73">
        <f t="shared" si="438"/>
        <v>36.498565591844446</v>
      </c>
      <c r="PV127" s="73">
        <v>1</v>
      </c>
      <c r="PW127" s="73"/>
    </row>
    <row r="128" spans="1:444" x14ac:dyDescent="0.25">
      <c r="A128" s="150"/>
      <c r="B128" s="153" t="s">
        <v>10</v>
      </c>
      <c r="C128" s="151"/>
      <c r="D128" s="156">
        <v>23039</v>
      </c>
      <c r="E128" s="156" t="s">
        <v>76</v>
      </c>
      <c r="F128" s="72" t="s">
        <v>90</v>
      </c>
      <c r="G128" s="82"/>
      <c r="P128" s="161"/>
      <c r="Q128" s="127"/>
      <c r="R128" s="127"/>
      <c r="S128" s="127"/>
      <c r="T128" s="127"/>
      <c r="U128" s="127"/>
      <c r="V128" s="127"/>
      <c r="W128" s="127"/>
      <c r="X128" s="127"/>
      <c r="Y128" s="127"/>
      <c r="Z128" s="113"/>
      <c r="AA128" s="73"/>
      <c r="AB128" s="74">
        <v>453</v>
      </c>
      <c r="AC128" s="74">
        <v>2355</v>
      </c>
      <c r="AD128" s="74">
        <v>552</v>
      </c>
      <c r="AE128" s="74">
        <v>1344</v>
      </c>
      <c r="AF128" s="74">
        <v>627</v>
      </c>
      <c r="AG128" s="74">
        <v>1158</v>
      </c>
      <c r="AH128" s="74">
        <v>54</v>
      </c>
      <c r="AI128" s="74">
        <v>90</v>
      </c>
      <c r="AK128" s="73">
        <f t="shared" si="222"/>
        <v>6633</v>
      </c>
      <c r="AL128" s="75"/>
      <c r="AM128" s="76">
        <f t="shared" si="223"/>
        <v>6.8294889190411573E-2</v>
      </c>
      <c r="AN128" s="77">
        <f t="shared" si="224"/>
        <v>0.35504296698326548</v>
      </c>
      <c r="AO128" s="77">
        <f t="shared" si="225"/>
        <v>8.3220262324739933E-2</v>
      </c>
      <c r="AP128" s="77">
        <f t="shared" si="226"/>
        <v>0.2026232473993668</v>
      </c>
      <c r="AQ128" s="77">
        <f t="shared" si="227"/>
        <v>9.4527363184079602E-2</v>
      </c>
      <c r="AR128" s="77">
        <f t="shared" si="228"/>
        <v>0.17458163726820444</v>
      </c>
      <c r="AS128" s="77">
        <f t="shared" si="229"/>
        <v>8.1411126187245584E-3</v>
      </c>
      <c r="AT128" s="78">
        <f t="shared" si="230"/>
        <v>1.3568521031207599E-2</v>
      </c>
      <c r="AU128" s="75">
        <f t="shared" si="231"/>
        <v>1</v>
      </c>
      <c r="AV128" s="75"/>
      <c r="AW128" s="75"/>
      <c r="AX128" s="74">
        <v>453</v>
      </c>
      <c r="AY128" s="74">
        <v>321</v>
      </c>
      <c r="AZ128" s="74">
        <v>1298</v>
      </c>
      <c r="BA128" s="74">
        <v>948</v>
      </c>
      <c r="BB128" s="74">
        <v>2433</v>
      </c>
      <c r="BC128" s="74">
        <v>1087</v>
      </c>
      <c r="BD128" s="74">
        <v>98</v>
      </c>
      <c r="BF128" s="74">
        <v>21</v>
      </c>
      <c r="BG128" s="79">
        <v>7</v>
      </c>
      <c r="BH128" s="80"/>
      <c r="BI128" s="80"/>
      <c r="BJ128" s="81"/>
      <c r="BK128" s="73">
        <f t="shared" si="232"/>
        <v>7</v>
      </c>
      <c r="BL128" s="79">
        <f t="shared" si="233"/>
        <v>6666</v>
      </c>
      <c r="BM128" s="82"/>
      <c r="BN128" s="83">
        <f t="shared" si="234"/>
        <v>6.7956795679567958E-2</v>
      </c>
      <c r="BO128" s="84">
        <f t="shared" si="235"/>
        <v>4.8154815481548152E-2</v>
      </c>
      <c r="BP128" s="84">
        <f t="shared" si="236"/>
        <v>0.19471947194719472</v>
      </c>
      <c r="BQ128" s="84">
        <f t="shared" si="237"/>
        <v>0.14221422142214221</v>
      </c>
      <c r="BR128" s="84">
        <f t="shared" si="238"/>
        <v>0.36498649864986499</v>
      </c>
      <c r="BS128" s="84">
        <f t="shared" si="239"/>
        <v>0.16306630663066307</v>
      </c>
      <c r="BT128" s="84">
        <f t="shared" si="240"/>
        <v>1.4701470147014702E-2</v>
      </c>
      <c r="BU128" s="84">
        <f t="shared" si="241"/>
        <v>0</v>
      </c>
      <c r="BV128" s="84">
        <f t="shared" si="242"/>
        <v>3.1503150315031502E-3</v>
      </c>
      <c r="BW128" s="84">
        <f t="shared" si="243"/>
        <v>1.0501050105010501E-3</v>
      </c>
      <c r="BX128" s="84">
        <f t="shared" si="244"/>
        <v>0</v>
      </c>
      <c r="BY128" s="84">
        <f t="shared" si="245"/>
        <v>0</v>
      </c>
      <c r="BZ128" s="84">
        <f t="shared" si="246"/>
        <v>0</v>
      </c>
      <c r="CA128" s="75">
        <f t="shared" si="247"/>
        <v>1.0501050105010501E-3</v>
      </c>
      <c r="CB128" s="85">
        <f t="shared" si="248"/>
        <v>1</v>
      </c>
      <c r="CC128" s="75"/>
      <c r="CD128" s="75"/>
      <c r="CE128" s="74">
        <v>695</v>
      </c>
      <c r="CF128" s="74">
        <v>2220</v>
      </c>
      <c r="CG128" s="74">
        <v>1215</v>
      </c>
      <c r="CH128" s="74">
        <v>880</v>
      </c>
      <c r="CI128" s="74">
        <v>776</v>
      </c>
      <c r="CJ128" s="74">
        <v>563</v>
      </c>
      <c r="CK128" s="74">
        <v>91</v>
      </c>
      <c r="CL128" s="72">
        <v>14</v>
      </c>
      <c r="CM128" s="72">
        <v>40</v>
      </c>
      <c r="CN128" s="72">
        <v>15</v>
      </c>
      <c r="CO128" s="72"/>
      <c r="CP128" s="73">
        <f t="shared" si="439"/>
        <v>69</v>
      </c>
      <c r="CQ128" s="73">
        <f t="shared" si="440"/>
        <v>6509</v>
      </c>
      <c r="CR128" s="73"/>
      <c r="CS128" s="76">
        <f t="shared" si="249"/>
        <v>0.10677523429098172</v>
      </c>
      <c r="CT128" s="77">
        <f t="shared" si="250"/>
        <v>0.34106621600860348</v>
      </c>
      <c r="CU128" s="77">
        <f t="shared" si="251"/>
        <v>0.18666461822092487</v>
      </c>
      <c r="CV128" s="77">
        <f t="shared" si="252"/>
        <v>0.13519741895836535</v>
      </c>
      <c r="CW128" s="77">
        <f t="shared" si="253"/>
        <v>0.11921954217237671</v>
      </c>
      <c r="CX128" s="77">
        <f t="shared" si="254"/>
        <v>8.6495621447226917E-2</v>
      </c>
      <c r="CY128" s="77">
        <f t="shared" si="255"/>
        <v>1.3980642187740052E-2</v>
      </c>
      <c r="CZ128" s="78"/>
      <c r="DA128" s="78"/>
      <c r="DB128" s="78"/>
      <c r="DC128" s="78"/>
      <c r="DD128" s="78">
        <f t="shared" si="256"/>
        <v>1.0600706713780919E-2</v>
      </c>
      <c r="DE128" s="75">
        <f t="shared" si="257"/>
        <v>1</v>
      </c>
      <c r="DF128" s="75"/>
      <c r="DG128" s="75"/>
      <c r="DH128" s="74">
        <v>611</v>
      </c>
      <c r="DI128" s="74">
        <v>2413</v>
      </c>
      <c r="DJ128" s="74">
        <v>1121</v>
      </c>
      <c r="DK128" s="74">
        <v>878</v>
      </c>
      <c r="DL128" s="74">
        <v>17</v>
      </c>
      <c r="DM128" s="74">
        <v>231</v>
      </c>
      <c r="DN128" s="74">
        <v>552</v>
      </c>
      <c r="DO128" s="74">
        <v>715</v>
      </c>
      <c r="DP128" s="72">
        <v>15</v>
      </c>
      <c r="DQ128" s="72">
        <v>23</v>
      </c>
      <c r="DR128" s="72"/>
      <c r="DS128" s="72"/>
      <c r="DU128" s="73">
        <f t="shared" si="258"/>
        <v>38</v>
      </c>
      <c r="DV128" s="73">
        <f t="shared" si="441"/>
        <v>6576</v>
      </c>
      <c r="DW128" s="76">
        <f t="shared" si="259"/>
        <v>9.2913625304136258E-2</v>
      </c>
      <c r="DX128" s="77">
        <f t="shared" si="260"/>
        <v>0.36694038929440387</v>
      </c>
      <c r="DY128" s="77">
        <f t="shared" si="261"/>
        <v>0.17046836982968369</v>
      </c>
      <c r="DZ128" s="77">
        <f t="shared" si="262"/>
        <v>0.13351581508515814</v>
      </c>
      <c r="EA128" s="77">
        <f t="shared" si="263"/>
        <v>2.5851581508515814E-3</v>
      </c>
      <c r="EB128" s="77">
        <f t="shared" si="264"/>
        <v>3.5127737226277371E-2</v>
      </c>
      <c r="EC128" s="77">
        <f t="shared" si="265"/>
        <v>8.3941605839416053E-2</v>
      </c>
      <c r="ED128" s="77">
        <f t="shared" si="266"/>
        <v>0.1087287104622871</v>
      </c>
      <c r="EE128" s="75">
        <f t="shared" si="267"/>
        <v>2.2810218978102188E-3</v>
      </c>
      <c r="EF128" s="78">
        <f t="shared" si="268"/>
        <v>3.4975669099756692E-3</v>
      </c>
      <c r="EG128" s="78">
        <f t="shared" si="269"/>
        <v>0</v>
      </c>
      <c r="EH128" s="78">
        <f t="shared" si="270"/>
        <v>0</v>
      </c>
      <c r="EI128" s="78">
        <f t="shared" si="271"/>
        <v>0</v>
      </c>
      <c r="EJ128" s="75">
        <f t="shared" si="272"/>
        <v>5.778588807785888E-3</v>
      </c>
      <c r="EK128" s="75">
        <f t="shared" si="273"/>
        <v>1</v>
      </c>
      <c r="EL128" s="75"/>
      <c r="EM128" s="75"/>
      <c r="EN128" s="75"/>
      <c r="EO128" s="75"/>
      <c r="EP128" s="75"/>
      <c r="EQ128" s="75"/>
      <c r="ER128" s="75">
        <f t="shared" si="274"/>
        <v>0.35504296698326548</v>
      </c>
      <c r="ES128" s="75">
        <f t="shared" si="275"/>
        <v>0.36498649864986499</v>
      </c>
      <c r="ET128" s="75">
        <f t="shared" si="276"/>
        <v>0.34106621600860348</v>
      </c>
      <c r="EU128" s="75">
        <f t="shared" si="277"/>
        <v>0.36694038929440387</v>
      </c>
      <c r="EV128" s="75"/>
      <c r="EW128" s="75"/>
      <c r="EX128" s="75">
        <f t="shared" si="278"/>
        <v>8.3220262324739933E-2</v>
      </c>
      <c r="EY128" s="75">
        <f t="shared" si="279"/>
        <v>4.8154815481548152E-2</v>
      </c>
      <c r="EZ128" s="75">
        <f t="shared" si="280"/>
        <v>0.11921954217237671</v>
      </c>
      <c r="FA128" s="75">
        <f t="shared" si="281"/>
        <v>0.17046836982968369</v>
      </c>
      <c r="FB128" s="75"/>
      <c r="FC128" s="75"/>
      <c r="FD128" s="75"/>
      <c r="FE128" s="75">
        <f t="shared" si="282"/>
        <v>0</v>
      </c>
      <c r="FF128" s="75"/>
      <c r="FG128" s="75"/>
      <c r="FH128" s="75"/>
      <c r="FI128" s="75"/>
      <c r="FJ128" s="75"/>
      <c r="FK128" s="75">
        <f t="shared" si="283"/>
        <v>3.1503150315031502E-3</v>
      </c>
      <c r="FL128" s="75"/>
      <c r="FM128" s="75"/>
      <c r="FN128" s="75"/>
      <c r="FO128" s="75"/>
      <c r="FP128" s="75">
        <f t="shared" si="284"/>
        <v>0.43826322930800543</v>
      </c>
      <c r="FQ128" s="75">
        <f t="shared" si="285"/>
        <v>0.41629162916291629</v>
      </c>
      <c r="FR128" s="75">
        <f t="shared" si="286"/>
        <v>0.46028575818098016</v>
      </c>
      <c r="FS128" s="75">
        <f t="shared" si="287"/>
        <v>0.53740875912408759</v>
      </c>
      <c r="FT128" s="75"/>
      <c r="FU128" s="75"/>
      <c r="FV128" s="75"/>
      <c r="FW128" s="75">
        <f t="shared" si="288"/>
        <v>-2.3920282641261503E-2</v>
      </c>
      <c r="FX128" s="75">
        <f t="shared" si="289"/>
        <v>2.5874173285800384E-2</v>
      </c>
      <c r="FY128" s="75">
        <f t="shared" si="290"/>
        <v>1.9538906445388804E-3</v>
      </c>
      <c r="FZ128" s="75"/>
      <c r="GA128" s="75"/>
      <c r="GB128" s="75">
        <f t="shared" si="291"/>
        <v>7.1064726690828556E-2</v>
      </c>
      <c r="GC128" s="75">
        <f t="shared" si="292"/>
        <v>5.1248827657306983E-2</v>
      </c>
      <c r="GD128" s="75">
        <f t="shared" si="293"/>
        <v>0.12231355434813554</v>
      </c>
      <c r="GE128" s="75"/>
      <c r="GF128" s="75"/>
      <c r="GG128" s="75"/>
      <c r="GH128" s="75"/>
      <c r="GI128" s="75"/>
      <c r="GJ128" s="75"/>
      <c r="GK128" s="75"/>
      <c r="GL128" s="75"/>
      <c r="GM128" s="75"/>
      <c r="GN128" s="75"/>
      <c r="GO128" s="75"/>
      <c r="GP128" s="75"/>
      <c r="GQ128" s="75">
        <f t="shared" si="294"/>
        <v>4.3994129018063877E-2</v>
      </c>
      <c r="GR128" s="75">
        <f t="shared" si="295"/>
        <v>7.7123000943107423E-2</v>
      </c>
      <c r="GS128" s="75">
        <f t="shared" si="296"/>
        <v>0.1211171299611713</v>
      </c>
      <c r="GT128" s="75"/>
      <c r="GU128" s="75"/>
      <c r="GV128" s="75"/>
      <c r="GW128" s="75"/>
      <c r="GX128" s="75">
        <f t="shared" si="297"/>
        <v>8.1411126187245584E-3</v>
      </c>
      <c r="GY128" s="75">
        <f t="shared" si="298"/>
        <v>1.4701470147014702E-2</v>
      </c>
      <c r="GZ128" s="75">
        <f t="shared" si="299"/>
        <v>1.3980642187740052E-2</v>
      </c>
      <c r="HA128" s="75">
        <f t="shared" si="300"/>
        <v>3.5127737226277371E-2</v>
      </c>
      <c r="HB128" s="75"/>
      <c r="HC128" s="75"/>
      <c r="HD128" s="75">
        <f t="shared" si="301"/>
        <v>-7.2082795927464957E-4</v>
      </c>
      <c r="HE128" s="75">
        <f t="shared" si="302"/>
        <v>2.1147095038537317E-2</v>
      </c>
      <c r="HF128" s="75">
        <f t="shared" si="303"/>
        <v>2.0426267079262671E-2</v>
      </c>
      <c r="HG128" s="75"/>
      <c r="HH128" s="75"/>
      <c r="HI128" s="75"/>
      <c r="HJ128" s="75">
        <f t="shared" si="304"/>
        <v>0.17458163726820444</v>
      </c>
      <c r="HK128" s="75">
        <f t="shared" si="305"/>
        <v>0.16306630663066307</v>
      </c>
      <c r="HL128" s="75">
        <f t="shared" si="306"/>
        <v>0.18666461822092487</v>
      </c>
      <c r="HM128" s="75">
        <f t="shared" si="307"/>
        <v>0.13351581508515814</v>
      </c>
      <c r="HN128" s="75"/>
      <c r="HO128" s="75"/>
      <c r="HP128" s="75">
        <f t="shared" si="308"/>
        <v>2.3598311590261795E-2</v>
      </c>
      <c r="HQ128" s="75">
        <f>Gegevens!HM82-Gegevens!HL82</f>
        <v>-0.15114357482813323</v>
      </c>
      <c r="HR128" s="75">
        <f t="shared" si="309"/>
        <v>-2.9550491545504931E-2</v>
      </c>
      <c r="HS128" s="75"/>
      <c r="HT128" s="75"/>
      <c r="HU128" s="75"/>
      <c r="HV128" s="75">
        <f t="shared" si="310"/>
        <v>6.8294889190411573E-2</v>
      </c>
      <c r="HW128" s="75">
        <f t="shared" si="311"/>
        <v>0.19471947194719472</v>
      </c>
      <c r="HX128" s="75">
        <f t="shared" si="312"/>
        <v>8.6495621447226917E-2</v>
      </c>
      <c r="HY128" s="75">
        <f t="shared" si="313"/>
        <v>9.2913625304136258E-2</v>
      </c>
      <c r="HZ128" s="75"/>
      <c r="IA128" s="75"/>
      <c r="IB128" s="75">
        <f t="shared" si="314"/>
        <v>-0.1082238504999678</v>
      </c>
      <c r="IC128" s="75">
        <f t="shared" si="315"/>
        <v>6.4180038569093406E-3</v>
      </c>
      <c r="ID128" s="75">
        <f t="shared" si="316"/>
        <v>-0.10180584664305846</v>
      </c>
      <c r="IE128" s="75"/>
      <c r="IF128" s="75"/>
      <c r="IG128" s="75"/>
      <c r="IH128" s="75">
        <f t="shared" si="317"/>
        <v>0.2026232473993668</v>
      </c>
      <c r="II128" s="75">
        <f t="shared" si="318"/>
        <v>0.14221422142214221</v>
      </c>
      <c r="IJ128" s="75">
        <f t="shared" si="319"/>
        <v>0.10677523429098172</v>
      </c>
      <c r="IK128" s="75">
        <f t="shared" si="320"/>
        <v>0.1087287104622871</v>
      </c>
      <c r="IL128" s="75"/>
      <c r="IM128" s="75"/>
      <c r="IN128" s="75">
        <f t="shared" si="321"/>
        <v>-3.543898713116049E-2</v>
      </c>
      <c r="IO128" s="75">
        <f t="shared" si="322"/>
        <v>1.9534761713053822E-3</v>
      </c>
      <c r="IP128" s="75">
        <f t="shared" si="323"/>
        <v>-3.3485510959855108E-2</v>
      </c>
      <c r="IQ128" s="75"/>
      <c r="IR128" s="75"/>
      <c r="IS128" s="75"/>
      <c r="IT128" s="75">
        <f t="shared" si="324"/>
        <v>9.4527363184079602E-2</v>
      </c>
      <c r="IU128" s="75">
        <f t="shared" si="325"/>
        <v>6.7956795679567958E-2</v>
      </c>
      <c r="IV128" s="75">
        <f t="shared" si="326"/>
        <v>0.13519741895836535</v>
      </c>
      <c r="IW128" s="75">
        <f t="shared" si="327"/>
        <v>8.3941605839416053E-2</v>
      </c>
      <c r="IX128" s="75"/>
      <c r="IY128" s="75"/>
      <c r="IZ128" s="75">
        <f t="shared" si="328"/>
        <v>6.7240623278797387E-2</v>
      </c>
      <c r="JA128" s="75">
        <f t="shared" si="329"/>
        <v>-5.1255813118949292E-2</v>
      </c>
      <c r="JB128" s="75">
        <f t="shared" si="330"/>
        <v>1.5984810159848095E-2</v>
      </c>
      <c r="JC128" s="75"/>
      <c r="JD128" s="75"/>
      <c r="JE128" s="75"/>
      <c r="JF128" s="75"/>
      <c r="JG128" s="75"/>
      <c r="JH128" s="75"/>
      <c r="JI128" s="75">
        <f t="shared" si="331"/>
        <v>0.21076436001809135</v>
      </c>
      <c r="JJ128" s="75">
        <f t="shared" si="332"/>
        <v>0.29715061058344638</v>
      </c>
      <c r="JK128" s="75">
        <f t="shared" si="333"/>
        <v>0.30529172320217096</v>
      </c>
      <c r="JL128" s="75"/>
      <c r="JM128" s="75">
        <f t="shared" si="334"/>
        <v>0.15691569156915691</v>
      </c>
      <c r="JN128" s="75">
        <f t="shared" si="335"/>
        <v>0.21017101710171016</v>
      </c>
      <c r="JO128" s="75">
        <f t="shared" si="336"/>
        <v>0.22487248724872488</v>
      </c>
      <c r="JP128" s="75"/>
      <c r="JQ128" s="75">
        <f t="shared" si="337"/>
        <v>0.12075587647872177</v>
      </c>
      <c r="JR128" s="75">
        <f t="shared" si="338"/>
        <v>0.24197265324934708</v>
      </c>
      <c r="JS128" s="75">
        <f t="shared" si="339"/>
        <v>0.25595329543708711</v>
      </c>
      <c r="JT128" s="75"/>
      <c r="JU128" s="75">
        <f t="shared" si="340"/>
        <v>0.14385644768856448</v>
      </c>
      <c r="JV128" s="75">
        <f t="shared" si="341"/>
        <v>0.19267031630170317</v>
      </c>
      <c r="JW128" s="75">
        <f t="shared" si="342"/>
        <v>0.22779805352798055</v>
      </c>
      <c r="JX128" s="75"/>
      <c r="JY128" s="75"/>
      <c r="JZ128" s="75"/>
      <c r="KA128" s="75">
        <f t="shared" si="343"/>
        <v>-3.6159815090435143E-2</v>
      </c>
      <c r="KB128" s="75">
        <f t="shared" si="344"/>
        <v>2.3100571209842713E-2</v>
      </c>
      <c r="KC128" s="75">
        <f t="shared" si="345"/>
        <v>-1.305924388059243E-2</v>
      </c>
      <c r="KD128" s="75"/>
      <c r="KE128" s="75"/>
      <c r="KF128" s="75">
        <f t="shared" si="346"/>
        <v>3.1801636147636925E-2</v>
      </c>
      <c r="KG128" s="75">
        <f t="shared" si="347"/>
        <v>-4.930233694764391E-2</v>
      </c>
      <c r="KH128" s="75">
        <f t="shared" si="348"/>
        <v>-1.7500700800006985E-2</v>
      </c>
      <c r="KI128" s="75"/>
      <c r="KJ128" s="75"/>
      <c r="KK128" s="75">
        <f t="shared" si="349"/>
        <v>3.108080818836223E-2</v>
      </c>
      <c r="KL128" s="75">
        <f t="shared" si="350"/>
        <v>-2.8155241909106565E-2</v>
      </c>
      <c r="KM128" s="75">
        <f t="shared" si="351"/>
        <v>2.9255662792556647E-3</v>
      </c>
      <c r="KN128" s="75"/>
      <c r="KO128" s="75"/>
      <c r="KP128" s="75"/>
      <c r="KQ128" s="75"/>
      <c r="KR128" s="73">
        <f t="shared" si="352"/>
        <v>2400.151215121512</v>
      </c>
      <c r="KS128" s="73">
        <f t="shared" si="353"/>
        <v>316.66606660666065</v>
      </c>
      <c r="KT128" s="73">
        <f t="shared" si="354"/>
        <v>1072.3240324032404</v>
      </c>
      <c r="KU128" s="73">
        <f t="shared" si="355"/>
        <v>1280.4752475247524</v>
      </c>
      <c r="KV128" s="73">
        <f t="shared" si="356"/>
        <v>935.20072007200713</v>
      </c>
      <c r="KW128" s="73">
        <f t="shared" si="357"/>
        <v>446.8838883888389</v>
      </c>
      <c r="KX128" s="73">
        <f t="shared" si="358"/>
        <v>96.676867686768674</v>
      </c>
      <c r="KY128" s="73"/>
      <c r="KZ128" s="73">
        <f t="shared" si="359"/>
        <v>2242.8514364725766</v>
      </c>
      <c r="LA128" s="73">
        <f t="shared" si="360"/>
        <v>783.98770932554919</v>
      </c>
      <c r="LB128" s="73">
        <f t="shared" si="361"/>
        <v>1227.5065294208018</v>
      </c>
      <c r="LC128" s="73">
        <f t="shared" si="362"/>
        <v>568.79520663696417</v>
      </c>
      <c r="LD128" s="73">
        <f t="shared" si="363"/>
        <v>702.15394069749584</v>
      </c>
      <c r="LE128" s="73">
        <f t="shared" si="364"/>
        <v>889.05822707021048</v>
      </c>
      <c r="LF128" s="73">
        <f t="shared" si="365"/>
        <v>91.936703026578584</v>
      </c>
      <c r="LG128" s="73"/>
      <c r="LH128" s="73">
        <f t="shared" si="366"/>
        <v>2413</v>
      </c>
      <c r="LI128" s="73">
        <f t="shared" si="367"/>
        <v>1121</v>
      </c>
      <c r="LJ128" s="73">
        <f t="shared" si="368"/>
        <v>878</v>
      </c>
      <c r="LK128" s="73">
        <f t="shared" si="369"/>
        <v>611</v>
      </c>
      <c r="LL128" s="73">
        <f t="shared" si="370"/>
        <v>715</v>
      </c>
      <c r="LM128" s="73">
        <f t="shared" si="371"/>
        <v>552</v>
      </c>
      <c r="LN128" s="73">
        <f t="shared" si="372"/>
        <v>231</v>
      </c>
      <c r="LO128" s="73"/>
      <c r="LP128" s="73">
        <f t="shared" si="373"/>
        <v>-157.29977864893544</v>
      </c>
      <c r="LQ128" s="73">
        <f t="shared" si="374"/>
        <v>467.32164271888854</v>
      </c>
      <c r="LR128" s="73">
        <f t="shared" si="375"/>
        <v>155.18249701756145</v>
      </c>
      <c r="LS128" s="73">
        <f t="shared" si="376"/>
        <v>-711.68004088778821</v>
      </c>
      <c r="LT128" s="73">
        <f t="shared" si="377"/>
        <v>-233.04677937451129</v>
      </c>
      <c r="LU128" s="73">
        <f t="shared" si="378"/>
        <v>442.17433868137158</v>
      </c>
      <c r="LV128" s="73">
        <f t="shared" si="379"/>
        <v>-4.7401646601900893</v>
      </c>
      <c r="LW128" s="73"/>
      <c r="LX128" s="73">
        <f t="shared" si="380"/>
        <v>170.14856352742345</v>
      </c>
      <c r="LY128" s="73">
        <f t="shared" si="381"/>
        <v>337.01229067445081</v>
      </c>
      <c r="LZ128" s="73">
        <f t="shared" si="382"/>
        <v>-349.50652942080183</v>
      </c>
      <c r="MA128" s="73">
        <f t="shared" si="383"/>
        <v>42.204793363035833</v>
      </c>
      <c r="MB128" s="73">
        <f t="shared" si="384"/>
        <v>12.846059302504159</v>
      </c>
      <c r="MC128" s="73">
        <f t="shared" si="385"/>
        <v>-337.05822707021048</v>
      </c>
      <c r="MD128" s="73">
        <f t="shared" si="386"/>
        <v>139.06329697342142</v>
      </c>
      <c r="ME128" s="73"/>
      <c r="MF128" s="73">
        <f t="shared" si="387"/>
        <v>12.848784878488004</v>
      </c>
      <c r="MG128" s="73">
        <f t="shared" si="388"/>
        <v>804.33393339333929</v>
      </c>
      <c r="MH128" s="73">
        <f t="shared" si="389"/>
        <v>-194.32403240324038</v>
      </c>
      <c r="MI128" s="73">
        <f t="shared" si="390"/>
        <v>-669.47524752475238</v>
      </c>
      <c r="MJ128" s="73">
        <f t="shared" si="391"/>
        <v>-220.20072007200713</v>
      </c>
      <c r="MK128" s="73">
        <f t="shared" si="392"/>
        <v>105.1161116111611</v>
      </c>
      <c r="ML128" s="73">
        <f t="shared" si="393"/>
        <v>134.32313231323133</v>
      </c>
      <c r="MM128" s="73"/>
      <c r="MN128" s="75">
        <f t="shared" si="394"/>
        <v>-6.5537445165083835E-2</v>
      </c>
      <c r="MO128" s="75">
        <f t="shared" si="395"/>
        <v>1.4757553524020659</v>
      </c>
      <c r="MP128" s="75">
        <f t="shared" si="396"/>
        <v>0.14471604881387765</v>
      </c>
      <c r="MQ128" s="75">
        <f t="shared" si="397"/>
        <v>-0.5557936729066143</v>
      </c>
      <c r="MR128" s="75">
        <f t="shared" si="398"/>
        <v>-0.24919439685265374</v>
      </c>
      <c r="MS128" s="75">
        <f t="shared" si="399"/>
        <v>0.98946135712243566</v>
      </c>
      <c r="MT128" s="75">
        <f t="shared" si="400"/>
        <v>-4.903101200535518E-2</v>
      </c>
      <c r="MU128" s="75"/>
      <c r="MV128" s="75">
        <f t="shared" si="401"/>
        <v>7.5862609872646314E-2</v>
      </c>
      <c r="MW128" s="75">
        <f t="shared" si="402"/>
        <v>0.42986935466676707</v>
      </c>
      <c r="MX128" s="75">
        <f t="shared" si="403"/>
        <v>-0.28472885564667116</v>
      </c>
      <c r="MY128" s="75">
        <f t="shared" si="404"/>
        <v>7.4200332335031816E-2</v>
      </c>
      <c r="MZ128" s="75">
        <f t="shared" si="405"/>
        <v>1.8295217840326183E-2</v>
      </c>
      <c r="NA128" s="75">
        <f t="shared" si="406"/>
        <v>-0.37911828135368281</v>
      </c>
      <c r="NB128" s="75">
        <f t="shared" si="407"/>
        <v>1.5125982594048286</v>
      </c>
      <c r="NC128" s="75"/>
      <c r="ND128" s="75">
        <f t="shared" si="408"/>
        <v>5.3533230729537647E-3</v>
      </c>
      <c r="NE128" s="75">
        <f t="shared" si="409"/>
        <v>2.5400067080519362</v>
      </c>
      <c r="NF128" s="75">
        <f t="shared" si="410"/>
        <v>-0.18121764180527675</v>
      </c>
      <c r="NG128" s="75">
        <f t="shared" si="411"/>
        <v>-0.52283341581096121</v>
      </c>
      <c r="NH128" s="75">
        <f t="shared" si="412"/>
        <v>-0.23545824478733554</v>
      </c>
      <c r="NI128" s="75">
        <f t="shared" si="413"/>
        <v>0.23522018659061242</v>
      </c>
      <c r="NJ128" s="75">
        <f t="shared" si="414"/>
        <v>1.3894030239833159</v>
      </c>
      <c r="NK128" s="75"/>
      <c r="NL128" s="75"/>
      <c r="NM128" s="211">
        <v>7376</v>
      </c>
      <c r="NN128" s="212">
        <v>0</v>
      </c>
      <c r="NO128" s="212">
        <v>6</v>
      </c>
      <c r="NP128" s="212">
        <v>1</v>
      </c>
      <c r="NQ128" s="212">
        <v>0</v>
      </c>
      <c r="NR128" s="212">
        <v>12</v>
      </c>
      <c r="NS128" s="213">
        <v>19</v>
      </c>
      <c r="NT128" s="213">
        <f t="shared" si="415"/>
        <v>7395</v>
      </c>
      <c r="NU128" s="75"/>
      <c r="NV128" s="75"/>
      <c r="NW128" s="73">
        <v>6576</v>
      </c>
      <c r="NX128" s="73">
        <v>1121</v>
      </c>
      <c r="NY128" s="75">
        <f t="shared" si="416"/>
        <v>0.17046836982968369</v>
      </c>
      <c r="NZ128" s="75">
        <f t="shared" si="417"/>
        <v>1.5660177948773881E-3</v>
      </c>
      <c r="OA128" s="75">
        <f t="shared" si="418"/>
        <v>1.4303012053573138E-3</v>
      </c>
      <c r="OB128" s="73">
        <v>9396</v>
      </c>
      <c r="OC128" s="73">
        <v>7395</v>
      </c>
      <c r="OD128" s="73">
        <v>686.97959940446481</v>
      </c>
      <c r="OE128" s="73">
        <v>326.26214958968262</v>
      </c>
      <c r="OF128" s="75">
        <f t="shared" si="419"/>
        <v>3.4723515282001127E-2</v>
      </c>
      <c r="OG128" s="75">
        <f t="shared" si="420"/>
        <v>0.47492261760395177</v>
      </c>
      <c r="OH128" s="73">
        <v>508</v>
      </c>
      <c r="OI128" s="73">
        <f t="shared" si="421"/>
        <v>241.2606897428075</v>
      </c>
      <c r="OJ128" s="75">
        <f t="shared" si="422"/>
        <v>3.262483972181305E-2</v>
      </c>
      <c r="OK128" s="75">
        <f t="shared" si="423"/>
        <v>1.4337420729139327E-3</v>
      </c>
      <c r="OL128" s="75">
        <f t="shared" si="424"/>
        <v>4.759619789189091E-4</v>
      </c>
      <c r="OM128" s="73">
        <v>9382</v>
      </c>
      <c r="ON128" s="73">
        <v>200545874</v>
      </c>
      <c r="OO128" s="73">
        <f t="shared" si="425"/>
        <v>21375.599445747175</v>
      </c>
      <c r="OP128" s="75">
        <f t="shared" si="426"/>
        <v>1.439770127854411E-3</v>
      </c>
      <c r="OQ128" s="75">
        <f t="shared" si="427"/>
        <v>1.6104688307955453E-3</v>
      </c>
      <c r="OR128" s="75">
        <f t="shared" si="428"/>
        <v>7.7779429464780632E-4</v>
      </c>
      <c r="OS128" s="73">
        <v>1850.7576209763376</v>
      </c>
      <c r="OT128" s="75">
        <f t="shared" si="429"/>
        <v>0.196972926881262</v>
      </c>
      <c r="OU128" s="75">
        <f t="shared" si="430"/>
        <v>1.5253182063739263E-3</v>
      </c>
      <c r="OV128" s="73">
        <v>110.79645015715155</v>
      </c>
      <c r="OW128" s="75">
        <f t="shared" si="431"/>
        <v>1.1809470278954546E-2</v>
      </c>
      <c r="OX128" s="75">
        <v>8.1896551724137928E-2</v>
      </c>
      <c r="OY128" s="73">
        <v>497</v>
      </c>
      <c r="OZ128" s="75">
        <f t="shared" si="432"/>
        <v>5.2894848871860363E-2</v>
      </c>
      <c r="PA128" s="73">
        <v>1937</v>
      </c>
      <c r="PB128" s="75">
        <f t="shared" si="433"/>
        <v>0.20615155385270328</v>
      </c>
      <c r="PC128" s="73">
        <v>1529</v>
      </c>
      <c r="PD128" s="73">
        <v>2035</v>
      </c>
      <c r="PE128" s="75">
        <f t="shared" si="434"/>
        <v>-0.24864864864864866</v>
      </c>
      <c r="PF128" s="75">
        <v>3.8300175937203952E-2</v>
      </c>
      <c r="PG128" s="75">
        <v>5.3728515360671268E-2</v>
      </c>
      <c r="PH128" s="75">
        <v>9.202869129787522E-2</v>
      </c>
      <c r="PI128" s="75"/>
      <c r="PJ128" s="75"/>
      <c r="PK128" s="75"/>
      <c r="PL128" s="75"/>
      <c r="PM128" s="75"/>
      <c r="PN128" s="75"/>
      <c r="PO128" s="226"/>
      <c r="PP128" s="21">
        <f t="shared" si="435"/>
        <v>0</v>
      </c>
      <c r="PQ128" s="73">
        <f t="shared" si="436"/>
        <v>91.333649594275499</v>
      </c>
      <c r="PR128" s="73"/>
      <c r="PS128" s="73">
        <f t="shared" si="437"/>
        <v>54.022116419855081</v>
      </c>
      <c r="PT128" s="73">
        <v>1</v>
      </c>
      <c r="PU128" s="73">
        <f t="shared" si="438"/>
        <v>33.1971829459929</v>
      </c>
      <c r="PV128" s="73">
        <v>1</v>
      </c>
      <c r="PW128" s="73"/>
    </row>
    <row r="129" spans="1:444" x14ac:dyDescent="0.25">
      <c r="A129" s="150"/>
      <c r="B129" s="153" t="s">
        <v>12</v>
      </c>
      <c r="C129" s="151"/>
      <c r="D129" s="156">
        <v>43007</v>
      </c>
      <c r="E129" s="156" t="s">
        <v>205</v>
      </c>
      <c r="F129" s="72" t="s">
        <v>227</v>
      </c>
      <c r="G129" s="82">
        <v>412</v>
      </c>
      <c r="H129" s="72">
        <v>1363</v>
      </c>
      <c r="I129" s="72">
        <v>167</v>
      </c>
      <c r="J129" s="72">
        <v>617</v>
      </c>
      <c r="K129" s="72">
        <v>400</v>
      </c>
      <c r="L129" s="72">
        <v>942</v>
      </c>
      <c r="M129" s="72">
        <v>249</v>
      </c>
      <c r="N129" s="72">
        <v>46</v>
      </c>
      <c r="O129" s="72">
        <v>20</v>
      </c>
      <c r="P129" s="161">
        <f>SUM(G129:O129)</f>
        <v>4216</v>
      </c>
      <c r="Q129" s="127">
        <f t="shared" ref="Q129:Z129" si="444">G129/$P129</f>
        <v>9.7722960151802651E-2</v>
      </c>
      <c r="R129" s="127">
        <f t="shared" si="444"/>
        <v>0.323292220113852</v>
      </c>
      <c r="S129" s="127">
        <f t="shared" si="444"/>
        <v>3.9611005692599621E-2</v>
      </c>
      <c r="T129" s="127">
        <f t="shared" si="444"/>
        <v>0.14634724857685011</v>
      </c>
      <c r="U129" s="127">
        <f t="shared" si="444"/>
        <v>9.4876660341555979E-2</v>
      </c>
      <c r="V129" s="127">
        <f t="shared" si="444"/>
        <v>0.22343453510436434</v>
      </c>
      <c r="W129" s="127">
        <f t="shared" si="444"/>
        <v>5.9060721062618594E-2</v>
      </c>
      <c r="X129" s="127">
        <f t="shared" si="444"/>
        <v>1.0910815939278937E-2</v>
      </c>
      <c r="Y129" s="127">
        <f t="shared" si="444"/>
        <v>4.7438330170777986E-3</v>
      </c>
      <c r="Z129" s="113">
        <f t="shared" si="444"/>
        <v>1</v>
      </c>
      <c r="AA129" s="73"/>
      <c r="AB129" s="74">
        <v>660</v>
      </c>
      <c r="AC129" s="74">
        <v>1253</v>
      </c>
      <c r="AD129" s="74">
        <v>342</v>
      </c>
      <c r="AE129" s="74">
        <v>231</v>
      </c>
      <c r="AF129" s="74">
        <v>383</v>
      </c>
      <c r="AG129" s="74">
        <v>1253</v>
      </c>
      <c r="AH129" s="74">
        <v>62</v>
      </c>
      <c r="AI129" s="74">
        <v>55</v>
      </c>
      <c r="AK129" s="73">
        <f t="shared" si="222"/>
        <v>4239</v>
      </c>
      <c r="AL129" s="75"/>
      <c r="AM129" s="76">
        <f t="shared" si="223"/>
        <v>0.15569709837225762</v>
      </c>
      <c r="AN129" s="77">
        <f t="shared" si="224"/>
        <v>0.29558858221278606</v>
      </c>
      <c r="AO129" s="77">
        <f t="shared" si="225"/>
        <v>8.0679405520169847E-2</v>
      </c>
      <c r="AP129" s="77">
        <f t="shared" si="226"/>
        <v>5.449398443029016E-2</v>
      </c>
      <c r="AQ129" s="77">
        <f t="shared" si="227"/>
        <v>9.0351497994810098E-2</v>
      </c>
      <c r="AR129" s="77">
        <f t="shared" si="228"/>
        <v>0.29558858221278606</v>
      </c>
      <c r="AS129" s="77">
        <f t="shared" si="229"/>
        <v>1.4626091059212079E-2</v>
      </c>
      <c r="AT129" s="78">
        <f t="shared" si="230"/>
        <v>1.2974758197688134E-2</v>
      </c>
      <c r="AU129" s="75">
        <f t="shared" si="231"/>
        <v>1</v>
      </c>
      <c r="AV129" s="75"/>
      <c r="AW129" s="75"/>
      <c r="AX129" s="74">
        <v>351</v>
      </c>
      <c r="AY129" s="74">
        <v>206</v>
      </c>
      <c r="AZ129" s="74">
        <v>779</v>
      </c>
      <c r="BA129" s="74">
        <v>400</v>
      </c>
      <c r="BB129" s="74">
        <v>1382</v>
      </c>
      <c r="BC129" s="74">
        <v>1092</v>
      </c>
      <c r="BD129" s="74">
        <v>123</v>
      </c>
      <c r="BF129" s="74">
        <v>10</v>
      </c>
      <c r="BG129" s="79">
        <v>4</v>
      </c>
      <c r="BH129" s="80">
        <v>36</v>
      </c>
      <c r="BI129" s="80">
        <v>4</v>
      </c>
      <c r="BJ129" s="81">
        <v>3</v>
      </c>
      <c r="BK129" s="73">
        <f t="shared" si="232"/>
        <v>47</v>
      </c>
      <c r="BL129" s="79">
        <f t="shared" si="233"/>
        <v>4390</v>
      </c>
      <c r="BM129" s="82"/>
      <c r="BN129" s="83">
        <f t="shared" si="234"/>
        <v>7.9954441913439631E-2</v>
      </c>
      <c r="BO129" s="84">
        <f t="shared" si="235"/>
        <v>4.6924829157175399E-2</v>
      </c>
      <c r="BP129" s="84">
        <f t="shared" si="236"/>
        <v>0.1774487471526196</v>
      </c>
      <c r="BQ129" s="84">
        <f t="shared" si="237"/>
        <v>9.1116173120728935E-2</v>
      </c>
      <c r="BR129" s="84">
        <f t="shared" si="238"/>
        <v>0.31480637813211843</v>
      </c>
      <c r="BS129" s="84">
        <f t="shared" si="239"/>
        <v>0.24874715261958999</v>
      </c>
      <c r="BT129" s="84">
        <f t="shared" si="240"/>
        <v>2.8018223234624145E-2</v>
      </c>
      <c r="BU129" s="84">
        <f t="shared" si="241"/>
        <v>0</v>
      </c>
      <c r="BV129" s="84">
        <f t="shared" si="242"/>
        <v>2.2779043280182231E-3</v>
      </c>
      <c r="BW129" s="84">
        <f t="shared" si="243"/>
        <v>9.1116173120728934E-4</v>
      </c>
      <c r="BX129" s="84">
        <f t="shared" si="244"/>
        <v>8.2004555808656045E-3</v>
      </c>
      <c r="BY129" s="84">
        <f t="shared" si="245"/>
        <v>9.1116173120728934E-4</v>
      </c>
      <c r="BZ129" s="84">
        <f t="shared" si="246"/>
        <v>6.83371298405467E-4</v>
      </c>
      <c r="CA129" s="75">
        <f t="shared" si="247"/>
        <v>1.0706150341685651E-2</v>
      </c>
      <c r="CB129" s="85">
        <f t="shared" si="248"/>
        <v>1</v>
      </c>
      <c r="CC129" s="75"/>
      <c r="CD129" s="75"/>
      <c r="CE129" s="74">
        <v>263</v>
      </c>
      <c r="CF129" s="74">
        <v>852</v>
      </c>
      <c r="CG129" s="74">
        <v>1243</v>
      </c>
      <c r="CH129" s="74">
        <v>518</v>
      </c>
      <c r="CI129" s="74">
        <v>544</v>
      </c>
      <c r="CJ129" s="74">
        <v>700</v>
      </c>
      <c r="CK129" s="74">
        <v>115</v>
      </c>
      <c r="CL129" s="72">
        <v>9</v>
      </c>
      <c r="CM129" s="72">
        <v>56</v>
      </c>
      <c r="CN129" s="72">
        <v>1</v>
      </c>
      <c r="CO129" s="72">
        <v>7</v>
      </c>
      <c r="CP129" s="73">
        <f t="shared" si="439"/>
        <v>73</v>
      </c>
      <c r="CQ129" s="73">
        <f t="shared" si="440"/>
        <v>4308</v>
      </c>
      <c r="CR129" s="73"/>
      <c r="CS129" s="76">
        <f t="shared" si="249"/>
        <v>6.1049210770659237E-2</v>
      </c>
      <c r="CT129" s="77">
        <f t="shared" si="250"/>
        <v>0.1977715877437326</v>
      </c>
      <c r="CU129" s="77">
        <f t="shared" si="251"/>
        <v>0.28853296193129063</v>
      </c>
      <c r="CV129" s="77">
        <f t="shared" si="252"/>
        <v>0.1202414113277623</v>
      </c>
      <c r="CW129" s="77">
        <f t="shared" si="253"/>
        <v>0.12627669452181986</v>
      </c>
      <c r="CX129" s="77">
        <f t="shared" si="254"/>
        <v>0.16248839368616527</v>
      </c>
      <c r="CY129" s="77">
        <f t="shared" si="255"/>
        <v>2.6694521819870011E-2</v>
      </c>
      <c r="CZ129" s="78"/>
      <c r="DA129" s="78"/>
      <c r="DB129" s="78"/>
      <c r="DC129" s="78"/>
      <c r="DD129" s="78">
        <f t="shared" si="256"/>
        <v>1.6945218198700093E-2</v>
      </c>
      <c r="DE129" s="75">
        <f t="shared" si="257"/>
        <v>1</v>
      </c>
      <c r="DF129" s="75"/>
      <c r="DG129" s="75"/>
      <c r="DH129" s="74">
        <v>722</v>
      </c>
      <c r="DI129" s="74">
        <v>990</v>
      </c>
      <c r="DJ129" s="74">
        <v>819</v>
      </c>
      <c r="DK129" s="74">
        <v>900</v>
      </c>
      <c r="DM129" s="74">
        <v>220</v>
      </c>
      <c r="DN129" s="74">
        <v>307</v>
      </c>
      <c r="DO129" s="74">
        <v>375</v>
      </c>
      <c r="DP129" s="72">
        <v>62</v>
      </c>
      <c r="DQ129" s="72">
        <v>9</v>
      </c>
      <c r="DR129" s="72">
        <v>3</v>
      </c>
      <c r="DS129" s="72"/>
      <c r="DU129" s="73">
        <f t="shared" si="258"/>
        <v>74</v>
      </c>
      <c r="DV129" s="73">
        <f t="shared" si="441"/>
        <v>4407</v>
      </c>
      <c r="DW129" s="76">
        <f t="shared" si="259"/>
        <v>0.16383027002496028</v>
      </c>
      <c r="DX129" s="77">
        <f t="shared" si="260"/>
        <v>0.224642614023145</v>
      </c>
      <c r="DY129" s="77">
        <f t="shared" si="261"/>
        <v>0.18584070796460178</v>
      </c>
      <c r="DZ129" s="77">
        <f t="shared" si="262"/>
        <v>0.20422055820285909</v>
      </c>
      <c r="EA129" s="77">
        <f t="shared" si="263"/>
        <v>0</v>
      </c>
      <c r="EB129" s="77">
        <f t="shared" si="264"/>
        <v>4.9920580894032222E-2</v>
      </c>
      <c r="EC129" s="77">
        <f t="shared" si="265"/>
        <v>6.96619015203086E-2</v>
      </c>
      <c r="ED129" s="77">
        <f t="shared" si="266"/>
        <v>8.5091899251191289E-2</v>
      </c>
      <c r="EE129" s="75">
        <f t="shared" si="267"/>
        <v>1.4068527342863625E-2</v>
      </c>
      <c r="EF129" s="78">
        <f t="shared" si="268"/>
        <v>2.0422055820285907E-3</v>
      </c>
      <c r="EG129" s="78">
        <f t="shared" si="269"/>
        <v>6.8073519400953025E-4</v>
      </c>
      <c r="EH129" s="78">
        <f t="shared" si="270"/>
        <v>0</v>
      </c>
      <c r="EI129" s="78">
        <f t="shared" si="271"/>
        <v>0</v>
      </c>
      <c r="EJ129" s="75">
        <f t="shared" si="272"/>
        <v>1.6791468118901746E-2</v>
      </c>
      <c r="EK129" s="75">
        <f t="shared" si="273"/>
        <v>1</v>
      </c>
      <c r="EL129" s="75"/>
      <c r="EM129" s="75"/>
      <c r="EN129" s="75"/>
      <c r="EO129" s="75"/>
      <c r="EP129" s="75"/>
      <c r="EQ129" s="75">
        <f>R129</f>
        <v>0.323292220113852</v>
      </c>
      <c r="ER129" s="75">
        <f t="shared" si="274"/>
        <v>0.29558858221278606</v>
      </c>
      <c r="ES129" s="75">
        <f t="shared" si="275"/>
        <v>0.31480637813211843</v>
      </c>
      <c r="ET129" s="75">
        <f t="shared" si="276"/>
        <v>0.1977715877437326</v>
      </c>
      <c r="EU129" s="75">
        <f t="shared" si="277"/>
        <v>0.224642614023145</v>
      </c>
      <c r="EV129" s="75"/>
      <c r="EW129" s="75">
        <f>Q129</f>
        <v>9.7722960151802651E-2</v>
      </c>
      <c r="EX129" s="75">
        <f t="shared" si="278"/>
        <v>8.0679405520169847E-2</v>
      </c>
      <c r="EY129" s="75">
        <f t="shared" si="279"/>
        <v>4.6924829157175399E-2</v>
      </c>
      <c r="EZ129" s="75">
        <f t="shared" si="280"/>
        <v>0.12627669452181986</v>
      </c>
      <c r="FA129" s="75">
        <f t="shared" si="281"/>
        <v>0.18584070796460178</v>
      </c>
      <c r="FB129" s="75"/>
      <c r="FC129" s="75">
        <f>S129</f>
        <v>3.9611005692599621E-2</v>
      </c>
      <c r="FD129" s="75"/>
      <c r="FE129" s="75">
        <f t="shared" si="282"/>
        <v>0</v>
      </c>
      <c r="FF129" s="75"/>
      <c r="FG129" s="75"/>
      <c r="FH129" s="75"/>
      <c r="FI129" s="75"/>
      <c r="FJ129" s="75"/>
      <c r="FK129" s="75">
        <f t="shared" si="283"/>
        <v>2.2779043280182231E-3</v>
      </c>
      <c r="FL129" s="75"/>
      <c r="FM129" s="75"/>
      <c r="FN129" s="75"/>
      <c r="FO129" s="75">
        <f>EQ129+EW129+FC129+FI129</f>
        <v>0.46062618595825428</v>
      </c>
      <c r="FP129" s="75">
        <f t="shared" si="284"/>
        <v>0.37626798773295589</v>
      </c>
      <c r="FQ129" s="75">
        <f t="shared" si="285"/>
        <v>0.36400911161731203</v>
      </c>
      <c r="FR129" s="75">
        <f t="shared" si="286"/>
        <v>0.32404828226555249</v>
      </c>
      <c r="FS129" s="75">
        <f t="shared" si="287"/>
        <v>0.41048332198774679</v>
      </c>
      <c r="FT129" s="75"/>
      <c r="FU129" s="75"/>
      <c r="FV129" s="75">
        <f>EU129-EQ129</f>
        <v>-9.8649606090706998E-2</v>
      </c>
      <c r="FW129" s="75">
        <f t="shared" si="288"/>
        <v>-0.11703479038838582</v>
      </c>
      <c r="FX129" s="75">
        <f t="shared" si="289"/>
        <v>2.6871026279412402E-2</v>
      </c>
      <c r="FY129" s="75">
        <f t="shared" si="290"/>
        <v>-9.0163764108973421E-2</v>
      </c>
      <c r="FZ129" s="75"/>
      <c r="GA129" s="75">
        <f>FA129-EW129</f>
        <v>8.811774781279913E-2</v>
      </c>
      <c r="GB129" s="75">
        <f t="shared" si="291"/>
        <v>7.9351865364644461E-2</v>
      </c>
      <c r="GC129" s="75">
        <f t="shared" si="292"/>
        <v>5.9564013442781921E-2</v>
      </c>
      <c r="GD129" s="75">
        <f t="shared" si="293"/>
        <v>0.1389158788074264</v>
      </c>
      <c r="GE129" s="75"/>
      <c r="GF129" s="75">
        <f>FG129-FC129</f>
        <v>-3.9611005692599621E-2</v>
      </c>
      <c r="GG129" s="75"/>
      <c r="GH129" s="75"/>
      <c r="GI129" s="75"/>
      <c r="GJ129" s="75"/>
      <c r="GK129" s="75"/>
      <c r="GL129" s="75"/>
      <c r="GM129" s="75"/>
      <c r="GN129" s="75"/>
      <c r="GO129" s="75"/>
      <c r="GP129" s="75">
        <f>FS129-FO129</f>
        <v>-5.014286397050749E-2</v>
      </c>
      <c r="GQ129" s="75">
        <f t="shared" si="294"/>
        <v>-3.9960829351759541E-2</v>
      </c>
      <c r="GR129" s="75">
        <f t="shared" si="295"/>
        <v>8.6435039722194296E-2</v>
      </c>
      <c r="GS129" s="75">
        <f t="shared" si="296"/>
        <v>4.6474210370434754E-2</v>
      </c>
      <c r="GT129" s="75"/>
      <c r="GU129" s="75"/>
      <c r="GV129" s="75"/>
      <c r="GW129" s="75">
        <f>X129</f>
        <v>1.0910815939278937E-2</v>
      </c>
      <c r="GX129" s="75">
        <f t="shared" si="297"/>
        <v>1.4626091059212079E-2</v>
      </c>
      <c r="GY129" s="75">
        <f t="shared" si="298"/>
        <v>2.8018223234624145E-2</v>
      </c>
      <c r="GZ129" s="75">
        <f t="shared" si="299"/>
        <v>2.6694521819870011E-2</v>
      </c>
      <c r="HA129" s="75">
        <f t="shared" si="300"/>
        <v>4.9920580894032222E-2</v>
      </c>
      <c r="HB129" s="75"/>
      <c r="HC129" s="75">
        <f>HA129-GW129</f>
        <v>3.9009764954753286E-2</v>
      </c>
      <c r="HD129" s="75">
        <f t="shared" si="301"/>
        <v>-1.3237014147541339E-3</v>
      </c>
      <c r="HE129" s="75">
        <f t="shared" si="302"/>
        <v>2.3226059074162211E-2</v>
      </c>
      <c r="HF129" s="75">
        <f t="shared" si="303"/>
        <v>2.1902357659408078E-2</v>
      </c>
      <c r="HG129" s="75"/>
      <c r="HH129" s="75"/>
      <c r="HI129" s="75">
        <f>V129</f>
        <v>0.22343453510436434</v>
      </c>
      <c r="HJ129" s="75">
        <f t="shared" si="304"/>
        <v>0.29558858221278606</v>
      </c>
      <c r="HK129" s="75">
        <f t="shared" si="305"/>
        <v>0.24874715261958999</v>
      </c>
      <c r="HL129" s="75">
        <f t="shared" si="306"/>
        <v>0.28853296193129063</v>
      </c>
      <c r="HM129" s="75">
        <f t="shared" si="307"/>
        <v>0.20422055820285909</v>
      </c>
      <c r="HN129" s="75"/>
      <c r="HO129" s="75">
        <f>HM129-HI129</f>
        <v>-1.9213976901505253E-2</v>
      </c>
      <c r="HP129" s="75">
        <f t="shared" si="308"/>
        <v>3.9785809311700643E-2</v>
      </c>
      <c r="HQ129" s="75">
        <f>Gegevens!HM222-Gegevens!HL222</f>
        <v>-0.20663628283205931</v>
      </c>
      <c r="HR129" s="75">
        <f t="shared" si="309"/>
        <v>-4.4526594416730902E-2</v>
      </c>
      <c r="HS129" s="75"/>
      <c r="HT129" s="75"/>
      <c r="HU129" s="75">
        <f>T129</f>
        <v>0.14634724857685011</v>
      </c>
      <c r="HV129" s="75">
        <f t="shared" si="310"/>
        <v>0.15569709837225762</v>
      </c>
      <c r="HW129" s="75">
        <f t="shared" si="311"/>
        <v>0.1774487471526196</v>
      </c>
      <c r="HX129" s="75">
        <f t="shared" si="312"/>
        <v>0.16248839368616527</v>
      </c>
      <c r="HY129" s="75">
        <f t="shared" si="313"/>
        <v>0.16383027002496028</v>
      </c>
      <c r="HZ129" s="75"/>
      <c r="IA129" s="75">
        <f>HY129-HU129</f>
        <v>1.7483021448110175E-2</v>
      </c>
      <c r="IB129" s="75">
        <f t="shared" si="314"/>
        <v>-1.4960353466454329E-2</v>
      </c>
      <c r="IC129" s="75">
        <f t="shared" si="315"/>
        <v>1.3418763387950117E-3</v>
      </c>
      <c r="ID129" s="75">
        <f t="shared" si="316"/>
        <v>-1.3618477127659318E-2</v>
      </c>
      <c r="IE129" s="75"/>
      <c r="IF129" s="75"/>
      <c r="IG129" s="75">
        <f>U129</f>
        <v>9.4876660341555979E-2</v>
      </c>
      <c r="IH129" s="75">
        <f t="shared" si="317"/>
        <v>5.449398443029016E-2</v>
      </c>
      <c r="II129" s="75">
        <f t="shared" si="318"/>
        <v>9.1116173120728935E-2</v>
      </c>
      <c r="IJ129" s="75">
        <f t="shared" si="319"/>
        <v>6.1049210770659237E-2</v>
      </c>
      <c r="IK129" s="75">
        <f t="shared" si="320"/>
        <v>8.5091899251191289E-2</v>
      </c>
      <c r="IL129" s="75"/>
      <c r="IM129" s="75">
        <f>IK129-IG129</f>
        <v>-9.7847610903646909E-3</v>
      </c>
      <c r="IN129" s="75">
        <f t="shared" si="321"/>
        <v>-3.0066962350069698E-2</v>
      </c>
      <c r="IO129" s="75">
        <f t="shared" si="322"/>
        <v>2.4042688480532051E-2</v>
      </c>
      <c r="IP129" s="75">
        <f t="shared" si="323"/>
        <v>-6.0242738695376469E-3</v>
      </c>
      <c r="IQ129" s="75"/>
      <c r="IR129" s="75"/>
      <c r="IS129" s="75">
        <f>W129</f>
        <v>5.9060721062618594E-2</v>
      </c>
      <c r="IT129" s="75">
        <f t="shared" si="324"/>
        <v>9.0351497994810098E-2</v>
      </c>
      <c r="IU129" s="75">
        <f t="shared" si="325"/>
        <v>7.9954441913439631E-2</v>
      </c>
      <c r="IV129" s="75">
        <f t="shared" si="326"/>
        <v>0.1202414113277623</v>
      </c>
      <c r="IW129" s="75">
        <f t="shared" si="327"/>
        <v>6.96619015203086E-2</v>
      </c>
      <c r="IX129" s="75"/>
      <c r="IY129" s="75">
        <f>IW129-IS129</f>
        <v>1.0601180457690006E-2</v>
      </c>
      <c r="IZ129" s="75">
        <f t="shared" si="328"/>
        <v>4.0286969414322665E-2</v>
      </c>
      <c r="JA129" s="75">
        <f t="shared" si="329"/>
        <v>-5.0579509807453696E-2</v>
      </c>
      <c r="JB129" s="75">
        <f t="shared" si="330"/>
        <v>-1.0292540393131031E-2</v>
      </c>
      <c r="JC129" s="75"/>
      <c r="JD129" s="75"/>
      <c r="JE129" s="75">
        <f>X129+U129</f>
        <v>0.10578747628083492</v>
      </c>
      <c r="JF129" s="75">
        <f>U129+W129</f>
        <v>0.15393738140417457</v>
      </c>
      <c r="JG129" s="75">
        <f>X129+U129+W129</f>
        <v>0.16484819734345352</v>
      </c>
      <c r="JH129" s="75"/>
      <c r="JI129" s="75">
        <f t="shared" si="331"/>
        <v>6.9120075489502233E-2</v>
      </c>
      <c r="JJ129" s="75">
        <f t="shared" si="332"/>
        <v>0.14484548242510026</v>
      </c>
      <c r="JK129" s="75">
        <f t="shared" si="333"/>
        <v>0.15947157348431235</v>
      </c>
      <c r="JL129" s="75"/>
      <c r="JM129" s="75">
        <f t="shared" si="334"/>
        <v>0.11913439635535308</v>
      </c>
      <c r="JN129" s="75">
        <f t="shared" si="335"/>
        <v>0.17107061503416857</v>
      </c>
      <c r="JO129" s="75">
        <f t="shared" si="336"/>
        <v>0.1990888382687927</v>
      </c>
      <c r="JP129" s="75"/>
      <c r="JQ129" s="75">
        <f t="shared" si="337"/>
        <v>8.7743732590529255E-2</v>
      </c>
      <c r="JR129" s="75">
        <f t="shared" si="338"/>
        <v>0.18129062209842153</v>
      </c>
      <c r="JS129" s="75">
        <f t="shared" si="339"/>
        <v>0.20798514391829154</v>
      </c>
      <c r="JT129" s="75"/>
      <c r="JU129" s="75">
        <f t="shared" si="340"/>
        <v>0.13501248014522352</v>
      </c>
      <c r="JV129" s="75">
        <f t="shared" si="341"/>
        <v>0.15475380077149989</v>
      </c>
      <c r="JW129" s="75">
        <f t="shared" si="342"/>
        <v>0.20467438166553212</v>
      </c>
      <c r="JX129" s="75"/>
      <c r="JY129" s="75"/>
      <c r="JZ129" s="75">
        <f>JU129-JE129</f>
        <v>2.9225003864388602E-2</v>
      </c>
      <c r="KA129" s="75">
        <f t="shared" si="343"/>
        <v>-3.1390663764823828E-2</v>
      </c>
      <c r="KB129" s="75">
        <f t="shared" si="344"/>
        <v>4.7268747554694263E-2</v>
      </c>
      <c r="KC129" s="75">
        <f t="shared" si="345"/>
        <v>1.5878083789870434E-2</v>
      </c>
      <c r="KD129" s="75"/>
      <c r="KE129" s="75">
        <f>JV129-JF129</f>
        <v>8.1641936732532172E-4</v>
      </c>
      <c r="KF129" s="75">
        <f t="shared" si="346"/>
        <v>1.0220007064252967E-2</v>
      </c>
      <c r="KG129" s="75">
        <f t="shared" si="347"/>
        <v>-2.6536821326921645E-2</v>
      </c>
      <c r="KH129" s="75">
        <f t="shared" si="348"/>
        <v>-1.6316814262668677E-2</v>
      </c>
      <c r="KI129" s="75"/>
      <c r="KJ129" s="75">
        <f>JW129-JG129</f>
        <v>3.98261843220786E-2</v>
      </c>
      <c r="KK129" s="75">
        <f t="shared" si="349"/>
        <v>8.8963056494988368E-3</v>
      </c>
      <c r="KL129" s="75">
        <f t="shared" si="350"/>
        <v>-3.3107622527594194E-3</v>
      </c>
      <c r="KM129" s="75">
        <f t="shared" si="351"/>
        <v>5.5855433967394175E-3</v>
      </c>
      <c r="KN129" s="75"/>
      <c r="KO129" s="75"/>
      <c r="KP129" s="75"/>
      <c r="KQ129" s="75"/>
      <c r="KR129" s="73">
        <f t="shared" si="352"/>
        <v>1387.351708428246</v>
      </c>
      <c r="KS129" s="73">
        <f t="shared" si="353"/>
        <v>206.79772209567199</v>
      </c>
      <c r="KT129" s="73">
        <f t="shared" si="354"/>
        <v>1096.228701594533</v>
      </c>
      <c r="KU129" s="73">
        <f t="shared" si="355"/>
        <v>782.01662870159453</v>
      </c>
      <c r="KV129" s="73">
        <f t="shared" si="356"/>
        <v>401.54897494305243</v>
      </c>
      <c r="KW129" s="73">
        <f t="shared" si="357"/>
        <v>352.35922551252844</v>
      </c>
      <c r="KX129" s="73">
        <f t="shared" si="358"/>
        <v>123.47630979498861</v>
      </c>
      <c r="KY129" s="73"/>
      <c r="KZ129" s="73">
        <f t="shared" si="359"/>
        <v>871.57938718662956</v>
      </c>
      <c r="LA129" s="73">
        <f t="shared" si="360"/>
        <v>556.50139275766014</v>
      </c>
      <c r="LB129" s="73">
        <f t="shared" si="361"/>
        <v>1271.5647632311977</v>
      </c>
      <c r="LC129" s="73">
        <f t="shared" si="362"/>
        <v>716.08635097493038</v>
      </c>
      <c r="LD129" s="73">
        <f t="shared" si="363"/>
        <v>269.04387186629526</v>
      </c>
      <c r="LE129" s="73">
        <f t="shared" si="364"/>
        <v>529.9038997214484</v>
      </c>
      <c r="LF129" s="73">
        <f t="shared" si="365"/>
        <v>117.64275766016713</v>
      </c>
      <c r="LG129" s="73"/>
      <c r="LH129" s="73">
        <f t="shared" si="366"/>
        <v>990</v>
      </c>
      <c r="LI129" s="73">
        <f t="shared" si="367"/>
        <v>819</v>
      </c>
      <c r="LJ129" s="73">
        <f t="shared" si="368"/>
        <v>900</v>
      </c>
      <c r="LK129" s="73">
        <f t="shared" si="369"/>
        <v>722</v>
      </c>
      <c r="LL129" s="73">
        <f t="shared" si="370"/>
        <v>375</v>
      </c>
      <c r="LM129" s="73">
        <f t="shared" si="371"/>
        <v>307</v>
      </c>
      <c r="LN129" s="73">
        <f t="shared" si="372"/>
        <v>220</v>
      </c>
      <c r="LO129" s="73"/>
      <c r="LP129" s="73">
        <f t="shared" si="373"/>
        <v>-515.7723212416164</v>
      </c>
      <c r="LQ129" s="73">
        <f t="shared" si="374"/>
        <v>349.70367066198816</v>
      </c>
      <c r="LR129" s="73">
        <f t="shared" si="375"/>
        <v>175.33606163666468</v>
      </c>
      <c r="LS129" s="73">
        <f t="shared" si="376"/>
        <v>-65.930277726664144</v>
      </c>
      <c r="LT129" s="73">
        <f t="shared" si="377"/>
        <v>-132.50510307675717</v>
      </c>
      <c r="LU129" s="73">
        <f t="shared" si="378"/>
        <v>177.54467420891996</v>
      </c>
      <c r="LV129" s="73">
        <f t="shared" si="379"/>
        <v>-5.8335521348214741</v>
      </c>
      <c r="LW129" s="73"/>
      <c r="LX129" s="73">
        <f t="shared" si="380"/>
        <v>118.42061281337044</v>
      </c>
      <c r="LY129" s="73">
        <f t="shared" si="381"/>
        <v>262.49860724233986</v>
      </c>
      <c r="LZ129" s="73">
        <f t="shared" si="382"/>
        <v>-371.56476323119773</v>
      </c>
      <c r="MA129" s="73">
        <f t="shared" si="383"/>
        <v>5.913649025069617</v>
      </c>
      <c r="MB129" s="73">
        <f t="shared" si="384"/>
        <v>105.95612813370474</v>
      </c>
      <c r="MC129" s="73">
        <f t="shared" si="385"/>
        <v>-222.9038997214484</v>
      </c>
      <c r="MD129" s="73">
        <f t="shared" si="386"/>
        <v>102.35724233983287</v>
      </c>
      <c r="ME129" s="73"/>
      <c r="MF129" s="73">
        <f t="shared" si="387"/>
        <v>-397.35170842824596</v>
      </c>
      <c r="MG129" s="73">
        <f t="shared" si="388"/>
        <v>612.20227790432796</v>
      </c>
      <c r="MH129" s="73">
        <f t="shared" si="389"/>
        <v>-196.22870159453305</v>
      </c>
      <c r="MI129" s="73">
        <f t="shared" si="390"/>
        <v>-60.016628701594527</v>
      </c>
      <c r="MJ129" s="73">
        <f t="shared" si="391"/>
        <v>-26.548974943052428</v>
      </c>
      <c r="MK129" s="73">
        <f t="shared" si="392"/>
        <v>-45.35922551252844</v>
      </c>
      <c r="ML129" s="73">
        <f t="shared" si="393"/>
        <v>96.523690205011391</v>
      </c>
      <c r="MM129" s="73"/>
      <c r="MN129" s="75">
        <f t="shared" si="394"/>
        <v>-0.37176753242041521</v>
      </c>
      <c r="MO129" s="75">
        <f t="shared" si="395"/>
        <v>1.691042179372763</v>
      </c>
      <c r="MP129" s="75">
        <f t="shared" si="396"/>
        <v>0.15994478285564631</v>
      </c>
      <c r="MQ129" s="75">
        <f t="shared" si="397"/>
        <v>-8.4308025311597465E-2</v>
      </c>
      <c r="MR129" s="75">
        <f t="shared" si="398"/>
        <v>-0.32998491179201495</v>
      </c>
      <c r="MS129" s="75">
        <f t="shared" si="399"/>
        <v>0.503874061905631</v>
      </c>
      <c r="MT129" s="75">
        <f t="shared" si="400"/>
        <v>-4.7244302526590683E-2</v>
      </c>
      <c r="MU129" s="75"/>
      <c r="MV129" s="75">
        <f t="shared" si="401"/>
        <v>0.13586899203252184</v>
      </c>
      <c r="MW129" s="75">
        <f t="shared" si="402"/>
        <v>0.47169442998438321</v>
      </c>
      <c r="MX129" s="75">
        <f t="shared" si="403"/>
        <v>-0.29221064783755674</v>
      </c>
      <c r="MY129" s="75">
        <f t="shared" si="404"/>
        <v>8.2582903821841573E-3</v>
      </c>
      <c r="MZ129" s="75">
        <f t="shared" si="405"/>
        <v>0.39382472233510291</v>
      </c>
      <c r="NA129" s="75">
        <f t="shared" si="406"/>
        <v>-0.42064966843727897</v>
      </c>
      <c r="NB129" s="75">
        <f t="shared" si="407"/>
        <v>0.87006836949122435</v>
      </c>
      <c r="NC129" s="75"/>
      <c r="ND129" s="75">
        <f t="shared" si="408"/>
        <v>-0.28641022028827312</v>
      </c>
      <c r="NE129" s="75">
        <f t="shared" si="409"/>
        <v>2.9603917862359306</v>
      </c>
      <c r="NF129" s="75">
        <f t="shared" si="410"/>
        <v>-0.17900343359839618</v>
      </c>
      <c r="NG129" s="75">
        <f t="shared" si="411"/>
        <v>-7.6745975083985007E-2</v>
      </c>
      <c r="NH129" s="75">
        <f t="shared" si="412"/>
        <v>-6.6116405718175716E-2</v>
      </c>
      <c r="NI129" s="75">
        <f t="shared" si="413"/>
        <v>-0.12873006360639663</v>
      </c>
      <c r="NJ129" s="75">
        <f t="shared" si="414"/>
        <v>0.78171829369757284</v>
      </c>
      <c r="NK129" s="75"/>
      <c r="NL129" s="75"/>
      <c r="NM129" s="211">
        <v>5075</v>
      </c>
      <c r="NN129" s="212">
        <v>0</v>
      </c>
      <c r="NO129" s="212">
        <v>17</v>
      </c>
      <c r="NP129" s="212">
        <v>5</v>
      </c>
      <c r="NQ129" s="212">
        <v>3</v>
      </c>
      <c r="NR129" s="212">
        <v>12</v>
      </c>
      <c r="NS129" s="213">
        <v>37</v>
      </c>
      <c r="NT129" s="213">
        <f t="shared" si="415"/>
        <v>5112</v>
      </c>
      <c r="NU129" s="75"/>
      <c r="NV129" s="75"/>
      <c r="NW129" s="73">
        <v>4407</v>
      </c>
      <c r="NX129" s="73">
        <v>819</v>
      </c>
      <c r="NY129" s="75">
        <f t="shared" si="416"/>
        <v>0.18584070796460178</v>
      </c>
      <c r="NZ129" s="75">
        <f t="shared" si="417"/>
        <v>1.0494891152713884E-3</v>
      </c>
      <c r="OA129" s="75">
        <f t="shared" si="418"/>
        <v>1.044974743253916E-3</v>
      </c>
      <c r="OB129" s="73">
        <v>6429</v>
      </c>
      <c r="OC129" s="73">
        <v>5112</v>
      </c>
      <c r="OD129" s="73">
        <v>244.32944536482319</v>
      </c>
      <c r="OE129" s="73">
        <v>31.959048761181521</v>
      </c>
      <c r="OF129" s="75">
        <f t="shared" si="419"/>
        <v>4.971076179994015E-3</v>
      </c>
      <c r="OG129" s="75">
        <f t="shared" si="420"/>
        <v>0.13080309953416183</v>
      </c>
      <c r="OH129" s="73">
        <v>206</v>
      </c>
      <c r="OI129" s="73">
        <f t="shared" si="421"/>
        <v>26.945438504037337</v>
      </c>
      <c r="OJ129" s="75">
        <f t="shared" si="422"/>
        <v>5.2710169217600423E-3</v>
      </c>
      <c r="OK129" s="75">
        <f t="shared" si="423"/>
        <v>9.8100551157552941E-4</v>
      </c>
      <c r="OL129" s="75">
        <f t="shared" si="424"/>
        <v>4.6622913849700491E-5</v>
      </c>
      <c r="OM129" s="73">
        <v>6381</v>
      </c>
      <c r="ON129" s="73">
        <v>124201895</v>
      </c>
      <c r="OO129" s="73">
        <f t="shared" si="425"/>
        <v>19464.330825889359</v>
      </c>
      <c r="OP129" s="75">
        <f t="shared" si="426"/>
        <v>9.7923397845224862E-4</v>
      </c>
      <c r="OQ129" s="75">
        <f t="shared" si="427"/>
        <v>9.9739414545741843E-4</v>
      </c>
      <c r="OR129" s="75">
        <f t="shared" si="428"/>
        <v>8.6868724273173333E-5</v>
      </c>
      <c r="OS129" s="73">
        <v>1125.4024447578749</v>
      </c>
      <c r="OT129" s="75">
        <f t="shared" si="429"/>
        <v>0.17505093245572795</v>
      </c>
      <c r="OU129" s="75">
        <f t="shared" si="430"/>
        <v>9.2751034442929931E-4</v>
      </c>
      <c r="OV129" s="73">
        <v>18.436198326228808</v>
      </c>
      <c r="OW129" s="75">
        <f t="shared" si="431"/>
        <v>2.8892334001298869E-3</v>
      </c>
      <c r="OX129" s="75">
        <v>3.2085561497326207E-2</v>
      </c>
      <c r="OY129" s="73">
        <v>352</v>
      </c>
      <c r="OZ129" s="75">
        <f t="shared" si="432"/>
        <v>5.4751905428526988E-2</v>
      </c>
      <c r="PA129" s="73">
        <v>1405</v>
      </c>
      <c r="PB129" s="75">
        <f t="shared" si="433"/>
        <v>0.21854098615647846</v>
      </c>
      <c r="PC129" s="73">
        <v>1067</v>
      </c>
      <c r="PD129" s="73">
        <v>1361</v>
      </c>
      <c r="PE129" s="75">
        <f t="shared" si="434"/>
        <v>-0.21601763409257899</v>
      </c>
      <c r="PF129" s="75">
        <v>5.7790927021696255E-2</v>
      </c>
      <c r="PG129" s="75">
        <v>5.3846153846153849E-2</v>
      </c>
      <c r="PH129" s="75">
        <v>0.1116370808678501</v>
      </c>
      <c r="PI129" s="75"/>
      <c r="PJ129" s="75"/>
      <c r="PK129" s="75"/>
      <c r="PL129" s="75"/>
      <c r="PM129" s="75"/>
      <c r="PN129" s="75"/>
      <c r="PO129" s="226"/>
      <c r="PP129" s="21">
        <f t="shared" si="435"/>
        <v>0</v>
      </c>
      <c r="PQ129" s="73">
        <f t="shared" si="436"/>
        <v>99.569850515666857</v>
      </c>
      <c r="PR129" s="73"/>
      <c r="PS129" s="73">
        <f t="shared" si="437"/>
        <v>8.8710896664835648</v>
      </c>
      <c r="PT129" s="73">
        <v>1</v>
      </c>
      <c r="PU129" s="73">
        <f t="shared" si="438"/>
        <v>4.7525639050510984</v>
      </c>
      <c r="PV129" s="73">
        <v>2</v>
      </c>
      <c r="PW129" s="73"/>
    </row>
    <row r="130" spans="1:444" x14ac:dyDescent="0.25">
      <c r="A130" s="150"/>
      <c r="B130" s="153" t="s">
        <v>10</v>
      </c>
      <c r="C130" s="151"/>
      <c r="D130" s="156">
        <v>13017</v>
      </c>
      <c r="E130" s="156" t="s">
        <v>0</v>
      </c>
      <c r="F130" s="72" t="s">
        <v>61</v>
      </c>
      <c r="G130" s="82"/>
      <c r="P130" s="161"/>
      <c r="Q130" s="127"/>
      <c r="R130" s="127"/>
      <c r="S130" s="127"/>
      <c r="T130" s="127"/>
      <c r="U130" s="127"/>
      <c r="V130" s="127"/>
      <c r="W130" s="127"/>
      <c r="X130" s="127"/>
      <c r="Y130" s="127"/>
      <c r="Z130" s="113"/>
      <c r="AA130" s="73"/>
      <c r="AB130" s="74">
        <v>960</v>
      </c>
      <c r="AC130" s="74">
        <v>4492</v>
      </c>
      <c r="AD130" s="74">
        <v>1046</v>
      </c>
      <c r="AE130" s="74">
        <v>693</v>
      </c>
      <c r="AF130" s="74">
        <v>1085</v>
      </c>
      <c r="AG130" s="74">
        <v>4088</v>
      </c>
      <c r="AH130" s="74">
        <v>137</v>
      </c>
      <c r="AI130" s="74">
        <v>23</v>
      </c>
      <c r="AK130" s="73">
        <f t="shared" ref="AK130:AK193" si="445">SUM(AB130:AI130)</f>
        <v>12524</v>
      </c>
      <c r="AL130" s="75"/>
      <c r="AM130" s="76">
        <f t="shared" ref="AM130:AM193" si="446">AB130/$AK130</f>
        <v>7.6652826572979879E-2</v>
      </c>
      <c r="AN130" s="77">
        <f t="shared" ref="AN130:AN193" si="447">AC130/$AK130</f>
        <v>0.35867135100606834</v>
      </c>
      <c r="AO130" s="77">
        <f t="shared" ref="AO130:AO193" si="448">AD130/$AK130</f>
        <v>8.3519642286809331E-2</v>
      </c>
      <c r="AP130" s="77">
        <f t="shared" ref="AP130:AP193" si="449">AE130/$AK130</f>
        <v>5.5333759182369852E-2</v>
      </c>
      <c r="AQ130" s="77">
        <f t="shared" ref="AQ130:AQ193" si="450">AF130/$AK130</f>
        <v>8.6633663366336627E-2</v>
      </c>
      <c r="AR130" s="77">
        <f t="shared" ref="AR130:AR193" si="451">AG130/$AK130</f>
        <v>0.32641328648993934</v>
      </c>
      <c r="AS130" s="77">
        <f t="shared" ref="AS130:AS193" si="452">AH130/$AK130</f>
        <v>1.0938997125519004E-2</v>
      </c>
      <c r="AT130" s="78">
        <f t="shared" ref="AT130:AT193" si="453">AI130/$AK130</f>
        <v>1.8364739699776428E-3</v>
      </c>
      <c r="AU130" s="75">
        <f t="shared" ref="AU130:AU193" si="454">AK130/$AK130</f>
        <v>1</v>
      </c>
      <c r="AV130" s="75"/>
      <c r="AW130" s="75"/>
      <c r="AX130" s="74">
        <v>904</v>
      </c>
      <c r="AY130" s="74">
        <v>687</v>
      </c>
      <c r="AZ130" s="74">
        <v>1137</v>
      </c>
      <c r="BA130" s="74">
        <v>832</v>
      </c>
      <c r="BB130" s="74">
        <v>5199</v>
      </c>
      <c r="BC130" s="74">
        <v>3682</v>
      </c>
      <c r="BD130" s="74">
        <v>267</v>
      </c>
      <c r="BF130" s="74">
        <v>37</v>
      </c>
      <c r="BG130" s="79">
        <v>14</v>
      </c>
      <c r="BH130" s="80">
        <v>101</v>
      </c>
      <c r="BI130" s="80"/>
      <c r="BJ130" s="81"/>
      <c r="BK130" s="73">
        <f t="shared" ref="BK130:BK193" si="455">SUM(BG130:BJ130)</f>
        <v>115</v>
      </c>
      <c r="BL130" s="79">
        <f t="shared" ref="BL130:BL193" si="456">SUM(AX130:BF130)+BK130</f>
        <v>12860</v>
      </c>
      <c r="BM130" s="82"/>
      <c r="BN130" s="83">
        <f t="shared" ref="BN130:BN193" si="457">AX130/$BL130</f>
        <v>7.0295489891135307E-2</v>
      </c>
      <c r="BO130" s="84">
        <f t="shared" ref="BO130:BO193" si="458">AY130/$BL130</f>
        <v>5.3421461897356144E-2</v>
      </c>
      <c r="BP130" s="84">
        <f t="shared" ref="BP130:BP193" si="459">AZ130/$BL130</f>
        <v>8.8413685847589421E-2</v>
      </c>
      <c r="BQ130" s="84">
        <f t="shared" ref="BQ130:BQ193" si="460">BA130/$BL130</f>
        <v>6.4696734059097982E-2</v>
      </c>
      <c r="BR130" s="84">
        <f t="shared" ref="BR130:BR193" si="461">BB130/$BL130</f>
        <v>0.40427682737169518</v>
      </c>
      <c r="BS130" s="84">
        <f t="shared" ref="BS130:BS193" si="462">BC130/$BL130</f>
        <v>0.28631415241057545</v>
      </c>
      <c r="BT130" s="84">
        <f t="shared" ref="BT130:BT193" si="463">BD130/$BL130</f>
        <v>2.0762052877138414E-2</v>
      </c>
      <c r="BU130" s="84">
        <f t="shared" ref="BU130:BU193" si="464">BE130/$BL130</f>
        <v>0</v>
      </c>
      <c r="BV130" s="84">
        <f t="shared" ref="BV130:BV193" si="465">BF130/$BL130</f>
        <v>2.8771384136858477E-3</v>
      </c>
      <c r="BW130" s="84">
        <f t="shared" ref="BW130:BW193" si="466">BG130/$BL130</f>
        <v>1.0886469673405911E-3</v>
      </c>
      <c r="BX130" s="84">
        <f t="shared" ref="BX130:BX193" si="467">BH130/$BL130</f>
        <v>7.8538102643856914E-3</v>
      </c>
      <c r="BY130" s="84">
        <f t="shared" ref="BY130:BY193" si="468">BI130/$BL130</f>
        <v>0</v>
      </c>
      <c r="BZ130" s="84">
        <f t="shared" ref="BZ130:BZ193" si="469">BJ130/$BL130</f>
        <v>0</v>
      </c>
      <c r="CA130" s="75">
        <f t="shared" ref="CA130:CA193" si="470">SUM(BW130:BZ130)</f>
        <v>8.9424572317262831E-3</v>
      </c>
      <c r="CB130" s="85">
        <f t="shared" ref="CB130:CB193" si="471">BL130/$BL130</f>
        <v>1</v>
      </c>
      <c r="CC130" s="75"/>
      <c r="CD130" s="75"/>
      <c r="CE130" s="74">
        <v>515</v>
      </c>
      <c r="CF130" s="74">
        <v>3848</v>
      </c>
      <c r="CG130" s="74">
        <v>4141</v>
      </c>
      <c r="CH130" s="74">
        <v>1620</v>
      </c>
      <c r="CI130" s="74">
        <v>1751</v>
      </c>
      <c r="CJ130" s="74">
        <v>662</v>
      </c>
      <c r="CK130" s="74">
        <v>250</v>
      </c>
      <c r="CP130" s="73">
        <f t="shared" si="439"/>
        <v>0</v>
      </c>
      <c r="CQ130" s="73">
        <f t="shared" si="440"/>
        <v>12787</v>
      </c>
      <c r="CR130" s="73"/>
      <c r="CS130" s="76">
        <f t="shared" ref="CS130:CS193" si="472">CE130/$CQ130</f>
        <v>4.0275279580824275E-2</v>
      </c>
      <c r="CT130" s="77">
        <f t="shared" ref="CT130:CT193" si="473">CF130/$CQ130</f>
        <v>0.30093063267380932</v>
      </c>
      <c r="CU130" s="77">
        <f t="shared" ref="CU130:CU193" si="474">CG130/$CQ130</f>
        <v>0.32384452960037541</v>
      </c>
      <c r="CV130" s="77">
        <f t="shared" ref="CV130:CV193" si="475">CH130/$CQ130</f>
        <v>0.12669117072026276</v>
      </c>
      <c r="CW130" s="77">
        <f t="shared" ref="CW130:CW193" si="476">CI130/$CQ130</f>
        <v>0.13693595057480254</v>
      </c>
      <c r="CX130" s="77">
        <f t="shared" ref="CX130:CX193" si="477">CJ130/$CQ130</f>
        <v>5.177133025729256E-2</v>
      </c>
      <c r="CY130" s="77">
        <f t="shared" ref="CY130:CY193" si="478">CK130/$CQ130</f>
        <v>1.9551106592633143E-2</v>
      </c>
      <c r="CZ130" s="78"/>
      <c r="DA130" s="78"/>
      <c r="DB130" s="78"/>
      <c r="DC130" s="78"/>
      <c r="DD130" s="78">
        <f t="shared" ref="DD130:DD193" si="479">CP130/$CQ130</f>
        <v>0</v>
      </c>
      <c r="DE130" s="75">
        <f t="shared" ref="DE130:DE193" si="480">CQ130/$CQ130</f>
        <v>1</v>
      </c>
      <c r="DF130" s="75"/>
      <c r="DG130" s="75"/>
      <c r="DH130" s="74">
        <v>1100</v>
      </c>
      <c r="DI130" s="74">
        <v>4055</v>
      </c>
      <c r="DJ130" s="74">
        <v>2628</v>
      </c>
      <c r="DK130" s="74">
        <v>2878</v>
      </c>
      <c r="DM130" s="74">
        <v>563</v>
      </c>
      <c r="DN130" s="74">
        <v>1020</v>
      </c>
      <c r="DO130" s="74">
        <v>666</v>
      </c>
      <c r="DP130" s="74">
        <v>6</v>
      </c>
      <c r="DQ130" s="74">
        <v>129</v>
      </c>
      <c r="DR130" s="74">
        <v>9</v>
      </c>
      <c r="DS130" s="74">
        <v>7</v>
      </c>
      <c r="DT130" s="74">
        <v>59</v>
      </c>
      <c r="DU130" s="73">
        <f t="shared" ref="DU130:DU193" si="481">SUM(DP130:DT130)</f>
        <v>210</v>
      </c>
      <c r="DV130" s="73">
        <f t="shared" si="441"/>
        <v>13120</v>
      </c>
      <c r="DW130" s="76">
        <f t="shared" ref="DW130:DW193" si="482">DH130/$DV130</f>
        <v>8.3841463414634151E-2</v>
      </c>
      <c r="DX130" s="77">
        <f t="shared" ref="DX130:DX193" si="483">DI130/$DV130</f>
        <v>0.30907012195121952</v>
      </c>
      <c r="DY130" s="77">
        <f t="shared" ref="DY130:DY193" si="484">DJ130/$DV130</f>
        <v>0.2003048780487805</v>
      </c>
      <c r="DZ130" s="77">
        <f t="shared" ref="DZ130:DZ193" si="485">DK130/$DV130</f>
        <v>0.21935975609756098</v>
      </c>
      <c r="EA130" s="77">
        <f t="shared" ref="EA130:EA193" si="486">DL130/$DV130</f>
        <v>0</v>
      </c>
      <c r="EB130" s="77">
        <f t="shared" ref="EB130:EB193" si="487">DM130/$DV130</f>
        <v>4.2911585365853662E-2</v>
      </c>
      <c r="EC130" s="77">
        <f t="shared" ref="EC130:EC193" si="488">DN130/$DV130</f>
        <v>7.774390243902439E-2</v>
      </c>
      <c r="ED130" s="77">
        <f t="shared" ref="ED130:ED193" si="489">DO130/$DV130</f>
        <v>5.0762195121951223E-2</v>
      </c>
      <c r="EE130" s="75">
        <f t="shared" ref="EE130:EE193" si="490">DP130/$DV130</f>
        <v>4.5731707317073173E-4</v>
      </c>
      <c r="EF130" s="78">
        <f t="shared" ref="EF130:EF193" si="491">DQ130/$DV130</f>
        <v>9.8323170731707318E-3</v>
      </c>
      <c r="EG130" s="78">
        <f t="shared" ref="EG130:EG193" si="492">DR130/$DV130</f>
        <v>6.8597560975609752E-4</v>
      </c>
      <c r="EH130" s="78">
        <f t="shared" ref="EH130:EH193" si="493">DS130/$DV130</f>
        <v>5.335365853658537E-4</v>
      </c>
      <c r="EI130" s="78">
        <f t="shared" ref="EI130:EI193" si="494">DT130/$DV130</f>
        <v>4.4969512195121948E-3</v>
      </c>
      <c r="EJ130" s="75">
        <f t="shared" ref="EJ130:EJ193" si="495">DU130/$DV130</f>
        <v>1.600609756097561E-2</v>
      </c>
      <c r="EK130" s="75">
        <f t="shared" ref="EK130:EK193" si="496">DV130/$DV130</f>
        <v>1</v>
      </c>
      <c r="EL130" s="75"/>
      <c r="EM130" s="75"/>
      <c r="EN130" s="75"/>
      <c r="EO130" s="75"/>
      <c r="EP130" s="75"/>
      <c r="EQ130" s="75"/>
      <c r="ER130" s="75">
        <f t="shared" ref="ER130:ER193" si="497">AN130</f>
        <v>0.35867135100606834</v>
      </c>
      <c r="ES130" s="75">
        <f t="shared" ref="ES130:ES193" si="498">BR130</f>
        <v>0.40427682737169518</v>
      </c>
      <c r="ET130" s="75">
        <f t="shared" ref="ET130:ET193" si="499">CT130</f>
        <v>0.30093063267380932</v>
      </c>
      <c r="EU130" s="75">
        <f t="shared" ref="EU130:EU193" si="500">DX130</f>
        <v>0.30907012195121952</v>
      </c>
      <c r="EV130" s="75"/>
      <c r="EW130" s="75"/>
      <c r="EX130" s="75">
        <f t="shared" ref="EX130:EX193" si="501">AO130</f>
        <v>8.3519642286809331E-2</v>
      </c>
      <c r="EY130" s="75">
        <f t="shared" ref="EY130:EY193" si="502">BO130</f>
        <v>5.3421461897356144E-2</v>
      </c>
      <c r="EZ130" s="75">
        <f t="shared" ref="EZ130:EZ193" si="503">CW130</f>
        <v>0.13693595057480254</v>
      </c>
      <c r="FA130" s="75">
        <f t="shared" ref="FA130:FA193" si="504">DY130</f>
        <v>0.2003048780487805</v>
      </c>
      <c r="FB130" s="75"/>
      <c r="FC130" s="75"/>
      <c r="FD130" s="75"/>
      <c r="FE130" s="75">
        <f t="shared" ref="FE130:FE193" si="505">BU130</f>
        <v>0</v>
      </c>
      <c r="FF130" s="75"/>
      <c r="FG130" s="75"/>
      <c r="FH130" s="75"/>
      <c r="FI130" s="75"/>
      <c r="FJ130" s="75"/>
      <c r="FK130" s="75">
        <f t="shared" ref="FK130:FK193" si="506">BV130</f>
        <v>2.8771384136858477E-3</v>
      </c>
      <c r="FL130" s="75"/>
      <c r="FM130" s="75"/>
      <c r="FN130" s="75"/>
      <c r="FO130" s="75"/>
      <c r="FP130" s="75">
        <f t="shared" ref="FP130:FP193" si="507">ER130+EX130+FD130+FJ130</f>
        <v>0.4421909932928777</v>
      </c>
      <c r="FQ130" s="75">
        <f t="shared" ref="FQ130:FQ193" si="508">ES130+EY130+FE130+FK130</f>
        <v>0.46057542768273718</v>
      </c>
      <c r="FR130" s="75">
        <f t="shared" ref="FR130:FR193" si="509">ET130+EZ130+FF130+FL130</f>
        <v>0.43786658324861183</v>
      </c>
      <c r="FS130" s="75">
        <f t="shared" ref="FS130:FS193" si="510">EU130+FA130</f>
        <v>0.50937500000000002</v>
      </c>
      <c r="FT130" s="75"/>
      <c r="FU130" s="75"/>
      <c r="FV130" s="75"/>
      <c r="FW130" s="75">
        <f t="shared" ref="FW130:FW193" si="511">ET130-ES130</f>
        <v>-0.10334619469788586</v>
      </c>
      <c r="FX130" s="75">
        <f t="shared" ref="FX130:FX193" si="512">EU130-ET130</f>
        <v>8.1394892774102057E-3</v>
      </c>
      <c r="FY130" s="75">
        <f t="shared" ref="FY130:FY193" si="513">EU130-ES130</f>
        <v>-9.5206705420475657E-2</v>
      </c>
      <c r="FZ130" s="75"/>
      <c r="GA130" s="75"/>
      <c r="GB130" s="75">
        <f t="shared" ref="GB130:GB193" si="514">EZ130-EY130</f>
        <v>8.3514488677446402E-2</v>
      </c>
      <c r="GC130" s="75">
        <f t="shared" ref="GC130:GC193" si="515">FA130-EZ130</f>
        <v>6.336892747397796E-2</v>
      </c>
      <c r="GD130" s="75">
        <f t="shared" ref="GD130:GD193" si="516">FA130-EY130</f>
        <v>0.14688341615142436</v>
      </c>
      <c r="GE130" s="75"/>
      <c r="GF130" s="75"/>
      <c r="GG130" s="75"/>
      <c r="GH130" s="75"/>
      <c r="GI130" s="75"/>
      <c r="GJ130" s="75"/>
      <c r="GK130" s="75"/>
      <c r="GL130" s="75"/>
      <c r="GM130" s="75"/>
      <c r="GN130" s="75"/>
      <c r="GO130" s="75"/>
      <c r="GP130" s="75"/>
      <c r="GQ130" s="75">
        <f t="shared" ref="GQ130:GQ193" si="517">FR130-FQ130</f>
        <v>-2.2708844434125353E-2</v>
      </c>
      <c r="GR130" s="75">
        <f t="shared" ref="GR130:GR193" si="518">FS130-FR130</f>
        <v>7.1508416751388193E-2</v>
      </c>
      <c r="GS130" s="75">
        <f t="shared" ref="GS130:GS193" si="519">FS130-FQ130</f>
        <v>4.879957231726284E-2</v>
      </c>
      <c r="GT130" s="75"/>
      <c r="GU130" s="75"/>
      <c r="GV130" s="75"/>
      <c r="GW130" s="75"/>
      <c r="GX130" s="75">
        <f t="shared" ref="GX130:GX193" si="520">AS130</f>
        <v>1.0938997125519004E-2</v>
      </c>
      <c r="GY130" s="75">
        <f t="shared" ref="GY130:GY193" si="521">BT130</f>
        <v>2.0762052877138414E-2</v>
      </c>
      <c r="GZ130" s="75">
        <f t="shared" ref="GZ130:GZ193" si="522">CY130</f>
        <v>1.9551106592633143E-2</v>
      </c>
      <c r="HA130" s="75">
        <f t="shared" ref="HA130:HA193" si="523">EB130</f>
        <v>4.2911585365853662E-2</v>
      </c>
      <c r="HB130" s="75"/>
      <c r="HC130" s="75"/>
      <c r="HD130" s="75">
        <f t="shared" ref="HD130:HD193" si="524">GZ130-GY130</f>
        <v>-1.210946284505271E-3</v>
      </c>
      <c r="HE130" s="75">
        <f t="shared" ref="HE130:HE193" si="525">HA130-GZ130</f>
        <v>2.3360478773220519E-2</v>
      </c>
      <c r="HF130" s="75">
        <f t="shared" ref="HF130:HF193" si="526">HA130-GY130</f>
        <v>2.2149532488715248E-2</v>
      </c>
      <c r="HG130" s="75"/>
      <c r="HH130" s="75"/>
      <c r="HI130" s="75"/>
      <c r="HJ130" s="75">
        <f t="shared" ref="HJ130:HJ193" si="527">AR130</f>
        <v>0.32641328648993934</v>
      </c>
      <c r="HK130" s="75">
        <f t="shared" ref="HK130:HK193" si="528">BS130</f>
        <v>0.28631415241057545</v>
      </c>
      <c r="HL130" s="75">
        <f t="shared" ref="HL130:HL193" si="529">CU130</f>
        <v>0.32384452960037541</v>
      </c>
      <c r="HM130" s="75">
        <f t="shared" ref="HM130:HM193" si="530">DZ130</f>
        <v>0.21935975609756098</v>
      </c>
      <c r="HN130" s="75"/>
      <c r="HO130" s="75"/>
      <c r="HP130" s="75">
        <f t="shared" ref="HP130:HP193" si="531">HL130-HK130</f>
        <v>3.7530377189799957E-2</v>
      </c>
      <c r="HQ130" s="75">
        <f>Gegevens!HM56-Gegevens!HL56</f>
        <v>-6.6305810193468401E-2</v>
      </c>
      <c r="HR130" s="75">
        <f t="shared" ref="HR130:HR193" si="532">HM130-HK130</f>
        <v>-6.6954396313014475E-2</v>
      </c>
      <c r="HS130" s="75"/>
      <c r="HT130" s="75"/>
      <c r="HU130" s="75"/>
      <c r="HV130" s="75">
        <f t="shared" ref="HV130:HV193" si="533">AM130</f>
        <v>7.6652826572979879E-2</v>
      </c>
      <c r="HW130" s="75">
        <f t="shared" ref="HW130:HW193" si="534">BP130</f>
        <v>8.8413685847589421E-2</v>
      </c>
      <c r="HX130" s="75">
        <f t="shared" ref="HX130:HX193" si="535">CX130</f>
        <v>5.177133025729256E-2</v>
      </c>
      <c r="HY130" s="75">
        <f t="shared" ref="HY130:HY193" si="536">DW130</f>
        <v>8.3841463414634151E-2</v>
      </c>
      <c r="HZ130" s="75"/>
      <c r="IA130" s="75"/>
      <c r="IB130" s="75">
        <f t="shared" ref="IB130:IB193" si="537">HX130-HW130</f>
        <v>-3.6642355590296861E-2</v>
      </c>
      <c r="IC130" s="75">
        <f t="shared" ref="IC130:IC193" si="538">HY130-HX130</f>
        <v>3.2070133157341592E-2</v>
      </c>
      <c r="ID130" s="75">
        <f t="shared" ref="ID130:ID193" si="539">HY130-HW130</f>
        <v>-4.5722224329552696E-3</v>
      </c>
      <c r="IE130" s="75"/>
      <c r="IF130" s="75"/>
      <c r="IG130" s="75"/>
      <c r="IH130" s="75">
        <f t="shared" ref="IH130:IH193" si="540">AP130</f>
        <v>5.5333759182369852E-2</v>
      </c>
      <c r="II130" s="75">
        <f t="shared" ref="II130:II193" si="541">BQ130</f>
        <v>6.4696734059097982E-2</v>
      </c>
      <c r="IJ130" s="75">
        <f t="shared" ref="IJ130:IJ193" si="542">CS130</f>
        <v>4.0275279580824275E-2</v>
      </c>
      <c r="IK130" s="75">
        <f t="shared" ref="IK130:IK193" si="543">ED130</f>
        <v>5.0762195121951223E-2</v>
      </c>
      <c r="IL130" s="75"/>
      <c r="IM130" s="75"/>
      <c r="IN130" s="75">
        <f t="shared" ref="IN130:IN193" si="544">IJ130-II130</f>
        <v>-2.4421454478273708E-2</v>
      </c>
      <c r="IO130" s="75">
        <f t="shared" ref="IO130:IO193" si="545">IK130-IJ130</f>
        <v>1.0486915541126948E-2</v>
      </c>
      <c r="IP130" s="75">
        <f t="shared" ref="IP130:IP193" si="546">IK130-II130</f>
        <v>-1.3934538937146759E-2</v>
      </c>
      <c r="IQ130" s="75"/>
      <c r="IR130" s="75"/>
      <c r="IS130" s="75"/>
      <c r="IT130" s="75">
        <f t="shared" ref="IT130:IT193" si="547">AQ130</f>
        <v>8.6633663366336627E-2</v>
      </c>
      <c r="IU130" s="75">
        <f t="shared" ref="IU130:IU193" si="548">BN130</f>
        <v>7.0295489891135307E-2</v>
      </c>
      <c r="IV130" s="75">
        <f t="shared" ref="IV130:IV193" si="549">CV130</f>
        <v>0.12669117072026276</v>
      </c>
      <c r="IW130" s="75">
        <f t="shared" ref="IW130:IW193" si="550">EC130</f>
        <v>7.774390243902439E-2</v>
      </c>
      <c r="IX130" s="75"/>
      <c r="IY130" s="75"/>
      <c r="IZ130" s="75">
        <f t="shared" ref="IZ130:IZ193" si="551">IV130-IU130</f>
        <v>5.6395680829127451E-2</v>
      </c>
      <c r="JA130" s="75">
        <f t="shared" ref="JA130:JA193" si="552">IW130-IV130</f>
        <v>-4.8947268281238368E-2</v>
      </c>
      <c r="JB130" s="75">
        <f t="shared" ref="JB130:JB193" si="553">IW130-IU130</f>
        <v>7.4484125478890828E-3</v>
      </c>
      <c r="JC130" s="75"/>
      <c r="JD130" s="75"/>
      <c r="JE130" s="75"/>
      <c r="JF130" s="75"/>
      <c r="JG130" s="75"/>
      <c r="JH130" s="75"/>
      <c r="JI130" s="75">
        <f t="shared" ref="JI130:JI193" si="554">AS130+AP130</f>
        <v>6.6272756307888855E-2</v>
      </c>
      <c r="JJ130" s="75">
        <f t="shared" ref="JJ130:JJ193" si="555">AP130+AQ130</f>
        <v>0.14196742254870648</v>
      </c>
      <c r="JK130" s="75">
        <f t="shared" ref="JK130:JK193" si="556">AS130+AP130+AQ130</f>
        <v>0.15290641967422547</v>
      </c>
      <c r="JL130" s="75"/>
      <c r="JM130" s="75">
        <f t="shared" ref="JM130:JM193" si="557">BT130+BQ130</f>
        <v>8.5458786936236403E-2</v>
      </c>
      <c r="JN130" s="75">
        <f t="shared" ref="JN130:JN193" si="558">BQ130+BN130</f>
        <v>0.1349922239502333</v>
      </c>
      <c r="JO130" s="75">
        <f t="shared" ref="JO130:JO193" si="559">BT130+BQ130+BN130</f>
        <v>0.1557542768273717</v>
      </c>
      <c r="JP130" s="75"/>
      <c r="JQ130" s="75">
        <f t="shared" ref="JQ130:JQ193" si="560">CY130+CS130</f>
        <v>5.9826386173457417E-2</v>
      </c>
      <c r="JR130" s="75">
        <f t="shared" ref="JR130:JR193" si="561">CS130+CV130</f>
        <v>0.16696645030108703</v>
      </c>
      <c r="JS130" s="75">
        <f t="shared" ref="JS130:JS193" si="562">CY130+CS130+CV130</f>
        <v>0.18651755689372018</v>
      </c>
      <c r="JT130" s="75"/>
      <c r="JU130" s="75">
        <f t="shared" ref="JU130:JU193" si="563">HA130+IK130</f>
        <v>9.3673780487804892E-2</v>
      </c>
      <c r="JV130" s="75">
        <f t="shared" ref="JV130:JV193" si="564">IK130+IW130</f>
        <v>0.12850609756097561</v>
      </c>
      <c r="JW130" s="75">
        <f t="shared" ref="JW130:JW193" si="565">HA130+IK130+IW130</f>
        <v>0.1714176829268293</v>
      </c>
      <c r="JX130" s="75"/>
      <c r="JY130" s="75"/>
      <c r="JZ130" s="75"/>
      <c r="KA130" s="75">
        <f t="shared" ref="KA130:KA193" si="566">JQ130-JM130</f>
        <v>-2.5632400762778985E-2</v>
      </c>
      <c r="KB130" s="75">
        <f t="shared" ref="KB130:KB193" si="567">JU130-JQ130</f>
        <v>3.3847394314347475E-2</v>
      </c>
      <c r="KC130" s="75">
        <f t="shared" ref="KC130:KC193" si="568">JU130-JM130</f>
        <v>8.2149935515684891E-3</v>
      </c>
      <c r="KD130" s="75"/>
      <c r="KE130" s="75"/>
      <c r="KF130" s="75">
        <f t="shared" ref="KF130:KF193" si="569">JR130-JN130</f>
        <v>3.1974226350853729E-2</v>
      </c>
      <c r="KG130" s="75">
        <f t="shared" ref="KG130:KG193" si="570">JV130-JR130</f>
        <v>-3.846035274011142E-2</v>
      </c>
      <c r="KH130" s="75">
        <f t="shared" ref="KH130:KH193" si="571">JV130-JN130</f>
        <v>-6.4861263892576904E-3</v>
      </c>
      <c r="KI130" s="75"/>
      <c r="KJ130" s="75"/>
      <c r="KK130" s="75">
        <f t="shared" ref="KK130:KK193" si="572">JS130-JO130</f>
        <v>3.0763280066348486E-2</v>
      </c>
      <c r="KL130" s="75">
        <f t="shared" ref="KL130:KL193" si="573">JW130-JS130</f>
        <v>-1.5099873966890887E-2</v>
      </c>
      <c r="KM130" s="75">
        <f t="shared" ref="KM130:KM193" si="574">JW130-JO130</f>
        <v>1.56634060994576E-2</v>
      </c>
      <c r="KN130" s="75"/>
      <c r="KO130" s="75"/>
      <c r="KP130" s="75"/>
      <c r="KQ130" s="75"/>
      <c r="KR130" s="73">
        <f t="shared" ref="KR130:KR193" si="575">BR130*$DV130</f>
        <v>5304.1119751166407</v>
      </c>
      <c r="KS130" s="73">
        <f t="shared" ref="KS130:KS193" si="576">BO130*$DV130</f>
        <v>700.88958009331259</v>
      </c>
      <c r="KT130" s="73">
        <f t="shared" ref="KT130:KT193" si="577">BS130*$DV130</f>
        <v>3756.4416796267501</v>
      </c>
      <c r="KU130" s="73">
        <f t="shared" ref="KU130:KU193" si="578">BP130*$DV130</f>
        <v>1159.9875583203732</v>
      </c>
      <c r="KV130" s="73">
        <f t="shared" ref="KV130:KV193" si="579">BQ130*$DV130</f>
        <v>848.82115085536554</v>
      </c>
      <c r="KW130" s="73">
        <f t="shared" ref="KW130:KW193" si="580">BN130*$DV130</f>
        <v>922.27682737169528</v>
      </c>
      <c r="KX130" s="73">
        <f t="shared" ref="KX130:KX193" si="581">BT130*$DV130</f>
        <v>272.39813374805601</v>
      </c>
      <c r="KY130" s="73"/>
      <c r="KZ130" s="73">
        <f t="shared" ref="KZ130:KZ193" si="582">CT130*$DV130</f>
        <v>3948.2099006803783</v>
      </c>
      <c r="LA130" s="73">
        <f t="shared" ref="LA130:LA193" si="583">CW130*$DV130</f>
        <v>1796.5996715414094</v>
      </c>
      <c r="LB130" s="73">
        <f t="shared" ref="LB130:LB193" si="584">CU130*$DV130</f>
        <v>4248.8402283569258</v>
      </c>
      <c r="LC130" s="73">
        <f t="shared" ref="LC130:LC193" si="585">CX130*$DV130</f>
        <v>679.23985297567833</v>
      </c>
      <c r="LD130" s="73">
        <f t="shared" ref="LD130:LD193" si="586">CS130*$DV130</f>
        <v>528.41166810041443</v>
      </c>
      <c r="LE130" s="73">
        <f t="shared" ref="LE130:LE193" si="587">CV130*$DV130</f>
        <v>1662.1881598498474</v>
      </c>
      <c r="LF130" s="73">
        <f t="shared" ref="LF130:LF193" si="588">CY130*$DV130</f>
        <v>256.51051849534684</v>
      </c>
      <c r="LG130" s="73"/>
      <c r="LH130" s="73">
        <f t="shared" ref="LH130:LH193" si="589">DI130</f>
        <v>4055</v>
      </c>
      <c r="LI130" s="73">
        <f t="shared" ref="LI130:LI193" si="590">DJ130</f>
        <v>2628</v>
      </c>
      <c r="LJ130" s="73">
        <f t="shared" ref="LJ130:LJ193" si="591">DK130</f>
        <v>2878</v>
      </c>
      <c r="LK130" s="73">
        <f t="shared" ref="LK130:LK193" si="592">DH130</f>
        <v>1100</v>
      </c>
      <c r="LL130" s="73">
        <f t="shared" ref="LL130:LL193" si="593">DO130</f>
        <v>666</v>
      </c>
      <c r="LM130" s="73">
        <f t="shared" ref="LM130:LM193" si="594">DN130</f>
        <v>1020</v>
      </c>
      <c r="LN130" s="73">
        <f t="shared" ref="LN130:LN193" si="595">DM130</f>
        <v>563</v>
      </c>
      <c r="LO130" s="73"/>
      <c r="LP130" s="73">
        <f t="shared" ref="LP130:LP193" si="596">KZ130-KR130</f>
        <v>-1355.9020744362624</v>
      </c>
      <c r="LQ130" s="73">
        <f t="shared" ref="LQ130:LQ193" si="597">LA130-KS130</f>
        <v>1095.7100914480968</v>
      </c>
      <c r="LR130" s="73">
        <f t="shared" ref="LR130:LR193" si="598">LB130-KT130</f>
        <v>492.39854873017566</v>
      </c>
      <c r="LS130" s="73">
        <f t="shared" ref="LS130:LS193" si="599">LC130-KU130</f>
        <v>-480.74770534469485</v>
      </c>
      <c r="LT130" s="73">
        <f t="shared" ref="LT130:LT193" si="600">LD130-KV130</f>
        <v>-320.40948275495111</v>
      </c>
      <c r="LU130" s="73">
        <f t="shared" ref="LU130:LU193" si="601">LE130-KW130</f>
        <v>739.91133247815208</v>
      </c>
      <c r="LV130" s="73">
        <f t="shared" ref="LV130:LV193" si="602">LF130-KX130</f>
        <v>-15.887615252709168</v>
      </c>
      <c r="LW130" s="73"/>
      <c r="LX130" s="73">
        <f t="shared" ref="LX130:LX193" si="603">LH130-KZ130</f>
        <v>106.79009931962173</v>
      </c>
      <c r="LY130" s="73">
        <f t="shared" ref="LY130:LY193" si="604">LI130-LA130</f>
        <v>831.40032845859059</v>
      </c>
      <c r="LZ130" s="73">
        <f t="shared" ref="LZ130:LZ193" si="605">LJ130-LB130</f>
        <v>-1370.8402283569258</v>
      </c>
      <c r="MA130" s="73">
        <f t="shared" ref="MA130:MA193" si="606">LK130-LC130</f>
        <v>420.76014702432167</v>
      </c>
      <c r="MB130" s="73">
        <f t="shared" ref="MB130:MB193" si="607">LL130-LD130</f>
        <v>137.58833189958557</v>
      </c>
      <c r="MC130" s="73">
        <f t="shared" ref="MC130:MC193" si="608">LM130-LE130</f>
        <v>-642.18815984984735</v>
      </c>
      <c r="MD130" s="73">
        <f t="shared" ref="MD130:MD193" si="609">LN130-LF130</f>
        <v>306.48948150465316</v>
      </c>
      <c r="ME130" s="73"/>
      <c r="MF130" s="73">
        <f t="shared" ref="MF130:MF193" si="610">LH130-KR130</f>
        <v>-1249.1119751166407</v>
      </c>
      <c r="MG130" s="73">
        <f t="shared" ref="MG130:MG193" si="611">LI130-KS130</f>
        <v>1927.1104199066874</v>
      </c>
      <c r="MH130" s="73">
        <f t="shared" ref="MH130:MH193" si="612">LJ130-KT130</f>
        <v>-878.4416796267501</v>
      </c>
      <c r="MI130" s="73">
        <f t="shared" ref="MI130:MI193" si="613">LK130-KU130</f>
        <v>-59.987558320373182</v>
      </c>
      <c r="MJ130" s="73">
        <f t="shared" ref="MJ130:MJ193" si="614">LL130-KV130</f>
        <v>-182.82115085536554</v>
      </c>
      <c r="MK130" s="73">
        <f t="shared" ref="MK130:MK193" si="615">LM130-KW130</f>
        <v>97.723172628304724</v>
      </c>
      <c r="ML130" s="73">
        <f t="shared" ref="ML130:ML193" si="616">LN130-KX130</f>
        <v>290.60186625194399</v>
      </c>
      <c r="MM130" s="73"/>
      <c r="MN130" s="75">
        <f t="shared" ref="MN130:MN193" si="617">LP130/KR130</f>
        <v>-0.25563224924308753</v>
      </c>
      <c r="MO130" s="75">
        <f t="shared" ref="MO130:MO193" si="618">LQ130/KS130</f>
        <v>1.563313427062534</v>
      </c>
      <c r="MP130" s="75">
        <f t="shared" ref="MP130:MP193" si="619">LR130/KT130</f>
        <v>0.13108111098881792</v>
      </c>
      <c r="MQ130" s="75">
        <f t="shared" ref="MQ130:MQ193" si="620">LS130/KU130</f>
        <v>-0.41444212215586429</v>
      </c>
      <c r="MR130" s="75">
        <f t="shared" ref="MR130:MR193" si="621">LT130/KV130</f>
        <v>-0.37747584686370184</v>
      </c>
      <c r="MS130" s="75">
        <f t="shared" ref="MS130:MS193" si="622">LU130/KW130</f>
        <v>0.80226599055595005</v>
      </c>
      <c r="MT130" s="75">
        <f t="shared" ref="MT130:MT193" si="623">LV130/KX130</f>
        <v>-5.8324978347332565E-2</v>
      </c>
      <c r="MU130" s="75"/>
      <c r="MV130" s="75">
        <f t="shared" ref="MV130:MV193" si="624">LX130/KZ130</f>
        <v>2.7047725933015628E-2</v>
      </c>
      <c r="MW130" s="75">
        <f t="shared" ref="MW130:MW193" si="625">LY130/LA130</f>
        <v>0.46276326419746194</v>
      </c>
      <c r="MX130" s="75">
        <f t="shared" ref="MX130:MX193" si="626">LZ130/LB130</f>
        <v>-0.32263868601315826</v>
      </c>
      <c r="MY130" s="75">
        <f t="shared" ref="MY130:MY193" si="627">MA130/LC130</f>
        <v>0.6194573907597084</v>
      </c>
      <c r="MZ130" s="75">
        <f t="shared" ref="MZ130:MZ193" si="628">MB130/LD130</f>
        <v>0.26038094956192293</v>
      </c>
      <c r="NA130" s="75">
        <f t="shared" ref="NA130:NA193" si="629">MC130/LE130</f>
        <v>-0.38635106142728087</v>
      </c>
      <c r="NB130" s="75">
        <f t="shared" ref="NB130:NB193" si="630">MD130/LF130</f>
        <v>1.1948417682926828</v>
      </c>
      <c r="NC130" s="75"/>
      <c r="ND130" s="75">
        <f t="shared" ref="ND130:ND193" si="631">MF130/KR130</f>
        <v>-0.23549879432723927</v>
      </c>
      <c r="NE130" s="75">
        <f t="shared" ref="NE130:NE193" si="632">MG130/KS130</f>
        <v>2.7495207157311747</v>
      </c>
      <c r="NF130" s="75">
        <f t="shared" ref="NF130:NF193" si="633">MH130/KT130</f>
        <v>-0.2338494124349175</v>
      </c>
      <c r="NG130" s="75">
        <f t="shared" ref="NG130:NG193" si="634">MI130/KU130</f>
        <v>-5.1713967007743902E-2</v>
      </c>
      <c r="NH130" s="75">
        <f t="shared" ref="NH130:NH193" si="635">MJ130/KV130</f>
        <v>-0.2153824167448406</v>
      </c>
      <c r="NI130" s="75">
        <f t="shared" ref="NI130:NI193" si="636">MK130/KW130</f>
        <v>0.10595861213036897</v>
      </c>
      <c r="NJ130" s="75">
        <f t="shared" ref="NJ130:NJ193" si="637">ML130/KX130</f>
        <v>1.0668276696811909</v>
      </c>
      <c r="NK130" s="75"/>
      <c r="NL130" s="75"/>
      <c r="NM130" s="211">
        <v>14622</v>
      </c>
      <c r="NN130" s="212">
        <v>1</v>
      </c>
      <c r="NO130" s="212">
        <v>15</v>
      </c>
      <c r="NP130" s="212">
        <v>10</v>
      </c>
      <c r="NQ130" s="212">
        <v>2</v>
      </c>
      <c r="NR130" s="212">
        <v>17</v>
      </c>
      <c r="NS130" s="213">
        <v>45</v>
      </c>
      <c r="NT130" s="213">
        <f t="shared" ref="NT130:NT193" si="638">NM130+NS130</f>
        <v>14667</v>
      </c>
      <c r="NU130" s="75"/>
      <c r="NV130" s="75"/>
      <c r="NW130" s="73">
        <v>13120</v>
      </c>
      <c r="NX130" s="73">
        <v>2628</v>
      </c>
      <c r="NY130" s="75">
        <f t="shared" ref="NY130:NY193" si="639">NX130/NW130</f>
        <v>0.2003048780487805</v>
      </c>
      <c r="NZ130" s="75">
        <f t="shared" ref="NZ130:NZ193" si="640">NW130/NW$303</f>
        <v>3.1244150652054944E-3</v>
      </c>
      <c r="OA130" s="75">
        <f t="shared" ref="OA130:OA193" si="641">NX130/NX$303</f>
        <v>3.3531057695620164E-3</v>
      </c>
      <c r="OB130" s="73">
        <v>18600</v>
      </c>
      <c r="OC130" s="73">
        <v>14667</v>
      </c>
      <c r="OD130" s="73">
        <v>1552.5767836364378</v>
      </c>
      <c r="OE130" s="73">
        <v>524.3822016916447</v>
      </c>
      <c r="OF130" s="75">
        <f t="shared" ref="OF130:OF193" si="642">OE130/OB130</f>
        <v>2.8192591488798102E-2</v>
      </c>
      <c r="OG130" s="75">
        <f t="shared" ref="OG130:OG193" si="643">OE130/OD130</f>
        <v>0.33774960904892526</v>
      </c>
      <c r="OH130" s="73">
        <v>783</v>
      </c>
      <c r="OI130" s="73">
        <f t="shared" ref="OI130:OI193" si="644">OG130*OH130</f>
        <v>264.45794388530845</v>
      </c>
      <c r="OJ130" s="75">
        <f t="shared" ref="OJ130:OJ193" si="645">OI130/OC130</f>
        <v>1.8030813655506132E-2</v>
      </c>
      <c r="OK130" s="75">
        <f t="shared" ref="OK130:OK193" si="646">OB130/OB$303</f>
        <v>2.8381867343762399E-3</v>
      </c>
      <c r="OL130" s="75">
        <f t="shared" ref="OL130:OL193" si="647">OE130/OE$303</f>
        <v>7.6498604187122778E-4</v>
      </c>
      <c r="OM130" s="73">
        <v>18501</v>
      </c>
      <c r="ON130" s="73">
        <v>374069985</v>
      </c>
      <c r="OO130" s="73">
        <f t="shared" ref="OO130:OO193" si="648">ON130/OM130</f>
        <v>20218.906275336467</v>
      </c>
      <c r="OP130" s="75">
        <f t="shared" ref="OP130:OP193" si="649">OM130/OM$303</f>
        <v>2.8391800400164634E-3</v>
      </c>
      <c r="OQ130" s="75">
        <f t="shared" ref="OQ130:OQ193" si="650">ON130/ON$303</f>
        <v>3.003941389383345E-3</v>
      </c>
      <c r="OR130" s="75">
        <f t="shared" ref="OR130:OR193" si="651">OI130/OI$303</f>
        <v>8.5257934124104357E-4</v>
      </c>
      <c r="OS130" s="73">
        <v>3460.4183557645533</v>
      </c>
      <c r="OT130" s="75">
        <f t="shared" ref="OT130:OT193" si="652">OS130/OB130</f>
        <v>0.18604399762175017</v>
      </c>
      <c r="OU130" s="75">
        <f t="shared" ref="OU130:OU193" si="653">OS130/OS$303</f>
        <v>2.8519342889069123E-3</v>
      </c>
      <c r="OV130" s="73">
        <v>157.24338387718558</v>
      </c>
      <c r="OW130" s="75">
        <f t="shared" ref="OW130:OW193" si="654">OV130/OM130</f>
        <v>8.4991829564448184E-3</v>
      </c>
      <c r="OX130" s="75">
        <v>6.8273092369477914E-2</v>
      </c>
      <c r="OY130" s="73">
        <v>1058</v>
      </c>
      <c r="OZ130" s="75">
        <f t="shared" ref="OZ130:OZ193" si="655">OY130/OB130</f>
        <v>5.688172043010753E-2</v>
      </c>
      <c r="PA130" s="73">
        <v>3748</v>
      </c>
      <c r="PB130" s="75">
        <f t="shared" ref="PB130:PB193" si="656">PA130/OB130</f>
        <v>0.20150537634408602</v>
      </c>
      <c r="PC130" s="73">
        <v>3015</v>
      </c>
      <c r="PD130" s="73">
        <v>4584</v>
      </c>
      <c r="PE130" s="75">
        <f t="shared" ref="PE130:PE193" si="657">(PC130-PD130)/PD130</f>
        <v>-0.34227748691099474</v>
      </c>
      <c r="PF130" s="75">
        <v>3.3674164962508524E-2</v>
      </c>
      <c r="PG130" s="75">
        <v>6.0054533060668033E-2</v>
      </c>
      <c r="PH130" s="75">
        <v>9.3728698023176557E-2</v>
      </c>
      <c r="PI130" s="75"/>
      <c r="PJ130" s="75"/>
      <c r="PK130" s="75"/>
      <c r="PL130" s="75"/>
      <c r="PM130" s="75"/>
      <c r="PN130" s="75"/>
      <c r="PO130" s="226"/>
      <c r="PP130" s="21">
        <f t="shared" ref="PP130:PP193" si="658">PO130/OB130</f>
        <v>0</v>
      </c>
      <c r="PQ130" s="73">
        <f t="shared" ref="PQ130:PQ193" si="659">OA130/NZ130*100</f>
        <v>107.31947259195158</v>
      </c>
      <c r="PR130" s="73"/>
      <c r="PS130" s="73">
        <f t="shared" ref="PS130:PS193" si="660">OR130/OP130*100</f>
        <v>30.029069281428868</v>
      </c>
      <c r="PT130" s="73">
        <v>2</v>
      </c>
      <c r="PU130" s="73">
        <f t="shared" ref="PU130:PU193" si="661">OL130/OK130*100</f>
        <v>26.953337234850828</v>
      </c>
      <c r="PV130" s="73">
        <v>2</v>
      </c>
      <c r="PW130" s="73"/>
    </row>
    <row r="131" spans="1:444" x14ac:dyDescent="0.25">
      <c r="A131" s="150"/>
      <c r="B131" s="153" t="s">
        <v>10</v>
      </c>
      <c r="C131" s="151"/>
      <c r="D131" s="156">
        <v>24048</v>
      </c>
      <c r="E131" s="156" t="s">
        <v>76</v>
      </c>
      <c r="F131" s="72" t="s">
        <v>125</v>
      </c>
      <c r="G131" s="82"/>
      <c r="P131" s="161"/>
      <c r="Q131" s="127"/>
      <c r="R131" s="127"/>
      <c r="S131" s="127"/>
      <c r="T131" s="127"/>
      <c r="U131" s="127"/>
      <c r="V131" s="127"/>
      <c r="W131" s="127"/>
      <c r="X131" s="127"/>
      <c r="Y131" s="127"/>
      <c r="Z131" s="113"/>
      <c r="AA131" s="73"/>
      <c r="AB131" s="74">
        <v>2474</v>
      </c>
      <c r="AC131" s="74">
        <v>2771</v>
      </c>
      <c r="AD131" s="74">
        <v>498</v>
      </c>
      <c r="AE131" s="74">
        <v>534</v>
      </c>
      <c r="AF131" s="74">
        <v>651</v>
      </c>
      <c r="AG131" s="74">
        <v>1413</v>
      </c>
      <c r="AH131" s="74">
        <v>68</v>
      </c>
      <c r="AI131" s="74">
        <v>80</v>
      </c>
      <c r="AK131" s="73">
        <f t="shared" si="445"/>
        <v>8489</v>
      </c>
      <c r="AL131" s="75"/>
      <c r="AM131" s="76">
        <f t="shared" si="446"/>
        <v>0.29143597596890092</v>
      </c>
      <c r="AN131" s="77">
        <f t="shared" si="447"/>
        <v>0.3264224290257981</v>
      </c>
      <c r="AO131" s="77">
        <f t="shared" si="448"/>
        <v>5.8664153610554833E-2</v>
      </c>
      <c r="AP131" s="77">
        <f t="shared" si="449"/>
        <v>6.2904935799269646E-2</v>
      </c>
      <c r="AQ131" s="77">
        <f t="shared" si="450"/>
        <v>7.6687477912592769E-2</v>
      </c>
      <c r="AR131" s="77">
        <f t="shared" si="451"/>
        <v>0.16645070090705619</v>
      </c>
      <c r="AS131" s="77">
        <f t="shared" si="452"/>
        <v>8.0103663564613029E-3</v>
      </c>
      <c r="AT131" s="78">
        <f t="shared" si="453"/>
        <v>9.4239604193662382E-3</v>
      </c>
      <c r="AU131" s="75">
        <f t="shared" si="454"/>
        <v>1</v>
      </c>
      <c r="AV131" s="75"/>
      <c r="AW131" s="75"/>
      <c r="AX131" s="74">
        <v>569</v>
      </c>
      <c r="AY131" s="74">
        <v>337</v>
      </c>
      <c r="AZ131" s="74">
        <v>2487</v>
      </c>
      <c r="BA131" s="74">
        <v>718</v>
      </c>
      <c r="BB131" s="74">
        <v>3098</v>
      </c>
      <c r="BC131" s="74">
        <v>1233</v>
      </c>
      <c r="BD131" s="74">
        <v>111</v>
      </c>
      <c r="BF131" s="74">
        <v>26</v>
      </c>
      <c r="BG131" s="79">
        <v>20</v>
      </c>
      <c r="BH131" s="80"/>
      <c r="BI131" s="80"/>
      <c r="BJ131" s="81"/>
      <c r="BK131" s="73">
        <f t="shared" si="455"/>
        <v>20</v>
      </c>
      <c r="BL131" s="79">
        <f t="shared" si="456"/>
        <v>8599</v>
      </c>
      <c r="BM131" s="82"/>
      <c r="BN131" s="83">
        <f t="shared" si="457"/>
        <v>6.6170484940109311E-2</v>
      </c>
      <c r="BO131" s="84">
        <f t="shared" si="458"/>
        <v>3.9190603558553319E-2</v>
      </c>
      <c r="BP131" s="84">
        <f t="shared" si="459"/>
        <v>0.28921967670659376</v>
      </c>
      <c r="BQ131" s="84">
        <f t="shared" si="460"/>
        <v>8.349808117222933E-2</v>
      </c>
      <c r="BR131" s="84">
        <f t="shared" si="461"/>
        <v>0.36027445051750201</v>
      </c>
      <c r="BS131" s="84">
        <f t="shared" si="462"/>
        <v>0.14338876613559717</v>
      </c>
      <c r="BT131" s="84">
        <f t="shared" si="463"/>
        <v>1.2908477729968601E-2</v>
      </c>
      <c r="BU131" s="84">
        <f t="shared" si="464"/>
        <v>0</v>
      </c>
      <c r="BV131" s="84">
        <f t="shared" si="465"/>
        <v>3.0236073962088615E-3</v>
      </c>
      <c r="BW131" s="84">
        <f t="shared" si="466"/>
        <v>2.325851843237586E-3</v>
      </c>
      <c r="BX131" s="84">
        <f t="shared" si="467"/>
        <v>0</v>
      </c>
      <c r="BY131" s="84">
        <f t="shared" si="468"/>
        <v>0</v>
      </c>
      <c r="BZ131" s="84">
        <f t="shared" si="469"/>
        <v>0</v>
      </c>
      <c r="CA131" s="75">
        <f t="shared" si="470"/>
        <v>2.325851843237586E-3</v>
      </c>
      <c r="CB131" s="85">
        <f t="shared" si="471"/>
        <v>1</v>
      </c>
      <c r="CC131" s="75"/>
      <c r="CD131" s="75"/>
      <c r="CE131" s="74">
        <v>375</v>
      </c>
      <c r="CF131" s="74">
        <v>2618</v>
      </c>
      <c r="CG131" s="74">
        <v>979</v>
      </c>
      <c r="CH131" s="74">
        <v>1004</v>
      </c>
      <c r="CI131" s="74">
        <v>682</v>
      </c>
      <c r="CJ131" s="74">
        <v>3002</v>
      </c>
      <c r="CK131" s="72">
        <v>125</v>
      </c>
      <c r="CL131" s="72"/>
      <c r="CP131" s="73">
        <f t="shared" si="439"/>
        <v>0</v>
      </c>
      <c r="CQ131" s="73">
        <f t="shared" si="440"/>
        <v>8785</v>
      </c>
      <c r="CR131" s="73"/>
      <c r="CS131" s="76">
        <f t="shared" si="472"/>
        <v>4.2686397268070574E-2</v>
      </c>
      <c r="CT131" s="77">
        <f t="shared" si="473"/>
        <v>0.29800796812749003</v>
      </c>
      <c r="CU131" s="77">
        <f t="shared" si="474"/>
        <v>0.11143995446784291</v>
      </c>
      <c r="CV131" s="77">
        <f t="shared" si="475"/>
        <v>0.11428571428571428</v>
      </c>
      <c r="CW131" s="77">
        <f t="shared" si="476"/>
        <v>7.7632327831531026E-2</v>
      </c>
      <c r="CX131" s="77">
        <f t="shared" si="477"/>
        <v>0.34171883892999433</v>
      </c>
      <c r="CY131" s="77">
        <f t="shared" si="478"/>
        <v>1.4228799089356859E-2</v>
      </c>
      <c r="CZ131" s="78"/>
      <c r="DA131" s="78"/>
      <c r="DB131" s="78"/>
      <c r="DC131" s="78"/>
      <c r="DD131" s="78">
        <f t="shared" si="479"/>
        <v>0</v>
      </c>
      <c r="DE131" s="75">
        <f t="shared" si="480"/>
        <v>1</v>
      </c>
      <c r="DF131" s="75"/>
      <c r="DG131" s="75"/>
      <c r="DH131" s="74">
        <v>1824</v>
      </c>
      <c r="DI131" s="74">
        <v>3025</v>
      </c>
      <c r="DJ131" s="74">
        <v>1186</v>
      </c>
      <c r="DK131" s="74">
        <v>990</v>
      </c>
      <c r="DL131" s="74">
        <v>12</v>
      </c>
      <c r="DM131" s="74">
        <v>298</v>
      </c>
      <c r="DN131" s="74">
        <v>656</v>
      </c>
      <c r="DO131" s="72">
        <v>594</v>
      </c>
      <c r="DP131" s="72">
        <v>15</v>
      </c>
      <c r="DQ131" s="74">
        <v>47</v>
      </c>
      <c r="DU131" s="73">
        <f t="shared" si="481"/>
        <v>62</v>
      </c>
      <c r="DV131" s="73">
        <f t="shared" si="441"/>
        <v>8647</v>
      </c>
      <c r="DW131" s="76">
        <f t="shared" si="482"/>
        <v>0.21094021047762229</v>
      </c>
      <c r="DX131" s="77">
        <f t="shared" si="483"/>
        <v>0.34983231178443391</v>
      </c>
      <c r="DY131" s="77">
        <f t="shared" si="484"/>
        <v>0.13715739562854168</v>
      </c>
      <c r="DZ131" s="77">
        <f t="shared" si="485"/>
        <v>0.11449057476581473</v>
      </c>
      <c r="EA131" s="77">
        <f t="shared" si="486"/>
        <v>1.3877645426159362E-3</v>
      </c>
      <c r="EB131" s="77">
        <f t="shared" si="487"/>
        <v>3.4462819474962415E-2</v>
      </c>
      <c r="EC131" s="77">
        <f t="shared" si="488"/>
        <v>7.5864461663004507E-2</v>
      </c>
      <c r="ED131" s="77">
        <f t="shared" si="489"/>
        <v>6.8694344859488846E-2</v>
      </c>
      <c r="EE131" s="75">
        <f t="shared" si="490"/>
        <v>1.7347056782699203E-3</v>
      </c>
      <c r="EF131" s="78">
        <f t="shared" si="491"/>
        <v>5.4354111252457498E-3</v>
      </c>
      <c r="EG131" s="78">
        <f t="shared" si="492"/>
        <v>0</v>
      </c>
      <c r="EH131" s="78">
        <f t="shared" si="493"/>
        <v>0</v>
      </c>
      <c r="EI131" s="78">
        <f t="shared" si="494"/>
        <v>0</v>
      </c>
      <c r="EJ131" s="75">
        <f t="shared" si="495"/>
        <v>7.1701168035156705E-3</v>
      </c>
      <c r="EK131" s="75">
        <f t="shared" si="496"/>
        <v>1</v>
      </c>
      <c r="EL131" s="75"/>
      <c r="EM131" s="75"/>
      <c r="EN131" s="75"/>
      <c r="EO131" s="75"/>
      <c r="EP131" s="75"/>
      <c r="EQ131" s="75"/>
      <c r="ER131" s="75">
        <f t="shared" si="497"/>
        <v>0.3264224290257981</v>
      </c>
      <c r="ES131" s="75">
        <f t="shared" si="498"/>
        <v>0.36027445051750201</v>
      </c>
      <c r="ET131" s="75">
        <f t="shared" si="499"/>
        <v>0.29800796812749003</v>
      </c>
      <c r="EU131" s="75">
        <f t="shared" si="500"/>
        <v>0.34983231178443391</v>
      </c>
      <c r="EV131" s="75"/>
      <c r="EW131" s="75"/>
      <c r="EX131" s="75">
        <f t="shared" si="501"/>
        <v>5.8664153610554833E-2</v>
      </c>
      <c r="EY131" s="75">
        <f t="shared" si="502"/>
        <v>3.9190603558553319E-2</v>
      </c>
      <c r="EZ131" s="75">
        <f t="shared" si="503"/>
        <v>7.7632327831531026E-2</v>
      </c>
      <c r="FA131" s="75">
        <f t="shared" si="504"/>
        <v>0.13715739562854168</v>
      </c>
      <c r="FB131" s="75"/>
      <c r="FC131" s="75"/>
      <c r="FD131" s="75"/>
      <c r="FE131" s="75">
        <f t="shared" si="505"/>
        <v>0</v>
      </c>
      <c r="FF131" s="75"/>
      <c r="FG131" s="75"/>
      <c r="FH131" s="75"/>
      <c r="FI131" s="75"/>
      <c r="FJ131" s="75"/>
      <c r="FK131" s="75">
        <f t="shared" si="506"/>
        <v>3.0236073962088615E-3</v>
      </c>
      <c r="FL131" s="75"/>
      <c r="FM131" s="75"/>
      <c r="FN131" s="75"/>
      <c r="FO131" s="75"/>
      <c r="FP131" s="75">
        <f t="shared" si="507"/>
        <v>0.38508658263635293</v>
      </c>
      <c r="FQ131" s="75">
        <f t="shared" si="508"/>
        <v>0.4024886614722642</v>
      </c>
      <c r="FR131" s="75">
        <f t="shared" si="509"/>
        <v>0.37564029595902104</v>
      </c>
      <c r="FS131" s="75">
        <f t="shared" si="510"/>
        <v>0.48698970741297559</v>
      </c>
      <c r="FT131" s="75"/>
      <c r="FU131" s="75"/>
      <c r="FV131" s="75"/>
      <c r="FW131" s="75">
        <f t="shared" si="511"/>
        <v>-6.2266482390011979E-2</v>
      </c>
      <c r="FX131" s="75">
        <f t="shared" si="512"/>
        <v>5.1824343656943883E-2</v>
      </c>
      <c r="FY131" s="75">
        <f t="shared" si="513"/>
        <v>-1.0442138733068096E-2</v>
      </c>
      <c r="FZ131" s="75"/>
      <c r="GA131" s="75"/>
      <c r="GB131" s="75">
        <f t="shared" si="514"/>
        <v>3.8441724272977706E-2</v>
      </c>
      <c r="GC131" s="75">
        <f t="shared" si="515"/>
        <v>5.9525067797010653E-2</v>
      </c>
      <c r="GD131" s="75">
        <f t="shared" si="516"/>
        <v>9.7966792069988359E-2</v>
      </c>
      <c r="GE131" s="75"/>
      <c r="GF131" s="75"/>
      <c r="GG131" s="75"/>
      <c r="GH131" s="75"/>
      <c r="GI131" s="75"/>
      <c r="GJ131" s="75"/>
      <c r="GK131" s="75"/>
      <c r="GL131" s="75"/>
      <c r="GM131" s="75"/>
      <c r="GN131" s="75"/>
      <c r="GO131" s="75"/>
      <c r="GP131" s="75"/>
      <c r="GQ131" s="75">
        <f t="shared" si="517"/>
        <v>-2.6848365513243155E-2</v>
      </c>
      <c r="GR131" s="75">
        <f t="shared" si="518"/>
        <v>0.11134941145395455</v>
      </c>
      <c r="GS131" s="75">
        <f t="shared" si="519"/>
        <v>8.4501045940711395E-2</v>
      </c>
      <c r="GT131" s="75"/>
      <c r="GU131" s="75"/>
      <c r="GV131" s="75"/>
      <c r="GW131" s="75"/>
      <c r="GX131" s="75">
        <f t="shared" si="520"/>
        <v>8.0103663564613029E-3</v>
      </c>
      <c r="GY131" s="75">
        <f t="shared" si="521"/>
        <v>1.2908477729968601E-2</v>
      </c>
      <c r="GZ131" s="75">
        <f t="shared" si="522"/>
        <v>1.4228799089356859E-2</v>
      </c>
      <c r="HA131" s="75">
        <f t="shared" si="523"/>
        <v>3.4462819474962415E-2</v>
      </c>
      <c r="HB131" s="75"/>
      <c r="HC131" s="75"/>
      <c r="HD131" s="75">
        <f t="shared" si="524"/>
        <v>1.320321359388258E-3</v>
      </c>
      <c r="HE131" s="75">
        <f t="shared" si="525"/>
        <v>2.0234020385605556E-2</v>
      </c>
      <c r="HF131" s="75">
        <f t="shared" si="526"/>
        <v>2.1554341744993814E-2</v>
      </c>
      <c r="HG131" s="75"/>
      <c r="HH131" s="75"/>
      <c r="HI131" s="75"/>
      <c r="HJ131" s="75">
        <f t="shared" si="527"/>
        <v>0.16645070090705619</v>
      </c>
      <c r="HK131" s="75">
        <f t="shared" si="528"/>
        <v>0.14338876613559717</v>
      </c>
      <c r="HL131" s="75">
        <f t="shared" si="529"/>
        <v>0.11143995446784291</v>
      </c>
      <c r="HM131" s="75">
        <f t="shared" si="530"/>
        <v>0.11449057476581473</v>
      </c>
      <c r="HN131" s="75"/>
      <c r="HO131" s="75"/>
      <c r="HP131" s="75">
        <f t="shared" si="531"/>
        <v>-3.1948811667754262E-2</v>
      </c>
      <c r="HQ131" s="75">
        <f>Gegevens!HM120-Gegevens!HL120</f>
        <v>-6.0087742521084675E-2</v>
      </c>
      <c r="HR131" s="75">
        <f t="shared" si="532"/>
        <v>-2.8898191369782444E-2</v>
      </c>
      <c r="HS131" s="75"/>
      <c r="HT131" s="75"/>
      <c r="HU131" s="75"/>
      <c r="HV131" s="75">
        <f t="shared" si="533"/>
        <v>0.29143597596890092</v>
      </c>
      <c r="HW131" s="75">
        <f t="shared" si="534"/>
        <v>0.28921967670659376</v>
      </c>
      <c r="HX131" s="75">
        <f t="shared" si="535"/>
        <v>0.34171883892999433</v>
      </c>
      <c r="HY131" s="75">
        <f t="shared" si="536"/>
        <v>0.21094021047762229</v>
      </c>
      <c r="HZ131" s="75"/>
      <c r="IA131" s="75"/>
      <c r="IB131" s="75">
        <f t="shared" si="537"/>
        <v>5.2499162223400564E-2</v>
      </c>
      <c r="IC131" s="75">
        <f t="shared" si="538"/>
        <v>-0.13077862845237204</v>
      </c>
      <c r="ID131" s="75">
        <f t="shared" si="539"/>
        <v>-7.8279466228971473E-2</v>
      </c>
      <c r="IE131" s="75"/>
      <c r="IF131" s="75"/>
      <c r="IG131" s="75"/>
      <c r="IH131" s="75">
        <f t="shared" si="540"/>
        <v>6.2904935799269646E-2</v>
      </c>
      <c r="II131" s="75">
        <f t="shared" si="541"/>
        <v>8.349808117222933E-2</v>
      </c>
      <c r="IJ131" s="75">
        <f t="shared" si="542"/>
        <v>4.2686397268070574E-2</v>
      </c>
      <c r="IK131" s="75">
        <f t="shared" si="543"/>
        <v>6.8694344859488846E-2</v>
      </c>
      <c r="IL131" s="75"/>
      <c r="IM131" s="75"/>
      <c r="IN131" s="75">
        <f t="shared" si="544"/>
        <v>-4.0811683904158756E-2</v>
      </c>
      <c r="IO131" s="75">
        <f t="shared" si="545"/>
        <v>2.6007947591418272E-2</v>
      </c>
      <c r="IP131" s="75">
        <f t="shared" si="546"/>
        <v>-1.4803736312740484E-2</v>
      </c>
      <c r="IQ131" s="75"/>
      <c r="IR131" s="75"/>
      <c r="IS131" s="75"/>
      <c r="IT131" s="75">
        <f t="shared" si="547"/>
        <v>7.6687477912592769E-2</v>
      </c>
      <c r="IU131" s="75">
        <f t="shared" si="548"/>
        <v>6.6170484940109311E-2</v>
      </c>
      <c r="IV131" s="75">
        <f t="shared" si="549"/>
        <v>0.11428571428571428</v>
      </c>
      <c r="IW131" s="75">
        <f t="shared" si="550"/>
        <v>7.5864461663004507E-2</v>
      </c>
      <c r="IX131" s="75"/>
      <c r="IY131" s="75"/>
      <c r="IZ131" s="75">
        <f t="shared" si="551"/>
        <v>4.8115229345604971E-2</v>
      </c>
      <c r="JA131" s="75">
        <f t="shared" si="552"/>
        <v>-3.8421252622709776E-2</v>
      </c>
      <c r="JB131" s="75">
        <f t="shared" si="553"/>
        <v>9.6939767228951951E-3</v>
      </c>
      <c r="JC131" s="75"/>
      <c r="JD131" s="75"/>
      <c r="JE131" s="75"/>
      <c r="JF131" s="75"/>
      <c r="JG131" s="75"/>
      <c r="JH131" s="75"/>
      <c r="JI131" s="75">
        <f t="shared" si="554"/>
        <v>7.0915302155730942E-2</v>
      </c>
      <c r="JJ131" s="75">
        <f t="shared" si="555"/>
        <v>0.13959241371186243</v>
      </c>
      <c r="JK131" s="75">
        <f t="shared" si="556"/>
        <v>0.14760278006832372</v>
      </c>
      <c r="JL131" s="75"/>
      <c r="JM131" s="75">
        <f t="shared" si="557"/>
        <v>9.6406558902197931E-2</v>
      </c>
      <c r="JN131" s="75">
        <f t="shared" si="558"/>
        <v>0.14966856611233864</v>
      </c>
      <c r="JO131" s="75">
        <f t="shared" si="559"/>
        <v>0.16257704384230726</v>
      </c>
      <c r="JP131" s="75"/>
      <c r="JQ131" s="75">
        <f t="shared" si="560"/>
        <v>5.6915196357427436E-2</v>
      </c>
      <c r="JR131" s="75">
        <f t="shared" si="561"/>
        <v>0.15697211155378485</v>
      </c>
      <c r="JS131" s="75">
        <f t="shared" si="562"/>
        <v>0.17120091064314172</v>
      </c>
      <c r="JT131" s="75"/>
      <c r="JU131" s="75">
        <f t="shared" si="563"/>
        <v>0.10315716433445127</v>
      </c>
      <c r="JV131" s="75">
        <f t="shared" si="564"/>
        <v>0.14455880652249337</v>
      </c>
      <c r="JW131" s="75">
        <f t="shared" si="565"/>
        <v>0.17902162599745577</v>
      </c>
      <c r="JX131" s="75"/>
      <c r="JY131" s="75"/>
      <c r="JZ131" s="75"/>
      <c r="KA131" s="75">
        <f t="shared" si="566"/>
        <v>-3.9491362544770495E-2</v>
      </c>
      <c r="KB131" s="75">
        <f t="shared" si="567"/>
        <v>4.6241967977023832E-2</v>
      </c>
      <c r="KC131" s="75">
        <f t="shared" si="568"/>
        <v>6.7506054322533371E-3</v>
      </c>
      <c r="KD131" s="75"/>
      <c r="KE131" s="75"/>
      <c r="KF131" s="75">
        <f t="shared" si="569"/>
        <v>7.3035454414462075E-3</v>
      </c>
      <c r="KG131" s="75">
        <f t="shared" si="570"/>
        <v>-1.2413305031291483E-2</v>
      </c>
      <c r="KH131" s="75">
        <f t="shared" si="571"/>
        <v>-5.1097595898452752E-3</v>
      </c>
      <c r="KI131" s="75"/>
      <c r="KJ131" s="75"/>
      <c r="KK131" s="75">
        <f t="shared" si="572"/>
        <v>8.6238668008344621E-3</v>
      </c>
      <c r="KL131" s="75">
        <f t="shared" si="573"/>
        <v>7.8207153543140562E-3</v>
      </c>
      <c r="KM131" s="75">
        <f t="shared" si="574"/>
        <v>1.6444582155148518E-2</v>
      </c>
      <c r="KN131" s="75"/>
      <c r="KO131" s="75"/>
      <c r="KP131" s="75"/>
      <c r="KQ131" s="75"/>
      <c r="KR131" s="73">
        <f t="shared" si="575"/>
        <v>3115.2931736248397</v>
      </c>
      <c r="KS131" s="73">
        <f t="shared" si="576"/>
        <v>338.88114897081056</v>
      </c>
      <c r="KT131" s="73">
        <f t="shared" si="577"/>
        <v>1239.8826607745088</v>
      </c>
      <c r="KU131" s="73">
        <f t="shared" si="578"/>
        <v>2500.8825444819163</v>
      </c>
      <c r="KV131" s="73">
        <f t="shared" si="579"/>
        <v>722.00790789626706</v>
      </c>
      <c r="KW131" s="73">
        <f t="shared" si="580"/>
        <v>572.17618327712523</v>
      </c>
      <c r="KX131" s="73">
        <f t="shared" si="581"/>
        <v>111.61960693103849</v>
      </c>
      <c r="KY131" s="73"/>
      <c r="KZ131" s="73">
        <f t="shared" si="582"/>
        <v>2576.8749003984062</v>
      </c>
      <c r="LA131" s="73">
        <f t="shared" si="583"/>
        <v>671.28673875924881</v>
      </c>
      <c r="LB131" s="73">
        <f t="shared" si="584"/>
        <v>963.6212862834376</v>
      </c>
      <c r="LC131" s="73">
        <f t="shared" si="585"/>
        <v>2954.842800227661</v>
      </c>
      <c r="LD131" s="73">
        <f t="shared" si="586"/>
        <v>369.10927717700628</v>
      </c>
      <c r="LE131" s="73">
        <f t="shared" si="587"/>
        <v>988.2285714285714</v>
      </c>
      <c r="LF131" s="73">
        <f t="shared" si="588"/>
        <v>123.03642572566876</v>
      </c>
      <c r="LG131" s="73"/>
      <c r="LH131" s="73">
        <f t="shared" si="589"/>
        <v>3025</v>
      </c>
      <c r="LI131" s="73">
        <f t="shared" si="590"/>
        <v>1186</v>
      </c>
      <c r="LJ131" s="73">
        <f t="shared" si="591"/>
        <v>990</v>
      </c>
      <c r="LK131" s="73">
        <f t="shared" si="592"/>
        <v>1824</v>
      </c>
      <c r="LL131" s="73">
        <f t="shared" si="593"/>
        <v>594</v>
      </c>
      <c r="LM131" s="73">
        <f t="shared" si="594"/>
        <v>656</v>
      </c>
      <c r="LN131" s="73">
        <f t="shared" si="595"/>
        <v>298</v>
      </c>
      <c r="LO131" s="73"/>
      <c r="LP131" s="73">
        <f t="shared" si="596"/>
        <v>-538.41827322643348</v>
      </c>
      <c r="LQ131" s="73">
        <f t="shared" si="597"/>
        <v>332.40558978843825</v>
      </c>
      <c r="LR131" s="73">
        <f t="shared" si="598"/>
        <v>-276.26137449107125</v>
      </c>
      <c r="LS131" s="73">
        <f t="shared" si="599"/>
        <v>453.96025574574469</v>
      </c>
      <c r="LT131" s="73">
        <f t="shared" si="600"/>
        <v>-352.89863071926078</v>
      </c>
      <c r="LU131" s="73">
        <f t="shared" si="601"/>
        <v>416.05238815144617</v>
      </c>
      <c r="LV131" s="73">
        <f t="shared" si="602"/>
        <v>11.416818794630274</v>
      </c>
      <c r="LW131" s="73"/>
      <c r="LX131" s="73">
        <f t="shared" si="603"/>
        <v>448.12509960159377</v>
      </c>
      <c r="LY131" s="73">
        <f t="shared" si="604"/>
        <v>514.71326124075119</v>
      </c>
      <c r="LZ131" s="73">
        <f t="shared" si="605"/>
        <v>26.378713716562402</v>
      </c>
      <c r="MA131" s="73">
        <f t="shared" si="606"/>
        <v>-1130.842800227661</v>
      </c>
      <c r="MB131" s="73">
        <f t="shared" si="607"/>
        <v>224.89072282299372</v>
      </c>
      <c r="MC131" s="73">
        <f t="shared" si="608"/>
        <v>-332.2285714285714</v>
      </c>
      <c r="MD131" s="73">
        <f t="shared" si="609"/>
        <v>174.96357427433122</v>
      </c>
      <c r="ME131" s="73"/>
      <c r="MF131" s="73">
        <f t="shared" si="610"/>
        <v>-90.29317362483971</v>
      </c>
      <c r="MG131" s="73">
        <f t="shared" si="611"/>
        <v>847.1188510291895</v>
      </c>
      <c r="MH131" s="73">
        <f t="shared" si="612"/>
        <v>-249.88266077450885</v>
      </c>
      <c r="MI131" s="73">
        <f t="shared" si="613"/>
        <v>-676.88254448191628</v>
      </c>
      <c r="MJ131" s="73">
        <f t="shared" si="614"/>
        <v>-128.00790789626706</v>
      </c>
      <c r="MK131" s="73">
        <f t="shared" si="615"/>
        <v>83.823816722874767</v>
      </c>
      <c r="ML131" s="73">
        <f t="shared" si="616"/>
        <v>186.3803930689615</v>
      </c>
      <c r="MM131" s="73"/>
      <c r="MN131" s="75">
        <f t="shared" si="617"/>
        <v>-0.17283069143696353</v>
      </c>
      <c r="MO131" s="75">
        <f t="shared" si="618"/>
        <v>0.98089135615233036</v>
      </c>
      <c r="MP131" s="75">
        <f t="shared" si="619"/>
        <v>-0.22281251543472749</v>
      </c>
      <c r="MQ131" s="75">
        <f t="shared" si="620"/>
        <v>0.18152002250061178</v>
      </c>
      <c r="MR131" s="75">
        <f t="shared" si="621"/>
        <v>-0.48877391349841381</v>
      </c>
      <c r="MS131" s="75">
        <f t="shared" si="622"/>
        <v>0.72714034647250814</v>
      </c>
      <c r="MT131" s="75">
        <f t="shared" si="623"/>
        <v>0.10228327359801476</v>
      </c>
      <c r="MU131" s="75"/>
      <c r="MV131" s="75">
        <f t="shared" si="624"/>
        <v>0.17390254355471813</v>
      </c>
      <c r="MW131" s="75">
        <f t="shared" si="625"/>
        <v>0.76675618855826777</v>
      </c>
      <c r="MX131" s="75">
        <f t="shared" si="626"/>
        <v>2.7374565186601141E-2</v>
      </c>
      <c r="MY131" s="75">
        <f t="shared" si="627"/>
        <v>-0.38270827813260766</v>
      </c>
      <c r="MZ131" s="75">
        <f t="shared" si="628"/>
        <v>0.6092795189082918</v>
      </c>
      <c r="NA131" s="75">
        <f t="shared" si="629"/>
        <v>-0.33618596044871052</v>
      </c>
      <c r="NB131" s="75">
        <f t="shared" si="630"/>
        <v>1.4220469527003583</v>
      </c>
      <c r="NC131" s="75"/>
      <c r="ND131" s="75">
        <f t="shared" si="631"/>
        <v>-2.8983844727453988E-2</v>
      </c>
      <c r="NE131" s="75">
        <f t="shared" si="632"/>
        <v>2.4997520623437093</v>
      </c>
      <c r="NF131" s="75">
        <f t="shared" si="633"/>
        <v>-0.20153734597628487</v>
      </c>
      <c r="NG131" s="75">
        <f t="shared" si="634"/>
        <v>-0.27065747088979725</v>
      </c>
      <c r="NH131" s="75">
        <f t="shared" si="635"/>
        <v>-0.17729432946135865</v>
      </c>
      <c r="NI131" s="75">
        <f t="shared" si="636"/>
        <v>0.14650001026392934</v>
      </c>
      <c r="NJ131" s="75">
        <f t="shared" si="637"/>
        <v>1.6697818438306469</v>
      </c>
      <c r="NK131" s="75"/>
      <c r="NL131" s="75"/>
      <c r="NM131" s="211">
        <v>9925</v>
      </c>
      <c r="NN131" s="212">
        <v>0</v>
      </c>
      <c r="NO131" s="212">
        <v>22</v>
      </c>
      <c r="NP131" s="212">
        <v>19</v>
      </c>
      <c r="NQ131" s="212">
        <v>0</v>
      </c>
      <c r="NR131" s="212">
        <v>52</v>
      </c>
      <c r="NS131" s="213">
        <v>93</v>
      </c>
      <c r="NT131" s="213">
        <f t="shared" si="638"/>
        <v>10018</v>
      </c>
      <c r="NU131" s="75"/>
      <c r="NV131" s="75"/>
      <c r="NW131" s="73">
        <v>8647</v>
      </c>
      <c r="NX131" s="73">
        <v>1186</v>
      </c>
      <c r="NY131" s="75">
        <f t="shared" si="639"/>
        <v>0.13715739562854168</v>
      </c>
      <c r="NZ131" s="75">
        <f t="shared" si="640"/>
        <v>2.0592086180512129E-3</v>
      </c>
      <c r="OA131" s="75">
        <f t="shared" si="641"/>
        <v>1.5132357087901643E-3</v>
      </c>
      <c r="OB131" s="73">
        <v>12743</v>
      </c>
      <c r="OC131" s="73">
        <v>10018</v>
      </c>
      <c r="OD131" s="73">
        <v>1373.3442419859266</v>
      </c>
      <c r="OE131" s="73">
        <v>262.57256457863559</v>
      </c>
      <c r="OF131" s="75">
        <f t="shared" si="642"/>
        <v>2.0605239314026177E-2</v>
      </c>
      <c r="OG131" s="75">
        <f t="shared" si="643"/>
        <v>0.19119209630860076</v>
      </c>
      <c r="OH131" s="73">
        <v>709.33333333333007</v>
      </c>
      <c r="OI131" s="73">
        <f t="shared" si="644"/>
        <v>135.61892698156686</v>
      </c>
      <c r="OJ131" s="75">
        <f t="shared" si="645"/>
        <v>1.3537525152881499E-2</v>
      </c>
      <c r="OK131" s="75">
        <f t="shared" si="646"/>
        <v>1.944463094417012E-3</v>
      </c>
      <c r="OL131" s="75">
        <f t="shared" si="647"/>
        <v>3.8304951280383683E-4</v>
      </c>
      <c r="OM131" s="73">
        <v>12707</v>
      </c>
      <c r="ON131" s="73">
        <v>337060064</v>
      </c>
      <c r="OO131" s="73">
        <f t="shared" si="648"/>
        <v>26525.542142126385</v>
      </c>
      <c r="OP131" s="75">
        <f t="shared" si="649"/>
        <v>1.9500276076152207E-3</v>
      </c>
      <c r="OQ131" s="75">
        <f t="shared" si="650"/>
        <v>2.7067359519844904E-3</v>
      </c>
      <c r="OR131" s="75">
        <f t="shared" si="651"/>
        <v>4.3721846176005485E-4</v>
      </c>
      <c r="OS131" s="73">
        <v>3681.4002518297007</v>
      </c>
      <c r="OT131" s="75">
        <f t="shared" si="652"/>
        <v>0.28889588415833795</v>
      </c>
      <c r="OU131" s="75">
        <f t="shared" si="653"/>
        <v>3.0340584663393873E-3</v>
      </c>
      <c r="OV131" s="73">
        <v>81.16958007025282</v>
      </c>
      <c r="OW131" s="75">
        <f t="shared" si="654"/>
        <v>6.3877846911350299E-3</v>
      </c>
      <c r="OX131" s="75">
        <v>7.0038910505836577E-2</v>
      </c>
      <c r="OY131" s="73">
        <v>765</v>
      </c>
      <c r="OZ131" s="75">
        <f t="shared" si="655"/>
        <v>6.0032959271757044E-2</v>
      </c>
      <c r="PA131" s="73">
        <v>2960</v>
      </c>
      <c r="PB131" s="75">
        <f t="shared" si="656"/>
        <v>0.23228439143058935</v>
      </c>
      <c r="PC131" s="73">
        <v>2215</v>
      </c>
      <c r="PD131" s="73">
        <v>3103</v>
      </c>
      <c r="PE131" s="75">
        <f t="shared" si="657"/>
        <v>-0.28617466967450855</v>
      </c>
      <c r="PF131" s="75">
        <v>2.5233738815723335E-2</v>
      </c>
      <c r="PG131" s="75">
        <v>7.1076706544686841E-2</v>
      </c>
      <c r="PH131" s="75">
        <v>9.6310445360410168E-2</v>
      </c>
      <c r="PI131" s="75"/>
      <c r="PJ131" s="75"/>
      <c r="PK131" s="75"/>
      <c r="PL131" s="75"/>
      <c r="PM131" s="75"/>
      <c r="PN131" s="75"/>
      <c r="PO131" s="226"/>
      <c r="PP131" s="21">
        <f t="shared" si="658"/>
        <v>0</v>
      </c>
      <c r="PQ131" s="73">
        <f t="shared" si="659"/>
        <v>73.486275043965932</v>
      </c>
      <c r="PR131" s="73"/>
      <c r="PS131" s="73">
        <f t="shared" si="660"/>
        <v>22.421142144482232</v>
      </c>
      <c r="PT131" s="73">
        <v>1</v>
      </c>
      <c r="PU131" s="73">
        <f t="shared" si="661"/>
        <v>19.699500283839665</v>
      </c>
      <c r="PV131" s="73">
        <v>1</v>
      </c>
      <c r="PW131" s="73"/>
    </row>
    <row r="132" spans="1:444" x14ac:dyDescent="0.25">
      <c r="A132" s="150"/>
      <c r="B132" s="153" t="s">
        <v>12</v>
      </c>
      <c r="C132" s="151"/>
      <c r="D132" s="156">
        <v>72018</v>
      </c>
      <c r="E132" s="156" t="s">
        <v>260</v>
      </c>
      <c r="F132" s="72" t="s">
        <v>280</v>
      </c>
      <c r="G132" s="82"/>
      <c r="P132" s="161"/>
      <c r="Q132" s="127"/>
      <c r="R132" s="127"/>
      <c r="S132" s="127"/>
      <c r="T132" s="127"/>
      <c r="U132" s="127"/>
      <c r="V132" s="127"/>
      <c r="W132" s="127"/>
      <c r="X132" s="127"/>
      <c r="Y132" s="127"/>
      <c r="Z132" s="113"/>
      <c r="AA132" s="73"/>
      <c r="AB132" s="74">
        <v>562</v>
      </c>
      <c r="AC132" s="74">
        <v>1876</v>
      </c>
      <c r="AD132" s="74">
        <v>532</v>
      </c>
      <c r="AE132" s="88">
        <f>AJ132*((BA132/(AX132+BA132)))</f>
        <v>495.04965920155792</v>
      </c>
      <c r="AF132" s="88">
        <f>AJ132*((AX132/(AX132+BA132)))</f>
        <v>166.95034079844206</v>
      </c>
      <c r="AG132" s="74">
        <v>3578</v>
      </c>
      <c r="AH132" s="74">
        <v>53</v>
      </c>
      <c r="AI132" s="74">
        <v>52</v>
      </c>
      <c r="AJ132" s="74">
        <v>662</v>
      </c>
      <c r="AK132" s="73">
        <f t="shared" si="445"/>
        <v>7315</v>
      </c>
      <c r="AL132" s="75"/>
      <c r="AM132" s="76">
        <f t="shared" si="446"/>
        <v>7.6828434723171565E-2</v>
      </c>
      <c r="AN132" s="77">
        <f t="shared" si="447"/>
        <v>0.25645933014354066</v>
      </c>
      <c r="AO132" s="77">
        <f t="shared" si="448"/>
        <v>7.2727272727272724E-2</v>
      </c>
      <c r="AP132" s="77">
        <f t="shared" si="449"/>
        <v>6.7675961613336694E-2</v>
      </c>
      <c r="AQ132" s="77">
        <f t="shared" si="450"/>
        <v>2.2823013096164326E-2</v>
      </c>
      <c r="AR132" s="77">
        <f t="shared" si="451"/>
        <v>0.48913192071086808</v>
      </c>
      <c r="AS132" s="77">
        <f t="shared" si="452"/>
        <v>7.2453861927546138E-3</v>
      </c>
      <c r="AT132" s="78">
        <f t="shared" si="453"/>
        <v>7.1086807928913195E-3</v>
      </c>
      <c r="AU132" s="75">
        <f t="shared" si="454"/>
        <v>1</v>
      </c>
      <c r="AV132" s="75"/>
      <c r="AW132" s="75"/>
      <c r="AX132" s="74">
        <v>259</v>
      </c>
      <c r="AY132" s="74">
        <v>507</v>
      </c>
      <c r="AZ132" s="74">
        <v>633</v>
      </c>
      <c r="BA132" s="74">
        <v>768</v>
      </c>
      <c r="BB132" s="74">
        <v>2452</v>
      </c>
      <c r="BC132" s="74">
        <v>2669</v>
      </c>
      <c r="BD132" s="74">
        <v>94</v>
      </c>
      <c r="BF132" s="74">
        <v>10</v>
      </c>
      <c r="BG132" s="79">
        <v>6</v>
      </c>
      <c r="BH132" s="80">
        <v>32</v>
      </c>
      <c r="BI132" s="80"/>
      <c r="BJ132" s="81"/>
      <c r="BK132" s="73">
        <f t="shared" si="455"/>
        <v>38</v>
      </c>
      <c r="BL132" s="79">
        <f t="shared" si="456"/>
        <v>7430</v>
      </c>
      <c r="BM132" s="82"/>
      <c r="BN132" s="83">
        <f t="shared" si="457"/>
        <v>3.4858681022880214E-2</v>
      </c>
      <c r="BO132" s="84">
        <f t="shared" si="458"/>
        <v>6.823687752355316E-2</v>
      </c>
      <c r="BP132" s="84">
        <f t="shared" si="459"/>
        <v>8.5195154777927315E-2</v>
      </c>
      <c r="BQ132" s="84">
        <f t="shared" si="460"/>
        <v>0.10336473755047107</v>
      </c>
      <c r="BR132" s="84">
        <f t="shared" si="461"/>
        <v>0.3300134589502019</v>
      </c>
      <c r="BS132" s="84">
        <f t="shared" si="462"/>
        <v>0.3592193808882907</v>
      </c>
      <c r="BT132" s="84">
        <f t="shared" si="463"/>
        <v>1.2651413189771197E-2</v>
      </c>
      <c r="BU132" s="84">
        <f t="shared" si="464"/>
        <v>0</v>
      </c>
      <c r="BV132" s="84">
        <f t="shared" si="465"/>
        <v>1.3458950201884253E-3</v>
      </c>
      <c r="BW132" s="84">
        <f t="shared" si="466"/>
        <v>8.0753701211305523E-4</v>
      </c>
      <c r="BX132" s="84">
        <f t="shared" si="467"/>
        <v>4.3068640646029607E-3</v>
      </c>
      <c r="BY132" s="84">
        <f t="shared" si="468"/>
        <v>0</v>
      </c>
      <c r="BZ132" s="84">
        <f t="shared" si="469"/>
        <v>0</v>
      </c>
      <c r="CA132" s="75">
        <f t="shared" si="470"/>
        <v>5.1144010767160157E-3</v>
      </c>
      <c r="CB132" s="85">
        <f t="shared" si="471"/>
        <v>1</v>
      </c>
      <c r="CC132" s="75"/>
      <c r="CD132" s="75"/>
      <c r="CE132" s="74">
        <v>499</v>
      </c>
      <c r="CF132" s="74">
        <v>1152</v>
      </c>
      <c r="CG132" s="74">
        <v>4093</v>
      </c>
      <c r="CH132" s="74">
        <v>329</v>
      </c>
      <c r="CI132" s="74">
        <v>777</v>
      </c>
      <c r="CJ132" s="74">
        <v>321</v>
      </c>
      <c r="CK132" s="74">
        <v>119</v>
      </c>
      <c r="CP132" s="73">
        <f t="shared" si="439"/>
        <v>0</v>
      </c>
      <c r="CQ132" s="73">
        <f t="shared" si="440"/>
        <v>7290</v>
      </c>
      <c r="CR132" s="73"/>
      <c r="CS132" s="76">
        <f t="shared" si="472"/>
        <v>6.8449931412894377E-2</v>
      </c>
      <c r="CT132" s="77">
        <f t="shared" si="473"/>
        <v>0.15802469135802469</v>
      </c>
      <c r="CU132" s="77">
        <f t="shared" si="474"/>
        <v>0.56145404663923182</v>
      </c>
      <c r="CV132" s="77">
        <f t="shared" si="475"/>
        <v>4.5130315500685872E-2</v>
      </c>
      <c r="CW132" s="77">
        <f t="shared" si="476"/>
        <v>0.10658436213991769</v>
      </c>
      <c r="CX132" s="77">
        <f t="shared" si="477"/>
        <v>4.4032921810699586E-2</v>
      </c>
      <c r="CY132" s="77">
        <f t="shared" si="478"/>
        <v>1.6323731138545954E-2</v>
      </c>
      <c r="CZ132" s="78"/>
      <c r="DA132" s="78"/>
      <c r="DB132" s="78"/>
      <c r="DC132" s="78"/>
      <c r="DD132" s="78">
        <f t="shared" si="479"/>
        <v>0</v>
      </c>
      <c r="DE132" s="75">
        <f t="shared" si="480"/>
        <v>1</v>
      </c>
      <c r="DF132" s="75"/>
      <c r="DG132" s="75"/>
      <c r="DH132" s="74">
        <v>527</v>
      </c>
      <c r="DI132" s="74">
        <v>1426</v>
      </c>
      <c r="DJ132" s="74">
        <v>1444</v>
      </c>
      <c r="DK132" s="74">
        <v>2632</v>
      </c>
      <c r="DM132" s="74">
        <v>212</v>
      </c>
      <c r="DN132" s="74">
        <v>322</v>
      </c>
      <c r="DO132" s="74">
        <v>523</v>
      </c>
      <c r="DP132" s="74">
        <v>7</v>
      </c>
      <c r="DQ132" s="74">
        <v>11</v>
      </c>
      <c r="DU132" s="73">
        <f t="shared" si="481"/>
        <v>18</v>
      </c>
      <c r="DV132" s="73">
        <f t="shared" si="441"/>
        <v>7104</v>
      </c>
      <c r="DW132" s="76">
        <f t="shared" si="482"/>
        <v>7.4183558558558557E-2</v>
      </c>
      <c r="DX132" s="77">
        <f t="shared" si="483"/>
        <v>0.20073198198198197</v>
      </c>
      <c r="DY132" s="77">
        <f t="shared" si="484"/>
        <v>0.20326576576576577</v>
      </c>
      <c r="DZ132" s="77">
        <f t="shared" si="485"/>
        <v>0.37049549549549549</v>
      </c>
      <c r="EA132" s="77">
        <f t="shared" si="486"/>
        <v>0</v>
      </c>
      <c r="EB132" s="77">
        <f t="shared" si="487"/>
        <v>2.9842342342342343E-2</v>
      </c>
      <c r="EC132" s="77">
        <f t="shared" si="488"/>
        <v>4.5326576576576579E-2</v>
      </c>
      <c r="ED132" s="77">
        <f t="shared" si="489"/>
        <v>7.36204954954955E-2</v>
      </c>
      <c r="EE132" s="75">
        <f t="shared" si="490"/>
        <v>9.8536036036036027E-4</v>
      </c>
      <c r="EF132" s="78">
        <f t="shared" si="491"/>
        <v>1.5484234234234234E-3</v>
      </c>
      <c r="EG132" s="78">
        <f t="shared" si="492"/>
        <v>0</v>
      </c>
      <c r="EH132" s="78">
        <f t="shared" si="493"/>
        <v>0</v>
      </c>
      <c r="EI132" s="78">
        <f t="shared" si="494"/>
        <v>0</v>
      </c>
      <c r="EJ132" s="75">
        <f t="shared" si="495"/>
        <v>2.5337837837837839E-3</v>
      </c>
      <c r="EK132" s="75">
        <f t="shared" si="496"/>
        <v>1</v>
      </c>
      <c r="EL132" s="75"/>
      <c r="EM132" s="75"/>
      <c r="EN132" s="75"/>
      <c r="EO132" s="75"/>
      <c r="EP132" s="75"/>
      <c r="EQ132" s="75"/>
      <c r="ER132" s="75">
        <f t="shared" si="497"/>
        <v>0.25645933014354066</v>
      </c>
      <c r="ES132" s="75">
        <f t="shared" si="498"/>
        <v>0.3300134589502019</v>
      </c>
      <c r="ET132" s="75">
        <f t="shared" si="499"/>
        <v>0.15802469135802469</v>
      </c>
      <c r="EU132" s="75">
        <f t="shared" si="500"/>
        <v>0.20073198198198197</v>
      </c>
      <c r="EV132" s="75"/>
      <c r="EW132" s="75"/>
      <c r="EX132" s="75">
        <f t="shared" si="501"/>
        <v>7.2727272727272724E-2</v>
      </c>
      <c r="EY132" s="75">
        <f t="shared" si="502"/>
        <v>6.823687752355316E-2</v>
      </c>
      <c r="EZ132" s="75">
        <f t="shared" si="503"/>
        <v>0.10658436213991769</v>
      </c>
      <c r="FA132" s="75">
        <f t="shared" si="504"/>
        <v>0.20326576576576577</v>
      </c>
      <c r="FB132" s="75"/>
      <c r="FC132" s="75"/>
      <c r="FD132" s="75"/>
      <c r="FE132" s="75">
        <f t="shared" si="505"/>
        <v>0</v>
      </c>
      <c r="FF132" s="75"/>
      <c r="FG132" s="75"/>
      <c r="FH132" s="75"/>
      <c r="FI132" s="75"/>
      <c r="FJ132" s="75"/>
      <c r="FK132" s="75">
        <f t="shared" si="506"/>
        <v>1.3458950201884253E-3</v>
      </c>
      <c r="FL132" s="75"/>
      <c r="FM132" s="75"/>
      <c r="FN132" s="75"/>
      <c r="FO132" s="75"/>
      <c r="FP132" s="75">
        <f t="shared" si="507"/>
        <v>0.32918660287081336</v>
      </c>
      <c r="FQ132" s="75">
        <f t="shared" si="508"/>
        <v>0.39959623149394352</v>
      </c>
      <c r="FR132" s="75">
        <f t="shared" si="509"/>
        <v>0.26460905349794239</v>
      </c>
      <c r="FS132" s="75">
        <f t="shared" si="510"/>
        <v>0.40399774774774777</v>
      </c>
      <c r="FT132" s="75"/>
      <c r="FU132" s="75"/>
      <c r="FV132" s="75"/>
      <c r="FW132" s="75">
        <f t="shared" si="511"/>
        <v>-0.17198876759217721</v>
      </c>
      <c r="FX132" s="75">
        <f t="shared" si="512"/>
        <v>4.2707290623957284E-2</v>
      </c>
      <c r="FY132" s="75">
        <f t="shared" si="513"/>
        <v>-0.12928147696821993</v>
      </c>
      <c r="FZ132" s="75"/>
      <c r="GA132" s="75"/>
      <c r="GB132" s="75">
        <f t="shared" si="514"/>
        <v>3.834748461636453E-2</v>
      </c>
      <c r="GC132" s="75">
        <f t="shared" si="515"/>
        <v>9.6681403625848081E-2</v>
      </c>
      <c r="GD132" s="75">
        <f t="shared" si="516"/>
        <v>0.1350288882422126</v>
      </c>
      <c r="GE132" s="75"/>
      <c r="GF132" s="75"/>
      <c r="GG132" s="75"/>
      <c r="GH132" s="75"/>
      <c r="GI132" s="75"/>
      <c r="GJ132" s="75"/>
      <c r="GK132" s="75"/>
      <c r="GL132" s="75"/>
      <c r="GM132" s="75"/>
      <c r="GN132" s="75"/>
      <c r="GO132" s="75"/>
      <c r="GP132" s="75"/>
      <c r="GQ132" s="75">
        <f t="shared" si="517"/>
        <v>-0.13498717799600113</v>
      </c>
      <c r="GR132" s="75">
        <f t="shared" si="518"/>
        <v>0.13938869424980538</v>
      </c>
      <c r="GS132" s="75">
        <f t="shared" si="519"/>
        <v>4.4015162538042496E-3</v>
      </c>
      <c r="GT132" s="75"/>
      <c r="GU132" s="75"/>
      <c r="GV132" s="75"/>
      <c r="GW132" s="75"/>
      <c r="GX132" s="75">
        <f t="shared" si="520"/>
        <v>7.2453861927546138E-3</v>
      </c>
      <c r="GY132" s="75">
        <f t="shared" si="521"/>
        <v>1.2651413189771197E-2</v>
      </c>
      <c r="GZ132" s="75">
        <f t="shared" si="522"/>
        <v>1.6323731138545954E-2</v>
      </c>
      <c r="HA132" s="75">
        <f t="shared" si="523"/>
        <v>2.9842342342342343E-2</v>
      </c>
      <c r="HB132" s="75"/>
      <c r="HC132" s="75"/>
      <c r="HD132" s="75">
        <f t="shared" si="524"/>
        <v>3.6723179487747563E-3</v>
      </c>
      <c r="HE132" s="75">
        <f t="shared" si="525"/>
        <v>1.3518611203796389E-2</v>
      </c>
      <c r="HF132" s="75">
        <f t="shared" si="526"/>
        <v>1.7190929152571144E-2</v>
      </c>
      <c r="HG132" s="75"/>
      <c r="HH132" s="75"/>
      <c r="HI132" s="75"/>
      <c r="HJ132" s="75">
        <f t="shared" si="527"/>
        <v>0.48913192071086808</v>
      </c>
      <c r="HK132" s="75">
        <f t="shared" si="528"/>
        <v>0.3592193808882907</v>
      </c>
      <c r="HL132" s="75">
        <f t="shared" si="529"/>
        <v>0.56145404663923182</v>
      </c>
      <c r="HM132" s="75">
        <f t="shared" si="530"/>
        <v>0.37049549549549549</v>
      </c>
      <c r="HN132" s="75"/>
      <c r="HO132" s="75"/>
      <c r="HP132" s="75">
        <f t="shared" si="531"/>
        <v>0.20223466575094112</v>
      </c>
      <c r="HQ132" s="75">
        <f>Gegevens!HM279-Gegevens!HL279</f>
        <v>-1.6345036538661886E-2</v>
      </c>
      <c r="HR132" s="75">
        <f t="shared" si="532"/>
        <v>1.127611460720479E-2</v>
      </c>
      <c r="HS132" s="75"/>
      <c r="HT132" s="75"/>
      <c r="HU132" s="75"/>
      <c r="HV132" s="75">
        <f t="shared" si="533"/>
        <v>7.6828434723171565E-2</v>
      </c>
      <c r="HW132" s="75">
        <f t="shared" si="534"/>
        <v>8.5195154777927315E-2</v>
      </c>
      <c r="HX132" s="75">
        <f t="shared" si="535"/>
        <v>4.4032921810699586E-2</v>
      </c>
      <c r="HY132" s="75">
        <f t="shared" si="536"/>
        <v>7.4183558558558557E-2</v>
      </c>
      <c r="HZ132" s="75"/>
      <c r="IA132" s="75"/>
      <c r="IB132" s="75">
        <f t="shared" si="537"/>
        <v>-4.1162232967227728E-2</v>
      </c>
      <c r="IC132" s="75">
        <f t="shared" si="538"/>
        <v>3.0150636747858971E-2</v>
      </c>
      <c r="ID132" s="75">
        <f t="shared" si="539"/>
        <v>-1.1011596219368758E-2</v>
      </c>
      <c r="IE132" s="75"/>
      <c r="IF132" s="75"/>
      <c r="IG132" s="75"/>
      <c r="IH132" s="75">
        <f t="shared" si="540"/>
        <v>6.7675961613336694E-2</v>
      </c>
      <c r="II132" s="75">
        <f t="shared" si="541"/>
        <v>0.10336473755047107</v>
      </c>
      <c r="IJ132" s="75">
        <f t="shared" si="542"/>
        <v>6.8449931412894377E-2</v>
      </c>
      <c r="IK132" s="75">
        <f t="shared" si="543"/>
        <v>7.36204954954955E-2</v>
      </c>
      <c r="IL132" s="75"/>
      <c r="IM132" s="75"/>
      <c r="IN132" s="75">
        <f t="shared" si="544"/>
        <v>-3.4914806137576693E-2</v>
      </c>
      <c r="IO132" s="75">
        <f t="shared" si="545"/>
        <v>5.1705640826011229E-3</v>
      </c>
      <c r="IP132" s="75">
        <f t="shared" si="546"/>
        <v>-2.974424205497557E-2</v>
      </c>
      <c r="IQ132" s="75"/>
      <c r="IR132" s="75"/>
      <c r="IS132" s="75"/>
      <c r="IT132" s="75">
        <f t="shared" si="547"/>
        <v>2.2823013096164326E-2</v>
      </c>
      <c r="IU132" s="75">
        <f t="shared" si="548"/>
        <v>3.4858681022880214E-2</v>
      </c>
      <c r="IV132" s="75">
        <f t="shared" si="549"/>
        <v>4.5130315500685872E-2</v>
      </c>
      <c r="IW132" s="75">
        <f t="shared" si="550"/>
        <v>4.5326576576576579E-2</v>
      </c>
      <c r="IX132" s="75"/>
      <c r="IY132" s="75"/>
      <c r="IZ132" s="75">
        <f t="shared" si="551"/>
        <v>1.0271634477805658E-2</v>
      </c>
      <c r="JA132" s="75">
        <f t="shared" si="552"/>
        <v>1.9626107589070657E-4</v>
      </c>
      <c r="JB132" s="75">
        <f t="shared" si="553"/>
        <v>1.0467895553696364E-2</v>
      </c>
      <c r="JC132" s="75"/>
      <c r="JD132" s="75"/>
      <c r="JE132" s="75"/>
      <c r="JF132" s="75"/>
      <c r="JG132" s="75"/>
      <c r="JH132" s="75"/>
      <c r="JI132" s="75">
        <f t="shared" si="554"/>
        <v>7.4921347806091304E-2</v>
      </c>
      <c r="JJ132" s="75">
        <f t="shared" si="555"/>
        <v>9.0498974709501023E-2</v>
      </c>
      <c r="JK132" s="75">
        <f t="shared" si="556"/>
        <v>9.7744360902255634E-2</v>
      </c>
      <c r="JL132" s="75"/>
      <c r="JM132" s="75">
        <f t="shared" si="557"/>
        <v>0.11601615074024227</v>
      </c>
      <c r="JN132" s="75">
        <f t="shared" si="558"/>
        <v>0.1382234185733513</v>
      </c>
      <c r="JO132" s="75">
        <f t="shared" si="559"/>
        <v>0.1508748317631225</v>
      </c>
      <c r="JP132" s="75"/>
      <c r="JQ132" s="75">
        <f t="shared" si="560"/>
        <v>8.4773662551440337E-2</v>
      </c>
      <c r="JR132" s="75">
        <f t="shared" si="561"/>
        <v>0.11358024691358025</v>
      </c>
      <c r="JS132" s="75">
        <f t="shared" si="562"/>
        <v>0.12990397805212622</v>
      </c>
      <c r="JT132" s="75"/>
      <c r="JU132" s="75">
        <f t="shared" si="563"/>
        <v>0.10346283783783784</v>
      </c>
      <c r="JV132" s="75">
        <f t="shared" si="564"/>
        <v>0.11894707207207209</v>
      </c>
      <c r="JW132" s="75">
        <f t="shared" si="565"/>
        <v>0.14878941441441443</v>
      </c>
      <c r="JX132" s="75"/>
      <c r="JY132" s="75"/>
      <c r="JZ132" s="75"/>
      <c r="KA132" s="75">
        <f t="shared" si="566"/>
        <v>-3.1242488188801931E-2</v>
      </c>
      <c r="KB132" s="75">
        <f t="shared" si="567"/>
        <v>1.8689175286397505E-2</v>
      </c>
      <c r="KC132" s="75">
        <f t="shared" si="568"/>
        <v>-1.2553312902404426E-2</v>
      </c>
      <c r="KD132" s="75"/>
      <c r="KE132" s="75"/>
      <c r="KF132" s="75">
        <f t="shared" si="569"/>
        <v>-2.4643171659771049E-2</v>
      </c>
      <c r="KG132" s="75">
        <f t="shared" si="570"/>
        <v>5.3668251584918364E-3</v>
      </c>
      <c r="KH132" s="75">
        <f t="shared" si="571"/>
        <v>-1.9276346501279212E-2</v>
      </c>
      <c r="KI132" s="75"/>
      <c r="KJ132" s="75"/>
      <c r="KK132" s="75">
        <f t="shared" si="572"/>
        <v>-2.0970853710996273E-2</v>
      </c>
      <c r="KL132" s="75">
        <f t="shared" si="573"/>
        <v>1.8885436362288205E-2</v>
      </c>
      <c r="KM132" s="75">
        <f t="shared" si="574"/>
        <v>-2.0854173487080685E-3</v>
      </c>
      <c r="KN132" s="75"/>
      <c r="KO132" s="75"/>
      <c r="KP132" s="75"/>
      <c r="KQ132" s="75"/>
      <c r="KR132" s="73">
        <f t="shared" si="575"/>
        <v>2344.4156123822345</v>
      </c>
      <c r="KS132" s="73">
        <f t="shared" si="576"/>
        <v>484.75477792732164</v>
      </c>
      <c r="KT132" s="73">
        <f t="shared" si="577"/>
        <v>2551.8944818304171</v>
      </c>
      <c r="KU132" s="73">
        <f t="shared" si="578"/>
        <v>605.22637954239565</v>
      </c>
      <c r="KV132" s="73">
        <f t="shared" si="579"/>
        <v>734.30309555854649</v>
      </c>
      <c r="KW132" s="73">
        <f t="shared" si="580"/>
        <v>247.63606998654103</v>
      </c>
      <c r="KX132" s="73">
        <f t="shared" si="581"/>
        <v>89.87563930013458</v>
      </c>
      <c r="KY132" s="73"/>
      <c r="KZ132" s="73">
        <f t="shared" si="582"/>
        <v>1122.6074074074074</v>
      </c>
      <c r="LA132" s="73">
        <f t="shared" si="583"/>
        <v>757.17530864197522</v>
      </c>
      <c r="LB132" s="73">
        <f t="shared" si="584"/>
        <v>3988.569547325103</v>
      </c>
      <c r="LC132" s="73">
        <f t="shared" si="585"/>
        <v>312.80987654320984</v>
      </c>
      <c r="LD132" s="73">
        <f t="shared" si="586"/>
        <v>486.26831275720167</v>
      </c>
      <c r="LE132" s="73">
        <f t="shared" si="587"/>
        <v>320.60576131687242</v>
      </c>
      <c r="LF132" s="73">
        <f t="shared" si="588"/>
        <v>115.96378600823046</v>
      </c>
      <c r="LG132" s="73"/>
      <c r="LH132" s="73">
        <f t="shared" si="589"/>
        <v>1426</v>
      </c>
      <c r="LI132" s="73">
        <f t="shared" si="590"/>
        <v>1444</v>
      </c>
      <c r="LJ132" s="73">
        <f t="shared" si="591"/>
        <v>2632</v>
      </c>
      <c r="LK132" s="73">
        <f t="shared" si="592"/>
        <v>527</v>
      </c>
      <c r="LL132" s="73">
        <f t="shared" si="593"/>
        <v>523</v>
      </c>
      <c r="LM132" s="73">
        <f t="shared" si="594"/>
        <v>322</v>
      </c>
      <c r="LN132" s="73">
        <f t="shared" si="595"/>
        <v>212</v>
      </c>
      <c r="LO132" s="73"/>
      <c r="LP132" s="73">
        <f t="shared" si="596"/>
        <v>-1221.808204974827</v>
      </c>
      <c r="LQ132" s="73">
        <f t="shared" si="597"/>
        <v>272.42053071465358</v>
      </c>
      <c r="LR132" s="73">
        <f t="shared" si="598"/>
        <v>1436.6750654946859</v>
      </c>
      <c r="LS132" s="73">
        <f t="shared" si="599"/>
        <v>-292.41650299918581</v>
      </c>
      <c r="LT132" s="73">
        <f t="shared" si="600"/>
        <v>-248.03478280134482</v>
      </c>
      <c r="LU132" s="73">
        <f t="shared" si="601"/>
        <v>72.969691330331386</v>
      </c>
      <c r="LV132" s="73">
        <f t="shared" si="602"/>
        <v>26.088146708095877</v>
      </c>
      <c r="LW132" s="73"/>
      <c r="LX132" s="73">
        <f t="shared" si="603"/>
        <v>303.39259259259256</v>
      </c>
      <c r="LY132" s="73">
        <f t="shared" si="604"/>
        <v>686.82469135802478</v>
      </c>
      <c r="LZ132" s="73">
        <f t="shared" si="605"/>
        <v>-1356.569547325103</v>
      </c>
      <c r="MA132" s="73">
        <f t="shared" si="606"/>
        <v>214.19012345679016</v>
      </c>
      <c r="MB132" s="73">
        <f t="shared" si="607"/>
        <v>36.73168724279833</v>
      </c>
      <c r="MC132" s="73">
        <f t="shared" si="608"/>
        <v>1.3942386831275826</v>
      </c>
      <c r="MD132" s="73">
        <f t="shared" si="609"/>
        <v>96.036213991769543</v>
      </c>
      <c r="ME132" s="73"/>
      <c r="MF132" s="73">
        <f t="shared" si="610"/>
        <v>-918.41561238223449</v>
      </c>
      <c r="MG132" s="73">
        <f t="shared" si="611"/>
        <v>959.24522207267842</v>
      </c>
      <c r="MH132" s="73">
        <f t="shared" si="612"/>
        <v>80.105518169582865</v>
      </c>
      <c r="MI132" s="73">
        <f t="shared" si="613"/>
        <v>-78.226379542395648</v>
      </c>
      <c r="MJ132" s="73">
        <f t="shared" si="614"/>
        <v>-211.30309555854649</v>
      </c>
      <c r="MK132" s="73">
        <f t="shared" si="615"/>
        <v>74.363930013458969</v>
      </c>
      <c r="ML132" s="73">
        <f t="shared" si="616"/>
        <v>122.12436069986542</v>
      </c>
      <c r="MM132" s="73"/>
      <c r="MN132" s="75">
        <f t="shared" si="617"/>
        <v>-0.52115682838901989</v>
      </c>
      <c r="MO132" s="75">
        <f t="shared" si="618"/>
        <v>0.56197595798735389</v>
      </c>
      <c r="MP132" s="75">
        <f t="shared" si="619"/>
        <v>0.56298372668770802</v>
      </c>
      <c r="MQ132" s="75">
        <f t="shared" si="620"/>
        <v>-0.48315227637678054</v>
      </c>
      <c r="MR132" s="75">
        <f t="shared" si="621"/>
        <v>-0.33778256458619116</v>
      </c>
      <c r="MS132" s="75">
        <f t="shared" si="622"/>
        <v>0.29466503540577621</v>
      </c>
      <c r="MT132" s="75">
        <f t="shared" si="623"/>
        <v>0.29026938680208991</v>
      </c>
      <c r="MU132" s="75"/>
      <c r="MV132" s="75">
        <f t="shared" si="624"/>
        <v>0.27025707347972971</v>
      </c>
      <c r="MW132" s="75">
        <f t="shared" si="625"/>
        <v>0.90708807262861335</v>
      </c>
      <c r="MX132" s="75">
        <f t="shared" si="626"/>
        <v>-0.34011430193936915</v>
      </c>
      <c r="MY132" s="75">
        <f t="shared" si="627"/>
        <v>0.6847294139934329</v>
      </c>
      <c r="MZ132" s="75">
        <f t="shared" si="628"/>
        <v>7.5537900124573412E-2</v>
      </c>
      <c r="NA132" s="75">
        <f t="shared" si="629"/>
        <v>4.348763657274329E-3</v>
      </c>
      <c r="NB132" s="75">
        <f t="shared" si="630"/>
        <v>0.82815693845105598</v>
      </c>
      <c r="NC132" s="75"/>
      <c r="ND132" s="75">
        <f t="shared" si="631"/>
        <v>-0.39174607417368434</v>
      </c>
      <c r="NE132" s="75">
        <f t="shared" si="632"/>
        <v>1.9788257192103349</v>
      </c>
      <c r="NF132" s="75">
        <f t="shared" si="633"/>
        <v>3.1390607542724477E-2</v>
      </c>
      <c r="NG132" s="75">
        <f t="shared" si="634"/>
        <v>-0.12925143745641368</v>
      </c>
      <c r="NH132" s="75">
        <f t="shared" si="635"/>
        <v>-0.28776005008915173</v>
      </c>
      <c r="NI132" s="75">
        <f t="shared" si="636"/>
        <v>0.30029522766009265</v>
      </c>
      <c r="NJ132" s="75">
        <f t="shared" si="637"/>
        <v>1.3588149319532301</v>
      </c>
      <c r="NK132" s="75"/>
      <c r="NL132" s="75"/>
      <c r="NM132" s="211">
        <v>23345</v>
      </c>
      <c r="NN132" s="212">
        <v>0</v>
      </c>
      <c r="NO132" s="212">
        <v>15</v>
      </c>
      <c r="NP132" s="212">
        <v>13</v>
      </c>
      <c r="NQ132" s="212">
        <v>1</v>
      </c>
      <c r="NR132" s="212">
        <v>35</v>
      </c>
      <c r="NS132" s="213">
        <v>64</v>
      </c>
      <c r="NT132" s="213">
        <f t="shared" si="638"/>
        <v>23409</v>
      </c>
      <c r="NU132" s="75"/>
      <c r="NV132" s="75"/>
      <c r="NW132" s="73">
        <v>7104</v>
      </c>
      <c r="NX132" s="73">
        <v>1444</v>
      </c>
      <c r="NY132" s="75">
        <f t="shared" si="639"/>
        <v>0.20326576576576577</v>
      </c>
      <c r="NZ132" s="75">
        <f t="shared" si="640"/>
        <v>1.691756449940536E-3</v>
      </c>
      <c r="OA132" s="75">
        <f t="shared" si="641"/>
        <v>1.8424218916467093E-3</v>
      </c>
      <c r="OB132" s="73">
        <v>12233</v>
      </c>
      <c r="OC132" s="73">
        <v>8237</v>
      </c>
      <c r="OD132" s="73">
        <v>3919.4070185266596</v>
      </c>
      <c r="OE132" s="73">
        <v>566.20059990444406</v>
      </c>
      <c r="OF132" s="75">
        <f t="shared" si="642"/>
        <v>4.628468894829102E-2</v>
      </c>
      <c r="OG132" s="75">
        <f t="shared" si="643"/>
        <v>0.14446078124269013</v>
      </c>
      <c r="OH132" s="73">
        <v>1332.6666666666702</v>
      </c>
      <c r="OI132" s="73">
        <f t="shared" si="644"/>
        <v>192.51806780275888</v>
      </c>
      <c r="OJ132" s="75">
        <f t="shared" si="645"/>
        <v>2.3372352531596318E-2</v>
      </c>
      <c r="OK132" s="75">
        <f t="shared" si="646"/>
        <v>1.8666418452486313E-3</v>
      </c>
      <c r="OL132" s="75">
        <f t="shared" si="647"/>
        <v>8.2599209971034523E-4</v>
      </c>
      <c r="OM132" s="73">
        <v>12277</v>
      </c>
      <c r="ON132" s="73">
        <v>203769216</v>
      </c>
      <c r="OO132" s="73">
        <f t="shared" si="648"/>
        <v>16597.63916266189</v>
      </c>
      <c r="OP132" s="75">
        <f t="shared" si="649"/>
        <v>1.884039422262695E-3</v>
      </c>
      <c r="OQ132" s="75">
        <f t="shared" si="650"/>
        <v>1.6363536406819566E-3</v>
      </c>
      <c r="OR132" s="75">
        <f t="shared" si="651"/>
        <v>6.2065417666356247E-4</v>
      </c>
      <c r="OS132" s="73">
        <v>1560.3875539626947</v>
      </c>
      <c r="OT132" s="75">
        <f t="shared" si="652"/>
        <v>0.12755559175694389</v>
      </c>
      <c r="OU132" s="75">
        <f t="shared" si="653"/>
        <v>1.286007156249341E-3</v>
      </c>
      <c r="OV132" s="73">
        <v>231.04943507865721</v>
      </c>
      <c r="OW132" s="75">
        <f t="shared" si="654"/>
        <v>1.8819698222583465E-2</v>
      </c>
      <c r="OX132" s="75">
        <v>0.1129032258064516</v>
      </c>
      <c r="OY132" s="73">
        <v>687</v>
      </c>
      <c r="OZ132" s="75">
        <f t="shared" si="655"/>
        <v>5.6159568380609828E-2</v>
      </c>
      <c r="PA132" s="73">
        <v>2332</v>
      </c>
      <c r="PB132" s="75">
        <f t="shared" si="656"/>
        <v>0.19063189732690264</v>
      </c>
      <c r="PC132" s="73">
        <v>2010</v>
      </c>
      <c r="PD132" s="73">
        <v>3146</v>
      </c>
      <c r="PE132" s="75">
        <f t="shared" si="657"/>
        <v>-0.36109345200254289</v>
      </c>
      <c r="PF132" s="75">
        <v>5.4942446896879077E-2</v>
      </c>
      <c r="PG132" s="75">
        <v>4.7466476800759466E-2</v>
      </c>
      <c r="PH132" s="75">
        <v>0.10240892369763854</v>
      </c>
      <c r="PI132" s="75"/>
      <c r="PJ132" s="75"/>
      <c r="PK132" s="75"/>
      <c r="PL132" s="75"/>
      <c r="PM132" s="75"/>
      <c r="PN132" s="75"/>
      <c r="PO132" s="226"/>
      <c r="PP132" s="21">
        <f t="shared" si="658"/>
        <v>0</v>
      </c>
      <c r="PQ132" s="73">
        <f t="shared" si="659"/>
        <v>108.90585886115399</v>
      </c>
      <c r="PR132" s="73"/>
      <c r="PS132" s="73">
        <f t="shared" si="660"/>
        <v>32.942738316917428</v>
      </c>
      <c r="PT132" s="73">
        <v>2</v>
      </c>
      <c r="PU132" s="73">
        <f t="shared" si="661"/>
        <v>44.250165172972721</v>
      </c>
      <c r="PV132" s="73">
        <v>2</v>
      </c>
      <c r="PW132" s="73"/>
    </row>
    <row r="133" spans="1:444" x14ac:dyDescent="0.25">
      <c r="A133" s="150"/>
      <c r="B133" s="153" t="s">
        <v>12</v>
      </c>
      <c r="C133" s="151"/>
      <c r="D133" s="156">
        <v>45060</v>
      </c>
      <c r="E133" s="156" t="s">
        <v>205</v>
      </c>
      <c r="F133" s="72" t="s">
        <v>248</v>
      </c>
      <c r="G133" s="82"/>
      <c r="P133" s="161"/>
      <c r="Q133" s="127"/>
      <c r="R133" s="127"/>
      <c r="S133" s="127"/>
      <c r="T133" s="127"/>
      <c r="U133" s="127"/>
      <c r="V133" s="127"/>
      <c r="W133" s="127"/>
      <c r="X133" s="127"/>
      <c r="Y133" s="127"/>
      <c r="Z133" s="113"/>
      <c r="AA133" s="73"/>
      <c r="AB133" s="74">
        <v>940</v>
      </c>
      <c r="AC133" s="74">
        <v>1029</v>
      </c>
      <c r="AD133" s="74">
        <v>369</v>
      </c>
      <c r="AE133" s="74">
        <v>463</v>
      </c>
      <c r="AF133" s="74">
        <v>347</v>
      </c>
      <c r="AG133" s="74">
        <v>1122</v>
      </c>
      <c r="AH133" s="74">
        <v>63</v>
      </c>
      <c r="AI133" s="74">
        <v>43</v>
      </c>
      <c r="AK133" s="73">
        <f t="shared" si="445"/>
        <v>4376</v>
      </c>
      <c r="AL133" s="75"/>
      <c r="AM133" s="76">
        <f t="shared" si="446"/>
        <v>0.21480804387568556</v>
      </c>
      <c r="AN133" s="77">
        <f t="shared" si="447"/>
        <v>0.23514625228519195</v>
      </c>
      <c r="AO133" s="77">
        <f t="shared" si="448"/>
        <v>8.4323583180987205E-2</v>
      </c>
      <c r="AP133" s="77">
        <f t="shared" si="449"/>
        <v>0.10580438756855576</v>
      </c>
      <c r="AQ133" s="77">
        <f t="shared" si="450"/>
        <v>7.9296160877513705E-2</v>
      </c>
      <c r="AR133" s="77">
        <f t="shared" si="451"/>
        <v>0.25639853747714808</v>
      </c>
      <c r="AS133" s="77">
        <f t="shared" si="452"/>
        <v>1.4396709323583182E-2</v>
      </c>
      <c r="AT133" s="78">
        <f t="shared" si="453"/>
        <v>9.8263254113345518E-3</v>
      </c>
      <c r="AU133" s="75">
        <f t="shared" si="454"/>
        <v>1</v>
      </c>
      <c r="AV133" s="75"/>
      <c r="AW133" s="75"/>
      <c r="AX133" s="74">
        <v>325</v>
      </c>
      <c r="AY133" s="74">
        <v>195</v>
      </c>
      <c r="AZ133" s="74">
        <v>958</v>
      </c>
      <c r="BA133" s="74">
        <v>553</v>
      </c>
      <c r="BB133" s="74">
        <v>1172</v>
      </c>
      <c r="BC133" s="74">
        <v>958</v>
      </c>
      <c r="BD133" s="74">
        <v>69</v>
      </c>
      <c r="BF133" s="74">
        <v>16</v>
      </c>
      <c r="BG133" s="79">
        <v>6</v>
      </c>
      <c r="BH133" s="80">
        <v>29</v>
      </c>
      <c r="BI133" s="80">
        <v>3</v>
      </c>
      <c r="BJ133" s="81">
        <v>3</v>
      </c>
      <c r="BK133" s="73">
        <f t="shared" si="455"/>
        <v>41</v>
      </c>
      <c r="BL133" s="79">
        <f t="shared" si="456"/>
        <v>4287</v>
      </c>
      <c r="BM133" s="82"/>
      <c r="BN133" s="83">
        <f t="shared" si="457"/>
        <v>7.5810590156286453E-2</v>
      </c>
      <c r="BO133" s="84">
        <f t="shared" si="458"/>
        <v>4.5486354093771872E-2</v>
      </c>
      <c r="BP133" s="84">
        <f t="shared" si="459"/>
        <v>0.22346629344529975</v>
      </c>
      <c r="BQ133" s="84">
        <f t="shared" si="460"/>
        <v>0.12899463494285049</v>
      </c>
      <c r="BR133" s="84">
        <f t="shared" si="461"/>
        <v>0.27338465127128531</v>
      </c>
      <c r="BS133" s="84">
        <f t="shared" si="462"/>
        <v>0.22346629344529975</v>
      </c>
      <c r="BT133" s="84">
        <f t="shared" si="463"/>
        <v>1.609517144856543E-2</v>
      </c>
      <c r="BU133" s="84">
        <f t="shared" si="464"/>
        <v>0</v>
      </c>
      <c r="BV133" s="84">
        <f t="shared" si="465"/>
        <v>3.7322136692325637E-3</v>
      </c>
      <c r="BW133" s="84">
        <f t="shared" si="466"/>
        <v>1.3995801259622112E-3</v>
      </c>
      <c r="BX133" s="84">
        <f t="shared" si="467"/>
        <v>6.7646372754840214E-3</v>
      </c>
      <c r="BY133" s="84">
        <f t="shared" si="468"/>
        <v>6.9979006298110562E-4</v>
      </c>
      <c r="BZ133" s="84">
        <f t="shared" si="469"/>
        <v>6.9979006298110562E-4</v>
      </c>
      <c r="CA133" s="75">
        <f t="shared" si="470"/>
        <v>9.5637975274084422E-3</v>
      </c>
      <c r="CB133" s="85">
        <f t="shared" si="471"/>
        <v>1</v>
      </c>
      <c r="CC133" s="75"/>
      <c r="CD133" s="75"/>
      <c r="CE133" s="74">
        <v>328</v>
      </c>
      <c r="CF133" s="74">
        <v>885</v>
      </c>
      <c r="CG133" s="74">
        <v>1014</v>
      </c>
      <c r="CH133" s="74">
        <v>609</v>
      </c>
      <c r="CI133" s="74">
        <v>602</v>
      </c>
      <c r="CJ133" s="74">
        <v>818</v>
      </c>
      <c r="CK133" s="72">
        <v>131</v>
      </c>
      <c r="CP133" s="73">
        <f t="shared" ref="CP133:CP196" si="662">SUM(CL133:CO133)</f>
        <v>0</v>
      </c>
      <c r="CQ133" s="73">
        <f t="shared" ref="CQ133:CQ196" si="663">SUM(CE133:CK133)+CP133</f>
        <v>4387</v>
      </c>
      <c r="CR133" s="73"/>
      <c r="CS133" s="76">
        <f t="shared" si="472"/>
        <v>7.476635514018691E-2</v>
      </c>
      <c r="CT133" s="77">
        <f t="shared" si="473"/>
        <v>0.20173239115568725</v>
      </c>
      <c r="CU133" s="77">
        <f t="shared" si="474"/>
        <v>0.23113745156143151</v>
      </c>
      <c r="CV133" s="77">
        <f t="shared" si="475"/>
        <v>0.13881923865967633</v>
      </c>
      <c r="CW133" s="77">
        <f t="shared" si="476"/>
        <v>0.13722361522680648</v>
      </c>
      <c r="CX133" s="77">
        <f t="shared" si="477"/>
        <v>0.18645999544107592</v>
      </c>
      <c r="CY133" s="77">
        <f t="shared" si="478"/>
        <v>2.9860952815135629E-2</v>
      </c>
      <c r="CZ133" s="78"/>
      <c r="DA133" s="78"/>
      <c r="DB133" s="78"/>
      <c r="DC133" s="78"/>
      <c r="DD133" s="78">
        <f t="shared" si="479"/>
        <v>0</v>
      </c>
      <c r="DE133" s="75">
        <f t="shared" si="480"/>
        <v>1</v>
      </c>
      <c r="DF133" s="75"/>
      <c r="DG133" s="75"/>
      <c r="DH133" s="74">
        <v>908</v>
      </c>
      <c r="DI133" s="74">
        <v>808</v>
      </c>
      <c r="DJ133" s="74">
        <v>891</v>
      </c>
      <c r="DK133" s="74">
        <v>725</v>
      </c>
      <c r="DM133" s="74">
        <v>240</v>
      </c>
      <c r="DN133" s="74">
        <v>315</v>
      </c>
      <c r="DO133" s="72">
        <v>447</v>
      </c>
      <c r="DP133" s="74">
        <v>45</v>
      </c>
      <c r="DQ133" s="74">
        <v>7</v>
      </c>
      <c r="DR133" s="74">
        <v>7</v>
      </c>
      <c r="DU133" s="73">
        <f t="shared" si="481"/>
        <v>59</v>
      </c>
      <c r="DV133" s="73">
        <f t="shared" ref="DV133:DV196" si="664">SUM(DH133:DO133)+DU133</f>
        <v>4393</v>
      </c>
      <c r="DW133" s="76">
        <f t="shared" si="482"/>
        <v>0.20669246528568178</v>
      </c>
      <c r="DX133" s="77">
        <f t="shared" si="483"/>
        <v>0.18392897791941726</v>
      </c>
      <c r="DY133" s="77">
        <f t="shared" si="484"/>
        <v>0.20282267243341681</v>
      </c>
      <c r="DZ133" s="77">
        <f t="shared" si="485"/>
        <v>0.1650352834054177</v>
      </c>
      <c r="EA133" s="77">
        <f t="shared" si="486"/>
        <v>0</v>
      </c>
      <c r="EB133" s="77">
        <f t="shared" si="487"/>
        <v>5.4632369679034828E-2</v>
      </c>
      <c r="EC133" s="77">
        <f t="shared" si="488"/>
        <v>7.170498520373321E-2</v>
      </c>
      <c r="ED133" s="77">
        <f t="shared" si="489"/>
        <v>0.10175278852720236</v>
      </c>
      <c r="EE133" s="75">
        <f t="shared" si="490"/>
        <v>1.0243569314819029E-2</v>
      </c>
      <c r="EF133" s="78">
        <f t="shared" si="491"/>
        <v>1.5934441156385158E-3</v>
      </c>
      <c r="EG133" s="78">
        <f t="shared" si="492"/>
        <v>1.5934441156385158E-3</v>
      </c>
      <c r="EH133" s="78">
        <f t="shared" si="493"/>
        <v>0</v>
      </c>
      <c r="EI133" s="78">
        <f t="shared" si="494"/>
        <v>0</v>
      </c>
      <c r="EJ133" s="75">
        <f t="shared" si="495"/>
        <v>1.3430457546096062E-2</v>
      </c>
      <c r="EK133" s="75">
        <f t="shared" si="496"/>
        <v>1</v>
      </c>
      <c r="EL133" s="75"/>
      <c r="EM133" s="75"/>
      <c r="EN133" s="75"/>
      <c r="EO133" s="75"/>
      <c r="EP133" s="75"/>
      <c r="EQ133" s="75"/>
      <c r="ER133" s="75">
        <f t="shared" si="497"/>
        <v>0.23514625228519195</v>
      </c>
      <c r="ES133" s="75">
        <f t="shared" si="498"/>
        <v>0.27338465127128531</v>
      </c>
      <c r="ET133" s="75">
        <f t="shared" si="499"/>
        <v>0.20173239115568725</v>
      </c>
      <c r="EU133" s="75">
        <f t="shared" si="500"/>
        <v>0.18392897791941726</v>
      </c>
      <c r="EV133" s="75"/>
      <c r="EW133" s="75"/>
      <c r="EX133" s="75">
        <f t="shared" si="501"/>
        <v>8.4323583180987205E-2</v>
      </c>
      <c r="EY133" s="75">
        <f t="shared" si="502"/>
        <v>4.5486354093771872E-2</v>
      </c>
      <c r="EZ133" s="75">
        <f t="shared" si="503"/>
        <v>0.13722361522680648</v>
      </c>
      <c r="FA133" s="75">
        <f t="shared" si="504"/>
        <v>0.20282267243341681</v>
      </c>
      <c r="FB133" s="75"/>
      <c r="FC133" s="75"/>
      <c r="FD133" s="75"/>
      <c r="FE133" s="75">
        <f t="shared" si="505"/>
        <v>0</v>
      </c>
      <c r="FF133" s="75"/>
      <c r="FG133" s="75"/>
      <c r="FH133" s="75"/>
      <c r="FI133" s="75"/>
      <c r="FJ133" s="75"/>
      <c r="FK133" s="75">
        <f t="shared" si="506"/>
        <v>3.7322136692325637E-3</v>
      </c>
      <c r="FL133" s="75"/>
      <c r="FM133" s="75"/>
      <c r="FN133" s="75"/>
      <c r="FO133" s="75"/>
      <c r="FP133" s="75">
        <f t="shared" si="507"/>
        <v>0.31946983546617913</v>
      </c>
      <c r="FQ133" s="75">
        <f t="shared" si="508"/>
        <v>0.32260321903428973</v>
      </c>
      <c r="FR133" s="75">
        <f t="shared" si="509"/>
        <v>0.33895600638249374</v>
      </c>
      <c r="FS133" s="75">
        <f t="shared" si="510"/>
        <v>0.3867516503528341</v>
      </c>
      <c r="FT133" s="75"/>
      <c r="FU133" s="75"/>
      <c r="FV133" s="75"/>
      <c r="FW133" s="75">
        <f t="shared" si="511"/>
        <v>-7.1652260115598054E-2</v>
      </c>
      <c r="FX133" s="75">
        <f t="shared" si="512"/>
        <v>-1.7803413236269994E-2</v>
      </c>
      <c r="FY133" s="75">
        <f t="shared" si="513"/>
        <v>-8.9455673351868048E-2</v>
      </c>
      <c r="FZ133" s="75"/>
      <c r="GA133" s="75"/>
      <c r="GB133" s="75">
        <f t="shared" si="514"/>
        <v>9.1737261133034612E-2</v>
      </c>
      <c r="GC133" s="75">
        <f t="shared" si="515"/>
        <v>6.5599057206610328E-2</v>
      </c>
      <c r="GD133" s="75">
        <f t="shared" si="516"/>
        <v>0.15733631833964495</v>
      </c>
      <c r="GE133" s="75"/>
      <c r="GF133" s="75"/>
      <c r="GG133" s="75"/>
      <c r="GH133" s="75"/>
      <c r="GI133" s="75"/>
      <c r="GJ133" s="75"/>
      <c r="GK133" s="75"/>
      <c r="GL133" s="75"/>
      <c r="GM133" s="75"/>
      <c r="GN133" s="75"/>
      <c r="GO133" s="75"/>
      <c r="GP133" s="75"/>
      <c r="GQ133" s="75">
        <f t="shared" si="517"/>
        <v>1.6352787348204001E-2</v>
      </c>
      <c r="GR133" s="75">
        <f t="shared" si="518"/>
        <v>4.7795643970340362E-2</v>
      </c>
      <c r="GS133" s="75">
        <f t="shared" si="519"/>
        <v>6.4148431318544363E-2</v>
      </c>
      <c r="GT133" s="75"/>
      <c r="GU133" s="75"/>
      <c r="GV133" s="75"/>
      <c r="GW133" s="75"/>
      <c r="GX133" s="75">
        <f t="shared" si="520"/>
        <v>1.4396709323583182E-2</v>
      </c>
      <c r="GY133" s="75">
        <f t="shared" si="521"/>
        <v>1.609517144856543E-2</v>
      </c>
      <c r="GZ133" s="75">
        <f t="shared" si="522"/>
        <v>2.9860952815135629E-2</v>
      </c>
      <c r="HA133" s="75">
        <f t="shared" si="523"/>
        <v>5.4632369679034828E-2</v>
      </c>
      <c r="HB133" s="75"/>
      <c r="HC133" s="75"/>
      <c r="HD133" s="75">
        <f t="shared" si="524"/>
        <v>1.3765781366570199E-2</v>
      </c>
      <c r="HE133" s="75">
        <f t="shared" si="525"/>
        <v>2.47714168638992E-2</v>
      </c>
      <c r="HF133" s="75">
        <f t="shared" si="526"/>
        <v>3.8537198230469402E-2</v>
      </c>
      <c r="HG133" s="75"/>
      <c r="HH133" s="75"/>
      <c r="HI133" s="75"/>
      <c r="HJ133" s="75">
        <f t="shared" si="527"/>
        <v>0.25639853747714808</v>
      </c>
      <c r="HK133" s="75">
        <f t="shared" si="528"/>
        <v>0.22346629344529975</v>
      </c>
      <c r="HL133" s="75">
        <f t="shared" si="529"/>
        <v>0.23113745156143151</v>
      </c>
      <c r="HM133" s="75">
        <f t="shared" si="530"/>
        <v>0.1650352834054177</v>
      </c>
      <c r="HN133" s="75"/>
      <c r="HO133" s="75"/>
      <c r="HP133" s="75">
        <f t="shared" si="531"/>
        <v>7.6711581161317544E-3</v>
      </c>
      <c r="HQ133" s="75">
        <f>Gegevens!HM246-Gegevens!HL246</f>
        <v>-1.3706742766449787E-2</v>
      </c>
      <c r="HR133" s="75">
        <f t="shared" si="532"/>
        <v>-5.8431010039882048E-2</v>
      </c>
      <c r="HS133" s="75"/>
      <c r="HT133" s="75"/>
      <c r="HU133" s="75"/>
      <c r="HV133" s="75">
        <f t="shared" si="533"/>
        <v>0.21480804387568556</v>
      </c>
      <c r="HW133" s="75">
        <f t="shared" si="534"/>
        <v>0.22346629344529975</v>
      </c>
      <c r="HX133" s="75">
        <f t="shared" si="535"/>
        <v>0.18645999544107592</v>
      </c>
      <c r="HY133" s="75">
        <f t="shared" si="536"/>
        <v>0.20669246528568178</v>
      </c>
      <c r="HZ133" s="75"/>
      <c r="IA133" s="75"/>
      <c r="IB133" s="75">
        <f t="shared" si="537"/>
        <v>-3.7006298004223837E-2</v>
      </c>
      <c r="IC133" s="75">
        <f t="shared" si="538"/>
        <v>2.023246984460586E-2</v>
      </c>
      <c r="ID133" s="75">
        <f t="shared" si="539"/>
        <v>-1.6773828159617976E-2</v>
      </c>
      <c r="IE133" s="75"/>
      <c r="IF133" s="75"/>
      <c r="IG133" s="75"/>
      <c r="IH133" s="75">
        <f t="shared" si="540"/>
        <v>0.10580438756855576</v>
      </c>
      <c r="II133" s="75">
        <f t="shared" si="541"/>
        <v>0.12899463494285049</v>
      </c>
      <c r="IJ133" s="75">
        <f t="shared" si="542"/>
        <v>7.476635514018691E-2</v>
      </c>
      <c r="IK133" s="75">
        <f t="shared" si="543"/>
        <v>0.10175278852720236</v>
      </c>
      <c r="IL133" s="75"/>
      <c r="IM133" s="75"/>
      <c r="IN133" s="75">
        <f t="shared" si="544"/>
        <v>-5.4228279802663579E-2</v>
      </c>
      <c r="IO133" s="75">
        <f t="shared" si="545"/>
        <v>2.6986433387015452E-2</v>
      </c>
      <c r="IP133" s="75">
        <f t="shared" si="546"/>
        <v>-2.7241846415648127E-2</v>
      </c>
      <c r="IQ133" s="75"/>
      <c r="IR133" s="75"/>
      <c r="IS133" s="75"/>
      <c r="IT133" s="75">
        <f t="shared" si="547"/>
        <v>7.9296160877513705E-2</v>
      </c>
      <c r="IU133" s="75">
        <f t="shared" si="548"/>
        <v>7.5810590156286453E-2</v>
      </c>
      <c r="IV133" s="75">
        <f t="shared" si="549"/>
        <v>0.13881923865967633</v>
      </c>
      <c r="IW133" s="75">
        <f t="shared" si="550"/>
        <v>7.170498520373321E-2</v>
      </c>
      <c r="IX133" s="75"/>
      <c r="IY133" s="75"/>
      <c r="IZ133" s="75">
        <f t="shared" si="551"/>
        <v>6.3008648503389872E-2</v>
      </c>
      <c r="JA133" s="75">
        <f t="shared" si="552"/>
        <v>-6.7114253455943115E-2</v>
      </c>
      <c r="JB133" s="75">
        <f t="shared" si="553"/>
        <v>-4.1056049525532434E-3</v>
      </c>
      <c r="JC133" s="75"/>
      <c r="JD133" s="75"/>
      <c r="JE133" s="75"/>
      <c r="JF133" s="75"/>
      <c r="JG133" s="75"/>
      <c r="JH133" s="75"/>
      <c r="JI133" s="75">
        <f t="shared" si="554"/>
        <v>0.12020109689213894</v>
      </c>
      <c r="JJ133" s="75">
        <f t="shared" si="555"/>
        <v>0.18510054844606946</v>
      </c>
      <c r="JK133" s="75">
        <f t="shared" si="556"/>
        <v>0.19949725776965266</v>
      </c>
      <c r="JL133" s="75"/>
      <c r="JM133" s="75">
        <f t="shared" si="557"/>
        <v>0.14508980639141592</v>
      </c>
      <c r="JN133" s="75">
        <f t="shared" si="558"/>
        <v>0.20480522509913696</v>
      </c>
      <c r="JO133" s="75">
        <f t="shared" si="559"/>
        <v>0.22090039654770238</v>
      </c>
      <c r="JP133" s="75"/>
      <c r="JQ133" s="75">
        <f t="shared" si="560"/>
        <v>0.10462730795532255</v>
      </c>
      <c r="JR133" s="75">
        <f t="shared" si="561"/>
        <v>0.21358559379986325</v>
      </c>
      <c r="JS133" s="75">
        <f t="shared" si="562"/>
        <v>0.24344654661499887</v>
      </c>
      <c r="JT133" s="75"/>
      <c r="JU133" s="75">
        <f t="shared" si="563"/>
        <v>0.15638515820623719</v>
      </c>
      <c r="JV133" s="75">
        <f t="shared" si="564"/>
        <v>0.17345777373093557</v>
      </c>
      <c r="JW133" s="75">
        <f t="shared" si="565"/>
        <v>0.22809014340997041</v>
      </c>
      <c r="JX133" s="75"/>
      <c r="JY133" s="75"/>
      <c r="JZ133" s="75"/>
      <c r="KA133" s="75">
        <f t="shared" si="566"/>
        <v>-4.0462498436093369E-2</v>
      </c>
      <c r="KB133" s="75">
        <f t="shared" si="567"/>
        <v>5.1757850250914644E-2</v>
      </c>
      <c r="KC133" s="75">
        <f t="shared" si="568"/>
        <v>1.1295351814821275E-2</v>
      </c>
      <c r="KD133" s="75"/>
      <c r="KE133" s="75"/>
      <c r="KF133" s="75">
        <f t="shared" si="569"/>
        <v>8.7803687007262932E-3</v>
      </c>
      <c r="KG133" s="75">
        <f t="shared" si="570"/>
        <v>-4.0127820068927678E-2</v>
      </c>
      <c r="KH133" s="75">
        <f t="shared" si="571"/>
        <v>-3.1347451368201384E-2</v>
      </c>
      <c r="KI133" s="75"/>
      <c r="KJ133" s="75"/>
      <c r="KK133" s="75">
        <f t="shared" si="572"/>
        <v>2.2546150067296489E-2</v>
      </c>
      <c r="KL133" s="75">
        <f t="shared" si="573"/>
        <v>-1.5356403205028457E-2</v>
      </c>
      <c r="KM133" s="75">
        <f t="shared" si="574"/>
        <v>7.1897468622680316E-3</v>
      </c>
      <c r="KN133" s="75"/>
      <c r="KO133" s="75"/>
      <c r="KP133" s="75"/>
      <c r="KQ133" s="75"/>
      <c r="KR133" s="73">
        <f t="shared" si="575"/>
        <v>1200.9787730347564</v>
      </c>
      <c r="KS133" s="73">
        <f t="shared" si="576"/>
        <v>199.82155353393983</v>
      </c>
      <c r="KT133" s="73">
        <f t="shared" si="577"/>
        <v>981.68742710520178</v>
      </c>
      <c r="KU133" s="73">
        <f t="shared" si="578"/>
        <v>981.68742710520178</v>
      </c>
      <c r="KV133" s="73">
        <f t="shared" si="579"/>
        <v>566.67343130394215</v>
      </c>
      <c r="KW133" s="73">
        <f t="shared" si="580"/>
        <v>333.03592255656639</v>
      </c>
      <c r="KX133" s="73">
        <f t="shared" si="581"/>
        <v>70.70608817354794</v>
      </c>
      <c r="KY133" s="73"/>
      <c r="KZ133" s="73">
        <f t="shared" si="582"/>
        <v>886.21039434693409</v>
      </c>
      <c r="LA133" s="73">
        <f t="shared" si="583"/>
        <v>602.82334169136084</v>
      </c>
      <c r="LB133" s="73">
        <f t="shared" si="584"/>
        <v>1015.3868247093686</v>
      </c>
      <c r="LC133" s="73">
        <f t="shared" si="585"/>
        <v>819.11875997264644</v>
      </c>
      <c r="LD133" s="73">
        <f t="shared" si="586"/>
        <v>328.44859813084111</v>
      </c>
      <c r="LE133" s="73">
        <f t="shared" si="587"/>
        <v>609.8329154319581</v>
      </c>
      <c r="LF133" s="73">
        <f t="shared" si="588"/>
        <v>131.17916571689082</v>
      </c>
      <c r="LG133" s="73"/>
      <c r="LH133" s="73">
        <f t="shared" si="589"/>
        <v>808</v>
      </c>
      <c r="LI133" s="73">
        <f t="shared" si="590"/>
        <v>891</v>
      </c>
      <c r="LJ133" s="73">
        <f t="shared" si="591"/>
        <v>725</v>
      </c>
      <c r="LK133" s="73">
        <f t="shared" si="592"/>
        <v>908</v>
      </c>
      <c r="LL133" s="73">
        <f t="shared" si="593"/>
        <v>447</v>
      </c>
      <c r="LM133" s="73">
        <f t="shared" si="594"/>
        <v>315</v>
      </c>
      <c r="LN133" s="73">
        <f t="shared" si="595"/>
        <v>240</v>
      </c>
      <c r="LO133" s="73"/>
      <c r="LP133" s="73">
        <f t="shared" si="596"/>
        <v>-314.76837868782229</v>
      </c>
      <c r="LQ133" s="73">
        <f t="shared" si="597"/>
        <v>403.001788157421</v>
      </c>
      <c r="LR133" s="73">
        <f t="shared" si="598"/>
        <v>33.699397604166847</v>
      </c>
      <c r="LS133" s="73">
        <f t="shared" si="599"/>
        <v>-162.56866713255533</v>
      </c>
      <c r="LT133" s="73">
        <f t="shared" si="600"/>
        <v>-238.22483317310105</v>
      </c>
      <c r="LU133" s="73">
        <f t="shared" si="601"/>
        <v>276.79699287539171</v>
      </c>
      <c r="LV133" s="73">
        <f t="shared" si="602"/>
        <v>60.473077543342882</v>
      </c>
      <c r="LW133" s="73"/>
      <c r="LX133" s="73">
        <f t="shared" si="603"/>
        <v>-78.210394346934095</v>
      </c>
      <c r="LY133" s="73">
        <f t="shared" si="604"/>
        <v>288.17665830863916</v>
      </c>
      <c r="LZ133" s="73">
        <f t="shared" si="605"/>
        <v>-290.38682470936863</v>
      </c>
      <c r="MA133" s="73">
        <f t="shared" si="606"/>
        <v>88.881240027353556</v>
      </c>
      <c r="MB133" s="73">
        <f t="shared" si="607"/>
        <v>118.55140186915889</v>
      </c>
      <c r="MC133" s="73">
        <f t="shared" si="608"/>
        <v>-294.8329154319581</v>
      </c>
      <c r="MD133" s="73">
        <f t="shared" si="609"/>
        <v>108.82083428310918</v>
      </c>
      <c r="ME133" s="73"/>
      <c r="MF133" s="73">
        <f t="shared" si="610"/>
        <v>-392.97877303475639</v>
      </c>
      <c r="MG133" s="73">
        <f t="shared" si="611"/>
        <v>691.17844646606022</v>
      </c>
      <c r="MH133" s="73">
        <f t="shared" si="612"/>
        <v>-256.68742710520178</v>
      </c>
      <c r="MI133" s="73">
        <f t="shared" si="613"/>
        <v>-73.687427105201778</v>
      </c>
      <c r="MJ133" s="73">
        <f t="shared" si="614"/>
        <v>-119.67343130394215</v>
      </c>
      <c r="MK133" s="73">
        <f t="shared" si="615"/>
        <v>-18.035922556566391</v>
      </c>
      <c r="ML133" s="73">
        <f t="shared" si="616"/>
        <v>169.29391182645207</v>
      </c>
      <c r="MM133" s="73"/>
      <c r="MN133" s="75">
        <f t="shared" si="617"/>
        <v>-0.26209320743649223</v>
      </c>
      <c r="MO133" s="75">
        <f t="shared" si="618"/>
        <v>2.0168084024477912</v>
      </c>
      <c r="MP133" s="75">
        <f t="shared" si="619"/>
        <v>3.4328032196092775E-2</v>
      </c>
      <c r="MQ133" s="75">
        <f t="shared" si="620"/>
        <v>-0.16560125213372401</v>
      </c>
      <c r="MR133" s="75">
        <f t="shared" si="621"/>
        <v>-0.4203917459566342</v>
      </c>
      <c r="MS133" s="75">
        <f t="shared" si="622"/>
        <v>0.83113254195086883</v>
      </c>
      <c r="MT133" s="75">
        <f t="shared" si="623"/>
        <v>0.85527398142733968</v>
      </c>
      <c r="MU133" s="75"/>
      <c r="MV133" s="75">
        <f t="shared" si="624"/>
        <v>-8.8252625839001675E-2</v>
      </c>
      <c r="MW133" s="75">
        <f t="shared" si="625"/>
        <v>0.47804495675315534</v>
      </c>
      <c r="MX133" s="75">
        <f t="shared" si="626"/>
        <v>-0.2859864020714325</v>
      </c>
      <c r="MY133" s="75">
        <f t="shared" si="627"/>
        <v>0.10850836822528841</v>
      </c>
      <c r="MZ133" s="75">
        <f t="shared" si="628"/>
        <v>0.36094354655133171</v>
      </c>
      <c r="NA133" s="75">
        <f t="shared" si="629"/>
        <v>-0.48346507374584963</v>
      </c>
      <c r="NB133" s="75">
        <f t="shared" si="630"/>
        <v>0.82955882276279214</v>
      </c>
      <c r="NC133" s="75"/>
      <c r="ND133" s="75">
        <f t="shared" si="631"/>
        <v>-0.32721541950465727</v>
      </c>
      <c r="NE133" s="75">
        <f t="shared" si="632"/>
        <v>3.4589784447285017</v>
      </c>
      <c r="NF133" s="75">
        <f t="shared" si="633"/>
        <v>-0.26147572029329258</v>
      </c>
      <c r="NG133" s="75">
        <f t="shared" si="634"/>
        <v>-7.5062005553530556E-2</v>
      </c>
      <c r="NH133" s="75">
        <f t="shared" si="635"/>
        <v>-0.21118588713179648</v>
      </c>
      <c r="NI133" s="75">
        <f t="shared" si="636"/>
        <v>-5.4156087481833065E-2</v>
      </c>
      <c r="NJ133" s="75">
        <f t="shared" si="637"/>
        <v>2.3943328813626423</v>
      </c>
      <c r="NK133" s="75"/>
      <c r="NL133" s="75"/>
      <c r="NM133" s="211">
        <v>5021</v>
      </c>
      <c r="NN133" s="212">
        <v>0</v>
      </c>
      <c r="NO133" s="212">
        <v>7</v>
      </c>
      <c r="NP133" s="212">
        <v>4</v>
      </c>
      <c r="NQ133" s="212">
        <v>0</v>
      </c>
      <c r="NR133" s="212">
        <v>6</v>
      </c>
      <c r="NS133" s="213">
        <v>17</v>
      </c>
      <c r="NT133" s="213">
        <f t="shared" si="638"/>
        <v>5038</v>
      </c>
      <c r="NU133" s="75"/>
      <c r="NV133" s="75"/>
      <c r="NW133" s="73">
        <v>4393</v>
      </c>
      <c r="NX133" s="73">
        <v>891</v>
      </c>
      <c r="NY133" s="75">
        <f t="shared" si="639"/>
        <v>0.20282267243341681</v>
      </c>
      <c r="NZ133" s="75">
        <f t="shared" si="640"/>
        <v>1.0461551357810776E-3</v>
      </c>
      <c r="OA133" s="75">
        <f t="shared" si="641"/>
        <v>1.1368406547487659E-3</v>
      </c>
      <c r="OB133" s="73">
        <v>6453</v>
      </c>
      <c r="OC133" s="73">
        <v>5082</v>
      </c>
      <c r="OD133" s="73">
        <v>263.25874675714175</v>
      </c>
      <c r="OE133" s="73">
        <v>104.69047022272929</v>
      </c>
      <c r="OF133" s="75">
        <f t="shared" si="642"/>
        <v>1.6223534824535764E-2</v>
      </c>
      <c r="OG133" s="75">
        <f t="shared" si="643"/>
        <v>0.39767138418883025</v>
      </c>
      <c r="OH133" s="73">
        <v>182.66666666666703</v>
      </c>
      <c r="OI133" s="73">
        <f t="shared" si="644"/>
        <v>72.641306178493139</v>
      </c>
      <c r="OJ133" s="75">
        <f t="shared" si="645"/>
        <v>1.4293842223237532E-2</v>
      </c>
      <c r="OK133" s="75">
        <f t="shared" si="646"/>
        <v>9.846676880069826E-4</v>
      </c>
      <c r="OL133" s="75">
        <f t="shared" si="647"/>
        <v>1.5272590903918048E-4</v>
      </c>
      <c r="OM133" s="73">
        <v>6447</v>
      </c>
      <c r="ON133" s="73">
        <v>122764476</v>
      </c>
      <c r="OO133" s="73">
        <f t="shared" si="648"/>
        <v>19042.108887854814</v>
      </c>
      <c r="OP133" s="75">
        <f t="shared" si="649"/>
        <v>9.8936239759938043E-4</v>
      </c>
      <c r="OQ133" s="75">
        <f t="shared" si="650"/>
        <v>9.8585105833166029E-4</v>
      </c>
      <c r="OR133" s="75">
        <f t="shared" si="651"/>
        <v>2.3418648749461593E-4</v>
      </c>
      <c r="OS133" s="73">
        <v>1139.0590972545369</v>
      </c>
      <c r="OT133" s="75">
        <f t="shared" si="652"/>
        <v>0.17651620908949897</v>
      </c>
      <c r="OU133" s="75">
        <f t="shared" si="653"/>
        <v>9.387655949576162E-4</v>
      </c>
      <c r="OV133" s="73">
        <v>35.465955638982948</v>
      </c>
      <c r="OW133" s="75">
        <f t="shared" si="654"/>
        <v>5.5011564509047537E-3</v>
      </c>
      <c r="OX133" s="75">
        <v>4.0404040404040407E-2</v>
      </c>
      <c r="OY133" s="73">
        <v>334</v>
      </c>
      <c r="OZ133" s="75">
        <f t="shared" si="655"/>
        <v>5.1758871842553851E-2</v>
      </c>
      <c r="PA133" s="73">
        <v>1274</v>
      </c>
      <c r="PB133" s="75">
        <f t="shared" si="656"/>
        <v>0.19742755307608864</v>
      </c>
      <c r="PC133" s="73">
        <v>1073</v>
      </c>
      <c r="PD133" s="73">
        <v>1262</v>
      </c>
      <c r="PE133" s="75">
        <f t="shared" si="657"/>
        <v>-0.14976228209191758</v>
      </c>
      <c r="PF133" s="75">
        <v>5.118650715826633E-2</v>
      </c>
      <c r="PG133" s="75">
        <v>4.0596195332418122E-2</v>
      </c>
      <c r="PH133" s="75">
        <v>9.1782702490684459E-2</v>
      </c>
      <c r="PI133" s="75"/>
      <c r="PJ133" s="75"/>
      <c r="PK133" s="75"/>
      <c r="PL133" s="75"/>
      <c r="PM133" s="75"/>
      <c r="PN133" s="75"/>
      <c r="PO133" s="226"/>
      <c r="PP133" s="21">
        <f t="shared" si="658"/>
        <v>0</v>
      </c>
      <c r="PQ133" s="73">
        <f t="shared" si="659"/>
        <v>108.6684580389677</v>
      </c>
      <c r="PR133" s="73"/>
      <c r="PS133" s="73">
        <f t="shared" si="660"/>
        <v>23.670445537737567</v>
      </c>
      <c r="PT133" s="73">
        <v>2</v>
      </c>
      <c r="PU133" s="73">
        <f t="shared" si="661"/>
        <v>15.510401214475259</v>
      </c>
      <c r="PV133" s="73">
        <v>2</v>
      </c>
      <c r="PW133" s="73"/>
    </row>
    <row r="134" spans="1:444" x14ac:dyDescent="0.25">
      <c r="A134" s="150" t="s">
        <v>143</v>
      </c>
      <c r="B134" s="153" t="s">
        <v>42</v>
      </c>
      <c r="C134" s="151"/>
      <c r="D134" s="156">
        <v>31043</v>
      </c>
      <c r="E134" s="156" t="s">
        <v>140</v>
      </c>
      <c r="F134" s="72" t="s">
        <v>151</v>
      </c>
      <c r="G134" s="82"/>
      <c r="P134" s="161"/>
      <c r="Q134" s="127"/>
      <c r="R134" s="127"/>
      <c r="S134" s="127"/>
      <c r="T134" s="127"/>
      <c r="U134" s="127"/>
      <c r="V134" s="127"/>
      <c r="W134" s="127"/>
      <c r="X134" s="127"/>
      <c r="Y134" s="127"/>
      <c r="Z134" s="113"/>
      <c r="AA134" s="73"/>
      <c r="AB134" s="74">
        <v>5501</v>
      </c>
      <c r="AC134" s="74">
        <v>8432</v>
      </c>
      <c r="AD134" s="74">
        <v>1656</v>
      </c>
      <c r="AE134" s="74">
        <v>1749</v>
      </c>
      <c r="AF134" s="74">
        <v>1293</v>
      </c>
      <c r="AG134" s="74">
        <v>3258</v>
      </c>
      <c r="AH134" s="74">
        <v>151</v>
      </c>
      <c r="AI134" s="74">
        <v>496</v>
      </c>
      <c r="AK134" s="73">
        <f t="shared" si="445"/>
        <v>22536</v>
      </c>
      <c r="AL134" s="75"/>
      <c r="AM134" s="76">
        <f t="shared" si="446"/>
        <v>0.24409833155839544</v>
      </c>
      <c r="AN134" s="77">
        <f t="shared" si="447"/>
        <v>0.37415690450834221</v>
      </c>
      <c r="AO134" s="77">
        <f t="shared" si="448"/>
        <v>7.3482428115015971E-2</v>
      </c>
      <c r="AP134" s="77">
        <f t="shared" si="449"/>
        <v>7.7609158679446219E-2</v>
      </c>
      <c r="AQ134" s="77">
        <f t="shared" si="450"/>
        <v>5.737486687965921E-2</v>
      </c>
      <c r="AR134" s="77">
        <f t="shared" si="451"/>
        <v>0.14456869009584664</v>
      </c>
      <c r="AS134" s="77">
        <f t="shared" si="452"/>
        <v>6.7003904863329787E-3</v>
      </c>
      <c r="AT134" s="78">
        <f t="shared" si="453"/>
        <v>2.2009229676961305E-2</v>
      </c>
      <c r="AU134" s="75">
        <f t="shared" si="454"/>
        <v>1</v>
      </c>
      <c r="AV134" s="75"/>
      <c r="AW134" s="75"/>
      <c r="AX134" s="74">
        <v>1336</v>
      </c>
      <c r="AY134" s="74">
        <v>908</v>
      </c>
      <c r="AZ134" s="74">
        <v>5241</v>
      </c>
      <c r="BA134" s="74">
        <v>2134</v>
      </c>
      <c r="BB134" s="74">
        <v>9326</v>
      </c>
      <c r="BC134" s="74">
        <v>3408</v>
      </c>
      <c r="BD134" s="74">
        <v>205</v>
      </c>
      <c r="BE134" s="74">
        <v>640</v>
      </c>
      <c r="BF134" s="74">
        <v>65</v>
      </c>
      <c r="BG134" s="79">
        <v>72</v>
      </c>
      <c r="BH134" s="80"/>
      <c r="BI134" s="80"/>
      <c r="BJ134" s="81"/>
      <c r="BK134" s="73">
        <f t="shared" si="455"/>
        <v>72</v>
      </c>
      <c r="BL134" s="79">
        <f t="shared" si="456"/>
        <v>23335</v>
      </c>
      <c r="BM134" s="82"/>
      <c r="BN134" s="83">
        <f t="shared" si="457"/>
        <v>5.7253053353331904E-2</v>
      </c>
      <c r="BO134" s="84">
        <f t="shared" si="458"/>
        <v>3.891150632097707E-2</v>
      </c>
      <c r="BP134" s="84">
        <f t="shared" si="459"/>
        <v>0.22459824298264411</v>
      </c>
      <c r="BQ134" s="84">
        <f t="shared" si="460"/>
        <v>9.1450610670666385E-2</v>
      </c>
      <c r="BR134" s="84">
        <f t="shared" si="461"/>
        <v>0.39965716734518963</v>
      </c>
      <c r="BS134" s="84">
        <f t="shared" si="462"/>
        <v>0.14604671094921792</v>
      </c>
      <c r="BT134" s="84">
        <f t="shared" si="463"/>
        <v>8.7850867795157481E-3</v>
      </c>
      <c r="BU134" s="84">
        <f t="shared" si="464"/>
        <v>2.7426612384829654E-2</v>
      </c>
      <c r="BV134" s="84">
        <f t="shared" si="465"/>
        <v>2.7855153203342618E-3</v>
      </c>
      <c r="BW134" s="84">
        <f t="shared" si="466"/>
        <v>3.0854938932933364E-3</v>
      </c>
      <c r="BX134" s="84">
        <f t="shared" si="467"/>
        <v>0</v>
      </c>
      <c r="BY134" s="84">
        <f t="shared" si="468"/>
        <v>0</v>
      </c>
      <c r="BZ134" s="84">
        <f t="shared" si="469"/>
        <v>0</v>
      </c>
      <c r="CA134" s="75">
        <f t="shared" si="470"/>
        <v>3.0854938932933364E-3</v>
      </c>
      <c r="CB134" s="85">
        <f t="shared" si="471"/>
        <v>1</v>
      </c>
      <c r="CC134" s="75"/>
      <c r="CD134" s="75"/>
      <c r="CE134" s="74">
        <v>1234</v>
      </c>
      <c r="CF134" s="74">
        <v>7368</v>
      </c>
      <c r="CG134" s="74">
        <v>3431</v>
      </c>
      <c r="CH134" s="74">
        <v>2003</v>
      </c>
      <c r="CI134" s="74">
        <v>2735</v>
      </c>
      <c r="CJ134" s="74">
        <v>4633</v>
      </c>
      <c r="CK134" s="74">
        <v>291</v>
      </c>
      <c r="CP134" s="73">
        <f t="shared" si="662"/>
        <v>0</v>
      </c>
      <c r="CQ134" s="73">
        <f t="shared" si="663"/>
        <v>21695</v>
      </c>
      <c r="CR134" s="73"/>
      <c r="CS134" s="76">
        <f t="shared" si="472"/>
        <v>5.6879465314588616E-2</v>
      </c>
      <c r="CT134" s="77">
        <f t="shared" si="473"/>
        <v>0.33961742336943995</v>
      </c>
      <c r="CU134" s="77">
        <f t="shared" si="474"/>
        <v>0.15814703848813091</v>
      </c>
      <c r="CV134" s="77">
        <f t="shared" si="475"/>
        <v>9.2325420603825772E-2</v>
      </c>
      <c r="CW134" s="77">
        <f t="shared" si="476"/>
        <v>0.12606591380502419</v>
      </c>
      <c r="CX134" s="77">
        <f t="shared" si="477"/>
        <v>0.21355150956441576</v>
      </c>
      <c r="CY134" s="77">
        <f t="shared" si="478"/>
        <v>1.3413228854574787E-2</v>
      </c>
      <c r="CZ134" s="78"/>
      <c r="DA134" s="78"/>
      <c r="DB134" s="78"/>
      <c r="DC134" s="78"/>
      <c r="DD134" s="78">
        <f t="shared" si="479"/>
        <v>0</v>
      </c>
      <c r="DE134" s="75">
        <f t="shared" si="480"/>
        <v>1</v>
      </c>
      <c r="DF134" s="75"/>
      <c r="DG134" s="75"/>
      <c r="DH134" s="74">
        <v>4435</v>
      </c>
      <c r="DI134" s="74">
        <v>8385</v>
      </c>
      <c r="DJ134" s="74">
        <v>3244</v>
      </c>
      <c r="DK134" s="74">
        <v>2621</v>
      </c>
      <c r="DM134" s="74">
        <v>436</v>
      </c>
      <c r="DN134" s="74">
        <v>1169</v>
      </c>
      <c r="DO134" s="74">
        <v>1712</v>
      </c>
      <c r="DP134" s="74">
        <v>263</v>
      </c>
      <c r="DU134" s="73">
        <f t="shared" si="481"/>
        <v>263</v>
      </c>
      <c r="DV134" s="73">
        <f t="shared" si="664"/>
        <v>22265</v>
      </c>
      <c r="DW134" s="76">
        <f t="shared" si="482"/>
        <v>0.19919155625421064</v>
      </c>
      <c r="DX134" s="77">
        <f t="shared" si="483"/>
        <v>0.37660004491354143</v>
      </c>
      <c r="DY134" s="77">
        <f t="shared" si="484"/>
        <v>0.14569952840781494</v>
      </c>
      <c r="DZ134" s="77">
        <f t="shared" si="485"/>
        <v>0.11771839209521671</v>
      </c>
      <c r="EA134" s="77">
        <f t="shared" si="486"/>
        <v>0</v>
      </c>
      <c r="EB134" s="77">
        <f t="shared" si="487"/>
        <v>1.9582304064675499E-2</v>
      </c>
      <c r="EC134" s="77">
        <f t="shared" si="488"/>
        <v>5.2503929934875362E-2</v>
      </c>
      <c r="ED134" s="77">
        <f t="shared" si="489"/>
        <v>7.689198293285425E-2</v>
      </c>
      <c r="EE134" s="75">
        <f t="shared" si="490"/>
        <v>1.1812261396811139E-2</v>
      </c>
      <c r="EF134" s="78">
        <f t="shared" si="491"/>
        <v>0</v>
      </c>
      <c r="EG134" s="78">
        <f t="shared" si="492"/>
        <v>0</v>
      </c>
      <c r="EH134" s="78">
        <f t="shared" si="493"/>
        <v>0</v>
      </c>
      <c r="EI134" s="78">
        <f t="shared" si="494"/>
        <v>0</v>
      </c>
      <c r="EJ134" s="75">
        <f t="shared" si="495"/>
        <v>1.1812261396811139E-2</v>
      </c>
      <c r="EK134" s="75">
        <f t="shared" si="496"/>
        <v>1</v>
      </c>
      <c r="EL134" s="75"/>
      <c r="EM134" s="75"/>
      <c r="EN134" s="75"/>
      <c r="EO134" s="75"/>
      <c r="EP134" s="75"/>
      <c r="EQ134" s="75"/>
      <c r="ER134" s="75">
        <f t="shared" si="497"/>
        <v>0.37415690450834221</v>
      </c>
      <c r="ES134" s="75">
        <f t="shared" si="498"/>
        <v>0.39965716734518963</v>
      </c>
      <c r="ET134" s="75">
        <f t="shared" si="499"/>
        <v>0.33961742336943995</v>
      </c>
      <c r="EU134" s="75">
        <f t="shared" si="500"/>
        <v>0.37660004491354143</v>
      </c>
      <c r="EV134" s="75"/>
      <c r="EW134" s="75"/>
      <c r="EX134" s="75">
        <f t="shared" si="501"/>
        <v>7.3482428115015971E-2</v>
      </c>
      <c r="EY134" s="75">
        <f t="shared" si="502"/>
        <v>3.891150632097707E-2</v>
      </c>
      <c r="EZ134" s="75">
        <f t="shared" si="503"/>
        <v>0.12606591380502419</v>
      </c>
      <c r="FA134" s="75">
        <f t="shared" si="504"/>
        <v>0.14569952840781494</v>
      </c>
      <c r="FB134" s="75"/>
      <c r="FC134" s="75"/>
      <c r="FD134" s="75"/>
      <c r="FE134" s="75">
        <f t="shared" si="505"/>
        <v>2.7426612384829654E-2</v>
      </c>
      <c r="FF134" s="75"/>
      <c r="FG134" s="75"/>
      <c r="FH134" s="75"/>
      <c r="FI134" s="75"/>
      <c r="FJ134" s="75"/>
      <c r="FK134" s="75">
        <f t="shared" si="506"/>
        <v>2.7855153203342618E-3</v>
      </c>
      <c r="FL134" s="75"/>
      <c r="FM134" s="75"/>
      <c r="FN134" s="75"/>
      <c r="FO134" s="75"/>
      <c r="FP134" s="75">
        <f t="shared" si="507"/>
        <v>0.4476393326233582</v>
      </c>
      <c r="FQ134" s="75">
        <f t="shared" si="508"/>
        <v>0.4687808013713306</v>
      </c>
      <c r="FR134" s="75">
        <f t="shared" si="509"/>
        <v>0.46568333717446414</v>
      </c>
      <c r="FS134" s="75">
        <f t="shared" si="510"/>
        <v>0.52229957332135635</v>
      </c>
      <c r="FT134" s="75"/>
      <c r="FU134" s="75"/>
      <c r="FV134" s="75"/>
      <c r="FW134" s="75">
        <f t="shared" si="511"/>
        <v>-6.0039743975749682E-2</v>
      </c>
      <c r="FX134" s="75">
        <f t="shared" si="512"/>
        <v>3.6982621544101479E-2</v>
      </c>
      <c r="FY134" s="75">
        <f t="shared" si="513"/>
        <v>-2.3057122431648203E-2</v>
      </c>
      <c r="FZ134" s="75"/>
      <c r="GA134" s="75"/>
      <c r="GB134" s="75">
        <f t="shared" si="514"/>
        <v>8.7154407484047125E-2</v>
      </c>
      <c r="GC134" s="75">
        <f t="shared" si="515"/>
        <v>1.9633614602790755E-2</v>
      </c>
      <c r="GD134" s="75">
        <f t="shared" si="516"/>
        <v>0.10678802208683788</v>
      </c>
      <c r="GE134" s="75"/>
      <c r="GF134" s="75"/>
      <c r="GG134" s="75"/>
      <c r="GH134" s="75"/>
      <c r="GI134" s="75"/>
      <c r="GJ134" s="75"/>
      <c r="GK134" s="75"/>
      <c r="GL134" s="75"/>
      <c r="GM134" s="75"/>
      <c r="GN134" s="75"/>
      <c r="GO134" s="75"/>
      <c r="GP134" s="75"/>
      <c r="GQ134" s="75">
        <f t="shared" si="517"/>
        <v>-3.0974641968664618E-3</v>
      </c>
      <c r="GR134" s="75">
        <f t="shared" si="518"/>
        <v>5.6616236146892207E-2</v>
      </c>
      <c r="GS134" s="75">
        <f t="shared" si="519"/>
        <v>5.3518771950025745E-2</v>
      </c>
      <c r="GT134" s="75"/>
      <c r="GU134" s="75"/>
      <c r="GV134" s="75"/>
      <c r="GW134" s="75"/>
      <c r="GX134" s="75">
        <f t="shared" si="520"/>
        <v>6.7003904863329787E-3</v>
      </c>
      <c r="GY134" s="75">
        <f t="shared" si="521"/>
        <v>8.7850867795157481E-3</v>
      </c>
      <c r="GZ134" s="75">
        <f t="shared" si="522"/>
        <v>1.3413228854574787E-2</v>
      </c>
      <c r="HA134" s="75">
        <f t="shared" si="523"/>
        <v>1.9582304064675499E-2</v>
      </c>
      <c r="HB134" s="75"/>
      <c r="HC134" s="75"/>
      <c r="HD134" s="75">
        <f t="shared" si="524"/>
        <v>4.6281420750590389E-3</v>
      </c>
      <c r="HE134" s="75">
        <f t="shared" si="525"/>
        <v>6.1690752101007124E-3</v>
      </c>
      <c r="HF134" s="75">
        <f t="shared" si="526"/>
        <v>1.0797217285159751E-2</v>
      </c>
      <c r="HG134" s="75"/>
      <c r="HH134" s="75"/>
      <c r="HI134" s="75"/>
      <c r="HJ134" s="75">
        <f t="shared" si="527"/>
        <v>0.14456869009584664</v>
      </c>
      <c r="HK134" s="75">
        <f t="shared" si="528"/>
        <v>0.14604671094921792</v>
      </c>
      <c r="HL134" s="75">
        <f t="shared" si="529"/>
        <v>0.15814703848813091</v>
      </c>
      <c r="HM134" s="75">
        <f t="shared" si="530"/>
        <v>0.11771839209521671</v>
      </c>
      <c r="HN134" s="75"/>
      <c r="HO134" s="75"/>
      <c r="HP134" s="75">
        <f t="shared" si="531"/>
        <v>1.2100327538912992E-2</v>
      </c>
      <c r="HQ134" s="75">
        <f>Gegevens!HM145-Gegevens!HL145</f>
        <v>-0.22022481614743938</v>
      </c>
      <c r="HR134" s="75">
        <f t="shared" si="532"/>
        <v>-2.8328318854001208E-2</v>
      </c>
      <c r="HS134" s="75"/>
      <c r="HT134" s="75"/>
      <c r="HU134" s="75"/>
      <c r="HV134" s="75">
        <f t="shared" si="533"/>
        <v>0.24409833155839544</v>
      </c>
      <c r="HW134" s="75">
        <f t="shared" si="534"/>
        <v>0.22459824298264411</v>
      </c>
      <c r="HX134" s="75">
        <f t="shared" si="535"/>
        <v>0.21355150956441576</v>
      </c>
      <c r="HY134" s="75">
        <f t="shared" si="536"/>
        <v>0.19919155625421064</v>
      </c>
      <c r="HZ134" s="75"/>
      <c r="IA134" s="75"/>
      <c r="IB134" s="75">
        <f t="shared" si="537"/>
        <v>-1.1046733418228344E-2</v>
      </c>
      <c r="IC134" s="75">
        <f t="shared" si="538"/>
        <v>-1.435995331020512E-2</v>
      </c>
      <c r="ID134" s="75">
        <f t="shared" si="539"/>
        <v>-2.5406686728433464E-2</v>
      </c>
      <c r="IE134" s="75"/>
      <c r="IF134" s="75"/>
      <c r="IG134" s="75"/>
      <c r="IH134" s="75">
        <f t="shared" si="540"/>
        <v>7.7609158679446219E-2</v>
      </c>
      <c r="II134" s="75">
        <f t="shared" si="541"/>
        <v>9.1450610670666385E-2</v>
      </c>
      <c r="IJ134" s="75">
        <f t="shared" si="542"/>
        <v>5.6879465314588616E-2</v>
      </c>
      <c r="IK134" s="75">
        <f t="shared" si="543"/>
        <v>7.689198293285425E-2</v>
      </c>
      <c r="IL134" s="75"/>
      <c r="IM134" s="75"/>
      <c r="IN134" s="75">
        <f t="shared" si="544"/>
        <v>-3.4571145356077769E-2</v>
      </c>
      <c r="IO134" s="75">
        <f t="shared" si="545"/>
        <v>2.0012517618265634E-2</v>
      </c>
      <c r="IP134" s="75">
        <f t="shared" si="546"/>
        <v>-1.4558627737812135E-2</v>
      </c>
      <c r="IQ134" s="75"/>
      <c r="IR134" s="75"/>
      <c r="IS134" s="75"/>
      <c r="IT134" s="75">
        <f t="shared" si="547"/>
        <v>5.737486687965921E-2</v>
      </c>
      <c r="IU134" s="75">
        <f t="shared" si="548"/>
        <v>5.7253053353331904E-2</v>
      </c>
      <c r="IV134" s="75">
        <f t="shared" si="549"/>
        <v>9.2325420603825772E-2</v>
      </c>
      <c r="IW134" s="75">
        <f t="shared" si="550"/>
        <v>5.2503929934875362E-2</v>
      </c>
      <c r="IX134" s="75"/>
      <c r="IY134" s="75"/>
      <c r="IZ134" s="75">
        <f t="shared" si="551"/>
        <v>3.5072367250493869E-2</v>
      </c>
      <c r="JA134" s="75">
        <f t="shared" si="552"/>
        <v>-3.982149066895041E-2</v>
      </c>
      <c r="JB134" s="75">
        <f t="shared" si="553"/>
        <v>-4.7491234184565412E-3</v>
      </c>
      <c r="JC134" s="75"/>
      <c r="JD134" s="75"/>
      <c r="JE134" s="75"/>
      <c r="JF134" s="75"/>
      <c r="JG134" s="75"/>
      <c r="JH134" s="75"/>
      <c r="JI134" s="75">
        <f t="shared" si="554"/>
        <v>8.4309549165779193E-2</v>
      </c>
      <c r="JJ134" s="75">
        <f t="shared" si="555"/>
        <v>0.13498402555910544</v>
      </c>
      <c r="JK134" s="75">
        <f t="shared" si="556"/>
        <v>0.14168441604543841</v>
      </c>
      <c r="JL134" s="75"/>
      <c r="JM134" s="75">
        <f t="shared" si="557"/>
        <v>0.10023569745018213</v>
      </c>
      <c r="JN134" s="75">
        <f t="shared" si="558"/>
        <v>0.14870366402399829</v>
      </c>
      <c r="JO134" s="75">
        <f t="shared" si="559"/>
        <v>0.15748875080351404</v>
      </c>
      <c r="JP134" s="75"/>
      <c r="JQ134" s="75">
        <f t="shared" si="560"/>
        <v>7.0292694169163408E-2</v>
      </c>
      <c r="JR134" s="75">
        <f t="shared" si="561"/>
        <v>0.14920488591841438</v>
      </c>
      <c r="JS134" s="75">
        <f t="shared" si="562"/>
        <v>0.16261811477298918</v>
      </c>
      <c r="JT134" s="75"/>
      <c r="JU134" s="75">
        <f t="shared" si="563"/>
        <v>9.6474286997529746E-2</v>
      </c>
      <c r="JV134" s="75">
        <f t="shared" si="564"/>
        <v>0.12939591286772961</v>
      </c>
      <c r="JW134" s="75">
        <f t="shared" si="565"/>
        <v>0.14897821693240509</v>
      </c>
      <c r="JX134" s="75"/>
      <c r="JY134" s="75"/>
      <c r="JZ134" s="75"/>
      <c r="KA134" s="75">
        <f t="shared" si="566"/>
        <v>-2.9943003281018718E-2</v>
      </c>
      <c r="KB134" s="75">
        <f t="shared" si="567"/>
        <v>2.6181592828366337E-2</v>
      </c>
      <c r="KC134" s="75">
        <f t="shared" si="568"/>
        <v>-3.7614104526523806E-3</v>
      </c>
      <c r="KD134" s="75"/>
      <c r="KE134" s="75"/>
      <c r="KF134" s="75">
        <f t="shared" si="569"/>
        <v>5.0122189441609288E-4</v>
      </c>
      <c r="KG134" s="75">
        <f t="shared" si="570"/>
        <v>-1.9808973050684769E-2</v>
      </c>
      <c r="KH134" s="75">
        <f t="shared" si="571"/>
        <v>-1.9307751156268677E-2</v>
      </c>
      <c r="KI134" s="75"/>
      <c r="KJ134" s="75"/>
      <c r="KK134" s="75">
        <f t="shared" si="572"/>
        <v>5.129363969475137E-3</v>
      </c>
      <c r="KL134" s="75">
        <f t="shared" si="573"/>
        <v>-1.3639897840584086E-2</v>
      </c>
      <c r="KM134" s="75">
        <f t="shared" si="574"/>
        <v>-8.5105338711089495E-3</v>
      </c>
      <c r="KN134" s="75"/>
      <c r="KO134" s="75"/>
      <c r="KP134" s="75"/>
      <c r="KQ134" s="75"/>
      <c r="KR134" s="73">
        <f t="shared" si="575"/>
        <v>8898.3668309406476</v>
      </c>
      <c r="KS134" s="73">
        <f t="shared" si="576"/>
        <v>866.36468823655446</v>
      </c>
      <c r="KT134" s="73">
        <f t="shared" si="577"/>
        <v>3251.7300192843372</v>
      </c>
      <c r="KU134" s="73">
        <f t="shared" si="578"/>
        <v>5000.6798800085708</v>
      </c>
      <c r="KV134" s="73">
        <f t="shared" si="579"/>
        <v>2036.147846582387</v>
      </c>
      <c r="KW134" s="73">
        <f t="shared" si="580"/>
        <v>1274.7392329119348</v>
      </c>
      <c r="KX134" s="73">
        <f t="shared" si="581"/>
        <v>195.59995714591813</v>
      </c>
      <c r="KY134" s="73"/>
      <c r="KZ134" s="73">
        <f t="shared" si="582"/>
        <v>7561.5819313205802</v>
      </c>
      <c r="LA134" s="73">
        <f t="shared" si="583"/>
        <v>2806.8575708688636</v>
      </c>
      <c r="LB134" s="73">
        <f t="shared" si="584"/>
        <v>3521.1438119382346</v>
      </c>
      <c r="LC134" s="73">
        <f t="shared" si="585"/>
        <v>4754.7243604517171</v>
      </c>
      <c r="LD134" s="73">
        <f t="shared" si="586"/>
        <v>1266.4212952293155</v>
      </c>
      <c r="LE134" s="73">
        <f t="shared" si="587"/>
        <v>2055.6254897441809</v>
      </c>
      <c r="LF134" s="73">
        <f t="shared" si="588"/>
        <v>298.64554044710763</v>
      </c>
      <c r="LG134" s="73"/>
      <c r="LH134" s="73">
        <f t="shared" si="589"/>
        <v>8385</v>
      </c>
      <c r="LI134" s="73">
        <f t="shared" si="590"/>
        <v>3244</v>
      </c>
      <c r="LJ134" s="73">
        <f t="shared" si="591"/>
        <v>2621</v>
      </c>
      <c r="LK134" s="73">
        <f t="shared" si="592"/>
        <v>4435</v>
      </c>
      <c r="LL134" s="73">
        <f t="shared" si="593"/>
        <v>1712</v>
      </c>
      <c r="LM134" s="73">
        <f t="shared" si="594"/>
        <v>1169</v>
      </c>
      <c r="LN134" s="73">
        <f t="shared" si="595"/>
        <v>436</v>
      </c>
      <c r="LO134" s="73"/>
      <c r="LP134" s="73">
        <f t="shared" si="596"/>
        <v>-1336.7848996200673</v>
      </c>
      <c r="LQ134" s="73">
        <f t="shared" si="597"/>
        <v>1940.4928826323091</v>
      </c>
      <c r="LR134" s="73">
        <f t="shared" si="598"/>
        <v>269.41379265389742</v>
      </c>
      <c r="LS134" s="73">
        <f t="shared" si="599"/>
        <v>-245.95551955685369</v>
      </c>
      <c r="LT134" s="73">
        <f t="shared" si="600"/>
        <v>-769.7265513530715</v>
      </c>
      <c r="LU134" s="73">
        <f t="shared" si="601"/>
        <v>780.88625683224609</v>
      </c>
      <c r="LV134" s="73">
        <f t="shared" si="602"/>
        <v>103.04558330118951</v>
      </c>
      <c r="LW134" s="73"/>
      <c r="LX134" s="73">
        <f t="shared" si="603"/>
        <v>823.41806867941978</v>
      </c>
      <c r="LY134" s="73">
        <f t="shared" si="604"/>
        <v>437.1424291311364</v>
      </c>
      <c r="LZ134" s="73">
        <f t="shared" si="605"/>
        <v>-900.14381193823465</v>
      </c>
      <c r="MA134" s="73">
        <f t="shared" si="606"/>
        <v>-319.72436045171708</v>
      </c>
      <c r="MB134" s="73">
        <f t="shared" si="607"/>
        <v>445.57870477068445</v>
      </c>
      <c r="MC134" s="73">
        <f t="shared" si="608"/>
        <v>-886.62548974418087</v>
      </c>
      <c r="MD134" s="73">
        <f t="shared" si="609"/>
        <v>137.35445955289237</v>
      </c>
      <c r="ME134" s="73"/>
      <c r="MF134" s="73">
        <f t="shared" si="610"/>
        <v>-513.36683094064756</v>
      </c>
      <c r="MG134" s="73">
        <f t="shared" si="611"/>
        <v>2377.6353117634453</v>
      </c>
      <c r="MH134" s="73">
        <f t="shared" si="612"/>
        <v>-630.73001928433723</v>
      </c>
      <c r="MI134" s="73">
        <f t="shared" si="613"/>
        <v>-565.67988000857076</v>
      </c>
      <c r="MJ134" s="73">
        <f t="shared" si="614"/>
        <v>-324.14784658238705</v>
      </c>
      <c r="MK134" s="73">
        <f t="shared" si="615"/>
        <v>-105.73923291193478</v>
      </c>
      <c r="ML134" s="73">
        <f t="shared" si="616"/>
        <v>240.40004285408187</v>
      </c>
      <c r="MM134" s="73"/>
      <c r="MN134" s="75">
        <f t="shared" si="617"/>
        <v>-0.15022811770042027</v>
      </c>
      <c r="MO134" s="75">
        <f t="shared" si="618"/>
        <v>2.2398106813218499</v>
      </c>
      <c r="MP134" s="75">
        <f t="shared" si="619"/>
        <v>8.2852448098748324E-2</v>
      </c>
      <c r="MQ134" s="75">
        <f t="shared" si="620"/>
        <v>-4.91844160111349E-2</v>
      </c>
      <c r="MR134" s="75">
        <f t="shared" si="621"/>
        <v>-0.37803077642177818</v>
      </c>
      <c r="MS134" s="75">
        <f t="shared" si="622"/>
        <v>0.61258509714840914</v>
      </c>
      <c r="MT134" s="75">
        <f t="shared" si="623"/>
        <v>0.52681802595854976</v>
      </c>
      <c r="MU134" s="75"/>
      <c r="MV134" s="75">
        <f t="shared" si="624"/>
        <v>0.10889494766548344</v>
      </c>
      <c r="MW134" s="75">
        <f t="shared" si="625"/>
        <v>0.15574086610879184</v>
      </c>
      <c r="MX134" s="75">
        <f t="shared" si="626"/>
        <v>-0.25563960463254842</v>
      </c>
      <c r="MY134" s="75">
        <f t="shared" si="627"/>
        <v>-6.7243511129915848E-2</v>
      </c>
      <c r="MZ134" s="75">
        <f t="shared" si="628"/>
        <v>0.35184081825629904</v>
      </c>
      <c r="NA134" s="75">
        <f t="shared" si="629"/>
        <v>-0.43131664506384376</v>
      </c>
      <c r="NB134" s="75">
        <f t="shared" si="630"/>
        <v>0.4599246965056184</v>
      </c>
      <c r="NC134" s="75"/>
      <c r="ND134" s="75">
        <f t="shared" si="631"/>
        <v>-5.7692253049808184E-2</v>
      </c>
      <c r="NE134" s="75">
        <f t="shared" si="632"/>
        <v>2.7443816028594297</v>
      </c>
      <c r="NF134" s="75">
        <f t="shared" si="633"/>
        <v>-0.19396752360860284</v>
      </c>
      <c r="NG134" s="75">
        <f t="shared" si="634"/>
        <v>-0.11312059431558759</v>
      </c>
      <c r="NH134" s="75">
        <f t="shared" si="635"/>
        <v>-0.15919661586778164</v>
      </c>
      <c r="NI134" s="75">
        <f t="shared" si="636"/>
        <v>-8.2949696833595266E-2</v>
      </c>
      <c r="NJ134" s="75">
        <f t="shared" si="637"/>
        <v>1.2290393431668432</v>
      </c>
      <c r="NK134" s="75"/>
      <c r="NL134" s="75"/>
      <c r="NM134" s="211">
        <v>27089</v>
      </c>
      <c r="NN134" s="212">
        <v>16</v>
      </c>
      <c r="NO134" s="212">
        <v>46</v>
      </c>
      <c r="NP134" s="212">
        <v>60</v>
      </c>
      <c r="NQ134" s="212">
        <v>3</v>
      </c>
      <c r="NR134" s="212">
        <v>156</v>
      </c>
      <c r="NS134" s="213">
        <v>281</v>
      </c>
      <c r="NT134" s="213">
        <f t="shared" si="638"/>
        <v>27370</v>
      </c>
      <c r="NU134" s="75"/>
      <c r="NV134" s="75"/>
      <c r="NW134" s="73">
        <v>22265</v>
      </c>
      <c r="NX134" s="73">
        <v>3244</v>
      </c>
      <c r="NY134" s="75">
        <f t="shared" si="639"/>
        <v>0.14569952840781494</v>
      </c>
      <c r="NZ134" s="75">
        <f t="shared" si="640"/>
        <v>5.3022180965549039E-3</v>
      </c>
      <c r="OA134" s="75">
        <f t="shared" si="641"/>
        <v>4.1390696790179534E-3</v>
      </c>
      <c r="OB134" s="73">
        <v>33097</v>
      </c>
      <c r="OC134" s="73">
        <v>27370</v>
      </c>
      <c r="OD134" s="73">
        <v>4838.2095898712623</v>
      </c>
      <c r="OE134" s="73">
        <v>1971.7480619638563</v>
      </c>
      <c r="OF134" s="75">
        <f t="shared" si="642"/>
        <v>5.9574827385075878E-2</v>
      </c>
      <c r="OG134" s="75">
        <f t="shared" si="643"/>
        <v>0.40753671897383048</v>
      </c>
      <c r="OH134" s="73">
        <v>1872.6666666666702</v>
      </c>
      <c r="OI134" s="73">
        <f t="shared" si="644"/>
        <v>763.18042906499466</v>
      </c>
      <c r="OJ134" s="75">
        <f t="shared" si="645"/>
        <v>2.7883830071793739E-2</v>
      </c>
      <c r="OK134" s="75">
        <f t="shared" si="646"/>
        <v>5.0502938896586245E-3</v>
      </c>
      <c r="OL134" s="75">
        <f t="shared" si="647"/>
        <v>2.8764510706562152E-3</v>
      </c>
      <c r="OM134" s="73">
        <v>33197</v>
      </c>
      <c r="ON134" s="73">
        <v>814650024</v>
      </c>
      <c r="OO134" s="73">
        <f t="shared" si="648"/>
        <v>24539.868783323793</v>
      </c>
      <c r="OP134" s="75">
        <f t="shared" si="649"/>
        <v>5.0944413701111578E-3</v>
      </c>
      <c r="OQ134" s="75">
        <f t="shared" si="650"/>
        <v>6.5419868556300638E-3</v>
      </c>
      <c r="OR134" s="75">
        <f t="shared" si="651"/>
        <v>2.4603982693840992E-3</v>
      </c>
      <c r="OS134" s="73">
        <v>7089.5793897038893</v>
      </c>
      <c r="OT134" s="75">
        <f t="shared" si="652"/>
        <v>0.21420610296111095</v>
      </c>
      <c r="OU134" s="75">
        <f t="shared" si="653"/>
        <v>5.8429393433722622E-3</v>
      </c>
      <c r="OV134" s="73">
        <v>910.46527250242377</v>
      </c>
      <c r="OW134" s="75">
        <f t="shared" si="654"/>
        <v>2.7426131051071594E-2</v>
      </c>
      <c r="OX134" s="75">
        <v>0.15009746588693956</v>
      </c>
      <c r="OY134" s="73">
        <v>1618</v>
      </c>
      <c r="OZ134" s="75">
        <f t="shared" si="655"/>
        <v>4.8886606036800916E-2</v>
      </c>
      <c r="PA134" s="73">
        <v>11580</v>
      </c>
      <c r="PB134" s="75">
        <f t="shared" si="656"/>
        <v>0.34988065383569505</v>
      </c>
      <c r="PC134" s="73">
        <v>4124</v>
      </c>
      <c r="PD134" s="73">
        <v>8213</v>
      </c>
      <c r="PE134" s="75">
        <f t="shared" si="657"/>
        <v>-0.49786923170583219</v>
      </c>
      <c r="PF134" s="75">
        <v>2.3474523345946144E-2</v>
      </c>
      <c r="PG134" s="75">
        <v>0.12372800411447045</v>
      </c>
      <c r="PH134" s="75">
        <v>0.14720252746041659</v>
      </c>
      <c r="PI134" s="75"/>
      <c r="PJ134" s="75"/>
      <c r="PK134" s="75"/>
      <c r="PL134" s="75"/>
      <c r="PM134" s="75"/>
      <c r="PN134" s="75"/>
      <c r="PO134" s="226"/>
      <c r="PP134" s="21">
        <f t="shared" si="658"/>
        <v>0</v>
      </c>
      <c r="PQ134" s="73">
        <f t="shared" si="659"/>
        <v>78.062984276472875</v>
      </c>
      <c r="PR134" s="73"/>
      <c r="PS134" s="73">
        <f t="shared" si="660"/>
        <v>48.295742175366613</v>
      </c>
      <c r="PT134" s="73">
        <v>1</v>
      </c>
      <c r="PU134" s="73">
        <f t="shared" si="661"/>
        <v>56.9561125253772</v>
      </c>
      <c r="PV134" s="73">
        <v>1</v>
      </c>
      <c r="PW134" s="73"/>
    </row>
    <row r="135" spans="1:444" x14ac:dyDescent="0.25">
      <c r="A135" s="150"/>
      <c r="B135" s="153" t="s">
        <v>12</v>
      </c>
      <c r="C135" s="151"/>
      <c r="D135" s="156">
        <v>32010</v>
      </c>
      <c r="E135" s="156" t="s">
        <v>140</v>
      </c>
      <c r="F135" s="72" t="s">
        <v>154</v>
      </c>
      <c r="G135" s="82"/>
      <c r="P135" s="161"/>
      <c r="Q135" s="127"/>
      <c r="R135" s="127"/>
      <c r="S135" s="127"/>
      <c r="T135" s="127"/>
      <c r="U135" s="127"/>
      <c r="V135" s="127"/>
      <c r="W135" s="127"/>
      <c r="X135" s="127"/>
      <c r="Y135" s="127"/>
      <c r="Z135" s="113"/>
      <c r="AA135" s="73"/>
      <c r="AB135" s="74">
        <v>1334</v>
      </c>
      <c r="AC135" s="74">
        <v>845</v>
      </c>
      <c r="AD135" s="74">
        <v>358</v>
      </c>
      <c r="AE135" s="74">
        <v>1479</v>
      </c>
      <c r="AF135" s="74">
        <v>292</v>
      </c>
      <c r="AG135" s="74">
        <v>1697</v>
      </c>
      <c r="AH135" s="74">
        <v>78</v>
      </c>
      <c r="AI135" s="74">
        <v>59</v>
      </c>
      <c r="AK135" s="73">
        <f t="shared" si="445"/>
        <v>6142</v>
      </c>
      <c r="AL135" s="75"/>
      <c r="AM135" s="76">
        <f t="shared" si="446"/>
        <v>0.21719309671116899</v>
      </c>
      <c r="AN135" s="77">
        <f t="shared" si="447"/>
        <v>0.1375773363725171</v>
      </c>
      <c r="AO135" s="77">
        <f t="shared" si="448"/>
        <v>5.828720286551612E-2</v>
      </c>
      <c r="AP135" s="77">
        <f t="shared" si="449"/>
        <v>0.24080104200586128</v>
      </c>
      <c r="AQ135" s="77">
        <f t="shared" si="450"/>
        <v>4.7541517421035497E-2</v>
      </c>
      <c r="AR135" s="77">
        <f t="shared" si="451"/>
        <v>0.27629436665581242</v>
      </c>
      <c r="AS135" s="77">
        <f t="shared" si="452"/>
        <v>1.2699446434386193E-2</v>
      </c>
      <c r="AT135" s="78">
        <f t="shared" si="453"/>
        <v>9.6059915337023769E-3</v>
      </c>
      <c r="AU135" s="75">
        <f t="shared" si="454"/>
        <v>1</v>
      </c>
      <c r="AV135" s="75"/>
      <c r="AW135" s="75"/>
      <c r="AX135" s="74">
        <v>290</v>
      </c>
      <c r="AY135" s="74">
        <v>263</v>
      </c>
      <c r="AZ135" s="74">
        <v>1002</v>
      </c>
      <c r="BA135" s="74">
        <v>1688</v>
      </c>
      <c r="BB135" s="74">
        <v>1366</v>
      </c>
      <c r="BC135" s="74">
        <v>1096</v>
      </c>
      <c r="BD135" s="74">
        <v>69</v>
      </c>
      <c r="BE135" s="74">
        <v>281</v>
      </c>
      <c r="BF135" s="74">
        <v>18</v>
      </c>
      <c r="BG135" s="79">
        <v>14</v>
      </c>
      <c r="BH135" s="80"/>
      <c r="BI135" s="80"/>
      <c r="BJ135" s="81"/>
      <c r="BK135" s="73">
        <f t="shared" si="455"/>
        <v>14</v>
      </c>
      <c r="BL135" s="79">
        <f t="shared" si="456"/>
        <v>6087</v>
      </c>
      <c r="BM135" s="82"/>
      <c r="BN135" s="83">
        <f t="shared" si="457"/>
        <v>4.7642516839165434E-2</v>
      </c>
      <c r="BO135" s="84">
        <f t="shared" si="458"/>
        <v>4.3206834236898306E-2</v>
      </c>
      <c r="BP135" s="84">
        <f t="shared" si="459"/>
        <v>0.1646131099063578</v>
      </c>
      <c r="BQ135" s="84">
        <f t="shared" si="460"/>
        <v>0.27731230491210779</v>
      </c>
      <c r="BR135" s="84">
        <f t="shared" si="461"/>
        <v>0.22441268276655166</v>
      </c>
      <c r="BS135" s="84">
        <f t="shared" si="462"/>
        <v>0.18005585674388039</v>
      </c>
      <c r="BT135" s="84">
        <f t="shared" si="463"/>
        <v>1.1335633316904879E-2</v>
      </c>
      <c r="BU135" s="84">
        <f t="shared" si="464"/>
        <v>4.6163955971743061E-2</v>
      </c>
      <c r="BV135" s="84">
        <f t="shared" si="465"/>
        <v>2.9571217348447511E-3</v>
      </c>
      <c r="BW135" s="84">
        <f t="shared" si="466"/>
        <v>2.2999835715459176E-3</v>
      </c>
      <c r="BX135" s="84">
        <f t="shared" si="467"/>
        <v>0</v>
      </c>
      <c r="BY135" s="84">
        <f t="shared" si="468"/>
        <v>0</v>
      </c>
      <c r="BZ135" s="84">
        <f t="shared" si="469"/>
        <v>0</v>
      </c>
      <c r="CA135" s="75">
        <f t="shared" si="470"/>
        <v>2.2999835715459176E-3</v>
      </c>
      <c r="CB135" s="85">
        <f t="shared" si="471"/>
        <v>1</v>
      </c>
      <c r="CC135" s="75"/>
      <c r="CD135" s="75"/>
      <c r="CE135" s="74">
        <v>1934</v>
      </c>
      <c r="CF135" s="74">
        <v>697</v>
      </c>
      <c r="CG135" s="74">
        <v>1091</v>
      </c>
      <c r="CH135" s="74">
        <v>373</v>
      </c>
      <c r="CI135" s="74">
        <v>827</v>
      </c>
      <c r="CJ135" s="74">
        <v>1071</v>
      </c>
      <c r="CK135" s="74">
        <v>74</v>
      </c>
      <c r="CL135" s="72">
        <v>21</v>
      </c>
      <c r="CM135" s="72">
        <v>15</v>
      </c>
      <c r="CN135" s="72">
        <v>8</v>
      </c>
      <c r="CP135" s="73">
        <f t="shared" si="662"/>
        <v>44</v>
      </c>
      <c r="CQ135" s="73">
        <f t="shared" si="663"/>
        <v>6111</v>
      </c>
      <c r="CR135" s="73"/>
      <c r="CS135" s="76">
        <f t="shared" si="472"/>
        <v>0.31647848142693502</v>
      </c>
      <c r="CT135" s="77">
        <f t="shared" si="473"/>
        <v>0.11405661921125838</v>
      </c>
      <c r="CU135" s="77">
        <f t="shared" si="474"/>
        <v>0.17853051873670431</v>
      </c>
      <c r="CV135" s="77">
        <f t="shared" si="475"/>
        <v>6.1037473408607427E-2</v>
      </c>
      <c r="CW135" s="77">
        <f t="shared" si="476"/>
        <v>0.13532973326787759</v>
      </c>
      <c r="CX135" s="77">
        <f t="shared" si="477"/>
        <v>0.17525773195876287</v>
      </c>
      <c r="CY135" s="77">
        <f t="shared" si="478"/>
        <v>1.2109311078383244E-2</v>
      </c>
      <c r="CZ135" s="78"/>
      <c r="DA135" s="78"/>
      <c r="DB135" s="78"/>
      <c r="DC135" s="78"/>
      <c r="DD135" s="78">
        <f t="shared" si="479"/>
        <v>7.2001309114711172E-3</v>
      </c>
      <c r="DE135" s="75">
        <f t="shared" si="480"/>
        <v>1</v>
      </c>
      <c r="DF135" s="75"/>
      <c r="DG135" s="75"/>
      <c r="DH135" s="74">
        <v>713</v>
      </c>
      <c r="DI135" s="74">
        <v>948</v>
      </c>
      <c r="DJ135" s="74">
        <v>1442</v>
      </c>
      <c r="DK135" s="74">
        <v>928</v>
      </c>
      <c r="DM135" s="74">
        <v>148</v>
      </c>
      <c r="DN135" s="74">
        <v>257</v>
      </c>
      <c r="DO135" s="74">
        <v>1608</v>
      </c>
      <c r="DP135" s="72">
        <v>69</v>
      </c>
      <c r="DQ135" s="72"/>
      <c r="DR135" s="72"/>
      <c r="DU135" s="73">
        <f t="shared" si="481"/>
        <v>69</v>
      </c>
      <c r="DV135" s="73">
        <f t="shared" si="664"/>
        <v>6113</v>
      </c>
      <c r="DW135" s="76">
        <f t="shared" si="482"/>
        <v>0.11663667593652871</v>
      </c>
      <c r="DX135" s="77">
        <f t="shared" si="483"/>
        <v>0.15507933911336497</v>
      </c>
      <c r="DY135" s="77">
        <f t="shared" si="484"/>
        <v>0.23589072468509734</v>
      </c>
      <c r="DZ135" s="77">
        <f t="shared" si="485"/>
        <v>0.15180762309831505</v>
      </c>
      <c r="EA135" s="77">
        <f t="shared" si="486"/>
        <v>0</v>
      </c>
      <c r="EB135" s="77">
        <f t="shared" si="487"/>
        <v>2.4210698511369214E-2</v>
      </c>
      <c r="EC135" s="77">
        <f t="shared" si="488"/>
        <v>4.2041550793391134E-2</v>
      </c>
      <c r="ED135" s="77">
        <f t="shared" si="489"/>
        <v>0.26304596761001148</v>
      </c>
      <c r="EE135" s="75">
        <f t="shared" si="490"/>
        <v>1.1287420251922134E-2</v>
      </c>
      <c r="EF135" s="78">
        <f t="shared" si="491"/>
        <v>0</v>
      </c>
      <c r="EG135" s="78">
        <f t="shared" si="492"/>
        <v>0</v>
      </c>
      <c r="EH135" s="78">
        <f t="shared" si="493"/>
        <v>0</v>
      </c>
      <c r="EI135" s="78">
        <f t="shared" si="494"/>
        <v>0</v>
      </c>
      <c r="EJ135" s="75">
        <f t="shared" si="495"/>
        <v>1.1287420251922134E-2</v>
      </c>
      <c r="EK135" s="75">
        <f t="shared" si="496"/>
        <v>1</v>
      </c>
      <c r="EL135" s="75"/>
      <c r="EM135" s="75"/>
      <c r="EN135" s="75"/>
      <c r="EO135" s="75"/>
      <c r="EP135" s="75"/>
      <c r="EQ135" s="75"/>
      <c r="ER135" s="75">
        <f t="shared" si="497"/>
        <v>0.1375773363725171</v>
      </c>
      <c r="ES135" s="75">
        <f t="shared" si="498"/>
        <v>0.22441268276655166</v>
      </c>
      <c r="ET135" s="75">
        <f t="shared" si="499"/>
        <v>0.11405661921125838</v>
      </c>
      <c r="EU135" s="75">
        <f t="shared" si="500"/>
        <v>0.15507933911336497</v>
      </c>
      <c r="EV135" s="75"/>
      <c r="EW135" s="75"/>
      <c r="EX135" s="75">
        <f t="shared" si="501"/>
        <v>5.828720286551612E-2</v>
      </c>
      <c r="EY135" s="75">
        <f t="shared" si="502"/>
        <v>4.3206834236898306E-2</v>
      </c>
      <c r="EZ135" s="75">
        <f t="shared" si="503"/>
        <v>0.13532973326787759</v>
      </c>
      <c r="FA135" s="75">
        <f t="shared" si="504"/>
        <v>0.23589072468509734</v>
      </c>
      <c r="FB135" s="75"/>
      <c r="FC135" s="75"/>
      <c r="FD135" s="75"/>
      <c r="FE135" s="75">
        <f t="shared" si="505"/>
        <v>4.6163955971743061E-2</v>
      </c>
      <c r="FF135" s="75"/>
      <c r="FG135" s="75"/>
      <c r="FH135" s="75"/>
      <c r="FI135" s="75"/>
      <c r="FJ135" s="75"/>
      <c r="FK135" s="75">
        <f t="shared" si="506"/>
        <v>2.9571217348447511E-3</v>
      </c>
      <c r="FL135" s="75"/>
      <c r="FM135" s="75"/>
      <c r="FN135" s="75"/>
      <c r="FO135" s="75"/>
      <c r="FP135" s="75">
        <f t="shared" si="507"/>
        <v>0.19586453923803321</v>
      </c>
      <c r="FQ135" s="75">
        <f t="shared" si="508"/>
        <v>0.31674059471003779</v>
      </c>
      <c r="FR135" s="75">
        <f t="shared" si="509"/>
        <v>0.24938635247913599</v>
      </c>
      <c r="FS135" s="75">
        <f t="shared" si="510"/>
        <v>0.39097006379846233</v>
      </c>
      <c r="FT135" s="75"/>
      <c r="FU135" s="75"/>
      <c r="FV135" s="75"/>
      <c r="FW135" s="75">
        <f t="shared" si="511"/>
        <v>-0.11035606355529327</v>
      </c>
      <c r="FX135" s="75">
        <f t="shared" si="512"/>
        <v>4.1022719902106583E-2</v>
      </c>
      <c r="FY135" s="75">
        <f t="shared" si="513"/>
        <v>-6.9333343653186691E-2</v>
      </c>
      <c r="FZ135" s="75"/>
      <c r="GA135" s="75"/>
      <c r="GB135" s="75">
        <f t="shared" si="514"/>
        <v>9.2122899030979283E-2</v>
      </c>
      <c r="GC135" s="75">
        <f t="shared" si="515"/>
        <v>0.10056099141721975</v>
      </c>
      <c r="GD135" s="75">
        <f t="shared" si="516"/>
        <v>0.19268389044819903</v>
      </c>
      <c r="GE135" s="75"/>
      <c r="GF135" s="75"/>
      <c r="GG135" s="75"/>
      <c r="GH135" s="75"/>
      <c r="GI135" s="75"/>
      <c r="GJ135" s="75"/>
      <c r="GK135" s="75"/>
      <c r="GL135" s="75"/>
      <c r="GM135" s="75"/>
      <c r="GN135" s="75"/>
      <c r="GO135" s="75"/>
      <c r="GP135" s="75"/>
      <c r="GQ135" s="75">
        <f t="shared" si="517"/>
        <v>-6.7354242230901806E-2</v>
      </c>
      <c r="GR135" s="75">
        <f t="shared" si="518"/>
        <v>0.14158371131932634</v>
      </c>
      <c r="GS135" s="75">
        <f t="shared" si="519"/>
        <v>7.4229469088424538E-2</v>
      </c>
      <c r="GT135" s="75"/>
      <c r="GU135" s="75"/>
      <c r="GV135" s="75"/>
      <c r="GW135" s="75"/>
      <c r="GX135" s="75">
        <f t="shared" si="520"/>
        <v>1.2699446434386193E-2</v>
      </c>
      <c r="GY135" s="75">
        <f t="shared" si="521"/>
        <v>1.1335633316904879E-2</v>
      </c>
      <c r="GZ135" s="75">
        <f t="shared" si="522"/>
        <v>1.2109311078383244E-2</v>
      </c>
      <c r="HA135" s="75">
        <f t="shared" si="523"/>
        <v>2.4210698511369214E-2</v>
      </c>
      <c r="HB135" s="75"/>
      <c r="HC135" s="75"/>
      <c r="HD135" s="75">
        <f t="shared" si="524"/>
        <v>7.7367776147836513E-4</v>
      </c>
      <c r="HE135" s="75">
        <f t="shared" si="525"/>
        <v>1.210138743298597E-2</v>
      </c>
      <c r="HF135" s="75">
        <f t="shared" si="526"/>
        <v>1.2875065194464335E-2</v>
      </c>
      <c r="HG135" s="75"/>
      <c r="HH135" s="75"/>
      <c r="HI135" s="75"/>
      <c r="HJ135" s="75">
        <f t="shared" si="527"/>
        <v>0.27629436665581242</v>
      </c>
      <c r="HK135" s="75">
        <f t="shared" si="528"/>
        <v>0.18005585674388039</v>
      </c>
      <c r="HL135" s="75">
        <f t="shared" si="529"/>
        <v>0.17853051873670431</v>
      </c>
      <c r="HM135" s="75">
        <f t="shared" si="530"/>
        <v>0.15180762309831505</v>
      </c>
      <c r="HN135" s="75"/>
      <c r="HO135" s="75"/>
      <c r="HP135" s="75">
        <f t="shared" si="531"/>
        <v>-1.5253380071760803E-3</v>
      </c>
      <c r="HQ135" s="75">
        <f>Gegevens!HM148-Gegevens!HL148</f>
        <v>-6.0975507549242691E-2</v>
      </c>
      <c r="HR135" s="75">
        <f t="shared" si="532"/>
        <v>-2.8248233645565335E-2</v>
      </c>
      <c r="HS135" s="75"/>
      <c r="HT135" s="75"/>
      <c r="HU135" s="75"/>
      <c r="HV135" s="75">
        <f t="shared" si="533"/>
        <v>0.21719309671116899</v>
      </c>
      <c r="HW135" s="75">
        <f t="shared" si="534"/>
        <v>0.1646131099063578</v>
      </c>
      <c r="HX135" s="75">
        <f t="shared" si="535"/>
        <v>0.17525773195876287</v>
      </c>
      <c r="HY135" s="75">
        <f t="shared" si="536"/>
        <v>0.11663667593652871</v>
      </c>
      <c r="HZ135" s="75"/>
      <c r="IA135" s="75"/>
      <c r="IB135" s="75">
        <f t="shared" si="537"/>
        <v>1.0644622052405073E-2</v>
      </c>
      <c r="IC135" s="75">
        <f t="shared" si="538"/>
        <v>-5.8621056022234164E-2</v>
      </c>
      <c r="ID135" s="75">
        <f t="shared" si="539"/>
        <v>-4.7976433969829091E-2</v>
      </c>
      <c r="IE135" s="75"/>
      <c r="IF135" s="75"/>
      <c r="IG135" s="75"/>
      <c r="IH135" s="75">
        <f t="shared" si="540"/>
        <v>0.24080104200586128</v>
      </c>
      <c r="II135" s="75">
        <f t="shared" si="541"/>
        <v>0.27731230491210779</v>
      </c>
      <c r="IJ135" s="75">
        <f t="shared" si="542"/>
        <v>0.31647848142693502</v>
      </c>
      <c r="IK135" s="75">
        <f t="shared" si="543"/>
        <v>0.26304596761001148</v>
      </c>
      <c r="IL135" s="75"/>
      <c r="IM135" s="75"/>
      <c r="IN135" s="75">
        <f t="shared" si="544"/>
        <v>3.9166176514827233E-2</v>
      </c>
      <c r="IO135" s="75">
        <f t="shared" si="545"/>
        <v>-5.3432513816923544E-2</v>
      </c>
      <c r="IP135" s="75">
        <f t="shared" si="546"/>
        <v>-1.426633730209631E-2</v>
      </c>
      <c r="IQ135" s="75"/>
      <c r="IR135" s="75"/>
      <c r="IS135" s="75"/>
      <c r="IT135" s="75">
        <f t="shared" si="547"/>
        <v>4.7541517421035497E-2</v>
      </c>
      <c r="IU135" s="75">
        <f t="shared" si="548"/>
        <v>4.7642516839165434E-2</v>
      </c>
      <c r="IV135" s="75">
        <f t="shared" si="549"/>
        <v>6.1037473408607427E-2</v>
      </c>
      <c r="IW135" s="75">
        <f t="shared" si="550"/>
        <v>4.2041550793391134E-2</v>
      </c>
      <c r="IX135" s="75"/>
      <c r="IY135" s="75"/>
      <c r="IZ135" s="75">
        <f t="shared" si="551"/>
        <v>1.3394956569441993E-2</v>
      </c>
      <c r="JA135" s="75">
        <f t="shared" si="552"/>
        <v>-1.8995922615216293E-2</v>
      </c>
      <c r="JB135" s="75">
        <f t="shared" si="553"/>
        <v>-5.6009660457742999E-3</v>
      </c>
      <c r="JC135" s="75"/>
      <c r="JD135" s="75"/>
      <c r="JE135" s="75"/>
      <c r="JF135" s="75"/>
      <c r="JG135" s="75"/>
      <c r="JH135" s="75"/>
      <c r="JI135" s="75">
        <f t="shared" si="554"/>
        <v>0.25350048844024747</v>
      </c>
      <c r="JJ135" s="75">
        <f t="shared" si="555"/>
        <v>0.28834255942689679</v>
      </c>
      <c r="JK135" s="75">
        <f t="shared" si="556"/>
        <v>0.30104200586128299</v>
      </c>
      <c r="JL135" s="75"/>
      <c r="JM135" s="75">
        <f t="shared" si="557"/>
        <v>0.28864793822901269</v>
      </c>
      <c r="JN135" s="75">
        <f t="shared" si="558"/>
        <v>0.32495482175127322</v>
      </c>
      <c r="JO135" s="75">
        <f t="shared" si="559"/>
        <v>0.33629045506817812</v>
      </c>
      <c r="JP135" s="75"/>
      <c r="JQ135" s="75">
        <f t="shared" si="560"/>
        <v>0.32858779250531828</v>
      </c>
      <c r="JR135" s="75">
        <f t="shared" si="561"/>
        <v>0.37751595483554246</v>
      </c>
      <c r="JS135" s="75">
        <f t="shared" si="562"/>
        <v>0.38962526591392571</v>
      </c>
      <c r="JT135" s="75"/>
      <c r="JU135" s="75">
        <f t="shared" si="563"/>
        <v>0.28725666612138068</v>
      </c>
      <c r="JV135" s="75">
        <f t="shared" si="564"/>
        <v>0.30508751840340259</v>
      </c>
      <c r="JW135" s="75">
        <f t="shared" si="565"/>
        <v>0.32929821691477179</v>
      </c>
      <c r="JX135" s="75"/>
      <c r="JY135" s="75"/>
      <c r="JZ135" s="75"/>
      <c r="KA135" s="75">
        <f t="shared" si="566"/>
        <v>3.9939854276305586E-2</v>
      </c>
      <c r="KB135" s="75">
        <f t="shared" si="567"/>
        <v>-4.13311263839376E-2</v>
      </c>
      <c r="KC135" s="75">
        <f t="shared" si="568"/>
        <v>-1.3912721076320134E-3</v>
      </c>
      <c r="KD135" s="75"/>
      <c r="KE135" s="75"/>
      <c r="KF135" s="75">
        <f t="shared" si="569"/>
        <v>5.256113308426924E-2</v>
      </c>
      <c r="KG135" s="75">
        <f t="shared" si="570"/>
        <v>-7.2428436432139864E-2</v>
      </c>
      <c r="KH135" s="75">
        <f t="shared" si="571"/>
        <v>-1.9867303347870624E-2</v>
      </c>
      <c r="KI135" s="75"/>
      <c r="KJ135" s="75"/>
      <c r="KK135" s="75">
        <f t="shared" si="572"/>
        <v>5.3334810845747593E-2</v>
      </c>
      <c r="KL135" s="75">
        <f t="shared" si="573"/>
        <v>-6.032704899915392E-2</v>
      </c>
      <c r="KM135" s="75">
        <f t="shared" si="574"/>
        <v>-6.9922381534063272E-3</v>
      </c>
      <c r="KN135" s="75"/>
      <c r="KO135" s="75"/>
      <c r="KP135" s="75"/>
      <c r="KQ135" s="75"/>
      <c r="KR135" s="73">
        <f t="shared" si="575"/>
        <v>1371.8347297519304</v>
      </c>
      <c r="KS135" s="73">
        <f t="shared" si="576"/>
        <v>264.12337769015937</v>
      </c>
      <c r="KT135" s="73">
        <f t="shared" si="577"/>
        <v>1100.6814522753409</v>
      </c>
      <c r="KU135" s="73">
        <f t="shared" si="578"/>
        <v>1006.2799408575653</v>
      </c>
      <c r="KV135" s="73">
        <f t="shared" si="579"/>
        <v>1695.2101199277149</v>
      </c>
      <c r="KW135" s="73">
        <f t="shared" si="580"/>
        <v>291.23870543781828</v>
      </c>
      <c r="KX135" s="73">
        <f t="shared" si="581"/>
        <v>69.294726466239524</v>
      </c>
      <c r="KY135" s="73"/>
      <c r="KZ135" s="73">
        <f t="shared" si="582"/>
        <v>697.22811323842245</v>
      </c>
      <c r="LA135" s="73">
        <f t="shared" si="583"/>
        <v>827.27065946653568</v>
      </c>
      <c r="LB135" s="73">
        <f t="shared" si="584"/>
        <v>1091.3570610374734</v>
      </c>
      <c r="LC135" s="73">
        <f t="shared" si="585"/>
        <v>1071.3505154639174</v>
      </c>
      <c r="LD135" s="73">
        <f t="shared" si="586"/>
        <v>1934.6329569628538</v>
      </c>
      <c r="LE135" s="73">
        <f t="shared" si="587"/>
        <v>373.12207494681718</v>
      </c>
      <c r="LF135" s="73">
        <f t="shared" si="588"/>
        <v>74.024218622156766</v>
      </c>
      <c r="LG135" s="73"/>
      <c r="LH135" s="73">
        <f t="shared" si="589"/>
        <v>948</v>
      </c>
      <c r="LI135" s="73">
        <f t="shared" si="590"/>
        <v>1442</v>
      </c>
      <c r="LJ135" s="73">
        <f t="shared" si="591"/>
        <v>928</v>
      </c>
      <c r="LK135" s="73">
        <f t="shared" si="592"/>
        <v>713</v>
      </c>
      <c r="LL135" s="73">
        <f t="shared" si="593"/>
        <v>1608</v>
      </c>
      <c r="LM135" s="73">
        <f t="shared" si="594"/>
        <v>257</v>
      </c>
      <c r="LN135" s="73">
        <f t="shared" si="595"/>
        <v>148</v>
      </c>
      <c r="LO135" s="73"/>
      <c r="LP135" s="73">
        <f t="shared" si="596"/>
        <v>-674.6066165135079</v>
      </c>
      <c r="LQ135" s="73">
        <f t="shared" si="597"/>
        <v>563.1472817763763</v>
      </c>
      <c r="LR135" s="73">
        <f t="shared" si="598"/>
        <v>-9.3243912378675304</v>
      </c>
      <c r="LS135" s="73">
        <f t="shared" si="599"/>
        <v>65.070574606352125</v>
      </c>
      <c r="LT135" s="73">
        <f t="shared" si="600"/>
        <v>239.42283703513885</v>
      </c>
      <c r="LU135" s="73">
        <f t="shared" si="601"/>
        <v>81.883369508998896</v>
      </c>
      <c r="LV135" s="73">
        <f t="shared" si="602"/>
        <v>4.7294921559172423</v>
      </c>
      <c r="LW135" s="73"/>
      <c r="LX135" s="73">
        <f t="shared" si="603"/>
        <v>250.77188676157755</v>
      </c>
      <c r="LY135" s="73">
        <f t="shared" si="604"/>
        <v>614.72934053346432</v>
      </c>
      <c r="LZ135" s="73">
        <f t="shared" si="605"/>
        <v>-163.35706103747339</v>
      </c>
      <c r="MA135" s="73">
        <f t="shared" si="606"/>
        <v>-358.35051546391742</v>
      </c>
      <c r="MB135" s="73">
        <f t="shared" si="607"/>
        <v>-326.63295696285377</v>
      </c>
      <c r="MC135" s="73">
        <f t="shared" si="608"/>
        <v>-116.12207494681718</v>
      </c>
      <c r="MD135" s="73">
        <f t="shared" si="609"/>
        <v>73.975781377843234</v>
      </c>
      <c r="ME135" s="73"/>
      <c r="MF135" s="73">
        <f t="shared" si="610"/>
        <v>-423.83472975193035</v>
      </c>
      <c r="MG135" s="73">
        <f t="shared" si="611"/>
        <v>1177.8766223098405</v>
      </c>
      <c r="MH135" s="73">
        <f t="shared" si="612"/>
        <v>-172.68145227534092</v>
      </c>
      <c r="MI135" s="73">
        <f t="shared" si="613"/>
        <v>-293.27994085756529</v>
      </c>
      <c r="MJ135" s="73">
        <f t="shared" si="614"/>
        <v>-87.210119927714914</v>
      </c>
      <c r="MK135" s="73">
        <f t="shared" si="615"/>
        <v>-34.238705437818282</v>
      </c>
      <c r="ML135" s="73">
        <f t="shared" si="616"/>
        <v>78.705273533760476</v>
      </c>
      <c r="MM135" s="73"/>
      <c r="MN135" s="75">
        <f t="shared" si="617"/>
        <v>-0.49175502112816272</v>
      </c>
      <c r="MO135" s="75">
        <f t="shared" si="618"/>
        <v>2.1321372106523606</v>
      </c>
      <c r="MP135" s="75">
        <f t="shared" si="619"/>
        <v>-8.4714712132125478E-3</v>
      </c>
      <c r="MQ135" s="75">
        <f t="shared" si="620"/>
        <v>6.4664485462065463E-2</v>
      </c>
      <c r="MR135" s="75">
        <f t="shared" si="621"/>
        <v>0.14123490310767378</v>
      </c>
      <c r="MS135" s="75">
        <f t="shared" si="622"/>
        <v>0.28115551944204625</v>
      </c>
      <c r="MT135" s="75">
        <f t="shared" si="623"/>
        <v>6.8251833827808764E-2</v>
      </c>
      <c r="MU135" s="75"/>
      <c r="MV135" s="75">
        <f t="shared" si="624"/>
        <v>0.35966978668834054</v>
      </c>
      <c r="MW135" s="75">
        <f t="shared" si="625"/>
        <v>0.7430812799886698</v>
      </c>
      <c r="MX135" s="75">
        <f t="shared" si="626"/>
        <v>-0.14968250710008854</v>
      </c>
      <c r="MY135" s="75">
        <f t="shared" si="627"/>
        <v>-0.33448484906804199</v>
      </c>
      <c r="MZ135" s="75">
        <f t="shared" si="628"/>
        <v>-0.16883458735016543</v>
      </c>
      <c r="NA135" s="75">
        <f t="shared" si="629"/>
        <v>-0.31121738096940149</v>
      </c>
      <c r="NB135" s="75">
        <f t="shared" si="630"/>
        <v>0.99934565679699006</v>
      </c>
      <c r="NC135" s="75"/>
      <c r="ND135" s="75">
        <f t="shared" si="631"/>
        <v>-0.30895465799190885</v>
      </c>
      <c r="NE135" s="75">
        <f t="shared" si="632"/>
        <v>4.459569738244058</v>
      </c>
      <c r="NF135" s="75">
        <f t="shared" si="633"/>
        <v>-0.15688594726328123</v>
      </c>
      <c r="NG135" s="75">
        <f t="shared" si="634"/>
        <v>-0.29144965426581809</v>
      </c>
      <c r="NH135" s="75">
        <f t="shared" si="635"/>
        <v>-5.1445020828116354E-2</v>
      </c>
      <c r="NI135" s="75">
        <f t="shared" si="636"/>
        <v>-0.11756234593320053</v>
      </c>
      <c r="NJ135" s="75">
        <f t="shared" si="637"/>
        <v>1.1358046643290494</v>
      </c>
      <c r="NK135" s="75"/>
      <c r="NL135" s="75"/>
      <c r="NM135" s="211">
        <v>6995</v>
      </c>
      <c r="NN135" s="212">
        <v>0</v>
      </c>
      <c r="NO135" s="212">
        <v>8</v>
      </c>
      <c r="NP135" s="212">
        <v>5</v>
      </c>
      <c r="NQ135" s="212">
        <v>1</v>
      </c>
      <c r="NR135" s="212">
        <v>14</v>
      </c>
      <c r="NS135" s="213">
        <v>28</v>
      </c>
      <c r="NT135" s="213">
        <f t="shared" si="638"/>
        <v>7023</v>
      </c>
      <c r="NU135" s="75"/>
      <c r="NV135" s="75"/>
      <c r="NW135" s="73">
        <v>6113</v>
      </c>
      <c r="NX135" s="73">
        <v>1442</v>
      </c>
      <c r="NY135" s="75">
        <f t="shared" si="639"/>
        <v>0.23589072468509734</v>
      </c>
      <c r="NZ135" s="75">
        <f t="shared" si="640"/>
        <v>1.4557583303049686E-3</v>
      </c>
      <c r="OA135" s="75">
        <f t="shared" si="641"/>
        <v>1.8398700607718524E-3</v>
      </c>
      <c r="OB135" s="73">
        <v>8784</v>
      </c>
      <c r="OC135" s="73">
        <v>7023</v>
      </c>
      <c r="OD135" s="73">
        <v>235.63929134796257</v>
      </c>
      <c r="OE135" s="73">
        <v>76.773107445501296</v>
      </c>
      <c r="OF135" s="75">
        <f t="shared" si="642"/>
        <v>8.7401078603712764E-3</v>
      </c>
      <c r="OG135" s="75">
        <f t="shared" si="643"/>
        <v>0.32580775050851934</v>
      </c>
      <c r="OH135" s="73">
        <v>182</v>
      </c>
      <c r="OI135" s="73">
        <f t="shared" si="644"/>
        <v>59.297010592550521</v>
      </c>
      <c r="OJ135" s="75">
        <f t="shared" si="645"/>
        <v>8.4432593752741744E-3</v>
      </c>
      <c r="OK135" s="75">
        <f t="shared" si="646"/>
        <v>1.3403565739118759E-3</v>
      </c>
      <c r="OL135" s="75">
        <f t="shared" si="647"/>
        <v>1.1199913993538639E-4</v>
      </c>
      <c r="OM135" s="73">
        <v>8733</v>
      </c>
      <c r="ON135" s="73">
        <v>150223913</v>
      </c>
      <c r="OO135" s="73">
        <f t="shared" si="648"/>
        <v>17201.867972060001</v>
      </c>
      <c r="OP135" s="75">
        <f t="shared" si="649"/>
        <v>1.3401740062409478E-3</v>
      </c>
      <c r="OQ135" s="75">
        <f t="shared" si="650"/>
        <v>1.2063620392740752E-3</v>
      </c>
      <c r="OR135" s="75">
        <f t="shared" si="651"/>
        <v>1.9116614719838043E-4</v>
      </c>
      <c r="OS135" s="73">
        <v>1131.5699072483683</v>
      </c>
      <c r="OT135" s="75">
        <f t="shared" si="652"/>
        <v>0.1288217107523188</v>
      </c>
      <c r="OU135" s="75">
        <f t="shared" si="653"/>
        <v>9.3259331300241533E-4</v>
      </c>
      <c r="OV135" s="73">
        <v>25.66348665009243</v>
      </c>
      <c r="OW135" s="75">
        <f t="shared" si="654"/>
        <v>2.9386793370081792E-3</v>
      </c>
      <c r="OX135" s="75">
        <v>9.7378277153558054E-2</v>
      </c>
      <c r="OY135" s="73">
        <v>425</v>
      </c>
      <c r="OZ135" s="75">
        <f t="shared" si="655"/>
        <v>4.8383424408014575E-2</v>
      </c>
      <c r="PA135" s="73">
        <v>1812</v>
      </c>
      <c r="PB135" s="75">
        <f t="shared" si="656"/>
        <v>0.20628415300546449</v>
      </c>
      <c r="PC135" s="73">
        <v>1324</v>
      </c>
      <c r="PD135" s="73">
        <v>1917</v>
      </c>
      <c r="PE135" s="75">
        <f t="shared" si="657"/>
        <v>-0.3093375065206051</v>
      </c>
      <c r="PF135" s="75">
        <v>3.6415770609318998E-2</v>
      </c>
      <c r="PG135" s="75">
        <v>4.9892473118279573E-2</v>
      </c>
      <c r="PH135" s="75">
        <v>8.6308243727598571E-2</v>
      </c>
      <c r="PI135" s="75"/>
      <c r="PJ135" s="75"/>
      <c r="PK135" s="75"/>
      <c r="PL135" s="75"/>
      <c r="PM135" s="75"/>
      <c r="PN135" s="75"/>
      <c r="PO135" s="226"/>
      <c r="PP135" s="21">
        <f t="shared" si="658"/>
        <v>0</v>
      </c>
      <c r="PQ135" s="73">
        <f t="shared" si="659"/>
        <v>126.38567971556212</v>
      </c>
      <c r="PR135" s="73"/>
      <c r="PS135" s="73">
        <f t="shared" si="660"/>
        <v>14.264278094348516</v>
      </c>
      <c r="PT135" s="73">
        <v>2</v>
      </c>
      <c r="PU135" s="73">
        <f t="shared" si="661"/>
        <v>8.3559212611994074</v>
      </c>
      <c r="PV135" s="73">
        <v>2</v>
      </c>
      <c r="PW135" s="73"/>
    </row>
    <row r="136" spans="1:444" x14ac:dyDescent="0.25">
      <c r="A136" s="150" t="s">
        <v>143</v>
      </c>
      <c r="B136" s="153" t="s">
        <v>10</v>
      </c>
      <c r="C136" s="151"/>
      <c r="D136" s="156">
        <v>38014</v>
      </c>
      <c r="E136" s="156" t="s">
        <v>140</v>
      </c>
      <c r="F136" s="72" t="s">
        <v>202</v>
      </c>
      <c r="G136" s="82"/>
      <c r="P136" s="161"/>
      <c r="Q136" s="127"/>
      <c r="R136" s="127"/>
      <c r="S136" s="127"/>
      <c r="T136" s="127"/>
      <c r="U136" s="127"/>
      <c r="V136" s="127"/>
      <c r="W136" s="127"/>
      <c r="X136" s="127"/>
      <c r="Y136" s="127"/>
      <c r="Z136" s="113"/>
      <c r="AA136" s="73"/>
      <c r="AB136" s="74">
        <v>4040</v>
      </c>
      <c r="AC136" s="74">
        <v>4603</v>
      </c>
      <c r="AD136" s="74">
        <v>692</v>
      </c>
      <c r="AE136" s="74">
        <v>1692</v>
      </c>
      <c r="AF136" s="74">
        <v>1129</v>
      </c>
      <c r="AG136" s="74">
        <v>3276</v>
      </c>
      <c r="AH136" s="74">
        <v>112</v>
      </c>
      <c r="AI136" s="74">
        <v>224</v>
      </c>
      <c r="AK136" s="73">
        <f t="shared" si="445"/>
        <v>15768</v>
      </c>
      <c r="AL136" s="75"/>
      <c r="AM136" s="76">
        <f t="shared" si="446"/>
        <v>0.25621511922881784</v>
      </c>
      <c r="AN136" s="77">
        <f t="shared" si="447"/>
        <v>0.29192034500253677</v>
      </c>
      <c r="AO136" s="77">
        <f t="shared" si="448"/>
        <v>4.3886352105530185E-2</v>
      </c>
      <c r="AP136" s="77">
        <f t="shared" si="449"/>
        <v>0.10730593607305935</v>
      </c>
      <c r="AQ136" s="77">
        <f t="shared" si="450"/>
        <v>7.1600710299340439E-2</v>
      </c>
      <c r="AR136" s="77">
        <f t="shared" si="451"/>
        <v>0.20776255707762556</v>
      </c>
      <c r="AS136" s="77">
        <f t="shared" si="452"/>
        <v>7.102993404363267E-3</v>
      </c>
      <c r="AT136" s="78">
        <f t="shared" si="453"/>
        <v>1.4205986808726534E-2</v>
      </c>
      <c r="AU136" s="75">
        <f t="shared" si="454"/>
        <v>1</v>
      </c>
      <c r="AV136" s="75"/>
      <c r="AW136" s="75"/>
      <c r="AX136" s="74">
        <v>946</v>
      </c>
      <c r="AY136" s="74">
        <v>421</v>
      </c>
      <c r="AZ136" s="74">
        <v>3292</v>
      </c>
      <c r="BA136" s="74">
        <v>2269</v>
      </c>
      <c r="BB136" s="74">
        <v>5713</v>
      </c>
      <c r="BC136" s="74">
        <v>2535</v>
      </c>
      <c r="BD136" s="74">
        <v>176</v>
      </c>
      <c r="BE136" s="74">
        <v>690</v>
      </c>
      <c r="BF136" s="74">
        <v>42</v>
      </c>
      <c r="BG136" s="79">
        <v>38</v>
      </c>
      <c r="BH136" s="80"/>
      <c r="BI136" s="80"/>
      <c r="BJ136" s="81"/>
      <c r="BK136" s="73">
        <f t="shared" si="455"/>
        <v>38</v>
      </c>
      <c r="BL136" s="79">
        <f t="shared" si="456"/>
        <v>16122</v>
      </c>
      <c r="BM136" s="82"/>
      <c r="BN136" s="83">
        <f t="shared" si="457"/>
        <v>5.86775834263739E-2</v>
      </c>
      <c r="BO136" s="84">
        <f t="shared" si="458"/>
        <v>2.6113385436050119E-2</v>
      </c>
      <c r="BP136" s="84">
        <f t="shared" si="459"/>
        <v>0.20419302816027787</v>
      </c>
      <c r="BQ136" s="84">
        <f t="shared" si="460"/>
        <v>0.14073936236198983</v>
      </c>
      <c r="BR136" s="84">
        <f t="shared" si="461"/>
        <v>0.35436050117851381</v>
      </c>
      <c r="BS136" s="84">
        <f t="shared" si="462"/>
        <v>0.15723855601042055</v>
      </c>
      <c r="BT136" s="84">
        <f t="shared" si="463"/>
        <v>1.0916759707232354E-2</v>
      </c>
      <c r="BU136" s="84">
        <f t="shared" si="464"/>
        <v>4.2798660215854115E-2</v>
      </c>
      <c r="BV136" s="84">
        <f t="shared" si="465"/>
        <v>2.6051358392259025E-3</v>
      </c>
      <c r="BW136" s="84">
        <f t="shared" si="466"/>
        <v>2.3570276640615308E-3</v>
      </c>
      <c r="BX136" s="84">
        <f t="shared" si="467"/>
        <v>0</v>
      </c>
      <c r="BY136" s="84">
        <f t="shared" si="468"/>
        <v>0</v>
      </c>
      <c r="BZ136" s="84">
        <f t="shared" si="469"/>
        <v>0</v>
      </c>
      <c r="CA136" s="75">
        <f t="shared" si="470"/>
        <v>2.3570276640615308E-3</v>
      </c>
      <c r="CB136" s="85">
        <f t="shared" si="471"/>
        <v>1</v>
      </c>
      <c r="CC136" s="75"/>
      <c r="CD136" s="75"/>
      <c r="CE136" s="74">
        <v>1563</v>
      </c>
      <c r="CF136" s="74">
        <v>5104</v>
      </c>
      <c r="CG136" s="74">
        <v>1987</v>
      </c>
      <c r="CH136" s="74">
        <v>1602</v>
      </c>
      <c r="CI136" s="74">
        <v>1161</v>
      </c>
      <c r="CJ136" s="74">
        <v>3545</v>
      </c>
      <c r="CK136" s="72">
        <v>185</v>
      </c>
      <c r="CL136" s="72">
        <v>235</v>
      </c>
      <c r="CM136" s="72">
        <v>53</v>
      </c>
      <c r="CN136" s="72">
        <v>20</v>
      </c>
      <c r="CP136" s="73">
        <f t="shared" si="662"/>
        <v>308</v>
      </c>
      <c r="CQ136" s="73">
        <f t="shared" si="663"/>
        <v>15455</v>
      </c>
      <c r="CR136" s="73"/>
      <c r="CS136" s="76">
        <f t="shared" si="472"/>
        <v>0.10113231963765772</v>
      </c>
      <c r="CT136" s="77">
        <f t="shared" si="473"/>
        <v>0.3302491103202847</v>
      </c>
      <c r="CU136" s="77">
        <f t="shared" si="474"/>
        <v>0.12856680685862182</v>
      </c>
      <c r="CV136" s="77">
        <f t="shared" si="475"/>
        <v>0.10365577483015205</v>
      </c>
      <c r="CW136" s="77">
        <f t="shared" si="476"/>
        <v>7.5121319961177616E-2</v>
      </c>
      <c r="CX136" s="77">
        <f t="shared" si="477"/>
        <v>0.22937560659980588</v>
      </c>
      <c r="CY136" s="77">
        <f t="shared" si="478"/>
        <v>1.1970236169524426E-2</v>
      </c>
      <c r="CZ136" s="78"/>
      <c r="DA136" s="78"/>
      <c r="DB136" s="78"/>
      <c r="DC136" s="78"/>
      <c r="DD136" s="78">
        <f t="shared" si="479"/>
        <v>1.99288256227758E-2</v>
      </c>
      <c r="DE136" s="75">
        <f t="shared" si="480"/>
        <v>1</v>
      </c>
      <c r="DF136" s="75"/>
      <c r="DG136" s="75"/>
      <c r="DH136" s="74">
        <v>2879</v>
      </c>
      <c r="DI136" s="74">
        <v>6184</v>
      </c>
      <c r="DJ136" s="74">
        <v>1543</v>
      </c>
      <c r="DK136" s="74">
        <v>1808</v>
      </c>
      <c r="DM136" s="74">
        <v>356</v>
      </c>
      <c r="DN136" s="74">
        <v>1026</v>
      </c>
      <c r="DO136" s="72">
        <v>1681</v>
      </c>
      <c r="DP136" s="72">
        <v>179</v>
      </c>
      <c r="DQ136" s="72"/>
      <c r="DR136" s="72"/>
      <c r="DU136" s="73">
        <f t="shared" si="481"/>
        <v>179</v>
      </c>
      <c r="DV136" s="73">
        <f t="shared" si="664"/>
        <v>15656</v>
      </c>
      <c r="DW136" s="76">
        <f t="shared" si="482"/>
        <v>0.18389115993868166</v>
      </c>
      <c r="DX136" s="77">
        <f t="shared" si="483"/>
        <v>0.39499233520694943</v>
      </c>
      <c r="DY136" s="77">
        <f t="shared" si="484"/>
        <v>9.8556463975472658E-2</v>
      </c>
      <c r="DZ136" s="77">
        <f t="shared" si="485"/>
        <v>0.11548288196218702</v>
      </c>
      <c r="EA136" s="77">
        <f t="shared" si="486"/>
        <v>0</v>
      </c>
      <c r="EB136" s="77">
        <f t="shared" si="487"/>
        <v>2.2738886050076648E-2</v>
      </c>
      <c r="EC136" s="77">
        <f t="shared" si="488"/>
        <v>6.553398058252427E-2</v>
      </c>
      <c r="ED136" s="77">
        <f t="shared" si="489"/>
        <v>0.10737097598364845</v>
      </c>
      <c r="EE136" s="75">
        <f t="shared" si="490"/>
        <v>1.1433316300459887E-2</v>
      </c>
      <c r="EF136" s="78">
        <f t="shared" si="491"/>
        <v>0</v>
      </c>
      <c r="EG136" s="78">
        <f t="shared" si="492"/>
        <v>0</v>
      </c>
      <c r="EH136" s="78">
        <f t="shared" si="493"/>
        <v>0</v>
      </c>
      <c r="EI136" s="78">
        <f t="shared" si="494"/>
        <v>0</v>
      </c>
      <c r="EJ136" s="75">
        <f t="shared" si="495"/>
        <v>1.1433316300459887E-2</v>
      </c>
      <c r="EK136" s="75">
        <f t="shared" si="496"/>
        <v>1</v>
      </c>
      <c r="EL136" s="75"/>
      <c r="EM136" s="75"/>
      <c r="EN136" s="75"/>
      <c r="EO136" s="75"/>
      <c r="EP136" s="75"/>
      <c r="EQ136" s="75"/>
      <c r="ER136" s="75">
        <f t="shared" si="497"/>
        <v>0.29192034500253677</v>
      </c>
      <c r="ES136" s="75">
        <f t="shared" si="498"/>
        <v>0.35436050117851381</v>
      </c>
      <c r="ET136" s="75">
        <f t="shared" si="499"/>
        <v>0.3302491103202847</v>
      </c>
      <c r="EU136" s="75">
        <f t="shared" si="500"/>
        <v>0.39499233520694943</v>
      </c>
      <c r="EV136" s="75"/>
      <c r="EW136" s="75"/>
      <c r="EX136" s="75">
        <f t="shared" si="501"/>
        <v>4.3886352105530185E-2</v>
      </c>
      <c r="EY136" s="75">
        <f t="shared" si="502"/>
        <v>2.6113385436050119E-2</v>
      </c>
      <c r="EZ136" s="75">
        <f t="shared" si="503"/>
        <v>7.5121319961177616E-2</v>
      </c>
      <c r="FA136" s="75">
        <f t="shared" si="504"/>
        <v>9.8556463975472658E-2</v>
      </c>
      <c r="FB136" s="75"/>
      <c r="FC136" s="75"/>
      <c r="FD136" s="75"/>
      <c r="FE136" s="75">
        <f t="shared" si="505"/>
        <v>4.2798660215854115E-2</v>
      </c>
      <c r="FF136" s="75"/>
      <c r="FG136" s="75"/>
      <c r="FH136" s="75"/>
      <c r="FI136" s="75"/>
      <c r="FJ136" s="75"/>
      <c r="FK136" s="75">
        <f t="shared" si="506"/>
        <v>2.6051358392259025E-3</v>
      </c>
      <c r="FL136" s="75"/>
      <c r="FM136" s="75"/>
      <c r="FN136" s="75"/>
      <c r="FO136" s="75"/>
      <c r="FP136" s="75">
        <f t="shared" si="507"/>
        <v>0.33580669710806699</v>
      </c>
      <c r="FQ136" s="75">
        <f t="shared" si="508"/>
        <v>0.42587768266964393</v>
      </c>
      <c r="FR136" s="75">
        <f t="shared" si="509"/>
        <v>0.4053704302814623</v>
      </c>
      <c r="FS136" s="75">
        <f t="shared" si="510"/>
        <v>0.49354879918242212</v>
      </c>
      <c r="FT136" s="75"/>
      <c r="FU136" s="75"/>
      <c r="FV136" s="75"/>
      <c r="FW136" s="75">
        <f t="shared" si="511"/>
        <v>-2.4111390858229109E-2</v>
      </c>
      <c r="FX136" s="75">
        <f t="shared" si="512"/>
        <v>6.474322488666473E-2</v>
      </c>
      <c r="FY136" s="75">
        <f t="shared" si="513"/>
        <v>4.0631834028435621E-2</v>
      </c>
      <c r="FZ136" s="75"/>
      <c r="GA136" s="75"/>
      <c r="GB136" s="75">
        <f t="shared" si="514"/>
        <v>4.90079345251275E-2</v>
      </c>
      <c r="GC136" s="75">
        <f t="shared" si="515"/>
        <v>2.3435144014295042E-2</v>
      </c>
      <c r="GD136" s="75">
        <f t="shared" si="516"/>
        <v>7.2443078539422542E-2</v>
      </c>
      <c r="GE136" s="75"/>
      <c r="GF136" s="75"/>
      <c r="GG136" s="75"/>
      <c r="GH136" s="75"/>
      <c r="GI136" s="75"/>
      <c r="GJ136" s="75"/>
      <c r="GK136" s="75"/>
      <c r="GL136" s="75"/>
      <c r="GM136" s="75"/>
      <c r="GN136" s="75"/>
      <c r="GO136" s="75"/>
      <c r="GP136" s="75"/>
      <c r="GQ136" s="75">
        <f t="shared" si="517"/>
        <v>-2.0507252388181629E-2</v>
      </c>
      <c r="GR136" s="75">
        <f t="shared" si="518"/>
        <v>8.8178368900959814E-2</v>
      </c>
      <c r="GS136" s="75">
        <f t="shared" si="519"/>
        <v>6.7671116512778184E-2</v>
      </c>
      <c r="GT136" s="75"/>
      <c r="GU136" s="75"/>
      <c r="GV136" s="75"/>
      <c r="GW136" s="75"/>
      <c r="GX136" s="75">
        <f t="shared" si="520"/>
        <v>7.102993404363267E-3</v>
      </c>
      <c r="GY136" s="75">
        <f t="shared" si="521"/>
        <v>1.0916759707232354E-2</v>
      </c>
      <c r="GZ136" s="75">
        <f t="shared" si="522"/>
        <v>1.1970236169524426E-2</v>
      </c>
      <c r="HA136" s="75">
        <f t="shared" si="523"/>
        <v>2.2738886050076648E-2</v>
      </c>
      <c r="HB136" s="75"/>
      <c r="HC136" s="75"/>
      <c r="HD136" s="75">
        <f t="shared" si="524"/>
        <v>1.053476462292072E-3</v>
      </c>
      <c r="HE136" s="75">
        <f t="shared" si="525"/>
        <v>1.0768649880552221E-2</v>
      </c>
      <c r="HF136" s="75">
        <f t="shared" si="526"/>
        <v>1.1822126342844293E-2</v>
      </c>
      <c r="HG136" s="75"/>
      <c r="HH136" s="75"/>
      <c r="HI136" s="75"/>
      <c r="HJ136" s="75">
        <f t="shared" si="527"/>
        <v>0.20776255707762556</v>
      </c>
      <c r="HK136" s="75">
        <f t="shared" si="528"/>
        <v>0.15723855601042055</v>
      </c>
      <c r="HL136" s="75">
        <f t="shared" si="529"/>
        <v>0.12856680685862182</v>
      </c>
      <c r="HM136" s="75">
        <f t="shared" si="530"/>
        <v>0.11548288196218702</v>
      </c>
      <c r="HN136" s="75"/>
      <c r="HO136" s="75"/>
      <c r="HP136" s="75">
        <f t="shared" si="531"/>
        <v>-2.8671749151798737E-2</v>
      </c>
      <c r="HQ136" s="75">
        <f>Gegevens!HM197-Gegevens!HL197</f>
        <v>-1.1637310518512141E-2</v>
      </c>
      <c r="HR136" s="75">
        <f t="shared" si="532"/>
        <v>-4.1755674048233535E-2</v>
      </c>
      <c r="HS136" s="75"/>
      <c r="HT136" s="75"/>
      <c r="HU136" s="75"/>
      <c r="HV136" s="75">
        <f t="shared" si="533"/>
        <v>0.25621511922881784</v>
      </c>
      <c r="HW136" s="75">
        <f t="shared" si="534"/>
        <v>0.20419302816027787</v>
      </c>
      <c r="HX136" s="75">
        <f t="shared" si="535"/>
        <v>0.22937560659980588</v>
      </c>
      <c r="HY136" s="75">
        <f t="shared" si="536"/>
        <v>0.18389115993868166</v>
      </c>
      <c r="HZ136" s="75"/>
      <c r="IA136" s="75"/>
      <c r="IB136" s="75">
        <f t="shared" si="537"/>
        <v>2.5182578439528008E-2</v>
      </c>
      <c r="IC136" s="75">
        <f t="shared" si="538"/>
        <v>-4.5484446661124223E-2</v>
      </c>
      <c r="ID136" s="75">
        <f t="shared" si="539"/>
        <v>-2.0301868221596214E-2</v>
      </c>
      <c r="IE136" s="75"/>
      <c r="IF136" s="75"/>
      <c r="IG136" s="75"/>
      <c r="IH136" s="75">
        <f t="shared" si="540"/>
        <v>0.10730593607305935</v>
      </c>
      <c r="II136" s="75">
        <f t="shared" si="541"/>
        <v>0.14073936236198983</v>
      </c>
      <c r="IJ136" s="75">
        <f t="shared" si="542"/>
        <v>0.10113231963765772</v>
      </c>
      <c r="IK136" s="75">
        <f t="shared" si="543"/>
        <v>0.10737097598364845</v>
      </c>
      <c r="IL136" s="75"/>
      <c r="IM136" s="75"/>
      <c r="IN136" s="75">
        <f t="shared" si="544"/>
        <v>-3.9607042724332117E-2</v>
      </c>
      <c r="IO136" s="75">
        <f t="shared" si="545"/>
        <v>6.2386563459907313E-3</v>
      </c>
      <c r="IP136" s="75">
        <f t="shared" si="546"/>
        <v>-3.3368386378341386E-2</v>
      </c>
      <c r="IQ136" s="75"/>
      <c r="IR136" s="75"/>
      <c r="IS136" s="75"/>
      <c r="IT136" s="75">
        <f t="shared" si="547"/>
        <v>7.1600710299340439E-2</v>
      </c>
      <c r="IU136" s="75">
        <f t="shared" si="548"/>
        <v>5.86775834263739E-2</v>
      </c>
      <c r="IV136" s="75">
        <f t="shared" si="549"/>
        <v>0.10365577483015205</v>
      </c>
      <c r="IW136" s="75">
        <f t="shared" si="550"/>
        <v>6.553398058252427E-2</v>
      </c>
      <c r="IX136" s="75"/>
      <c r="IY136" s="75"/>
      <c r="IZ136" s="75">
        <f t="shared" si="551"/>
        <v>4.4978191403778151E-2</v>
      </c>
      <c r="JA136" s="75">
        <f t="shared" si="552"/>
        <v>-3.812179424762778E-2</v>
      </c>
      <c r="JB136" s="75">
        <f t="shared" si="553"/>
        <v>6.8563971561503706E-3</v>
      </c>
      <c r="JC136" s="75"/>
      <c r="JD136" s="75"/>
      <c r="JE136" s="75"/>
      <c r="JF136" s="75"/>
      <c r="JG136" s="75"/>
      <c r="JH136" s="75"/>
      <c r="JI136" s="75">
        <f t="shared" si="554"/>
        <v>0.11440892947742262</v>
      </c>
      <c r="JJ136" s="75">
        <f t="shared" si="555"/>
        <v>0.17890664637239978</v>
      </c>
      <c r="JK136" s="75">
        <f t="shared" si="556"/>
        <v>0.18600963977676305</v>
      </c>
      <c r="JL136" s="75"/>
      <c r="JM136" s="75">
        <f t="shared" si="557"/>
        <v>0.15165612206922219</v>
      </c>
      <c r="JN136" s="75">
        <f t="shared" si="558"/>
        <v>0.19941694578836372</v>
      </c>
      <c r="JO136" s="75">
        <f t="shared" si="559"/>
        <v>0.2103337054955961</v>
      </c>
      <c r="JP136" s="75"/>
      <c r="JQ136" s="75">
        <f t="shared" si="560"/>
        <v>0.11310255580718215</v>
      </c>
      <c r="JR136" s="75">
        <f t="shared" si="561"/>
        <v>0.20478809446780977</v>
      </c>
      <c r="JS136" s="75">
        <f t="shared" si="562"/>
        <v>0.21675833063733418</v>
      </c>
      <c r="JT136" s="75"/>
      <c r="JU136" s="75">
        <f t="shared" si="563"/>
        <v>0.1301098620337251</v>
      </c>
      <c r="JV136" s="75">
        <f t="shared" si="564"/>
        <v>0.17290495656617272</v>
      </c>
      <c r="JW136" s="75">
        <f t="shared" si="565"/>
        <v>0.19564384261624937</v>
      </c>
      <c r="JX136" s="75"/>
      <c r="JY136" s="75"/>
      <c r="JZ136" s="75"/>
      <c r="KA136" s="75">
        <f t="shared" si="566"/>
        <v>-3.855356626204004E-2</v>
      </c>
      <c r="KB136" s="75">
        <f t="shared" si="567"/>
        <v>1.7007306226542951E-2</v>
      </c>
      <c r="KC136" s="75">
        <f t="shared" si="568"/>
        <v>-2.1546260035497089E-2</v>
      </c>
      <c r="KD136" s="75"/>
      <c r="KE136" s="75"/>
      <c r="KF136" s="75">
        <f t="shared" si="569"/>
        <v>5.3711486794460472E-3</v>
      </c>
      <c r="KG136" s="75">
        <f t="shared" si="570"/>
        <v>-3.1883137901637049E-2</v>
      </c>
      <c r="KH136" s="75">
        <f t="shared" si="571"/>
        <v>-2.6511989222191001E-2</v>
      </c>
      <c r="KI136" s="75"/>
      <c r="KJ136" s="75"/>
      <c r="KK136" s="75">
        <f t="shared" si="572"/>
        <v>6.4246251417380829E-3</v>
      </c>
      <c r="KL136" s="75">
        <f t="shared" si="573"/>
        <v>-2.1114488021084815E-2</v>
      </c>
      <c r="KM136" s="75">
        <f t="shared" si="574"/>
        <v>-1.4689862879346732E-2</v>
      </c>
      <c r="KN136" s="75"/>
      <c r="KO136" s="75"/>
      <c r="KP136" s="75"/>
      <c r="KQ136" s="75"/>
      <c r="KR136" s="73">
        <f t="shared" si="575"/>
        <v>5547.8680064508126</v>
      </c>
      <c r="KS136" s="73">
        <f t="shared" si="576"/>
        <v>408.83116238680066</v>
      </c>
      <c r="KT136" s="73">
        <f t="shared" si="577"/>
        <v>2461.726832899144</v>
      </c>
      <c r="KU136" s="73">
        <f t="shared" si="578"/>
        <v>3196.8460488773103</v>
      </c>
      <c r="KV136" s="73">
        <f t="shared" si="579"/>
        <v>2203.4154571393128</v>
      </c>
      <c r="KW136" s="73">
        <f t="shared" si="580"/>
        <v>918.65624612330976</v>
      </c>
      <c r="KX136" s="73">
        <f t="shared" si="581"/>
        <v>170.91278997642974</v>
      </c>
      <c r="KY136" s="73"/>
      <c r="KZ136" s="73">
        <f t="shared" si="582"/>
        <v>5170.380071174377</v>
      </c>
      <c r="LA136" s="73">
        <f t="shared" si="583"/>
        <v>1176.0993853121968</v>
      </c>
      <c r="LB136" s="73">
        <f t="shared" si="584"/>
        <v>2012.8419281785832</v>
      </c>
      <c r="LC136" s="73">
        <f t="shared" si="585"/>
        <v>3591.1044969265608</v>
      </c>
      <c r="LD136" s="73">
        <f t="shared" si="586"/>
        <v>1583.3275962471691</v>
      </c>
      <c r="LE136" s="73">
        <f t="shared" si="587"/>
        <v>1622.8348107408606</v>
      </c>
      <c r="LF136" s="73">
        <f t="shared" si="588"/>
        <v>187.4060174700744</v>
      </c>
      <c r="LG136" s="73"/>
      <c r="LH136" s="73">
        <f t="shared" si="589"/>
        <v>6184</v>
      </c>
      <c r="LI136" s="73">
        <f t="shared" si="590"/>
        <v>1543</v>
      </c>
      <c r="LJ136" s="73">
        <f t="shared" si="591"/>
        <v>1808</v>
      </c>
      <c r="LK136" s="73">
        <f t="shared" si="592"/>
        <v>2879</v>
      </c>
      <c r="LL136" s="73">
        <f t="shared" si="593"/>
        <v>1681</v>
      </c>
      <c r="LM136" s="73">
        <f t="shared" si="594"/>
        <v>1026</v>
      </c>
      <c r="LN136" s="73">
        <f t="shared" si="595"/>
        <v>356</v>
      </c>
      <c r="LO136" s="73"/>
      <c r="LP136" s="73">
        <f t="shared" si="596"/>
        <v>-377.48793527643556</v>
      </c>
      <c r="LQ136" s="73">
        <f t="shared" si="597"/>
        <v>767.26822292539612</v>
      </c>
      <c r="LR136" s="73">
        <f t="shared" si="598"/>
        <v>-448.88490472056083</v>
      </c>
      <c r="LS136" s="73">
        <f t="shared" si="599"/>
        <v>394.25844804925055</v>
      </c>
      <c r="LT136" s="73">
        <f t="shared" si="600"/>
        <v>-620.08786089214368</v>
      </c>
      <c r="LU136" s="73">
        <f t="shared" si="601"/>
        <v>704.17856461755082</v>
      </c>
      <c r="LV136" s="73">
        <f t="shared" si="602"/>
        <v>16.493227493644667</v>
      </c>
      <c r="LW136" s="73"/>
      <c r="LX136" s="73">
        <f t="shared" si="603"/>
        <v>1013.619928825623</v>
      </c>
      <c r="LY136" s="73">
        <f t="shared" si="604"/>
        <v>366.90061468780323</v>
      </c>
      <c r="LZ136" s="73">
        <f t="shared" si="605"/>
        <v>-204.8419281785832</v>
      </c>
      <c r="MA136" s="73">
        <f t="shared" si="606"/>
        <v>-712.10449692656084</v>
      </c>
      <c r="MB136" s="73">
        <f t="shared" si="607"/>
        <v>97.67240375283086</v>
      </c>
      <c r="MC136" s="73">
        <f t="shared" si="608"/>
        <v>-596.83481074086058</v>
      </c>
      <c r="MD136" s="73">
        <f t="shared" si="609"/>
        <v>168.5939825299256</v>
      </c>
      <c r="ME136" s="73"/>
      <c r="MF136" s="73">
        <f t="shared" si="610"/>
        <v>636.13199354918743</v>
      </c>
      <c r="MG136" s="73">
        <f t="shared" si="611"/>
        <v>1134.1688376131992</v>
      </c>
      <c r="MH136" s="73">
        <f t="shared" si="612"/>
        <v>-653.72683289914403</v>
      </c>
      <c r="MI136" s="73">
        <f t="shared" si="613"/>
        <v>-317.8460488773103</v>
      </c>
      <c r="MJ136" s="73">
        <f t="shared" si="614"/>
        <v>-522.41545713931282</v>
      </c>
      <c r="MK136" s="73">
        <f t="shared" si="615"/>
        <v>107.34375387669024</v>
      </c>
      <c r="ML136" s="73">
        <f t="shared" si="616"/>
        <v>185.08721002357026</v>
      </c>
      <c r="MM136" s="73"/>
      <c r="MN136" s="75">
        <f t="shared" si="617"/>
        <v>-6.8041982043824667E-2</v>
      </c>
      <c r="MO136" s="75">
        <f t="shared" si="618"/>
        <v>1.8767361530026259</v>
      </c>
      <c r="MP136" s="75">
        <f t="shared" si="619"/>
        <v>-0.18234553839262288</v>
      </c>
      <c r="MQ136" s="75">
        <f t="shared" si="620"/>
        <v>0.123327317619098</v>
      </c>
      <c r="MR136" s="75">
        <f t="shared" si="621"/>
        <v>-0.28142121762965289</v>
      </c>
      <c r="MS136" s="75">
        <f t="shared" si="622"/>
        <v>0.76653108013922988</v>
      </c>
      <c r="MT136" s="75">
        <f t="shared" si="623"/>
        <v>9.6500838210640746E-2</v>
      </c>
      <c r="MU136" s="75"/>
      <c r="MV136" s="75">
        <f t="shared" si="624"/>
        <v>0.19604360121931885</v>
      </c>
      <c r="MW136" s="75">
        <f t="shared" si="625"/>
        <v>0.31196395412655459</v>
      </c>
      <c r="MX136" s="75">
        <f t="shared" si="626"/>
        <v>-0.10176751850749863</v>
      </c>
      <c r="MY136" s="75">
        <f t="shared" si="627"/>
        <v>-0.19829679073277148</v>
      </c>
      <c r="MZ136" s="75">
        <f t="shared" si="628"/>
        <v>6.1688057471072762E-2</v>
      </c>
      <c r="NA136" s="75">
        <f t="shared" si="629"/>
        <v>-0.36777299007308828</v>
      </c>
      <c r="NB136" s="75">
        <f t="shared" si="630"/>
        <v>0.89961883191316006</v>
      </c>
      <c r="NC136" s="75"/>
      <c r="ND136" s="75">
        <f t="shared" si="631"/>
        <v>0.11466242398152256</v>
      </c>
      <c r="NE136" s="75">
        <f t="shared" si="632"/>
        <v>2.7741741382721381</v>
      </c>
      <c r="NF136" s="75">
        <f t="shared" si="633"/>
        <v>-0.26555620394699048</v>
      </c>
      <c r="NG136" s="75">
        <f t="shared" si="634"/>
        <v>-9.9424884407221789E-2</v>
      </c>
      <c r="NH136" s="75">
        <f t="shared" si="635"/>
        <v>-0.23709348840529743</v>
      </c>
      <c r="NI136" s="75">
        <f t="shared" si="636"/>
        <v>0.11684866273938301</v>
      </c>
      <c r="NJ136" s="75">
        <f t="shared" si="637"/>
        <v>1.0829336414734982</v>
      </c>
      <c r="NK136" s="75"/>
      <c r="NL136" s="75"/>
      <c r="NM136" s="211">
        <v>18628</v>
      </c>
      <c r="NN136" s="212">
        <v>2</v>
      </c>
      <c r="NO136" s="212">
        <v>22</v>
      </c>
      <c r="NP136" s="212">
        <v>17</v>
      </c>
      <c r="NQ136" s="212">
        <v>2</v>
      </c>
      <c r="NR136" s="212">
        <v>56</v>
      </c>
      <c r="NS136" s="213">
        <v>99</v>
      </c>
      <c r="NT136" s="213">
        <f t="shared" si="638"/>
        <v>18727</v>
      </c>
      <c r="NU136" s="75"/>
      <c r="NV136" s="75"/>
      <c r="NW136" s="73">
        <v>15656</v>
      </c>
      <c r="NX136" s="73">
        <v>1543</v>
      </c>
      <c r="NY136" s="75">
        <f t="shared" si="639"/>
        <v>9.8556463975472658E-2</v>
      </c>
      <c r="NZ136" s="75">
        <f t="shared" si="640"/>
        <v>3.7283416357360689E-3</v>
      </c>
      <c r="OA136" s="75">
        <f t="shared" si="641"/>
        <v>1.9687375199521277E-3</v>
      </c>
      <c r="OB136" s="73">
        <v>21957</v>
      </c>
      <c r="OC136" s="73">
        <v>18727</v>
      </c>
      <c r="OD136" s="73">
        <v>1907.2173401927553</v>
      </c>
      <c r="OE136" s="73">
        <v>793.44770732806023</v>
      </c>
      <c r="OF136" s="75">
        <f t="shared" si="642"/>
        <v>3.6136435183679934E-2</v>
      </c>
      <c r="OG136" s="75">
        <f t="shared" si="643"/>
        <v>0.41602374863468339</v>
      </c>
      <c r="OH136" s="73">
        <v>1269.6666666666702</v>
      </c>
      <c r="OI136" s="73">
        <f t="shared" si="644"/>
        <v>528.21148618317113</v>
      </c>
      <c r="OJ136" s="75">
        <f t="shared" si="645"/>
        <v>2.8205878474030603E-2</v>
      </c>
      <c r="OK136" s="75">
        <f t="shared" si="646"/>
        <v>3.3504336627257578E-3</v>
      </c>
      <c r="OL136" s="75">
        <f t="shared" si="647"/>
        <v>1.1575076711272836E-3</v>
      </c>
      <c r="OM136" s="73">
        <v>22094</v>
      </c>
      <c r="ON136" s="73">
        <v>532334994</v>
      </c>
      <c r="OO136" s="73">
        <f t="shared" si="648"/>
        <v>24094.097673576536</v>
      </c>
      <c r="OP136" s="75">
        <f t="shared" si="649"/>
        <v>3.3905650399504751E-3</v>
      </c>
      <c r="OQ136" s="75">
        <f t="shared" si="650"/>
        <v>4.274876856248529E-3</v>
      </c>
      <c r="OR136" s="75">
        <f t="shared" si="651"/>
        <v>1.7028877798479273E-3</v>
      </c>
      <c r="OS136" s="73">
        <v>5350.6150085996196</v>
      </c>
      <c r="OT136" s="75">
        <f t="shared" si="652"/>
        <v>0.24368606861591383</v>
      </c>
      <c r="OU136" s="75">
        <f t="shared" si="653"/>
        <v>4.4097565210128222E-3</v>
      </c>
      <c r="OV136" s="73">
        <v>420.86315209423071</v>
      </c>
      <c r="OW136" s="75">
        <f t="shared" si="654"/>
        <v>1.9048753149915394E-2</v>
      </c>
      <c r="OX136" s="75">
        <v>0.19488817891373802</v>
      </c>
      <c r="OY136" s="73">
        <v>931</v>
      </c>
      <c r="OZ136" s="75">
        <f t="shared" si="655"/>
        <v>4.2401056610648087E-2</v>
      </c>
      <c r="PA136" s="73">
        <v>8457</v>
      </c>
      <c r="PB136" s="75">
        <f t="shared" si="656"/>
        <v>0.38516190736439404</v>
      </c>
      <c r="PC136" s="73">
        <v>2470</v>
      </c>
      <c r="PD136" s="73">
        <v>5695</v>
      </c>
      <c r="PE136" s="75">
        <f t="shared" si="657"/>
        <v>-0.56628621597892892</v>
      </c>
      <c r="PF136" s="75">
        <v>2.8116513126364557E-2</v>
      </c>
      <c r="PG136" s="75">
        <v>0.10405239895628095</v>
      </c>
      <c r="PH136" s="75">
        <v>0.1321689120826455</v>
      </c>
      <c r="PI136" s="75"/>
      <c r="PJ136" s="75"/>
      <c r="PK136" s="75"/>
      <c r="PL136" s="75"/>
      <c r="PM136" s="75"/>
      <c r="PN136" s="75"/>
      <c r="PO136" s="226"/>
      <c r="PP136" s="21">
        <f t="shared" si="658"/>
        <v>0</v>
      </c>
      <c r="PQ136" s="73">
        <f t="shared" si="659"/>
        <v>52.804643788053752</v>
      </c>
      <c r="PR136" s="73"/>
      <c r="PS136" s="73">
        <f t="shared" si="660"/>
        <v>50.224306561976498</v>
      </c>
      <c r="PT136" s="73">
        <v>1</v>
      </c>
      <c r="PU136" s="73">
        <f t="shared" si="661"/>
        <v>34.547995502934057</v>
      </c>
      <c r="PV136" s="73">
        <v>1</v>
      </c>
      <c r="PW136" s="73"/>
    </row>
    <row r="137" spans="1:444" x14ac:dyDescent="0.25">
      <c r="A137" s="150"/>
      <c r="B137" s="153" t="s">
        <v>2</v>
      </c>
      <c r="C137" s="151"/>
      <c r="D137" s="156">
        <v>11024</v>
      </c>
      <c r="E137" s="156" t="s">
        <v>0</v>
      </c>
      <c r="F137" s="72" t="s">
        <v>19</v>
      </c>
      <c r="G137" s="82"/>
      <c r="P137" s="161"/>
      <c r="Q137" s="127"/>
      <c r="R137" s="127"/>
      <c r="S137" s="127"/>
      <c r="T137" s="127"/>
      <c r="U137" s="127"/>
      <c r="V137" s="127"/>
      <c r="W137" s="127"/>
      <c r="X137" s="127"/>
      <c r="Y137" s="127"/>
      <c r="Z137" s="113"/>
      <c r="AA137" s="73"/>
      <c r="AB137" s="74">
        <v>1519</v>
      </c>
      <c r="AC137" s="74">
        <v>5786</v>
      </c>
      <c r="AD137" s="74">
        <v>1417</v>
      </c>
      <c r="AE137" s="74">
        <v>1225</v>
      </c>
      <c r="AF137" s="74">
        <v>1527</v>
      </c>
      <c r="AG137" s="74">
        <v>2277</v>
      </c>
      <c r="AH137" s="74">
        <v>305</v>
      </c>
      <c r="AI137" s="74">
        <v>0</v>
      </c>
      <c r="AK137" s="73">
        <f t="shared" si="445"/>
        <v>14056</v>
      </c>
      <c r="AL137" s="75"/>
      <c r="AM137" s="76">
        <f t="shared" si="446"/>
        <v>0.10806772908366534</v>
      </c>
      <c r="AN137" s="77">
        <f t="shared" si="447"/>
        <v>0.4116391576550939</v>
      </c>
      <c r="AO137" s="77">
        <f t="shared" si="448"/>
        <v>0.10081104154809334</v>
      </c>
      <c r="AP137" s="77">
        <f t="shared" si="449"/>
        <v>8.7151394422310763E-2</v>
      </c>
      <c r="AQ137" s="77">
        <f t="shared" si="450"/>
        <v>0.10863688104723962</v>
      </c>
      <c r="AR137" s="77">
        <f t="shared" si="451"/>
        <v>0.16199487763232784</v>
      </c>
      <c r="AS137" s="77">
        <f t="shared" si="452"/>
        <v>2.169891861126921E-2</v>
      </c>
      <c r="AT137" s="78">
        <f t="shared" si="453"/>
        <v>0</v>
      </c>
      <c r="AU137" s="75">
        <f t="shared" si="454"/>
        <v>1</v>
      </c>
      <c r="AV137" s="75"/>
      <c r="AW137" s="75"/>
      <c r="AX137" s="74">
        <v>1499</v>
      </c>
      <c r="AY137" s="74">
        <v>826</v>
      </c>
      <c r="AZ137" s="74">
        <v>1740</v>
      </c>
      <c r="BA137" s="74">
        <v>1102</v>
      </c>
      <c r="BB137" s="74">
        <v>6466</v>
      </c>
      <c r="BC137" s="74">
        <v>2264</v>
      </c>
      <c r="BD137" s="74">
        <v>453</v>
      </c>
      <c r="BF137" s="74">
        <v>22</v>
      </c>
      <c r="BG137" s="79">
        <v>15</v>
      </c>
      <c r="BH137" s="80">
        <v>148</v>
      </c>
      <c r="BI137" s="80"/>
      <c r="BJ137" s="81"/>
      <c r="BK137" s="73">
        <f t="shared" si="455"/>
        <v>163</v>
      </c>
      <c r="BL137" s="79">
        <f t="shared" si="456"/>
        <v>14535</v>
      </c>
      <c r="BM137" s="82"/>
      <c r="BN137" s="83">
        <f t="shared" si="457"/>
        <v>0.10313037495700035</v>
      </c>
      <c r="BO137" s="84">
        <f t="shared" si="458"/>
        <v>5.6828345373237013E-2</v>
      </c>
      <c r="BP137" s="84">
        <f t="shared" si="459"/>
        <v>0.11971104231166151</v>
      </c>
      <c r="BQ137" s="84">
        <f t="shared" si="460"/>
        <v>7.5816993464052282E-2</v>
      </c>
      <c r="BR137" s="84">
        <f t="shared" si="461"/>
        <v>0.44485724114207087</v>
      </c>
      <c r="BS137" s="84">
        <f t="shared" si="462"/>
        <v>0.15576195390436876</v>
      </c>
      <c r="BT137" s="84">
        <f t="shared" si="463"/>
        <v>3.1166150670794635E-2</v>
      </c>
      <c r="BU137" s="84">
        <f t="shared" si="464"/>
        <v>0</v>
      </c>
      <c r="BV137" s="84">
        <f t="shared" si="465"/>
        <v>1.5135878912968697E-3</v>
      </c>
      <c r="BW137" s="84">
        <f t="shared" si="466"/>
        <v>1.0319917440660474E-3</v>
      </c>
      <c r="BX137" s="84">
        <f t="shared" si="467"/>
        <v>1.0182318541451669E-2</v>
      </c>
      <c r="BY137" s="84">
        <f t="shared" si="468"/>
        <v>0</v>
      </c>
      <c r="BZ137" s="84">
        <f t="shared" si="469"/>
        <v>0</v>
      </c>
      <c r="CA137" s="75">
        <f t="shared" si="470"/>
        <v>1.1214310285517717E-2</v>
      </c>
      <c r="CB137" s="85">
        <f t="shared" si="471"/>
        <v>1</v>
      </c>
      <c r="CC137" s="75"/>
      <c r="CD137" s="75"/>
      <c r="CE137" s="34">
        <v>695</v>
      </c>
      <c r="CF137" s="34">
        <v>5621</v>
      </c>
      <c r="CG137" s="34">
        <v>1934</v>
      </c>
      <c r="CH137" s="34">
        <v>2127</v>
      </c>
      <c r="CI137" s="34">
        <v>1701</v>
      </c>
      <c r="CJ137" s="34">
        <v>1686</v>
      </c>
      <c r="CK137" s="34">
        <v>476</v>
      </c>
      <c r="CL137" s="34">
        <v>33</v>
      </c>
      <c r="CM137" s="34">
        <v>21</v>
      </c>
      <c r="CN137" s="34">
        <v>189</v>
      </c>
      <c r="CO137" s="74">
        <v>16</v>
      </c>
      <c r="CP137" s="73">
        <f t="shared" si="662"/>
        <v>259</v>
      </c>
      <c r="CQ137" s="73">
        <f t="shared" si="663"/>
        <v>14499</v>
      </c>
      <c r="CR137" s="73"/>
      <c r="CS137" s="76">
        <f t="shared" si="472"/>
        <v>4.7934340299330989E-2</v>
      </c>
      <c r="CT137" s="77">
        <f t="shared" si="473"/>
        <v>0.38768190909717909</v>
      </c>
      <c r="CU137" s="77">
        <f t="shared" si="474"/>
        <v>0.13338850955238293</v>
      </c>
      <c r="CV137" s="77">
        <f t="shared" si="475"/>
        <v>0.14669977239809642</v>
      </c>
      <c r="CW137" s="77">
        <f t="shared" si="476"/>
        <v>0.11731843575418995</v>
      </c>
      <c r="CX137" s="77">
        <f t="shared" si="477"/>
        <v>0.11628388164701015</v>
      </c>
      <c r="CY137" s="77">
        <f t="shared" si="478"/>
        <v>3.2829850334505827E-2</v>
      </c>
      <c r="CZ137" s="78"/>
      <c r="DA137" s="78"/>
      <c r="DB137" s="78"/>
      <c r="DC137" s="78"/>
      <c r="DD137" s="78">
        <f t="shared" si="479"/>
        <v>1.7863300917304641E-2</v>
      </c>
      <c r="DE137" s="75">
        <f t="shared" si="480"/>
        <v>1</v>
      </c>
      <c r="DF137" s="75"/>
      <c r="DG137" s="75"/>
      <c r="DH137" s="34">
        <v>1839</v>
      </c>
      <c r="DI137" s="34">
        <v>5524</v>
      </c>
      <c r="DJ137" s="34">
        <v>2187</v>
      </c>
      <c r="DK137" s="34">
        <v>1501</v>
      </c>
      <c r="DL137" s="34"/>
      <c r="DM137" s="34">
        <v>753</v>
      </c>
      <c r="DN137" s="34">
        <v>1521</v>
      </c>
      <c r="DO137" s="34">
        <v>801</v>
      </c>
      <c r="DP137" s="34">
        <v>17</v>
      </c>
      <c r="DQ137" s="34">
        <v>160</v>
      </c>
      <c r="DR137" s="34">
        <v>14</v>
      </c>
      <c r="DS137" s="74">
        <v>11</v>
      </c>
      <c r="DT137" s="74">
        <v>91</v>
      </c>
      <c r="DU137" s="73">
        <f t="shared" si="481"/>
        <v>293</v>
      </c>
      <c r="DV137" s="73">
        <f t="shared" si="664"/>
        <v>14419</v>
      </c>
      <c r="DW137" s="76">
        <f t="shared" si="482"/>
        <v>0.12754005132117346</v>
      </c>
      <c r="DX137" s="77">
        <f t="shared" si="483"/>
        <v>0.38310562452319857</v>
      </c>
      <c r="DY137" s="77">
        <f t="shared" si="484"/>
        <v>0.15167487343088981</v>
      </c>
      <c r="DZ137" s="77">
        <f t="shared" si="485"/>
        <v>0.10409875858242597</v>
      </c>
      <c r="EA137" s="77">
        <f t="shared" si="486"/>
        <v>0</v>
      </c>
      <c r="EB137" s="77">
        <f t="shared" si="487"/>
        <v>5.22227616339552E-2</v>
      </c>
      <c r="EC137" s="77">
        <f t="shared" si="488"/>
        <v>0.10548581732436368</v>
      </c>
      <c r="ED137" s="77">
        <f t="shared" si="489"/>
        <v>5.5551702614605729E-2</v>
      </c>
      <c r="EE137" s="75">
        <f t="shared" si="490"/>
        <v>1.1789999306470629E-3</v>
      </c>
      <c r="EF137" s="78">
        <f t="shared" si="491"/>
        <v>1.1096469935501769E-2</v>
      </c>
      <c r="EG137" s="78">
        <f t="shared" si="492"/>
        <v>9.7094111935640476E-4</v>
      </c>
      <c r="EH137" s="78">
        <f t="shared" si="493"/>
        <v>7.6288230806574662E-4</v>
      </c>
      <c r="EI137" s="78">
        <f t="shared" si="494"/>
        <v>6.3111172758166306E-3</v>
      </c>
      <c r="EJ137" s="75">
        <f t="shared" si="495"/>
        <v>2.0320410569387614E-2</v>
      </c>
      <c r="EK137" s="75">
        <f t="shared" si="496"/>
        <v>1</v>
      </c>
      <c r="EL137" s="75"/>
      <c r="EM137" s="75"/>
      <c r="EN137" s="75"/>
      <c r="EO137" s="75"/>
      <c r="EP137" s="75"/>
      <c r="EQ137" s="75"/>
      <c r="ER137" s="75">
        <f t="shared" si="497"/>
        <v>0.4116391576550939</v>
      </c>
      <c r="ES137" s="75">
        <f t="shared" si="498"/>
        <v>0.44485724114207087</v>
      </c>
      <c r="ET137" s="75">
        <f t="shared" si="499"/>
        <v>0.38768190909717909</v>
      </c>
      <c r="EU137" s="75">
        <f t="shared" si="500"/>
        <v>0.38310562452319857</v>
      </c>
      <c r="EV137" s="75"/>
      <c r="EW137" s="75"/>
      <c r="EX137" s="75">
        <f t="shared" si="501"/>
        <v>0.10081104154809334</v>
      </c>
      <c r="EY137" s="75">
        <f t="shared" si="502"/>
        <v>5.6828345373237013E-2</v>
      </c>
      <c r="EZ137" s="75">
        <f t="shared" si="503"/>
        <v>0.11731843575418995</v>
      </c>
      <c r="FA137" s="75">
        <f t="shared" si="504"/>
        <v>0.15167487343088981</v>
      </c>
      <c r="FB137" s="75"/>
      <c r="FC137" s="75"/>
      <c r="FD137" s="75"/>
      <c r="FE137" s="75">
        <f t="shared" si="505"/>
        <v>0</v>
      </c>
      <c r="FF137" s="75"/>
      <c r="FG137" s="75"/>
      <c r="FH137" s="75"/>
      <c r="FI137" s="75"/>
      <c r="FJ137" s="75"/>
      <c r="FK137" s="75">
        <f t="shared" si="506"/>
        <v>1.5135878912968697E-3</v>
      </c>
      <c r="FL137" s="75"/>
      <c r="FM137" s="75"/>
      <c r="FN137" s="75"/>
      <c r="FO137" s="75"/>
      <c r="FP137" s="75">
        <f t="shared" si="507"/>
        <v>0.51245019920318724</v>
      </c>
      <c r="FQ137" s="75">
        <f t="shared" si="508"/>
        <v>0.50319917440660478</v>
      </c>
      <c r="FR137" s="75">
        <f t="shared" si="509"/>
        <v>0.50500034485136902</v>
      </c>
      <c r="FS137" s="75">
        <f t="shared" si="510"/>
        <v>0.53478049795408844</v>
      </c>
      <c r="FT137" s="75"/>
      <c r="FU137" s="75"/>
      <c r="FV137" s="75"/>
      <c r="FW137" s="75">
        <f t="shared" si="511"/>
        <v>-5.717533204489178E-2</v>
      </c>
      <c r="FX137" s="75">
        <f t="shared" si="512"/>
        <v>-4.5762845739805158E-3</v>
      </c>
      <c r="FY137" s="75">
        <f t="shared" si="513"/>
        <v>-6.1751616618872296E-2</v>
      </c>
      <c r="FZ137" s="75"/>
      <c r="GA137" s="75"/>
      <c r="GB137" s="75">
        <f t="shared" si="514"/>
        <v>6.0490090380952932E-2</v>
      </c>
      <c r="GC137" s="75">
        <f t="shared" si="515"/>
        <v>3.4356437676699866E-2</v>
      </c>
      <c r="GD137" s="75">
        <f t="shared" si="516"/>
        <v>9.4846528057652799E-2</v>
      </c>
      <c r="GE137" s="75"/>
      <c r="GF137" s="75"/>
      <c r="GG137" s="75"/>
      <c r="GH137" s="75"/>
      <c r="GI137" s="75"/>
      <c r="GJ137" s="75"/>
      <c r="GK137" s="75"/>
      <c r="GL137" s="75"/>
      <c r="GM137" s="75"/>
      <c r="GN137" s="75"/>
      <c r="GO137" s="75"/>
      <c r="GP137" s="75"/>
      <c r="GQ137" s="75">
        <f t="shared" si="517"/>
        <v>1.801170444764244E-3</v>
      </c>
      <c r="GR137" s="75">
        <f t="shared" si="518"/>
        <v>2.978015310271942E-2</v>
      </c>
      <c r="GS137" s="75">
        <f t="shared" si="519"/>
        <v>3.1581323547483664E-2</v>
      </c>
      <c r="GT137" s="75"/>
      <c r="GU137" s="75"/>
      <c r="GV137" s="75"/>
      <c r="GW137" s="75"/>
      <c r="GX137" s="75">
        <f t="shared" si="520"/>
        <v>2.169891861126921E-2</v>
      </c>
      <c r="GY137" s="75">
        <f t="shared" si="521"/>
        <v>3.1166150670794635E-2</v>
      </c>
      <c r="GZ137" s="75">
        <f t="shared" si="522"/>
        <v>3.2829850334505827E-2</v>
      </c>
      <c r="HA137" s="75">
        <f t="shared" si="523"/>
        <v>5.22227616339552E-2</v>
      </c>
      <c r="HB137" s="75"/>
      <c r="HC137" s="75"/>
      <c r="HD137" s="75">
        <f t="shared" si="524"/>
        <v>1.6636996637111913E-3</v>
      </c>
      <c r="HE137" s="75">
        <f t="shared" si="525"/>
        <v>1.9392911299449374E-2</v>
      </c>
      <c r="HF137" s="75">
        <f t="shared" si="526"/>
        <v>2.1056610963160565E-2</v>
      </c>
      <c r="HG137" s="75"/>
      <c r="HH137" s="75"/>
      <c r="HI137" s="75"/>
      <c r="HJ137" s="75">
        <f t="shared" si="527"/>
        <v>0.16199487763232784</v>
      </c>
      <c r="HK137" s="75">
        <f t="shared" si="528"/>
        <v>0.15576195390436876</v>
      </c>
      <c r="HL137" s="75">
        <f t="shared" si="529"/>
        <v>0.13338850955238293</v>
      </c>
      <c r="HM137" s="75">
        <f t="shared" si="530"/>
        <v>0.10409875858242597</v>
      </c>
      <c r="HN137" s="75"/>
      <c r="HO137" s="75"/>
      <c r="HP137" s="75">
        <f t="shared" si="531"/>
        <v>-2.2373444351985822E-2</v>
      </c>
      <c r="HQ137" s="75">
        <f>Gegevens!HM15-Gegevens!HL15</f>
        <v>-1.4760704487395832E-2</v>
      </c>
      <c r="HR137" s="75">
        <f t="shared" si="532"/>
        <v>-5.1663195321942787E-2</v>
      </c>
      <c r="HS137" s="75"/>
      <c r="HT137" s="75"/>
      <c r="HU137" s="75"/>
      <c r="HV137" s="75">
        <f t="shared" si="533"/>
        <v>0.10806772908366534</v>
      </c>
      <c r="HW137" s="75">
        <f t="shared" si="534"/>
        <v>0.11971104231166151</v>
      </c>
      <c r="HX137" s="75">
        <f t="shared" si="535"/>
        <v>0.11628388164701015</v>
      </c>
      <c r="HY137" s="75">
        <f t="shared" si="536"/>
        <v>0.12754005132117346</v>
      </c>
      <c r="HZ137" s="75"/>
      <c r="IA137" s="75"/>
      <c r="IB137" s="75">
        <f t="shared" si="537"/>
        <v>-3.4271606646513603E-3</v>
      </c>
      <c r="IC137" s="75">
        <f t="shared" si="538"/>
        <v>1.1256169674163319E-2</v>
      </c>
      <c r="ID137" s="75">
        <f t="shared" si="539"/>
        <v>7.8290090095119586E-3</v>
      </c>
      <c r="IE137" s="75"/>
      <c r="IF137" s="75"/>
      <c r="IG137" s="75"/>
      <c r="IH137" s="75">
        <f t="shared" si="540"/>
        <v>8.7151394422310763E-2</v>
      </c>
      <c r="II137" s="75">
        <f t="shared" si="541"/>
        <v>7.5816993464052282E-2</v>
      </c>
      <c r="IJ137" s="75">
        <f t="shared" si="542"/>
        <v>4.7934340299330989E-2</v>
      </c>
      <c r="IK137" s="75">
        <f t="shared" si="543"/>
        <v>5.5551702614605729E-2</v>
      </c>
      <c r="IL137" s="75"/>
      <c r="IM137" s="75"/>
      <c r="IN137" s="75">
        <f t="shared" si="544"/>
        <v>-2.7882653164721292E-2</v>
      </c>
      <c r="IO137" s="75">
        <f t="shared" si="545"/>
        <v>7.6173623152747394E-3</v>
      </c>
      <c r="IP137" s="75">
        <f t="shared" si="546"/>
        <v>-2.0265290849446553E-2</v>
      </c>
      <c r="IQ137" s="75"/>
      <c r="IR137" s="75"/>
      <c r="IS137" s="75"/>
      <c r="IT137" s="75">
        <f t="shared" si="547"/>
        <v>0.10863688104723962</v>
      </c>
      <c r="IU137" s="75">
        <f t="shared" si="548"/>
        <v>0.10313037495700035</v>
      </c>
      <c r="IV137" s="75">
        <f t="shared" si="549"/>
        <v>0.14669977239809642</v>
      </c>
      <c r="IW137" s="75">
        <f t="shared" si="550"/>
        <v>0.10548581732436368</v>
      </c>
      <c r="IX137" s="75"/>
      <c r="IY137" s="75"/>
      <c r="IZ137" s="75">
        <f t="shared" si="551"/>
        <v>4.3569397441096072E-2</v>
      </c>
      <c r="JA137" s="75">
        <f t="shared" si="552"/>
        <v>-4.1213955073732739E-2</v>
      </c>
      <c r="JB137" s="75">
        <f t="shared" si="553"/>
        <v>2.3554423673633335E-3</v>
      </c>
      <c r="JC137" s="75"/>
      <c r="JD137" s="75"/>
      <c r="JE137" s="75"/>
      <c r="JF137" s="75"/>
      <c r="JG137" s="75"/>
      <c r="JH137" s="75"/>
      <c r="JI137" s="75">
        <f t="shared" si="554"/>
        <v>0.10885031303357998</v>
      </c>
      <c r="JJ137" s="75">
        <f t="shared" si="555"/>
        <v>0.19578827546955038</v>
      </c>
      <c r="JK137" s="75">
        <f t="shared" si="556"/>
        <v>0.2174871940808196</v>
      </c>
      <c r="JL137" s="75"/>
      <c r="JM137" s="75">
        <f t="shared" si="557"/>
        <v>0.10698314413484691</v>
      </c>
      <c r="JN137" s="75">
        <f t="shared" si="558"/>
        <v>0.17894736842105263</v>
      </c>
      <c r="JO137" s="75">
        <f t="shared" si="559"/>
        <v>0.21011351909184728</v>
      </c>
      <c r="JP137" s="75"/>
      <c r="JQ137" s="75">
        <f t="shared" si="560"/>
        <v>8.0764190633836816E-2</v>
      </c>
      <c r="JR137" s="75">
        <f t="shared" si="561"/>
        <v>0.19463411269742742</v>
      </c>
      <c r="JS137" s="75">
        <f t="shared" si="562"/>
        <v>0.22746396303193323</v>
      </c>
      <c r="JT137" s="75"/>
      <c r="JU137" s="75">
        <f t="shared" si="563"/>
        <v>0.10777446424856094</v>
      </c>
      <c r="JV137" s="75">
        <f t="shared" si="564"/>
        <v>0.16103751993896942</v>
      </c>
      <c r="JW137" s="75">
        <f t="shared" si="565"/>
        <v>0.21326028157292462</v>
      </c>
      <c r="JX137" s="75"/>
      <c r="JY137" s="75"/>
      <c r="JZ137" s="75"/>
      <c r="KA137" s="75">
        <f t="shared" si="566"/>
        <v>-2.6218953501010098E-2</v>
      </c>
      <c r="KB137" s="75">
        <f t="shared" si="567"/>
        <v>2.701027361472412E-2</v>
      </c>
      <c r="KC137" s="75">
        <f t="shared" si="568"/>
        <v>7.9132011371402244E-4</v>
      </c>
      <c r="KD137" s="75"/>
      <c r="KE137" s="75"/>
      <c r="KF137" s="75">
        <f t="shared" si="569"/>
        <v>1.5686744276374787E-2</v>
      </c>
      <c r="KG137" s="75">
        <f t="shared" si="570"/>
        <v>-3.3596592758457999E-2</v>
      </c>
      <c r="KH137" s="75">
        <f t="shared" si="571"/>
        <v>-1.7909848482083213E-2</v>
      </c>
      <c r="KI137" s="75"/>
      <c r="KJ137" s="75"/>
      <c r="KK137" s="75">
        <f t="shared" si="572"/>
        <v>1.7350443940085947E-2</v>
      </c>
      <c r="KL137" s="75">
        <f t="shared" si="573"/>
        <v>-1.4203681459008605E-2</v>
      </c>
      <c r="KM137" s="75">
        <f t="shared" si="574"/>
        <v>3.146762481077342E-3</v>
      </c>
      <c r="KN137" s="75"/>
      <c r="KO137" s="75"/>
      <c r="KP137" s="75"/>
      <c r="KQ137" s="75"/>
      <c r="KR137" s="73">
        <f t="shared" si="575"/>
        <v>6414.3965600275196</v>
      </c>
      <c r="KS137" s="73">
        <f t="shared" si="576"/>
        <v>819.40791193670452</v>
      </c>
      <c r="KT137" s="73">
        <f t="shared" si="577"/>
        <v>2245.9316133470929</v>
      </c>
      <c r="KU137" s="73">
        <f t="shared" si="578"/>
        <v>1726.1135190918474</v>
      </c>
      <c r="KV137" s="73">
        <f t="shared" si="579"/>
        <v>1093.2052287581698</v>
      </c>
      <c r="KW137" s="73">
        <f t="shared" si="580"/>
        <v>1487.036876504988</v>
      </c>
      <c r="KX137" s="73">
        <f t="shared" si="581"/>
        <v>449.38472652218786</v>
      </c>
      <c r="KY137" s="73"/>
      <c r="KZ137" s="73">
        <f t="shared" si="582"/>
        <v>5589.9854472722254</v>
      </c>
      <c r="LA137" s="73">
        <f t="shared" si="583"/>
        <v>1691.6145251396649</v>
      </c>
      <c r="LB137" s="73">
        <f t="shared" si="584"/>
        <v>1923.3289192358095</v>
      </c>
      <c r="LC137" s="73">
        <f t="shared" si="585"/>
        <v>1676.6972894682392</v>
      </c>
      <c r="LD137" s="73">
        <f t="shared" si="586"/>
        <v>691.16525277605353</v>
      </c>
      <c r="LE137" s="73">
        <f t="shared" si="587"/>
        <v>2115.2640182081523</v>
      </c>
      <c r="LF137" s="73">
        <f t="shared" si="588"/>
        <v>473.37361197323952</v>
      </c>
      <c r="LG137" s="73"/>
      <c r="LH137" s="73">
        <f t="shared" si="589"/>
        <v>5524</v>
      </c>
      <c r="LI137" s="73">
        <f t="shared" si="590"/>
        <v>2187</v>
      </c>
      <c r="LJ137" s="73">
        <f t="shared" si="591"/>
        <v>1501</v>
      </c>
      <c r="LK137" s="73">
        <f t="shared" si="592"/>
        <v>1839</v>
      </c>
      <c r="LL137" s="73">
        <f t="shared" si="593"/>
        <v>801</v>
      </c>
      <c r="LM137" s="73">
        <f t="shared" si="594"/>
        <v>1521</v>
      </c>
      <c r="LN137" s="73">
        <f t="shared" si="595"/>
        <v>753</v>
      </c>
      <c r="LO137" s="73"/>
      <c r="LP137" s="73">
        <f t="shared" si="596"/>
        <v>-824.4111127552942</v>
      </c>
      <c r="LQ137" s="73">
        <f t="shared" si="597"/>
        <v>872.2066132029604</v>
      </c>
      <c r="LR137" s="73">
        <f t="shared" si="598"/>
        <v>-322.60269411128343</v>
      </c>
      <c r="LS137" s="73">
        <f t="shared" si="599"/>
        <v>-49.41622962360816</v>
      </c>
      <c r="LT137" s="73">
        <f t="shared" si="600"/>
        <v>-402.03997598211629</v>
      </c>
      <c r="LU137" s="73">
        <f t="shared" si="601"/>
        <v>628.22714170316431</v>
      </c>
      <c r="LV137" s="73">
        <f t="shared" si="602"/>
        <v>23.988885451051658</v>
      </c>
      <c r="LW137" s="73"/>
      <c r="LX137" s="73">
        <f t="shared" si="603"/>
        <v>-65.985447272225429</v>
      </c>
      <c r="LY137" s="73">
        <f t="shared" si="604"/>
        <v>495.38547486033508</v>
      </c>
      <c r="LZ137" s="73">
        <f t="shared" si="605"/>
        <v>-422.32891923580951</v>
      </c>
      <c r="MA137" s="73">
        <f t="shared" si="606"/>
        <v>162.30271053176079</v>
      </c>
      <c r="MB137" s="73">
        <f t="shared" si="607"/>
        <v>109.83474722394647</v>
      </c>
      <c r="MC137" s="73">
        <f t="shared" si="608"/>
        <v>-594.26401820815227</v>
      </c>
      <c r="MD137" s="73">
        <f t="shared" si="609"/>
        <v>279.62638802676048</v>
      </c>
      <c r="ME137" s="73"/>
      <c r="MF137" s="73">
        <f t="shared" si="610"/>
        <v>-890.39656002751963</v>
      </c>
      <c r="MG137" s="73">
        <f t="shared" si="611"/>
        <v>1367.5920880632955</v>
      </c>
      <c r="MH137" s="73">
        <f t="shared" si="612"/>
        <v>-744.93161334709293</v>
      </c>
      <c r="MI137" s="73">
        <f t="shared" si="613"/>
        <v>112.88648090815263</v>
      </c>
      <c r="MJ137" s="73">
        <f t="shared" si="614"/>
        <v>-292.20522875816982</v>
      </c>
      <c r="MK137" s="73">
        <f t="shared" si="615"/>
        <v>33.963123495012042</v>
      </c>
      <c r="ML137" s="73">
        <f t="shared" si="616"/>
        <v>303.61527347781214</v>
      </c>
      <c r="MM137" s="73"/>
      <c r="MN137" s="75">
        <f t="shared" si="617"/>
        <v>-0.12852512392089416</v>
      </c>
      <c r="MO137" s="75">
        <f t="shared" si="618"/>
        <v>1.0644351860619261</v>
      </c>
      <c r="MP137" s="75">
        <f t="shared" si="619"/>
        <v>-0.1436386986113577</v>
      </c>
      <c r="MQ137" s="75">
        <f t="shared" si="620"/>
        <v>-2.862860934523432E-2</v>
      </c>
      <c r="MR137" s="75">
        <f t="shared" si="621"/>
        <v>-0.36776258053468602</v>
      </c>
      <c r="MS137" s="75">
        <f t="shared" si="622"/>
        <v>0.42246910727573811</v>
      </c>
      <c r="MT137" s="75">
        <f t="shared" si="623"/>
        <v>5.3381621660137206E-2</v>
      </c>
      <c r="MU137" s="75"/>
      <c r="MV137" s="75">
        <f t="shared" si="624"/>
        <v>-1.1804225233613925E-2</v>
      </c>
      <c r="MW137" s="75">
        <f t="shared" si="625"/>
        <v>0.29284773067282249</v>
      </c>
      <c r="MX137" s="75">
        <f t="shared" si="626"/>
        <v>-0.21958226438128545</v>
      </c>
      <c r="MY137" s="75">
        <f t="shared" si="627"/>
        <v>9.6799053443472033E-2</v>
      </c>
      <c r="MZ137" s="75">
        <f t="shared" si="628"/>
        <v>0.15891242620024237</v>
      </c>
      <c r="NA137" s="75">
        <f t="shared" si="629"/>
        <v>-0.28094082492433048</v>
      </c>
      <c r="NB137" s="75">
        <f t="shared" si="630"/>
        <v>0.59070970783763954</v>
      </c>
      <c r="NC137" s="75"/>
      <c r="ND137" s="75">
        <f t="shared" si="631"/>
        <v>-0.13881220964356772</v>
      </c>
      <c r="NE137" s="75">
        <f t="shared" si="632"/>
        <v>1.6690003454212872</v>
      </c>
      <c r="NF137" s="75">
        <f t="shared" si="633"/>
        <v>-0.33168045229878018</v>
      </c>
      <c r="NG137" s="75">
        <f t="shared" si="634"/>
        <v>6.5399221812216093E-2</v>
      </c>
      <c r="NH137" s="75">
        <f t="shared" si="635"/>
        <v>-0.26729219827287265</v>
      </c>
      <c r="NI137" s="75">
        <f t="shared" si="636"/>
        <v>2.2839462848316339E-2</v>
      </c>
      <c r="NJ137" s="75">
        <f t="shared" si="637"/>
        <v>0.67562437163253586</v>
      </c>
      <c r="NK137" s="75"/>
      <c r="NL137" s="75"/>
      <c r="NM137" s="211">
        <v>16192</v>
      </c>
      <c r="NN137" s="212">
        <v>0</v>
      </c>
      <c r="NO137" s="212">
        <v>17</v>
      </c>
      <c r="NP137" s="212">
        <v>21</v>
      </c>
      <c r="NQ137" s="212">
        <v>3</v>
      </c>
      <c r="NR137" s="212">
        <v>36</v>
      </c>
      <c r="NS137" s="213">
        <v>77</v>
      </c>
      <c r="NT137" s="213">
        <f t="shared" si="638"/>
        <v>16269</v>
      </c>
      <c r="NU137" s="75"/>
      <c r="NV137" s="75"/>
      <c r="NW137" s="73">
        <v>14419</v>
      </c>
      <c r="NX137" s="73">
        <v>2187</v>
      </c>
      <c r="NY137" s="75">
        <f t="shared" si="639"/>
        <v>0.15167487343088981</v>
      </c>
      <c r="NZ137" s="75">
        <f t="shared" si="640"/>
        <v>3.4337607336278986E-3</v>
      </c>
      <c r="OA137" s="75">
        <f t="shared" si="641"/>
        <v>2.7904270616560616E-3</v>
      </c>
      <c r="OB137" s="73">
        <v>21074</v>
      </c>
      <c r="OC137" s="73">
        <v>16269</v>
      </c>
      <c r="OD137" s="73">
        <v>1976.7967815980001</v>
      </c>
      <c r="OE137" s="73">
        <v>851.51208010321284</v>
      </c>
      <c r="OF137" s="75">
        <f t="shared" si="642"/>
        <v>4.0405811905818205E-2</v>
      </c>
      <c r="OG137" s="75">
        <f t="shared" si="643"/>
        <v>0.4307534735132808</v>
      </c>
      <c r="OH137" s="73">
        <v>1443.3333333333298</v>
      </c>
      <c r="OI137" s="73">
        <f t="shared" si="644"/>
        <v>621.72084677083376</v>
      </c>
      <c r="OJ137" s="75">
        <f t="shared" si="645"/>
        <v>3.8215062190105953E-2</v>
      </c>
      <c r="OK137" s="75">
        <f t="shared" si="646"/>
        <v>3.2156960881852084E-3</v>
      </c>
      <c r="OL137" s="75">
        <f t="shared" si="647"/>
        <v>1.2422138921998271E-3</v>
      </c>
      <c r="OM137" s="73">
        <v>20952</v>
      </c>
      <c r="ON137" s="73">
        <v>471197266</v>
      </c>
      <c r="OO137" s="73">
        <f t="shared" si="648"/>
        <v>22489.369320351278</v>
      </c>
      <c r="OP137" s="75">
        <f t="shared" si="649"/>
        <v>3.2153126965258601E-3</v>
      </c>
      <c r="OQ137" s="75">
        <f t="shared" si="650"/>
        <v>3.7839148465805762E-3</v>
      </c>
      <c r="OR137" s="75">
        <f t="shared" si="651"/>
        <v>2.0043502652564798E-3</v>
      </c>
      <c r="OS137" s="73">
        <v>5056.2713822069491</v>
      </c>
      <c r="OT137" s="75">
        <f t="shared" si="652"/>
        <v>0.23992936235204276</v>
      </c>
      <c r="OU137" s="75">
        <f t="shared" si="653"/>
        <v>4.1671706269020533E-3</v>
      </c>
      <c r="OV137" s="73">
        <v>404.32305434344687</v>
      </c>
      <c r="OW137" s="75">
        <f t="shared" si="654"/>
        <v>1.9297587549801778E-2</v>
      </c>
      <c r="OX137" s="75">
        <v>0.10053859964093358</v>
      </c>
      <c r="OY137" s="73">
        <v>1316</v>
      </c>
      <c r="OZ137" s="75">
        <f t="shared" si="655"/>
        <v>6.2446616684065676E-2</v>
      </c>
      <c r="PA137" s="73">
        <v>4331</v>
      </c>
      <c r="PB137" s="75">
        <f t="shared" si="656"/>
        <v>0.20551390338806111</v>
      </c>
      <c r="PC137" s="73">
        <v>3713</v>
      </c>
      <c r="PD137" s="73">
        <v>4713</v>
      </c>
      <c r="PE137" s="75">
        <f t="shared" si="657"/>
        <v>-0.21217907914279652</v>
      </c>
      <c r="PF137" s="75">
        <v>1.9959591012061472E-2</v>
      </c>
      <c r="PG137" s="75">
        <v>7.0715728892426374E-2</v>
      </c>
      <c r="PH137" s="75">
        <v>9.067531990448785E-2</v>
      </c>
      <c r="PI137" s="75"/>
      <c r="PJ137" s="75"/>
      <c r="PK137" s="75"/>
      <c r="PL137" s="75"/>
      <c r="PM137" s="75"/>
      <c r="PN137" s="75"/>
      <c r="PO137" s="226"/>
      <c r="PP137" s="21">
        <f t="shared" si="658"/>
        <v>0</v>
      </c>
      <c r="PQ137" s="73">
        <f t="shared" si="659"/>
        <v>81.264458362766277</v>
      </c>
      <c r="PR137" s="73"/>
      <c r="PS137" s="73">
        <f t="shared" si="660"/>
        <v>62.337646581689455</v>
      </c>
      <c r="PT137" s="73">
        <v>1</v>
      </c>
      <c r="PU137" s="73">
        <f t="shared" si="661"/>
        <v>38.629704366772913</v>
      </c>
      <c r="PV137" s="73">
        <v>1</v>
      </c>
      <c r="PW137" s="73"/>
    </row>
    <row r="138" spans="1:444" x14ac:dyDescent="0.25">
      <c r="A138" s="150"/>
      <c r="B138" s="153" t="s">
        <v>12</v>
      </c>
      <c r="C138" s="151"/>
      <c r="D138" s="156">
        <v>32011</v>
      </c>
      <c r="E138" s="156" t="s">
        <v>140</v>
      </c>
      <c r="F138" s="72" t="s">
        <v>155</v>
      </c>
      <c r="G138" s="82"/>
      <c r="P138" s="161"/>
      <c r="Q138" s="127"/>
      <c r="R138" s="127"/>
      <c r="S138" s="127"/>
      <c r="T138" s="127"/>
      <c r="U138" s="127"/>
      <c r="V138" s="127"/>
      <c r="W138" s="127"/>
      <c r="X138" s="127"/>
      <c r="Y138" s="127"/>
      <c r="Z138" s="113"/>
      <c r="AA138" s="73"/>
      <c r="AB138" s="74">
        <v>1675</v>
      </c>
      <c r="AC138" s="74">
        <v>1646</v>
      </c>
      <c r="AD138" s="74">
        <v>595</v>
      </c>
      <c r="AE138" s="74">
        <v>715</v>
      </c>
      <c r="AF138" s="74">
        <v>427</v>
      </c>
      <c r="AG138" s="74">
        <v>2971</v>
      </c>
      <c r="AH138" s="74">
        <v>166</v>
      </c>
      <c r="AI138" s="74">
        <v>159</v>
      </c>
      <c r="AK138" s="73">
        <f t="shared" si="445"/>
        <v>8354</v>
      </c>
      <c r="AL138" s="75"/>
      <c r="AM138" s="76">
        <f t="shared" si="446"/>
        <v>0.20050275317213312</v>
      </c>
      <c r="AN138" s="77">
        <f t="shared" si="447"/>
        <v>0.19703136222169021</v>
      </c>
      <c r="AO138" s="77">
        <f t="shared" si="448"/>
        <v>7.1223366052190568E-2</v>
      </c>
      <c r="AP138" s="77">
        <f t="shared" si="449"/>
        <v>8.558774239885085E-2</v>
      </c>
      <c r="AQ138" s="77">
        <f t="shared" si="450"/>
        <v>5.1113239166866171E-2</v>
      </c>
      <c r="AR138" s="77">
        <f t="shared" si="451"/>
        <v>0.35563801771606418</v>
      </c>
      <c r="AS138" s="77">
        <f t="shared" si="452"/>
        <v>1.9870720612880057E-2</v>
      </c>
      <c r="AT138" s="78">
        <f t="shared" si="453"/>
        <v>1.9032798659324876E-2</v>
      </c>
      <c r="AU138" s="75">
        <f t="shared" si="454"/>
        <v>1</v>
      </c>
      <c r="AV138" s="75"/>
      <c r="AW138" s="75"/>
      <c r="AX138" s="74">
        <v>433</v>
      </c>
      <c r="AY138" s="74">
        <v>375</v>
      </c>
      <c r="AZ138" s="74">
        <v>1684</v>
      </c>
      <c r="BA138" s="74">
        <v>1261</v>
      </c>
      <c r="BB138" s="74">
        <v>2083</v>
      </c>
      <c r="BC138" s="74">
        <v>2085</v>
      </c>
      <c r="BD138" s="74">
        <v>123</v>
      </c>
      <c r="BE138" s="74">
        <v>322</v>
      </c>
      <c r="BF138" s="74">
        <v>54</v>
      </c>
      <c r="BG138" s="79">
        <v>7</v>
      </c>
      <c r="BH138" s="80"/>
      <c r="BI138" s="80"/>
      <c r="BJ138" s="81"/>
      <c r="BK138" s="73">
        <f t="shared" si="455"/>
        <v>7</v>
      </c>
      <c r="BL138" s="79">
        <f t="shared" si="456"/>
        <v>8427</v>
      </c>
      <c r="BM138" s="82"/>
      <c r="BN138" s="83">
        <f t="shared" si="457"/>
        <v>5.138246113682212E-2</v>
      </c>
      <c r="BO138" s="84">
        <f t="shared" si="458"/>
        <v>4.4499822000711994E-2</v>
      </c>
      <c r="BP138" s="84">
        <f t="shared" si="459"/>
        <v>0.19983386733119735</v>
      </c>
      <c r="BQ138" s="84">
        <f t="shared" si="460"/>
        <v>0.1496380681143942</v>
      </c>
      <c r="BR138" s="84">
        <f t="shared" si="461"/>
        <v>0.24718167793995491</v>
      </c>
      <c r="BS138" s="84">
        <f t="shared" si="462"/>
        <v>0.24741901032395872</v>
      </c>
      <c r="BT138" s="84">
        <f t="shared" si="463"/>
        <v>1.4595941616233536E-2</v>
      </c>
      <c r="BU138" s="84">
        <f t="shared" si="464"/>
        <v>3.8210513824611367E-2</v>
      </c>
      <c r="BV138" s="84">
        <f t="shared" si="465"/>
        <v>6.4079743681025279E-3</v>
      </c>
      <c r="BW138" s="84">
        <f t="shared" si="466"/>
        <v>8.3066334401329066E-4</v>
      </c>
      <c r="BX138" s="84">
        <f t="shared" si="467"/>
        <v>0</v>
      </c>
      <c r="BY138" s="84">
        <f t="shared" si="468"/>
        <v>0</v>
      </c>
      <c r="BZ138" s="84">
        <f t="shared" si="469"/>
        <v>0</v>
      </c>
      <c r="CA138" s="75">
        <f t="shared" si="470"/>
        <v>8.3066334401329066E-4</v>
      </c>
      <c r="CB138" s="85">
        <f t="shared" si="471"/>
        <v>1</v>
      </c>
      <c r="CC138" s="75"/>
      <c r="CD138" s="75"/>
      <c r="CE138" s="74">
        <v>759</v>
      </c>
      <c r="CF138" s="74">
        <v>1146</v>
      </c>
      <c r="CG138" s="74">
        <v>2674</v>
      </c>
      <c r="CH138" s="74">
        <v>693</v>
      </c>
      <c r="CI138" s="74">
        <v>1185</v>
      </c>
      <c r="CJ138" s="74">
        <v>1863</v>
      </c>
      <c r="CK138" s="74">
        <v>133</v>
      </c>
      <c r="CL138" s="72">
        <v>41</v>
      </c>
      <c r="CM138" s="72">
        <v>23</v>
      </c>
      <c r="CN138" s="72">
        <v>20</v>
      </c>
      <c r="CP138" s="73">
        <f t="shared" si="662"/>
        <v>84</v>
      </c>
      <c r="CQ138" s="73">
        <f t="shared" si="663"/>
        <v>8537</v>
      </c>
      <c r="CR138" s="73"/>
      <c r="CS138" s="76">
        <f t="shared" si="472"/>
        <v>8.890711022607474E-2</v>
      </c>
      <c r="CT138" s="77">
        <f t="shared" si="473"/>
        <v>0.13423919409628676</v>
      </c>
      <c r="CU138" s="77">
        <f t="shared" si="474"/>
        <v>0.31322478622466909</v>
      </c>
      <c r="CV138" s="77">
        <f t="shared" si="475"/>
        <v>8.1176057162937798E-2</v>
      </c>
      <c r="CW138" s="77">
        <f t="shared" si="476"/>
        <v>0.13880754363359493</v>
      </c>
      <c r="CX138" s="77">
        <f t="shared" si="477"/>
        <v>0.21822654328218344</v>
      </c>
      <c r="CY138" s="77">
        <f t="shared" si="478"/>
        <v>1.5579243293897153E-2</v>
      </c>
      <c r="CZ138" s="78"/>
      <c r="DA138" s="78"/>
      <c r="DB138" s="78"/>
      <c r="DC138" s="78"/>
      <c r="DD138" s="78">
        <f t="shared" si="479"/>
        <v>9.8395220803560966E-3</v>
      </c>
      <c r="DE138" s="75">
        <f t="shared" si="480"/>
        <v>1</v>
      </c>
      <c r="DF138" s="75"/>
      <c r="DG138" s="75"/>
      <c r="DH138" s="74">
        <v>1249</v>
      </c>
      <c r="DI138" s="74">
        <v>1401</v>
      </c>
      <c r="DJ138" s="74">
        <v>2096</v>
      </c>
      <c r="DK138" s="74">
        <v>1736</v>
      </c>
      <c r="DM138" s="74">
        <v>250</v>
      </c>
      <c r="DN138" s="74">
        <v>418</v>
      </c>
      <c r="DO138" s="74">
        <v>1280</v>
      </c>
      <c r="DP138" s="72">
        <v>107</v>
      </c>
      <c r="DQ138" s="72"/>
      <c r="DR138" s="72"/>
      <c r="DU138" s="73">
        <f t="shared" si="481"/>
        <v>107</v>
      </c>
      <c r="DV138" s="73">
        <f t="shared" si="664"/>
        <v>8537</v>
      </c>
      <c r="DW138" s="76">
        <f t="shared" si="482"/>
        <v>0.1463043223614853</v>
      </c>
      <c r="DX138" s="77">
        <f t="shared" si="483"/>
        <v>0.16410917184022492</v>
      </c>
      <c r="DY138" s="77">
        <f t="shared" si="484"/>
        <v>0.24551950333840927</v>
      </c>
      <c r="DZ138" s="77">
        <f t="shared" si="485"/>
        <v>0.20335012299402599</v>
      </c>
      <c r="EA138" s="77">
        <f t="shared" si="486"/>
        <v>0</v>
      </c>
      <c r="EB138" s="77">
        <f t="shared" si="487"/>
        <v>2.9284291905821717E-2</v>
      </c>
      <c r="EC138" s="77">
        <f t="shared" si="488"/>
        <v>4.8963336066533913E-2</v>
      </c>
      <c r="ED138" s="77">
        <f t="shared" si="489"/>
        <v>0.14993557455780721</v>
      </c>
      <c r="EE138" s="75">
        <f t="shared" si="490"/>
        <v>1.2533676935691695E-2</v>
      </c>
      <c r="EF138" s="78">
        <f t="shared" si="491"/>
        <v>0</v>
      </c>
      <c r="EG138" s="78">
        <f t="shared" si="492"/>
        <v>0</v>
      </c>
      <c r="EH138" s="78">
        <f t="shared" si="493"/>
        <v>0</v>
      </c>
      <c r="EI138" s="78">
        <f t="shared" si="494"/>
        <v>0</v>
      </c>
      <c r="EJ138" s="75">
        <f t="shared" si="495"/>
        <v>1.2533676935691695E-2</v>
      </c>
      <c r="EK138" s="75">
        <f t="shared" si="496"/>
        <v>1</v>
      </c>
      <c r="EL138" s="75"/>
      <c r="EM138" s="75"/>
      <c r="EN138" s="75"/>
      <c r="EO138" s="75"/>
      <c r="EP138" s="75"/>
      <c r="EQ138" s="75"/>
      <c r="ER138" s="75">
        <f t="shared" si="497"/>
        <v>0.19703136222169021</v>
      </c>
      <c r="ES138" s="75">
        <f t="shared" si="498"/>
        <v>0.24718167793995491</v>
      </c>
      <c r="ET138" s="75">
        <f t="shared" si="499"/>
        <v>0.13423919409628676</v>
      </c>
      <c r="EU138" s="75">
        <f t="shared" si="500"/>
        <v>0.16410917184022492</v>
      </c>
      <c r="EV138" s="75"/>
      <c r="EW138" s="75"/>
      <c r="EX138" s="75">
        <f t="shared" si="501"/>
        <v>7.1223366052190568E-2</v>
      </c>
      <c r="EY138" s="75">
        <f t="shared" si="502"/>
        <v>4.4499822000711994E-2</v>
      </c>
      <c r="EZ138" s="75">
        <f t="shared" si="503"/>
        <v>0.13880754363359493</v>
      </c>
      <c r="FA138" s="75">
        <f t="shared" si="504"/>
        <v>0.24551950333840927</v>
      </c>
      <c r="FB138" s="75"/>
      <c r="FC138" s="75"/>
      <c r="FD138" s="75"/>
      <c r="FE138" s="75">
        <f t="shared" si="505"/>
        <v>3.8210513824611367E-2</v>
      </c>
      <c r="FF138" s="75"/>
      <c r="FG138" s="75"/>
      <c r="FH138" s="75"/>
      <c r="FI138" s="75"/>
      <c r="FJ138" s="75"/>
      <c r="FK138" s="75">
        <f t="shared" si="506"/>
        <v>6.4079743681025279E-3</v>
      </c>
      <c r="FL138" s="75"/>
      <c r="FM138" s="75"/>
      <c r="FN138" s="75"/>
      <c r="FO138" s="75"/>
      <c r="FP138" s="75">
        <f t="shared" si="507"/>
        <v>0.26825472827388075</v>
      </c>
      <c r="FQ138" s="75">
        <f t="shared" si="508"/>
        <v>0.3362999881333808</v>
      </c>
      <c r="FR138" s="75">
        <f t="shared" si="509"/>
        <v>0.27304673772988169</v>
      </c>
      <c r="FS138" s="75">
        <f t="shared" si="510"/>
        <v>0.40962867517863422</v>
      </c>
      <c r="FT138" s="75"/>
      <c r="FU138" s="75"/>
      <c r="FV138" s="75"/>
      <c r="FW138" s="75">
        <f t="shared" si="511"/>
        <v>-0.11294248384366815</v>
      </c>
      <c r="FX138" s="75">
        <f t="shared" si="512"/>
        <v>2.9869977743938153E-2</v>
      </c>
      <c r="FY138" s="75">
        <f t="shared" si="513"/>
        <v>-8.3072506099729992E-2</v>
      </c>
      <c r="FZ138" s="75"/>
      <c r="GA138" s="75"/>
      <c r="GB138" s="75">
        <f t="shared" si="514"/>
        <v>9.4307721632882938E-2</v>
      </c>
      <c r="GC138" s="75">
        <f t="shared" si="515"/>
        <v>0.10671195970481434</v>
      </c>
      <c r="GD138" s="75">
        <f t="shared" si="516"/>
        <v>0.20101968133769726</v>
      </c>
      <c r="GE138" s="75"/>
      <c r="GF138" s="75"/>
      <c r="GG138" s="75"/>
      <c r="GH138" s="75"/>
      <c r="GI138" s="75"/>
      <c r="GJ138" s="75"/>
      <c r="GK138" s="75"/>
      <c r="GL138" s="75"/>
      <c r="GM138" s="75"/>
      <c r="GN138" s="75"/>
      <c r="GO138" s="75"/>
      <c r="GP138" s="75"/>
      <c r="GQ138" s="75">
        <f t="shared" si="517"/>
        <v>-6.3253250403499106E-2</v>
      </c>
      <c r="GR138" s="75">
        <f t="shared" si="518"/>
        <v>0.13658193744875252</v>
      </c>
      <c r="GS138" s="75">
        <f t="shared" si="519"/>
        <v>7.3328687045253416E-2</v>
      </c>
      <c r="GT138" s="75"/>
      <c r="GU138" s="75"/>
      <c r="GV138" s="75"/>
      <c r="GW138" s="75"/>
      <c r="GX138" s="75">
        <f t="shared" si="520"/>
        <v>1.9870720612880057E-2</v>
      </c>
      <c r="GY138" s="75">
        <f t="shared" si="521"/>
        <v>1.4595941616233536E-2</v>
      </c>
      <c r="GZ138" s="75">
        <f t="shared" si="522"/>
        <v>1.5579243293897153E-2</v>
      </c>
      <c r="HA138" s="75">
        <f t="shared" si="523"/>
        <v>2.9284291905821717E-2</v>
      </c>
      <c r="HB138" s="75"/>
      <c r="HC138" s="75"/>
      <c r="HD138" s="75">
        <f t="shared" si="524"/>
        <v>9.8330167766361685E-4</v>
      </c>
      <c r="HE138" s="75">
        <f t="shared" si="525"/>
        <v>1.3705048611924564E-2</v>
      </c>
      <c r="HF138" s="75">
        <f t="shared" si="526"/>
        <v>1.4688350289588181E-2</v>
      </c>
      <c r="HG138" s="75"/>
      <c r="HH138" s="75"/>
      <c r="HI138" s="75"/>
      <c r="HJ138" s="75">
        <f t="shared" si="527"/>
        <v>0.35563801771606418</v>
      </c>
      <c r="HK138" s="75">
        <f t="shared" si="528"/>
        <v>0.24741901032395872</v>
      </c>
      <c r="HL138" s="75">
        <f t="shared" si="529"/>
        <v>0.31322478622466909</v>
      </c>
      <c r="HM138" s="75">
        <f t="shared" si="530"/>
        <v>0.20335012299402599</v>
      </c>
      <c r="HN138" s="75"/>
      <c r="HO138" s="75"/>
      <c r="HP138" s="75">
        <f t="shared" si="531"/>
        <v>6.5805775900710378E-2</v>
      </c>
      <c r="HQ138" s="75">
        <f>Gegevens!HM149-Gegevens!HL149</f>
        <v>-4.6847083232153641E-2</v>
      </c>
      <c r="HR138" s="75">
        <f t="shared" si="532"/>
        <v>-4.4068887329932721E-2</v>
      </c>
      <c r="HS138" s="75"/>
      <c r="HT138" s="75"/>
      <c r="HU138" s="75"/>
      <c r="HV138" s="75">
        <f t="shared" si="533"/>
        <v>0.20050275317213312</v>
      </c>
      <c r="HW138" s="75">
        <f t="shared" si="534"/>
        <v>0.19983386733119735</v>
      </c>
      <c r="HX138" s="75">
        <f t="shared" si="535"/>
        <v>0.21822654328218344</v>
      </c>
      <c r="HY138" s="75">
        <f t="shared" si="536"/>
        <v>0.1463043223614853</v>
      </c>
      <c r="HZ138" s="75"/>
      <c r="IA138" s="75"/>
      <c r="IB138" s="75">
        <f t="shared" si="537"/>
        <v>1.8392675950986093E-2</v>
      </c>
      <c r="IC138" s="75">
        <f t="shared" si="538"/>
        <v>-7.1922220920698138E-2</v>
      </c>
      <c r="ID138" s="75">
        <f t="shared" si="539"/>
        <v>-5.3529544969712045E-2</v>
      </c>
      <c r="IE138" s="75"/>
      <c r="IF138" s="75"/>
      <c r="IG138" s="75"/>
      <c r="IH138" s="75">
        <f t="shared" si="540"/>
        <v>8.558774239885085E-2</v>
      </c>
      <c r="II138" s="75">
        <f t="shared" si="541"/>
        <v>0.1496380681143942</v>
      </c>
      <c r="IJ138" s="75">
        <f t="shared" si="542"/>
        <v>8.890711022607474E-2</v>
      </c>
      <c r="IK138" s="75">
        <f t="shared" si="543"/>
        <v>0.14993557455780721</v>
      </c>
      <c r="IL138" s="75"/>
      <c r="IM138" s="75"/>
      <c r="IN138" s="75">
        <f t="shared" si="544"/>
        <v>-6.0730957888319462E-2</v>
      </c>
      <c r="IO138" s="75">
        <f t="shared" si="545"/>
        <v>6.1028464331732465E-2</v>
      </c>
      <c r="IP138" s="75">
        <f t="shared" si="546"/>
        <v>2.975064434130037E-4</v>
      </c>
      <c r="IQ138" s="75"/>
      <c r="IR138" s="75"/>
      <c r="IS138" s="75"/>
      <c r="IT138" s="75">
        <f t="shared" si="547"/>
        <v>5.1113239166866171E-2</v>
      </c>
      <c r="IU138" s="75">
        <f t="shared" si="548"/>
        <v>5.138246113682212E-2</v>
      </c>
      <c r="IV138" s="75">
        <f t="shared" si="549"/>
        <v>8.1176057162937798E-2</v>
      </c>
      <c r="IW138" s="75">
        <f t="shared" si="550"/>
        <v>4.8963336066533913E-2</v>
      </c>
      <c r="IX138" s="75"/>
      <c r="IY138" s="75"/>
      <c r="IZ138" s="75">
        <f t="shared" si="551"/>
        <v>2.9793596026115678E-2</v>
      </c>
      <c r="JA138" s="75">
        <f t="shared" si="552"/>
        <v>-3.2212721096403885E-2</v>
      </c>
      <c r="JB138" s="75">
        <f t="shared" si="553"/>
        <v>-2.4191250702882069E-3</v>
      </c>
      <c r="JC138" s="75"/>
      <c r="JD138" s="75"/>
      <c r="JE138" s="75"/>
      <c r="JF138" s="75"/>
      <c r="JG138" s="75"/>
      <c r="JH138" s="75"/>
      <c r="JI138" s="75">
        <f t="shared" si="554"/>
        <v>0.10545846301173091</v>
      </c>
      <c r="JJ138" s="75">
        <f t="shared" si="555"/>
        <v>0.13670098156571703</v>
      </c>
      <c r="JK138" s="75">
        <f t="shared" si="556"/>
        <v>0.15657170217859709</v>
      </c>
      <c r="JL138" s="75"/>
      <c r="JM138" s="75">
        <f t="shared" si="557"/>
        <v>0.16423400973062774</v>
      </c>
      <c r="JN138" s="75">
        <f t="shared" si="558"/>
        <v>0.20102052925121633</v>
      </c>
      <c r="JO138" s="75">
        <f t="shared" si="559"/>
        <v>0.21561647086744987</v>
      </c>
      <c r="JP138" s="75"/>
      <c r="JQ138" s="75">
        <f t="shared" si="560"/>
        <v>0.10448635351997189</v>
      </c>
      <c r="JR138" s="75">
        <f t="shared" si="561"/>
        <v>0.17008316738901252</v>
      </c>
      <c r="JS138" s="75">
        <f t="shared" si="562"/>
        <v>0.18566241068290967</v>
      </c>
      <c r="JT138" s="75"/>
      <c r="JU138" s="75">
        <f t="shared" si="563"/>
        <v>0.17921986646362892</v>
      </c>
      <c r="JV138" s="75">
        <f t="shared" si="564"/>
        <v>0.19889891062434112</v>
      </c>
      <c r="JW138" s="75">
        <f t="shared" si="565"/>
        <v>0.22818320253016283</v>
      </c>
      <c r="JX138" s="75"/>
      <c r="JY138" s="75"/>
      <c r="JZ138" s="75"/>
      <c r="KA138" s="75">
        <f t="shared" si="566"/>
        <v>-5.974765621065585E-2</v>
      </c>
      <c r="KB138" s="75">
        <f t="shared" si="567"/>
        <v>7.4733512943657029E-2</v>
      </c>
      <c r="KC138" s="75">
        <f t="shared" si="568"/>
        <v>1.4985856733001179E-2</v>
      </c>
      <c r="KD138" s="75"/>
      <c r="KE138" s="75"/>
      <c r="KF138" s="75">
        <f t="shared" si="569"/>
        <v>-3.0937361862203805E-2</v>
      </c>
      <c r="KG138" s="75">
        <f t="shared" si="570"/>
        <v>2.8815743235328595E-2</v>
      </c>
      <c r="KH138" s="75">
        <f t="shared" si="571"/>
        <v>-2.1216186268752102E-3</v>
      </c>
      <c r="KI138" s="75"/>
      <c r="KJ138" s="75"/>
      <c r="KK138" s="75">
        <f t="shared" si="572"/>
        <v>-2.9954060184540193E-2</v>
      </c>
      <c r="KL138" s="75">
        <f t="shared" si="573"/>
        <v>4.2520791847253159E-2</v>
      </c>
      <c r="KM138" s="75">
        <f t="shared" si="574"/>
        <v>1.2566731662712965E-2</v>
      </c>
      <c r="KN138" s="75"/>
      <c r="KO138" s="75"/>
      <c r="KP138" s="75"/>
      <c r="KQ138" s="75"/>
      <c r="KR138" s="73">
        <f t="shared" si="575"/>
        <v>2110.1899845733951</v>
      </c>
      <c r="KS138" s="73">
        <f t="shared" si="576"/>
        <v>379.8949804200783</v>
      </c>
      <c r="KT138" s="73">
        <f t="shared" si="577"/>
        <v>2112.2160911356355</v>
      </c>
      <c r="KU138" s="73">
        <f t="shared" si="578"/>
        <v>1705.9817254064317</v>
      </c>
      <c r="KV138" s="73">
        <f t="shared" si="579"/>
        <v>1277.4601874925834</v>
      </c>
      <c r="KW138" s="73">
        <f t="shared" si="580"/>
        <v>438.65207072505046</v>
      </c>
      <c r="KX138" s="73">
        <f t="shared" si="581"/>
        <v>124.6055535777857</v>
      </c>
      <c r="KY138" s="73"/>
      <c r="KZ138" s="73">
        <f t="shared" si="582"/>
        <v>1146</v>
      </c>
      <c r="LA138" s="73">
        <f t="shared" si="583"/>
        <v>1185</v>
      </c>
      <c r="LB138" s="73">
        <f t="shared" si="584"/>
        <v>2674</v>
      </c>
      <c r="LC138" s="73">
        <f t="shared" si="585"/>
        <v>1863</v>
      </c>
      <c r="LD138" s="73">
        <f t="shared" si="586"/>
        <v>759</v>
      </c>
      <c r="LE138" s="73">
        <f t="shared" si="587"/>
        <v>693</v>
      </c>
      <c r="LF138" s="73">
        <f t="shared" si="588"/>
        <v>133</v>
      </c>
      <c r="LG138" s="73"/>
      <c r="LH138" s="73">
        <f t="shared" si="589"/>
        <v>1401</v>
      </c>
      <c r="LI138" s="73">
        <f t="shared" si="590"/>
        <v>2096</v>
      </c>
      <c r="LJ138" s="73">
        <f t="shared" si="591"/>
        <v>1736</v>
      </c>
      <c r="LK138" s="73">
        <f t="shared" si="592"/>
        <v>1249</v>
      </c>
      <c r="LL138" s="73">
        <f t="shared" si="593"/>
        <v>1280</v>
      </c>
      <c r="LM138" s="73">
        <f t="shared" si="594"/>
        <v>418</v>
      </c>
      <c r="LN138" s="73">
        <f t="shared" si="595"/>
        <v>250</v>
      </c>
      <c r="LO138" s="73"/>
      <c r="LP138" s="73">
        <f t="shared" si="596"/>
        <v>-964.18998457339512</v>
      </c>
      <c r="LQ138" s="73">
        <f t="shared" si="597"/>
        <v>805.10501957992165</v>
      </c>
      <c r="LR138" s="73">
        <f t="shared" si="598"/>
        <v>561.78390886436455</v>
      </c>
      <c r="LS138" s="73">
        <f t="shared" si="599"/>
        <v>157.01827459356832</v>
      </c>
      <c r="LT138" s="73">
        <f t="shared" si="600"/>
        <v>-518.46018749258337</v>
      </c>
      <c r="LU138" s="73">
        <f t="shared" si="601"/>
        <v>254.34792927494954</v>
      </c>
      <c r="LV138" s="73">
        <f t="shared" si="602"/>
        <v>8.3944464222143012</v>
      </c>
      <c r="LW138" s="73"/>
      <c r="LX138" s="73">
        <f t="shared" si="603"/>
        <v>255</v>
      </c>
      <c r="LY138" s="73">
        <f t="shared" si="604"/>
        <v>911</v>
      </c>
      <c r="LZ138" s="73">
        <f t="shared" si="605"/>
        <v>-938</v>
      </c>
      <c r="MA138" s="73">
        <f t="shared" si="606"/>
        <v>-614</v>
      </c>
      <c r="MB138" s="73">
        <f t="shared" si="607"/>
        <v>521</v>
      </c>
      <c r="MC138" s="73">
        <f t="shared" si="608"/>
        <v>-275</v>
      </c>
      <c r="MD138" s="73">
        <f t="shared" si="609"/>
        <v>117</v>
      </c>
      <c r="ME138" s="73"/>
      <c r="MF138" s="73">
        <f t="shared" si="610"/>
        <v>-709.18998457339512</v>
      </c>
      <c r="MG138" s="73">
        <f t="shared" si="611"/>
        <v>1716.1050195799216</v>
      </c>
      <c r="MH138" s="73">
        <f t="shared" si="612"/>
        <v>-376.21609113563545</v>
      </c>
      <c r="MI138" s="73">
        <f t="shared" si="613"/>
        <v>-456.98172540643168</v>
      </c>
      <c r="MJ138" s="73">
        <f t="shared" si="614"/>
        <v>2.5398125074166273</v>
      </c>
      <c r="MK138" s="73">
        <f t="shared" si="615"/>
        <v>-20.652070725050464</v>
      </c>
      <c r="ML138" s="73">
        <f t="shared" si="616"/>
        <v>125.3944464222143</v>
      </c>
      <c r="MM138" s="73"/>
      <c r="MN138" s="75">
        <f t="shared" si="617"/>
        <v>-0.4569209367981717</v>
      </c>
      <c r="MO138" s="75">
        <f t="shared" si="618"/>
        <v>2.1192831205341456</v>
      </c>
      <c r="MP138" s="75">
        <f t="shared" si="619"/>
        <v>0.26596895612243954</v>
      </c>
      <c r="MQ138" s="75">
        <f t="shared" si="620"/>
        <v>9.2039833871116306E-2</v>
      </c>
      <c r="MR138" s="75">
        <f t="shared" si="621"/>
        <v>-0.4058523252378019</v>
      </c>
      <c r="MS138" s="75">
        <f t="shared" si="622"/>
        <v>0.5798398007207316</v>
      </c>
      <c r="MT138" s="75">
        <f t="shared" si="623"/>
        <v>6.736815640383173E-2</v>
      </c>
      <c r="MU138" s="75"/>
      <c r="MV138" s="75">
        <f t="shared" si="624"/>
        <v>0.22251308900523561</v>
      </c>
      <c r="MW138" s="75">
        <f t="shared" si="625"/>
        <v>0.7687763713080169</v>
      </c>
      <c r="MX138" s="75">
        <f t="shared" si="626"/>
        <v>-0.35078534031413611</v>
      </c>
      <c r="MY138" s="75">
        <f t="shared" si="627"/>
        <v>-0.32957595276435858</v>
      </c>
      <c r="MZ138" s="75">
        <f t="shared" si="628"/>
        <v>0.686429512516469</v>
      </c>
      <c r="NA138" s="75">
        <f t="shared" si="629"/>
        <v>-0.3968253968253968</v>
      </c>
      <c r="NB138" s="75">
        <f t="shared" si="630"/>
        <v>0.87969924812030076</v>
      </c>
      <c r="NC138" s="75"/>
      <c r="ND138" s="75">
        <f t="shared" si="631"/>
        <v>-0.33607873687106327</v>
      </c>
      <c r="NE138" s="75">
        <f t="shared" si="632"/>
        <v>4.5173142790207335</v>
      </c>
      <c r="NF138" s="75">
        <f t="shared" si="633"/>
        <v>-0.17811439497810208</v>
      </c>
      <c r="NG138" s="75">
        <f t="shared" si="634"/>
        <v>-0.26787023483358868</v>
      </c>
      <c r="NH138" s="75">
        <f t="shared" si="635"/>
        <v>1.9881735120072953E-3</v>
      </c>
      <c r="NI138" s="75">
        <f t="shared" si="636"/>
        <v>-4.7080755120828544E-2</v>
      </c>
      <c r="NJ138" s="75">
        <f t="shared" si="637"/>
        <v>1.006331121059834</v>
      </c>
      <c r="NK138" s="75"/>
      <c r="NL138" s="75"/>
      <c r="NM138" s="211">
        <v>9949</v>
      </c>
      <c r="NN138" s="212">
        <v>0</v>
      </c>
      <c r="NO138" s="212">
        <v>4</v>
      </c>
      <c r="NP138" s="212">
        <v>11</v>
      </c>
      <c r="NQ138" s="212">
        <v>0</v>
      </c>
      <c r="NR138" s="212">
        <v>12</v>
      </c>
      <c r="NS138" s="213">
        <v>27</v>
      </c>
      <c r="NT138" s="213">
        <f t="shared" si="638"/>
        <v>9976</v>
      </c>
      <c r="NU138" s="75"/>
      <c r="NV138" s="75"/>
      <c r="NW138" s="73">
        <v>8537</v>
      </c>
      <c r="NX138" s="73">
        <v>2096</v>
      </c>
      <c r="NY138" s="75">
        <f t="shared" si="639"/>
        <v>0.24551950333840927</v>
      </c>
      <c r="NZ138" s="75">
        <f t="shared" si="640"/>
        <v>2.0330130649130569E-3</v>
      </c>
      <c r="OA138" s="75">
        <f t="shared" si="641"/>
        <v>2.6743187568500711E-3</v>
      </c>
      <c r="OB138" s="73">
        <v>12584</v>
      </c>
      <c r="OC138" s="73">
        <v>9976</v>
      </c>
      <c r="OD138" s="73">
        <v>455.50197243812676</v>
      </c>
      <c r="OE138" s="73">
        <v>182.80452094082966</v>
      </c>
      <c r="OF138" s="75">
        <f t="shared" si="642"/>
        <v>1.4526741969233127E-2</v>
      </c>
      <c r="OG138" s="75">
        <f t="shared" si="643"/>
        <v>0.40132542118829345</v>
      </c>
      <c r="OH138" s="73">
        <v>242.66666666666703</v>
      </c>
      <c r="OI138" s="73">
        <f t="shared" si="644"/>
        <v>97.388302208359349</v>
      </c>
      <c r="OJ138" s="75">
        <f t="shared" si="645"/>
        <v>9.7622596439814902E-3</v>
      </c>
      <c r="OK138" s="75">
        <f t="shared" si="646"/>
        <v>1.9202011755586345E-3</v>
      </c>
      <c r="OL138" s="75">
        <f t="shared" si="647"/>
        <v>2.6668126122427746E-4</v>
      </c>
      <c r="OM138" s="73">
        <v>12482</v>
      </c>
      <c r="ON138" s="73">
        <v>210749396</v>
      </c>
      <c r="OO138" s="73">
        <f t="shared" si="648"/>
        <v>16884.265021631149</v>
      </c>
      <c r="OP138" s="75">
        <f t="shared" si="649"/>
        <v>1.9154989059772711E-3</v>
      </c>
      <c r="OQ138" s="75">
        <f t="shared" si="650"/>
        <v>1.6924074606839699E-3</v>
      </c>
      <c r="OR138" s="75">
        <f t="shared" si="651"/>
        <v>3.1396770814113315E-4</v>
      </c>
      <c r="OS138" s="73">
        <v>1661.4670725845217</v>
      </c>
      <c r="OT138" s="75">
        <f t="shared" si="652"/>
        <v>0.13203012337766384</v>
      </c>
      <c r="OU138" s="75">
        <f t="shared" si="653"/>
        <v>1.3693127324619898E-3</v>
      </c>
      <c r="OV138" s="73">
        <v>64.25405924567842</v>
      </c>
      <c r="OW138" s="75">
        <f t="shared" si="654"/>
        <v>5.1477374816278178E-3</v>
      </c>
      <c r="OX138" s="75">
        <v>6.699751861042183E-2</v>
      </c>
      <c r="OY138" s="73">
        <v>707</v>
      </c>
      <c r="OZ138" s="75">
        <f t="shared" si="655"/>
        <v>5.6182453909726635E-2</v>
      </c>
      <c r="PA138" s="73">
        <v>2653</v>
      </c>
      <c r="PB138" s="75">
        <f t="shared" si="656"/>
        <v>0.21082326764144946</v>
      </c>
      <c r="PC138" s="73">
        <v>1967</v>
      </c>
      <c r="PD138" s="73">
        <v>2562</v>
      </c>
      <c r="PE138" s="75">
        <f t="shared" si="657"/>
        <v>-0.23224043715846995</v>
      </c>
      <c r="PF138" s="75">
        <v>5.2462311557788945E-2</v>
      </c>
      <c r="PG138" s="75">
        <v>5.4773869346733665E-2</v>
      </c>
      <c r="PH138" s="75">
        <v>0.10723618090452261</v>
      </c>
      <c r="PI138" s="75"/>
      <c r="PJ138" s="75"/>
      <c r="PK138" s="75"/>
      <c r="PL138" s="75"/>
      <c r="PM138" s="75"/>
      <c r="PN138" s="75"/>
      <c r="PO138" s="226"/>
      <c r="PP138" s="21">
        <f t="shared" si="658"/>
        <v>0</v>
      </c>
      <c r="PQ138" s="73">
        <f t="shared" si="659"/>
        <v>131.54459275274948</v>
      </c>
      <c r="PR138" s="73"/>
      <c r="PS138" s="73">
        <f t="shared" si="660"/>
        <v>16.390910334712487</v>
      </c>
      <c r="PT138" s="73">
        <v>2</v>
      </c>
      <c r="PU138" s="73">
        <f t="shared" si="661"/>
        <v>13.888193831914158</v>
      </c>
      <c r="PV138" s="73">
        <v>2</v>
      </c>
      <c r="PW138" s="73"/>
      <c r="QA138" s="74"/>
      <c r="QB138" s="87"/>
    </row>
    <row r="139" spans="1:444" x14ac:dyDescent="0.25">
      <c r="A139" s="150"/>
      <c r="B139" s="153" t="s">
        <v>12</v>
      </c>
      <c r="C139" s="151"/>
      <c r="D139" s="156">
        <v>24054</v>
      </c>
      <c r="E139" s="156" t="s">
        <v>76</v>
      </c>
      <c r="F139" s="72" t="s">
        <v>126</v>
      </c>
      <c r="G139" s="82"/>
      <c r="P139" s="161"/>
      <c r="Q139" s="127"/>
      <c r="R139" s="127"/>
      <c r="S139" s="127"/>
      <c r="T139" s="127"/>
      <c r="U139" s="127"/>
      <c r="V139" s="127"/>
      <c r="W139" s="127"/>
      <c r="X139" s="127"/>
      <c r="Y139" s="127"/>
      <c r="Z139" s="113"/>
      <c r="AA139" s="73"/>
      <c r="AB139" s="74">
        <v>1560</v>
      </c>
      <c r="AC139" s="74">
        <v>1171</v>
      </c>
      <c r="AD139" s="74">
        <v>390</v>
      </c>
      <c r="AE139" s="74">
        <v>660</v>
      </c>
      <c r="AF139" s="74">
        <v>229</v>
      </c>
      <c r="AG139" s="74">
        <v>1638</v>
      </c>
      <c r="AH139" s="74">
        <v>61</v>
      </c>
      <c r="AI139" s="74">
        <v>27</v>
      </c>
      <c r="AK139" s="73">
        <f t="shared" si="445"/>
        <v>5736</v>
      </c>
      <c r="AL139" s="75"/>
      <c r="AM139" s="76">
        <f t="shared" si="446"/>
        <v>0.27196652719665271</v>
      </c>
      <c r="AN139" s="77">
        <f t="shared" si="447"/>
        <v>0.20414923291492329</v>
      </c>
      <c r="AO139" s="77">
        <f t="shared" si="448"/>
        <v>6.7991631799163177E-2</v>
      </c>
      <c r="AP139" s="77">
        <f t="shared" si="449"/>
        <v>0.11506276150627615</v>
      </c>
      <c r="AQ139" s="77">
        <f t="shared" si="450"/>
        <v>3.9923291492329149E-2</v>
      </c>
      <c r="AR139" s="77">
        <f t="shared" si="451"/>
        <v>0.28556485355648537</v>
      </c>
      <c r="AS139" s="77">
        <f t="shared" si="452"/>
        <v>1.0634588563458856E-2</v>
      </c>
      <c r="AT139" s="78">
        <f t="shared" si="453"/>
        <v>4.7071129707112972E-3</v>
      </c>
      <c r="AU139" s="75">
        <f t="shared" si="454"/>
        <v>1</v>
      </c>
      <c r="AV139" s="75"/>
      <c r="AW139" s="75"/>
      <c r="AX139" s="74">
        <v>280</v>
      </c>
      <c r="AY139" s="74">
        <v>259</v>
      </c>
      <c r="AZ139" s="74">
        <v>1737</v>
      </c>
      <c r="BA139" s="74">
        <v>578</v>
      </c>
      <c r="BB139" s="74">
        <v>1549</v>
      </c>
      <c r="BC139" s="74">
        <v>1098</v>
      </c>
      <c r="BD139" s="74">
        <v>82</v>
      </c>
      <c r="BF139" s="74">
        <v>37</v>
      </c>
      <c r="BG139" s="79">
        <v>8</v>
      </c>
      <c r="BH139" s="80"/>
      <c r="BI139" s="80"/>
      <c r="BJ139" s="81"/>
      <c r="BK139" s="73">
        <f t="shared" si="455"/>
        <v>8</v>
      </c>
      <c r="BL139" s="79">
        <f t="shared" si="456"/>
        <v>5628</v>
      </c>
      <c r="BM139" s="82"/>
      <c r="BN139" s="83">
        <f t="shared" si="457"/>
        <v>4.975124378109453E-2</v>
      </c>
      <c r="BO139" s="84">
        <f t="shared" si="458"/>
        <v>4.6019900497512436E-2</v>
      </c>
      <c r="BP139" s="84">
        <f t="shared" si="459"/>
        <v>0.30863539445628996</v>
      </c>
      <c r="BQ139" s="84">
        <f t="shared" si="460"/>
        <v>0.10270078180525942</v>
      </c>
      <c r="BR139" s="84">
        <f t="shared" si="461"/>
        <v>0.27523098791755507</v>
      </c>
      <c r="BS139" s="84">
        <f t="shared" si="462"/>
        <v>0.19509594882729211</v>
      </c>
      <c r="BT139" s="84">
        <f t="shared" si="463"/>
        <v>1.4570007107320541E-2</v>
      </c>
      <c r="BU139" s="84">
        <f t="shared" si="464"/>
        <v>0</v>
      </c>
      <c r="BV139" s="84">
        <f t="shared" si="465"/>
        <v>6.5742714996446343E-3</v>
      </c>
      <c r="BW139" s="84">
        <f t="shared" si="466"/>
        <v>1.4214641080312722E-3</v>
      </c>
      <c r="BX139" s="84">
        <f t="shared" si="467"/>
        <v>0</v>
      </c>
      <c r="BY139" s="84">
        <f t="shared" si="468"/>
        <v>0</v>
      </c>
      <c r="BZ139" s="84">
        <f t="shared" si="469"/>
        <v>0</v>
      </c>
      <c r="CA139" s="75">
        <f t="shared" si="470"/>
        <v>1.4214641080312722E-3</v>
      </c>
      <c r="CB139" s="85">
        <f t="shared" si="471"/>
        <v>1</v>
      </c>
      <c r="CC139" s="75"/>
      <c r="CD139" s="75"/>
      <c r="CE139" s="74">
        <v>574</v>
      </c>
      <c r="CF139" s="74">
        <v>1631</v>
      </c>
      <c r="CG139" s="74">
        <v>1367</v>
      </c>
      <c r="CH139" s="74">
        <v>365</v>
      </c>
      <c r="CI139" s="74">
        <v>578</v>
      </c>
      <c r="CJ139" s="74">
        <v>1126</v>
      </c>
      <c r="CK139" s="74">
        <v>70</v>
      </c>
      <c r="CL139" s="72"/>
      <c r="CP139" s="73">
        <f t="shared" si="662"/>
        <v>0</v>
      </c>
      <c r="CQ139" s="73">
        <f t="shared" si="663"/>
        <v>5711</v>
      </c>
      <c r="CR139" s="73"/>
      <c r="CS139" s="76">
        <f t="shared" si="472"/>
        <v>0.10050779198038873</v>
      </c>
      <c r="CT139" s="77">
        <f t="shared" si="473"/>
        <v>0.28558921379793384</v>
      </c>
      <c r="CU139" s="77">
        <f t="shared" si="474"/>
        <v>0.2393626335142707</v>
      </c>
      <c r="CV139" s="77">
        <f t="shared" si="475"/>
        <v>6.3911749255822103E-2</v>
      </c>
      <c r="CW139" s="77">
        <f t="shared" si="476"/>
        <v>0.10120819471195938</v>
      </c>
      <c r="CX139" s="77">
        <f t="shared" si="477"/>
        <v>0.19716336893713884</v>
      </c>
      <c r="CY139" s="77">
        <f t="shared" si="478"/>
        <v>1.225704780248643E-2</v>
      </c>
      <c r="CZ139" s="78"/>
      <c r="DA139" s="78"/>
      <c r="DB139" s="78"/>
      <c r="DC139" s="78"/>
      <c r="DD139" s="78">
        <f t="shared" si="479"/>
        <v>0</v>
      </c>
      <c r="DE139" s="75">
        <f t="shared" si="480"/>
        <v>1</v>
      </c>
      <c r="DF139" s="75"/>
      <c r="DG139" s="75"/>
      <c r="DH139" s="74">
        <v>1014</v>
      </c>
      <c r="DI139" s="74">
        <v>1584</v>
      </c>
      <c r="DJ139" s="74">
        <v>1075</v>
      </c>
      <c r="DK139" s="74">
        <v>845</v>
      </c>
      <c r="DL139" s="74">
        <v>3</v>
      </c>
      <c r="DM139" s="74">
        <v>165</v>
      </c>
      <c r="DN139" s="74">
        <v>283</v>
      </c>
      <c r="DO139" s="74">
        <v>516</v>
      </c>
      <c r="DP139" s="72">
        <v>21</v>
      </c>
      <c r="DQ139" s="74">
        <v>17</v>
      </c>
      <c r="DU139" s="73">
        <f t="shared" si="481"/>
        <v>38</v>
      </c>
      <c r="DV139" s="73">
        <f t="shared" si="664"/>
        <v>5523</v>
      </c>
      <c r="DW139" s="76">
        <f t="shared" si="482"/>
        <v>0.18359587180879958</v>
      </c>
      <c r="DX139" s="77">
        <f t="shared" si="483"/>
        <v>0.28680065181966324</v>
      </c>
      <c r="DY139" s="77">
        <f t="shared" si="484"/>
        <v>0.1946405938801376</v>
      </c>
      <c r="DZ139" s="77">
        <f t="shared" si="485"/>
        <v>0.15299655984066629</v>
      </c>
      <c r="EA139" s="77">
        <f t="shared" si="486"/>
        <v>5.4318305268875606E-4</v>
      </c>
      <c r="EB139" s="77">
        <f t="shared" si="487"/>
        <v>2.9875067897881587E-2</v>
      </c>
      <c r="EC139" s="77">
        <f t="shared" si="488"/>
        <v>5.1240267970305994E-2</v>
      </c>
      <c r="ED139" s="77">
        <f t="shared" si="489"/>
        <v>9.3427485062466051E-2</v>
      </c>
      <c r="EE139" s="75">
        <f t="shared" si="490"/>
        <v>3.8022813688212928E-3</v>
      </c>
      <c r="EF139" s="78">
        <f t="shared" si="491"/>
        <v>3.0780372985696179E-3</v>
      </c>
      <c r="EG139" s="78">
        <f t="shared" si="492"/>
        <v>0</v>
      </c>
      <c r="EH139" s="78">
        <f t="shared" si="493"/>
        <v>0</v>
      </c>
      <c r="EI139" s="78">
        <f t="shared" si="494"/>
        <v>0</v>
      </c>
      <c r="EJ139" s="75">
        <f t="shared" si="495"/>
        <v>6.8803186673909106E-3</v>
      </c>
      <c r="EK139" s="75">
        <f t="shared" si="496"/>
        <v>1</v>
      </c>
      <c r="EL139" s="75"/>
      <c r="EM139" s="75"/>
      <c r="EN139" s="75"/>
      <c r="EO139" s="75"/>
      <c r="EP139" s="75"/>
      <c r="EQ139" s="75"/>
      <c r="ER139" s="75">
        <f t="shared" si="497"/>
        <v>0.20414923291492329</v>
      </c>
      <c r="ES139" s="75">
        <f t="shared" si="498"/>
        <v>0.27523098791755507</v>
      </c>
      <c r="ET139" s="75">
        <f t="shared" si="499"/>
        <v>0.28558921379793384</v>
      </c>
      <c r="EU139" s="75">
        <f t="shared" si="500"/>
        <v>0.28680065181966324</v>
      </c>
      <c r="EV139" s="75"/>
      <c r="EW139" s="75"/>
      <c r="EX139" s="75">
        <f t="shared" si="501"/>
        <v>6.7991631799163177E-2</v>
      </c>
      <c r="EY139" s="75">
        <f t="shared" si="502"/>
        <v>4.6019900497512436E-2</v>
      </c>
      <c r="EZ139" s="75">
        <f t="shared" si="503"/>
        <v>0.10120819471195938</v>
      </c>
      <c r="FA139" s="75">
        <f t="shared" si="504"/>
        <v>0.1946405938801376</v>
      </c>
      <c r="FB139" s="75"/>
      <c r="FC139" s="75"/>
      <c r="FD139" s="75"/>
      <c r="FE139" s="75">
        <f t="shared" si="505"/>
        <v>0</v>
      </c>
      <c r="FF139" s="75"/>
      <c r="FG139" s="75"/>
      <c r="FH139" s="75"/>
      <c r="FI139" s="75"/>
      <c r="FJ139" s="75"/>
      <c r="FK139" s="75">
        <f t="shared" si="506"/>
        <v>6.5742714996446343E-3</v>
      </c>
      <c r="FL139" s="75"/>
      <c r="FM139" s="75"/>
      <c r="FN139" s="75"/>
      <c r="FO139" s="75"/>
      <c r="FP139" s="75">
        <f t="shared" si="507"/>
        <v>0.27214086471408649</v>
      </c>
      <c r="FQ139" s="75">
        <f t="shared" si="508"/>
        <v>0.32782515991471212</v>
      </c>
      <c r="FR139" s="75">
        <f t="shared" si="509"/>
        <v>0.38679740850989319</v>
      </c>
      <c r="FS139" s="75">
        <f t="shared" si="510"/>
        <v>0.48144124569980085</v>
      </c>
      <c r="FT139" s="75"/>
      <c r="FU139" s="75"/>
      <c r="FV139" s="75"/>
      <c r="FW139" s="75">
        <f t="shared" si="511"/>
        <v>1.0358225880378769E-2</v>
      </c>
      <c r="FX139" s="75">
        <f t="shared" si="512"/>
        <v>1.2114380217294052E-3</v>
      </c>
      <c r="FY139" s="75">
        <f t="shared" si="513"/>
        <v>1.1569663902108174E-2</v>
      </c>
      <c r="FZ139" s="75"/>
      <c r="GA139" s="75"/>
      <c r="GB139" s="75">
        <f t="shared" si="514"/>
        <v>5.5188294214446945E-2</v>
      </c>
      <c r="GC139" s="75">
        <f t="shared" si="515"/>
        <v>9.3432399168178221E-2</v>
      </c>
      <c r="GD139" s="75">
        <f t="shared" si="516"/>
        <v>0.14862069338262518</v>
      </c>
      <c r="GE139" s="75"/>
      <c r="GF139" s="75"/>
      <c r="GG139" s="75"/>
      <c r="GH139" s="75"/>
      <c r="GI139" s="75"/>
      <c r="GJ139" s="75"/>
      <c r="GK139" s="75"/>
      <c r="GL139" s="75"/>
      <c r="GM139" s="75"/>
      <c r="GN139" s="75"/>
      <c r="GO139" s="75"/>
      <c r="GP139" s="75"/>
      <c r="GQ139" s="75">
        <f t="shared" si="517"/>
        <v>5.8972248595181076E-2</v>
      </c>
      <c r="GR139" s="75">
        <f t="shared" si="518"/>
        <v>9.4643837189907654E-2</v>
      </c>
      <c r="GS139" s="75">
        <f t="shared" si="519"/>
        <v>0.15361608578508873</v>
      </c>
      <c r="GT139" s="75"/>
      <c r="GU139" s="75"/>
      <c r="GV139" s="75"/>
      <c r="GW139" s="75"/>
      <c r="GX139" s="75">
        <f t="shared" si="520"/>
        <v>1.0634588563458856E-2</v>
      </c>
      <c r="GY139" s="75">
        <f t="shared" si="521"/>
        <v>1.4570007107320541E-2</v>
      </c>
      <c r="GZ139" s="75">
        <f t="shared" si="522"/>
        <v>1.225704780248643E-2</v>
      </c>
      <c r="HA139" s="75">
        <f t="shared" si="523"/>
        <v>2.9875067897881587E-2</v>
      </c>
      <c r="HB139" s="75"/>
      <c r="HC139" s="75"/>
      <c r="HD139" s="75">
        <f t="shared" si="524"/>
        <v>-2.3129593048341109E-3</v>
      </c>
      <c r="HE139" s="75">
        <f t="shared" si="525"/>
        <v>1.7618020095395155E-2</v>
      </c>
      <c r="HF139" s="75">
        <f t="shared" si="526"/>
        <v>1.5305060790561046E-2</v>
      </c>
      <c r="HG139" s="75"/>
      <c r="HH139" s="75"/>
      <c r="HI139" s="75"/>
      <c r="HJ139" s="75">
        <f t="shared" si="527"/>
        <v>0.28556485355648537</v>
      </c>
      <c r="HK139" s="75">
        <f t="shared" si="528"/>
        <v>0.19509594882729211</v>
      </c>
      <c r="HL139" s="75">
        <f t="shared" si="529"/>
        <v>0.2393626335142707</v>
      </c>
      <c r="HM139" s="75">
        <f t="shared" si="530"/>
        <v>0.15299655984066629</v>
      </c>
      <c r="HN139" s="75"/>
      <c r="HO139" s="75"/>
      <c r="HP139" s="75">
        <f t="shared" si="531"/>
        <v>4.4266684686978586E-2</v>
      </c>
      <c r="HQ139" s="75">
        <f>Gegevens!HM121-Gegevens!HL121</f>
        <v>-7.3511821825659684E-2</v>
      </c>
      <c r="HR139" s="75">
        <f t="shared" si="532"/>
        <v>-4.2099388986625824E-2</v>
      </c>
      <c r="HS139" s="75"/>
      <c r="HT139" s="75"/>
      <c r="HU139" s="75"/>
      <c r="HV139" s="75">
        <f t="shared" si="533"/>
        <v>0.27196652719665271</v>
      </c>
      <c r="HW139" s="75">
        <f t="shared" si="534"/>
        <v>0.30863539445628996</v>
      </c>
      <c r="HX139" s="75">
        <f t="shared" si="535"/>
        <v>0.19716336893713884</v>
      </c>
      <c r="HY139" s="75">
        <f t="shared" si="536"/>
        <v>0.18359587180879958</v>
      </c>
      <c r="HZ139" s="75"/>
      <c r="IA139" s="75"/>
      <c r="IB139" s="75">
        <f t="shared" si="537"/>
        <v>-0.11147202551915111</v>
      </c>
      <c r="IC139" s="75">
        <f t="shared" si="538"/>
        <v>-1.3567497128339268E-2</v>
      </c>
      <c r="ID139" s="75">
        <f t="shared" si="539"/>
        <v>-0.12503952264749038</v>
      </c>
      <c r="IE139" s="75"/>
      <c r="IF139" s="75"/>
      <c r="IG139" s="75"/>
      <c r="IH139" s="75">
        <f t="shared" si="540"/>
        <v>0.11506276150627615</v>
      </c>
      <c r="II139" s="75">
        <f t="shared" si="541"/>
        <v>0.10270078180525942</v>
      </c>
      <c r="IJ139" s="75">
        <f t="shared" si="542"/>
        <v>0.10050779198038873</v>
      </c>
      <c r="IK139" s="75">
        <f t="shared" si="543"/>
        <v>9.3427485062466051E-2</v>
      </c>
      <c r="IL139" s="75"/>
      <c r="IM139" s="75"/>
      <c r="IN139" s="75">
        <f t="shared" si="544"/>
        <v>-2.1929898248706919E-3</v>
      </c>
      <c r="IO139" s="75">
        <f t="shared" si="545"/>
        <v>-7.0803069179226769E-3</v>
      </c>
      <c r="IP139" s="75">
        <f t="shared" si="546"/>
        <v>-9.2732967427933688E-3</v>
      </c>
      <c r="IQ139" s="75"/>
      <c r="IR139" s="75"/>
      <c r="IS139" s="75"/>
      <c r="IT139" s="75">
        <f t="shared" si="547"/>
        <v>3.9923291492329149E-2</v>
      </c>
      <c r="IU139" s="75">
        <f t="shared" si="548"/>
        <v>4.975124378109453E-2</v>
      </c>
      <c r="IV139" s="75">
        <f t="shared" si="549"/>
        <v>6.3911749255822103E-2</v>
      </c>
      <c r="IW139" s="75">
        <f t="shared" si="550"/>
        <v>5.1240267970305994E-2</v>
      </c>
      <c r="IX139" s="75"/>
      <c r="IY139" s="75"/>
      <c r="IZ139" s="75">
        <f t="shared" si="551"/>
        <v>1.4160505474727574E-2</v>
      </c>
      <c r="JA139" s="75">
        <f t="shared" si="552"/>
        <v>-1.2671481285516109E-2</v>
      </c>
      <c r="JB139" s="75">
        <f t="shared" si="553"/>
        <v>1.4890241892114645E-3</v>
      </c>
      <c r="JC139" s="75"/>
      <c r="JD139" s="75"/>
      <c r="JE139" s="75"/>
      <c r="JF139" s="75"/>
      <c r="JG139" s="75"/>
      <c r="JH139" s="75"/>
      <c r="JI139" s="75">
        <f t="shared" si="554"/>
        <v>0.12569735006973501</v>
      </c>
      <c r="JJ139" s="75">
        <f t="shared" si="555"/>
        <v>0.15498605299860529</v>
      </c>
      <c r="JK139" s="75">
        <f t="shared" si="556"/>
        <v>0.16562064156206416</v>
      </c>
      <c r="JL139" s="75"/>
      <c r="JM139" s="75">
        <f t="shared" si="557"/>
        <v>0.11727078891257996</v>
      </c>
      <c r="JN139" s="75">
        <f t="shared" si="558"/>
        <v>0.15245202558635396</v>
      </c>
      <c r="JO139" s="75">
        <f t="shared" si="559"/>
        <v>0.16702203269367449</v>
      </c>
      <c r="JP139" s="75"/>
      <c r="JQ139" s="75">
        <f t="shared" si="560"/>
        <v>0.11276483978287516</v>
      </c>
      <c r="JR139" s="75">
        <f t="shared" si="561"/>
        <v>0.16441954123621083</v>
      </c>
      <c r="JS139" s="75">
        <f t="shared" si="562"/>
        <v>0.17667658903869726</v>
      </c>
      <c r="JT139" s="75"/>
      <c r="JU139" s="75">
        <f t="shared" si="563"/>
        <v>0.12330255296034764</v>
      </c>
      <c r="JV139" s="75">
        <f t="shared" si="564"/>
        <v>0.14466775303277205</v>
      </c>
      <c r="JW139" s="75">
        <f t="shared" si="565"/>
        <v>0.17454282093065365</v>
      </c>
      <c r="JX139" s="75"/>
      <c r="JY139" s="75"/>
      <c r="JZ139" s="75"/>
      <c r="KA139" s="75">
        <f t="shared" si="566"/>
        <v>-4.5059491297047977E-3</v>
      </c>
      <c r="KB139" s="75">
        <f t="shared" si="567"/>
        <v>1.0537713177472485E-2</v>
      </c>
      <c r="KC139" s="75">
        <f t="shared" si="568"/>
        <v>6.0317640477676876E-3</v>
      </c>
      <c r="KD139" s="75"/>
      <c r="KE139" s="75"/>
      <c r="KF139" s="75">
        <f t="shared" si="569"/>
        <v>1.1967515649856875E-2</v>
      </c>
      <c r="KG139" s="75">
        <f t="shared" si="570"/>
        <v>-1.9751788203438786E-2</v>
      </c>
      <c r="KH139" s="75">
        <f t="shared" si="571"/>
        <v>-7.7842725535819113E-3</v>
      </c>
      <c r="KI139" s="75"/>
      <c r="KJ139" s="75"/>
      <c r="KK139" s="75">
        <f t="shared" si="572"/>
        <v>9.6545563450227689E-3</v>
      </c>
      <c r="KL139" s="75">
        <f t="shared" si="573"/>
        <v>-2.1337681080436099E-3</v>
      </c>
      <c r="KM139" s="75">
        <f t="shared" si="574"/>
        <v>7.520788236979159E-3</v>
      </c>
      <c r="KN139" s="75"/>
      <c r="KO139" s="75"/>
      <c r="KP139" s="75"/>
      <c r="KQ139" s="75"/>
      <c r="KR139" s="73">
        <f t="shared" si="575"/>
        <v>1520.1007462686566</v>
      </c>
      <c r="KS139" s="73">
        <f t="shared" si="576"/>
        <v>254.16791044776119</v>
      </c>
      <c r="KT139" s="73">
        <f t="shared" si="577"/>
        <v>1077.5149253731342</v>
      </c>
      <c r="KU139" s="73">
        <f t="shared" si="578"/>
        <v>1704.5932835820895</v>
      </c>
      <c r="KV139" s="73">
        <f t="shared" si="579"/>
        <v>567.21641791044783</v>
      </c>
      <c r="KW139" s="73">
        <f t="shared" si="580"/>
        <v>274.7761194029851</v>
      </c>
      <c r="KX139" s="73">
        <f t="shared" si="581"/>
        <v>80.47014925373135</v>
      </c>
      <c r="KY139" s="73"/>
      <c r="KZ139" s="73">
        <f t="shared" si="582"/>
        <v>1577.3092278059885</v>
      </c>
      <c r="LA139" s="73">
        <f t="shared" si="583"/>
        <v>558.97285939415167</v>
      </c>
      <c r="LB139" s="73">
        <f t="shared" si="584"/>
        <v>1321.999824899317</v>
      </c>
      <c r="LC139" s="73">
        <f t="shared" si="585"/>
        <v>1088.9332866398179</v>
      </c>
      <c r="LD139" s="73">
        <f t="shared" si="586"/>
        <v>555.10453510768696</v>
      </c>
      <c r="LE139" s="73">
        <f t="shared" si="587"/>
        <v>352.98459113990549</v>
      </c>
      <c r="LF139" s="73">
        <f t="shared" si="588"/>
        <v>67.695675013132558</v>
      </c>
      <c r="LG139" s="73"/>
      <c r="LH139" s="73">
        <f t="shared" si="589"/>
        <v>1584</v>
      </c>
      <c r="LI139" s="73">
        <f t="shared" si="590"/>
        <v>1075</v>
      </c>
      <c r="LJ139" s="73">
        <f t="shared" si="591"/>
        <v>845</v>
      </c>
      <c r="LK139" s="73">
        <f t="shared" si="592"/>
        <v>1014</v>
      </c>
      <c r="LL139" s="73">
        <f t="shared" si="593"/>
        <v>516</v>
      </c>
      <c r="LM139" s="73">
        <f t="shared" si="594"/>
        <v>283</v>
      </c>
      <c r="LN139" s="73">
        <f t="shared" si="595"/>
        <v>165</v>
      </c>
      <c r="LO139" s="73"/>
      <c r="LP139" s="73">
        <f t="shared" si="596"/>
        <v>57.208481537331863</v>
      </c>
      <c r="LQ139" s="73">
        <f t="shared" si="597"/>
        <v>304.80494894639048</v>
      </c>
      <c r="LR139" s="73">
        <f t="shared" si="598"/>
        <v>244.48489952618274</v>
      </c>
      <c r="LS139" s="73">
        <f t="shared" si="599"/>
        <v>-615.65999694227162</v>
      </c>
      <c r="LT139" s="73">
        <f t="shared" si="600"/>
        <v>-12.111882802760874</v>
      </c>
      <c r="LU139" s="73">
        <f t="shared" si="601"/>
        <v>78.208471736920387</v>
      </c>
      <c r="LV139" s="73">
        <f t="shared" si="602"/>
        <v>-12.774474240598792</v>
      </c>
      <c r="LW139" s="73"/>
      <c r="LX139" s="73">
        <f t="shared" si="603"/>
        <v>6.6907721940115152</v>
      </c>
      <c r="LY139" s="73">
        <f t="shared" si="604"/>
        <v>516.02714060584833</v>
      </c>
      <c r="LZ139" s="73">
        <f t="shared" si="605"/>
        <v>-476.99982489931699</v>
      </c>
      <c r="MA139" s="73">
        <f t="shared" si="606"/>
        <v>-74.933286639817879</v>
      </c>
      <c r="MB139" s="73">
        <f t="shared" si="607"/>
        <v>-39.104535107686957</v>
      </c>
      <c r="MC139" s="73">
        <f t="shared" si="608"/>
        <v>-69.98459113990549</v>
      </c>
      <c r="MD139" s="73">
        <f t="shared" si="609"/>
        <v>97.304324986867442</v>
      </c>
      <c r="ME139" s="73"/>
      <c r="MF139" s="73">
        <f t="shared" si="610"/>
        <v>63.899253731343379</v>
      </c>
      <c r="MG139" s="73">
        <f t="shared" si="611"/>
        <v>820.83208955223881</v>
      </c>
      <c r="MH139" s="73">
        <f t="shared" si="612"/>
        <v>-232.51492537313425</v>
      </c>
      <c r="MI139" s="73">
        <f t="shared" si="613"/>
        <v>-690.5932835820895</v>
      </c>
      <c r="MJ139" s="73">
        <f t="shared" si="614"/>
        <v>-51.216417910447831</v>
      </c>
      <c r="MK139" s="73">
        <f t="shared" si="615"/>
        <v>8.2238805970148974</v>
      </c>
      <c r="ML139" s="73">
        <f t="shared" si="616"/>
        <v>84.52985074626865</v>
      </c>
      <c r="MM139" s="73"/>
      <c r="MN139" s="75">
        <f t="shared" si="617"/>
        <v>3.7634664464023006E-2</v>
      </c>
      <c r="MO139" s="75">
        <f t="shared" si="618"/>
        <v>1.1992267175247391</v>
      </c>
      <c r="MP139" s="75">
        <f t="shared" si="619"/>
        <v>0.22689699582724546</v>
      </c>
      <c r="MQ139" s="75">
        <f t="shared" si="620"/>
        <v>-0.3611770636855397</v>
      </c>
      <c r="MR139" s="75">
        <f t="shared" si="621"/>
        <v>-2.1353195042166602E-2</v>
      </c>
      <c r="MS139" s="75">
        <f t="shared" si="622"/>
        <v>0.28462616004202418</v>
      </c>
      <c r="MT139" s="75">
        <f t="shared" si="623"/>
        <v>-0.15874798740983381</v>
      </c>
      <c r="MU139" s="75"/>
      <c r="MV139" s="75">
        <f t="shared" si="624"/>
        <v>4.2418899706294566E-3</v>
      </c>
      <c r="MW139" s="75">
        <f t="shared" si="625"/>
        <v>0.92317029697139408</v>
      </c>
      <c r="MX139" s="75">
        <f t="shared" si="626"/>
        <v>-0.36081685936353669</v>
      </c>
      <c r="MY139" s="75">
        <f t="shared" si="627"/>
        <v>-6.881347788627501E-2</v>
      </c>
      <c r="MZ139" s="75">
        <f t="shared" si="628"/>
        <v>-7.0445353324488535E-2</v>
      </c>
      <c r="NA139" s="75">
        <f t="shared" si="629"/>
        <v>-0.19826528663447263</v>
      </c>
      <c r="NB139" s="75">
        <f t="shared" si="630"/>
        <v>1.4373787537828817</v>
      </c>
      <c r="NC139" s="75"/>
      <c r="ND139" s="75">
        <f t="shared" si="631"/>
        <v>4.2036196540390404E-2</v>
      </c>
      <c r="NE139" s="75">
        <f t="shared" si="632"/>
        <v>3.2294874994494767</v>
      </c>
      <c r="NF139" s="75">
        <f t="shared" si="633"/>
        <v>-0.21578812496969943</v>
      </c>
      <c r="NG139" s="75">
        <f t="shared" si="634"/>
        <v>-0.40513669168686012</v>
      </c>
      <c r="NH139" s="75">
        <f t="shared" si="635"/>
        <v>-9.0294314997302991E-2</v>
      </c>
      <c r="NI139" s="75">
        <f t="shared" si="636"/>
        <v>2.9929386203150356E-2</v>
      </c>
      <c r="NJ139" s="75">
        <f t="shared" si="637"/>
        <v>1.0504497820643603</v>
      </c>
      <c r="NK139" s="75"/>
      <c r="NL139" s="75"/>
      <c r="NM139" s="211">
        <v>6275</v>
      </c>
      <c r="NN139" s="212">
        <v>0</v>
      </c>
      <c r="NO139" s="212">
        <v>4</v>
      </c>
      <c r="NP139" s="212">
        <v>2</v>
      </c>
      <c r="NQ139" s="212">
        <v>0</v>
      </c>
      <c r="NR139" s="212">
        <v>5</v>
      </c>
      <c r="NS139" s="213">
        <v>11</v>
      </c>
      <c r="NT139" s="213">
        <f t="shared" si="638"/>
        <v>6286</v>
      </c>
      <c r="NU139" s="75"/>
      <c r="NV139" s="75"/>
      <c r="NW139" s="73">
        <v>5523</v>
      </c>
      <c r="NX139" s="73">
        <v>1075</v>
      </c>
      <c r="NY139" s="75">
        <f t="shared" si="639"/>
        <v>0.1946405938801376</v>
      </c>
      <c r="NZ139" s="75">
        <f t="shared" si="640"/>
        <v>1.3152549089275874E-3</v>
      </c>
      <c r="OA139" s="75">
        <f t="shared" si="641"/>
        <v>1.3716090952356041E-3</v>
      </c>
      <c r="OB139" s="73">
        <v>7875</v>
      </c>
      <c r="OC139" s="73">
        <v>6286</v>
      </c>
      <c r="OD139" s="73">
        <v>333.02016474748478</v>
      </c>
      <c r="OE139" s="73">
        <v>86.263182970134295</v>
      </c>
      <c r="OF139" s="75">
        <f t="shared" si="642"/>
        <v>1.0954054980334514E-2</v>
      </c>
      <c r="OG139" s="75">
        <f t="shared" si="643"/>
        <v>0.25903291182245392</v>
      </c>
      <c r="OH139" s="73">
        <v>158</v>
      </c>
      <c r="OI139" s="73">
        <f t="shared" si="644"/>
        <v>40.927200067947716</v>
      </c>
      <c r="OJ139" s="75">
        <f t="shared" si="645"/>
        <v>6.5108495176499706E-3</v>
      </c>
      <c r="OK139" s="75">
        <f t="shared" si="646"/>
        <v>1.2016516415705855E-3</v>
      </c>
      <c r="OL139" s="75">
        <f t="shared" si="647"/>
        <v>1.2584357494715482E-4</v>
      </c>
      <c r="OM139" s="73">
        <v>7915</v>
      </c>
      <c r="ON139" s="73">
        <v>153363241</v>
      </c>
      <c r="OO139" s="73">
        <f t="shared" si="648"/>
        <v>19376.278079595704</v>
      </c>
      <c r="OP139" s="75">
        <f t="shared" si="649"/>
        <v>1.2146429931749801E-3</v>
      </c>
      <c r="OQ139" s="75">
        <f t="shared" si="650"/>
        <v>1.2315721809379406E-3</v>
      </c>
      <c r="OR139" s="75">
        <f t="shared" si="651"/>
        <v>1.3194417516875252E-4</v>
      </c>
      <c r="OS139" s="73">
        <v>1279.5009475679092</v>
      </c>
      <c r="OT139" s="75">
        <f t="shared" si="652"/>
        <v>0.16247631080227418</v>
      </c>
      <c r="OU139" s="75">
        <f t="shared" si="653"/>
        <v>1.0545119837834102E-3</v>
      </c>
      <c r="OV139" s="73">
        <v>32.613165937654713</v>
      </c>
      <c r="OW139" s="75">
        <f t="shared" si="654"/>
        <v>4.120425260600722E-3</v>
      </c>
      <c r="OX139" s="75">
        <v>3.9215686274509803E-2</v>
      </c>
      <c r="OY139" s="73">
        <v>362</v>
      </c>
      <c r="OZ139" s="75">
        <f t="shared" si="655"/>
        <v>4.5968253968253971E-2</v>
      </c>
      <c r="PA139" s="73">
        <v>1722</v>
      </c>
      <c r="PB139" s="75">
        <f t="shared" si="656"/>
        <v>0.21866666666666668</v>
      </c>
      <c r="PC139" s="73">
        <v>1152</v>
      </c>
      <c r="PD139" s="73">
        <v>1810</v>
      </c>
      <c r="PE139" s="75">
        <f t="shared" si="657"/>
        <v>-0.36353591160220994</v>
      </c>
      <c r="PF139" s="75">
        <v>3.9479942920564455E-2</v>
      </c>
      <c r="PG139" s="75">
        <v>3.0600919613128271E-2</v>
      </c>
      <c r="PH139" s="75">
        <v>7.0080862533692723E-2</v>
      </c>
      <c r="PI139" s="75"/>
      <c r="PJ139" s="75"/>
      <c r="PK139" s="75"/>
      <c r="PL139" s="75"/>
      <c r="PM139" s="75"/>
      <c r="PN139" s="75"/>
      <c r="PO139" s="226"/>
      <c r="PP139" s="21">
        <f t="shared" si="658"/>
        <v>0</v>
      </c>
      <c r="PQ139" s="73">
        <f t="shared" si="659"/>
        <v>104.28465888441092</v>
      </c>
      <c r="PR139" s="73"/>
      <c r="PS139" s="73">
        <f t="shared" si="660"/>
        <v>10.862794739700506</v>
      </c>
      <c r="PT139" s="73">
        <v>2</v>
      </c>
      <c r="PU139" s="73">
        <f t="shared" si="661"/>
        <v>10.472550495805462</v>
      </c>
      <c r="PV139" s="73">
        <v>2</v>
      </c>
      <c r="PW139" s="73"/>
      <c r="QA139" s="74"/>
      <c r="QB139" s="87"/>
    </row>
    <row r="140" spans="1:444" x14ac:dyDescent="0.25">
      <c r="A140" s="150"/>
      <c r="B140" s="153" t="s">
        <v>10</v>
      </c>
      <c r="C140" s="151"/>
      <c r="D140" s="156">
        <v>24055</v>
      </c>
      <c r="E140" s="156" t="s">
        <v>76</v>
      </c>
      <c r="F140" s="72" t="s">
        <v>127</v>
      </c>
      <c r="G140" s="82"/>
      <c r="P140" s="161"/>
      <c r="Q140" s="127"/>
      <c r="R140" s="127"/>
      <c r="S140" s="127"/>
      <c r="T140" s="127"/>
      <c r="U140" s="127"/>
      <c r="V140" s="127"/>
      <c r="W140" s="127"/>
      <c r="X140" s="127"/>
      <c r="Y140" s="127"/>
      <c r="Z140" s="113"/>
      <c r="AA140" s="73"/>
      <c r="AB140" s="74">
        <v>1712</v>
      </c>
      <c r="AC140" s="74">
        <v>3702</v>
      </c>
      <c r="AD140" s="74">
        <v>802</v>
      </c>
      <c r="AE140" s="74">
        <v>977</v>
      </c>
      <c r="AF140" s="74">
        <v>1377</v>
      </c>
      <c r="AG140" s="74">
        <v>2576</v>
      </c>
      <c r="AH140" s="74">
        <v>157</v>
      </c>
      <c r="AI140" s="74">
        <v>612</v>
      </c>
      <c r="AK140" s="73">
        <f t="shared" si="445"/>
        <v>11915</v>
      </c>
      <c r="AL140" s="75"/>
      <c r="AM140" s="76">
        <f t="shared" si="446"/>
        <v>0.14368443138900547</v>
      </c>
      <c r="AN140" s="77">
        <f t="shared" si="447"/>
        <v>0.31070079731430972</v>
      </c>
      <c r="AO140" s="77">
        <f t="shared" si="448"/>
        <v>6.7310113302559801E-2</v>
      </c>
      <c r="AP140" s="77">
        <f t="shared" si="449"/>
        <v>8.1997482165337809E-2</v>
      </c>
      <c r="AQ140" s="77">
        <f t="shared" si="450"/>
        <v>0.11556861099454468</v>
      </c>
      <c r="AR140" s="77">
        <f t="shared" si="451"/>
        <v>0.21619806966009231</v>
      </c>
      <c r="AS140" s="77">
        <f t="shared" si="452"/>
        <v>1.3176668065463701E-2</v>
      </c>
      <c r="AT140" s="78">
        <f t="shared" si="453"/>
        <v>5.1363827108686533E-2</v>
      </c>
      <c r="AU140" s="75">
        <f t="shared" si="454"/>
        <v>1</v>
      </c>
      <c r="AV140" s="75"/>
      <c r="AW140" s="75"/>
      <c r="AX140" s="74">
        <v>1146</v>
      </c>
      <c r="AY140" s="74">
        <v>515</v>
      </c>
      <c r="AZ140" s="74">
        <v>2942</v>
      </c>
      <c r="BA140" s="74">
        <v>1096</v>
      </c>
      <c r="BB140" s="74">
        <v>3767</v>
      </c>
      <c r="BC140" s="74">
        <v>2273</v>
      </c>
      <c r="BD140" s="74">
        <v>235</v>
      </c>
      <c r="BF140" s="74">
        <v>21</v>
      </c>
      <c r="BG140" s="79">
        <v>59</v>
      </c>
      <c r="BH140" s="80"/>
      <c r="BI140" s="80"/>
      <c r="BJ140" s="81"/>
      <c r="BK140" s="73">
        <f t="shared" si="455"/>
        <v>59</v>
      </c>
      <c r="BL140" s="79">
        <f t="shared" si="456"/>
        <v>12054</v>
      </c>
      <c r="BM140" s="82"/>
      <c r="BN140" s="83">
        <f t="shared" si="457"/>
        <v>9.5072175211548038E-2</v>
      </c>
      <c r="BO140" s="84">
        <f t="shared" si="458"/>
        <v>4.2724406835905095E-2</v>
      </c>
      <c r="BP140" s="84">
        <f t="shared" si="459"/>
        <v>0.24406835905093746</v>
      </c>
      <c r="BQ140" s="84">
        <f t="shared" si="460"/>
        <v>9.0924174547867928E-2</v>
      </c>
      <c r="BR140" s="84">
        <f t="shared" si="461"/>
        <v>0.31251037000165921</v>
      </c>
      <c r="BS140" s="84">
        <f t="shared" si="462"/>
        <v>0.18856811017089764</v>
      </c>
      <c r="BT140" s="84">
        <f t="shared" si="463"/>
        <v>1.94956031192965E-2</v>
      </c>
      <c r="BU140" s="84">
        <f t="shared" si="464"/>
        <v>0</v>
      </c>
      <c r="BV140" s="84">
        <f t="shared" si="465"/>
        <v>1.7421602787456446E-3</v>
      </c>
      <c r="BW140" s="84">
        <f t="shared" si="466"/>
        <v>4.8946407831425252E-3</v>
      </c>
      <c r="BX140" s="84">
        <f t="shared" si="467"/>
        <v>0</v>
      </c>
      <c r="BY140" s="84">
        <f t="shared" si="468"/>
        <v>0</v>
      </c>
      <c r="BZ140" s="84">
        <f t="shared" si="469"/>
        <v>0</v>
      </c>
      <c r="CA140" s="75">
        <f t="shared" si="470"/>
        <v>4.8946407831425252E-3</v>
      </c>
      <c r="CB140" s="85">
        <f t="shared" si="471"/>
        <v>1</v>
      </c>
      <c r="CC140" s="75"/>
      <c r="CD140" s="75"/>
      <c r="CE140" s="74">
        <v>590</v>
      </c>
      <c r="CF140" s="74">
        <v>3499</v>
      </c>
      <c r="CG140" s="74">
        <v>3204</v>
      </c>
      <c r="CH140" s="74">
        <v>1844</v>
      </c>
      <c r="CI140" s="74">
        <v>972</v>
      </c>
      <c r="CJ140" s="74">
        <v>1905</v>
      </c>
      <c r="CK140" s="74">
        <v>311</v>
      </c>
      <c r="CL140" s="72"/>
      <c r="CP140" s="73">
        <f t="shared" si="662"/>
        <v>0</v>
      </c>
      <c r="CQ140" s="73">
        <f t="shared" si="663"/>
        <v>12325</v>
      </c>
      <c r="CR140" s="73"/>
      <c r="CS140" s="76">
        <f t="shared" si="472"/>
        <v>4.7870182555780932E-2</v>
      </c>
      <c r="CT140" s="77">
        <f t="shared" si="473"/>
        <v>0.283894523326572</v>
      </c>
      <c r="CU140" s="77">
        <f t="shared" si="474"/>
        <v>0.25995943204868155</v>
      </c>
      <c r="CV140" s="77">
        <f t="shared" si="475"/>
        <v>0.14961460446247465</v>
      </c>
      <c r="CW140" s="77">
        <f t="shared" si="476"/>
        <v>7.8864097363083169E-2</v>
      </c>
      <c r="CX140" s="77">
        <f t="shared" si="477"/>
        <v>0.15456389452332658</v>
      </c>
      <c r="CY140" s="77">
        <f t="shared" si="478"/>
        <v>2.5233265720081135E-2</v>
      </c>
      <c r="CZ140" s="78"/>
      <c r="DA140" s="78"/>
      <c r="DB140" s="78"/>
      <c r="DC140" s="78"/>
      <c r="DD140" s="78">
        <f t="shared" si="479"/>
        <v>0</v>
      </c>
      <c r="DE140" s="75">
        <f t="shared" si="480"/>
        <v>1</v>
      </c>
      <c r="DF140" s="75"/>
      <c r="DG140" s="75"/>
      <c r="DH140" s="74">
        <v>1977</v>
      </c>
      <c r="DI140" s="74">
        <v>3712</v>
      </c>
      <c r="DJ140" s="74">
        <v>1620</v>
      </c>
      <c r="DK140" s="74">
        <v>2065</v>
      </c>
      <c r="DL140" s="74">
        <v>175</v>
      </c>
      <c r="DM140" s="74">
        <v>565</v>
      </c>
      <c r="DN140" s="74">
        <v>1334</v>
      </c>
      <c r="DO140" s="74">
        <v>773</v>
      </c>
      <c r="DP140" s="72">
        <v>121</v>
      </c>
      <c r="DQ140" s="74">
        <v>98</v>
      </c>
      <c r="DU140" s="73">
        <f t="shared" si="481"/>
        <v>219</v>
      </c>
      <c r="DV140" s="73">
        <f t="shared" si="664"/>
        <v>12440</v>
      </c>
      <c r="DW140" s="76">
        <f t="shared" si="482"/>
        <v>0.15892282958199358</v>
      </c>
      <c r="DX140" s="77">
        <f t="shared" si="483"/>
        <v>0.29839228295819936</v>
      </c>
      <c r="DY140" s="77">
        <f t="shared" si="484"/>
        <v>0.13022508038585209</v>
      </c>
      <c r="DZ140" s="77">
        <f t="shared" si="485"/>
        <v>0.16599678456591641</v>
      </c>
      <c r="EA140" s="77">
        <f t="shared" si="486"/>
        <v>1.4067524115755627E-2</v>
      </c>
      <c r="EB140" s="77">
        <f t="shared" si="487"/>
        <v>4.5418006430868164E-2</v>
      </c>
      <c r="EC140" s="77">
        <f t="shared" si="488"/>
        <v>0.1072347266881029</v>
      </c>
      <c r="ED140" s="77">
        <f t="shared" si="489"/>
        <v>6.2138263665594856E-2</v>
      </c>
      <c r="EE140" s="75">
        <f t="shared" si="490"/>
        <v>9.7266881028938903E-3</v>
      </c>
      <c r="EF140" s="78">
        <f t="shared" si="491"/>
        <v>7.8778135048231512E-3</v>
      </c>
      <c r="EG140" s="78">
        <f t="shared" si="492"/>
        <v>0</v>
      </c>
      <c r="EH140" s="78">
        <f t="shared" si="493"/>
        <v>0</v>
      </c>
      <c r="EI140" s="78">
        <f t="shared" si="494"/>
        <v>0</v>
      </c>
      <c r="EJ140" s="75">
        <f t="shared" si="495"/>
        <v>1.7604501607717041E-2</v>
      </c>
      <c r="EK140" s="75">
        <f t="shared" si="496"/>
        <v>1</v>
      </c>
      <c r="EL140" s="75"/>
      <c r="EM140" s="75"/>
      <c r="EN140" s="75"/>
      <c r="EO140" s="75"/>
      <c r="EP140" s="75"/>
      <c r="EQ140" s="75"/>
      <c r="ER140" s="75">
        <f t="shared" si="497"/>
        <v>0.31070079731430972</v>
      </c>
      <c r="ES140" s="75">
        <f t="shared" si="498"/>
        <v>0.31251037000165921</v>
      </c>
      <c r="ET140" s="75">
        <f t="shared" si="499"/>
        <v>0.283894523326572</v>
      </c>
      <c r="EU140" s="75">
        <f t="shared" si="500"/>
        <v>0.29839228295819936</v>
      </c>
      <c r="EV140" s="75"/>
      <c r="EW140" s="75"/>
      <c r="EX140" s="75">
        <f t="shared" si="501"/>
        <v>6.7310113302559801E-2</v>
      </c>
      <c r="EY140" s="75">
        <f t="shared" si="502"/>
        <v>4.2724406835905095E-2</v>
      </c>
      <c r="EZ140" s="75">
        <f t="shared" si="503"/>
        <v>7.8864097363083169E-2</v>
      </c>
      <c r="FA140" s="75">
        <f t="shared" si="504"/>
        <v>0.13022508038585209</v>
      </c>
      <c r="FB140" s="75"/>
      <c r="FC140" s="75"/>
      <c r="FD140" s="75"/>
      <c r="FE140" s="75">
        <f t="shared" si="505"/>
        <v>0</v>
      </c>
      <c r="FF140" s="75"/>
      <c r="FG140" s="75"/>
      <c r="FH140" s="75"/>
      <c r="FI140" s="75"/>
      <c r="FJ140" s="75"/>
      <c r="FK140" s="75">
        <f t="shared" si="506"/>
        <v>1.7421602787456446E-3</v>
      </c>
      <c r="FL140" s="75"/>
      <c r="FM140" s="75"/>
      <c r="FN140" s="75"/>
      <c r="FO140" s="75"/>
      <c r="FP140" s="75">
        <f t="shared" si="507"/>
        <v>0.37801091061686953</v>
      </c>
      <c r="FQ140" s="75">
        <f t="shared" si="508"/>
        <v>0.35697693711630996</v>
      </c>
      <c r="FR140" s="75">
        <f t="shared" si="509"/>
        <v>0.36275862068965514</v>
      </c>
      <c r="FS140" s="75">
        <f t="shared" si="510"/>
        <v>0.42861736334405143</v>
      </c>
      <c r="FT140" s="75"/>
      <c r="FU140" s="75"/>
      <c r="FV140" s="75"/>
      <c r="FW140" s="75">
        <f t="shared" si="511"/>
        <v>-2.8615846675087209E-2</v>
      </c>
      <c r="FX140" s="75">
        <f t="shared" si="512"/>
        <v>1.449775963162736E-2</v>
      </c>
      <c r="FY140" s="75">
        <f t="shared" si="513"/>
        <v>-1.4118087043459848E-2</v>
      </c>
      <c r="FZ140" s="75"/>
      <c r="GA140" s="75"/>
      <c r="GB140" s="75">
        <f t="shared" si="514"/>
        <v>3.6139690527178074E-2</v>
      </c>
      <c r="GC140" s="75">
        <f t="shared" si="515"/>
        <v>5.1360983022768925E-2</v>
      </c>
      <c r="GD140" s="75">
        <f t="shared" si="516"/>
        <v>8.7500673549947006E-2</v>
      </c>
      <c r="GE140" s="75"/>
      <c r="GF140" s="75"/>
      <c r="GG140" s="75"/>
      <c r="GH140" s="75"/>
      <c r="GI140" s="75"/>
      <c r="GJ140" s="75"/>
      <c r="GK140" s="75"/>
      <c r="GL140" s="75"/>
      <c r="GM140" s="75"/>
      <c r="GN140" s="75"/>
      <c r="GO140" s="75"/>
      <c r="GP140" s="75"/>
      <c r="GQ140" s="75">
        <f t="shared" si="517"/>
        <v>5.7816835733451866E-3</v>
      </c>
      <c r="GR140" s="75">
        <f t="shared" si="518"/>
        <v>6.5858742654396285E-2</v>
      </c>
      <c r="GS140" s="75">
        <f t="shared" si="519"/>
        <v>7.1640426227741472E-2</v>
      </c>
      <c r="GT140" s="75"/>
      <c r="GU140" s="75"/>
      <c r="GV140" s="75"/>
      <c r="GW140" s="75"/>
      <c r="GX140" s="75">
        <f t="shared" si="520"/>
        <v>1.3176668065463701E-2</v>
      </c>
      <c r="GY140" s="75">
        <f t="shared" si="521"/>
        <v>1.94956031192965E-2</v>
      </c>
      <c r="GZ140" s="75">
        <f t="shared" si="522"/>
        <v>2.5233265720081135E-2</v>
      </c>
      <c r="HA140" s="75">
        <f t="shared" si="523"/>
        <v>4.5418006430868164E-2</v>
      </c>
      <c r="HB140" s="75"/>
      <c r="HC140" s="75"/>
      <c r="HD140" s="75">
        <f t="shared" si="524"/>
        <v>5.7376626007846349E-3</v>
      </c>
      <c r="HE140" s="75">
        <f t="shared" si="525"/>
        <v>2.018474071078703E-2</v>
      </c>
      <c r="HF140" s="75">
        <f t="shared" si="526"/>
        <v>2.5922403311571664E-2</v>
      </c>
      <c r="HG140" s="75"/>
      <c r="HH140" s="75"/>
      <c r="HI140" s="75"/>
      <c r="HJ140" s="75">
        <f t="shared" si="527"/>
        <v>0.21619806966009231</v>
      </c>
      <c r="HK140" s="75">
        <f t="shared" si="528"/>
        <v>0.18856811017089764</v>
      </c>
      <c r="HL140" s="75">
        <f t="shared" si="529"/>
        <v>0.25995943204868155</v>
      </c>
      <c r="HM140" s="75">
        <f t="shared" si="530"/>
        <v>0.16599678456591641</v>
      </c>
      <c r="HN140" s="75"/>
      <c r="HO140" s="75"/>
      <c r="HP140" s="75">
        <f t="shared" si="531"/>
        <v>7.1391321877783909E-2</v>
      </c>
      <c r="HQ140" s="75">
        <f>Gegevens!HM122-Gegevens!HL122</f>
        <v>-0.1119930454868735</v>
      </c>
      <c r="HR140" s="75">
        <f t="shared" si="532"/>
        <v>-2.2571325604981235E-2</v>
      </c>
      <c r="HS140" s="75"/>
      <c r="HT140" s="75"/>
      <c r="HU140" s="75"/>
      <c r="HV140" s="75">
        <f t="shared" si="533"/>
        <v>0.14368443138900547</v>
      </c>
      <c r="HW140" s="75">
        <f t="shared" si="534"/>
        <v>0.24406835905093746</v>
      </c>
      <c r="HX140" s="75">
        <f t="shared" si="535"/>
        <v>0.15456389452332658</v>
      </c>
      <c r="HY140" s="75">
        <f t="shared" si="536"/>
        <v>0.15892282958199358</v>
      </c>
      <c r="HZ140" s="75"/>
      <c r="IA140" s="75"/>
      <c r="IB140" s="75">
        <f t="shared" si="537"/>
        <v>-8.9504464527610877E-2</v>
      </c>
      <c r="IC140" s="75">
        <f t="shared" si="538"/>
        <v>4.3589350586669962E-3</v>
      </c>
      <c r="ID140" s="75">
        <f t="shared" si="539"/>
        <v>-8.5145529468943881E-2</v>
      </c>
      <c r="IE140" s="75"/>
      <c r="IF140" s="75"/>
      <c r="IG140" s="75"/>
      <c r="IH140" s="75">
        <f t="shared" si="540"/>
        <v>8.1997482165337809E-2</v>
      </c>
      <c r="II140" s="75">
        <f t="shared" si="541"/>
        <v>9.0924174547867928E-2</v>
      </c>
      <c r="IJ140" s="75">
        <f t="shared" si="542"/>
        <v>4.7870182555780932E-2</v>
      </c>
      <c r="IK140" s="75">
        <f t="shared" si="543"/>
        <v>6.2138263665594856E-2</v>
      </c>
      <c r="IL140" s="75"/>
      <c r="IM140" s="75"/>
      <c r="IN140" s="75">
        <f t="shared" si="544"/>
        <v>-4.3053991992086996E-2</v>
      </c>
      <c r="IO140" s="75">
        <f t="shared" si="545"/>
        <v>1.4268081109813924E-2</v>
      </c>
      <c r="IP140" s="75">
        <f t="shared" si="546"/>
        <v>-2.8785910882273072E-2</v>
      </c>
      <c r="IQ140" s="75"/>
      <c r="IR140" s="75"/>
      <c r="IS140" s="75"/>
      <c r="IT140" s="75">
        <f t="shared" si="547"/>
        <v>0.11556861099454468</v>
      </c>
      <c r="IU140" s="75">
        <f t="shared" si="548"/>
        <v>9.5072175211548038E-2</v>
      </c>
      <c r="IV140" s="75">
        <f t="shared" si="549"/>
        <v>0.14961460446247465</v>
      </c>
      <c r="IW140" s="75">
        <f t="shared" si="550"/>
        <v>0.1072347266881029</v>
      </c>
      <c r="IX140" s="75"/>
      <c r="IY140" s="75"/>
      <c r="IZ140" s="75">
        <f t="shared" si="551"/>
        <v>5.4542429250926616E-2</v>
      </c>
      <c r="JA140" s="75">
        <f t="shared" si="552"/>
        <v>-4.2379877774371758E-2</v>
      </c>
      <c r="JB140" s="75">
        <f t="shared" si="553"/>
        <v>1.2162551476554859E-2</v>
      </c>
      <c r="JC140" s="75"/>
      <c r="JD140" s="75"/>
      <c r="JE140" s="75"/>
      <c r="JF140" s="75"/>
      <c r="JG140" s="75"/>
      <c r="JH140" s="75"/>
      <c r="JI140" s="75">
        <f t="shared" si="554"/>
        <v>9.5174150230801516E-2</v>
      </c>
      <c r="JJ140" s="75">
        <f t="shared" si="555"/>
        <v>0.19756609315988249</v>
      </c>
      <c r="JK140" s="75">
        <f t="shared" si="556"/>
        <v>0.21074276122534619</v>
      </c>
      <c r="JL140" s="75"/>
      <c r="JM140" s="75">
        <f t="shared" si="557"/>
        <v>0.11041977766716443</v>
      </c>
      <c r="JN140" s="75">
        <f t="shared" si="558"/>
        <v>0.18599634975941598</v>
      </c>
      <c r="JO140" s="75">
        <f t="shared" si="559"/>
        <v>0.20549195287871247</v>
      </c>
      <c r="JP140" s="75"/>
      <c r="JQ140" s="75">
        <f t="shared" si="560"/>
        <v>7.3103448275862071E-2</v>
      </c>
      <c r="JR140" s="75">
        <f t="shared" si="561"/>
        <v>0.19748478701825559</v>
      </c>
      <c r="JS140" s="75">
        <f t="shared" si="562"/>
        <v>0.22271805273833672</v>
      </c>
      <c r="JT140" s="75"/>
      <c r="JU140" s="75">
        <f t="shared" si="563"/>
        <v>0.10755627009646301</v>
      </c>
      <c r="JV140" s="75">
        <f t="shared" si="564"/>
        <v>0.16937299035369774</v>
      </c>
      <c r="JW140" s="75">
        <f t="shared" si="565"/>
        <v>0.21479099678456592</v>
      </c>
      <c r="JX140" s="75"/>
      <c r="JY140" s="75"/>
      <c r="JZ140" s="75"/>
      <c r="KA140" s="75">
        <f t="shared" si="566"/>
        <v>-3.7316329391302361E-2</v>
      </c>
      <c r="KB140" s="75">
        <f t="shared" si="567"/>
        <v>3.4452821820600943E-2</v>
      </c>
      <c r="KC140" s="75">
        <f t="shared" si="568"/>
        <v>-2.8635075707014179E-3</v>
      </c>
      <c r="KD140" s="75"/>
      <c r="KE140" s="75"/>
      <c r="KF140" s="75">
        <f t="shared" si="569"/>
        <v>1.1488437258839607E-2</v>
      </c>
      <c r="KG140" s="75">
        <f t="shared" si="570"/>
        <v>-2.8111796664557848E-2</v>
      </c>
      <c r="KH140" s="75">
        <f t="shared" si="571"/>
        <v>-1.6623359405718241E-2</v>
      </c>
      <c r="KI140" s="75"/>
      <c r="KJ140" s="75"/>
      <c r="KK140" s="75">
        <f t="shared" si="572"/>
        <v>1.7226099859624255E-2</v>
      </c>
      <c r="KL140" s="75">
        <f t="shared" si="573"/>
        <v>-7.9270559537708007E-3</v>
      </c>
      <c r="KM140" s="75">
        <f t="shared" si="574"/>
        <v>9.2990439058534546E-3</v>
      </c>
      <c r="KN140" s="75"/>
      <c r="KO140" s="75"/>
      <c r="KP140" s="75"/>
      <c r="KQ140" s="75"/>
      <c r="KR140" s="73">
        <f t="shared" si="575"/>
        <v>3887.6290028206404</v>
      </c>
      <c r="KS140" s="73">
        <f t="shared" si="576"/>
        <v>531.49162103865933</v>
      </c>
      <c r="KT140" s="73">
        <f t="shared" si="577"/>
        <v>2345.7872905259665</v>
      </c>
      <c r="KU140" s="73">
        <f t="shared" si="578"/>
        <v>3036.210386593662</v>
      </c>
      <c r="KV140" s="73">
        <f t="shared" si="579"/>
        <v>1131.096731375477</v>
      </c>
      <c r="KW140" s="73">
        <f t="shared" si="580"/>
        <v>1182.6978596316576</v>
      </c>
      <c r="KX140" s="73">
        <f t="shared" si="581"/>
        <v>242.52530280404847</v>
      </c>
      <c r="KY140" s="73"/>
      <c r="KZ140" s="73">
        <f t="shared" si="582"/>
        <v>3531.6478701825558</v>
      </c>
      <c r="LA140" s="73">
        <f t="shared" si="583"/>
        <v>981.06937119675467</v>
      </c>
      <c r="LB140" s="73">
        <f t="shared" si="584"/>
        <v>3233.8953346855983</v>
      </c>
      <c r="LC140" s="73">
        <f t="shared" si="585"/>
        <v>1922.7748478701826</v>
      </c>
      <c r="LD140" s="73">
        <f t="shared" si="586"/>
        <v>595.50507099391484</v>
      </c>
      <c r="LE140" s="73">
        <f t="shared" si="587"/>
        <v>1861.2056795131848</v>
      </c>
      <c r="LF140" s="73">
        <f t="shared" si="588"/>
        <v>313.90182555780933</v>
      </c>
      <c r="LG140" s="73"/>
      <c r="LH140" s="73">
        <f t="shared" si="589"/>
        <v>3712</v>
      </c>
      <c r="LI140" s="73">
        <f t="shared" si="590"/>
        <v>1620</v>
      </c>
      <c r="LJ140" s="73">
        <f t="shared" si="591"/>
        <v>2065</v>
      </c>
      <c r="LK140" s="73">
        <f t="shared" si="592"/>
        <v>1977</v>
      </c>
      <c r="LL140" s="73">
        <f t="shared" si="593"/>
        <v>773</v>
      </c>
      <c r="LM140" s="73">
        <f t="shared" si="594"/>
        <v>1334</v>
      </c>
      <c r="LN140" s="73">
        <f t="shared" si="595"/>
        <v>565</v>
      </c>
      <c r="LO140" s="73"/>
      <c r="LP140" s="73">
        <f t="shared" si="596"/>
        <v>-355.98113263808455</v>
      </c>
      <c r="LQ140" s="73">
        <f t="shared" si="597"/>
        <v>449.57775015809534</v>
      </c>
      <c r="LR140" s="73">
        <f t="shared" si="598"/>
        <v>888.10804415963185</v>
      </c>
      <c r="LS140" s="73">
        <f t="shared" si="599"/>
        <v>-1113.4355387234793</v>
      </c>
      <c r="LT140" s="73">
        <f t="shared" si="600"/>
        <v>-535.59166038156218</v>
      </c>
      <c r="LU140" s="73">
        <f t="shared" si="601"/>
        <v>678.50781988152721</v>
      </c>
      <c r="LV140" s="73">
        <f t="shared" si="602"/>
        <v>71.376522753760867</v>
      </c>
      <c r="LW140" s="73"/>
      <c r="LX140" s="73">
        <f t="shared" si="603"/>
        <v>180.35212981744417</v>
      </c>
      <c r="LY140" s="73">
        <f t="shared" si="604"/>
        <v>638.93062880324533</v>
      </c>
      <c r="LZ140" s="73">
        <f t="shared" si="605"/>
        <v>-1168.8953346855983</v>
      </c>
      <c r="MA140" s="73">
        <f t="shared" si="606"/>
        <v>54.225152129817388</v>
      </c>
      <c r="MB140" s="73">
        <f t="shared" si="607"/>
        <v>177.49492900608516</v>
      </c>
      <c r="MC140" s="73">
        <f t="shared" si="608"/>
        <v>-527.2056795131848</v>
      </c>
      <c r="MD140" s="73">
        <f t="shared" si="609"/>
        <v>251.09817444219067</v>
      </c>
      <c r="ME140" s="73"/>
      <c r="MF140" s="73">
        <f t="shared" si="610"/>
        <v>-175.62900282064038</v>
      </c>
      <c r="MG140" s="73">
        <f t="shared" si="611"/>
        <v>1088.5083789613407</v>
      </c>
      <c r="MH140" s="73">
        <f t="shared" si="612"/>
        <v>-280.78729052596645</v>
      </c>
      <c r="MI140" s="73">
        <f t="shared" si="613"/>
        <v>-1059.210386593662</v>
      </c>
      <c r="MJ140" s="73">
        <f t="shared" si="614"/>
        <v>-358.09673137547702</v>
      </c>
      <c r="MK140" s="73">
        <f t="shared" si="615"/>
        <v>151.30214036834241</v>
      </c>
      <c r="ML140" s="73">
        <f t="shared" si="616"/>
        <v>322.47469719595153</v>
      </c>
      <c r="MM140" s="73"/>
      <c r="MN140" s="75">
        <f t="shared" si="617"/>
        <v>-9.1567670778205712E-2</v>
      </c>
      <c r="MO140" s="75">
        <f t="shared" si="618"/>
        <v>0.84587928080505759</v>
      </c>
      <c r="MP140" s="75">
        <f t="shared" si="619"/>
        <v>0.37859700568183335</v>
      </c>
      <c r="MQ140" s="75">
        <f t="shared" si="620"/>
        <v>-0.36671883596730848</v>
      </c>
      <c r="MR140" s="75">
        <f t="shared" si="621"/>
        <v>-0.47351534623413921</v>
      </c>
      <c r="MS140" s="75">
        <f t="shared" si="622"/>
        <v>0.57369497573356854</v>
      </c>
      <c r="MT140" s="75">
        <f t="shared" si="623"/>
        <v>0.2943054680419489</v>
      </c>
      <c r="MU140" s="75"/>
      <c r="MV140" s="75">
        <f t="shared" si="624"/>
        <v>5.1067415678710211E-2</v>
      </c>
      <c r="MW140" s="75">
        <f t="shared" si="625"/>
        <v>0.65125937834941028</v>
      </c>
      <c r="MX140" s="75">
        <f t="shared" si="626"/>
        <v>-0.36145119545102383</v>
      </c>
      <c r="MY140" s="75">
        <f t="shared" si="627"/>
        <v>2.8201508975365188E-2</v>
      </c>
      <c r="MZ140" s="75">
        <f t="shared" si="628"/>
        <v>0.29805779606518057</v>
      </c>
      <c r="NA140" s="75">
        <f t="shared" si="629"/>
        <v>-0.28326030020018006</v>
      </c>
      <c r="NB140" s="75">
        <f t="shared" si="630"/>
        <v>0.79992581755771752</v>
      </c>
      <c r="NC140" s="75"/>
      <c r="ND140" s="75">
        <f t="shared" si="631"/>
        <v>-4.5176379405857413E-2</v>
      </c>
      <c r="NE140" s="75">
        <f t="shared" si="632"/>
        <v>2.0480254737302159</v>
      </c>
      <c r="NF140" s="75">
        <f t="shared" si="633"/>
        <v>-0.11969853006706718</v>
      </c>
      <c r="NG140" s="75">
        <f t="shared" si="634"/>
        <v>-0.3488593515359108</v>
      </c>
      <c r="NH140" s="75">
        <f t="shared" si="635"/>
        <v>-0.31659249067054707</v>
      </c>
      <c r="NI140" s="75">
        <f t="shared" si="636"/>
        <v>0.12792966448376286</v>
      </c>
      <c r="NJ140" s="75">
        <f t="shared" si="637"/>
        <v>1.3296538277348291</v>
      </c>
      <c r="NK140" s="75"/>
      <c r="NL140" s="75"/>
      <c r="NM140" s="211">
        <v>14320</v>
      </c>
      <c r="NN140" s="212">
        <v>0</v>
      </c>
      <c r="NO140" s="212">
        <v>18</v>
      </c>
      <c r="NP140" s="212">
        <v>17</v>
      </c>
      <c r="NQ140" s="212">
        <v>1</v>
      </c>
      <c r="NR140" s="212">
        <v>50</v>
      </c>
      <c r="NS140" s="213">
        <v>86</v>
      </c>
      <c r="NT140" s="213">
        <f t="shared" si="638"/>
        <v>14406</v>
      </c>
      <c r="NU140" s="75"/>
      <c r="NV140" s="75"/>
      <c r="NW140" s="73">
        <v>12440</v>
      </c>
      <c r="NX140" s="73">
        <v>1620</v>
      </c>
      <c r="NY140" s="75">
        <f t="shared" si="639"/>
        <v>0.13022508038585209</v>
      </c>
      <c r="NZ140" s="75">
        <f t="shared" si="640"/>
        <v>2.9624789185332587E-3</v>
      </c>
      <c r="OA140" s="75">
        <f t="shared" si="641"/>
        <v>2.0669830086341196E-3</v>
      </c>
      <c r="OB140" s="73">
        <v>20214</v>
      </c>
      <c r="OC140" s="73">
        <v>14406</v>
      </c>
      <c r="OD140" s="73">
        <v>4255.1761025661672</v>
      </c>
      <c r="OE140" s="73">
        <v>1593.7822464728351</v>
      </c>
      <c r="OF140" s="75">
        <f t="shared" si="642"/>
        <v>7.8845465839162715E-2</v>
      </c>
      <c r="OG140" s="75">
        <f t="shared" si="643"/>
        <v>0.37455141880301346</v>
      </c>
      <c r="OH140" s="73">
        <v>1568</v>
      </c>
      <c r="OI140" s="73">
        <f t="shared" si="644"/>
        <v>587.29662468312506</v>
      </c>
      <c r="OJ140" s="75">
        <f t="shared" si="645"/>
        <v>4.0767501366314386E-2</v>
      </c>
      <c r="OK140" s="75">
        <f t="shared" si="646"/>
        <v>3.0844680993914685E-3</v>
      </c>
      <c r="OL140" s="75">
        <f t="shared" si="647"/>
        <v>2.3250620795303668E-3</v>
      </c>
      <c r="OM140" s="73">
        <v>19979</v>
      </c>
      <c r="ON140" s="73">
        <v>445907834</v>
      </c>
      <c r="OO140" s="73">
        <f t="shared" si="648"/>
        <v>22318.826467791179</v>
      </c>
      <c r="OP140" s="75">
        <f t="shared" si="649"/>
        <v>3.0659952445537494E-3</v>
      </c>
      <c r="OQ140" s="75">
        <f t="shared" si="650"/>
        <v>3.5808299305352658E-3</v>
      </c>
      <c r="OR140" s="75">
        <f t="shared" si="651"/>
        <v>1.8933708779138843E-3</v>
      </c>
      <c r="OS140" s="73">
        <v>4789.682967115471</v>
      </c>
      <c r="OT140" s="75">
        <f t="shared" si="652"/>
        <v>0.23694879623604784</v>
      </c>
      <c r="OU140" s="75">
        <f t="shared" si="653"/>
        <v>3.9474594348266213E-3</v>
      </c>
      <c r="OV140" s="73">
        <v>435.84253585320471</v>
      </c>
      <c r="OW140" s="75">
        <f t="shared" si="654"/>
        <v>2.1815032576865945E-2</v>
      </c>
      <c r="OX140" s="75">
        <v>5.7239057239057235E-2</v>
      </c>
      <c r="OY140" s="73">
        <v>1202</v>
      </c>
      <c r="OZ140" s="75">
        <f t="shared" si="655"/>
        <v>5.9463738003364006E-2</v>
      </c>
      <c r="PA140" s="73">
        <v>3855</v>
      </c>
      <c r="PB140" s="75">
        <f t="shared" si="656"/>
        <v>0.19070940932027308</v>
      </c>
      <c r="PC140" s="73">
        <v>3556</v>
      </c>
      <c r="PD140" s="73">
        <v>4175</v>
      </c>
      <c r="PE140" s="75">
        <f t="shared" si="657"/>
        <v>-0.1482634730538922</v>
      </c>
      <c r="PF140" s="75">
        <v>3.6875605368756052E-2</v>
      </c>
      <c r="PG140" s="75">
        <v>7.8179050781790507E-2</v>
      </c>
      <c r="PH140" s="75">
        <v>0.11505465615054655</v>
      </c>
      <c r="PI140" s="75"/>
      <c r="PJ140" s="75"/>
      <c r="PK140" s="75"/>
      <c r="PL140" s="75"/>
      <c r="PM140" s="75"/>
      <c r="PN140" s="75"/>
      <c r="PO140" s="226"/>
      <c r="PP140" s="21">
        <f t="shared" si="658"/>
        <v>0</v>
      </c>
      <c r="PQ140" s="73">
        <f t="shared" si="659"/>
        <v>69.772074856063298</v>
      </c>
      <c r="PR140" s="73"/>
      <c r="PS140" s="73">
        <f t="shared" si="660"/>
        <v>61.753875231122912</v>
      </c>
      <c r="PT140" s="73">
        <v>1</v>
      </c>
      <c r="PU140" s="73">
        <f t="shared" si="661"/>
        <v>75.379676644705</v>
      </c>
      <c r="PV140" s="73">
        <v>1</v>
      </c>
      <c r="PW140" s="73"/>
      <c r="QA140" s="74"/>
      <c r="QB140" s="87"/>
    </row>
    <row r="141" spans="1:444" x14ac:dyDescent="0.25">
      <c r="A141" s="150"/>
      <c r="B141" s="153" t="s">
        <v>12</v>
      </c>
      <c r="C141" s="151"/>
      <c r="D141" s="156">
        <v>73040</v>
      </c>
      <c r="E141" s="156" t="s">
        <v>260</v>
      </c>
      <c r="F141" s="72" t="s">
        <v>293</v>
      </c>
      <c r="G141" s="82"/>
      <c r="P141" s="161"/>
      <c r="Q141" s="127"/>
      <c r="R141" s="127"/>
      <c r="S141" s="127"/>
      <c r="T141" s="127"/>
      <c r="U141" s="127"/>
      <c r="V141" s="127"/>
      <c r="W141" s="127"/>
      <c r="X141" s="127"/>
      <c r="Y141" s="127"/>
      <c r="Z141" s="113"/>
      <c r="AA141" s="73"/>
      <c r="AB141" s="74">
        <v>1485</v>
      </c>
      <c r="AC141" s="74">
        <v>1615</v>
      </c>
      <c r="AD141" s="74">
        <v>418</v>
      </c>
      <c r="AE141" s="88">
        <f>AJ141*((BA141/(AX141+BA141)))</f>
        <v>593.57142857142856</v>
      </c>
      <c r="AF141" s="88">
        <f>AJ141*((AX141/(AX141+BA141)))</f>
        <v>237.42857142857142</v>
      </c>
      <c r="AG141" s="74">
        <v>1582</v>
      </c>
      <c r="AH141" s="74">
        <v>99</v>
      </c>
      <c r="AI141" s="74">
        <v>0</v>
      </c>
      <c r="AJ141" s="74">
        <v>831</v>
      </c>
      <c r="AK141" s="73">
        <f t="shared" si="445"/>
        <v>6030</v>
      </c>
      <c r="AL141" s="75"/>
      <c r="AM141" s="76">
        <f t="shared" si="446"/>
        <v>0.2462686567164179</v>
      </c>
      <c r="AN141" s="77">
        <f t="shared" si="447"/>
        <v>0.26782752902155887</v>
      </c>
      <c r="AO141" s="77">
        <f t="shared" si="448"/>
        <v>6.9320066334991715E-2</v>
      </c>
      <c r="AP141" s="77">
        <f t="shared" si="449"/>
        <v>9.8436389481165593E-2</v>
      </c>
      <c r="AQ141" s="77">
        <f t="shared" si="450"/>
        <v>3.9374555792466237E-2</v>
      </c>
      <c r="AR141" s="77">
        <f t="shared" si="451"/>
        <v>0.26235489220563846</v>
      </c>
      <c r="AS141" s="77">
        <f t="shared" si="452"/>
        <v>1.6417910447761194E-2</v>
      </c>
      <c r="AT141" s="78">
        <f t="shared" si="453"/>
        <v>0</v>
      </c>
      <c r="AU141" s="75">
        <f t="shared" si="454"/>
        <v>1</v>
      </c>
      <c r="AV141" s="75"/>
      <c r="AW141" s="75"/>
      <c r="AX141" s="74">
        <v>328</v>
      </c>
      <c r="AY141" s="74">
        <v>258</v>
      </c>
      <c r="AZ141" s="74">
        <v>1063</v>
      </c>
      <c r="BA141" s="74">
        <v>820</v>
      </c>
      <c r="BB141" s="74">
        <v>1711</v>
      </c>
      <c r="BC141" s="74">
        <v>1674</v>
      </c>
      <c r="BD141" s="74">
        <v>85</v>
      </c>
      <c r="BF141" s="74">
        <v>23</v>
      </c>
      <c r="BG141" s="79">
        <v>11</v>
      </c>
      <c r="BH141" s="80">
        <v>44</v>
      </c>
      <c r="BI141" s="80"/>
      <c r="BJ141" s="81"/>
      <c r="BK141" s="73">
        <f t="shared" si="455"/>
        <v>55</v>
      </c>
      <c r="BL141" s="79">
        <f t="shared" si="456"/>
        <v>6017</v>
      </c>
      <c r="BM141" s="82"/>
      <c r="BN141" s="83">
        <f t="shared" si="457"/>
        <v>5.4512215389729099E-2</v>
      </c>
      <c r="BO141" s="84">
        <f t="shared" si="458"/>
        <v>4.28785108858235E-2</v>
      </c>
      <c r="BP141" s="84">
        <f t="shared" si="459"/>
        <v>0.1766661126807379</v>
      </c>
      <c r="BQ141" s="84">
        <f t="shared" si="460"/>
        <v>0.13628053847432275</v>
      </c>
      <c r="BR141" s="84">
        <f t="shared" si="461"/>
        <v>0.28436097723117831</v>
      </c>
      <c r="BS141" s="84">
        <f t="shared" si="462"/>
        <v>0.27821173342197109</v>
      </c>
      <c r="BT141" s="84">
        <f t="shared" si="463"/>
        <v>1.4126641183313944E-2</v>
      </c>
      <c r="BU141" s="84">
        <f t="shared" si="464"/>
        <v>0</v>
      </c>
      <c r="BV141" s="84">
        <f t="shared" si="465"/>
        <v>3.8225029084261262E-3</v>
      </c>
      <c r="BW141" s="84">
        <f t="shared" si="466"/>
        <v>1.8281535648994515E-3</v>
      </c>
      <c r="BX141" s="84">
        <f t="shared" si="467"/>
        <v>7.3126142595978062E-3</v>
      </c>
      <c r="BY141" s="84">
        <f t="shared" si="468"/>
        <v>0</v>
      </c>
      <c r="BZ141" s="84">
        <f t="shared" si="469"/>
        <v>0</v>
      </c>
      <c r="CA141" s="75">
        <f t="shared" si="470"/>
        <v>9.140767824497258E-3</v>
      </c>
      <c r="CB141" s="85">
        <f t="shared" si="471"/>
        <v>1</v>
      </c>
      <c r="CC141" s="75"/>
      <c r="CD141" s="75"/>
      <c r="CE141" s="74">
        <v>568</v>
      </c>
      <c r="CF141" s="74">
        <v>1013</v>
      </c>
      <c r="CG141" s="74">
        <v>1767</v>
      </c>
      <c r="CH141" s="74">
        <v>455</v>
      </c>
      <c r="CI141" s="74">
        <v>577</v>
      </c>
      <c r="CJ141" s="74">
        <v>1532</v>
      </c>
      <c r="CK141" s="74">
        <v>126</v>
      </c>
      <c r="CP141" s="73">
        <f t="shared" si="662"/>
        <v>0</v>
      </c>
      <c r="CQ141" s="73">
        <f t="shared" si="663"/>
        <v>6038</v>
      </c>
      <c r="CR141" s="73"/>
      <c r="CS141" s="76">
        <f t="shared" si="472"/>
        <v>9.407088439880755E-2</v>
      </c>
      <c r="CT141" s="77">
        <f t="shared" si="473"/>
        <v>0.16777078502815501</v>
      </c>
      <c r="CU141" s="77">
        <f t="shared" si="474"/>
        <v>0.29264657171248759</v>
      </c>
      <c r="CV141" s="77">
        <f t="shared" si="475"/>
        <v>7.5356078171579993E-2</v>
      </c>
      <c r="CW141" s="77">
        <f t="shared" si="476"/>
        <v>9.5561444186816821E-2</v>
      </c>
      <c r="CX141" s="77">
        <f t="shared" si="477"/>
        <v>0.25372639947002318</v>
      </c>
      <c r="CY141" s="77">
        <f t="shared" si="478"/>
        <v>2.0867837032129844E-2</v>
      </c>
      <c r="CZ141" s="78"/>
      <c r="DA141" s="78"/>
      <c r="DB141" s="78"/>
      <c r="DC141" s="78"/>
      <c r="DD141" s="78">
        <f t="shared" si="479"/>
        <v>0</v>
      </c>
      <c r="DE141" s="75">
        <f t="shared" si="480"/>
        <v>1</v>
      </c>
      <c r="DF141" s="75"/>
      <c r="DG141" s="75"/>
      <c r="DH141" s="74">
        <v>963</v>
      </c>
      <c r="DI141" s="74">
        <v>1235</v>
      </c>
      <c r="DJ141" s="74">
        <v>1123</v>
      </c>
      <c r="DK141" s="74">
        <v>1266</v>
      </c>
      <c r="DM141" s="74">
        <v>214</v>
      </c>
      <c r="DN141" s="74">
        <v>362</v>
      </c>
      <c r="DO141" s="74">
        <v>700</v>
      </c>
      <c r="DP141" s="74">
        <v>14</v>
      </c>
      <c r="DQ141" s="74">
        <v>9</v>
      </c>
      <c r="DU141" s="73">
        <f t="shared" si="481"/>
        <v>23</v>
      </c>
      <c r="DV141" s="73">
        <f t="shared" si="664"/>
        <v>5886</v>
      </c>
      <c r="DW141" s="76">
        <f t="shared" si="482"/>
        <v>0.1636085626911315</v>
      </c>
      <c r="DX141" s="77">
        <f t="shared" si="483"/>
        <v>0.20981991165477404</v>
      </c>
      <c r="DY141" s="77">
        <f t="shared" si="484"/>
        <v>0.190791709140333</v>
      </c>
      <c r="DZ141" s="77">
        <f t="shared" si="485"/>
        <v>0.21508664627930682</v>
      </c>
      <c r="EA141" s="77">
        <f t="shared" si="486"/>
        <v>0</v>
      </c>
      <c r="EB141" s="77">
        <f t="shared" si="487"/>
        <v>3.6357458375806999E-2</v>
      </c>
      <c r="EC141" s="77">
        <f t="shared" si="488"/>
        <v>6.1501868841318384E-2</v>
      </c>
      <c r="ED141" s="77">
        <f t="shared" si="489"/>
        <v>0.11892626571525654</v>
      </c>
      <c r="EE141" s="75">
        <f t="shared" si="490"/>
        <v>2.3785253143051308E-3</v>
      </c>
      <c r="EF141" s="78">
        <f t="shared" si="491"/>
        <v>1.5290519877675841E-3</v>
      </c>
      <c r="EG141" s="78">
        <f t="shared" si="492"/>
        <v>0</v>
      </c>
      <c r="EH141" s="78">
        <f t="shared" si="493"/>
        <v>0</v>
      </c>
      <c r="EI141" s="78">
        <f t="shared" si="494"/>
        <v>0</v>
      </c>
      <c r="EJ141" s="75">
        <f t="shared" si="495"/>
        <v>3.9075773020727147E-3</v>
      </c>
      <c r="EK141" s="75">
        <f t="shared" si="496"/>
        <v>1</v>
      </c>
      <c r="EL141" s="75"/>
      <c r="EM141" s="75"/>
      <c r="EN141" s="75"/>
      <c r="EO141" s="75"/>
      <c r="EP141" s="75"/>
      <c r="EQ141" s="75"/>
      <c r="ER141" s="75">
        <f t="shared" si="497"/>
        <v>0.26782752902155887</v>
      </c>
      <c r="ES141" s="75">
        <f t="shared" si="498"/>
        <v>0.28436097723117831</v>
      </c>
      <c r="ET141" s="75">
        <f t="shared" si="499"/>
        <v>0.16777078502815501</v>
      </c>
      <c r="EU141" s="75">
        <f t="shared" si="500"/>
        <v>0.20981991165477404</v>
      </c>
      <c r="EV141" s="75"/>
      <c r="EW141" s="75"/>
      <c r="EX141" s="75">
        <f t="shared" si="501"/>
        <v>6.9320066334991715E-2</v>
      </c>
      <c r="EY141" s="75">
        <f t="shared" si="502"/>
        <v>4.28785108858235E-2</v>
      </c>
      <c r="EZ141" s="75">
        <f t="shared" si="503"/>
        <v>9.5561444186816821E-2</v>
      </c>
      <c r="FA141" s="75">
        <f t="shared" si="504"/>
        <v>0.190791709140333</v>
      </c>
      <c r="FB141" s="75"/>
      <c r="FC141" s="75"/>
      <c r="FD141" s="75"/>
      <c r="FE141" s="75">
        <f t="shared" si="505"/>
        <v>0</v>
      </c>
      <c r="FF141" s="75"/>
      <c r="FG141" s="75"/>
      <c r="FH141" s="75"/>
      <c r="FI141" s="75"/>
      <c r="FJ141" s="75"/>
      <c r="FK141" s="75">
        <f t="shared" si="506"/>
        <v>3.8225029084261262E-3</v>
      </c>
      <c r="FL141" s="75"/>
      <c r="FM141" s="75"/>
      <c r="FN141" s="75"/>
      <c r="FO141" s="75"/>
      <c r="FP141" s="75">
        <f t="shared" si="507"/>
        <v>0.33714759535655059</v>
      </c>
      <c r="FQ141" s="75">
        <f t="shared" si="508"/>
        <v>0.33106199102542794</v>
      </c>
      <c r="FR141" s="75">
        <f t="shared" si="509"/>
        <v>0.26333222921497185</v>
      </c>
      <c r="FS141" s="75">
        <f t="shared" si="510"/>
        <v>0.40061162079510704</v>
      </c>
      <c r="FT141" s="75"/>
      <c r="FU141" s="75"/>
      <c r="FV141" s="75"/>
      <c r="FW141" s="75">
        <f t="shared" si="511"/>
        <v>-0.1165901922030233</v>
      </c>
      <c r="FX141" s="75">
        <f t="shared" si="512"/>
        <v>4.2049126626619027E-2</v>
      </c>
      <c r="FY141" s="75">
        <f t="shared" si="513"/>
        <v>-7.4541065576404275E-2</v>
      </c>
      <c r="FZ141" s="75"/>
      <c r="GA141" s="75"/>
      <c r="GB141" s="75">
        <f t="shared" si="514"/>
        <v>5.2682933300993322E-2</v>
      </c>
      <c r="GC141" s="75">
        <f t="shared" si="515"/>
        <v>9.5230264953516178E-2</v>
      </c>
      <c r="GD141" s="75">
        <f t="shared" si="516"/>
        <v>0.14791319825450949</v>
      </c>
      <c r="GE141" s="75"/>
      <c r="GF141" s="75"/>
      <c r="GG141" s="75"/>
      <c r="GH141" s="75"/>
      <c r="GI141" s="75"/>
      <c r="GJ141" s="75"/>
      <c r="GK141" s="75"/>
      <c r="GL141" s="75"/>
      <c r="GM141" s="75"/>
      <c r="GN141" s="75"/>
      <c r="GO141" s="75"/>
      <c r="GP141" s="75"/>
      <c r="GQ141" s="75">
        <f t="shared" si="517"/>
        <v>-6.7729761810456091E-2</v>
      </c>
      <c r="GR141" s="75">
        <f t="shared" si="518"/>
        <v>0.13727939158013519</v>
      </c>
      <c r="GS141" s="75">
        <f t="shared" si="519"/>
        <v>6.95496297696791E-2</v>
      </c>
      <c r="GT141" s="75"/>
      <c r="GU141" s="75"/>
      <c r="GV141" s="75"/>
      <c r="GW141" s="75"/>
      <c r="GX141" s="75">
        <f t="shared" si="520"/>
        <v>1.6417910447761194E-2</v>
      </c>
      <c r="GY141" s="75">
        <f t="shared" si="521"/>
        <v>1.4126641183313944E-2</v>
      </c>
      <c r="GZ141" s="75">
        <f t="shared" si="522"/>
        <v>2.0867837032129844E-2</v>
      </c>
      <c r="HA141" s="75">
        <f t="shared" si="523"/>
        <v>3.6357458375806999E-2</v>
      </c>
      <c r="HB141" s="75"/>
      <c r="HC141" s="75"/>
      <c r="HD141" s="75">
        <f t="shared" si="524"/>
        <v>6.7411958488158997E-3</v>
      </c>
      <c r="HE141" s="75">
        <f t="shared" si="525"/>
        <v>1.5489621343677155E-2</v>
      </c>
      <c r="HF141" s="75">
        <f t="shared" si="526"/>
        <v>2.2230817192493056E-2</v>
      </c>
      <c r="HG141" s="75"/>
      <c r="HH141" s="75"/>
      <c r="HI141" s="75"/>
      <c r="HJ141" s="75">
        <f t="shared" si="527"/>
        <v>0.26235489220563846</v>
      </c>
      <c r="HK141" s="75">
        <f t="shared" si="528"/>
        <v>0.27821173342197109</v>
      </c>
      <c r="HL141" s="75">
        <f t="shared" si="529"/>
        <v>0.29264657171248759</v>
      </c>
      <c r="HM141" s="75">
        <f t="shared" si="530"/>
        <v>0.21508664627930682</v>
      </c>
      <c r="HN141" s="75"/>
      <c r="HO141" s="75"/>
      <c r="HP141" s="75">
        <f t="shared" si="531"/>
        <v>1.4434838290516505E-2</v>
      </c>
      <c r="HQ141" s="75">
        <f>Gegevens!HM295-Gegevens!HL295</f>
        <v>-7.590899164922621E-2</v>
      </c>
      <c r="HR141" s="75">
        <f t="shared" si="532"/>
        <v>-6.3125087142664266E-2</v>
      </c>
      <c r="HS141" s="75"/>
      <c r="HT141" s="75"/>
      <c r="HU141" s="75"/>
      <c r="HV141" s="75">
        <f t="shared" si="533"/>
        <v>0.2462686567164179</v>
      </c>
      <c r="HW141" s="75">
        <f t="shared" si="534"/>
        <v>0.1766661126807379</v>
      </c>
      <c r="HX141" s="75">
        <f t="shared" si="535"/>
        <v>0.25372639947002318</v>
      </c>
      <c r="HY141" s="75">
        <f t="shared" si="536"/>
        <v>0.1636085626911315</v>
      </c>
      <c r="HZ141" s="75"/>
      <c r="IA141" s="75"/>
      <c r="IB141" s="75">
        <f t="shared" si="537"/>
        <v>7.7060286789285282E-2</v>
      </c>
      <c r="IC141" s="75">
        <f t="shared" si="538"/>
        <v>-9.011783677889168E-2</v>
      </c>
      <c r="ID141" s="75">
        <f t="shared" si="539"/>
        <v>-1.3057549989606398E-2</v>
      </c>
      <c r="IE141" s="75"/>
      <c r="IF141" s="75"/>
      <c r="IG141" s="75"/>
      <c r="IH141" s="75">
        <f t="shared" si="540"/>
        <v>9.8436389481165593E-2</v>
      </c>
      <c r="II141" s="75">
        <f t="shared" si="541"/>
        <v>0.13628053847432275</v>
      </c>
      <c r="IJ141" s="75">
        <f t="shared" si="542"/>
        <v>9.407088439880755E-2</v>
      </c>
      <c r="IK141" s="75">
        <f t="shared" si="543"/>
        <v>0.11892626571525654</v>
      </c>
      <c r="IL141" s="75"/>
      <c r="IM141" s="75"/>
      <c r="IN141" s="75">
        <f t="shared" si="544"/>
        <v>-4.2209654075515204E-2</v>
      </c>
      <c r="IO141" s="75">
        <f t="shared" si="545"/>
        <v>2.4855381316448988E-2</v>
      </c>
      <c r="IP141" s="75">
        <f t="shared" si="546"/>
        <v>-1.7354272759066217E-2</v>
      </c>
      <c r="IQ141" s="75"/>
      <c r="IR141" s="75"/>
      <c r="IS141" s="75"/>
      <c r="IT141" s="75">
        <f t="shared" si="547"/>
        <v>3.9374555792466237E-2</v>
      </c>
      <c r="IU141" s="75">
        <f t="shared" si="548"/>
        <v>5.4512215389729099E-2</v>
      </c>
      <c r="IV141" s="75">
        <f t="shared" si="549"/>
        <v>7.5356078171579993E-2</v>
      </c>
      <c r="IW141" s="75">
        <f t="shared" si="550"/>
        <v>6.1501868841318384E-2</v>
      </c>
      <c r="IX141" s="75"/>
      <c r="IY141" s="75"/>
      <c r="IZ141" s="75">
        <f t="shared" si="551"/>
        <v>2.0843862781850894E-2</v>
      </c>
      <c r="JA141" s="75">
        <f t="shared" si="552"/>
        <v>-1.3854209330261609E-2</v>
      </c>
      <c r="JB141" s="75">
        <f t="shared" si="553"/>
        <v>6.9896534515892852E-3</v>
      </c>
      <c r="JC141" s="75"/>
      <c r="JD141" s="75"/>
      <c r="JE141" s="75"/>
      <c r="JF141" s="75"/>
      <c r="JG141" s="75"/>
      <c r="JH141" s="75"/>
      <c r="JI141" s="75">
        <f t="shared" si="554"/>
        <v>0.11485429992892679</v>
      </c>
      <c r="JJ141" s="75">
        <f t="shared" si="555"/>
        <v>0.13781094527363183</v>
      </c>
      <c r="JK141" s="75">
        <f t="shared" si="556"/>
        <v>0.15422885572139303</v>
      </c>
      <c r="JL141" s="75"/>
      <c r="JM141" s="75">
        <f t="shared" si="557"/>
        <v>0.1504071796576367</v>
      </c>
      <c r="JN141" s="75">
        <f t="shared" si="558"/>
        <v>0.19079275386405187</v>
      </c>
      <c r="JO141" s="75">
        <f t="shared" si="559"/>
        <v>0.20491939504736578</v>
      </c>
      <c r="JP141" s="75"/>
      <c r="JQ141" s="75">
        <f t="shared" si="560"/>
        <v>0.11493872143093739</v>
      </c>
      <c r="JR141" s="75">
        <f t="shared" si="561"/>
        <v>0.16942696257038753</v>
      </c>
      <c r="JS141" s="75">
        <f t="shared" si="562"/>
        <v>0.19029479960251738</v>
      </c>
      <c r="JT141" s="75"/>
      <c r="JU141" s="75">
        <f t="shared" si="563"/>
        <v>0.15528372409106353</v>
      </c>
      <c r="JV141" s="75">
        <f t="shared" si="564"/>
        <v>0.18042813455657492</v>
      </c>
      <c r="JW141" s="75">
        <f t="shared" si="565"/>
        <v>0.21678559293238192</v>
      </c>
      <c r="JX141" s="75"/>
      <c r="JY141" s="75"/>
      <c r="JZ141" s="75"/>
      <c r="KA141" s="75">
        <f t="shared" si="566"/>
        <v>-3.5468458226699306E-2</v>
      </c>
      <c r="KB141" s="75">
        <f t="shared" si="567"/>
        <v>4.0345002660126139E-2</v>
      </c>
      <c r="KC141" s="75">
        <f t="shared" si="568"/>
        <v>4.8765444334268326E-3</v>
      </c>
      <c r="KD141" s="75"/>
      <c r="KE141" s="75"/>
      <c r="KF141" s="75">
        <f t="shared" si="569"/>
        <v>-2.1365791293664338E-2</v>
      </c>
      <c r="KG141" s="75">
        <f t="shared" si="570"/>
        <v>1.1001171986187386E-2</v>
      </c>
      <c r="KH141" s="75">
        <f t="shared" si="571"/>
        <v>-1.0364619307476952E-2</v>
      </c>
      <c r="KI141" s="75"/>
      <c r="KJ141" s="75"/>
      <c r="KK141" s="75">
        <f t="shared" si="572"/>
        <v>-1.4624595444848398E-2</v>
      </c>
      <c r="KL141" s="75">
        <f t="shared" si="573"/>
        <v>2.6490793329864537E-2</v>
      </c>
      <c r="KM141" s="75">
        <f t="shared" si="574"/>
        <v>1.1866197885016139E-2</v>
      </c>
      <c r="KN141" s="75"/>
      <c r="KO141" s="75"/>
      <c r="KP141" s="75"/>
      <c r="KQ141" s="75"/>
      <c r="KR141" s="73">
        <f t="shared" si="575"/>
        <v>1673.7487119827156</v>
      </c>
      <c r="KS141" s="73">
        <f t="shared" si="576"/>
        <v>252.38291507395712</v>
      </c>
      <c r="KT141" s="73">
        <f t="shared" si="577"/>
        <v>1637.5542629217218</v>
      </c>
      <c r="KU141" s="73">
        <f t="shared" si="578"/>
        <v>1039.8567392388234</v>
      </c>
      <c r="KV141" s="73">
        <f t="shared" si="579"/>
        <v>802.1472494598637</v>
      </c>
      <c r="KW141" s="73">
        <f t="shared" si="580"/>
        <v>320.8588997839455</v>
      </c>
      <c r="KX141" s="73">
        <f t="shared" si="581"/>
        <v>83.149410004985882</v>
      </c>
      <c r="KY141" s="73"/>
      <c r="KZ141" s="73">
        <f t="shared" si="582"/>
        <v>987.49884067572043</v>
      </c>
      <c r="LA141" s="73">
        <f t="shared" si="583"/>
        <v>562.47466048360377</v>
      </c>
      <c r="LB141" s="73">
        <f t="shared" si="584"/>
        <v>1722.5177210997019</v>
      </c>
      <c r="LC141" s="73">
        <f t="shared" si="585"/>
        <v>1493.4335872805564</v>
      </c>
      <c r="LD141" s="73">
        <f t="shared" si="586"/>
        <v>553.7012255713812</v>
      </c>
      <c r="LE141" s="73">
        <f t="shared" si="587"/>
        <v>443.54587611791982</v>
      </c>
      <c r="LF141" s="73">
        <f t="shared" si="588"/>
        <v>122.82808877111626</v>
      </c>
      <c r="LG141" s="73"/>
      <c r="LH141" s="73">
        <f t="shared" si="589"/>
        <v>1235</v>
      </c>
      <c r="LI141" s="73">
        <f t="shared" si="590"/>
        <v>1123</v>
      </c>
      <c r="LJ141" s="73">
        <f t="shared" si="591"/>
        <v>1266</v>
      </c>
      <c r="LK141" s="73">
        <f t="shared" si="592"/>
        <v>963</v>
      </c>
      <c r="LL141" s="73">
        <f t="shared" si="593"/>
        <v>700</v>
      </c>
      <c r="LM141" s="73">
        <f t="shared" si="594"/>
        <v>362</v>
      </c>
      <c r="LN141" s="73">
        <f t="shared" si="595"/>
        <v>214</v>
      </c>
      <c r="LO141" s="73"/>
      <c r="LP141" s="73">
        <f t="shared" si="596"/>
        <v>-686.24987130699515</v>
      </c>
      <c r="LQ141" s="73">
        <f t="shared" si="597"/>
        <v>310.09174540964665</v>
      </c>
      <c r="LR141" s="73">
        <f t="shared" si="598"/>
        <v>84.963458177980101</v>
      </c>
      <c r="LS141" s="73">
        <f t="shared" si="599"/>
        <v>453.576848041733</v>
      </c>
      <c r="LT141" s="73">
        <f t="shared" si="600"/>
        <v>-248.4460238884825</v>
      </c>
      <c r="LU141" s="73">
        <f t="shared" si="601"/>
        <v>122.68697633397431</v>
      </c>
      <c r="LV141" s="73">
        <f t="shared" si="602"/>
        <v>39.678678766130375</v>
      </c>
      <c r="LW141" s="73"/>
      <c r="LX141" s="73">
        <f t="shared" si="603"/>
        <v>247.50115932427957</v>
      </c>
      <c r="LY141" s="73">
        <f t="shared" si="604"/>
        <v>560.52533951639623</v>
      </c>
      <c r="LZ141" s="73">
        <f t="shared" si="605"/>
        <v>-456.51772109970193</v>
      </c>
      <c r="MA141" s="73">
        <f t="shared" si="606"/>
        <v>-530.43358728055637</v>
      </c>
      <c r="MB141" s="73">
        <f t="shared" si="607"/>
        <v>146.2987744286188</v>
      </c>
      <c r="MC141" s="73">
        <f t="shared" si="608"/>
        <v>-81.545876117919818</v>
      </c>
      <c r="MD141" s="73">
        <f t="shared" si="609"/>
        <v>91.171911228883744</v>
      </c>
      <c r="ME141" s="73"/>
      <c r="MF141" s="73">
        <f t="shared" si="610"/>
        <v>-438.74871198271558</v>
      </c>
      <c r="MG141" s="73">
        <f t="shared" si="611"/>
        <v>870.61708492604293</v>
      </c>
      <c r="MH141" s="73">
        <f t="shared" si="612"/>
        <v>-371.55426292172183</v>
      </c>
      <c r="MI141" s="73">
        <f t="shared" si="613"/>
        <v>-76.856739238823366</v>
      </c>
      <c r="MJ141" s="73">
        <f t="shared" si="614"/>
        <v>-102.1472494598637</v>
      </c>
      <c r="MK141" s="73">
        <f t="shared" si="615"/>
        <v>41.141100216054497</v>
      </c>
      <c r="ML141" s="73">
        <f t="shared" si="616"/>
        <v>130.8505899950141</v>
      </c>
      <c r="MM141" s="73"/>
      <c r="MN141" s="75">
        <f t="shared" si="617"/>
        <v>-0.41000770688813049</v>
      </c>
      <c r="MO141" s="75">
        <f t="shared" si="618"/>
        <v>1.2286558514421579</v>
      </c>
      <c r="MP141" s="75">
        <f t="shared" si="619"/>
        <v>5.1884362003606785E-2</v>
      </c>
      <c r="MQ141" s="75">
        <f t="shared" si="620"/>
        <v>0.43619167037735596</v>
      </c>
      <c r="MR141" s="75">
        <f t="shared" si="621"/>
        <v>-0.30972620557606706</v>
      </c>
      <c r="MS141" s="75">
        <f t="shared" si="622"/>
        <v>0.38237049499511211</v>
      </c>
      <c r="MT141" s="75">
        <f t="shared" si="623"/>
        <v>0.47719735790970885</v>
      </c>
      <c r="MU141" s="75"/>
      <c r="MV141" s="75">
        <f t="shared" si="624"/>
        <v>0.25063437963625435</v>
      </c>
      <c r="MW141" s="75">
        <f t="shared" si="625"/>
        <v>0.99653438438358888</v>
      </c>
      <c r="MX141" s="75">
        <f t="shared" si="626"/>
        <v>-0.26502933206878632</v>
      </c>
      <c r="MY141" s="75">
        <f t="shared" si="627"/>
        <v>-0.35517721832307309</v>
      </c>
      <c r="MZ141" s="75">
        <f t="shared" si="628"/>
        <v>0.26421970490971664</v>
      </c>
      <c r="NA141" s="75">
        <f t="shared" si="629"/>
        <v>-0.18384992513432877</v>
      </c>
      <c r="NB141" s="75">
        <f t="shared" si="630"/>
        <v>0.74227248946922764</v>
      </c>
      <c r="NC141" s="75"/>
      <c r="ND141" s="75">
        <f t="shared" si="631"/>
        <v>-0.26213535451386588</v>
      </c>
      <c r="NE141" s="75">
        <f t="shared" si="632"/>
        <v>3.4495880383619522</v>
      </c>
      <c r="NF141" s="75">
        <f t="shared" si="633"/>
        <v>-0.22689584787181052</v>
      </c>
      <c r="NG141" s="75">
        <f t="shared" si="634"/>
        <v>-7.3910892086041208E-2</v>
      </c>
      <c r="NH141" s="75">
        <f t="shared" si="635"/>
        <v>-0.12734226730646508</v>
      </c>
      <c r="NI141" s="75">
        <f t="shared" si="636"/>
        <v>0.12822178298235576</v>
      </c>
      <c r="NJ141" s="75">
        <f t="shared" si="637"/>
        <v>1.5736803182027139</v>
      </c>
      <c r="NK141" s="75"/>
      <c r="NL141" s="75"/>
      <c r="NM141" s="211">
        <v>6646</v>
      </c>
      <c r="NN141" s="212">
        <v>0</v>
      </c>
      <c r="NO141" s="212">
        <v>7</v>
      </c>
      <c r="NP141" s="212">
        <v>0</v>
      </c>
      <c r="NQ141" s="212">
        <v>1</v>
      </c>
      <c r="NR141" s="212">
        <v>2</v>
      </c>
      <c r="NS141" s="213">
        <v>10</v>
      </c>
      <c r="NT141" s="213">
        <f t="shared" si="638"/>
        <v>6656</v>
      </c>
      <c r="NU141" s="75"/>
      <c r="NV141" s="75"/>
      <c r="NW141" s="73">
        <v>5886</v>
      </c>
      <c r="NX141" s="73">
        <v>1123</v>
      </c>
      <c r="NY141" s="75">
        <f t="shared" si="639"/>
        <v>0.190791709140333</v>
      </c>
      <c r="NZ141" s="75">
        <f t="shared" si="640"/>
        <v>1.4017002342835015E-3</v>
      </c>
      <c r="OA141" s="75">
        <f t="shared" si="641"/>
        <v>1.4328530362321707E-3</v>
      </c>
      <c r="OB141" s="73">
        <v>8446</v>
      </c>
      <c r="OC141" s="73">
        <v>6656</v>
      </c>
      <c r="OD141" s="73">
        <v>603.29926476243361</v>
      </c>
      <c r="OE141" s="73">
        <v>227.86984176954729</v>
      </c>
      <c r="OF141" s="75">
        <f t="shared" si="642"/>
        <v>2.6979616595968186E-2</v>
      </c>
      <c r="OG141" s="75">
        <f t="shared" si="643"/>
        <v>0.37770614863798579</v>
      </c>
      <c r="OH141" s="73">
        <v>517.33333333333303</v>
      </c>
      <c r="OI141" s="73">
        <f t="shared" si="644"/>
        <v>195.39998089538454</v>
      </c>
      <c r="OJ141" s="75">
        <f t="shared" si="645"/>
        <v>2.935696828356138E-2</v>
      </c>
      <c r="OK141" s="75">
        <f t="shared" si="646"/>
        <v>1.288780922502243E-3</v>
      </c>
      <c r="OL141" s="75">
        <f t="shared" si="647"/>
        <v>3.3242403680896413E-4</v>
      </c>
      <c r="OM141" s="73">
        <v>8359</v>
      </c>
      <c r="ON141" s="73">
        <v>160040017</v>
      </c>
      <c r="OO141" s="73">
        <f t="shared" si="648"/>
        <v>19145.832874745782</v>
      </c>
      <c r="OP141" s="75">
        <f t="shared" si="649"/>
        <v>1.2827796310738672E-3</v>
      </c>
      <c r="OQ141" s="75">
        <f t="shared" si="650"/>
        <v>1.285189537524413E-3</v>
      </c>
      <c r="OR141" s="75">
        <f t="shared" si="651"/>
        <v>6.299451040977194E-4</v>
      </c>
      <c r="OS141" s="73">
        <v>1691.4228974757746</v>
      </c>
      <c r="OT141" s="75">
        <f t="shared" si="652"/>
        <v>0.20026318937671969</v>
      </c>
      <c r="OU141" s="75">
        <f t="shared" si="653"/>
        <v>1.3940010895843412E-3</v>
      </c>
      <c r="OV141" s="73">
        <v>107.57547038861802</v>
      </c>
      <c r="OW141" s="75">
        <f t="shared" si="654"/>
        <v>1.2869418637231489E-2</v>
      </c>
      <c r="OX141" s="75">
        <v>6.666666666666668E-2</v>
      </c>
      <c r="OY141" s="73">
        <v>418</v>
      </c>
      <c r="OZ141" s="75">
        <f t="shared" si="655"/>
        <v>4.9490883258347149E-2</v>
      </c>
      <c r="PA141" s="73">
        <v>1650</v>
      </c>
      <c r="PB141" s="75">
        <f t="shared" si="656"/>
        <v>0.19535874970400188</v>
      </c>
      <c r="PC141" s="73">
        <v>1265</v>
      </c>
      <c r="PD141" s="73">
        <v>1999</v>
      </c>
      <c r="PE141" s="75">
        <f t="shared" si="657"/>
        <v>-0.36718359179589793</v>
      </c>
      <c r="PF141" s="75">
        <v>5.0231032940825759E-2</v>
      </c>
      <c r="PG141" s="75">
        <v>3.5176628409599044E-2</v>
      </c>
      <c r="PH141" s="75">
        <v>8.5407661350424796E-2</v>
      </c>
      <c r="PI141" s="75"/>
      <c r="PJ141" s="75"/>
      <c r="PK141" s="75"/>
      <c r="PL141" s="75"/>
      <c r="PM141" s="75"/>
      <c r="PN141" s="75"/>
      <c r="PO141" s="226"/>
      <c r="PP141" s="21">
        <f t="shared" si="658"/>
        <v>0</v>
      </c>
      <c r="PQ141" s="73">
        <f t="shared" si="659"/>
        <v>102.22250101603167</v>
      </c>
      <c r="PR141" s="73"/>
      <c r="PS141" s="73">
        <f t="shared" si="660"/>
        <v>49.107819366477365</v>
      </c>
      <c r="PT141" s="73">
        <v>2</v>
      </c>
      <c r="PU141" s="73">
        <f t="shared" si="661"/>
        <v>25.793680757125394</v>
      </c>
      <c r="PV141" s="73">
        <v>2</v>
      </c>
      <c r="PW141" s="73"/>
      <c r="QA141" s="74"/>
      <c r="QB141" s="87"/>
    </row>
    <row r="142" spans="1:444" x14ac:dyDescent="0.25">
      <c r="A142" s="150"/>
      <c r="B142" s="153" t="s">
        <v>44</v>
      </c>
      <c r="C142" s="151"/>
      <c r="D142" s="156">
        <v>34022</v>
      </c>
      <c r="E142" s="156" t="s">
        <v>140</v>
      </c>
      <c r="F142" s="72" t="s">
        <v>168</v>
      </c>
      <c r="G142" s="82"/>
      <c r="P142" s="161"/>
      <c r="Q142" s="127"/>
      <c r="R142" s="127"/>
      <c r="S142" s="127"/>
      <c r="T142" s="127"/>
      <c r="U142" s="127"/>
      <c r="V142" s="127"/>
      <c r="W142" s="127"/>
      <c r="X142" s="127"/>
      <c r="Y142" s="127"/>
      <c r="Z142" s="113"/>
      <c r="AA142" s="73"/>
      <c r="AB142" s="74">
        <v>8200</v>
      </c>
      <c r="AC142" s="74">
        <v>10827</v>
      </c>
      <c r="AD142" s="74">
        <v>3191</v>
      </c>
      <c r="AE142" s="74">
        <v>6813</v>
      </c>
      <c r="AF142" s="74">
        <v>4550</v>
      </c>
      <c r="AG142" s="74">
        <v>14503</v>
      </c>
      <c r="AH142" s="74">
        <v>690</v>
      </c>
      <c r="AI142" s="74">
        <v>617</v>
      </c>
      <c r="AK142" s="73">
        <f t="shared" si="445"/>
        <v>49391</v>
      </c>
      <c r="AL142" s="75"/>
      <c r="AM142" s="76">
        <f t="shared" si="446"/>
        <v>0.16602214978437368</v>
      </c>
      <c r="AN142" s="77">
        <f t="shared" si="447"/>
        <v>0.21920997752626997</v>
      </c>
      <c r="AO142" s="77">
        <f t="shared" si="448"/>
        <v>6.4606912190480051E-2</v>
      </c>
      <c r="AP142" s="77">
        <f t="shared" si="449"/>
        <v>0.13794011054645583</v>
      </c>
      <c r="AQ142" s="77">
        <f t="shared" si="450"/>
        <v>9.2122046526695145E-2</v>
      </c>
      <c r="AR142" s="77">
        <f t="shared" si="451"/>
        <v>0.29363649247838675</v>
      </c>
      <c r="AS142" s="77">
        <f t="shared" si="452"/>
        <v>1.3970156506246077E-2</v>
      </c>
      <c r="AT142" s="78">
        <f t="shared" si="453"/>
        <v>1.2492154441092506E-2</v>
      </c>
      <c r="AU142" s="75">
        <f t="shared" si="454"/>
        <v>1</v>
      </c>
      <c r="AV142" s="75"/>
      <c r="AW142" s="75"/>
      <c r="AX142" s="74">
        <v>4873</v>
      </c>
      <c r="AY142" s="74">
        <v>2215</v>
      </c>
      <c r="AZ142" s="74">
        <v>8395</v>
      </c>
      <c r="BA142" s="74">
        <v>7802</v>
      </c>
      <c r="BB142" s="74">
        <v>13491</v>
      </c>
      <c r="BC142" s="74">
        <v>10421</v>
      </c>
      <c r="BD142" s="74">
        <v>1166</v>
      </c>
      <c r="BE142" s="74">
        <v>986</v>
      </c>
      <c r="BF142" s="74">
        <v>139</v>
      </c>
      <c r="BG142" s="79">
        <v>73</v>
      </c>
      <c r="BH142" s="80"/>
      <c r="BI142" s="80"/>
      <c r="BJ142" s="81"/>
      <c r="BK142" s="73">
        <f t="shared" si="455"/>
        <v>73</v>
      </c>
      <c r="BL142" s="79">
        <f t="shared" si="456"/>
        <v>49561</v>
      </c>
      <c r="BM142" s="82"/>
      <c r="BN142" s="83">
        <f t="shared" si="457"/>
        <v>9.8323278384213397E-2</v>
      </c>
      <c r="BO142" s="84">
        <f t="shared" si="458"/>
        <v>4.469239926555154E-2</v>
      </c>
      <c r="BP142" s="84">
        <f t="shared" si="459"/>
        <v>0.16938721978975405</v>
      </c>
      <c r="BQ142" s="84">
        <f t="shared" si="460"/>
        <v>0.1574221666229495</v>
      </c>
      <c r="BR142" s="84">
        <f t="shared" si="461"/>
        <v>0.27221000383365951</v>
      </c>
      <c r="BS142" s="84">
        <f t="shared" si="462"/>
        <v>0.21026613668005084</v>
      </c>
      <c r="BT142" s="84">
        <f t="shared" si="463"/>
        <v>2.3526563225116523E-2</v>
      </c>
      <c r="BU142" s="84">
        <f t="shared" si="464"/>
        <v>1.9894675248683439E-2</v>
      </c>
      <c r="BV142" s="84">
        <f t="shared" si="465"/>
        <v>2.8046246040233248E-3</v>
      </c>
      <c r="BW142" s="84">
        <f t="shared" si="466"/>
        <v>1.4729323459978612E-3</v>
      </c>
      <c r="BX142" s="84">
        <f t="shared" si="467"/>
        <v>0</v>
      </c>
      <c r="BY142" s="84">
        <f t="shared" si="468"/>
        <v>0</v>
      </c>
      <c r="BZ142" s="84">
        <f t="shared" si="469"/>
        <v>0</v>
      </c>
      <c r="CA142" s="75">
        <f t="shared" si="470"/>
        <v>1.4729323459978612E-3</v>
      </c>
      <c r="CB142" s="85">
        <f t="shared" si="471"/>
        <v>1</v>
      </c>
      <c r="CC142" s="75"/>
      <c r="CD142" s="75"/>
      <c r="CE142" s="74">
        <v>6550</v>
      </c>
      <c r="CF142" s="74">
        <v>8679</v>
      </c>
      <c r="CG142" s="74">
        <v>10645</v>
      </c>
      <c r="CH142" s="74">
        <v>7593</v>
      </c>
      <c r="CI142" s="74">
        <v>7124</v>
      </c>
      <c r="CJ142" s="74">
        <v>6802</v>
      </c>
      <c r="CK142" s="74">
        <v>1301</v>
      </c>
      <c r="CP142" s="73">
        <f t="shared" si="662"/>
        <v>0</v>
      </c>
      <c r="CQ142" s="73">
        <f t="shared" si="663"/>
        <v>48694</v>
      </c>
      <c r="CR142" s="73"/>
      <c r="CS142" s="76">
        <f t="shared" si="472"/>
        <v>0.13451349242206431</v>
      </c>
      <c r="CT142" s="77">
        <f t="shared" si="473"/>
        <v>0.17823551156199943</v>
      </c>
      <c r="CU142" s="77">
        <f t="shared" si="474"/>
        <v>0.21861009569967552</v>
      </c>
      <c r="CV142" s="77">
        <f t="shared" si="475"/>
        <v>0.1559329691543106</v>
      </c>
      <c r="CW142" s="77">
        <f t="shared" si="476"/>
        <v>0.14630139236866965</v>
      </c>
      <c r="CX142" s="77">
        <f t="shared" si="477"/>
        <v>0.13968866800837887</v>
      </c>
      <c r="CY142" s="77">
        <f t="shared" si="478"/>
        <v>2.6717870784901631E-2</v>
      </c>
      <c r="CZ142" s="78"/>
      <c r="DA142" s="78"/>
      <c r="DB142" s="78"/>
      <c r="DC142" s="78"/>
      <c r="DD142" s="78">
        <f t="shared" si="479"/>
        <v>0</v>
      </c>
      <c r="DE142" s="75">
        <f t="shared" si="480"/>
        <v>1</v>
      </c>
      <c r="DF142" s="75"/>
      <c r="DG142" s="75"/>
      <c r="DH142" s="74">
        <v>8760</v>
      </c>
      <c r="DI142" s="74">
        <v>10022</v>
      </c>
      <c r="DJ142" s="74">
        <v>8453</v>
      </c>
      <c r="DK142" s="74">
        <v>7172</v>
      </c>
      <c r="DM142" s="74">
        <v>2293</v>
      </c>
      <c r="DN142" s="74">
        <v>5187</v>
      </c>
      <c r="DO142" s="74">
        <v>6857</v>
      </c>
      <c r="DP142" s="74">
        <v>397</v>
      </c>
      <c r="DU142" s="73">
        <f t="shared" si="481"/>
        <v>397</v>
      </c>
      <c r="DV142" s="73">
        <f t="shared" si="664"/>
        <v>49141</v>
      </c>
      <c r="DW142" s="76">
        <f t="shared" si="482"/>
        <v>0.17826255061964552</v>
      </c>
      <c r="DX142" s="77">
        <f t="shared" si="483"/>
        <v>0.20394375368836612</v>
      </c>
      <c r="DY142" s="77">
        <f t="shared" si="484"/>
        <v>0.17201522150546386</v>
      </c>
      <c r="DZ142" s="77">
        <f t="shared" si="485"/>
        <v>0.14594737591827597</v>
      </c>
      <c r="EA142" s="77">
        <f t="shared" si="486"/>
        <v>0</v>
      </c>
      <c r="EB142" s="77">
        <f t="shared" si="487"/>
        <v>4.6661647097128674E-2</v>
      </c>
      <c r="EC142" s="77">
        <f t="shared" si="488"/>
        <v>0.10555340754156407</v>
      </c>
      <c r="ED142" s="77">
        <f t="shared" si="489"/>
        <v>0.13953724995421338</v>
      </c>
      <c r="EE142" s="75">
        <f t="shared" si="490"/>
        <v>8.0787936753423818E-3</v>
      </c>
      <c r="EF142" s="78">
        <f t="shared" si="491"/>
        <v>0</v>
      </c>
      <c r="EG142" s="78">
        <f t="shared" si="492"/>
        <v>0</v>
      </c>
      <c r="EH142" s="78">
        <f t="shared" si="493"/>
        <v>0</v>
      </c>
      <c r="EI142" s="78">
        <f t="shared" si="494"/>
        <v>0</v>
      </c>
      <c r="EJ142" s="75">
        <f t="shared" si="495"/>
        <v>8.0787936753423818E-3</v>
      </c>
      <c r="EK142" s="75">
        <f t="shared" si="496"/>
        <v>1</v>
      </c>
      <c r="EL142" s="75"/>
      <c r="EM142" s="75"/>
      <c r="EN142" s="75"/>
      <c r="EO142" s="75"/>
      <c r="EP142" s="75"/>
      <c r="EQ142" s="75"/>
      <c r="ER142" s="75">
        <f t="shared" si="497"/>
        <v>0.21920997752626997</v>
      </c>
      <c r="ES142" s="75">
        <f t="shared" si="498"/>
        <v>0.27221000383365951</v>
      </c>
      <c r="ET142" s="75">
        <f t="shared" si="499"/>
        <v>0.17823551156199943</v>
      </c>
      <c r="EU142" s="75">
        <f t="shared" si="500"/>
        <v>0.20394375368836612</v>
      </c>
      <c r="EV142" s="75"/>
      <c r="EW142" s="75"/>
      <c r="EX142" s="75">
        <f t="shared" si="501"/>
        <v>6.4606912190480051E-2</v>
      </c>
      <c r="EY142" s="75">
        <f t="shared" si="502"/>
        <v>4.469239926555154E-2</v>
      </c>
      <c r="EZ142" s="75">
        <f t="shared" si="503"/>
        <v>0.14630139236866965</v>
      </c>
      <c r="FA142" s="75">
        <f t="shared" si="504"/>
        <v>0.17201522150546386</v>
      </c>
      <c r="FB142" s="75"/>
      <c r="FC142" s="75"/>
      <c r="FD142" s="75"/>
      <c r="FE142" s="75">
        <f t="shared" si="505"/>
        <v>1.9894675248683439E-2</v>
      </c>
      <c r="FF142" s="75"/>
      <c r="FG142" s="75"/>
      <c r="FH142" s="75"/>
      <c r="FI142" s="75"/>
      <c r="FJ142" s="75"/>
      <c r="FK142" s="75">
        <f t="shared" si="506"/>
        <v>2.8046246040233248E-3</v>
      </c>
      <c r="FL142" s="75"/>
      <c r="FM142" s="75"/>
      <c r="FN142" s="75"/>
      <c r="FO142" s="75"/>
      <c r="FP142" s="75">
        <f t="shared" si="507"/>
        <v>0.28381688971675001</v>
      </c>
      <c r="FQ142" s="75">
        <f t="shared" si="508"/>
        <v>0.33960170295191777</v>
      </c>
      <c r="FR142" s="75">
        <f t="shared" si="509"/>
        <v>0.32453690393066909</v>
      </c>
      <c r="FS142" s="75">
        <f t="shared" si="510"/>
        <v>0.37595897519382998</v>
      </c>
      <c r="FT142" s="75"/>
      <c r="FU142" s="75"/>
      <c r="FV142" s="75"/>
      <c r="FW142" s="75">
        <f t="shared" si="511"/>
        <v>-9.3974492271660076E-2</v>
      </c>
      <c r="FX142" s="75">
        <f t="shared" si="512"/>
        <v>2.5708242126366687E-2</v>
      </c>
      <c r="FY142" s="75">
        <f t="shared" si="513"/>
        <v>-6.8266250145293389E-2</v>
      </c>
      <c r="FZ142" s="75"/>
      <c r="GA142" s="75"/>
      <c r="GB142" s="75">
        <f t="shared" si="514"/>
        <v>0.10160899310311811</v>
      </c>
      <c r="GC142" s="75">
        <f t="shared" si="515"/>
        <v>2.5713829136794208E-2</v>
      </c>
      <c r="GD142" s="75">
        <f t="shared" si="516"/>
        <v>0.12732282223991231</v>
      </c>
      <c r="GE142" s="75"/>
      <c r="GF142" s="75"/>
      <c r="GG142" s="75"/>
      <c r="GH142" s="75"/>
      <c r="GI142" s="75"/>
      <c r="GJ142" s="75"/>
      <c r="GK142" s="75"/>
      <c r="GL142" s="75"/>
      <c r="GM142" s="75"/>
      <c r="GN142" s="75"/>
      <c r="GO142" s="75"/>
      <c r="GP142" s="75"/>
      <c r="GQ142" s="75">
        <f t="shared" si="517"/>
        <v>-1.5064799021248687E-2</v>
      </c>
      <c r="GR142" s="75">
        <f t="shared" si="518"/>
        <v>5.1422071263160896E-2</v>
      </c>
      <c r="GS142" s="75">
        <f t="shared" si="519"/>
        <v>3.6357272241912209E-2</v>
      </c>
      <c r="GT142" s="75"/>
      <c r="GU142" s="75"/>
      <c r="GV142" s="75"/>
      <c r="GW142" s="75"/>
      <c r="GX142" s="75">
        <f t="shared" si="520"/>
        <v>1.3970156506246077E-2</v>
      </c>
      <c r="GY142" s="75">
        <f t="shared" si="521"/>
        <v>2.3526563225116523E-2</v>
      </c>
      <c r="GZ142" s="75">
        <f t="shared" si="522"/>
        <v>2.6717870784901631E-2</v>
      </c>
      <c r="HA142" s="75">
        <f t="shared" si="523"/>
        <v>4.6661647097128674E-2</v>
      </c>
      <c r="HB142" s="75"/>
      <c r="HC142" s="75"/>
      <c r="HD142" s="75">
        <f t="shared" si="524"/>
        <v>3.191307559785108E-3</v>
      </c>
      <c r="HE142" s="75">
        <f t="shared" si="525"/>
        <v>1.9943776312227043E-2</v>
      </c>
      <c r="HF142" s="75">
        <f t="shared" si="526"/>
        <v>2.3135083872012151E-2</v>
      </c>
      <c r="HG142" s="75"/>
      <c r="HH142" s="75"/>
      <c r="HI142" s="75"/>
      <c r="HJ142" s="75">
        <f t="shared" si="527"/>
        <v>0.29363649247838675</v>
      </c>
      <c r="HK142" s="75">
        <f t="shared" si="528"/>
        <v>0.21026613668005084</v>
      </c>
      <c r="HL142" s="75">
        <f t="shared" si="529"/>
        <v>0.21861009569967552</v>
      </c>
      <c r="HM142" s="75">
        <f t="shared" si="530"/>
        <v>0.14594737591827597</v>
      </c>
      <c r="HN142" s="75"/>
      <c r="HO142" s="75"/>
      <c r="HP142" s="75">
        <f t="shared" si="531"/>
        <v>8.3439590196246749E-3</v>
      </c>
      <c r="HQ142" s="75">
        <f>Gegevens!HM163-Gegevens!HL163</f>
        <v>-0.12021162977320049</v>
      </c>
      <c r="HR142" s="75">
        <f t="shared" si="532"/>
        <v>-6.4318760761774868E-2</v>
      </c>
      <c r="HS142" s="75"/>
      <c r="HT142" s="75"/>
      <c r="HU142" s="75"/>
      <c r="HV142" s="75">
        <f t="shared" si="533"/>
        <v>0.16602214978437368</v>
      </c>
      <c r="HW142" s="75">
        <f t="shared" si="534"/>
        <v>0.16938721978975405</v>
      </c>
      <c r="HX142" s="75">
        <f t="shared" si="535"/>
        <v>0.13968866800837887</v>
      </c>
      <c r="HY142" s="75">
        <f t="shared" si="536"/>
        <v>0.17826255061964552</v>
      </c>
      <c r="HZ142" s="75"/>
      <c r="IA142" s="75"/>
      <c r="IB142" s="75">
        <f t="shared" si="537"/>
        <v>-2.9698551781375176E-2</v>
      </c>
      <c r="IC142" s="75">
        <f t="shared" si="538"/>
        <v>3.8573882611266652E-2</v>
      </c>
      <c r="ID142" s="75">
        <f t="shared" si="539"/>
        <v>8.8753308298914757E-3</v>
      </c>
      <c r="IE142" s="75"/>
      <c r="IF142" s="75"/>
      <c r="IG142" s="75"/>
      <c r="IH142" s="75">
        <f t="shared" si="540"/>
        <v>0.13794011054645583</v>
      </c>
      <c r="II142" s="75">
        <f t="shared" si="541"/>
        <v>0.1574221666229495</v>
      </c>
      <c r="IJ142" s="75">
        <f t="shared" si="542"/>
        <v>0.13451349242206431</v>
      </c>
      <c r="IK142" s="75">
        <f t="shared" si="543"/>
        <v>0.13953724995421338</v>
      </c>
      <c r="IL142" s="75"/>
      <c r="IM142" s="75"/>
      <c r="IN142" s="75">
        <f t="shared" si="544"/>
        <v>-2.2908674200885187E-2</v>
      </c>
      <c r="IO142" s="75">
        <f t="shared" si="545"/>
        <v>5.0237575321490646E-3</v>
      </c>
      <c r="IP142" s="75">
        <f t="shared" si="546"/>
        <v>-1.7884916668736123E-2</v>
      </c>
      <c r="IQ142" s="75"/>
      <c r="IR142" s="75"/>
      <c r="IS142" s="75"/>
      <c r="IT142" s="75">
        <f t="shared" si="547"/>
        <v>9.2122046526695145E-2</v>
      </c>
      <c r="IU142" s="75">
        <f t="shared" si="548"/>
        <v>9.8323278384213397E-2</v>
      </c>
      <c r="IV142" s="75">
        <f t="shared" si="549"/>
        <v>0.1559329691543106</v>
      </c>
      <c r="IW142" s="75">
        <f t="shared" si="550"/>
        <v>0.10555340754156407</v>
      </c>
      <c r="IX142" s="75"/>
      <c r="IY142" s="75"/>
      <c r="IZ142" s="75">
        <f t="shared" si="551"/>
        <v>5.7609690770097199E-2</v>
      </c>
      <c r="JA142" s="75">
        <f t="shared" si="552"/>
        <v>-5.0379561612746523E-2</v>
      </c>
      <c r="JB142" s="75">
        <f t="shared" si="553"/>
        <v>7.230129157350676E-3</v>
      </c>
      <c r="JC142" s="75"/>
      <c r="JD142" s="75"/>
      <c r="JE142" s="75"/>
      <c r="JF142" s="75"/>
      <c r="JG142" s="75"/>
      <c r="JH142" s="75"/>
      <c r="JI142" s="75">
        <f t="shared" si="554"/>
        <v>0.15191026705270191</v>
      </c>
      <c r="JJ142" s="75">
        <f t="shared" si="555"/>
        <v>0.23006215707315097</v>
      </c>
      <c r="JK142" s="75">
        <f t="shared" si="556"/>
        <v>0.24403231357939706</v>
      </c>
      <c r="JL142" s="75"/>
      <c r="JM142" s="75">
        <f t="shared" si="557"/>
        <v>0.18094872984806604</v>
      </c>
      <c r="JN142" s="75">
        <f t="shared" si="558"/>
        <v>0.2557454450071629</v>
      </c>
      <c r="JO142" s="75">
        <f t="shared" si="559"/>
        <v>0.27927200823227943</v>
      </c>
      <c r="JP142" s="75"/>
      <c r="JQ142" s="75">
        <f t="shared" si="560"/>
        <v>0.16123136320696593</v>
      </c>
      <c r="JR142" s="75">
        <f t="shared" si="561"/>
        <v>0.29044646157637488</v>
      </c>
      <c r="JS142" s="75">
        <f t="shared" si="562"/>
        <v>0.3171643323612765</v>
      </c>
      <c r="JT142" s="75"/>
      <c r="JU142" s="75">
        <f t="shared" si="563"/>
        <v>0.18619889705134204</v>
      </c>
      <c r="JV142" s="75">
        <f t="shared" si="564"/>
        <v>0.24509065749577746</v>
      </c>
      <c r="JW142" s="75">
        <f t="shared" si="565"/>
        <v>0.29175230459290613</v>
      </c>
      <c r="JX142" s="75"/>
      <c r="JY142" s="75"/>
      <c r="JZ142" s="75"/>
      <c r="KA142" s="75">
        <f t="shared" si="566"/>
        <v>-1.9717366641100104E-2</v>
      </c>
      <c r="KB142" s="75">
        <f t="shared" si="567"/>
        <v>2.4967533844376111E-2</v>
      </c>
      <c r="KC142" s="75">
        <f t="shared" si="568"/>
        <v>5.2501672032760072E-3</v>
      </c>
      <c r="KD142" s="75"/>
      <c r="KE142" s="75"/>
      <c r="KF142" s="75">
        <f t="shared" si="569"/>
        <v>3.4701016569211984E-2</v>
      </c>
      <c r="KG142" s="75">
        <f t="shared" si="570"/>
        <v>-4.5355804080597417E-2</v>
      </c>
      <c r="KH142" s="75">
        <f t="shared" si="571"/>
        <v>-1.0654787511385433E-2</v>
      </c>
      <c r="KI142" s="75"/>
      <c r="KJ142" s="75"/>
      <c r="KK142" s="75">
        <f t="shared" si="572"/>
        <v>3.7892324128997068E-2</v>
      </c>
      <c r="KL142" s="75">
        <f t="shared" si="573"/>
        <v>-2.5412027768370371E-2</v>
      </c>
      <c r="KM142" s="75">
        <f t="shared" si="574"/>
        <v>1.2480296360626697E-2</v>
      </c>
      <c r="KN142" s="75"/>
      <c r="KO142" s="75"/>
      <c r="KP142" s="75"/>
      <c r="KQ142" s="75"/>
      <c r="KR142" s="73">
        <f t="shared" si="575"/>
        <v>13376.671798389862</v>
      </c>
      <c r="KS142" s="73">
        <f t="shared" si="576"/>
        <v>2196.2291923084681</v>
      </c>
      <c r="KT142" s="73">
        <f t="shared" si="577"/>
        <v>10332.688222594379</v>
      </c>
      <c r="KU142" s="73">
        <f t="shared" si="578"/>
        <v>8323.8573676883043</v>
      </c>
      <c r="KV142" s="73">
        <f t="shared" si="579"/>
        <v>7735.8826900183612</v>
      </c>
      <c r="KW142" s="73">
        <f t="shared" si="580"/>
        <v>4831.704223078631</v>
      </c>
      <c r="KX142" s="73">
        <f t="shared" si="581"/>
        <v>1156.1188434454511</v>
      </c>
      <c r="KY142" s="73"/>
      <c r="KZ142" s="73">
        <f t="shared" si="582"/>
        <v>8758.6712736682148</v>
      </c>
      <c r="LA142" s="73">
        <f t="shared" si="583"/>
        <v>7189.3967223887958</v>
      </c>
      <c r="LB142" s="73">
        <f t="shared" si="584"/>
        <v>10742.718712777754</v>
      </c>
      <c r="LC142" s="73">
        <f t="shared" si="585"/>
        <v>6864.4408345997463</v>
      </c>
      <c r="LD142" s="73">
        <f t="shared" si="586"/>
        <v>6610.1275311126619</v>
      </c>
      <c r="LE142" s="73">
        <f t="shared" si="587"/>
        <v>7662.7020372119769</v>
      </c>
      <c r="LF142" s="73">
        <f t="shared" si="588"/>
        <v>1312.9428882408511</v>
      </c>
      <c r="LG142" s="73"/>
      <c r="LH142" s="73">
        <f t="shared" si="589"/>
        <v>10022</v>
      </c>
      <c r="LI142" s="73">
        <f t="shared" si="590"/>
        <v>8453</v>
      </c>
      <c r="LJ142" s="73">
        <f t="shared" si="591"/>
        <v>7172</v>
      </c>
      <c r="LK142" s="73">
        <f t="shared" si="592"/>
        <v>8760</v>
      </c>
      <c r="LL142" s="73">
        <f t="shared" si="593"/>
        <v>6857</v>
      </c>
      <c r="LM142" s="73">
        <f t="shared" si="594"/>
        <v>5187</v>
      </c>
      <c r="LN142" s="73">
        <f t="shared" si="595"/>
        <v>2293</v>
      </c>
      <c r="LO142" s="73"/>
      <c r="LP142" s="73">
        <f t="shared" si="596"/>
        <v>-4618.0005247216468</v>
      </c>
      <c r="LQ142" s="73">
        <f t="shared" si="597"/>
        <v>4993.1675300803272</v>
      </c>
      <c r="LR142" s="73">
        <f t="shared" si="598"/>
        <v>410.03049018337515</v>
      </c>
      <c r="LS142" s="73">
        <f t="shared" si="599"/>
        <v>-1459.416533088558</v>
      </c>
      <c r="LT142" s="73">
        <f t="shared" si="600"/>
        <v>-1125.7551589056993</v>
      </c>
      <c r="LU142" s="73">
        <f t="shared" si="601"/>
        <v>2830.9978141333459</v>
      </c>
      <c r="LV142" s="73">
        <f t="shared" si="602"/>
        <v>156.82404479539991</v>
      </c>
      <c r="LW142" s="73"/>
      <c r="LX142" s="73">
        <f t="shared" si="603"/>
        <v>1263.3287263317852</v>
      </c>
      <c r="LY142" s="73">
        <f t="shared" si="604"/>
        <v>1263.6032776112042</v>
      </c>
      <c r="LZ142" s="73">
        <f t="shared" si="605"/>
        <v>-3570.7187127777543</v>
      </c>
      <c r="MA142" s="73">
        <f t="shared" si="606"/>
        <v>1895.5591654002537</v>
      </c>
      <c r="MB142" s="73">
        <f t="shared" si="607"/>
        <v>246.87246888733807</v>
      </c>
      <c r="MC142" s="73">
        <f t="shared" si="608"/>
        <v>-2475.7020372119769</v>
      </c>
      <c r="MD142" s="73">
        <f t="shared" si="609"/>
        <v>980.05711175914894</v>
      </c>
      <c r="ME142" s="73"/>
      <c r="MF142" s="73">
        <f t="shared" si="610"/>
        <v>-3354.6717983898616</v>
      </c>
      <c r="MG142" s="73">
        <f t="shared" si="611"/>
        <v>6256.7708076915314</v>
      </c>
      <c r="MH142" s="73">
        <f t="shared" si="612"/>
        <v>-3160.6882225943791</v>
      </c>
      <c r="MI142" s="73">
        <f t="shared" si="613"/>
        <v>436.14263231169571</v>
      </c>
      <c r="MJ142" s="73">
        <f t="shared" si="614"/>
        <v>-878.88269001836125</v>
      </c>
      <c r="MK142" s="73">
        <f t="shared" si="615"/>
        <v>355.295776921369</v>
      </c>
      <c r="ML142" s="73">
        <f t="shared" si="616"/>
        <v>1136.8811565545489</v>
      </c>
      <c r="MM142" s="73"/>
      <c r="MN142" s="75">
        <f t="shared" si="617"/>
        <v>-0.34522791575685602</v>
      </c>
      <c r="MO142" s="75">
        <f t="shared" si="618"/>
        <v>2.273518423107737</v>
      </c>
      <c r="MP142" s="75">
        <f t="shared" si="619"/>
        <v>3.9682847420748249E-2</v>
      </c>
      <c r="MQ142" s="75">
        <f t="shared" si="620"/>
        <v>-0.17532935376256528</v>
      </c>
      <c r="MR142" s="75">
        <f t="shared" si="621"/>
        <v>-0.14552381467188813</v>
      </c>
      <c r="MS142" s="75">
        <f t="shared" si="622"/>
        <v>0.58592117468844374</v>
      </c>
      <c r="MT142" s="75">
        <f t="shared" si="623"/>
        <v>0.13564699311364464</v>
      </c>
      <c r="MU142" s="75"/>
      <c r="MV142" s="75">
        <f t="shared" si="624"/>
        <v>0.14423748612758372</v>
      </c>
      <c r="MW142" s="75">
        <f t="shared" si="625"/>
        <v>0.17575929196898613</v>
      </c>
      <c r="MX142" s="75">
        <f t="shared" si="626"/>
        <v>-0.33238501428233619</v>
      </c>
      <c r="MY142" s="75">
        <f t="shared" si="627"/>
        <v>0.27614181709394547</v>
      </c>
      <c r="MZ142" s="75">
        <f t="shared" si="628"/>
        <v>3.734761057564389E-2</v>
      </c>
      <c r="NA142" s="75">
        <f t="shared" si="629"/>
        <v>-0.3230847324076227</v>
      </c>
      <c r="NB142" s="75">
        <f t="shared" si="630"/>
        <v>0.74645829650083273</v>
      </c>
      <c r="NC142" s="75"/>
      <c r="ND142" s="75">
        <f t="shared" si="631"/>
        <v>-0.25078523633910643</v>
      </c>
      <c r="NE142" s="75">
        <f t="shared" si="632"/>
        <v>2.848869703400585</v>
      </c>
      <c r="NF142" s="75">
        <f t="shared" si="633"/>
        <v>-0.30589215066829711</v>
      </c>
      <c r="NG142" s="75">
        <f t="shared" si="634"/>
        <v>5.2396696993478271E-2</v>
      </c>
      <c r="NH142" s="75">
        <f t="shared" si="635"/>
        <v>-0.11361117085609208</v>
      </c>
      <c r="NI142" s="75">
        <f t="shared" si="636"/>
        <v>7.3534256344645235E-2</v>
      </c>
      <c r="NJ142" s="75">
        <f t="shared" si="637"/>
        <v>0.98336011301954873</v>
      </c>
      <c r="NK142" s="75"/>
      <c r="NL142" s="75"/>
      <c r="NM142" s="211">
        <v>57043</v>
      </c>
      <c r="NN142" s="212">
        <v>1</v>
      </c>
      <c r="NO142" s="212">
        <v>101</v>
      </c>
      <c r="NP142" s="212">
        <v>95</v>
      </c>
      <c r="NQ142" s="212">
        <v>11</v>
      </c>
      <c r="NR142" s="212">
        <v>258</v>
      </c>
      <c r="NS142" s="213">
        <v>466</v>
      </c>
      <c r="NT142" s="213">
        <f t="shared" si="638"/>
        <v>57509</v>
      </c>
      <c r="NU142" s="75"/>
      <c r="NV142" s="75"/>
      <c r="NW142" s="73">
        <v>49141</v>
      </c>
      <c r="NX142" s="73">
        <v>8453</v>
      </c>
      <c r="NY142" s="75">
        <f t="shared" si="639"/>
        <v>0.17201522150546386</v>
      </c>
      <c r="NZ142" s="75">
        <f t="shared" si="640"/>
        <v>1.1702506152382866E-2</v>
      </c>
      <c r="OA142" s="75">
        <f t="shared" si="641"/>
        <v>1.0785313192582848E-2</v>
      </c>
      <c r="OB142" s="73">
        <v>76265</v>
      </c>
      <c r="OC142" s="73">
        <v>57509</v>
      </c>
      <c r="OD142" s="73">
        <v>15041.941152875283</v>
      </c>
      <c r="OE142" s="73">
        <v>10025.801520916084</v>
      </c>
      <c r="OF142" s="75">
        <f t="shared" si="642"/>
        <v>0.13146006059025875</v>
      </c>
      <c r="OG142" s="75">
        <f t="shared" si="643"/>
        <v>0.6665231181947312</v>
      </c>
      <c r="OH142" s="73">
        <v>5575.3333333332994</v>
      </c>
      <c r="OI142" s="73">
        <f t="shared" si="644"/>
        <v>3716.0885583083355</v>
      </c>
      <c r="OJ142" s="75">
        <f t="shared" si="645"/>
        <v>6.4617513055492806E-2</v>
      </c>
      <c r="OK142" s="75">
        <f t="shared" si="646"/>
        <v>1.1637328564365803E-2</v>
      </c>
      <c r="OL142" s="75">
        <f t="shared" si="647"/>
        <v>1.4625969755133158E-2</v>
      </c>
      <c r="OM142" s="73">
        <v>75736</v>
      </c>
      <c r="ON142" s="73">
        <v>1411133346</v>
      </c>
      <c r="OO142" s="73">
        <f t="shared" si="648"/>
        <v>18632.266636738143</v>
      </c>
      <c r="OP142" s="75">
        <f t="shared" si="649"/>
        <v>1.162251443222998E-2</v>
      </c>
      <c r="OQ142" s="75">
        <f t="shared" si="650"/>
        <v>1.1332002122513006E-2</v>
      </c>
      <c r="OR142" s="75">
        <f t="shared" si="651"/>
        <v>1.1980204823833647E-2</v>
      </c>
      <c r="OS142" s="73">
        <v>16257.769422731595</v>
      </c>
      <c r="OT142" s="75">
        <f t="shared" si="652"/>
        <v>0.21317471215802261</v>
      </c>
      <c r="OU142" s="75">
        <f t="shared" si="653"/>
        <v>1.3398983969840355E-2</v>
      </c>
      <c r="OV142" s="73">
        <v>5728.9737597630719</v>
      </c>
      <c r="OW142" s="75">
        <f t="shared" si="654"/>
        <v>7.5643997039229319E-2</v>
      </c>
      <c r="OX142" s="75">
        <v>0.17403100775193797</v>
      </c>
      <c r="OY142" s="73">
        <v>4455</v>
      </c>
      <c r="OZ142" s="75">
        <f t="shared" si="655"/>
        <v>5.8414738084311281E-2</v>
      </c>
      <c r="PA142" s="73">
        <v>16314</v>
      </c>
      <c r="PB142" s="75">
        <f t="shared" si="656"/>
        <v>0.21391201730807055</v>
      </c>
      <c r="PC142" s="73">
        <v>12693</v>
      </c>
      <c r="PD142" s="73">
        <v>15142</v>
      </c>
      <c r="PE142" s="75">
        <f t="shared" si="657"/>
        <v>-0.16173556993792101</v>
      </c>
      <c r="PF142" s="75">
        <v>2.6471564022420506E-2</v>
      </c>
      <c r="PG142" s="75">
        <v>8.54563550961253E-2</v>
      </c>
      <c r="PH142" s="75">
        <v>0.1119279191185458</v>
      </c>
      <c r="PI142" s="75"/>
      <c r="PJ142" s="75"/>
      <c r="PK142" s="75"/>
      <c r="PL142" s="75"/>
      <c r="PM142" s="75"/>
      <c r="PN142" s="75"/>
      <c r="PO142" s="226"/>
      <c r="PP142" s="21">
        <f t="shared" si="658"/>
        <v>0</v>
      </c>
      <c r="PQ142" s="73">
        <f t="shared" si="659"/>
        <v>92.162422750675006</v>
      </c>
      <c r="PR142" s="73"/>
      <c r="PS142" s="73">
        <f t="shared" si="660"/>
        <v>103.07756461555142</v>
      </c>
      <c r="PT142" s="73">
        <v>4</v>
      </c>
      <c r="PU142" s="73">
        <f t="shared" si="661"/>
        <v>125.68150563281984</v>
      </c>
      <c r="PV142" s="73">
        <v>4</v>
      </c>
      <c r="PW142" s="73"/>
      <c r="QA142" s="74"/>
      <c r="QB142" s="87"/>
    </row>
    <row r="143" spans="1:444" x14ac:dyDescent="0.25">
      <c r="A143" s="150" t="s">
        <v>78</v>
      </c>
      <c r="B143" s="153" t="s">
        <v>80</v>
      </c>
      <c r="C143" s="151"/>
      <c r="D143" s="156">
        <v>23099</v>
      </c>
      <c r="E143" s="156" t="s">
        <v>76</v>
      </c>
      <c r="F143" s="72" t="s">
        <v>106</v>
      </c>
      <c r="G143" s="82"/>
      <c r="P143" s="161"/>
      <c r="Q143" s="127"/>
      <c r="R143" s="127"/>
      <c r="S143" s="127"/>
      <c r="T143" s="127"/>
      <c r="U143" s="127"/>
      <c r="V143" s="127"/>
      <c r="W143" s="127"/>
      <c r="X143" s="127"/>
      <c r="Y143" s="127"/>
      <c r="Z143" s="113"/>
      <c r="AA143" s="73"/>
      <c r="AB143" s="74">
        <v>660</v>
      </c>
      <c r="AC143" s="74">
        <v>380</v>
      </c>
      <c r="AD143" s="74">
        <v>70</v>
      </c>
      <c r="AE143" s="74">
        <v>128</v>
      </c>
      <c r="AF143" s="74">
        <v>355</v>
      </c>
      <c r="AG143" s="74">
        <v>180</v>
      </c>
      <c r="AH143" s="74">
        <v>54</v>
      </c>
      <c r="AI143" s="74">
        <v>4381</v>
      </c>
      <c r="AK143" s="73">
        <f t="shared" si="445"/>
        <v>6208</v>
      </c>
      <c r="AL143" s="75"/>
      <c r="AM143" s="76">
        <f t="shared" si="446"/>
        <v>0.10631443298969072</v>
      </c>
      <c r="AN143" s="77">
        <f t="shared" si="447"/>
        <v>6.1211340206185565E-2</v>
      </c>
      <c r="AO143" s="77">
        <f t="shared" si="448"/>
        <v>1.1275773195876288E-2</v>
      </c>
      <c r="AP143" s="77">
        <f t="shared" si="449"/>
        <v>2.0618556701030927E-2</v>
      </c>
      <c r="AQ143" s="77">
        <f t="shared" si="450"/>
        <v>5.7184278350515462E-2</v>
      </c>
      <c r="AR143" s="77">
        <f t="shared" si="451"/>
        <v>2.8994845360824743E-2</v>
      </c>
      <c r="AS143" s="77">
        <f t="shared" si="452"/>
        <v>8.698453608247423E-3</v>
      </c>
      <c r="AT143" s="78">
        <f t="shared" si="453"/>
        <v>0.70570231958762886</v>
      </c>
      <c r="AU143" s="75">
        <f t="shared" si="454"/>
        <v>1</v>
      </c>
      <c r="AV143" s="75"/>
      <c r="AW143" s="75"/>
      <c r="AX143" s="74">
        <v>143</v>
      </c>
      <c r="AY143" s="74">
        <v>35</v>
      </c>
      <c r="AZ143" s="74">
        <v>660</v>
      </c>
      <c r="BA143" s="74">
        <v>124</v>
      </c>
      <c r="BB143" s="74">
        <v>372</v>
      </c>
      <c r="BC143" s="74">
        <v>237</v>
      </c>
      <c r="BD143" s="74">
        <v>7</v>
      </c>
      <c r="BF143" s="74">
        <v>1</v>
      </c>
      <c r="BG143" s="79">
        <v>13</v>
      </c>
      <c r="BH143" s="80"/>
      <c r="BI143" s="80"/>
      <c r="BJ143" s="81"/>
      <c r="BK143" s="73">
        <f t="shared" si="455"/>
        <v>13</v>
      </c>
      <c r="BL143" s="79">
        <f t="shared" si="456"/>
        <v>1592</v>
      </c>
      <c r="BM143" s="82"/>
      <c r="BN143" s="83">
        <f t="shared" si="457"/>
        <v>8.9824120603015076E-2</v>
      </c>
      <c r="BO143" s="84">
        <f t="shared" si="458"/>
        <v>2.1984924623115579E-2</v>
      </c>
      <c r="BP143" s="84">
        <f t="shared" si="459"/>
        <v>0.41457286432160806</v>
      </c>
      <c r="BQ143" s="84">
        <f t="shared" si="460"/>
        <v>7.7889447236180909E-2</v>
      </c>
      <c r="BR143" s="84">
        <f t="shared" si="461"/>
        <v>0.23366834170854273</v>
      </c>
      <c r="BS143" s="84">
        <f t="shared" si="462"/>
        <v>0.14886934673366833</v>
      </c>
      <c r="BT143" s="84">
        <f t="shared" si="463"/>
        <v>4.3969849246231155E-3</v>
      </c>
      <c r="BU143" s="84">
        <f t="shared" si="464"/>
        <v>0</v>
      </c>
      <c r="BV143" s="84">
        <f t="shared" si="465"/>
        <v>6.2814070351758795E-4</v>
      </c>
      <c r="BW143" s="84">
        <f t="shared" si="466"/>
        <v>8.1658291457286439E-3</v>
      </c>
      <c r="BX143" s="84">
        <f t="shared" si="467"/>
        <v>0</v>
      </c>
      <c r="BY143" s="84">
        <f t="shared" si="468"/>
        <v>0</v>
      </c>
      <c r="BZ143" s="84">
        <f t="shared" si="469"/>
        <v>0</v>
      </c>
      <c r="CA143" s="75">
        <f t="shared" si="470"/>
        <v>8.1658291457286439E-3</v>
      </c>
      <c r="CB143" s="85">
        <f t="shared" si="471"/>
        <v>1</v>
      </c>
      <c r="CC143" s="75"/>
      <c r="CD143" s="75"/>
      <c r="CE143" s="74">
        <v>166</v>
      </c>
      <c r="CF143" s="74">
        <v>385</v>
      </c>
      <c r="CG143" s="74">
        <v>306</v>
      </c>
      <c r="CH143" s="74">
        <v>1002</v>
      </c>
      <c r="CI143" s="74">
        <v>91</v>
      </c>
      <c r="CJ143" s="74">
        <v>521</v>
      </c>
      <c r="CK143" s="74">
        <v>76</v>
      </c>
      <c r="CL143" s="74">
        <v>185</v>
      </c>
      <c r="CM143" s="72">
        <v>8</v>
      </c>
      <c r="CN143" s="74">
        <v>17</v>
      </c>
      <c r="CO143" s="72"/>
      <c r="CP143" s="73">
        <f t="shared" si="662"/>
        <v>210</v>
      </c>
      <c r="CQ143" s="73">
        <f t="shared" si="663"/>
        <v>2757</v>
      </c>
      <c r="CR143" s="73"/>
      <c r="CS143" s="76">
        <f t="shared" si="472"/>
        <v>6.0210373594486763E-2</v>
      </c>
      <c r="CT143" s="77">
        <f t="shared" si="473"/>
        <v>0.13964454116793618</v>
      </c>
      <c r="CU143" s="77">
        <f t="shared" si="474"/>
        <v>0.11099020674646355</v>
      </c>
      <c r="CV143" s="77">
        <f t="shared" si="475"/>
        <v>0.3634385201305767</v>
      </c>
      <c r="CW143" s="77">
        <f t="shared" si="476"/>
        <v>3.300689154878491E-2</v>
      </c>
      <c r="CX143" s="77">
        <f t="shared" si="477"/>
        <v>0.18897352194414219</v>
      </c>
      <c r="CY143" s="77">
        <f t="shared" si="478"/>
        <v>2.7566195139644541E-2</v>
      </c>
      <c r="CZ143" s="78"/>
      <c r="DA143" s="78"/>
      <c r="DB143" s="78"/>
      <c r="DC143" s="78"/>
      <c r="DD143" s="78">
        <f t="shared" si="479"/>
        <v>7.6169749727965183E-2</v>
      </c>
      <c r="DE143" s="75">
        <f t="shared" si="480"/>
        <v>1</v>
      </c>
      <c r="DF143" s="75"/>
      <c r="DG143" s="75"/>
      <c r="DH143" s="74">
        <v>415</v>
      </c>
      <c r="DI143" s="74">
        <v>384</v>
      </c>
      <c r="DJ143" s="74">
        <v>80</v>
      </c>
      <c r="DK143" s="74">
        <v>168</v>
      </c>
      <c r="DL143" s="74">
        <v>368</v>
      </c>
      <c r="DM143" s="74">
        <v>37</v>
      </c>
      <c r="DN143" s="74">
        <v>330</v>
      </c>
      <c r="DO143" s="74">
        <v>66</v>
      </c>
      <c r="DP143" s="74">
        <v>2</v>
      </c>
      <c r="DQ143" s="72">
        <v>19</v>
      </c>
      <c r="DS143" s="72"/>
      <c r="DU143" s="73">
        <f t="shared" si="481"/>
        <v>21</v>
      </c>
      <c r="DV143" s="73">
        <f t="shared" si="664"/>
        <v>1869</v>
      </c>
      <c r="DW143" s="76">
        <f t="shared" si="482"/>
        <v>0.22204387372926698</v>
      </c>
      <c r="DX143" s="77">
        <f t="shared" si="483"/>
        <v>0.20545746388443017</v>
      </c>
      <c r="DY143" s="77">
        <f t="shared" si="484"/>
        <v>4.2803638309256285E-2</v>
      </c>
      <c r="DZ143" s="77">
        <f t="shared" si="485"/>
        <v>8.98876404494382E-2</v>
      </c>
      <c r="EA143" s="77">
        <f t="shared" si="486"/>
        <v>0.19689673622257892</v>
      </c>
      <c r="EB143" s="77">
        <f t="shared" si="487"/>
        <v>1.9796682718031033E-2</v>
      </c>
      <c r="EC143" s="77">
        <f t="shared" si="488"/>
        <v>0.17656500802568217</v>
      </c>
      <c r="ED143" s="77">
        <f t="shared" si="489"/>
        <v>3.5313001605136438E-2</v>
      </c>
      <c r="EE143" s="75">
        <f t="shared" si="490"/>
        <v>1.0700909577314071E-3</v>
      </c>
      <c r="EF143" s="78">
        <f t="shared" si="491"/>
        <v>1.0165864098448368E-2</v>
      </c>
      <c r="EG143" s="78">
        <f t="shared" si="492"/>
        <v>0</v>
      </c>
      <c r="EH143" s="78">
        <f t="shared" si="493"/>
        <v>0</v>
      </c>
      <c r="EI143" s="78">
        <f t="shared" si="494"/>
        <v>0</v>
      </c>
      <c r="EJ143" s="75">
        <f t="shared" si="495"/>
        <v>1.1235955056179775E-2</v>
      </c>
      <c r="EK143" s="75">
        <f t="shared" si="496"/>
        <v>1</v>
      </c>
      <c r="EL143" s="75"/>
      <c r="EM143" s="75"/>
      <c r="EN143" s="75"/>
      <c r="EO143" s="75"/>
      <c r="EP143" s="75"/>
      <c r="EQ143" s="75"/>
      <c r="ER143" s="75">
        <f t="shared" si="497"/>
        <v>6.1211340206185565E-2</v>
      </c>
      <c r="ES143" s="75">
        <f t="shared" si="498"/>
        <v>0.23366834170854273</v>
      </c>
      <c r="ET143" s="75">
        <f t="shared" si="499"/>
        <v>0.13964454116793618</v>
      </c>
      <c r="EU143" s="75">
        <f t="shared" si="500"/>
        <v>0.20545746388443017</v>
      </c>
      <c r="EV143" s="75"/>
      <c r="EW143" s="75"/>
      <c r="EX143" s="75">
        <f t="shared" si="501"/>
        <v>1.1275773195876288E-2</v>
      </c>
      <c r="EY143" s="75">
        <f t="shared" si="502"/>
        <v>2.1984924623115579E-2</v>
      </c>
      <c r="EZ143" s="75">
        <f t="shared" si="503"/>
        <v>3.300689154878491E-2</v>
      </c>
      <c r="FA143" s="75">
        <f t="shared" si="504"/>
        <v>4.2803638309256285E-2</v>
      </c>
      <c r="FB143" s="75"/>
      <c r="FC143" s="75"/>
      <c r="FD143" s="75"/>
      <c r="FE143" s="75">
        <f t="shared" si="505"/>
        <v>0</v>
      </c>
      <c r="FF143" s="75"/>
      <c r="FG143" s="75"/>
      <c r="FH143" s="75"/>
      <c r="FI143" s="75"/>
      <c r="FJ143" s="75"/>
      <c r="FK143" s="75">
        <f t="shared" si="506"/>
        <v>6.2814070351758795E-4</v>
      </c>
      <c r="FL143" s="75"/>
      <c r="FM143" s="75"/>
      <c r="FN143" s="75"/>
      <c r="FO143" s="75"/>
      <c r="FP143" s="75">
        <f t="shared" si="507"/>
        <v>7.2487113402061848E-2</v>
      </c>
      <c r="FQ143" s="75">
        <f t="shared" si="508"/>
        <v>0.25628140703517588</v>
      </c>
      <c r="FR143" s="75">
        <f t="shared" si="509"/>
        <v>0.17265143271672109</v>
      </c>
      <c r="FS143" s="75">
        <f t="shared" si="510"/>
        <v>0.24826110219368647</v>
      </c>
      <c r="FT143" s="75"/>
      <c r="FU143" s="75"/>
      <c r="FV143" s="75"/>
      <c r="FW143" s="75">
        <f t="shared" si="511"/>
        <v>-9.402380054060655E-2</v>
      </c>
      <c r="FX143" s="75">
        <f t="shared" si="512"/>
        <v>6.5812922716493999E-2</v>
      </c>
      <c r="FY143" s="75">
        <f t="shared" si="513"/>
        <v>-2.8210877824112551E-2</v>
      </c>
      <c r="FZ143" s="75"/>
      <c r="GA143" s="75"/>
      <c r="GB143" s="75">
        <f t="shared" si="514"/>
        <v>1.102196692566933E-2</v>
      </c>
      <c r="GC143" s="75">
        <f t="shared" si="515"/>
        <v>9.7967467604713754E-3</v>
      </c>
      <c r="GD143" s="75">
        <f t="shared" si="516"/>
        <v>2.0818713686140706E-2</v>
      </c>
      <c r="GE143" s="75"/>
      <c r="GF143" s="75"/>
      <c r="GG143" s="75"/>
      <c r="GH143" s="75"/>
      <c r="GI143" s="75"/>
      <c r="GJ143" s="75"/>
      <c r="GK143" s="75"/>
      <c r="GL143" s="75"/>
      <c r="GM143" s="75"/>
      <c r="GN143" s="75"/>
      <c r="GO143" s="75"/>
      <c r="GP143" s="75"/>
      <c r="GQ143" s="75">
        <f t="shared" si="517"/>
        <v>-8.3629974318454786E-2</v>
      </c>
      <c r="GR143" s="75">
        <f t="shared" si="518"/>
        <v>7.5609669476965374E-2</v>
      </c>
      <c r="GS143" s="75">
        <f t="shared" si="519"/>
        <v>-8.0203048414894118E-3</v>
      </c>
      <c r="GT143" s="75"/>
      <c r="GU143" s="75"/>
      <c r="GV143" s="75"/>
      <c r="GW143" s="75"/>
      <c r="GX143" s="75">
        <f t="shared" si="520"/>
        <v>8.698453608247423E-3</v>
      </c>
      <c r="GY143" s="75">
        <f t="shared" si="521"/>
        <v>4.3969849246231155E-3</v>
      </c>
      <c r="GZ143" s="75">
        <f t="shared" si="522"/>
        <v>2.7566195139644541E-2</v>
      </c>
      <c r="HA143" s="75">
        <f t="shared" si="523"/>
        <v>1.9796682718031033E-2</v>
      </c>
      <c r="HB143" s="75"/>
      <c r="HC143" s="75"/>
      <c r="HD143" s="75">
        <f t="shared" si="524"/>
        <v>2.3169210215021427E-2</v>
      </c>
      <c r="HE143" s="75">
        <f t="shared" si="525"/>
        <v>-7.7695124216135072E-3</v>
      </c>
      <c r="HF143" s="75">
        <f t="shared" si="526"/>
        <v>1.5399697793407918E-2</v>
      </c>
      <c r="HG143" s="75"/>
      <c r="HH143" s="75"/>
      <c r="HI143" s="75"/>
      <c r="HJ143" s="75">
        <f t="shared" si="527"/>
        <v>2.8994845360824743E-2</v>
      </c>
      <c r="HK143" s="75">
        <f t="shared" si="528"/>
        <v>0.14886934673366833</v>
      </c>
      <c r="HL143" s="75">
        <f t="shared" si="529"/>
        <v>0.11099020674646355</v>
      </c>
      <c r="HM143" s="75">
        <f t="shared" si="530"/>
        <v>8.98876404494382E-2</v>
      </c>
      <c r="HN143" s="75"/>
      <c r="HO143" s="75"/>
      <c r="HP143" s="75">
        <f t="shared" si="531"/>
        <v>-3.7879139987204782E-2</v>
      </c>
      <c r="HQ143" s="75">
        <f>Gegevens!HM99-Gegevens!HL99</f>
        <v>-0.11761243541828435</v>
      </c>
      <c r="HR143" s="75">
        <f t="shared" si="532"/>
        <v>-5.8981706284230134E-2</v>
      </c>
      <c r="HS143" s="75"/>
      <c r="HT143" s="75"/>
      <c r="HU143" s="75"/>
      <c r="HV143" s="75">
        <f t="shared" si="533"/>
        <v>0.10631443298969072</v>
      </c>
      <c r="HW143" s="75">
        <f t="shared" si="534"/>
        <v>0.41457286432160806</v>
      </c>
      <c r="HX143" s="75">
        <f t="shared" si="535"/>
        <v>0.18897352194414219</v>
      </c>
      <c r="HY143" s="75">
        <f t="shared" si="536"/>
        <v>0.22204387372926698</v>
      </c>
      <c r="HZ143" s="75"/>
      <c r="IA143" s="75"/>
      <c r="IB143" s="75">
        <f t="shared" si="537"/>
        <v>-0.22559934237746587</v>
      </c>
      <c r="IC143" s="75">
        <f t="shared" si="538"/>
        <v>3.3070351785124796E-2</v>
      </c>
      <c r="ID143" s="75">
        <f t="shared" si="539"/>
        <v>-0.19252899059234108</v>
      </c>
      <c r="IE143" s="75"/>
      <c r="IF143" s="75"/>
      <c r="IG143" s="75"/>
      <c r="IH143" s="75">
        <f t="shared" si="540"/>
        <v>2.0618556701030927E-2</v>
      </c>
      <c r="II143" s="75">
        <f t="shared" si="541"/>
        <v>7.7889447236180909E-2</v>
      </c>
      <c r="IJ143" s="75">
        <f t="shared" si="542"/>
        <v>6.0210373594486763E-2</v>
      </c>
      <c r="IK143" s="75">
        <f t="shared" si="543"/>
        <v>3.5313001605136438E-2</v>
      </c>
      <c r="IL143" s="75"/>
      <c r="IM143" s="75"/>
      <c r="IN143" s="75">
        <f t="shared" si="544"/>
        <v>-1.7679073641694146E-2</v>
      </c>
      <c r="IO143" s="75">
        <f t="shared" si="545"/>
        <v>-2.4897371989350325E-2</v>
      </c>
      <c r="IP143" s="75">
        <f t="shared" si="546"/>
        <v>-4.2576445631044471E-2</v>
      </c>
      <c r="IQ143" s="75"/>
      <c r="IR143" s="75"/>
      <c r="IS143" s="75"/>
      <c r="IT143" s="75">
        <f t="shared" si="547"/>
        <v>5.7184278350515462E-2</v>
      </c>
      <c r="IU143" s="75">
        <f t="shared" si="548"/>
        <v>8.9824120603015076E-2</v>
      </c>
      <c r="IV143" s="75">
        <f t="shared" si="549"/>
        <v>0.3634385201305767</v>
      </c>
      <c r="IW143" s="75">
        <f t="shared" si="550"/>
        <v>0.17656500802568217</v>
      </c>
      <c r="IX143" s="75"/>
      <c r="IY143" s="75"/>
      <c r="IZ143" s="75">
        <f t="shared" si="551"/>
        <v>0.27361439952756161</v>
      </c>
      <c r="JA143" s="75">
        <f t="shared" si="552"/>
        <v>-0.18687351210489453</v>
      </c>
      <c r="JB143" s="75">
        <f t="shared" si="553"/>
        <v>8.6740887422667098E-2</v>
      </c>
      <c r="JC143" s="75"/>
      <c r="JD143" s="75"/>
      <c r="JE143" s="75"/>
      <c r="JF143" s="75"/>
      <c r="JG143" s="75"/>
      <c r="JH143" s="75"/>
      <c r="JI143" s="75">
        <f t="shared" si="554"/>
        <v>2.931701030927835E-2</v>
      </c>
      <c r="JJ143" s="75">
        <f t="shared" si="555"/>
        <v>7.7802835051546393E-2</v>
      </c>
      <c r="JK143" s="75">
        <f t="shared" si="556"/>
        <v>8.6501288659793812E-2</v>
      </c>
      <c r="JL143" s="75"/>
      <c r="JM143" s="75">
        <f t="shared" si="557"/>
        <v>8.2286432160804029E-2</v>
      </c>
      <c r="JN143" s="75">
        <f t="shared" si="558"/>
        <v>0.167713567839196</v>
      </c>
      <c r="JO143" s="75">
        <f t="shared" si="559"/>
        <v>0.17211055276381909</v>
      </c>
      <c r="JP143" s="75"/>
      <c r="JQ143" s="75">
        <f t="shared" si="560"/>
        <v>8.7776568734131311E-2</v>
      </c>
      <c r="JR143" s="75">
        <f t="shared" si="561"/>
        <v>0.42364889372506348</v>
      </c>
      <c r="JS143" s="75">
        <f t="shared" si="562"/>
        <v>0.45121508886470801</v>
      </c>
      <c r="JT143" s="75"/>
      <c r="JU143" s="75">
        <f t="shared" si="563"/>
        <v>5.5109684323167471E-2</v>
      </c>
      <c r="JV143" s="75">
        <f t="shared" si="564"/>
        <v>0.2118780096308186</v>
      </c>
      <c r="JW143" s="75">
        <f t="shared" si="565"/>
        <v>0.23167469234884963</v>
      </c>
      <c r="JX143" s="75"/>
      <c r="JY143" s="75"/>
      <c r="JZ143" s="75"/>
      <c r="KA143" s="75">
        <f t="shared" si="566"/>
        <v>5.4901365733272811E-3</v>
      </c>
      <c r="KB143" s="75">
        <f t="shared" si="567"/>
        <v>-3.266688441096384E-2</v>
      </c>
      <c r="KC143" s="75">
        <f t="shared" si="568"/>
        <v>-2.7176747837636558E-2</v>
      </c>
      <c r="KD143" s="75"/>
      <c r="KE143" s="75"/>
      <c r="KF143" s="75">
        <f t="shared" si="569"/>
        <v>0.25593532588586748</v>
      </c>
      <c r="KG143" s="75">
        <f t="shared" si="570"/>
        <v>-0.21177088409424488</v>
      </c>
      <c r="KH143" s="75">
        <f t="shared" si="571"/>
        <v>4.41644417916226E-2</v>
      </c>
      <c r="KI143" s="75"/>
      <c r="KJ143" s="75"/>
      <c r="KK143" s="75">
        <f t="shared" si="572"/>
        <v>0.27910453610088892</v>
      </c>
      <c r="KL143" s="75">
        <f t="shared" si="573"/>
        <v>-0.21954039651585838</v>
      </c>
      <c r="KM143" s="75">
        <f t="shared" si="574"/>
        <v>5.956413958503054E-2</v>
      </c>
      <c r="KN143" s="75"/>
      <c r="KO143" s="75"/>
      <c r="KP143" s="75"/>
      <c r="KQ143" s="75"/>
      <c r="KR143" s="73">
        <f t="shared" si="575"/>
        <v>436.72613065326635</v>
      </c>
      <c r="KS143" s="73">
        <f t="shared" si="576"/>
        <v>41.089824120603019</v>
      </c>
      <c r="KT143" s="73">
        <f t="shared" si="577"/>
        <v>278.2368090452261</v>
      </c>
      <c r="KU143" s="73">
        <f t="shared" si="578"/>
        <v>774.83668341708551</v>
      </c>
      <c r="KV143" s="73">
        <f t="shared" si="579"/>
        <v>145.57537688442213</v>
      </c>
      <c r="KW143" s="73">
        <f t="shared" si="580"/>
        <v>167.88128140703517</v>
      </c>
      <c r="KX143" s="73">
        <f t="shared" si="581"/>
        <v>8.2179648241206031</v>
      </c>
      <c r="KY143" s="73"/>
      <c r="KZ143" s="73">
        <f t="shared" si="582"/>
        <v>260.99564744287272</v>
      </c>
      <c r="LA143" s="73">
        <f t="shared" si="583"/>
        <v>61.689880304678994</v>
      </c>
      <c r="LB143" s="73">
        <f t="shared" si="584"/>
        <v>207.44069640914037</v>
      </c>
      <c r="LC143" s="73">
        <f t="shared" si="585"/>
        <v>353.19151251360177</v>
      </c>
      <c r="LD143" s="73">
        <f t="shared" si="586"/>
        <v>112.53318824809575</v>
      </c>
      <c r="LE143" s="73">
        <f t="shared" si="587"/>
        <v>679.26659412404786</v>
      </c>
      <c r="LF143" s="73">
        <f t="shared" si="588"/>
        <v>51.521218715995644</v>
      </c>
      <c r="LG143" s="73"/>
      <c r="LH143" s="73">
        <f t="shared" si="589"/>
        <v>384</v>
      </c>
      <c r="LI143" s="73">
        <f t="shared" si="590"/>
        <v>80</v>
      </c>
      <c r="LJ143" s="73">
        <f t="shared" si="591"/>
        <v>168</v>
      </c>
      <c r="LK143" s="73">
        <f t="shared" si="592"/>
        <v>415</v>
      </c>
      <c r="LL143" s="73">
        <f t="shared" si="593"/>
        <v>66</v>
      </c>
      <c r="LM143" s="73">
        <f t="shared" si="594"/>
        <v>330</v>
      </c>
      <c r="LN143" s="73">
        <f t="shared" si="595"/>
        <v>37</v>
      </c>
      <c r="LO143" s="73"/>
      <c r="LP143" s="73">
        <f t="shared" si="596"/>
        <v>-175.73048321039363</v>
      </c>
      <c r="LQ143" s="73">
        <f t="shared" si="597"/>
        <v>20.600056184075974</v>
      </c>
      <c r="LR143" s="73">
        <f t="shared" si="598"/>
        <v>-70.796112636085724</v>
      </c>
      <c r="LS143" s="73">
        <f t="shared" si="599"/>
        <v>-421.64517090348374</v>
      </c>
      <c r="LT143" s="73">
        <f t="shared" si="600"/>
        <v>-33.042188636326372</v>
      </c>
      <c r="LU143" s="73">
        <f t="shared" si="601"/>
        <v>511.38531271701265</v>
      </c>
      <c r="LV143" s="73">
        <f t="shared" si="602"/>
        <v>43.303253891875045</v>
      </c>
      <c r="LW143" s="73"/>
      <c r="LX143" s="73">
        <f t="shared" si="603"/>
        <v>123.00435255712728</v>
      </c>
      <c r="LY143" s="73">
        <f t="shared" si="604"/>
        <v>18.310119695321006</v>
      </c>
      <c r="LZ143" s="73">
        <f t="shared" si="605"/>
        <v>-39.440696409140372</v>
      </c>
      <c r="MA143" s="73">
        <f t="shared" si="606"/>
        <v>61.808487486398235</v>
      </c>
      <c r="MB143" s="73">
        <f t="shared" si="607"/>
        <v>-46.533188248095755</v>
      </c>
      <c r="MC143" s="73">
        <f t="shared" si="608"/>
        <v>-349.26659412404786</v>
      </c>
      <c r="MD143" s="73">
        <f t="shared" si="609"/>
        <v>-14.521218715995644</v>
      </c>
      <c r="ME143" s="73"/>
      <c r="MF143" s="73">
        <f t="shared" si="610"/>
        <v>-52.726130653266353</v>
      </c>
      <c r="MG143" s="73">
        <f t="shared" si="611"/>
        <v>38.910175879396981</v>
      </c>
      <c r="MH143" s="73">
        <f t="shared" si="612"/>
        <v>-110.2368090452261</v>
      </c>
      <c r="MI143" s="73">
        <f t="shared" si="613"/>
        <v>-359.83668341708551</v>
      </c>
      <c r="MJ143" s="73">
        <f t="shared" si="614"/>
        <v>-79.575376884422127</v>
      </c>
      <c r="MK143" s="73">
        <f t="shared" si="615"/>
        <v>162.11871859296483</v>
      </c>
      <c r="ML143" s="73">
        <f t="shared" si="616"/>
        <v>28.782035175879397</v>
      </c>
      <c r="MM143" s="73"/>
      <c r="MN143" s="75">
        <f t="shared" si="617"/>
        <v>-0.40238142596947746</v>
      </c>
      <c r="MO143" s="75">
        <f t="shared" si="618"/>
        <v>0.50134203844758762</v>
      </c>
      <c r="MP143" s="75">
        <f t="shared" si="619"/>
        <v>-0.25444553105329115</v>
      </c>
      <c r="MQ143" s="75">
        <f t="shared" si="620"/>
        <v>-0.54417295918928132</v>
      </c>
      <c r="MR143" s="75">
        <f t="shared" si="621"/>
        <v>-0.22697649385142812</v>
      </c>
      <c r="MS143" s="75">
        <f t="shared" si="622"/>
        <v>3.0461127555795668</v>
      </c>
      <c r="MT143" s="75">
        <f t="shared" si="623"/>
        <v>5.2693403803305872</v>
      </c>
      <c r="MU143" s="75"/>
      <c r="MV143" s="75">
        <f t="shared" si="624"/>
        <v>0.47128890371265952</v>
      </c>
      <c r="MW143" s="75">
        <f t="shared" si="625"/>
        <v>0.29680912987494057</v>
      </c>
      <c r="MX143" s="75">
        <f t="shared" si="626"/>
        <v>-0.1901299845781009</v>
      </c>
      <c r="MY143" s="75">
        <f t="shared" si="627"/>
        <v>0.17499992297809797</v>
      </c>
      <c r="MZ143" s="75">
        <f t="shared" si="628"/>
        <v>-0.41350635285927012</v>
      </c>
      <c r="NA143" s="75">
        <f t="shared" si="629"/>
        <v>-0.51418190905508399</v>
      </c>
      <c r="NB143" s="75">
        <f t="shared" si="630"/>
        <v>-0.28184928613668997</v>
      </c>
      <c r="NC143" s="75"/>
      <c r="ND143" s="75">
        <f t="shared" si="631"/>
        <v>-0.12073042337630961</v>
      </c>
      <c r="NE143" s="75">
        <f t="shared" si="632"/>
        <v>0.94695406252388581</v>
      </c>
      <c r="NF143" s="75">
        <f t="shared" si="633"/>
        <v>-0.39619779073626316</v>
      </c>
      <c r="NG143" s="75">
        <f t="shared" si="634"/>
        <v>-0.46440326215607119</v>
      </c>
      <c r="NH143" s="75">
        <f t="shared" si="635"/>
        <v>-0.54662662455340971</v>
      </c>
      <c r="NI143" s="75">
        <f t="shared" si="636"/>
        <v>0.96567477466353868</v>
      </c>
      <c r="NJ143" s="75">
        <f t="shared" si="637"/>
        <v>3.5023312695864863</v>
      </c>
      <c r="NK143" s="75"/>
      <c r="NL143" s="75"/>
      <c r="NM143" s="211">
        <v>7339</v>
      </c>
      <c r="NN143" s="212">
        <v>2</v>
      </c>
      <c r="NO143" s="212">
        <v>30</v>
      </c>
      <c r="NP143" s="212">
        <v>49</v>
      </c>
      <c r="NQ143" s="212">
        <v>5</v>
      </c>
      <c r="NR143" s="212">
        <v>121</v>
      </c>
      <c r="NS143" s="213">
        <v>207</v>
      </c>
      <c r="NT143" s="213">
        <f t="shared" si="638"/>
        <v>7546</v>
      </c>
      <c r="NU143" s="75"/>
      <c r="NV143" s="75"/>
      <c r="NW143" s="73">
        <v>1869</v>
      </c>
      <c r="NX143" s="73">
        <v>80</v>
      </c>
      <c r="NY143" s="75">
        <f t="shared" si="639"/>
        <v>4.2803638309256285E-2</v>
      </c>
      <c r="NZ143" s="75">
        <f t="shared" si="640"/>
        <v>4.4508626195648393E-4</v>
      </c>
      <c r="OA143" s="75">
        <f t="shared" si="641"/>
        <v>1.0207323499427752E-4</v>
      </c>
      <c r="OB143" s="73">
        <v>13690</v>
      </c>
      <c r="OC143" s="73">
        <v>7546</v>
      </c>
      <c r="OD143" s="73">
        <v>8103.3560198439818</v>
      </c>
      <c r="OE143" s="73">
        <v>1948.7671767597276</v>
      </c>
      <c r="OF143" s="75">
        <f t="shared" si="642"/>
        <v>0.14234968420450894</v>
      </c>
      <c r="OG143" s="75">
        <f t="shared" si="643"/>
        <v>0.24048890015290827</v>
      </c>
      <c r="OH143" s="73">
        <v>2106.6666666666697</v>
      </c>
      <c r="OI143" s="73">
        <f t="shared" si="644"/>
        <v>506.62994965546085</v>
      </c>
      <c r="OJ143" s="75">
        <f t="shared" si="645"/>
        <v>6.7138874854951083E-2</v>
      </c>
      <c r="OK143" s="75">
        <f t="shared" si="646"/>
        <v>2.0889664727747701E-3</v>
      </c>
      <c r="OL143" s="75">
        <f t="shared" si="647"/>
        <v>2.8429257977650099E-3</v>
      </c>
      <c r="OM143" s="73">
        <v>13657</v>
      </c>
      <c r="ON143" s="73">
        <v>304449985</v>
      </c>
      <c r="OO143" s="73">
        <f t="shared" si="648"/>
        <v>22292.596104561762</v>
      </c>
      <c r="OP143" s="75">
        <f t="shared" si="649"/>
        <v>2.0958154589754523E-3</v>
      </c>
      <c r="OQ143" s="75">
        <f t="shared" si="650"/>
        <v>2.4448631208372372E-3</v>
      </c>
      <c r="OR143" s="75">
        <f t="shared" si="651"/>
        <v>1.6333116048030795E-3</v>
      </c>
      <c r="OS143" s="73">
        <v>3998.6387932928174</v>
      </c>
      <c r="OT143" s="75">
        <f t="shared" si="652"/>
        <v>0.29208464523687488</v>
      </c>
      <c r="OU143" s="75">
        <f t="shared" si="653"/>
        <v>3.2955134065070432E-3</v>
      </c>
      <c r="OV143" s="73">
        <v>550.83624286652605</v>
      </c>
      <c r="OW143" s="75">
        <f t="shared" si="654"/>
        <v>4.0333619599218426E-2</v>
      </c>
      <c r="OX143" s="75">
        <v>2.2222222222222223E-2</v>
      </c>
      <c r="OY143" s="73">
        <v>871</v>
      </c>
      <c r="OZ143" s="75">
        <f t="shared" si="655"/>
        <v>6.3623082542001455E-2</v>
      </c>
      <c r="PA143" s="73">
        <v>2415</v>
      </c>
      <c r="PB143" s="75">
        <f t="shared" si="656"/>
        <v>0.17640613586559534</v>
      </c>
      <c r="PC143" s="73">
        <v>2723</v>
      </c>
      <c r="PD143" s="73">
        <v>2831</v>
      </c>
      <c r="PE143" s="75">
        <f t="shared" si="657"/>
        <v>-3.8149063935005299E-2</v>
      </c>
      <c r="PF143" s="75">
        <v>3.8791447958007937E-2</v>
      </c>
      <c r="PG143" s="75">
        <v>9.3713993086672637E-2</v>
      </c>
      <c r="PH143" s="75">
        <v>0.13250544104468057</v>
      </c>
      <c r="PI143" s="75"/>
      <c r="PJ143" s="75"/>
      <c r="PK143" s="75"/>
      <c r="PL143" s="75"/>
      <c r="PM143" s="75"/>
      <c r="PN143" s="75"/>
      <c r="PO143" s="226"/>
      <c r="PP143" s="21">
        <f t="shared" si="658"/>
        <v>0</v>
      </c>
      <c r="PQ143" s="73">
        <f t="shared" si="659"/>
        <v>22.933360051507773</v>
      </c>
      <c r="PR143" s="73"/>
      <c r="PS143" s="73">
        <f t="shared" si="660"/>
        <v>77.93203346259935</v>
      </c>
      <c r="PT143" s="73">
        <v>1</v>
      </c>
      <c r="PU143" s="73">
        <f t="shared" si="661"/>
        <v>136.092456954982</v>
      </c>
      <c r="PV143" s="73">
        <v>4</v>
      </c>
      <c r="PW143" s="73"/>
      <c r="QA143" s="74"/>
      <c r="QB143" s="87"/>
    </row>
    <row r="144" spans="1:444" x14ac:dyDescent="0.25">
      <c r="A144" s="150"/>
      <c r="B144" s="153" t="s">
        <v>10</v>
      </c>
      <c r="C144" s="151"/>
      <c r="D144" s="156">
        <v>46013</v>
      </c>
      <c r="E144" s="156" t="s">
        <v>205</v>
      </c>
      <c r="F144" s="72" t="s">
        <v>254</v>
      </c>
      <c r="G144" s="82"/>
      <c r="P144" s="161"/>
      <c r="Q144" s="127"/>
      <c r="R144" s="127"/>
      <c r="S144" s="127"/>
      <c r="T144" s="127"/>
      <c r="U144" s="127"/>
      <c r="V144" s="127"/>
      <c r="W144" s="127"/>
      <c r="X144" s="127"/>
      <c r="Y144" s="127"/>
      <c r="Z144" s="113"/>
      <c r="AA144" s="73"/>
      <c r="AB144" s="74">
        <v>750</v>
      </c>
      <c r="AC144" s="74">
        <v>3754</v>
      </c>
      <c r="AD144" s="74">
        <v>1149</v>
      </c>
      <c r="AE144" s="74">
        <v>1202</v>
      </c>
      <c r="AF144" s="74">
        <v>919</v>
      </c>
      <c r="AG144" s="74">
        <v>2745</v>
      </c>
      <c r="AH144" s="74">
        <v>122</v>
      </c>
      <c r="AI144" s="74">
        <v>155</v>
      </c>
      <c r="AK144" s="73">
        <f t="shared" si="445"/>
        <v>10796</v>
      </c>
      <c r="AL144" s="75"/>
      <c r="AM144" s="76">
        <f t="shared" si="446"/>
        <v>6.9470174138569846E-2</v>
      </c>
      <c r="AN144" s="77">
        <f t="shared" si="447"/>
        <v>0.34772137828825489</v>
      </c>
      <c r="AO144" s="77">
        <f t="shared" si="448"/>
        <v>0.106428306780289</v>
      </c>
      <c r="AP144" s="77">
        <f t="shared" si="449"/>
        <v>0.1113375324194146</v>
      </c>
      <c r="AQ144" s="77">
        <f t="shared" si="450"/>
        <v>8.5124120044460905E-2</v>
      </c>
      <c r="AR144" s="77">
        <f t="shared" si="451"/>
        <v>0.25426083734716559</v>
      </c>
      <c r="AS144" s="77">
        <f t="shared" si="452"/>
        <v>1.1300481659874028E-2</v>
      </c>
      <c r="AT144" s="78">
        <f t="shared" si="453"/>
        <v>1.43571693219711E-2</v>
      </c>
      <c r="AU144" s="75">
        <f t="shared" si="454"/>
        <v>1</v>
      </c>
      <c r="AV144" s="75"/>
      <c r="AW144" s="75"/>
      <c r="AX144" s="74">
        <v>961</v>
      </c>
      <c r="AY144" s="74">
        <v>787</v>
      </c>
      <c r="AZ144" s="74">
        <v>1117</v>
      </c>
      <c r="BA144" s="74">
        <v>1370</v>
      </c>
      <c r="BB144" s="74">
        <v>4263</v>
      </c>
      <c r="BC144" s="74">
        <v>2170</v>
      </c>
      <c r="BD144" s="74">
        <v>266</v>
      </c>
      <c r="BF144" s="74">
        <v>25</v>
      </c>
      <c r="BG144" s="79">
        <v>6</v>
      </c>
      <c r="BH144" s="80">
        <v>105</v>
      </c>
      <c r="BI144" s="80">
        <v>7</v>
      </c>
      <c r="BJ144" s="81">
        <v>6</v>
      </c>
      <c r="BK144" s="73">
        <f t="shared" si="455"/>
        <v>124</v>
      </c>
      <c r="BL144" s="79">
        <f t="shared" si="456"/>
        <v>11083</v>
      </c>
      <c r="BM144" s="82"/>
      <c r="BN144" s="83">
        <f t="shared" si="457"/>
        <v>8.6709374718036636E-2</v>
      </c>
      <c r="BO144" s="84">
        <f t="shared" si="458"/>
        <v>7.1009654425697011E-2</v>
      </c>
      <c r="BP144" s="84">
        <f t="shared" si="459"/>
        <v>0.10078498601461698</v>
      </c>
      <c r="BQ144" s="84">
        <f t="shared" si="460"/>
        <v>0.12361274023278895</v>
      </c>
      <c r="BR144" s="84">
        <f t="shared" si="461"/>
        <v>0.38464314716232068</v>
      </c>
      <c r="BS144" s="84">
        <f t="shared" si="462"/>
        <v>0.19579536226653432</v>
      </c>
      <c r="BT144" s="84">
        <f t="shared" si="463"/>
        <v>2.4000721826220338E-2</v>
      </c>
      <c r="BU144" s="84">
        <f t="shared" si="464"/>
        <v>0</v>
      </c>
      <c r="BV144" s="84">
        <f t="shared" si="465"/>
        <v>2.2557069385545428E-3</v>
      </c>
      <c r="BW144" s="84">
        <f t="shared" si="466"/>
        <v>5.4136966525309034E-4</v>
      </c>
      <c r="BX144" s="84">
        <f t="shared" si="467"/>
        <v>9.4739691419290801E-3</v>
      </c>
      <c r="BY144" s="84">
        <f t="shared" si="468"/>
        <v>6.3159794279527199E-4</v>
      </c>
      <c r="BZ144" s="84">
        <f t="shared" si="469"/>
        <v>5.4136966525309034E-4</v>
      </c>
      <c r="CA144" s="75">
        <f t="shared" si="470"/>
        <v>1.1188306415230533E-2</v>
      </c>
      <c r="CB144" s="85">
        <f t="shared" si="471"/>
        <v>1</v>
      </c>
      <c r="CC144" s="75"/>
      <c r="CD144" s="75"/>
      <c r="CE144" s="74">
        <v>816</v>
      </c>
      <c r="CF144" s="74">
        <v>3536</v>
      </c>
      <c r="CG144" s="74">
        <v>2036</v>
      </c>
      <c r="CH144" s="74">
        <v>1477</v>
      </c>
      <c r="CI144" s="74">
        <v>1997</v>
      </c>
      <c r="CJ144" s="74">
        <v>689</v>
      </c>
      <c r="CK144" s="72">
        <v>296</v>
      </c>
      <c r="CL144" s="72">
        <v>14</v>
      </c>
      <c r="CM144" s="72"/>
      <c r="CP144" s="73">
        <f t="shared" si="662"/>
        <v>14</v>
      </c>
      <c r="CQ144" s="73">
        <f t="shared" si="663"/>
        <v>10861</v>
      </c>
      <c r="CR144" s="73"/>
      <c r="CS144" s="76">
        <f t="shared" si="472"/>
        <v>7.5131203388269951E-2</v>
      </c>
      <c r="CT144" s="77">
        <f t="shared" si="473"/>
        <v>0.32556854801583646</v>
      </c>
      <c r="CU144" s="77">
        <f t="shared" si="474"/>
        <v>0.1874597182579873</v>
      </c>
      <c r="CV144" s="77">
        <f t="shared" si="475"/>
        <v>0.1359911610348955</v>
      </c>
      <c r="CW144" s="77">
        <f t="shared" si="476"/>
        <v>0.18386888868428322</v>
      </c>
      <c r="CX144" s="77">
        <f t="shared" si="477"/>
        <v>6.343798913543873E-2</v>
      </c>
      <c r="CY144" s="77">
        <f t="shared" si="478"/>
        <v>2.7253475738882239E-2</v>
      </c>
      <c r="CZ144" s="78"/>
      <c r="DA144" s="78"/>
      <c r="DB144" s="78"/>
      <c r="DC144" s="78"/>
      <c r="DD144" s="78">
        <f t="shared" si="479"/>
        <v>1.2890157444065925E-3</v>
      </c>
      <c r="DE144" s="75">
        <f t="shared" si="480"/>
        <v>1</v>
      </c>
      <c r="DF144" s="75"/>
      <c r="DG144" s="75"/>
      <c r="DH144" s="74">
        <v>1033</v>
      </c>
      <c r="DI144" s="74">
        <v>3244</v>
      </c>
      <c r="DJ144" s="74">
        <v>2625</v>
      </c>
      <c r="DK144" s="74">
        <v>1426</v>
      </c>
      <c r="DM144" s="74">
        <v>637</v>
      </c>
      <c r="DN144" s="74">
        <v>893</v>
      </c>
      <c r="DO144" s="72">
        <v>1033</v>
      </c>
      <c r="DP144" s="72">
        <v>162</v>
      </c>
      <c r="DQ144" s="72">
        <v>7</v>
      </c>
      <c r="DR144" s="74">
        <v>10</v>
      </c>
      <c r="DU144" s="73">
        <f t="shared" si="481"/>
        <v>179</v>
      </c>
      <c r="DV144" s="73">
        <f t="shared" si="664"/>
        <v>11070</v>
      </c>
      <c r="DW144" s="76">
        <f t="shared" si="482"/>
        <v>9.3315266485998194E-2</v>
      </c>
      <c r="DX144" s="77">
        <f t="shared" si="483"/>
        <v>0.29304426377597109</v>
      </c>
      <c r="DY144" s="77">
        <f t="shared" si="484"/>
        <v>0.23712737127371275</v>
      </c>
      <c r="DZ144" s="77">
        <f t="shared" si="485"/>
        <v>0.12881662149954834</v>
      </c>
      <c r="EA144" s="77">
        <f t="shared" si="486"/>
        <v>0</v>
      </c>
      <c r="EB144" s="77">
        <f t="shared" si="487"/>
        <v>5.7542908762420956E-2</v>
      </c>
      <c r="EC144" s="77">
        <f t="shared" si="488"/>
        <v>8.0668473351400177E-2</v>
      </c>
      <c r="ED144" s="77">
        <f t="shared" si="489"/>
        <v>9.3315266485998194E-2</v>
      </c>
      <c r="EE144" s="75">
        <f t="shared" si="490"/>
        <v>1.4634146341463415E-2</v>
      </c>
      <c r="EF144" s="78">
        <f t="shared" si="491"/>
        <v>6.323396567299006E-4</v>
      </c>
      <c r="EG144" s="78">
        <f t="shared" si="492"/>
        <v>9.0334236675700087E-4</v>
      </c>
      <c r="EH144" s="78">
        <f t="shared" si="493"/>
        <v>0</v>
      </c>
      <c r="EI144" s="78">
        <f t="shared" si="494"/>
        <v>0</v>
      </c>
      <c r="EJ144" s="75">
        <f t="shared" si="495"/>
        <v>1.6169828364950317E-2</v>
      </c>
      <c r="EK144" s="75">
        <f t="shared" si="496"/>
        <v>1</v>
      </c>
      <c r="EL144" s="75"/>
      <c r="EM144" s="75"/>
      <c r="EN144" s="75"/>
      <c r="EO144" s="75"/>
      <c r="EP144" s="75"/>
      <c r="EQ144" s="75"/>
      <c r="ER144" s="75">
        <f t="shared" si="497"/>
        <v>0.34772137828825489</v>
      </c>
      <c r="ES144" s="75">
        <f t="shared" si="498"/>
        <v>0.38464314716232068</v>
      </c>
      <c r="ET144" s="75">
        <f t="shared" si="499"/>
        <v>0.32556854801583646</v>
      </c>
      <c r="EU144" s="75">
        <f t="shared" si="500"/>
        <v>0.29304426377597109</v>
      </c>
      <c r="EV144" s="75"/>
      <c r="EW144" s="75"/>
      <c r="EX144" s="75">
        <f t="shared" si="501"/>
        <v>0.106428306780289</v>
      </c>
      <c r="EY144" s="75">
        <f t="shared" si="502"/>
        <v>7.1009654425697011E-2</v>
      </c>
      <c r="EZ144" s="75">
        <f t="shared" si="503"/>
        <v>0.18386888868428322</v>
      </c>
      <c r="FA144" s="75">
        <f t="shared" si="504"/>
        <v>0.23712737127371275</v>
      </c>
      <c r="FB144" s="75"/>
      <c r="FC144" s="75"/>
      <c r="FD144" s="75"/>
      <c r="FE144" s="75">
        <f t="shared" si="505"/>
        <v>0</v>
      </c>
      <c r="FF144" s="75"/>
      <c r="FG144" s="75"/>
      <c r="FH144" s="75"/>
      <c r="FI144" s="75"/>
      <c r="FJ144" s="75"/>
      <c r="FK144" s="75">
        <f t="shared" si="506"/>
        <v>2.2557069385545428E-3</v>
      </c>
      <c r="FL144" s="75"/>
      <c r="FM144" s="75"/>
      <c r="FN144" s="75"/>
      <c r="FO144" s="75"/>
      <c r="FP144" s="75">
        <f t="shared" si="507"/>
        <v>0.45414968506854392</v>
      </c>
      <c r="FQ144" s="75">
        <f t="shared" si="508"/>
        <v>0.45790850852657222</v>
      </c>
      <c r="FR144" s="75">
        <f t="shared" si="509"/>
        <v>0.50943743670011965</v>
      </c>
      <c r="FS144" s="75">
        <f t="shared" si="510"/>
        <v>0.5301716350496839</v>
      </c>
      <c r="FT144" s="75"/>
      <c r="FU144" s="75"/>
      <c r="FV144" s="75"/>
      <c r="FW144" s="75">
        <f t="shared" si="511"/>
        <v>-5.9074599146484219E-2</v>
      </c>
      <c r="FX144" s="75">
        <f t="shared" si="512"/>
        <v>-3.2524284239865364E-2</v>
      </c>
      <c r="FY144" s="75">
        <f t="shared" si="513"/>
        <v>-9.1598883386349583E-2</v>
      </c>
      <c r="FZ144" s="75"/>
      <c r="GA144" s="75"/>
      <c r="GB144" s="75">
        <f t="shared" si="514"/>
        <v>0.11285923425858621</v>
      </c>
      <c r="GC144" s="75">
        <f t="shared" si="515"/>
        <v>5.3258482589429529E-2</v>
      </c>
      <c r="GD144" s="75">
        <f t="shared" si="516"/>
        <v>0.16611771684801574</v>
      </c>
      <c r="GE144" s="75"/>
      <c r="GF144" s="75"/>
      <c r="GG144" s="75"/>
      <c r="GH144" s="75"/>
      <c r="GI144" s="75"/>
      <c r="GJ144" s="75"/>
      <c r="GK144" s="75"/>
      <c r="GL144" s="75"/>
      <c r="GM144" s="75"/>
      <c r="GN144" s="75"/>
      <c r="GO144" s="75"/>
      <c r="GP144" s="75"/>
      <c r="GQ144" s="75">
        <f t="shared" si="517"/>
        <v>5.1528928173547428E-2</v>
      </c>
      <c r="GR144" s="75">
        <f t="shared" si="518"/>
        <v>2.0734198349564248E-2</v>
      </c>
      <c r="GS144" s="75">
        <f t="shared" si="519"/>
        <v>7.2263126523111676E-2</v>
      </c>
      <c r="GT144" s="75"/>
      <c r="GU144" s="75"/>
      <c r="GV144" s="75"/>
      <c r="GW144" s="75"/>
      <c r="GX144" s="75">
        <f t="shared" si="520"/>
        <v>1.1300481659874028E-2</v>
      </c>
      <c r="GY144" s="75">
        <f t="shared" si="521"/>
        <v>2.4000721826220338E-2</v>
      </c>
      <c r="GZ144" s="75">
        <f t="shared" si="522"/>
        <v>2.7253475738882239E-2</v>
      </c>
      <c r="HA144" s="75">
        <f t="shared" si="523"/>
        <v>5.7542908762420956E-2</v>
      </c>
      <c r="HB144" s="75"/>
      <c r="HC144" s="75"/>
      <c r="HD144" s="75">
        <f t="shared" si="524"/>
        <v>3.2527539126619015E-3</v>
      </c>
      <c r="HE144" s="75">
        <f t="shared" si="525"/>
        <v>3.0289433023538717E-2</v>
      </c>
      <c r="HF144" s="75">
        <f t="shared" si="526"/>
        <v>3.3542186936200619E-2</v>
      </c>
      <c r="HG144" s="75"/>
      <c r="HH144" s="75"/>
      <c r="HI144" s="75"/>
      <c r="HJ144" s="75">
        <f t="shared" si="527"/>
        <v>0.25426083734716559</v>
      </c>
      <c r="HK144" s="75">
        <f t="shared" si="528"/>
        <v>0.19579536226653432</v>
      </c>
      <c r="HL144" s="75">
        <f t="shared" si="529"/>
        <v>0.1874597182579873</v>
      </c>
      <c r="HM144" s="75">
        <f t="shared" si="530"/>
        <v>0.12881662149954834</v>
      </c>
      <c r="HN144" s="75"/>
      <c r="HO144" s="75"/>
      <c r="HP144" s="75">
        <f t="shared" si="531"/>
        <v>-8.3356440085470274E-3</v>
      </c>
      <c r="HQ144" s="75">
        <f>Gegevens!HM254-Gegevens!HL254</f>
        <v>-0.16628208833919828</v>
      </c>
      <c r="HR144" s="75">
        <f t="shared" si="532"/>
        <v>-6.6978740766985984E-2</v>
      </c>
      <c r="HS144" s="75"/>
      <c r="HT144" s="75"/>
      <c r="HU144" s="75"/>
      <c r="HV144" s="75">
        <f t="shared" si="533"/>
        <v>6.9470174138569846E-2</v>
      </c>
      <c r="HW144" s="75">
        <f t="shared" si="534"/>
        <v>0.10078498601461698</v>
      </c>
      <c r="HX144" s="75">
        <f t="shared" si="535"/>
        <v>6.343798913543873E-2</v>
      </c>
      <c r="HY144" s="75">
        <f t="shared" si="536"/>
        <v>9.3315266485998194E-2</v>
      </c>
      <c r="HZ144" s="75"/>
      <c r="IA144" s="75"/>
      <c r="IB144" s="75">
        <f t="shared" si="537"/>
        <v>-3.7346996879178251E-2</v>
      </c>
      <c r="IC144" s="75">
        <f t="shared" si="538"/>
        <v>2.9877277350559464E-2</v>
      </c>
      <c r="ID144" s="75">
        <f t="shared" si="539"/>
        <v>-7.4697195286187873E-3</v>
      </c>
      <c r="IE144" s="75"/>
      <c r="IF144" s="75"/>
      <c r="IG144" s="75"/>
      <c r="IH144" s="75">
        <f t="shared" si="540"/>
        <v>0.1113375324194146</v>
      </c>
      <c r="II144" s="75">
        <f t="shared" si="541"/>
        <v>0.12361274023278895</v>
      </c>
      <c r="IJ144" s="75">
        <f t="shared" si="542"/>
        <v>7.5131203388269951E-2</v>
      </c>
      <c r="IK144" s="75">
        <f t="shared" si="543"/>
        <v>9.3315266485998194E-2</v>
      </c>
      <c r="IL144" s="75"/>
      <c r="IM144" s="75"/>
      <c r="IN144" s="75">
        <f t="shared" si="544"/>
        <v>-4.8481536844519002E-2</v>
      </c>
      <c r="IO144" s="75">
        <f t="shared" si="545"/>
        <v>1.8184063097728242E-2</v>
      </c>
      <c r="IP144" s="75">
        <f t="shared" si="546"/>
        <v>-3.029747374679076E-2</v>
      </c>
      <c r="IQ144" s="75"/>
      <c r="IR144" s="75"/>
      <c r="IS144" s="75"/>
      <c r="IT144" s="75">
        <f t="shared" si="547"/>
        <v>8.5124120044460905E-2</v>
      </c>
      <c r="IU144" s="75">
        <f t="shared" si="548"/>
        <v>8.6709374718036636E-2</v>
      </c>
      <c r="IV144" s="75">
        <f t="shared" si="549"/>
        <v>0.1359911610348955</v>
      </c>
      <c r="IW144" s="75">
        <f t="shared" si="550"/>
        <v>8.0668473351400177E-2</v>
      </c>
      <c r="IX144" s="75"/>
      <c r="IY144" s="75"/>
      <c r="IZ144" s="75">
        <f t="shared" si="551"/>
        <v>4.9281786316858867E-2</v>
      </c>
      <c r="JA144" s="75">
        <f t="shared" si="552"/>
        <v>-5.5322687683495325E-2</v>
      </c>
      <c r="JB144" s="75">
        <f t="shared" si="553"/>
        <v>-6.0409013666364586E-3</v>
      </c>
      <c r="JC144" s="75"/>
      <c r="JD144" s="75"/>
      <c r="JE144" s="75"/>
      <c r="JF144" s="75"/>
      <c r="JG144" s="75"/>
      <c r="JH144" s="75"/>
      <c r="JI144" s="75">
        <f t="shared" si="554"/>
        <v>0.12263801407928863</v>
      </c>
      <c r="JJ144" s="75">
        <f t="shared" si="555"/>
        <v>0.19646165246387551</v>
      </c>
      <c r="JK144" s="75">
        <f t="shared" si="556"/>
        <v>0.20776213412374955</v>
      </c>
      <c r="JL144" s="75"/>
      <c r="JM144" s="75">
        <f t="shared" si="557"/>
        <v>0.1476134620590093</v>
      </c>
      <c r="JN144" s="75">
        <f t="shared" si="558"/>
        <v>0.21032211495082559</v>
      </c>
      <c r="JO144" s="75">
        <f t="shared" si="559"/>
        <v>0.23432283677704593</v>
      </c>
      <c r="JP144" s="75"/>
      <c r="JQ144" s="75">
        <f t="shared" si="560"/>
        <v>0.10238467912715218</v>
      </c>
      <c r="JR144" s="75">
        <f t="shared" si="561"/>
        <v>0.21112236442316545</v>
      </c>
      <c r="JS144" s="75">
        <f t="shared" si="562"/>
        <v>0.23837584016204769</v>
      </c>
      <c r="JT144" s="75"/>
      <c r="JU144" s="75">
        <f t="shared" si="563"/>
        <v>0.15085817524841916</v>
      </c>
      <c r="JV144" s="75">
        <f t="shared" si="564"/>
        <v>0.17398373983739837</v>
      </c>
      <c r="JW144" s="75">
        <f t="shared" si="565"/>
        <v>0.23152664859981933</v>
      </c>
      <c r="JX144" s="75"/>
      <c r="JY144" s="75"/>
      <c r="JZ144" s="75"/>
      <c r="KA144" s="75">
        <f t="shared" si="566"/>
        <v>-4.5228782931857114E-2</v>
      </c>
      <c r="KB144" s="75">
        <f t="shared" si="567"/>
        <v>4.8473496121266973E-2</v>
      </c>
      <c r="KC144" s="75">
        <f t="shared" si="568"/>
        <v>3.2447131894098591E-3</v>
      </c>
      <c r="KD144" s="75"/>
      <c r="KE144" s="75"/>
      <c r="KF144" s="75">
        <f t="shared" si="569"/>
        <v>8.0024947233986454E-4</v>
      </c>
      <c r="KG144" s="75">
        <f t="shared" si="570"/>
        <v>-3.7138624585767083E-2</v>
      </c>
      <c r="KH144" s="75">
        <f t="shared" si="571"/>
        <v>-3.6338375113427218E-2</v>
      </c>
      <c r="KI144" s="75"/>
      <c r="KJ144" s="75"/>
      <c r="KK144" s="75">
        <f t="shared" si="572"/>
        <v>4.0530033850017522E-3</v>
      </c>
      <c r="KL144" s="75">
        <f t="shared" si="573"/>
        <v>-6.8491915622283517E-3</v>
      </c>
      <c r="KM144" s="75">
        <f t="shared" si="574"/>
        <v>-2.7961881772265995E-3</v>
      </c>
      <c r="KN144" s="75"/>
      <c r="KO144" s="75"/>
      <c r="KP144" s="75"/>
      <c r="KQ144" s="75"/>
      <c r="KR144" s="73">
        <f t="shared" si="575"/>
        <v>4257.9996390868901</v>
      </c>
      <c r="KS144" s="73">
        <f t="shared" si="576"/>
        <v>786.07687449246589</v>
      </c>
      <c r="KT144" s="73">
        <f t="shared" si="577"/>
        <v>2167.4546602905348</v>
      </c>
      <c r="KU144" s="73">
        <f t="shared" si="578"/>
        <v>1115.68979518181</v>
      </c>
      <c r="KV144" s="73">
        <f t="shared" si="579"/>
        <v>1368.3930343769737</v>
      </c>
      <c r="KW144" s="73">
        <f t="shared" si="580"/>
        <v>959.87277812866557</v>
      </c>
      <c r="KX144" s="73">
        <f t="shared" si="581"/>
        <v>265.68799061625913</v>
      </c>
      <c r="KY144" s="73"/>
      <c r="KZ144" s="73">
        <f t="shared" si="582"/>
        <v>3604.0438265353096</v>
      </c>
      <c r="LA144" s="73">
        <f t="shared" si="583"/>
        <v>2035.4285977350153</v>
      </c>
      <c r="LB144" s="73">
        <f t="shared" si="584"/>
        <v>2075.1790811159194</v>
      </c>
      <c r="LC144" s="73">
        <f t="shared" si="585"/>
        <v>702.25853972930679</v>
      </c>
      <c r="LD144" s="73">
        <f t="shared" si="586"/>
        <v>831.7024215081484</v>
      </c>
      <c r="LE144" s="73">
        <f t="shared" si="587"/>
        <v>1505.4221526562933</v>
      </c>
      <c r="LF144" s="73">
        <f t="shared" si="588"/>
        <v>301.69597642942637</v>
      </c>
      <c r="LG144" s="73"/>
      <c r="LH144" s="73">
        <f t="shared" si="589"/>
        <v>3244</v>
      </c>
      <c r="LI144" s="73">
        <f t="shared" si="590"/>
        <v>2625</v>
      </c>
      <c r="LJ144" s="73">
        <f t="shared" si="591"/>
        <v>1426</v>
      </c>
      <c r="LK144" s="73">
        <f t="shared" si="592"/>
        <v>1033</v>
      </c>
      <c r="LL144" s="73">
        <f t="shared" si="593"/>
        <v>1033</v>
      </c>
      <c r="LM144" s="73">
        <f t="shared" si="594"/>
        <v>893</v>
      </c>
      <c r="LN144" s="73">
        <f t="shared" si="595"/>
        <v>637</v>
      </c>
      <c r="LO144" s="73"/>
      <c r="LP144" s="73">
        <f t="shared" si="596"/>
        <v>-653.95581255158049</v>
      </c>
      <c r="LQ144" s="73">
        <f t="shared" si="597"/>
        <v>1249.3517232425493</v>
      </c>
      <c r="LR144" s="73">
        <f t="shared" si="598"/>
        <v>-92.275579174615359</v>
      </c>
      <c r="LS144" s="73">
        <f t="shared" si="599"/>
        <v>-413.43125545250325</v>
      </c>
      <c r="LT144" s="73">
        <f t="shared" si="600"/>
        <v>-536.69061286882527</v>
      </c>
      <c r="LU144" s="73">
        <f t="shared" si="601"/>
        <v>545.54937452762772</v>
      </c>
      <c r="LV144" s="73">
        <f t="shared" si="602"/>
        <v>36.007985813167238</v>
      </c>
      <c r="LW144" s="73"/>
      <c r="LX144" s="73">
        <f t="shared" si="603"/>
        <v>-360.04382653530956</v>
      </c>
      <c r="LY144" s="73">
        <f t="shared" si="604"/>
        <v>589.57140226498473</v>
      </c>
      <c r="LZ144" s="73">
        <f t="shared" si="605"/>
        <v>-649.17908111591942</v>
      </c>
      <c r="MA144" s="73">
        <f t="shared" si="606"/>
        <v>330.74146027069321</v>
      </c>
      <c r="MB144" s="73">
        <f t="shared" si="607"/>
        <v>201.2975784918516</v>
      </c>
      <c r="MC144" s="73">
        <f t="shared" si="608"/>
        <v>-612.42215265629329</v>
      </c>
      <c r="MD144" s="73">
        <f t="shared" si="609"/>
        <v>335.30402357057363</v>
      </c>
      <c r="ME144" s="73"/>
      <c r="MF144" s="73">
        <f t="shared" si="610"/>
        <v>-1013.9996390868901</v>
      </c>
      <c r="MG144" s="73">
        <f t="shared" si="611"/>
        <v>1838.9231255075342</v>
      </c>
      <c r="MH144" s="73">
        <f t="shared" si="612"/>
        <v>-741.45466029053478</v>
      </c>
      <c r="MI144" s="73">
        <f t="shared" si="613"/>
        <v>-82.689795181810041</v>
      </c>
      <c r="MJ144" s="73">
        <f t="shared" si="614"/>
        <v>-335.39303437697367</v>
      </c>
      <c r="MK144" s="73">
        <f t="shared" si="615"/>
        <v>-66.872778128665573</v>
      </c>
      <c r="ML144" s="73">
        <f t="shared" si="616"/>
        <v>371.31200938374087</v>
      </c>
      <c r="MM144" s="73"/>
      <c r="MN144" s="75">
        <f t="shared" si="617"/>
        <v>-0.15358287176647542</v>
      </c>
      <c r="MO144" s="75">
        <f t="shared" si="618"/>
        <v>1.589350563262911</v>
      </c>
      <c r="MP144" s="75">
        <f t="shared" si="619"/>
        <v>-4.2573245413238009E-2</v>
      </c>
      <c r="MQ144" s="75">
        <f t="shared" si="620"/>
        <v>-0.37056111585669876</v>
      </c>
      <c r="MR144" s="75">
        <f t="shared" si="621"/>
        <v>-0.39220501667722923</v>
      </c>
      <c r="MS144" s="75">
        <f t="shared" si="622"/>
        <v>0.56835591857413825</v>
      </c>
      <c r="MT144" s="75">
        <f t="shared" si="623"/>
        <v>0.13552733689485655</v>
      </c>
      <c r="MU144" s="75"/>
      <c r="MV144" s="75">
        <f t="shared" si="624"/>
        <v>-9.9899957898523115E-2</v>
      </c>
      <c r="MW144" s="75">
        <f t="shared" si="625"/>
        <v>0.28965467170946119</v>
      </c>
      <c r="MX144" s="75">
        <f t="shared" si="626"/>
        <v>-0.31283038992799883</v>
      </c>
      <c r="MY144" s="75">
        <f t="shared" si="627"/>
        <v>0.47096822830831092</v>
      </c>
      <c r="MZ144" s="75">
        <f t="shared" si="628"/>
        <v>0.2420307712064049</v>
      </c>
      <c r="NA144" s="75">
        <f t="shared" si="629"/>
        <v>-0.4068109078743688</v>
      </c>
      <c r="NB144" s="75">
        <f t="shared" si="630"/>
        <v>1.1113970677995069</v>
      </c>
      <c r="NC144" s="75"/>
      <c r="ND144" s="75">
        <f t="shared" si="631"/>
        <v>-0.23813990724159337</v>
      </c>
      <c r="NE144" s="75">
        <f t="shared" si="632"/>
        <v>2.3393680506055383</v>
      </c>
      <c r="NF144" s="75">
        <f t="shared" si="633"/>
        <v>-0.34208543037811323</v>
      </c>
      <c r="NG144" s="75">
        <f t="shared" si="634"/>
        <v>-7.411539976336802E-2</v>
      </c>
      <c r="NH144" s="75">
        <f t="shared" si="635"/>
        <v>-0.24509992812823503</v>
      </c>
      <c r="NI144" s="75">
        <f t="shared" si="636"/>
        <v>-6.9668376531146561E-2</v>
      </c>
      <c r="NJ144" s="75">
        <f t="shared" si="637"/>
        <v>1.397549089525983</v>
      </c>
      <c r="NK144" s="75"/>
      <c r="NL144" s="75"/>
      <c r="NM144" s="211">
        <v>12717</v>
      </c>
      <c r="NN144" s="212">
        <v>0</v>
      </c>
      <c r="NO144" s="212">
        <v>4</v>
      </c>
      <c r="NP144" s="212">
        <v>9</v>
      </c>
      <c r="NQ144" s="212">
        <v>0</v>
      </c>
      <c r="NR144" s="212">
        <v>21</v>
      </c>
      <c r="NS144" s="213">
        <v>34</v>
      </c>
      <c r="NT144" s="213">
        <f t="shared" si="638"/>
        <v>12751</v>
      </c>
      <c r="NU144" s="75"/>
      <c r="NV144" s="75"/>
      <c r="NW144" s="73">
        <v>11070</v>
      </c>
      <c r="NX144" s="73">
        <v>2625</v>
      </c>
      <c r="NY144" s="75">
        <f t="shared" si="639"/>
        <v>0.23712737127371275</v>
      </c>
      <c r="NZ144" s="75">
        <f t="shared" si="640"/>
        <v>2.636225211267136E-3</v>
      </c>
      <c r="OA144" s="75">
        <f t="shared" si="641"/>
        <v>3.3492780232497309E-3</v>
      </c>
      <c r="OB144" s="73">
        <v>16657</v>
      </c>
      <c r="OC144" s="73">
        <v>12751</v>
      </c>
      <c r="OD144" s="73">
        <v>1382.9453997587311</v>
      </c>
      <c r="OE144" s="73">
        <v>785.71345365800744</v>
      </c>
      <c r="OF144" s="75">
        <f t="shared" si="642"/>
        <v>4.7170165915711562E-2</v>
      </c>
      <c r="OG144" s="75">
        <f t="shared" si="643"/>
        <v>0.56814495626152928</v>
      </c>
      <c r="OH144" s="73">
        <v>871.66666666666993</v>
      </c>
      <c r="OI144" s="73">
        <f t="shared" si="644"/>
        <v>495.2330202079682</v>
      </c>
      <c r="OJ144" s="75">
        <f t="shared" si="645"/>
        <v>3.8838759329305014E-2</v>
      </c>
      <c r="OK144" s="75">
        <f t="shared" si="646"/>
        <v>2.5417030341131734E-3</v>
      </c>
      <c r="OL144" s="75">
        <f t="shared" si="647"/>
        <v>1.1462246869169215E-3</v>
      </c>
      <c r="OM144" s="73">
        <v>16589</v>
      </c>
      <c r="ON144" s="73">
        <v>326726630</v>
      </c>
      <c r="OO144" s="73">
        <f t="shared" si="648"/>
        <v>19695.378262704202</v>
      </c>
      <c r="OP144" s="75">
        <f t="shared" si="649"/>
        <v>2.5457628065419765E-3</v>
      </c>
      <c r="OQ144" s="75">
        <f t="shared" si="650"/>
        <v>2.6237540733740987E-3</v>
      </c>
      <c r="OR144" s="75">
        <f t="shared" si="651"/>
        <v>1.5965693294236417E-3</v>
      </c>
      <c r="OS144" s="73">
        <v>2591.5797817831094</v>
      </c>
      <c r="OT144" s="75">
        <f t="shared" si="652"/>
        <v>0.15558502622219544</v>
      </c>
      <c r="OU144" s="75">
        <f t="shared" si="653"/>
        <v>2.1358733199969265E-3</v>
      </c>
      <c r="OV144" s="73">
        <v>414.62867961689955</v>
      </c>
      <c r="OW144" s="75">
        <f t="shared" si="654"/>
        <v>2.4994193719747999E-2</v>
      </c>
      <c r="OX144" s="75">
        <v>7.789473684210528E-2</v>
      </c>
      <c r="OY144" s="73">
        <v>930</v>
      </c>
      <c r="OZ144" s="75">
        <f t="shared" si="655"/>
        <v>5.5832382782013565E-2</v>
      </c>
      <c r="PA144" s="73">
        <v>3316</v>
      </c>
      <c r="PB144" s="75">
        <f t="shared" si="656"/>
        <v>0.19907546376898602</v>
      </c>
      <c r="PC144" s="73">
        <v>2876</v>
      </c>
      <c r="PD144" s="73">
        <v>3330</v>
      </c>
      <c r="PE144" s="75">
        <f t="shared" si="657"/>
        <v>-0.13633633633633635</v>
      </c>
      <c r="PF144" s="75">
        <v>3.9143395042359586E-2</v>
      </c>
      <c r="PG144" s="75">
        <v>6.0636962660809542E-2</v>
      </c>
      <c r="PH144" s="75">
        <v>9.978035770316912E-2</v>
      </c>
      <c r="PI144" s="75"/>
      <c r="PJ144" s="75"/>
      <c r="PK144" s="75"/>
      <c r="PL144" s="75"/>
      <c r="PM144" s="75"/>
      <c r="PN144" s="75"/>
      <c r="PO144" s="226"/>
      <c r="PP144" s="21">
        <f t="shared" si="658"/>
        <v>0</v>
      </c>
      <c r="PQ144" s="73">
        <f t="shared" si="659"/>
        <v>127.04825099672941</v>
      </c>
      <c r="PR144" s="73"/>
      <c r="PS144" s="73">
        <f t="shared" si="660"/>
        <v>62.714771593050855</v>
      </c>
      <c r="PT144" s="73">
        <v>2</v>
      </c>
      <c r="PU144" s="73">
        <f t="shared" si="661"/>
        <v>45.096719464587302</v>
      </c>
      <c r="PV144" s="73">
        <v>2</v>
      </c>
      <c r="PW144" s="73"/>
      <c r="QA144" s="74"/>
      <c r="QB144" s="87"/>
    </row>
    <row r="145" spans="1:444" x14ac:dyDescent="0.25">
      <c r="A145" s="150"/>
      <c r="B145" s="153" t="s">
        <v>12</v>
      </c>
      <c r="C145" s="151"/>
      <c r="D145" s="156">
        <v>45068</v>
      </c>
      <c r="E145" s="156" t="s">
        <v>205</v>
      </c>
      <c r="F145" s="72" t="s">
        <v>441</v>
      </c>
      <c r="G145" s="82"/>
      <c r="P145" s="161"/>
      <c r="Q145" s="127"/>
      <c r="R145" s="127"/>
      <c r="S145" s="127"/>
      <c r="T145" s="127"/>
      <c r="U145" s="127"/>
      <c r="V145" s="127"/>
      <c r="W145" s="127"/>
      <c r="X145" s="127"/>
      <c r="Y145" s="127"/>
      <c r="Z145" s="113"/>
      <c r="AA145" s="73"/>
      <c r="AB145" s="74">
        <v>2277</v>
      </c>
      <c r="AC145" s="74">
        <v>2082</v>
      </c>
      <c r="AD145" s="74">
        <v>510</v>
      </c>
      <c r="AE145" s="74">
        <v>430</v>
      </c>
      <c r="AF145" s="74">
        <v>697</v>
      </c>
      <c r="AG145" s="74">
        <v>4713</v>
      </c>
      <c r="AH145" s="74">
        <v>89</v>
      </c>
      <c r="AI145" s="74">
        <v>109</v>
      </c>
      <c r="AK145" s="73">
        <f t="shared" si="445"/>
        <v>10907</v>
      </c>
      <c r="AL145" s="75"/>
      <c r="AM145" s="76">
        <f t="shared" si="446"/>
        <v>0.20876501329421474</v>
      </c>
      <c r="AN145" s="77">
        <f t="shared" si="447"/>
        <v>0.19088658659576418</v>
      </c>
      <c r="AO145" s="77">
        <f t="shared" si="448"/>
        <v>4.6758962134409096E-2</v>
      </c>
      <c r="AP145" s="77">
        <f t="shared" si="449"/>
        <v>3.9424222976070414E-2</v>
      </c>
      <c r="AQ145" s="77">
        <f t="shared" si="450"/>
        <v>6.3903914917025767E-2</v>
      </c>
      <c r="AR145" s="77">
        <f t="shared" si="451"/>
        <v>0.43210782066562758</v>
      </c>
      <c r="AS145" s="77">
        <f t="shared" si="452"/>
        <v>8.1598973136517827E-3</v>
      </c>
      <c r="AT145" s="78">
        <f t="shared" si="453"/>
        <v>9.9935821032364532E-3</v>
      </c>
      <c r="AU145" s="75">
        <f t="shared" si="454"/>
        <v>1</v>
      </c>
      <c r="AV145" s="75"/>
      <c r="AW145" s="75"/>
      <c r="AX145" s="74">
        <v>770</v>
      </c>
      <c r="AY145" s="74">
        <v>433</v>
      </c>
      <c r="AZ145" s="74">
        <v>2304</v>
      </c>
      <c r="BA145" s="74">
        <v>802</v>
      </c>
      <c r="BB145" s="74">
        <v>3092</v>
      </c>
      <c r="BC145" s="74">
        <v>3312</v>
      </c>
      <c r="BD145" s="74">
        <v>138</v>
      </c>
      <c r="BE145" s="74">
        <v>0</v>
      </c>
      <c r="BF145" s="74">
        <v>32</v>
      </c>
      <c r="BG145" s="79">
        <v>13</v>
      </c>
      <c r="BH145" s="80">
        <v>69</v>
      </c>
      <c r="BI145" s="80">
        <v>3</v>
      </c>
      <c r="BJ145" s="81">
        <v>5</v>
      </c>
      <c r="BK145" s="73">
        <f t="shared" si="455"/>
        <v>90</v>
      </c>
      <c r="BL145" s="79">
        <f t="shared" si="456"/>
        <v>10973</v>
      </c>
      <c r="BM145" s="82"/>
      <c r="BN145" s="83">
        <f t="shared" si="457"/>
        <v>7.0172240955071533E-2</v>
      </c>
      <c r="BO145" s="84">
        <f t="shared" si="458"/>
        <v>3.9460493939670098E-2</v>
      </c>
      <c r="BP145" s="84">
        <f t="shared" si="459"/>
        <v>0.20996992618244784</v>
      </c>
      <c r="BQ145" s="84">
        <f t="shared" si="460"/>
        <v>7.3088489929827763E-2</v>
      </c>
      <c r="BR145" s="84">
        <f t="shared" si="461"/>
        <v>0.28178255718581974</v>
      </c>
      <c r="BS145" s="84">
        <f t="shared" si="462"/>
        <v>0.30183176888726876</v>
      </c>
      <c r="BT145" s="84">
        <f t="shared" si="463"/>
        <v>1.2576323703636198E-2</v>
      </c>
      <c r="BU145" s="84">
        <f t="shared" si="464"/>
        <v>0</v>
      </c>
      <c r="BV145" s="84">
        <f t="shared" si="465"/>
        <v>2.9162489747562199E-3</v>
      </c>
      <c r="BW145" s="84">
        <f t="shared" si="466"/>
        <v>1.1847261459947142E-3</v>
      </c>
      <c r="BX145" s="84">
        <f t="shared" si="467"/>
        <v>6.2881618518180991E-3</v>
      </c>
      <c r="BY145" s="84">
        <f t="shared" si="468"/>
        <v>2.7339834138339562E-4</v>
      </c>
      <c r="BZ145" s="84">
        <f t="shared" si="469"/>
        <v>4.5566390230565937E-4</v>
      </c>
      <c r="CA145" s="75">
        <f t="shared" si="470"/>
        <v>8.2019502415018684E-3</v>
      </c>
      <c r="CB145" s="85">
        <f t="shared" si="471"/>
        <v>1</v>
      </c>
      <c r="CC145" s="75"/>
      <c r="CD145" s="75"/>
      <c r="CE145" s="72">
        <v>368</v>
      </c>
      <c r="CF145" s="74">
        <v>1623</v>
      </c>
      <c r="CG145" s="74">
        <v>4818</v>
      </c>
      <c r="CH145" s="74">
        <v>1489</v>
      </c>
      <c r="CI145" s="74">
        <v>1029</v>
      </c>
      <c r="CJ145" s="74">
        <v>1779</v>
      </c>
      <c r="CK145" s="72">
        <v>167</v>
      </c>
      <c r="CP145" s="73">
        <f t="shared" si="662"/>
        <v>0</v>
      </c>
      <c r="CQ145" s="73">
        <f t="shared" si="663"/>
        <v>11273</v>
      </c>
      <c r="CR145" s="73"/>
      <c r="CS145" s="76">
        <f t="shared" si="472"/>
        <v>3.264437150714096E-2</v>
      </c>
      <c r="CT145" s="77">
        <f t="shared" si="473"/>
        <v>0.14397232325024395</v>
      </c>
      <c r="CU145" s="77">
        <f t="shared" si="474"/>
        <v>0.42739288565599221</v>
      </c>
      <c r="CV145" s="77">
        <f t="shared" si="475"/>
        <v>0.13208551406014371</v>
      </c>
      <c r="CW145" s="77">
        <f t="shared" si="476"/>
        <v>9.1280049676217515E-2</v>
      </c>
      <c r="CX145" s="77">
        <f t="shared" si="477"/>
        <v>0.15781069812827109</v>
      </c>
      <c r="CY145" s="77">
        <f t="shared" si="478"/>
        <v>1.4814157721990597E-2</v>
      </c>
      <c r="CZ145" s="78"/>
      <c r="DA145" s="78"/>
      <c r="DB145" s="78"/>
      <c r="DC145" s="78"/>
      <c r="DD145" s="78">
        <f t="shared" si="479"/>
        <v>0</v>
      </c>
      <c r="DE145" s="75">
        <f t="shared" si="480"/>
        <v>1</v>
      </c>
      <c r="DF145" s="75"/>
      <c r="DG145" s="75"/>
      <c r="DH145" s="72">
        <v>2405</v>
      </c>
      <c r="DI145" s="74">
        <v>2218</v>
      </c>
      <c r="DJ145" s="74">
        <v>1944</v>
      </c>
      <c r="DK145" s="74">
        <v>2289</v>
      </c>
      <c r="DM145" s="74">
        <v>376</v>
      </c>
      <c r="DN145" s="74">
        <v>899</v>
      </c>
      <c r="DO145" s="72">
        <v>782</v>
      </c>
      <c r="DP145" s="74">
        <v>102</v>
      </c>
      <c r="DQ145" s="74">
        <v>8</v>
      </c>
      <c r="DR145" s="74">
        <v>26</v>
      </c>
      <c r="DU145" s="73">
        <f t="shared" si="481"/>
        <v>136</v>
      </c>
      <c r="DV145" s="73">
        <f t="shared" si="664"/>
        <v>11049</v>
      </c>
      <c r="DW145" s="76">
        <f t="shared" si="482"/>
        <v>0.21766675717259482</v>
      </c>
      <c r="DX145" s="77">
        <f t="shared" si="483"/>
        <v>0.200742148610734</v>
      </c>
      <c r="DY145" s="77">
        <f t="shared" si="484"/>
        <v>0.1759435243008417</v>
      </c>
      <c r="DZ145" s="77">
        <f t="shared" si="485"/>
        <v>0.20716806950855282</v>
      </c>
      <c r="EA145" s="77">
        <f t="shared" si="486"/>
        <v>0</v>
      </c>
      <c r="EB145" s="77">
        <f t="shared" si="487"/>
        <v>3.4030228979998189E-2</v>
      </c>
      <c r="EC145" s="77">
        <f t="shared" si="488"/>
        <v>8.1364829396325458E-2</v>
      </c>
      <c r="ED145" s="77">
        <f t="shared" si="489"/>
        <v>7.0775635804145171E-2</v>
      </c>
      <c r="EE145" s="75">
        <f t="shared" si="490"/>
        <v>9.2316046701058918E-3</v>
      </c>
      <c r="EF145" s="78">
        <f t="shared" si="491"/>
        <v>7.2404742510634446E-4</v>
      </c>
      <c r="EG145" s="78">
        <f t="shared" si="492"/>
        <v>2.3531541315956195E-3</v>
      </c>
      <c r="EH145" s="78">
        <f t="shared" si="493"/>
        <v>0</v>
      </c>
      <c r="EI145" s="78">
        <f t="shared" si="494"/>
        <v>0</v>
      </c>
      <c r="EJ145" s="75">
        <f t="shared" si="495"/>
        <v>1.2308806226807856E-2</v>
      </c>
      <c r="EK145" s="75">
        <f t="shared" si="496"/>
        <v>1</v>
      </c>
      <c r="EL145" s="75"/>
      <c r="EM145" s="75"/>
      <c r="EN145" s="75"/>
      <c r="EO145" s="75"/>
      <c r="EP145" s="75"/>
      <c r="EQ145" s="75"/>
      <c r="ER145" s="75">
        <f t="shared" si="497"/>
        <v>0.19088658659576418</v>
      </c>
      <c r="ES145" s="75">
        <f t="shared" si="498"/>
        <v>0.28178255718581974</v>
      </c>
      <c r="ET145" s="75">
        <f t="shared" si="499"/>
        <v>0.14397232325024395</v>
      </c>
      <c r="EU145" s="75">
        <f t="shared" si="500"/>
        <v>0.200742148610734</v>
      </c>
      <c r="EV145" s="75"/>
      <c r="EW145" s="75"/>
      <c r="EX145" s="75">
        <f t="shared" si="501"/>
        <v>4.6758962134409096E-2</v>
      </c>
      <c r="EY145" s="75">
        <f t="shared" si="502"/>
        <v>3.9460493939670098E-2</v>
      </c>
      <c r="EZ145" s="75">
        <f t="shared" si="503"/>
        <v>9.1280049676217515E-2</v>
      </c>
      <c r="FA145" s="75">
        <f t="shared" si="504"/>
        <v>0.1759435243008417</v>
      </c>
      <c r="FB145" s="75"/>
      <c r="FC145" s="75"/>
      <c r="FD145" s="75"/>
      <c r="FE145" s="75">
        <f t="shared" si="505"/>
        <v>0</v>
      </c>
      <c r="FF145" s="75"/>
      <c r="FG145" s="75"/>
      <c r="FH145" s="75"/>
      <c r="FI145" s="75"/>
      <c r="FJ145" s="75"/>
      <c r="FK145" s="75">
        <f t="shared" si="506"/>
        <v>2.9162489747562199E-3</v>
      </c>
      <c r="FL145" s="75"/>
      <c r="FM145" s="75"/>
      <c r="FN145" s="75"/>
      <c r="FO145" s="75"/>
      <c r="FP145" s="75">
        <f t="shared" si="507"/>
        <v>0.23764554873017329</v>
      </c>
      <c r="FQ145" s="75">
        <f t="shared" si="508"/>
        <v>0.32415930010024607</v>
      </c>
      <c r="FR145" s="75">
        <f t="shared" si="509"/>
        <v>0.23525237292646145</v>
      </c>
      <c r="FS145" s="75">
        <f t="shared" si="510"/>
        <v>0.37668567291157573</v>
      </c>
      <c r="FT145" s="75"/>
      <c r="FU145" s="75"/>
      <c r="FV145" s="75"/>
      <c r="FW145" s="75">
        <f t="shared" si="511"/>
        <v>-0.13781023393557579</v>
      </c>
      <c r="FX145" s="75">
        <f t="shared" si="512"/>
        <v>5.676982536049005E-2</v>
      </c>
      <c r="FY145" s="75">
        <f t="shared" si="513"/>
        <v>-8.1040408575085737E-2</v>
      </c>
      <c r="FZ145" s="75"/>
      <c r="GA145" s="75"/>
      <c r="GB145" s="75">
        <f t="shared" si="514"/>
        <v>5.1819555736547417E-2</v>
      </c>
      <c r="GC145" s="75">
        <f t="shared" si="515"/>
        <v>8.4663474624624188E-2</v>
      </c>
      <c r="GD145" s="75">
        <f t="shared" si="516"/>
        <v>0.1364830303611716</v>
      </c>
      <c r="GE145" s="75"/>
      <c r="GF145" s="75"/>
      <c r="GG145" s="75"/>
      <c r="GH145" s="75"/>
      <c r="GI145" s="75"/>
      <c r="GJ145" s="75"/>
      <c r="GK145" s="75"/>
      <c r="GL145" s="75"/>
      <c r="GM145" s="75"/>
      <c r="GN145" s="75"/>
      <c r="GO145" s="75"/>
      <c r="GP145" s="75"/>
      <c r="GQ145" s="75">
        <f t="shared" si="517"/>
        <v>-8.8906927173784622E-2</v>
      </c>
      <c r="GR145" s="75">
        <f t="shared" si="518"/>
        <v>0.14143329998511428</v>
      </c>
      <c r="GS145" s="75">
        <f t="shared" si="519"/>
        <v>5.2526372811329658E-2</v>
      </c>
      <c r="GT145" s="75"/>
      <c r="GU145" s="75"/>
      <c r="GV145" s="75"/>
      <c r="GW145" s="75"/>
      <c r="GX145" s="75">
        <f t="shared" si="520"/>
        <v>8.1598973136517827E-3</v>
      </c>
      <c r="GY145" s="75">
        <f t="shared" si="521"/>
        <v>1.2576323703636198E-2</v>
      </c>
      <c r="GZ145" s="75">
        <f t="shared" si="522"/>
        <v>1.4814157721990597E-2</v>
      </c>
      <c r="HA145" s="75">
        <f t="shared" si="523"/>
        <v>3.4030228979998189E-2</v>
      </c>
      <c r="HB145" s="75"/>
      <c r="HC145" s="75"/>
      <c r="HD145" s="75">
        <f t="shared" si="524"/>
        <v>2.2378340183543989E-3</v>
      </c>
      <c r="HE145" s="75">
        <f t="shared" si="525"/>
        <v>1.9216071258007592E-2</v>
      </c>
      <c r="HF145" s="75">
        <f t="shared" si="526"/>
        <v>2.1453905276361991E-2</v>
      </c>
      <c r="HG145" s="75"/>
      <c r="HH145" s="75"/>
      <c r="HI145" s="75"/>
      <c r="HJ145" s="75">
        <f t="shared" si="527"/>
        <v>0.43210782066562758</v>
      </c>
      <c r="HK145" s="75">
        <f t="shared" si="528"/>
        <v>0.30183176888726876</v>
      </c>
      <c r="HL145" s="75">
        <f t="shared" si="529"/>
        <v>0.42739288565599221</v>
      </c>
      <c r="HM145" s="75">
        <f t="shared" si="530"/>
        <v>0.20716806950855282</v>
      </c>
      <c r="HN145" s="75"/>
      <c r="HO145" s="75"/>
      <c r="HP145" s="75">
        <f t="shared" si="531"/>
        <v>0.12556111676872345</v>
      </c>
      <c r="HQ145" s="75">
        <f>Gegevens!HM252-Gegevens!HL252</f>
        <v>-2.7090199152456612E-2</v>
      </c>
      <c r="HR145" s="75">
        <f t="shared" si="532"/>
        <v>-9.4663699378715938E-2</v>
      </c>
      <c r="HS145" s="75"/>
      <c r="HT145" s="75"/>
      <c r="HU145" s="75"/>
      <c r="HV145" s="75">
        <f t="shared" si="533"/>
        <v>0.20876501329421474</v>
      </c>
      <c r="HW145" s="75">
        <f t="shared" si="534"/>
        <v>0.20996992618244784</v>
      </c>
      <c r="HX145" s="75">
        <f t="shared" si="535"/>
        <v>0.15781069812827109</v>
      </c>
      <c r="HY145" s="75">
        <f t="shared" si="536"/>
        <v>0.21766675717259482</v>
      </c>
      <c r="HZ145" s="75"/>
      <c r="IA145" s="75"/>
      <c r="IB145" s="75">
        <f t="shared" si="537"/>
        <v>-5.2159228054176748E-2</v>
      </c>
      <c r="IC145" s="75">
        <f t="shared" si="538"/>
        <v>5.9856059044323728E-2</v>
      </c>
      <c r="ID145" s="75">
        <f t="shared" si="539"/>
        <v>7.69683099014698E-3</v>
      </c>
      <c r="IE145" s="75"/>
      <c r="IF145" s="75"/>
      <c r="IG145" s="75"/>
      <c r="IH145" s="75">
        <f t="shared" si="540"/>
        <v>3.9424222976070414E-2</v>
      </c>
      <c r="II145" s="75">
        <f t="shared" si="541"/>
        <v>7.3088489929827763E-2</v>
      </c>
      <c r="IJ145" s="75">
        <f t="shared" si="542"/>
        <v>3.264437150714096E-2</v>
      </c>
      <c r="IK145" s="75">
        <f t="shared" si="543"/>
        <v>7.0775635804145171E-2</v>
      </c>
      <c r="IL145" s="75"/>
      <c r="IM145" s="75"/>
      <c r="IN145" s="75">
        <f t="shared" si="544"/>
        <v>-4.0444118422686803E-2</v>
      </c>
      <c r="IO145" s="75">
        <f t="shared" si="545"/>
        <v>3.8131264297004211E-2</v>
      </c>
      <c r="IP145" s="75">
        <f t="shared" si="546"/>
        <v>-2.3128541256825924E-3</v>
      </c>
      <c r="IQ145" s="75"/>
      <c r="IR145" s="75"/>
      <c r="IS145" s="75"/>
      <c r="IT145" s="75">
        <f t="shared" si="547"/>
        <v>6.3903914917025767E-2</v>
      </c>
      <c r="IU145" s="75">
        <f t="shared" si="548"/>
        <v>7.0172240955071533E-2</v>
      </c>
      <c r="IV145" s="75">
        <f t="shared" si="549"/>
        <v>0.13208551406014371</v>
      </c>
      <c r="IW145" s="75">
        <f t="shared" si="550"/>
        <v>8.1364829396325458E-2</v>
      </c>
      <c r="IX145" s="75"/>
      <c r="IY145" s="75"/>
      <c r="IZ145" s="75">
        <f t="shared" si="551"/>
        <v>6.1913273105072178E-2</v>
      </c>
      <c r="JA145" s="75">
        <f t="shared" si="552"/>
        <v>-5.0720684663818252E-2</v>
      </c>
      <c r="JB145" s="75">
        <f t="shared" si="553"/>
        <v>1.1192588441253926E-2</v>
      </c>
      <c r="JC145" s="75"/>
      <c r="JD145" s="75"/>
      <c r="JE145" s="75"/>
      <c r="JF145" s="75"/>
      <c r="JG145" s="75"/>
      <c r="JH145" s="75"/>
      <c r="JI145" s="75">
        <f t="shared" si="554"/>
        <v>4.7584120289722198E-2</v>
      </c>
      <c r="JJ145" s="75">
        <f t="shared" si="555"/>
        <v>0.10332813789309618</v>
      </c>
      <c r="JK145" s="75">
        <f t="shared" si="556"/>
        <v>0.11148803520674797</v>
      </c>
      <c r="JL145" s="75"/>
      <c r="JM145" s="75">
        <f t="shared" si="557"/>
        <v>8.5664813633463954E-2</v>
      </c>
      <c r="JN145" s="75">
        <f t="shared" si="558"/>
        <v>0.1432607308848993</v>
      </c>
      <c r="JO145" s="75">
        <f t="shared" si="559"/>
        <v>0.15583705458853547</v>
      </c>
      <c r="JP145" s="75"/>
      <c r="JQ145" s="75">
        <f t="shared" si="560"/>
        <v>4.745852922913156E-2</v>
      </c>
      <c r="JR145" s="75">
        <f t="shared" si="561"/>
        <v>0.16472988556728468</v>
      </c>
      <c r="JS145" s="75">
        <f t="shared" si="562"/>
        <v>0.17954404328927526</v>
      </c>
      <c r="JT145" s="75"/>
      <c r="JU145" s="75">
        <f t="shared" si="563"/>
        <v>0.10480586478414336</v>
      </c>
      <c r="JV145" s="75">
        <f t="shared" si="564"/>
        <v>0.15214046520047064</v>
      </c>
      <c r="JW145" s="75">
        <f t="shared" si="565"/>
        <v>0.18617069418046883</v>
      </c>
      <c r="JX145" s="75"/>
      <c r="JY145" s="75"/>
      <c r="JZ145" s="75"/>
      <c r="KA145" s="75">
        <f t="shared" si="566"/>
        <v>-3.8206284404332394E-2</v>
      </c>
      <c r="KB145" s="75">
        <f t="shared" si="567"/>
        <v>5.73473355550118E-2</v>
      </c>
      <c r="KC145" s="75">
        <f t="shared" si="568"/>
        <v>1.9141051150679406E-2</v>
      </c>
      <c r="KD145" s="75"/>
      <c r="KE145" s="75"/>
      <c r="KF145" s="75">
        <f t="shared" si="569"/>
        <v>2.1469154682385388E-2</v>
      </c>
      <c r="KG145" s="75">
        <f t="shared" si="570"/>
        <v>-1.2589420366814041E-2</v>
      </c>
      <c r="KH145" s="75">
        <f t="shared" si="571"/>
        <v>8.8797343155713471E-3</v>
      </c>
      <c r="KI145" s="75"/>
      <c r="KJ145" s="75"/>
      <c r="KK145" s="75">
        <f t="shared" si="572"/>
        <v>2.3706988700739784E-2</v>
      </c>
      <c r="KL145" s="75">
        <f t="shared" si="573"/>
        <v>6.6266508911935751E-3</v>
      </c>
      <c r="KM145" s="75">
        <f t="shared" si="574"/>
        <v>3.0333639591933359E-2</v>
      </c>
      <c r="KN145" s="75"/>
      <c r="KO145" s="75"/>
      <c r="KP145" s="75"/>
      <c r="KQ145" s="75"/>
      <c r="KR145" s="73">
        <f t="shared" si="575"/>
        <v>3113.4154743461222</v>
      </c>
      <c r="KS145" s="73">
        <f t="shared" si="576"/>
        <v>435.99899753941492</v>
      </c>
      <c r="KT145" s="73">
        <f t="shared" si="577"/>
        <v>3334.9392144354324</v>
      </c>
      <c r="KU145" s="73">
        <f t="shared" si="578"/>
        <v>2319.9577143898659</v>
      </c>
      <c r="KV145" s="73">
        <f t="shared" si="579"/>
        <v>807.55472523466699</v>
      </c>
      <c r="KW145" s="73">
        <f t="shared" si="580"/>
        <v>775.33309031258534</v>
      </c>
      <c r="KX145" s="73">
        <f t="shared" si="581"/>
        <v>138.95580060147634</v>
      </c>
      <c r="KY145" s="73"/>
      <c r="KZ145" s="73">
        <f t="shared" si="582"/>
        <v>1590.7501995919454</v>
      </c>
      <c r="LA145" s="73">
        <f t="shared" si="583"/>
        <v>1008.5532688725273</v>
      </c>
      <c r="LB145" s="73">
        <f t="shared" si="584"/>
        <v>4722.2639936130581</v>
      </c>
      <c r="LC145" s="73">
        <f t="shared" si="585"/>
        <v>1743.6504036192673</v>
      </c>
      <c r="LD145" s="73">
        <f t="shared" si="586"/>
        <v>360.68766078240049</v>
      </c>
      <c r="LE145" s="73">
        <f t="shared" si="587"/>
        <v>1459.4128448505278</v>
      </c>
      <c r="LF145" s="73">
        <f t="shared" si="588"/>
        <v>163.68162867027411</v>
      </c>
      <c r="LG145" s="73"/>
      <c r="LH145" s="73">
        <f t="shared" si="589"/>
        <v>2218</v>
      </c>
      <c r="LI145" s="73">
        <f t="shared" si="590"/>
        <v>1944</v>
      </c>
      <c r="LJ145" s="73">
        <f t="shared" si="591"/>
        <v>2289</v>
      </c>
      <c r="LK145" s="73">
        <f t="shared" si="592"/>
        <v>2405</v>
      </c>
      <c r="LL145" s="73">
        <f t="shared" si="593"/>
        <v>782</v>
      </c>
      <c r="LM145" s="73">
        <f t="shared" si="594"/>
        <v>899</v>
      </c>
      <c r="LN145" s="73">
        <f t="shared" si="595"/>
        <v>376</v>
      </c>
      <c r="LO145" s="73"/>
      <c r="LP145" s="73">
        <f t="shared" si="596"/>
        <v>-1522.6652747541768</v>
      </c>
      <c r="LQ145" s="73">
        <f t="shared" si="597"/>
        <v>572.55427133311241</v>
      </c>
      <c r="LR145" s="73">
        <f t="shared" si="598"/>
        <v>1387.3247791776257</v>
      </c>
      <c r="LS145" s="73">
        <f t="shared" si="599"/>
        <v>-576.30731077059863</v>
      </c>
      <c r="LT145" s="73">
        <f t="shared" si="600"/>
        <v>-446.8670644522665</v>
      </c>
      <c r="LU145" s="73">
        <f t="shared" si="601"/>
        <v>684.07975453794245</v>
      </c>
      <c r="LV145" s="73">
        <f t="shared" si="602"/>
        <v>24.725828068797767</v>
      </c>
      <c r="LW145" s="73"/>
      <c r="LX145" s="73">
        <f t="shared" si="603"/>
        <v>627.24980040805463</v>
      </c>
      <c r="LY145" s="73">
        <f t="shared" si="604"/>
        <v>935.44673112747273</v>
      </c>
      <c r="LZ145" s="73">
        <f t="shared" si="605"/>
        <v>-2433.2639936130581</v>
      </c>
      <c r="MA145" s="73">
        <f t="shared" si="606"/>
        <v>661.34959638073269</v>
      </c>
      <c r="MB145" s="73">
        <f t="shared" si="607"/>
        <v>421.31233921759951</v>
      </c>
      <c r="MC145" s="73">
        <f t="shared" si="608"/>
        <v>-560.41284485052779</v>
      </c>
      <c r="MD145" s="73">
        <f t="shared" si="609"/>
        <v>212.31837132972589</v>
      </c>
      <c r="ME145" s="73"/>
      <c r="MF145" s="73">
        <f t="shared" si="610"/>
        <v>-895.41547434612221</v>
      </c>
      <c r="MG145" s="73">
        <f t="shared" si="611"/>
        <v>1508.0010024605851</v>
      </c>
      <c r="MH145" s="73">
        <f t="shared" si="612"/>
        <v>-1045.9392144354324</v>
      </c>
      <c r="MI145" s="73">
        <f t="shared" si="613"/>
        <v>85.042285610134059</v>
      </c>
      <c r="MJ145" s="73">
        <f t="shared" si="614"/>
        <v>-25.554725234666989</v>
      </c>
      <c r="MK145" s="73">
        <f t="shared" si="615"/>
        <v>123.66690968741466</v>
      </c>
      <c r="ML145" s="73">
        <f t="shared" si="616"/>
        <v>237.04419939852366</v>
      </c>
      <c r="MM145" s="73"/>
      <c r="MN145" s="75">
        <f t="shared" si="617"/>
        <v>-0.48906587871121382</v>
      </c>
      <c r="MO145" s="75">
        <f t="shared" si="618"/>
        <v>1.3132008893698264</v>
      </c>
      <c r="MP145" s="75">
        <f t="shared" si="619"/>
        <v>0.41599702122681242</v>
      </c>
      <c r="MQ145" s="75">
        <f t="shared" si="620"/>
        <v>-0.24841285131878527</v>
      </c>
      <c r="MR145" s="75">
        <f t="shared" si="621"/>
        <v>-0.55335824370591302</v>
      </c>
      <c r="MS145" s="75">
        <f t="shared" si="622"/>
        <v>0.88230434517137279</v>
      </c>
      <c r="MT145" s="75">
        <f t="shared" si="623"/>
        <v>0.17794023683625243</v>
      </c>
      <c r="MU145" s="75"/>
      <c r="MV145" s="75">
        <f t="shared" si="624"/>
        <v>0.39431068471275688</v>
      </c>
      <c r="MW145" s="75">
        <f t="shared" si="625"/>
        <v>0.92751345912865746</v>
      </c>
      <c r="MX145" s="75">
        <f t="shared" si="626"/>
        <v>-0.51527487597137489</v>
      </c>
      <c r="MY145" s="75">
        <f t="shared" si="627"/>
        <v>0.37929024935731376</v>
      </c>
      <c r="MZ145" s="75">
        <f t="shared" si="628"/>
        <v>1.1680808217938272</v>
      </c>
      <c r="NA145" s="75">
        <f t="shared" si="629"/>
        <v>-0.38399884366368242</v>
      </c>
      <c r="NB145" s="75">
        <f t="shared" si="630"/>
        <v>1.2971423430629916</v>
      </c>
      <c r="NC145" s="75"/>
      <c r="ND145" s="75">
        <f t="shared" si="631"/>
        <v>-0.28759909550272178</v>
      </c>
      <c r="NE145" s="75">
        <f t="shared" si="632"/>
        <v>3.4587258479287208</v>
      </c>
      <c r="NF145" s="75">
        <f t="shared" si="633"/>
        <v>-0.31363066826166969</v>
      </c>
      <c r="NG145" s="75">
        <f t="shared" si="634"/>
        <v>3.6656825718265146E-2</v>
      </c>
      <c r="NH145" s="75">
        <f t="shared" si="635"/>
        <v>-3.1644573966477692E-2</v>
      </c>
      <c r="NI145" s="75">
        <f t="shared" si="636"/>
        <v>0.15950165320244075</v>
      </c>
      <c r="NJ145" s="75">
        <f t="shared" si="637"/>
        <v>1.7058963956342041</v>
      </c>
      <c r="NK145" s="75"/>
      <c r="NL145" s="75"/>
      <c r="NM145" s="211">
        <v>24367</v>
      </c>
      <c r="NN145" s="212">
        <v>0</v>
      </c>
      <c r="NO145" s="212">
        <v>22</v>
      </c>
      <c r="NP145" s="212">
        <v>17</v>
      </c>
      <c r="NQ145" s="212">
        <v>1</v>
      </c>
      <c r="NR145" s="212">
        <v>47</v>
      </c>
      <c r="NS145" s="213">
        <v>87</v>
      </c>
      <c r="NT145" s="213">
        <f t="shared" si="638"/>
        <v>24454</v>
      </c>
      <c r="NU145" s="75"/>
      <c r="NV145" s="75"/>
      <c r="NW145" s="73">
        <v>11049</v>
      </c>
      <c r="NX145" s="73">
        <v>1944</v>
      </c>
      <c r="NY145" s="75">
        <f t="shared" si="639"/>
        <v>0.1759435243008417</v>
      </c>
      <c r="NZ145" s="75">
        <f t="shared" si="640"/>
        <v>2.63122424203167E-3</v>
      </c>
      <c r="OA145" s="75">
        <f t="shared" si="641"/>
        <v>2.4803796103609436E-3</v>
      </c>
      <c r="OB145" s="73">
        <v>15638</v>
      </c>
      <c r="OC145" s="73">
        <v>12375</v>
      </c>
      <c r="OD145" s="73">
        <v>533.12736412682034</v>
      </c>
      <c r="OE145" s="73">
        <v>167.02239723834074</v>
      </c>
      <c r="OF145" s="75">
        <f t="shared" si="642"/>
        <v>1.0680547207976772E-2</v>
      </c>
      <c r="OG145" s="75">
        <f t="shared" si="643"/>
        <v>0.31328798421723753</v>
      </c>
      <c r="OH145" s="73">
        <v>386.66666666666703</v>
      </c>
      <c r="OI145" s="73">
        <f t="shared" si="644"/>
        <v>121.13802056399862</v>
      </c>
      <c r="OJ145" s="75">
        <f t="shared" si="645"/>
        <v>9.7889309546665554E-3</v>
      </c>
      <c r="OK145" s="75">
        <f t="shared" si="646"/>
        <v>2.3862131264610559E-3</v>
      </c>
      <c r="OL145" s="75">
        <f t="shared" si="647"/>
        <v>2.4365777891587431E-4</v>
      </c>
      <c r="OM145" s="73">
        <v>15580</v>
      </c>
      <c r="ON145" s="73">
        <v>313234618</v>
      </c>
      <c r="OO145" s="73">
        <f t="shared" si="648"/>
        <v>20104.917715019255</v>
      </c>
      <c r="OP145" s="75">
        <f t="shared" si="649"/>
        <v>2.3909207623077941E-3</v>
      </c>
      <c r="OQ145" s="75">
        <f t="shared" si="650"/>
        <v>2.5154074673964587E-3</v>
      </c>
      <c r="OR145" s="75">
        <f t="shared" si="651"/>
        <v>3.9053383027317517E-4</v>
      </c>
      <c r="OS145" s="73">
        <v>2895.3316826724717</v>
      </c>
      <c r="OT145" s="75">
        <f t="shared" si="652"/>
        <v>0.18514718523292439</v>
      </c>
      <c r="OU145" s="75">
        <f t="shared" si="653"/>
        <v>2.3862131264610581E-3</v>
      </c>
      <c r="OV145" s="73">
        <v>68.328160628650409</v>
      </c>
      <c r="OW145" s="75">
        <f t="shared" si="654"/>
        <v>4.3856329029942492E-3</v>
      </c>
      <c r="OX145" s="75">
        <v>2.4109493140513062E-2</v>
      </c>
      <c r="OY145" s="73">
        <v>867</v>
      </c>
      <c r="OZ145" s="75">
        <f t="shared" si="655"/>
        <v>5.5441872362194652E-2</v>
      </c>
      <c r="PA145" s="73">
        <v>2966</v>
      </c>
      <c r="PB145" s="75">
        <f t="shared" si="656"/>
        <v>0.18966619772349405</v>
      </c>
      <c r="PC145" s="73">
        <v>2632</v>
      </c>
      <c r="PD145" s="73">
        <v>3340</v>
      </c>
      <c r="PE145" s="75">
        <f t="shared" si="657"/>
        <v>-0.21197604790419161</v>
      </c>
      <c r="PF145" s="75">
        <v>3.5273081924577371E-2</v>
      </c>
      <c r="PG145" s="75">
        <v>2.6820546163849154E-2</v>
      </c>
      <c r="PH145" s="75">
        <v>6.2093628088426528E-2</v>
      </c>
      <c r="PI145" s="75"/>
      <c r="PJ145" s="75"/>
      <c r="PK145" s="75"/>
      <c r="PL145" s="75"/>
      <c r="PM145" s="75"/>
      <c r="PN145" s="75"/>
      <c r="PO145" s="226"/>
      <c r="PP145" s="21">
        <f t="shared" si="658"/>
        <v>0</v>
      </c>
      <c r="PQ145" s="73">
        <f t="shared" si="659"/>
        <v>94.267131274442292</v>
      </c>
      <c r="PR145" s="73"/>
      <c r="PS145" s="73">
        <f t="shared" si="660"/>
        <v>16.334034838369938</v>
      </c>
      <c r="PT145" s="73">
        <v>1</v>
      </c>
      <c r="PU145" s="73">
        <f t="shared" si="661"/>
        <v>10.211065231932496</v>
      </c>
      <c r="PV145" s="73">
        <v>1</v>
      </c>
      <c r="PW145" s="73"/>
      <c r="QB145" s="87"/>
    </row>
    <row r="146" spans="1:444" x14ac:dyDescent="0.25">
      <c r="A146" s="150"/>
      <c r="B146" s="153" t="s">
        <v>47</v>
      </c>
      <c r="C146" s="151"/>
      <c r="D146" s="156">
        <v>34023</v>
      </c>
      <c r="E146" s="156" t="s">
        <v>140</v>
      </c>
      <c r="F146" s="72" t="s">
        <v>169</v>
      </c>
      <c r="G146" s="82"/>
      <c r="P146" s="161"/>
      <c r="Q146" s="127"/>
      <c r="R146" s="127"/>
      <c r="S146" s="127"/>
      <c r="T146" s="127"/>
      <c r="U146" s="127"/>
      <c r="V146" s="127"/>
      <c r="W146" s="127"/>
      <c r="X146" s="127"/>
      <c r="Y146" s="127"/>
      <c r="Z146" s="113"/>
      <c r="AA146" s="73"/>
      <c r="AB146" s="74">
        <v>2062</v>
      </c>
      <c r="AC146" s="74">
        <v>2175</v>
      </c>
      <c r="AD146" s="74">
        <v>741</v>
      </c>
      <c r="AE146" s="74">
        <v>768</v>
      </c>
      <c r="AF146" s="74">
        <v>672</v>
      </c>
      <c r="AG146" s="74">
        <v>2139</v>
      </c>
      <c r="AH146" s="74">
        <v>158</v>
      </c>
      <c r="AI146" s="74">
        <v>91</v>
      </c>
      <c r="AK146" s="73">
        <f t="shared" si="445"/>
        <v>8806</v>
      </c>
      <c r="AL146" s="75"/>
      <c r="AM146" s="76">
        <f t="shared" si="446"/>
        <v>0.23415852827617534</v>
      </c>
      <c r="AN146" s="77">
        <f t="shared" si="447"/>
        <v>0.24699068816715875</v>
      </c>
      <c r="AO146" s="77">
        <f t="shared" si="448"/>
        <v>8.4147172382466495E-2</v>
      </c>
      <c r="AP146" s="77">
        <f t="shared" si="449"/>
        <v>8.7213263683851919E-2</v>
      </c>
      <c r="AQ146" s="77">
        <f t="shared" si="450"/>
        <v>7.6311605723370424E-2</v>
      </c>
      <c r="AR146" s="77">
        <f t="shared" si="451"/>
        <v>0.24290256643197819</v>
      </c>
      <c r="AS146" s="77">
        <f t="shared" si="452"/>
        <v>1.7942312059959119E-2</v>
      </c>
      <c r="AT146" s="78">
        <f t="shared" si="453"/>
        <v>1.0333863275039745E-2</v>
      </c>
      <c r="AU146" s="75">
        <f t="shared" si="454"/>
        <v>1</v>
      </c>
      <c r="AV146" s="75"/>
      <c r="AW146" s="75"/>
      <c r="AX146" s="74">
        <v>749</v>
      </c>
      <c r="AY146" s="74">
        <v>404</v>
      </c>
      <c r="AZ146" s="74">
        <v>1327</v>
      </c>
      <c r="BA146" s="74">
        <v>1297</v>
      </c>
      <c r="BB146" s="74">
        <v>2627</v>
      </c>
      <c r="BC146" s="74">
        <v>2095</v>
      </c>
      <c r="BD146" s="74">
        <v>211</v>
      </c>
      <c r="BE146" s="74">
        <v>223</v>
      </c>
      <c r="BF146" s="74">
        <v>25</v>
      </c>
      <c r="BG146" s="79">
        <v>23</v>
      </c>
      <c r="BH146" s="80"/>
      <c r="BI146" s="80"/>
      <c r="BJ146" s="81"/>
      <c r="BK146" s="73">
        <f t="shared" si="455"/>
        <v>23</v>
      </c>
      <c r="BL146" s="79">
        <f t="shared" si="456"/>
        <v>8981</v>
      </c>
      <c r="BM146" s="82"/>
      <c r="BN146" s="83">
        <f t="shared" si="457"/>
        <v>8.3398285268901015E-2</v>
      </c>
      <c r="BO146" s="84">
        <f t="shared" si="458"/>
        <v>4.4983854804587463E-2</v>
      </c>
      <c r="BP146" s="84">
        <f t="shared" si="459"/>
        <v>0.14775637456853358</v>
      </c>
      <c r="BQ146" s="84">
        <f t="shared" si="460"/>
        <v>0.14441598931076718</v>
      </c>
      <c r="BR146" s="84">
        <f t="shared" si="461"/>
        <v>0.29250640240507736</v>
      </c>
      <c r="BS146" s="84">
        <f t="shared" si="462"/>
        <v>0.23327023716735329</v>
      </c>
      <c r="BT146" s="84">
        <f t="shared" si="463"/>
        <v>2.3494042979623649E-2</v>
      </c>
      <c r="BU146" s="84">
        <f t="shared" si="464"/>
        <v>2.483019708273021E-2</v>
      </c>
      <c r="BV146" s="84">
        <f t="shared" si="465"/>
        <v>2.7836543814719963E-3</v>
      </c>
      <c r="BW146" s="84">
        <f t="shared" si="466"/>
        <v>2.5609620309542365E-3</v>
      </c>
      <c r="BX146" s="84">
        <f t="shared" si="467"/>
        <v>0</v>
      </c>
      <c r="BY146" s="84">
        <f t="shared" si="468"/>
        <v>0</v>
      </c>
      <c r="BZ146" s="84">
        <f t="shared" si="469"/>
        <v>0</v>
      </c>
      <c r="CA146" s="75">
        <f t="shared" si="470"/>
        <v>2.5609620309542365E-3</v>
      </c>
      <c r="CB146" s="85">
        <f t="shared" si="471"/>
        <v>1</v>
      </c>
      <c r="CC146" s="75"/>
      <c r="CD146" s="75"/>
      <c r="CE146" s="74">
        <v>848</v>
      </c>
      <c r="CF146" s="74">
        <v>1883</v>
      </c>
      <c r="CG146" s="74">
        <v>2407</v>
      </c>
      <c r="CH146" s="74">
        <v>1410</v>
      </c>
      <c r="CI146" s="74">
        <v>1355</v>
      </c>
      <c r="CJ146" s="74">
        <v>858</v>
      </c>
      <c r="CK146" s="74">
        <v>189</v>
      </c>
      <c r="CP146" s="73">
        <f t="shared" si="662"/>
        <v>0</v>
      </c>
      <c r="CQ146" s="73">
        <f t="shared" si="663"/>
        <v>8950</v>
      </c>
      <c r="CR146" s="73"/>
      <c r="CS146" s="76">
        <f t="shared" si="472"/>
        <v>9.4748603351955313E-2</v>
      </c>
      <c r="CT146" s="77">
        <f t="shared" si="473"/>
        <v>0.21039106145251396</v>
      </c>
      <c r="CU146" s="77">
        <f t="shared" si="474"/>
        <v>0.26893854748603352</v>
      </c>
      <c r="CV146" s="77">
        <f t="shared" si="475"/>
        <v>0.15754189944134078</v>
      </c>
      <c r="CW146" s="77">
        <f t="shared" si="476"/>
        <v>0.15139664804469274</v>
      </c>
      <c r="CX146" s="77">
        <f t="shared" si="477"/>
        <v>9.5865921787709502E-2</v>
      </c>
      <c r="CY146" s="77">
        <f t="shared" si="478"/>
        <v>2.1117318435754189E-2</v>
      </c>
      <c r="CZ146" s="78"/>
      <c r="DA146" s="78"/>
      <c r="DB146" s="78"/>
      <c r="DC146" s="78"/>
      <c r="DD146" s="78">
        <f t="shared" si="479"/>
        <v>0</v>
      </c>
      <c r="DE146" s="75">
        <f t="shared" si="480"/>
        <v>1</v>
      </c>
      <c r="DF146" s="75"/>
      <c r="DG146" s="75"/>
      <c r="DH146" s="74">
        <v>1035</v>
      </c>
      <c r="DI146" s="74">
        <v>1910</v>
      </c>
      <c r="DJ146" s="74">
        <v>2076</v>
      </c>
      <c r="DK146" s="74">
        <v>1636</v>
      </c>
      <c r="DM146" s="74">
        <v>352</v>
      </c>
      <c r="DN146" s="74">
        <v>759</v>
      </c>
      <c r="DO146" s="74">
        <v>1110</v>
      </c>
      <c r="DP146" s="74">
        <v>100</v>
      </c>
      <c r="DU146" s="73">
        <f t="shared" si="481"/>
        <v>100</v>
      </c>
      <c r="DV146" s="73">
        <f t="shared" si="664"/>
        <v>8978</v>
      </c>
      <c r="DW146" s="76">
        <f t="shared" si="482"/>
        <v>0.11528179995544664</v>
      </c>
      <c r="DX146" s="77">
        <f t="shared" si="483"/>
        <v>0.21274225885497883</v>
      </c>
      <c r="DY146" s="77">
        <f t="shared" si="484"/>
        <v>0.23123190020049009</v>
      </c>
      <c r="DZ146" s="77">
        <f t="shared" si="485"/>
        <v>0.18222321229672533</v>
      </c>
      <c r="EA146" s="77">
        <f t="shared" si="486"/>
        <v>0</v>
      </c>
      <c r="EB146" s="77">
        <f t="shared" si="487"/>
        <v>3.9206950323011809E-2</v>
      </c>
      <c r="EC146" s="77">
        <f t="shared" si="488"/>
        <v>8.4539986633994202E-2</v>
      </c>
      <c r="ED146" s="77">
        <f t="shared" si="489"/>
        <v>0.12363555357540655</v>
      </c>
      <c r="EE146" s="75">
        <f t="shared" si="490"/>
        <v>1.1138338159946536E-2</v>
      </c>
      <c r="EF146" s="78">
        <f t="shared" si="491"/>
        <v>0</v>
      </c>
      <c r="EG146" s="78">
        <f t="shared" si="492"/>
        <v>0</v>
      </c>
      <c r="EH146" s="78">
        <f t="shared" si="493"/>
        <v>0</v>
      </c>
      <c r="EI146" s="78">
        <f t="shared" si="494"/>
        <v>0</v>
      </c>
      <c r="EJ146" s="75">
        <f t="shared" si="495"/>
        <v>1.1138338159946536E-2</v>
      </c>
      <c r="EK146" s="75">
        <f t="shared" si="496"/>
        <v>1</v>
      </c>
      <c r="EL146" s="75"/>
      <c r="EM146" s="75"/>
      <c r="EN146" s="75"/>
      <c r="EO146" s="75"/>
      <c r="EP146" s="75"/>
      <c r="EQ146" s="75"/>
      <c r="ER146" s="75">
        <f t="shared" si="497"/>
        <v>0.24699068816715875</v>
      </c>
      <c r="ES146" s="75">
        <f t="shared" si="498"/>
        <v>0.29250640240507736</v>
      </c>
      <c r="ET146" s="75">
        <f t="shared" si="499"/>
        <v>0.21039106145251396</v>
      </c>
      <c r="EU146" s="75">
        <f t="shared" si="500"/>
        <v>0.21274225885497883</v>
      </c>
      <c r="EV146" s="75"/>
      <c r="EW146" s="75"/>
      <c r="EX146" s="75">
        <f t="shared" si="501"/>
        <v>8.4147172382466495E-2</v>
      </c>
      <c r="EY146" s="75">
        <f t="shared" si="502"/>
        <v>4.4983854804587463E-2</v>
      </c>
      <c r="EZ146" s="75">
        <f t="shared" si="503"/>
        <v>0.15139664804469274</v>
      </c>
      <c r="FA146" s="75">
        <f t="shared" si="504"/>
        <v>0.23123190020049009</v>
      </c>
      <c r="FB146" s="75"/>
      <c r="FC146" s="75"/>
      <c r="FD146" s="75"/>
      <c r="FE146" s="75">
        <f t="shared" si="505"/>
        <v>2.483019708273021E-2</v>
      </c>
      <c r="FF146" s="75"/>
      <c r="FG146" s="75"/>
      <c r="FH146" s="75"/>
      <c r="FI146" s="75"/>
      <c r="FJ146" s="75"/>
      <c r="FK146" s="75">
        <f t="shared" si="506"/>
        <v>2.7836543814719963E-3</v>
      </c>
      <c r="FL146" s="75"/>
      <c r="FM146" s="75"/>
      <c r="FN146" s="75"/>
      <c r="FO146" s="75"/>
      <c r="FP146" s="75">
        <f t="shared" si="507"/>
        <v>0.33113786054962524</v>
      </c>
      <c r="FQ146" s="75">
        <f t="shared" si="508"/>
        <v>0.365104108673867</v>
      </c>
      <c r="FR146" s="75">
        <f t="shared" si="509"/>
        <v>0.36178770949720673</v>
      </c>
      <c r="FS146" s="75">
        <f t="shared" si="510"/>
        <v>0.44397415905546889</v>
      </c>
      <c r="FT146" s="75"/>
      <c r="FU146" s="75"/>
      <c r="FV146" s="75"/>
      <c r="FW146" s="75">
        <f t="shared" si="511"/>
        <v>-8.2115340952563398E-2</v>
      </c>
      <c r="FX146" s="75">
        <f t="shared" si="512"/>
        <v>2.3511974024648663E-3</v>
      </c>
      <c r="FY146" s="75">
        <f t="shared" si="513"/>
        <v>-7.9764143550098532E-2</v>
      </c>
      <c r="FZ146" s="75"/>
      <c r="GA146" s="75"/>
      <c r="GB146" s="75">
        <f t="shared" si="514"/>
        <v>0.10641279324010527</v>
      </c>
      <c r="GC146" s="75">
        <f t="shared" si="515"/>
        <v>7.9835252155797343E-2</v>
      </c>
      <c r="GD146" s="75">
        <f t="shared" si="516"/>
        <v>0.18624804539590262</v>
      </c>
      <c r="GE146" s="75"/>
      <c r="GF146" s="75"/>
      <c r="GG146" s="75"/>
      <c r="GH146" s="75"/>
      <c r="GI146" s="75"/>
      <c r="GJ146" s="75"/>
      <c r="GK146" s="75"/>
      <c r="GL146" s="75"/>
      <c r="GM146" s="75"/>
      <c r="GN146" s="75"/>
      <c r="GO146" s="75"/>
      <c r="GP146" s="75"/>
      <c r="GQ146" s="75">
        <f t="shared" si="517"/>
        <v>-3.3163991766602674E-3</v>
      </c>
      <c r="GR146" s="75">
        <f t="shared" si="518"/>
        <v>8.2186449558262153E-2</v>
      </c>
      <c r="GS146" s="75">
        <f t="shared" si="519"/>
        <v>7.8870050381601886E-2</v>
      </c>
      <c r="GT146" s="75"/>
      <c r="GU146" s="75"/>
      <c r="GV146" s="75"/>
      <c r="GW146" s="75"/>
      <c r="GX146" s="75">
        <f t="shared" si="520"/>
        <v>1.7942312059959119E-2</v>
      </c>
      <c r="GY146" s="75">
        <f t="shared" si="521"/>
        <v>2.3494042979623649E-2</v>
      </c>
      <c r="GZ146" s="75">
        <f t="shared" si="522"/>
        <v>2.1117318435754189E-2</v>
      </c>
      <c r="HA146" s="75">
        <f t="shared" si="523"/>
        <v>3.9206950323011809E-2</v>
      </c>
      <c r="HB146" s="75"/>
      <c r="HC146" s="75"/>
      <c r="HD146" s="75">
        <f t="shared" si="524"/>
        <v>-2.3767245438694601E-3</v>
      </c>
      <c r="HE146" s="75">
        <f t="shared" si="525"/>
        <v>1.808963188725762E-2</v>
      </c>
      <c r="HF146" s="75">
        <f t="shared" si="526"/>
        <v>1.571290734338816E-2</v>
      </c>
      <c r="HG146" s="75"/>
      <c r="HH146" s="75"/>
      <c r="HI146" s="75"/>
      <c r="HJ146" s="75">
        <f t="shared" si="527"/>
        <v>0.24290256643197819</v>
      </c>
      <c r="HK146" s="75">
        <f t="shared" si="528"/>
        <v>0.23327023716735329</v>
      </c>
      <c r="HL146" s="75">
        <f t="shared" si="529"/>
        <v>0.26893854748603352</v>
      </c>
      <c r="HM146" s="75">
        <f t="shared" si="530"/>
        <v>0.18222321229672533</v>
      </c>
      <c r="HN146" s="75"/>
      <c r="HO146" s="75"/>
      <c r="HP146" s="75">
        <f t="shared" si="531"/>
        <v>3.566831031868023E-2</v>
      </c>
      <c r="HQ146" s="75">
        <f>Gegevens!HM164-Gegevens!HL164</f>
        <v>-6.9447198621642697E-2</v>
      </c>
      <c r="HR146" s="75">
        <f t="shared" si="532"/>
        <v>-5.1047024870627955E-2</v>
      </c>
      <c r="HS146" s="75"/>
      <c r="HT146" s="75"/>
      <c r="HU146" s="75"/>
      <c r="HV146" s="75">
        <f t="shared" si="533"/>
        <v>0.23415852827617534</v>
      </c>
      <c r="HW146" s="75">
        <f t="shared" si="534"/>
        <v>0.14775637456853358</v>
      </c>
      <c r="HX146" s="75">
        <f t="shared" si="535"/>
        <v>9.5865921787709502E-2</v>
      </c>
      <c r="HY146" s="75">
        <f t="shared" si="536"/>
        <v>0.11528179995544664</v>
      </c>
      <c r="HZ146" s="75"/>
      <c r="IA146" s="75"/>
      <c r="IB146" s="75">
        <f t="shared" si="537"/>
        <v>-5.1890452780824076E-2</v>
      </c>
      <c r="IC146" s="75">
        <f t="shared" si="538"/>
        <v>1.9415878167737141E-2</v>
      </c>
      <c r="ID146" s="75">
        <f t="shared" si="539"/>
        <v>-3.2474574613086934E-2</v>
      </c>
      <c r="IE146" s="75"/>
      <c r="IF146" s="75"/>
      <c r="IG146" s="75"/>
      <c r="IH146" s="75">
        <f t="shared" si="540"/>
        <v>8.7213263683851919E-2</v>
      </c>
      <c r="II146" s="75">
        <f t="shared" si="541"/>
        <v>0.14441598931076718</v>
      </c>
      <c r="IJ146" s="75">
        <f t="shared" si="542"/>
        <v>9.4748603351955313E-2</v>
      </c>
      <c r="IK146" s="75">
        <f t="shared" si="543"/>
        <v>0.12363555357540655</v>
      </c>
      <c r="IL146" s="75"/>
      <c r="IM146" s="75"/>
      <c r="IN146" s="75">
        <f t="shared" si="544"/>
        <v>-4.9667385958811872E-2</v>
      </c>
      <c r="IO146" s="75">
        <f t="shared" si="545"/>
        <v>2.8886950223451238E-2</v>
      </c>
      <c r="IP146" s="75">
        <f t="shared" si="546"/>
        <v>-2.0780435735360633E-2</v>
      </c>
      <c r="IQ146" s="75"/>
      <c r="IR146" s="75"/>
      <c r="IS146" s="75"/>
      <c r="IT146" s="75">
        <f t="shared" si="547"/>
        <v>7.6311605723370424E-2</v>
      </c>
      <c r="IU146" s="75">
        <f t="shared" si="548"/>
        <v>8.3398285268901015E-2</v>
      </c>
      <c r="IV146" s="75">
        <f t="shared" si="549"/>
        <v>0.15754189944134078</v>
      </c>
      <c r="IW146" s="75">
        <f t="shared" si="550"/>
        <v>8.4539986633994202E-2</v>
      </c>
      <c r="IX146" s="75"/>
      <c r="IY146" s="75"/>
      <c r="IZ146" s="75">
        <f t="shared" si="551"/>
        <v>7.4143614172439767E-2</v>
      </c>
      <c r="JA146" s="75">
        <f t="shared" si="552"/>
        <v>-7.3001912807346581E-2</v>
      </c>
      <c r="JB146" s="75">
        <f t="shared" si="553"/>
        <v>1.1417013650931868E-3</v>
      </c>
      <c r="JC146" s="75"/>
      <c r="JD146" s="75"/>
      <c r="JE146" s="75"/>
      <c r="JF146" s="75"/>
      <c r="JG146" s="75"/>
      <c r="JH146" s="75"/>
      <c r="JI146" s="75">
        <f t="shared" si="554"/>
        <v>0.10515557574381104</v>
      </c>
      <c r="JJ146" s="75">
        <f t="shared" si="555"/>
        <v>0.16352486940722233</v>
      </c>
      <c r="JK146" s="75">
        <f t="shared" si="556"/>
        <v>0.18146718146718147</v>
      </c>
      <c r="JL146" s="75"/>
      <c r="JM146" s="75">
        <f t="shared" si="557"/>
        <v>0.16791003229039084</v>
      </c>
      <c r="JN146" s="75">
        <f t="shared" si="558"/>
        <v>0.22781427457966819</v>
      </c>
      <c r="JO146" s="75">
        <f t="shared" si="559"/>
        <v>0.25130831755929184</v>
      </c>
      <c r="JP146" s="75"/>
      <c r="JQ146" s="75">
        <f t="shared" si="560"/>
        <v>0.11586592178770951</v>
      </c>
      <c r="JR146" s="75">
        <f t="shared" si="561"/>
        <v>0.25229050279329612</v>
      </c>
      <c r="JS146" s="75">
        <f t="shared" si="562"/>
        <v>0.27340782122905027</v>
      </c>
      <c r="JT146" s="75"/>
      <c r="JU146" s="75">
        <f t="shared" si="563"/>
        <v>0.16284250389841837</v>
      </c>
      <c r="JV146" s="75">
        <f t="shared" si="564"/>
        <v>0.20817554020940077</v>
      </c>
      <c r="JW146" s="75">
        <f t="shared" si="565"/>
        <v>0.24738249053241257</v>
      </c>
      <c r="JX146" s="75"/>
      <c r="JY146" s="75"/>
      <c r="JZ146" s="75"/>
      <c r="KA146" s="75">
        <f t="shared" si="566"/>
        <v>-5.2044110502681332E-2</v>
      </c>
      <c r="KB146" s="75">
        <f t="shared" si="567"/>
        <v>4.6976582110708862E-2</v>
      </c>
      <c r="KC146" s="75">
        <f t="shared" si="568"/>
        <v>-5.0675283919724701E-3</v>
      </c>
      <c r="KD146" s="75"/>
      <c r="KE146" s="75"/>
      <c r="KF146" s="75">
        <f t="shared" si="569"/>
        <v>2.4476228213627937E-2</v>
      </c>
      <c r="KG146" s="75">
        <f t="shared" si="570"/>
        <v>-4.4114962583895356E-2</v>
      </c>
      <c r="KH146" s="75">
        <f t="shared" si="571"/>
        <v>-1.9638734370267419E-2</v>
      </c>
      <c r="KI146" s="75"/>
      <c r="KJ146" s="75"/>
      <c r="KK146" s="75">
        <f t="shared" si="572"/>
        <v>2.2099503669758436E-2</v>
      </c>
      <c r="KL146" s="75">
        <f t="shared" si="573"/>
        <v>-2.6025330696637705E-2</v>
      </c>
      <c r="KM146" s="75">
        <f t="shared" si="574"/>
        <v>-3.9258270268792694E-3</v>
      </c>
      <c r="KN146" s="75"/>
      <c r="KO146" s="75"/>
      <c r="KP146" s="75"/>
      <c r="KQ146" s="75"/>
      <c r="KR146" s="73">
        <f t="shared" si="575"/>
        <v>2626.1224807927847</v>
      </c>
      <c r="KS146" s="73">
        <f t="shared" si="576"/>
        <v>403.86504843558623</v>
      </c>
      <c r="KT146" s="73">
        <f t="shared" si="577"/>
        <v>2094.3001892884977</v>
      </c>
      <c r="KU146" s="73">
        <f t="shared" si="578"/>
        <v>1326.5567308762945</v>
      </c>
      <c r="KV146" s="73">
        <f t="shared" si="579"/>
        <v>1296.5667520320678</v>
      </c>
      <c r="KW146" s="73">
        <f t="shared" si="580"/>
        <v>748.74980514419326</v>
      </c>
      <c r="KX146" s="73">
        <f t="shared" si="581"/>
        <v>210.92951787106114</v>
      </c>
      <c r="KY146" s="73"/>
      <c r="KZ146" s="73">
        <f t="shared" si="582"/>
        <v>1888.8909497206703</v>
      </c>
      <c r="LA146" s="73">
        <f t="shared" si="583"/>
        <v>1359.2391061452515</v>
      </c>
      <c r="LB146" s="73">
        <f t="shared" si="584"/>
        <v>2414.5302793296091</v>
      </c>
      <c r="LC146" s="73">
        <f t="shared" si="585"/>
        <v>860.68424581005593</v>
      </c>
      <c r="LD146" s="73">
        <f t="shared" si="586"/>
        <v>850.65296089385481</v>
      </c>
      <c r="LE146" s="73">
        <f t="shared" si="587"/>
        <v>1414.4111731843575</v>
      </c>
      <c r="LF146" s="73">
        <f t="shared" si="588"/>
        <v>189.59128491620112</v>
      </c>
      <c r="LG146" s="73"/>
      <c r="LH146" s="73">
        <f t="shared" si="589"/>
        <v>1910</v>
      </c>
      <c r="LI146" s="73">
        <f t="shared" si="590"/>
        <v>2076</v>
      </c>
      <c r="LJ146" s="73">
        <f t="shared" si="591"/>
        <v>1636</v>
      </c>
      <c r="LK146" s="73">
        <f t="shared" si="592"/>
        <v>1035</v>
      </c>
      <c r="LL146" s="73">
        <f t="shared" si="593"/>
        <v>1110</v>
      </c>
      <c r="LM146" s="73">
        <f t="shared" si="594"/>
        <v>759</v>
      </c>
      <c r="LN146" s="73">
        <f t="shared" si="595"/>
        <v>352</v>
      </c>
      <c r="LO146" s="73"/>
      <c r="LP146" s="73">
        <f t="shared" si="596"/>
        <v>-737.23153107211442</v>
      </c>
      <c r="LQ146" s="73">
        <f t="shared" si="597"/>
        <v>955.37405770966529</v>
      </c>
      <c r="LR146" s="73">
        <f t="shared" si="598"/>
        <v>320.23009004111145</v>
      </c>
      <c r="LS146" s="73">
        <f t="shared" si="599"/>
        <v>-465.8724850662386</v>
      </c>
      <c r="LT146" s="73">
        <f t="shared" si="600"/>
        <v>-445.91379113821301</v>
      </c>
      <c r="LU146" s="73">
        <f t="shared" si="601"/>
        <v>665.66136804016423</v>
      </c>
      <c r="LV146" s="73">
        <f t="shared" si="602"/>
        <v>-21.338232954860018</v>
      </c>
      <c r="LW146" s="73"/>
      <c r="LX146" s="73">
        <f t="shared" si="603"/>
        <v>21.109050279329722</v>
      </c>
      <c r="LY146" s="73">
        <f t="shared" si="604"/>
        <v>716.76089385474847</v>
      </c>
      <c r="LZ146" s="73">
        <f t="shared" si="605"/>
        <v>-778.53027932960913</v>
      </c>
      <c r="MA146" s="73">
        <f t="shared" si="606"/>
        <v>174.31575418994407</v>
      </c>
      <c r="MB146" s="73">
        <f t="shared" si="607"/>
        <v>259.34703910614519</v>
      </c>
      <c r="MC146" s="73">
        <f t="shared" si="608"/>
        <v>-655.41117318435749</v>
      </c>
      <c r="MD146" s="73">
        <f t="shared" si="609"/>
        <v>162.40871508379888</v>
      </c>
      <c r="ME146" s="73"/>
      <c r="MF146" s="73">
        <f t="shared" si="610"/>
        <v>-716.1224807927847</v>
      </c>
      <c r="MG146" s="73">
        <f t="shared" si="611"/>
        <v>1672.1349515644138</v>
      </c>
      <c r="MH146" s="73">
        <f t="shared" si="612"/>
        <v>-458.30018928849768</v>
      </c>
      <c r="MI146" s="73">
        <f t="shared" si="613"/>
        <v>-291.55673087629452</v>
      </c>
      <c r="MJ146" s="73">
        <f t="shared" si="614"/>
        <v>-186.56675203206782</v>
      </c>
      <c r="MK146" s="73">
        <f t="shared" si="615"/>
        <v>10.25019485580674</v>
      </c>
      <c r="ML146" s="73">
        <f t="shared" si="616"/>
        <v>141.07048212893886</v>
      </c>
      <c r="MM146" s="73"/>
      <c r="MN146" s="75">
        <f t="shared" si="617"/>
        <v>-0.28073006360676517</v>
      </c>
      <c r="MO146" s="75">
        <f t="shared" si="618"/>
        <v>2.3655774655677861</v>
      </c>
      <c r="MP146" s="75">
        <f t="shared" si="619"/>
        <v>0.15290553459287234</v>
      </c>
      <c r="MQ146" s="75">
        <f t="shared" si="620"/>
        <v>-0.35118926633351999</v>
      </c>
      <c r="MR146" s="75">
        <f t="shared" si="621"/>
        <v>-0.34391888457678443</v>
      </c>
      <c r="MS146" s="75">
        <f t="shared" si="622"/>
        <v>0.88903043909570301</v>
      </c>
      <c r="MT146" s="75">
        <f t="shared" si="623"/>
        <v>-0.10116285842887027</v>
      </c>
      <c r="MU146" s="75"/>
      <c r="MV146" s="75">
        <f t="shared" si="624"/>
        <v>1.1175367366999844E-2</v>
      </c>
      <c r="MW146" s="75">
        <f t="shared" si="625"/>
        <v>0.52732509726522958</v>
      </c>
      <c r="MX146" s="75">
        <f t="shared" si="626"/>
        <v>-0.32243550060004506</v>
      </c>
      <c r="MY146" s="75">
        <f t="shared" si="627"/>
        <v>0.20253159627185013</v>
      </c>
      <c r="MZ146" s="75">
        <f t="shared" si="628"/>
        <v>0.30487995813666102</v>
      </c>
      <c r="NA146" s="75">
        <f t="shared" si="629"/>
        <v>-0.46338093590478852</v>
      </c>
      <c r="NB146" s="75">
        <f t="shared" si="630"/>
        <v>0.85662542534897179</v>
      </c>
      <c r="NC146" s="75"/>
      <c r="ND146" s="75">
        <f t="shared" si="631"/>
        <v>-0.27269195783153216</v>
      </c>
      <c r="NE146" s="75">
        <f t="shared" si="632"/>
        <v>4.1403309299519835</v>
      </c>
      <c r="NF146" s="75">
        <f t="shared" si="633"/>
        <v>-0.21883213859814302</v>
      </c>
      <c r="NG146" s="75">
        <f t="shared" si="634"/>
        <v>-0.21978459276573756</v>
      </c>
      <c r="NH146" s="75">
        <f t="shared" si="635"/>
        <v>-0.14389290157230061</v>
      </c>
      <c r="NI146" s="75">
        <f t="shared" si="636"/>
        <v>1.3689746274902563E-2</v>
      </c>
      <c r="NJ146" s="75">
        <f t="shared" si="637"/>
        <v>0.66880389028895271</v>
      </c>
      <c r="NK146" s="75"/>
      <c r="NL146" s="75"/>
      <c r="NM146" s="211">
        <v>10332</v>
      </c>
      <c r="NN146" s="212">
        <v>0</v>
      </c>
      <c r="NO146" s="212">
        <v>14</v>
      </c>
      <c r="NP146" s="212">
        <v>7</v>
      </c>
      <c r="NQ146" s="212">
        <v>0</v>
      </c>
      <c r="NR146" s="212">
        <v>34</v>
      </c>
      <c r="NS146" s="213">
        <v>55</v>
      </c>
      <c r="NT146" s="213">
        <f t="shared" si="638"/>
        <v>10387</v>
      </c>
      <c r="NU146" s="75"/>
      <c r="NV146" s="75"/>
      <c r="NW146" s="73">
        <v>8978</v>
      </c>
      <c r="NX146" s="73">
        <v>2076</v>
      </c>
      <c r="NY146" s="75">
        <f t="shared" si="639"/>
        <v>0.23123190020049009</v>
      </c>
      <c r="NZ146" s="75">
        <f t="shared" si="640"/>
        <v>2.1380334188578452E-3</v>
      </c>
      <c r="OA146" s="75">
        <f t="shared" si="641"/>
        <v>2.6488004481015014E-3</v>
      </c>
      <c r="OB146" s="73">
        <v>13318</v>
      </c>
      <c r="OC146" s="73">
        <v>10387</v>
      </c>
      <c r="OD146" s="73">
        <v>1826.7642726163317</v>
      </c>
      <c r="OE146" s="73">
        <v>1329.178226769161</v>
      </c>
      <c r="OF146" s="75">
        <f t="shared" si="642"/>
        <v>9.9803140619399391E-2</v>
      </c>
      <c r="OG146" s="75">
        <f t="shared" si="643"/>
        <v>0.72761343469099216</v>
      </c>
      <c r="OH146" s="73">
        <v>691</v>
      </c>
      <c r="OI146" s="73">
        <f t="shared" si="644"/>
        <v>502.78088337147557</v>
      </c>
      <c r="OJ146" s="75">
        <f t="shared" si="645"/>
        <v>4.8404821735965685E-2</v>
      </c>
      <c r="OK146" s="75">
        <f t="shared" si="646"/>
        <v>2.0322027380872453E-3</v>
      </c>
      <c r="OL146" s="75">
        <f t="shared" si="647"/>
        <v>1.9390490130240419E-3</v>
      </c>
      <c r="OM146" s="73">
        <v>13219</v>
      </c>
      <c r="ON146" s="73">
        <v>237519150</v>
      </c>
      <c r="OO146" s="73">
        <f t="shared" si="648"/>
        <v>17968.011952492623</v>
      </c>
      <c r="OP146" s="75">
        <f t="shared" si="649"/>
        <v>2.028599586453577E-3</v>
      </c>
      <c r="OQ146" s="75">
        <f t="shared" si="650"/>
        <v>1.9073799932281417E-3</v>
      </c>
      <c r="OR146" s="75">
        <f t="shared" si="651"/>
        <v>1.620902696420216E-3</v>
      </c>
      <c r="OS146" s="73">
        <v>2214.4613056963462</v>
      </c>
      <c r="OT146" s="75">
        <f t="shared" si="652"/>
        <v>0.16627581511460776</v>
      </c>
      <c r="OU146" s="75">
        <f t="shared" si="653"/>
        <v>1.8250678039122873E-3</v>
      </c>
      <c r="OV146" s="73">
        <v>860.02249359147515</v>
      </c>
      <c r="OW146" s="75">
        <f t="shared" si="654"/>
        <v>6.5059572856606032E-2</v>
      </c>
      <c r="OX146" s="75">
        <v>0.12142857142857143</v>
      </c>
      <c r="OY146" s="73">
        <v>729</v>
      </c>
      <c r="OZ146" s="75">
        <f t="shared" si="655"/>
        <v>5.4737948640937076E-2</v>
      </c>
      <c r="PA146" s="73">
        <v>2903</v>
      </c>
      <c r="PB146" s="75">
        <f t="shared" si="656"/>
        <v>0.21797567202282625</v>
      </c>
      <c r="PC146" s="73">
        <v>2158</v>
      </c>
      <c r="PD146" s="73">
        <v>2792</v>
      </c>
      <c r="PE146" s="75">
        <f t="shared" si="657"/>
        <v>-0.22707736389684813</v>
      </c>
      <c r="PF146" s="75">
        <v>4.6057087566521528E-2</v>
      </c>
      <c r="PG146" s="75">
        <v>5.7474600870827286E-2</v>
      </c>
      <c r="PH146" s="75">
        <v>0.10353168843734881</v>
      </c>
      <c r="PI146" s="75"/>
      <c r="PJ146" s="75"/>
      <c r="PK146" s="75"/>
      <c r="PL146" s="75"/>
      <c r="PM146" s="75"/>
      <c r="PN146" s="75"/>
      <c r="PO146" s="226"/>
      <c r="PP146" s="21">
        <f t="shared" si="658"/>
        <v>0</v>
      </c>
      <c r="PQ146" s="73">
        <f t="shared" si="659"/>
        <v>123.88957182514537</v>
      </c>
      <c r="PR146" s="73"/>
      <c r="PS146" s="73">
        <f t="shared" si="660"/>
        <v>79.90254494993259</v>
      </c>
      <c r="PT146" s="73">
        <v>2</v>
      </c>
      <c r="PU146" s="73">
        <f t="shared" si="661"/>
        <v>95.416120482600974</v>
      </c>
      <c r="PV146" s="73">
        <v>2</v>
      </c>
      <c r="PW146" s="73"/>
      <c r="QB146" s="87"/>
    </row>
    <row r="147" spans="1:444" x14ac:dyDescent="0.25">
      <c r="A147" s="150"/>
      <c r="B147" s="153" t="s">
        <v>10</v>
      </c>
      <c r="C147" s="151"/>
      <c r="D147" s="156">
        <v>13053</v>
      </c>
      <c r="E147" s="156" t="s">
        <v>0</v>
      </c>
      <c r="F147" s="72" t="s">
        <v>75</v>
      </c>
      <c r="G147" s="82"/>
      <c r="P147" s="161"/>
      <c r="Q147" s="127"/>
      <c r="R147" s="127"/>
      <c r="S147" s="127"/>
      <c r="T147" s="127"/>
      <c r="U147" s="127"/>
      <c r="V147" s="127"/>
      <c r="W147" s="127"/>
      <c r="X147" s="127"/>
      <c r="Y147" s="127"/>
      <c r="Z147" s="113"/>
      <c r="AA147" s="73"/>
      <c r="AB147" s="74">
        <v>453</v>
      </c>
      <c r="AC147" s="74">
        <v>3063</v>
      </c>
      <c r="AD147" s="74">
        <v>1163</v>
      </c>
      <c r="AE147" s="74">
        <v>1853</v>
      </c>
      <c r="AF147" s="74">
        <v>447</v>
      </c>
      <c r="AG147" s="74">
        <v>3306</v>
      </c>
      <c r="AH147" s="74">
        <v>263</v>
      </c>
      <c r="AI147" s="74">
        <v>47</v>
      </c>
      <c r="AK147" s="73">
        <f t="shared" si="445"/>
        <v>10595</v>
      </c>
      <c r="AL147" s="75"/>
      <c r="AM147" s="76">
        <f t="shared" si="446"/>
        <v>4.2756016989145822E-2</v>
      </c>
      <c r="AN147" s="77">
        <f t="shared" si="447"/>
        <v>0.28909863142991976</v>
      </c>
      <c r="AO147" s="77">
        <f t="shared" si="448"/>
        <v>0.10976875884851345</v>
      </c>
      <c r="AP147" s="77">
        <f t="shared" si="449"/>
        <v>0.17489381783860311</v>
      </c>
      <c r="AQ147" s="77">
        <f t="shared" si="450"/>
        <v>4.2189712128362436E-2</v>
      </c>
      <c r="AR147" s="77">
        <f t="shared" si="451"/>
        <v>0.31203397829164703</v>
      </c>
      <c r="AS147" s="77">
        <f t="shared" si="452"/>
        <v>2.482302973100519E-2</v>
      </c>
      <c r="AT147" s="78">
        <f t="shared" si="453"/>
        <v>4.4360547428032087E-3</v>
      </c>
      <c r="AU147" s="75">
        <f t="shared" si="454"/>
        <v>1</v>
      </c>
      <c r="AV147" s="75"/>
      <c r="AW147" s="75"/>
      <c r="AX147" s="74">
        <v>587</v>
      </c>
      <c r="AY147" s="74">
        <v>962</v>
      </c>
      <c r="AZ147" s="74">
        <v>884</v>
      </c>
      <c r="BA147" s="74">
        <v>1136</v>
      </c>
      <c r="BB147" s="74">
        <v>4344</v>
      </c>
      <c r="BC147" s="74">
        <v>2452</v>
      </c>
      <c r="BD147" s="74">
        <v>316</v>
      </c>
      <c r="BF147" s="74">
        <v>54</v>
      </c>
      <c r="BG147" s="79">
        <v>13</v>
      </c>
      <c r="BH147" s="80">
        <v>102</v>
      </c>
      <c r="BI147" s="80"/>
      <c r="BJ147" s="81"/>
      <c r="BK147" s="73">
        <f t="shared" si="455"/>
        <v>115</v>
      </c>
      <c r="BL147" s="79">
        <f t="shared" si="456"/>
        <v>10850</v>
      </c>
      <c r="BM147" s="82"/>
      <c r="BN147" s="83">
        <f t="shared" si="457"/>
        <v>5.410138248847926E-2</v>
      </c>
      <c r="BO147" s="84">
        <f t="shared" si="458"/>
        <v>8.8663594470046084E-2</v>
      </c>
      <c r="BP147" s="84">
        <f t="shared" si="459"/>
        <v>8.1474654377880179E-2</v>
      </c>
      <c r="BQ147" s="84">
        <f t="shared" si="460"/>
        <v>0.10470046082949309</v>
      </c>
      <c r="BR147" s="84">
        <f t="shared" si="461"/>
        <v>0.40036866359447004</v>
      </c>
      <c r="BS147" s="84">
        <f t="shared" si="462"/>
        <v>0.22599078341013826</v>
      </c>
      <c r="BT147" s="84">
        <f t="shared" si="463"/>
        <v>2.9124423963133642E-2</v>
      </c>
      <c r="BU147" s="84">
        <f t="shared" si="464"/>
        <v>0</v>
      </c>
      <c r="BV147" s="84">
        <f t="shared" si="465"/>
        <v>4.9769585253456221E-3</v>
      </c>
      <c r="BW147" s="84">
        <f t="shared" si="466"/>
        <v>1.1981566820276498E-3</v>
      </c>
      <c r="BX147" s="84">
        <f t="shared" si="467"/>
        <v>9.400921658986176E-3</v>
      </c>
      <c r="BY147" s="84">
        <f t="shared" si="468"/>
        <v>0</v>
      </c>
      <c r="BZ147" s="84">
        <f t="shared" si="469"/>
        <v>0</v>
      </c>
      <c r="CA147" s="75">
        <f t="shared" si="470"/>
        <v>1.0599078341013826E-2</v>
      </c>
      <c r="CB147" s="85">
        <f t="shared" si="471"/>
        <v>1</v>
      </c>
      <c r="CC147" s="75"/>
      <c r="CD147" s="75"/>
      <c r="CE147" s="74">
        <v>787</v>
      </c>
      <c r="CF147" s="74">
        <v>2737</v>
      </c>
      <c r="CG147" s="74">
        <v>2810</v>
      </c>
      <c r="CH147" s="74">
        <v>982</v>
      </c>
      <c r="CI147" s="74">
        <v>2251</v>
      </c>
      <c r="CJ147" s="74">
        <v>843</v>
      </c>
      <c r="CK147" s="74">
        <v>264</v>
      </c>
      <c r="CP147" s="73">
        <f t="shared" si="662"/>
        <v>0</v>
      </c>
      <c r="CQ147" s="73">
        <f t="shared" si="663"/>
        <v>10674</v>
      </c>
      <c r="CR147" s="73"/>
      <c r="CS147" s="76">
        <f t="shared" si="472"/>
        <v>7.3730560239835111E-2</v>
      </c>
      <c r="CT147" s="77">
        <f t="shared" si="473"/>
        <v>0.25641746299419149</v>
      </c>
      <c r="CU147" s="77">
        <f t="shared" si="474"/>
        <v>0.26325651114858534</v>
      </c>
      <c r="CV147" s="77">
        <f t="shared" si="475"/>
        <v>9.1999250515270747E-2</v>
      </c>
      <c r="CW147" s="77">
        <f t="shared" si="476"/>
        <v>0.21088626569233651</v>
      </c>
      <c r="CX147" s="77">
        <f t="shared" si="477"/>
        <v>7.8976953344575607E-2</v>
      </c>
      <c r="CY147" s="77">
        <f t="shared" si="478"/>
        <v>2.4732996065205171E-2</v>
      </c>
      <c r="CZ147" s="78"/>
      <c r="DA147" s="78"/>
      <c r="DB147" s="78"/>
      <c r="DC147" s="78"/>
      <c r="DD147" s="78">
        <f t="shared" si="479"/>
        <v>0</v>
      </c>
      <c r="DE147" s="75">
        <f t="shared" si="480"/>
        <v>1</v>
      </c>
      <c r="DF147" s="75"/>
      <c r="DG147" s="75"/>
      <c r="DH147" s="74">
        <v>792</v>
      </c>
      <c r="DI147" s="74">
        <v>2845</v>
      </c>
      <c r="DJ147" s="74">
        <v>3237</v>
      </c>
      <c r="DK147" s="74">
        <v>1582</v>
      </c>
      <c r="DM147" s="74">
        <v>645</v>
      </c>
      <c r="DN147" s="74">
        <v>651</v>
      </c>
      <c r="DO147" s="74">
        <v>848</v>
      </c>
      <c r="DP147" s="74">
        <v>13</v>
      </c>
      <c r="DQ147" s="74">
        <v>157</v>
      </c>
      <c r="DR147" s="74">
        <v>9</v>
      </c>
      <c r="DS147" s="74">
        <v>17</v>
      </c>
      <c r="DT147" s="74">
        <v>87</v>
      </c>
      <c r="DU147" s="73">
        <f t="shared" si="481"/>
        <v>283</v>
      </c>
      <c r="DV147" s="73">
        <f t="shared" si="664"/>
        <v>10883</v>
      </c>
      <c r="DW147" s="76">
        <f t="shared" si="482"/>
        <v>7.2774051272627038E-2</v>
      </c>
      <c r="DX147" s="77">
        <f t="shared" si="483"/>
        <v>0.26141688872553526</v>
      </c>
      <c r="DY147" s="77">
        <f t="shared" si="484"/>
        <v>0.29743636864835066</v>
      </c>
      <c r="DZ147" s="77">
        <f t="shared" si="485"/>
        <v>0.14536432968850502</v>
      </c>
      <c r="EA147" s="77">
        <f t="shared" si="486"/>
        <v>0</v>
      </c>
      <c r="EB147" s="77">
        <f t="shared" si="487"/>
        <v>5.9266746301571256E-2</v>
      </c>
      <c r="EC147" s="77">
        <f t="shared" si="488"/>
        <v>5.9818064871818434E-2</v>
      </c>
      <c r="ED147" s="77">
        <f t="shared" si="489"/>
        <v>7.7919691261600657E-2</v>
      </c>
      <c r="EE147" s="75">
        <f t="shared" si="490"/>
        <v>1.1945235688688781E-3</v>
      </c>
      <c r="EF147" s="78">
        <f t="shared" si="491"/>
        <v>1.4426169254801067E-2</v>
      </c>
      <c r="EG147" s="78">
        <f t="shared" si="492"/>
        <v>8.2697785537076175E-4</v>
      </c>
      <c r="EH147" s="78">
        <f t="shared" si="493"/>
        <v>1.5620692823669945E-3</v>
      </c>
      <c r="EI147" s="78">
        <f t="shared" si="494"/>
        <v>7.9941192685840309E-3</v>
      </c>
      <c r="EJ147" s="75">
        <f t="shared" si="495"/>
        <v>2.6003859229991731E-2</v>
      </c>
      <c r="EK147" s="75">
        <f t="shared" si="496"/>
        <v>1</v>
      </c>
      <c r="EL147" s="75"/>
      <c r="EM147" s="75"/>
      <c r="EN147" s="75"/>
      <c r="EO147" s="75"/>
      <c r="EP147" s="75"/>
      <c r="EQ147" s="75"/>
      <c r="ER147" s="75">
        <f t="shared" si="497"/>
        <v>0.28909863142991976</v>
      </c>
      <c r="ES147" s="75">
        <f t="shared" si="498"/>
        <v>0.40036866359447004</v>
      </c>
      <c r="ET147" s="75">
        <f t="shared" si="499"/>
        <v>0.25641746299419149</v>
      </c>
      <c r="EU147" s="75">
        <f t="shared" si="500"/>
        <v>0.26141688872553526</v>
      </c>
      <c r="EV147" s="75"/>
      <c r="EW147" s="75"/>
      <c r="EX147" s="75">
        <f t="shared" si="501"/>
        <v>0.10976875884851345</v>
      </c>
      <c r="EY147" s="75">
        <f t="shared" si="502"/>
        <v>8.8663594470046084E-2</v>
      </c>
      <c r="EZ147" s="75">
        <f t="shared" si="503"/>
        <v>0.21088626569233651</v>
      </c>
      <c r="FA147" s="75">
        <f t="shared" si="504"/>
        <v>0.29743636864835066</v>
      </c>
      <c r="FB147" s="75"/>
      <c r="FC147" s="75"/>
      <c r="FD147" s="75"/>
      <c r="FE147" s="75">
        <f t="shared" si="505"/>
        <v>0</v>
      </c>
      <c r="FF147" s="75"/>
      <c r="FG147" s="75"/>
      <c r="FH147" s="75"/>
      <c r="FI147" s="75"/>
      <c r="FJ147" s="75"/>
      <c r="FK147" s="75">
        <f t="shared" si="506"/>
        <v>4.9769585253456221E-3</v>
      </c>
      <c r="FL147" s="75"/>
      <c r="FM147" s="75"/>
      <c r="FN147" s="75"/>
      <c r="FO147" s="75"/>
      <c r="FP147" s="75">
        <f t="shared" si="507"/>
        <v>0.39886739027843321</v>
      </c>
      <c r="FQ147" s="75">
        <f t="shared" si="508"/>
        <v>0.49400921658986174</v>
      </c>
      <c r="FR147" s="75">
        <f t="shared" si="509"/>
        <v>0.46730372868652803</v>
      </c>
      <c r="FS147" s="75">
        <f t="shared" si="510"/>
        <v>0.55885325737388591</v>
      </c>
      <c r="FT147" s="75"/>
      <c r="FU147" s="75"/>
      <c r="FV147" s="75"/>
      <c r="FW147" s="75">
        <f t="shared" si="511"/>
        <v>-0.14395120060027855</v>
      </c>
      <c r="FX147" s="75">
        <f t="shared" si="512"/>
        <v>4.9994257313437651E-3</v>
      </c>
      <c r="FY147" s="75">
        <f t="shared" si="513"/>
        <v>-0.13895177486893479</v>
      </c>
      <c r="FZ147" s="75"/>
      <c r="GA147" s="75"/>
      <c r="GB147" s="75">
        <f t="shared" si="514"/>
        <v>0.12222267122229043</v>
      </c>
      <c r="GC147" s="75">
        <f t="shared" si="515"/>
        <v>8.6550102956014147E-2</v>
      </c>
      <c r="GD147" s="75">
        <f t="shared" si="516"/>
        <v>0.20877277417830459</v>
      </c>
      <c r="GE147" s="75"/>
      <c r="GF147" s="75"/>
      <c r="GG147" s="75"/>
      <c r="GH147" s="75"/>
      <c r="GI147" s="75"/>
      <c r="GJ147" s="75"/>
      <c r="GK147" s="75"/>
      <c r="GL147" s="75"/>
      <c r="GM147" s="75"/>
      <c r="GN147" s="75"/>
      <c r="GO147" s="75"/>
      <c r="GP147" s="75"/>
      <c r="GQ147" s="75">
        <f t="shared" si="517"/>
        <v>-2.6705487903333713E-2</v>
      </c>
      <c r="GR147" s="75">
        <f t="shared" si="518"/>
        <v>9.1549528687357884E-2</v>
      </c>
      <c r="GS147" s="75">
        <f t="shared" si="519"/>
        <v>6.4844040784024171E-2</v>
      </c>
      <c r="GT147" s="75"/>
      <c r="GU147" s="75"/>
      <c r="GV147" s="75"/>
      <c r="GW147" s="75"/>
      <c r="GX147" s="75">
        <f t="shared" si="520"/>
        <v>2.482302973100519E-2</v>
      </c>
      <c r="GY147" s="75">
        <f t="shared" si="521"/>
        <v>2.9124423963133642E-2</v>
      </c>
      <c r="GZ147" s="75">
        <f t="shared" si="522"/>
        <v>2.4732996065205171E-2</v>
      </c>
      <c r="HA147" s="75">
        <f t="shared" si="523"/>
        <v>5.9266746301571256E-2</v>
      </c>
      <c r="HB147" s="75"/>
      <c r="HC147" s="75"/>
      <c r="HD147" s="75">
        <f t="shared" si="524"/>
        <v>-4.391427897928471E-3</v>
      </c>
      <c r="HE147" s="75">
        <f t="shared" si="525"/>
        <v>3.4533750236366081E-2</v>
      </c>
      <c r="HF147" s="75">
        <f t="shared" si="526"/>
        <v>3.0142322338437614E-2</v>
      </c>
      <c r="HG147" s="75"/>
      <c r="HH147" s="75"/>
      <c r="HI147" s="75"/>
      <c r="HJ147" s="75">
        <f t="shared" si="527"/>
        <v>0.31203397829164703</v>
      </c>
      <c r="HK147" s="75">
        <f t="shared" si="528"/>
        <v>0.22599078341013826</v>
      </c>
      <c r="HL147" s="75">
        <f t="shared" si="529"/>
        <v>0.26325651114858534</v>
      </c>
      <c r="HM147" s="75">
        <f t="shared" si="530"/>
        <v>0.14536432968850502</v>
      </c>
      <c r="HN147" s="75"/>
      <c r="HO147" s="75"/>
      <c r="HP147" s="75">
        <f t="shared" si="531"/>
        <v>3.726572773844708E-2</v>
      </c>
      <c r="HQ147" s="75">
        <f>Gegevens!HM70-Gegevens!HL70</f>
        <v>-8.5752765996830849E-2</v>
      </c>
      <c r="HR147" s="75">
        <f t="shared" si="532"/>
        <v>-8.062645372163324E-2</v>
      </c>
      <c r="HS147" s="75"/>
      <c r="HT147" s="75"/>
      <c r="HU147" s="75"/>
      <c r="HV147" s="75">
        <f t="shared" si="533"/>
        <v>4.2756016989145822E-2</v>
      </c>
      <c r="HW147" s="75">
        <f t="shared" si="534"/>
        <v>8.1474654377880179E-2</v>
      </c>
      <c r="HX147" s="75">
        <f t="shared" si="535"/>
        <v>7.8976953344575607E-2</v>
      </c>
      <c r="HY147" s="75">
        <f t="shared" si="536"/>
        <v>7.2774051272627038E-2</v>
      </c>
      <c r="HZ147" s="75"/>
      <c r="IA147" s="75"/>
      <c r="IB147" s="75">
        <f t="shared" si="537"/>
        <v>-2.4977010333045724E-3</v>
      </c>
      <c r="IC147" s="75">
        <f t="shared" si="538"/>
        <v>-6.2029020719485684E-3</v>
      </c>
      <c r="ID147" s="75">
        <f t="shared" si="539"/>
        <v>-8.7006031052531407E-3</v>
      </c>
      <c r="IE147" s="75"/>
      <c r="IF147" s="75"/>
      <c r="IG147" s="75"/>
      <c r="IH147" s="75">
        <f t="shared" si="540"/>
        <v>0.17489381783860311</v>
      </c>
      <c r="II147" s="75">
        <f t="shared" si="541"/>
        <v>0.10470046082949309</v>
      </c>
      <c r="IJ147" s="75">
        <f t="shared" si="542"/>
        <v>7.3730560239835111E-2</v>
      </c>
      <c r="IK147" s="75">
        <f t="shared" si="543"/>
        <v>7.7919691261600657E-2</v>
      </c>
      <c r="IL147" s="75"/>
      <c r="IM147" s="75"/>
      <c r="IN147" s="75">
        <f t="shared" si="544"/>
        <v>-3.0969900589657984E-2</v>
      </c>
      <c r="IO147" s="75">
        <f t="shared" si="545"/>
        <v>4.1891310217655464E-3</v>
      </c>
      <c r="IP147" s="75">
        <f t="shared" si="546"/>
        <v>-2.6780769567892437E-2</v>
      </c>
      <c r="IQ147" s="75"/>
      <c r="IR147" s="75"/>
      <c r="IS147" s="75"/>
      <c r="IT147" s="75">
        <f t="shared" si="547"/>
        <v>4.2189712128362436E-2</v>
      </c>
      <c r="IU147" s="75">
        <f t="shared" si="548"/>
        <v>5.410138248847926E-2</v>
      </c>
      <c r="IV147" s="75">
        <f t="shared" si="549"/>
        <v>9.1999250515270747E-2</v>
      </c>
      <c r="IW147" s="75">
        <f t="shared" si="550"/>
        <v>5.9818064871818434E-2</v>
      </c>
      <c r="IX147" s="75"/>
      <c r="IY147" s="75"/>
      <c r="IZ147" s="75">
        <f t="shared" si="551"/>
        <v>3.7897868026791487E-2</v>
      </c>
      <c r="JA147" s="75">
        <f t="shared" si="552"/>
        <v>-3.2181185643452313E-2</v>
      </c>
      <c r="JB147" s="75">
        <f t="shared" si="553"/>
        <v>5.7166823833391736E-3</v>
      </c>
      <c r="JC147" s="75"/>
      <c r="JD147" s="75"/>
      <c r="JE147" s="75"/>
      <c r="JF147" s="75"/>
      <c r="JG147" s="75"/>
      <c r="JH147" s="75"/>
      <c r="JI147" s="75">
        <f t="shared" si="554"/>
        <v>0.19971684756960831</v>
      </c>
      <c r="JJ147" s="75">
        <f t="shared" si="555"/>
        <v>0.21708352996696556</v>
      </c>
      <c r="JK147" s="75">
        <f t="shared" si="556"/>
        <v>0.24190655969797076</v>
      </c>
      <c r="JL147" s="75"/>
      <c r="JM147" s="75">
        <f t="shared" si="557"/>
        <v>0.13382488479262675</v>
      </c>
      <c r="JN147" s="75">
        <f t="shared" si="558"/>
        <v>0.15880184331797237</v>
      </c>
      <c r="JO147" s="75">
        <f t="shared" si="559"/>
        <v>0.18792626728110601</v>
      </c>
      <c r="JP147" s="75"/>
      <c r="JQ147" s="75">
        <f t="shared" si="560"/>
        <v>9.8463556305040278E-2</v>
      </c>
      <c r="JR147" s="75">
        <f t="shared" si="561"/>
        <v>0.16572981075510584</v>
      </c>
      <c r="JS147" s="75">
        <f t="shared" si="562"/>
        <v>0.19046280682031103</v>
      </c>
      <c r="JT147" s="75"/>
      <c r="JU147" s="75">
        <f t="shared" si="563"/>
        <v>0.13718643756317192</v>
      </c>
      <c r="JV147" s="75">
        <f t="shared" si="564"/>
        <v>0.1377377561334191</v>
      </c>
      <c r="JW147" s="75">
        <f t="shared" si="565"/>
        <v>0.19700450243499035</v>
      </c>
      <c r="JX147" s="75"/>
      <c r="JY147" s="75"/>
      <c r="JZ147" s="75"/>
      <c r="KA147" s="75">
        <f t="shared" si="566"/>
        <v>-3.5361328487586469E-2</v>
      </c>
      <c r="KB147" s="75">
        <f t="shared" si="567"/>
        <v>3.8722881258131642E-2</v>
      </c>
      <c r="KC147" s="75">
        <f t="shared" si="568"/>
        <v>3.3615527705451731E-3</v>
      </c>
      <c r="KD147" s="75"/>
      <c r="KE147" s="75"/>
      <c r="KF147" s="75">
        <f t="shared" si="569"/>
        <v>6.9279674371334754E-3</v>
      </c>
      <c r="KG147" s="75">
        <f t="shared" si="570"/>
        <v>-2.7992054621686746E-2</v>
      </c>
      <c r="KH147" s="75">
        <f t="shared" si="571"/>
        <v>-2.1064087184553271E-2</v>
      </c>
      <c r="KI147" s="75"/>
      <c r="KJ147" s="75"/>
      <c r="KK147" s="75">
        <f t="shared" si="572"/>
        <v>2.5365395392050183E-3</v>
      </c>
      <c r="KL147" s="75">
        <f t="shared" si="573"/>
        <v>6.5416956146793215E-3</v>
      </c>
      <c r="KM147" s="75">
        <f t="shared" si="574"/>
        <v>9.0782351538843398E-3</v>
      </c>
      <c r="KN147" s="75"/>
      <c r="KO147" s="75"/>
      <c r="KP147" s="75"/>
      <c r="KQ147" s="75"/>
      <c r="KR147" s="73">
        <f t="shared" si="575"/>
        <v>4357.2121658986171</v>
      </c>
      <c r="KS147" s="73">
        <f t="shared" si="576"/>
        <v>964.92589861751151</v>
      </c>
      <c r="KT147" s="73">
        <f t="shared" si="577"/>
        <v>2459.4576958525345</v>
      </c>
      <c r="KU147" s="73">
        <f t="shared" si="578"/>
        <v>886.68866359446997</v>
      </c>
      <c r="KV147" s="73">
        <f t="shared" si="579"/>
        <v>1139.4551152073734</v>
      </c>
      <c r="KW147" s="73">
        <f t="shared" si="580"/>
        <v>588.78534562211973</v>
      </c>
      <c r="KX147" s="73">
        <f t="shared" si="581"/>
        <v>316.96110599078344</v>
      </c>
      <c r="KY147" s="73"/>
      <c r="KZ147" s="73">
        <f t="shared" si="582"/>
        <v>2790.591249765786</v>
      </c>
      <c r="LA147" s="73">
        <f t="shared" si="583"/>
        <v>2295.0752295296984</v>
      </c>
      <c r="LB147" s="73">
        <f t="shared" si="584"/>
        <v>2865.020610830054</v>
      </c>
      <c r="LC147" s="73">
        <f t="shared" si="585"/>
        <v>859.50618324901632</v>
      </c>
      <c r="LD147" s="73">
        <f t="shared" si="586"/>
        <v>802.40968709012554</v>
      </c>
      <c r="LE147" s="73">
        <f t="shared" si="587"/>
        <v>1001.2278433576915</v>
      </c>
      <c r="LF147" s="73">
        <f t="shared" si="588"/>
        <v>269.1691961776279</v>
      </c>
      <c r="LG147" s="73"/>
      <c r="LH147" s="73">
        <f t="shared" si="589"/>
        <v>2845</v>
      </c>
      <c r="LI147" s="73">
        <f t="shared" si="590"/>
        <v>3237</v>
      </c>
      <c r="LJ147" s="73">
        <f t="shared" si="591"/>
        <v>1582</v>
      </c>
      <c r="LK147" s="73">
        <f t="shared" si="592"/>
        <v>792</v>
      </c>
      <c r="LL147" s="73">
        <f t="shared" si="593"/>
        <v>848</v>
      </c>
      <c r="LM147" s="73">
        <f t="shared" si="594"/>
        <v>651</v>
      </c>
      <c r="LN147" s="73">
        <f t="shared" si="595"/>
        <v>645</v>
      </c>
      <c r="LO147" s="73"/>
      <c r="LP147" s="73">
        <f t="shared" si="596"/>
        <v>-1566.6209161328311</v>
      </c>
      <c r="LQ147" s="73">
        <f t="shared" si="597"/>
        <v>1330.149330912187</v>
      </c>
      <c r="LR147" s="73">
        <f t="shared" si="598"/>
        <v>405.56291497751954</v>
      </c>
      <c r="LS147" s="73">
        <f t="shared" si="599"/>
        <v>-27.182480345453655</v>
      </c>
      <c r="LT147" s="73">
        <f t="shared" si="600"/>
        <v>-337.04542811724787</v>
      </c>
      <c r="LU147" s="73">
        <f t="shared" si="601"/>
        <v>412.44249773557181</v>
      </c>
      <c r="LV147" s="73">
        <f t="shared" si="602"/>
        <v>-47.791909813155542</v>
      </c>
      <c r="LW147" s="73"/>
      <c r="LX147" s="73">
        <f t="shared" si="603"/>
        <v>54.40875023421404</v>
      </c>
      <c r="LY147" s="73">
        <f t="shared" si="604"/>
        <v>941.92477047030161</v>
      </c>
      <c r="LZ147" s="73">
        <f t="shared" si="605"/>
        <v>-1283.020610830054</v>
      </c>
      <c r="MA147" s="73">
        <f t="shared" si="606"/>
        <v>-67.506183249016317</v>
      </c>
      <c r="MB147" s="73">
        <f t="shared" si="607"/>
        <v>45.590312909874456</v>
      </c>
      <c r="MC147" s="73">
        <f t="shared" si="608"/>
        <v>-350.22784335769154</v>
      </c>
      <c r="MD147" s="73">
        <f t="shared" si="609"/>
        <v>375.8308038223721</v>
      </c>
      <c r="ME147" s="73"/>
      <c r="MF147" s="73">
        <f t="shared" si="610"/>
        <v>-1512.2121658986171</v>
      </c>
      <c r="MG147" s="73">
        <f t="shared" si="611"/>
        <v>2272.0741013824886</v>
      </c>
      <c r="MH147" s="73">
        <f t="shared" si="612"/>
        <v>-877.45769585253447</v>
      </c>
      <c r="MI147" s="73">
        <f t="shared" si="613"/>
        <v>-94.688663594469972</v>
      </c>
      <c r="MJ147" s="73">
        <f t="shared" si="614"/>
        <v>-291.45511520737341</v>
      </c>
      <c r="MK147" s="73">
        <f t="shared" si="615"/>
        <v>62.214654377880265</v>
      </c>
      <c r="ML147" s="73">
        <f t="shared" si="616"/>
        <v>328.03889400921656</v>
      </c>
      <c r="MM147" s="73"/>
      <c r="MN147" s="75">
        <f t="shared" si="617"/>
        <v>-0.35954662212546551</v>
      </c>
      <c r="MO147" s="75">
        <f t="shared" si="618"/>
        <v>1.378498942579887</v>
      </c>
      <c r="MP147" s="75">
        <f t="shared" si="619"/>
        <v>0.16489932543317731</v>
      </c>
      <c r="MQ147" s="75">
        <f t="shared" si="620"/>
        <v>-3.0656172184790279E-2</v>
      </c>
      <c r="MR147" s="75">
        <f t="shared" si="621"/>
        <v>-0.2957952653149552</v>
      </c>
      <c r="MS147" s="75">
        <f t="shared" si="622"/>
        <v>0.70049721991599279</v>
      </c>
      <c r="MT147" s="75">
        <f t="shared" si="623"/>
        <v>-0.15078162244469587</v>
      </c>
      <c r="MU147" s="75"/>
      <c r="MV147" s="75">
        <f t="shared" si="624"/>
        <v>1.9497212369880598E-2</v>
      </c>
      <c r="MW147" s="75">
        <f t="shared" si="625"/>
        <v>0.41041128340848271</v>
      </c>
      <c r="MX147" s="75">
        <f t="shared" si="626"/>
        <v>-0.44782247149640475</v>
      </c>
      <c r="MY147" s="75">
        <f t="shared" si="627"/>
        <v>-7.8540660398551676E-2</v>
      </c>
      <c r="MZ147" s="75">
        <f t="shared" si="628"/>
        <v>5.6816752892408458E-2</v>
      </c>
      <c r="NA147" s="75">
        <f t="shared" si="629"/>
        <v>-0.34979834578229124</v>
      </c>
      <c r="NB147" s="75">
        <f t="shared" si="630"/>
        <v>1.396262310693074</v>
      </c>
      <c r="NC147" s="75"/>
      <c r="ND147" s="75">
        <f t="shared" si="631"/>
        <v>-0.34705956660403831</v>
      </c>
      <c r="NE147" s="75">
        <f t="shared" si="632"/>
        <v>2.3546617461898176</v>
      </c>
      <c r="NF147" s="75">
        <f t="shared" si="633"/>
        <v>-0.35676876952680286</v>
      </c>
      <c r="NG147" s="75">
        <f t="shared" si="634"/>
        <v>-0.10678907657465682</v>
      </c>
      <c r="NH147" s="75">
        <f t="shared" si="635"/>
        <v>-0.25578463891869097</v>
      </c>
      <c r="NI147" s="75">
        <f t="shared" si="636"/>
        <v>0.10566610538199332</v>
      </c>
      <c r="NJ147" s="75">
        <f t="shared" si="637"/>
        <v>1.0349499916836964</v>
      </c>
      <c r="NK147" s="75"/>
      <c r="NL147" s="75"/>
      <c r="NM147" s="211">
        <v>12730</v>
      </c>
      <c r="NN147" s="212">
        <v>0</v>
      </c>
      <c r="NO147" s="212">
        <v>9</v>
      </c>
      <c r="NP147" s="212">
        <v>2</v>
      </c>
      <c r="NQ147" s="212">
        <v>0</v>
      </c>
      <c r="NR147" s="212">
        <v>12</v>
      </c>
      <c r="NS147" s="213">
        <v>23</v>
      </c>
      <c r="NT147" s="213">
        <f t="shared" si="638"/>
        <v>12753</v>
      </c>
      <c r="NU147" s="75"/>
      <c r="NV147" s="75"/>
      <c r="NW147" s="73">
        <v>10883</v>
      </c>
      <c r="NX147" s="73">
        <v>3237</v>
      </c>
      <c r="NY147" s="75">
        <f t="shared" si="639"/>
        <v>0.29743636864835066</v>
      </c>
      <c r="NZ147" s="75">
        <f t="shared" si="640"/>
        <v>2.5916927709322712E-3</v>
      </c>
      <c r="OA147" s="75">
        <f t="shared" si="641"/>
        <v>4.1301382709559541E-3</v>
      </c>
      <c r="OB147" s="73">
        <v>16020</v>
      </c>
      <c r="OC147" s="73">
        <v>12753</v>
      </c>
      <c r="OD147" s="73">
        <v>843.48348017383046</v>
      </c>
      <c r="OE147" s="73">
        <v>314.20880582539769</v>
      </c>
      <c r="OF147" s="75">
        <f t="shared" si="642"/>
        <v>1.9613533447278259E-2</v>
      </c>
      <c r="OG147" s="75">
        <f t="shared" si="643"/>
        <v>0.37251328948451196</v>
      </c>
      <c r="OH147" s="73">
        <v>553</v>
      </c>
      <c r="OI147" s="73">
        <f t="shared" si="644"/>
        <v>205.99984908493511</v>
      </c>
      <c r="OJ147" s="75">
        <f t="shared" si="645"/>
        <v>1.6153050190930378E-2</v>
      </c>
      <c r="OK147" s="75">
        <f t="shared" si="646"/>
        <v>2.4445027679950194E-3</v>
      </c>
      <c r="OL147" s="75">
        <f t="shared" si="647"/>
        <v>4.5837816370205393E-4</v>
      </c>
      <c r="OM147" s="73">
        <v>15874</v>
      </c>
      <c r="ON147" s="73">
        <v>299653404</v>
      </c>
      <c r="OO147" s="73">
        <f t="shared" si="648"/>
        <v>18876.994078367141</v>
      </c>
      <c r="OP147" s="75">
        <f t="shared" si="649"/>
        <v>2.4360382657813815E-3</v>
      </c>
      <c r="OQ147" s="75">
        <f t="shared" si="650"/>
        <v>2.4063445313454077E-3</v>
      </c>
      <c r="OR147" s="75">
        <f t="shared" si="651"/>
        <v>6.6411775365219153E-4</v>
      </c>
      <c r="OS147" s="73">
        <v>2311.0621141489228</v>
      </c>
      <c r="OT147" s="75">
        <f t="shared" si="652"/>
        <v>0.14426105581453949</v>
      </c>
      <c r="OU147" s="75">
        <f t="shared" si="653"/>
        <v>1.9046822116624629E-3</v>
      </c>
      <c r="OV147" s="73">
        <v>138.65022574440545</v>
      </c>
      <c r="OW147" s="75">
        <f t="shared" si="654"/>
        <v>8.7344226876909063E-3</v>
      </c>
      <c r="OX147" s="75">
        <v>8.7640449438202248E-2</v>
      </c>
      <c r="OY147" s="73">
        <v>785</v>
      </c>
      <c r="OZ147" s="75">
        <f t="shared" si="655"/>
        <v>4.9001248439450688E-2</v>
      </c>
      <c r="PA147" s="73">
        <v>3209</v>
      </c>
      <c r="PB147" s="75">
        <f t="shared" si="656"/>
        <v>0.20031210986267167</v>
      </c>
      <c r="PC147" s="73">
        <v>2371</v>
      </c>
      <c r="PD147" s="73">
        <v>3562</v>
      </c>
      <c r="PE147" s="75">
        <f t="shared" si="657"/>
        <v>-0.3343627175743964</v>
      </c>
      <c r="PF147" s="75">
        <v>3.8235984048791929E-2</v>
      </c>
      <c r="PG147" s="75">
        <v>6.8418171866447733E-2</v>
      </c>
      <c r="PH147" s="75">
        <v>0.10665415591523966</v>
      </c>
      <c r="PI147" s="75"/>
      <c r="PJ147" s="75"/>
      <c r="PK147" s="75"/>
      <c r="PL147" s="75"/>
      <c r="PM147" s="75"/>
      <c r="PN147" s="75"/>
      <c r="PO147" s="226"/>
      <c r="PP147" s="21">
        <f t="shared" si="658"/>
        <v>0</v>
      </c>
      <c r="PQ147" s="73">
        <f t="shared" si="659"/>
        <v>159.36064325519109</v>
      </c>
      <c r="PR147" s="73"/>
      <c r="PS147" s="73">
        <f t="shared" si="660"/>
        <v>27.262205318403311</v>
      </c>
      <c r="PT147" s="73">
        <v>2</v>
      </c>
      <c r="PU147" s="73">
        <f t="shared" si="661"/>
        <v>18.751386568402847</v>
      </c>
      <c r="PV147" s="73">
        <v>2</v>
      </c>
      <c r="PW147" s="73"/>
      <c r="QB147" s="87"/>
    </row>
    <row r="148" spans="1:444" x14ac:dyDescent="0.25">
      <c r="A148" s="150"/>
      <c r="B148" s="153" t="s">
        <v>12</v>
      </c>
      <c r="C148" s="151"/>
      <c r="D148" s="156">
        <v>42010</v>
      </c>
      <c r="E148" s="156" t="s">
        <v>205</v>
      </c>
      <c r="F148" s="72" t="s">
        <v>219</v>
      </c>
      <c r="G148" s="82"/>
      <c r="P148" s="161"/>
      <c r="Q148" s="127"/>
      <c r="R148" s="127"/>
      <c r="S148" s="127"/>
      <c r="T148" s="127"/>
      <c r="U148" s="127"/>
      <c r="V148" s="127"/>
      <c r="W148" s="127"/>
      <c r="X148" s="127"/>
      <c r="Y148" s="127"/>
      <c r="Z148" s="113"/>
      <c r="AA148" s="73"/>
      <c r="AB148" s="74">
        <v>2098</v>
      </c>
      <c r="AC148" s="74">
        <v>2663</v>
      </c>
      <c r="AD148" s="74">
        <v>597</v>
      </c>
      <c r="AE148" s="74">
        <v>641</v>
      </c>
      <c r="AF148" s="74">
        <v>684</v>
      </c>
      <c r="AG148" s="74">
        <v>1723</v>
      </c>
      <c r="AH148" s="74">
        <v>87</v>
      </c>
      <c r="AI148" s="74">
        <v>273</v>
      </c>
      <c r="AK148" s="73">
        <f t="shared" si="445"/>
        <v>8766</v>
      </c>
      <c r="AL148" s="75"/>
      <c r="AM148" s="76">
        <f t="shared" si="446"/>
        <v>0.23933378964179786</v>
      </c>
      <c r="AN148" s="77">
        <f t="shared" si="447"/>
        <v>0.30378736025553271</v>
      </c>
      <c r="AO148" s="77">
        <f t="shared" si="448"/>
        <v>6.8104038329911021E-2</v>
      </c>
      <c r="AP148" s="77">
        <f t="shared" si="449"/>
        <v>7.3123431439653205E-2</v>
      </c>
      <c r="AQ148" s="77">
        <f t="shared" si="450"/>
        <v>7.8028747433264892E-2</v>
      </c>
      <c r="AR148" s="77">
        <f t="shared" si="451"/>
        <v>0.19655487109285877</v>
      </c>
      <c r="AS148" s="77">
        <f t="shared" si="452"/>
        <v>9.9247091033538674E-3</v>
      </c>
      <c r="AT148" s="78">
        <f t="shared" si="453"/>
        <v>3.1143052703627654E-2</v>
      </c>
      <c r="AU148" s="75">
        <f t="shared" si="454"/>
        <v>1</v>
      </c>
      <c r="AV148" s="75"/>
      <c r="AW148" s="75"/>
      <c r="AX148" s="74">
        <v>583</v>
      </c>
      <c r="AY148" s="74">
        <v>377</v>
      </c>
      <c r="AZ148" s="74">
        <v>2229</v>
      </c>
      <c r="BA148" s="74">
        <v>824</v>
      </c>
      <c r="BB148" s="74">
        <v>2979</v>
      </c>
      <c r="BC148" s="74">
        <v>1646</v>
      </c>
      <c r="BD148" s="74">
        <v>156</v>
      </c>
      <c r="BF148" s="74">
        <v>18</v>
      </c>
      <c r="BG148" s="79">
        <v>5</v>
      </c>
      <c r="BH148" s="80">
        <v>55</v>
      </c>
      <c r="BI148" s="80">
        <v>6</v>
      </c>
      <c r="BJ148" s="81">
        <v>9</v>
      </c>
      <c r="BK148" s="73">
        <f t="shared" si="455"/>
        <v>75</v>
      </c>
      <c r="BL148" s="79">
        <f t="shared" si="456"/>
        <v>8887</v>
      </c>
      <c r="BM148" s="82"/>
      <c r="BN148" s="83">
        <f t="shared" si="457"/>
        <v>6.5601440306065045E-2</v>
      </c>
      <c r="BO148" s="84">
        <f t="shared" si="458"/>
        <v>4.2421514571846515E-2</v>
      </c>
      <c r="BP148" s="84">
        <f t="shared" si="459"/>
        <v>0.2508157983571509</v>
      </c>
      <c r="BQ148" s="84">
        <f t="shared" si="460"/>
        <v>9.2719702936874079E-2</v>
      </c>
      <c r="BR148" s="84">
        <f t="shared" si="461"/>
        <v>0.3352087318555193</v>
      </c>
      <c r="BS148" s="84">
        <f t="shared" si="462"/>
        <v>0.18521435805108585</v>
      </c>
      <c r="BT148" s="84">
        <f t="shared" si="463"/>
        <v>1.7553730167660628E-2</v>
      </c>
      <c r="BU148" s="84">
        <f t="shared" si="464"/>
        <v>0</v>
      </c>
      <c r="BV148" s="84">
        <f t="shared" si="465"/>
        <v>2.0254304039608417E-3</v>
      </c>
      <c r="BW148" s="84">
        <f t="shared" si="466"/>
        <v>5.6261955665578938E-4</v>
      </c>
      <c r="BX148" s="84">
        <f t="shared" si="467"/>
        <v>6.1888151232136826E-3</v>
      </c>
      <c r="BY148" s="84">
        <f t="shared" si="468"/>
        <v>6.7514346798694727E-4</v>
      </c>
      <c r="BZ148" s="84">
        <f t="shared" si="469"/>
        <v>1.0127152019804209E-3</v>
      </c>
      <c r="CA148" s="75">
        <f t="shared" si="470"/>
        <v>8.4392933498368405E-3</v>
      </c>
      <c r="CB148" s="85">
        <f t="shared" si="471"/>
        <v>1</v>
      </c>
      <c r="CC148" s="75"/>
      <c r="CD148" s="75"/>
      <c r="CE148" s="74">
        <v>489</v>
      </c>
      <c r="CF148" s="74">
        <v>1912</v>
      </c>
      <c r="CG148" s="74">
        <v>1619</v>
      </c>
      <c r="CH148" s="74">
        <v>1059</v>
      </c>
      <c r="CI148" s="74">
        <v>1087</v>
      </c>
      <c r="CJ148" s="74">
        <v>2460</v>
      </c>
      <c r="CK148" s="74">
        <v>169</v>
      </c>
      <c r="CL148" s="72">
        <v>15</v>
      </c>
      <c r="CM148" s="72"/>
      <c r="CP148" s="73">
        <f t="shared" si="662"/>
        <v>15</v>
      </c>
      <c r="CQ148" s="73">
        <f t="shared" si="663"/>
        <v>8810</v>
      </c>
      <c r="CR148" s="73"/>
      <c r="CS148" s="76">
        <f t="shared" si="472"/>
        <v>5.5505107832009078E-2</v>
      </c>
      <c r="CT148" s="77">
        <f t="shared" si="473"/>
        <v>0.21702610669693531</v>
      </c>
      <c r="CU148" s="77">
        <f t="shared" si="474"/>
        <v>0.18376844494892167</v>
      </c>
      <c r="CV148" s="77">
        <f t="shared" si="475"/>
        <v>0.12020431328036323</v>
      </c>
      <c r="CW148" s="77">
        <f t="shared" si="476"/>
        <v>0.12338251986379115</v>
      </c>
      <c r="CX148" s="77">
        <f t="shared" si="477"/>
        <v>0.27922814982973893</v>
      </c>
      <c r="CY148" s="77">
        <f t="shared" si="478"/>
        <v>1.9182746878547107E-2</v>
      </c>
      <c r="CZ148" s="78"/>
      <c r="DA148" s="78"/>
      <c r="DB148" s="78"/>
      <c r="DC148" s="78"/>
      <c r="DD148" s="78">
        <f t="shared" si="479"/>
        <v>1.70261066969353E-3</v>
      </c>
      <c r="DE148" s="75">
        <f t="shared" si="480"/>
        <v>1</v>
      </c>
      <c r="DF148" s="75"/>
      <c r="DG148" s="75"/>
      <c r="DH148" s="74">
        <v>2284</v>
      </c>
      <c r="DI148" s="74">
        <v>2012</v>
      </c>
      <c r="DJ148" s="74">
        <v>1604</v>
      </c>
      <c r="DK148" s="74">
        <v>1071</v>
      </c>
      <c r="DM148" s="74">
        <v>297</v>
      </c>
      <c r="DN148" s="74">
        <v>653</v>
      </c>
      <c r="DO148" s="74">
        <v>692</v>
      </c>
      <c r="DP148" s="72">
        <v>73</v>
      </c>
      <c r="DQ148" s="72">
        <v>12</v>
      </c>
      <c r="DR148" s="74">
        <v>24</v>
      </c>
      <c r="DU148" s="73">
        <f t="shared" si="481"/>
        <v>109</v>
      </c>
      <c r="DV148" s="73">
        <f t="shared" si="664"/>
        <v>8722</v>
      </c>
      <c r="DW148" s="76">
        <f t="shared" si="482"/>
        <v>0.26186654437055723</v>
      </c>
      <c r="DX148" s="77">
        <f t="shared" si="483"/>
        <v>0.23068103645952764</v>
      </c>
      <c r="DY148" s="77">
        <f t="shared" si="484"/>
        <v>0.18390277459298326</v>
      </c>
      <c r="DZ148" s="77">
        <f t="shared" si="485"/>
        <v>0.12279293739967898</v>
      </c>
      <c r="EA148" s="77">
        <f t="shared" si="486"/>
        <v>0</v>
      </c>
      <c r="EB148" s="77">
        <f t="shared" si="487"/>
        <v>3.4051822976381561E-2</v>
      </c>
      <c r="EC148" s="77">
        <f t="shared" si="488"/>
        <v>7.4868149506993803E-2</v>
      </c>
      <c r="ED148" s="77">
        <f t="shared" si="489"/>
        <v>7.9339601008942898E-2</v>
      </c>
      <c r="EE148" s="75">
        <f t="shared" si="490"/>
        <v>8.3696399908277912E-3</v>
      </c>
      <c r="EF148" s="78">
        <f t="shared" si="491"/>
        <v>1.3758312313689521E-3</v>
      </c>
      <c r="EG148" s="78">
        <f t="shared" si="492"/>
        <v>2.7516624627379042E-3</v>
      </c>
      <c r="EH148" s="78">
        <f t="shared" si="493"/>
        <v>0</v>
      </c>
      <c r="EI148" s="78">
        <f t="shared" si="494"/>
        <v>0</v>
      </c>
      <c r="EJ148" s="75">
        <f t="shared" si="495"/>
        <v>1.2497133684934648E-2</v>
      </c>
      <c r="EK148" s="75">
        <f t="shared" si="496"/>
        <v>1</v>
      </c>
      <c r="EL148" s="75"/>
      <c r="EM148" s="75"/>
      <c r="EN148" s="75"/>
      <c r="EO148" s="75"/>
      <c r="EP148" s="75"/>
      <c r="EQ148" s="75"/>
      <c r="ER148" s="75">
        <f t="shared" si="497"/>
        <v>0.30378736025553271</v>
      </c>
      <c r="ES148" s="75">
        <f t="shared" si="498"/>
        <v>0.3352087318555193</v>
      </c>
      <c r="ET148" s="75">
        <f t="shared" si="499"/>
        <v>0.21702610669693531</v>
      </c>
      <c r="EU148" s="75">
        <f t="shared" si="500"/>
        <v>0.23068103645952764</v>
      </c>
      <c r="EV148" s="75"/>
      <c r="EW148" s="75"/>
      <c r="EX148" s="75">
        <f t="shared" si="501"/>
        <v>6.8104038329911021E-2</v>
      </c>
      <c r="EY148" s="75">
        <f t="shared" si="502"/>
        <v>4.2421514571846515E-2</v>
      </c>
      <c r="EZ148" s="75">
        <f t="shared" si="503"/>
        <v>0.12338251986379115</v>
      </c>
      <c r="FA148" s="75">
        <f t="shared" si="504"/>
        <v>0.18390277459298326</v>
      </c>
      <c r="FB148" s="75"/>
      <c r="FC148" s="75"/>
      <c r="FD148" s="75"/>
      <c r="FE148" s="75">
        <f t="shared" si="505"/>
        <v>0</v>
      </c>
      <c r="FF148" s="75"/>
      <c r="FG148" s="75"/>
      <c r="FH148" s="75"/>
      <c r="FI148" s="75"/>
      <c r="FJ148" s="75"/>
      <c r="FK148" s="75">
        <f t="shared" si="506"/>
        <v>2.0254304039608417E-3</v>
      </c>
      <c r="FL148" s="75"/>
      <c r="FM148" s="75"/>
      <c r="FN148" s="75"/>
      <c r="FO148" s="75"/>
      <c r="FP148" s="75">
        <f t="shared" si="507"/>
        <v>0.37189139858544373</v>
      </c>
      <c r="FQ148" s="75">
        <f t="shared" si="508"/>
        <v>0.37965567683132667</v>
      </c>
      <c r="FR148" s="75">
        <f t="shared" si="509"/>
        <v>0.34040862656072646</v>
      </c>
      <c r="FS148" s="75">
        <f t="shared" si="510"/>
        <v>0.41458381105251091</v>
      </c>
      <c r="FT148" s="75"/>
      <c r="FU148" s="75"/>
      <c r="FV148" s="75"/>
      <c r="FW148" s="75">
        <f t="shared" si="511"/>
        <v>-0.11818262515858399</v>
      </c>
      <c r="FX148" s="75">
        <f t="shared" si="512"/>
        <v>1.3654929762592333E-2</v>
      </c>
      <c r="FY148" s="75">
        <f t="shared" si="513"/>
        <v>-0.10452769539599166</v>
      </c>
      <c r="FZ148" s="75"/>
      <c r="GA148" s="75"/>
      <c r="GB148" s="75">
        <f t="shared" si="514"/>
        <v>8.0961005291944638E-2</v>
      </c>
      <c r="GC148" s="75">
        <f t="shared" si="515"/>
        <v>6.0520254729192119E-2</v>
      </c>
      <c r="GD148" s="75">
        <f t="shared" si="516"/>
        <v>0.14148126002113676</v>
      </c>
      <c r="GE148" s="75"/>
      <c r="GF148" s="75"/>
      <c r="GG148" s="75"/>
      <c r="GH148" s="75"/>
      <c r="GI148" s="75"/>
      <c r="GJ148" s="75"/>
      <c r="GK148" s="75"/>
      <c r="GL148" s="75"/>
      <c r="GM148" s="75"/>
      <c r="GN148" s="75"/>
      <c r="GO148" s="75"/>
      <c r="GP148" s="75"/>
      <c r="GQ148" s="75">
        <f t="shared" si="517"/>
        <v>-3.9247050270600214E-2</v>
      </c>
      <c r="GR148" s="75">
        <f t="shared" si="518"/>
        <v>7.4175184491784452E-2</v>
      </c>
      <c r="GS148" s="75">
        <f t="shared" si="519"/>
        <v>3.4928134221184237E-2</v>
      </c>
      <c r="GT148" s="75"/>
      <c r="GU148" s="75"/>
      <c r="GV148" s="75"/>
      <c r="GW148" s="75"/>
      <c r="GX148" s="75">
        <f t="shared" si="520"/>
        <v>9.9247091033538674E-3</v>
      </c>
      <c r="GY148" s="75">
        <f t="shared" si="521"/>
        <v>1.7553730167660628E-2</v>
      </c>
      <c r="GZ148" s="75">
        <f t="shared" si="522"/>
        <v>1.9182746878547107E-2</v>
      </c>
      <c r="HA148" s="75">
        <f t="shared" si="523"/>
        <v>3.4051822976381561E-2</v>
      </c>
      <c r="HB148" s="75"/>
      <c r="HC148" s="75"/>
      <c r="HD148" s="75">
        <f t="shared" si="524"/>
        <v>1.6290167108864786E-3</v>
      </c>
      <c r="HE148" s="75">
        <f t="shared" si="525"/>
        <v>1.4869076097834454E-2</v>
      </c>
      <c r="HF148" s="75">
        <f t="shared" si="526"/>
        <v>1.6498092808720933E-2</v>
      </c>
      <c r="HG148" s="75"/>
      <c r="HH148" s="75"/>
      <c r="HI148" s="75"/>
      <c r="HJ148" s="75">
        <f t="shared" si="527"/>
        <v>0.19655487109285877</v>
      </c>
      <c r="HK148" s="75">
        <f t="shared" si="528"/>
        <v>0.18521435805108585</v>
      </c>
      <c r="HL148" s="75">
        <f t="shared" si="529"/>
        <v>0.18376844494892167</v>
      </c>
      <c r="HM148" s="75">
        <f t="shared" si="530"/>
        <v>0.12279293739967898</v>
      </c>
      <c r="HN148" s="75"/>
      <c r="HO148" s="75"/>
      <c r="HP148" s="75">
        <f t="shared" si="531"/>
        <v>-1.4459131021641869E-3</v>
      </c>
      <c r="HQ148" s="75">
        <f>Gegevens!HM214-Gegevens!HL214</f>
        <v>-0.14814183986611601</v>
      </c>
      <c r="HR148" s="75">
        <f t="shared" si="532"/>
        <v>-6.2421420651406878E-2</v>
      </c>
      <c r="HS148" s="75"/>
      <c r="HT148" s="75"/>
      <c r="HU148" s="75"/>
      <c r="HV148" s="75">
        <f t="shared" si="533"/>
        <v>0.23933378964179786</v>
      </c>
      <c r="HW148" s="75">
        <f t="shared" si="534"/>
        <v>0.2508157983571509</v>
      </c>
      <c r="HX148" s="75">
        <f t="shared" si="535"/>
        <v>0.27922814982973893</v>
      </c>
      <c r="HY148" s="75">
        <f t="shared" si="536"/>
        <v>0.26186654437055723</v>
      </c>
      <c r="HZ148" s="75"/>
      <c r="IA148" s="75"/>
      <c r="IB148" s="75">
        <f t="shared" si="537"/>
        <v>2.8412351472588027E-2</v>
      </c>
      <c r="IC148" s="75">
        <f t="shared" si="538"/>
        <v>-1.7361605459181695E-2</v>
      </c>
      <c r="ID148" s="75">
        <f t="shared" si="539"/>
        <v>1.1050746013406332E-2</v>
      </c>
      <c r="IE148" s="75"/>
      <c r="IF148" s="75"/>
      <c r="IG148" s="75"/>
      <c r="IH148" s="75">
        <f t="shared" si="540"/>
        <v>7.3123431439653205E-2</v>
      </c>
      <c r="II148" s="75">
        <f t="shared" si="541"/>
        <v>9.2719702936874079E-2</v>
      </c>
      <c r="IJ148" s="75">
        <f t="shared" si="542"/>
        <v>5.5505107832009078E-2</v>
      </c>
      <c r="IK148" s="75">
        <f t="shared" si="543"/>
        <v>7.9339601008942898E-2</v>
      </c>
      <c r="IL148" s="75"/>
      <c r="IM148" s="75"/>
      <c r="IN148" s="75">
        <f t="shared" si="544"/>
        <v>-3.7214595104865002E-2</v>
      </c>
      <c r="IO148" s="75">
        <f t="shared" si="545"/>
        <v>2.383449317693382E-2</v>
      </c>
      <c r="IP148" s="75">
        <f t="shared" si="546"/>
        <v>-1.3380101927931182E-2</v>
      </c>
      <c r="IQ148" s="75"/>
      <c r="IR148" s="75"/>
      <c r="IS148" s="75"/>
      <c r="IT148" s="75">
        <f t="shared" si="547"/>
        <v>7.8028747433264892E-2</v>
      </c>
      <c r="IU148" s="75">
        <f t="shared" si="548"/>
        <v>6.5601440306065045E-2</v>
      </c>
      <c r="IV148" s="75">
        <f t="shared" si="549"/>
        <v>0.12020431328036323</v>
      </c>
      <c r="IW148" s="75">
        <f t="shared" si="550"/>
        <v>7.4868149506993803E-2</v>
      </c>
      <c r="IX148" s="75"/>
      <c r="IY148" s="75"/>
      <c r="IZ148" s="75">
        <f t="shared" si="551"/>
        <v>5.4602872974298181E-2</v>
      </c>
      <c r="JA148" s="75">
        <f t="shared" si="552"/>
        <v>-4.5336163773369423E-2</v>
      </c>
      <c r="JB148" s="75">
        <f t="shared" si="553"/>
        <v>9.2667092009287577E-3</v>
      </c>
      <c r="JC148" s="75"/>
      <c r="JD148" s="75"/>
      <c r="JE148" s="75"/>
      <c r="JF148" s="75"/>
      <c r="JG148" s="75"/>
      <c r="JH148" s="75"/>
      <c r="JI148" s="75">
        <f t="shared" si="554"/>
        <v>8.3048140543007076E-2</v>
      </c>
      <c r="JJ148" s="75">
        <f t="shared" si="555"/>
        <v>0.1511521788729181</v>
      </c>
      <c r="JK148" s="75">
        <f t="shared" si="556"/>
        <v>0.16107688797627195</v>
      </c>
      <c r="JL148" s="75"/>
      <c r="JM148" s="75">
        <f t="shared" si="557"/>
        <v>0.1102734331045347</v>
      </c>
      <c r="JN148" s="75">
        <f t="shared" si="558"/>
        <v>0.15832114324293911</v>
      </c>
      <c r="JO148" s="75">
        <f t="shared" si="559"/>
        <v>0.17587487341059976</v>
      </c>
      <c r="JP148" s="75"/>
      <c r="JQ148" s="75">
        <f t="shared" si="560"/>
        <v>7.4687854710556181E-2</v>
      </c>
      <c r="JR148" s="75">
        <f t="shared" si="561"/>
        <v>0.17570942111237231</v>
      </c>
      <c r="JS148" s="75">
        <f t="shared" si="562"/>
        <v>0.19489216799091941</v>
      </c>
      <c r="JT148" s="75"/>
      <c r="JU148" s="75">
        <f t="shared" si="563"/>
        <v>0.11339142398532445</v>
      </c>
      <c r="JV148" s="75">
        <f t="shared" si="564"/>
        <v>0.15420775051593671</v>
      </c>
      <c r="JW148" s="75">
        <f t="shared" si="565"/>
        <v>0.18825957349231826</v>
      </c>
      <c r="JX148" s="75"/>
      <c r="JY148" s="75"/>
      <c r="JZ148" s="75"/>
      <c r="KA148" s="75">
        <f t="shared" si="566"/>
        <v>-3.5585578393978523E-2</v>
      </c>
      <c r="KB148" s="75">
        <f t="shared" si="567"/>
        <v>3.8703569274768271E-2</v>
      </c>
      <c r="KC148" s="75">
        <f t="shared" si="568"/>
        <v>3.1179908807897477E-3</v>
      </c>
      <c r="KD148" s="75"/>
      <c r="KE148" s="75"/>
      <c r="KF148" s="75">
        <f t="shared" si="569"/>
        <v>1.73882778694332E-2</v>
      </c>
      <c r="KG148" s="75">
        <f t="shared" si="570"/>
        <v>-2.1501670596435596E-2</v>
      </c>
      <c r="KH148" s="75">
        <f t="shared" si="571"/>
        <v>-4.1133927270023962E-3</v>
      </c>
      <c r="KI148" s="75"/>
      <c r="KJ148" s="75"/>
      <c r="KK148" s="75">
        <f t="shared" si="572"/>
        <v>1.9017294580319644E-2</v>
      </c>
      <c r="KL148" s="75">
        <f t="shared" si="573"/>
        <v>-6.632594498601152E-3</v>
      </c>
      <c r="KM148" s="75">
        <f t="shared" si="574"/>
        <v>1.2384700081718492E-2</v>
      </c>
      <c r="KN148" s="75"/>
      <c r="KO148" s="75"/>
      <c r="KP148" s="75"/>
      <c r="KQ148" s="75"/>
      <c r="KR148" s="73">
        <f t="shared" si="575"/>
        <v>2923.6905592438393</v>
      </c>
      <c r="KS148" s="73">
        <f t="shared" si="576"/>
        <v>370.00045009564531</v>
      </c>
      <c r="KT148" s="73">
        <f t="shared" si="577"/>
        <v>1615.4396309215708</v>
      </c>
      <c r="KU148" s="73">
        <f t="shared" si="578"/>
        <v>2187.6153932710699</v>
      </c>
      <c r="KV148" s="73">
        <f t="shared" si="579"/>
        <v>808.70124901541567</v>
      </c>
      <c r="KW148" s="73">
        <f t="shared" si="580"/>
        <v>572.17576234949934</v>
      </c>
      <c r="KX148" s="73">
        <f t="shared" si="581"/>
        <v>153.10363452233599</v>
      </c>
      <c r="KY148" s="73"/>
      <c r="KZ148" s="73">
        <f t="shared" si="582"/>
        <v>1892.9017026106699</v>
      </c>
      <c r="LA148" s="73">
        <f t="shared" si="583"/>
        <v>1076.1423382519863</v>
      </c>
      <c r="LB148" s="73">
        <f t="shared" si="584"/>
        <v>1602.8283768444949</v>
      </c>
      <c r="LC148" s="73">
        <f t="shared" si="585"/>
        <v>2435.427922814983</v>
      </c>
      <c r="LD148" s="73">
        <f t="shared" si="586"/>
        <v>484.11555051078318</v>
      </c>
      <c r="LE148" s="73">
        <f t="shared" si="587"/>
        <v>1048.4220204313281</v>
      </c>
      <c r="LF148" s="73">
        <f t="shared" si="588"/>
        <v>167.31191827468786</v>
      </c>
      <c r="LG148" s="73"/>
      <c r="LH148" s="73">
        <f t="shared" si="589"/>
        <v>2012</v>
      </c>
      <c r="LI148" s="73">
        <f t="shared" si="590"/>
        <v>1604</v>
      </c>
      <c r="LJ148" s="73">
        <f t="shared" si="591"/>
        <v>1071</v>
      </c>
      <c r="LK148" s="73">
        <f t="shared" si="592"/>
        <v>2284</v>
      </c>
      <c r="LL148" s="73">
        <f t="shared" si="593"/>
        <v>692</v>
      </c>
      <c r="LM148" s="73">
        <f t="shared" si="594"/>
        <v>653</v>
      </c>
      <c r="LN148" s="73">
        <f t="shared" si="595"/>
        <v>297</v>
      </c>
      <c r="LO148" s="73"/>
      <c r="LP148" s="73">
        <f t="shared" si="596"/>
        <v>-1030.7888566331694</v>
      </c>
      <c r="LQ148" s="73">
        <f t="shared" si="597"/>
        <v>706.141888156341</v>
      </c>
      <c r="LR148" s="73">
        <f t="shared" si="598"/>
        <v>-12.611254077075955</v>
      </c>
      <c r="LS148" s="73">
        <f t="shared" si="599"/>
        <v>247.81252954391312</v>
      </c>
      <c r="LT148" s="73">
        <f t="shared" si="600"/>
        <v>-324.58569850463249</v>
      </c>
      <c r="LU148" s="73">
        <f t="shared" si="601"/>
        <v>476.24625808182873</v>
      </c>
      <c r="LV148" s="73">
        <f t="shared" si="602"/>
        <v>14.208283752351861</v>
      </c>
      <c r="LW148" s="73"/>
      <c r="LX148" s="73">
        <f t="shared" si="603"/>
        <v>119.09829738933013</v>
      </c>
      <c r="LY148" s="73">
        <f t="shared" si="604"/>
        <v>527.8576617480137</v>
      </c>
      <c r="LZ148" s="73">
        <f t="shared" si="605"/>
        <v>-531.82837684449487</v>
      </c>
      <c r="MA148" s="73">
        <f t="shared" si="606"/>
        <v>-151.42792281498305</v>
      </c>
      <c r="MB148" s="73">
        <f t="shared" si="607"/>
        <v>207.88444948921682</v>
      </c>
      <c r="MC148" s="73">
        <f t="shared" si="608"/>
        <v>-395.42202043132806</v>
      </c>
      <c r="MD148" s="73">
        <f t="shared" si="609"/>
        <v>129.68808172531214</v>
      </c>
      <c r="ME148" s="73"/>
      <c r="MF148" s="73">
        <f t="shared" si="610"/>
        <v>-911.69055924383929</v>
      </c>
      <c r="MG148" s="73">
        <f t="shared" si="611"/>
        <v>1233.9995499043548</v>
      </c>
      <c r="MH148" s="73">
        <f t="shared" si="612"/>
        <v>-544.43963092157082</v>
      </c>
      <c r="MI148" s="73">
        <f t="shared" si="613"/>
        <v>96.384606728930066</v>
      </c>
      <c r="MJ148" s="73">
        <f t="shared" si="614"/>
        <v>-116.70124901541567</v>
      </c>
      <c r="MK148" s="73">
        <f t="shared" si="615"/>
        <v>80.824237650500663</v>
      </c>
      <c r="ML148" s="73">
        <f t="shared" si="616"/>
        <v>143.89636547766401</v>
      </c>
      <c r="MM148" s="73"/>
      <c r="MN148" s="75">
        <f t="shared" si="617"/>
        <v>-0.3525642798873232</v>
      </c>
      <c r="MO148" s="75">
        <f t="shared" si="618"/>
        <v>1.9084892679827903</v>
      </c>
      <c r="MP148" s="75">
        <f t="shared" si="619"/>
        <v>-7.8067009349532465E-3</v>
      </c>
      <c r="MQ148" s="75">
        <f t="shared" si="620"/>
        <v>0.11327975214755054</v>
      </c>
      <c r="MR148" s="75">
        <f t="shared" si="621"/>
        <v>-0.40136663434094083</v>
      </c>
      <c r="MS148" s="75">
        <f t="shared" si="622"/>
        <v>0.83234259369226049</v>
      </c>
      <c r="MT148" s="75">
        <f t="shared" si="623"/>
        <v>9.2801740446462375E-2</v>
      </c>
      <c r="MU148" s="75"/>
      <c r="MV148" s="75">
        <f t="shared" si="624"/>
        <v>6.2918374062990709E-2</v>
      </c>
      <c r="MW148" s="75">
        <f t="shared" si="625"/>
        <v>0.49050914826511743</v>
      </c>
      <c r="MX148" s="75">
        <f t="shared" si="626"/>
        <v>-0.33180618993750971</v>
      </c>
      <c r="MY148" s="75">
        <f t="shared" si="627"/>
        <v>-6.2177131746093919E-2</v>
      </c>
      <c r="MZ148" s="75">
        <f t="shared" si="628"/>
        <v>0.42941080754353173</v>
      </c>
      <c r="NA148" s="75">
        <f t="shared" si="629"/>
        <v>-0.37715920948383813</v>
      </c>
      <c r="NB148" s="75">
        <f t="shared" si="630"/>
        <v>0.77512757646107444</v>
      </c>
      <c r="NC148" s="75"/>
      <c r="ND148" s="75">
        <f t="shared" si="631"/>
        <v>-0.31182867706753203</v>
      </c>
      <c r="NE148" s="75">
        <f t="shared" si="632"/>
        <v>3.3351298615592637</v>
      </c>
      <c r="NF148" s="75">
        <f t="shared" si="633"/>
        <v>-0.33702257917925454</v>
      </c>
      <c r="NG148" s="75">
        <f t="shared" si="634"/>
        <v>4.4059210328013514E-2</v>
      </c>
      <c r="NH148" s="75">
        <f t="shared" si="635"/>
        <v>-0.14430699737078195</v>
      </c>
      <c r="NI148" s="75">
        <f t="shared" si="636"/>
        <v>0.14125770955172195</v>
      </c>
      <c r="NJ148" s="75">
        <f t="shared" si="637"/>
        <v>0.93986250507117286</v>
      </c>
      <c r="NK148" s="75"/>
      <c r="NL148" s="75"/>
      <c r="NM148" s="211">
        <v>9862</v>
      </c>
      <c r="NN148" s="212">
        <v>0</v>
      </c>
      <c r="NO148" s="212">
        <v>5</v>
      </c>
      <c r="NP148" s="212">
        <v>4</v>
      </c>
      <c r="NQ148" s="212">
        <v>0</v>
      </c>
      <c r="NR148" s="212">
        <v>10</v>
      </c>
      <c r="NS148" s="213">
        <v>19</v>
      </c>
      <c r="NT148" s="213">
        <f t="shared" si="638"/>
        <v>9881</v>
      </c>
      <c r="NU148" s="75"/>
      <c r="NV148" s="75"/>
      <c r="NW148" s="73">
        <v>8722</v>
      </c>
      <c r="NX148" s="73">
        <v>1604</v>
      </c>
      <c r="NY148" s="75">
        <f t="shared" si="639"/>
        <v>0.18390277459298326</v>
      </c>
      <c r="NZ148" s="75">
        <f t="shared" si="640"/>
        <v>2.0770692224635918E-3</v>
      </c>
      <c r="OA148" s="75">
        <f t="shared" si="641"/>
        <v>2.0465683616352642E-3</v>
      </c>
      <c r="OB148" s="73">
        <v>12487</v>
      </c>
      <c r="OC148" s="73">
        <v>9881</v>
      </c>
      <c r="OD148" s="73">
        <v>513.68296655119514</v>
      </c>
      <c r="OE148" s="73">
        <v>219.31935208788377</v>
      </c>
      <c r="OF148" s="75">
        <f t="shared" si="642"/>
        <v>1.7563814534146214E-2</v>
      </c>
      <c r="OG148" s="75">
        <f t="shared" si="643"/>
        <v>0.42695469067305691</v>
      </c>
      <c r="OH148" s="73">
        <v>224.66666666666703</v>
      </c>
      <c r="OI148" s="73">
        <f t="shared" si="644"/>
        <v>95.922487171213604</v>
      </c>
      <c r="OJ148" s="75">
        <f t="shared" si="645"/>
        <v>9.7077711943339348E-3</v>
      </c>
      <c r="OK148" s="75">
        <f t="shared" si="646"/>
        <v>1.9053998791481778E-3</v>
      </c>
      <c r="OL148" s="75">
        <f t="shared" si="647"/>
        <v>3.1995030059798021E-4</v>
      </c>
      <c r="OM148" s="73">
        <v>12520</v>
      </c>
      <c r="ON148" s="73">
        <v>270232485</v>
      </c>
      <c r="OO148" s="73">
        <f t="shared" si="648"/>
        <v>21584.064297124602</v>
      </c>
      <c r="OP148" s="75">
        <f t="shared" si="649"/>
        <v>1.9213304200316804E-3</v>
      </c>
      <c r="OQ148" s="75">
        <f t="shared" si="650"/>
        <v>2.1700820140579144E-3</v>
      </c>
      <c r="OR148" s="75">
        <f t="shared" si="651"/>
        <v>3.0924210375810534E-4</v>
      </c>
      <c r="OS148" s="73">
        <v>2540.2866613418532</v>
      </c>
      <c r="OT148" s="75">
        <f t="shared" si="652"/>
        <v>0.20343450479233227</v>
      </c>
      <c r="OU148" s="75">
        <f t="shared" si="653"/>
        <v>2.0935996426747145E-3</v>
      </c>
      <c r="OV148" s="73">
        <v>111.91684695464099</v>
      </c>
      <c r="OW148" s="75">
        <f t="shared" si="654"/>
        <v>8.9390452839170111E-3</v>
      </c>
      <c r="OX148" s="75">
        <v>6.3953488372093026E-2</v>
      </c>
      <c r="OY148" s="73">
        <v>652</v>
      </c>
      <c r="OZ148" s="75">
        <f t="shared" si="655"/>
        <v>5.2214302874989987E-2</v>
      </c>
      <c r="PA148" s="73">
        <v>2703</v>
      </c>
      <c r="PB148" s="75">
        <f t="shared" si="656"/>
        <v>0.21646512372867782</v>
      </c>
      <c r="PC148" s="73">
        <v>1930</v>
      </c>
      <c r="PD148" s="73">
        <v>2733</v>
      </c>
      <c r="PE148" s="75">
        <f t="shared" si="657"/>
        <v>-0.29381631906330041</v>
      </c>
      <c r="PF148" s="75">
        <v>4.0016086869093102E-2</v>
      </c>
      <c r="PG148" s="75">
        <v>4.6953549165493665E-2</v>
      </c>
      <c r="PH148" s="75">
        <v>8.6969636034586767E-2</v>
      </c>
      <c r="PI148" s="75"/>
      <c r="PJ148" s="75"/>
      <c r="PK148" s="75"/>
      <c r="PL148" s="75"/>
      <c r="PM148" s="75"/>
      <c r="PN148" s="75"/>
      <c r="PO148" s="226"/>
      <c r="PP148" s="21">
        <f t="shared" si="658"/>
        <v>0</v>
      </c>
      <c r="PQ148" s="73">
        <f t="shared" si="659"/>
        <v>98.53154336415659</v>
      </c>
      <c r="PR148" s="73"/>
      <c r="PS148" s="73">
        <f t="shared" si="660"/>
        <v>16.095206765789214</v>
      </c>
      <c r="PT148" s="73">
        <v>1</v>
      </c>
      <c r="PU148" s="73">
        <f t="shared" si="661"/>
        <v>16.791766604971979</v>
      </c>
      <c r="PV148" s="73">
        <v>1</v>
      </c>
      <c r="PW148" s="73"/>
    </row>
    <row r="149" spans="1:444" x14ac:dyDescent="0.25">
      <c r="A149" s="150"/>
      <c r="B149" s="153" t="s">
        <v>10</v>
      </c>
      <c r="C149" s="151"/>
      <c r="D149" s="156">
        <v>73042</v>
      </c>
      <c r="E149" s="156" t="s">
        <v>260</v>
      </c>
      <c r="F149" s="72" t="s">
        <v>294</v>
      </c>
      <c r="G149" s="82"/>
      <c r="P149" s="161"/>
      <c r="Q149" s="127"/>
      <c r="R149" s="127"/>
      <c r="S149" s="127"/>
      <c r="T149" s="127"/>
      <c r="U149" s="127"/>
      <c r="V149" s="127"/>
      <c r="W149" s="127"/>
      <c r="X149" s="127"/>
      <c r="Y149" s="127"/>
      <c r="Z149" s="113"/>
      <c r="AA149" s="73"/>
      <c r="AB149" s="74">
        <v>5303</v>
      </c>
      <c r="AC149" s="74">
        <v>2679</v>
      </c>
      <c r="AD149" s="74">
        <v>1207</v>
      </c>
      <c r="AE149" s="88">
        <f>AJ149*((BA149/(AX149+BA149)))</f>
        <v>989.21011333914555</v>
      </c>
      <c r="AF149" s="88">
        <f>AJ149*((AX149/(AX149+BA149)))</f>
        <v>348.78988666085439</v>
      </c>
      <c r="AG149" s="74">
        <v>2658</v>
      </c>
      <c r="AH149" s="74">
        <v>142</v>
      </c>
      <c r="AI149" s="74">
        <v>25</v>
      </c>
      <c r="AJ149" s="74">
        <v>1338</v>
      </c>
      <c r="AK149" s="73">
        <f t="shared" si="445"/>
        <v>13352</v>
      </c>
      <c r="AL149" s="75"/>
      <c r="AM149" s="76">
        <f t="shared" si="446"/>
        <v>0.39716896345116837</v>
      </c>
      <c r="AN149" s="77">
        <f t="shared" si="447"/>
        <v>0.2006440982624326</v>
      </c>
      <c r="AO149" s="77">
        <f t="shared" si="448"/>
        <v>9.039844218094667E-2</v>
      </c>
      <c r="AP149" s="77">
        <f t="shared" si="449"/>
        <v>7.4087036649127136E-2</v>
      </c>
      <c r="AQ149" s="77">
        <f t="shared" si="450"/>
        <v>2.6122669761897425E-2</v>
      </c>
      <c r="AR149" s="77">
        <f t="shared" si="451"/>
        <v>0.19907130017974836</v>
      </c>
      <c r="AS149" s="77">
        <f t="shared" si="452"/>
        <v>1.0635110844817256E-2</v>
      </c>
      <c r="AT149" s="78">
        <f t="shared" si="453"/>
        <v>1.8723786698621929E-3</v>
      </c>
      <c r="AU149" s="75">
        <f t="shared" si="454"/>
        <v>1</v>
      </c>
      <c r="AV149" s="75"/>
      <c r="AW149" s="75"/>
      <c r="AX149" s="74">
        <v>598</v>
      </c>
      <c r="AY149" s="74">
        <v>1028</v>
      </c>
      <c r="AZ149" s="74">
        <v>2920</v>
      </c>
      <c r="BA149" s="74">
        <v>1696</v>
      </c>
      <c r="BB149" s="74">
        <v>3968</v>
      </c>
      <c r="BC149" s="74">
        <v>2629</v>
      </c>
      <c r="BD149" s="74">
        <v>254</v>
      </c>
      <c r="BF149" s="74">
        <v>21</v>
      </c>
      <c r="BG149" s="79">
        <v>20</v>
      </c>
      <c r="BH149" s="80">
        <v>85</v>
      </c>
      <c r="BI149" s="80"/>
      <c r="BJ149" s="81"/>
      <c r="BK149" s="73">
        <f t="shared" si="455"/>
        <v>105</v>
      </c>
      <c r="BL149" s="79">
        <f t="shared" si="456"/>
        <v>13219</v>
      </c>
      <c r="BM149" s="82"/>
      <c r="BN149" s="83">
        <f t="shared" si="457"/>
        <v>4.523791512217263E-2</v>
      </c>
      <c r="BO149" s="84">
        <f t="shared" si="458"/>
        <v>7.7766850745139574E-2</v>
      </c>
      <c r="BP149" s="84">
        <f t="shared" si="459"/>
        <v>0.22089416748619412</v>
      </c>
      <c r="BQ149" s="84">
        <f t="shared" si="460"/>
        <v>0.12830017399198124</v>
      </c>
      <c r="BR149" s="84">
        <f t="shared" si="461"/>
        <v>0.30017399198123912</v>
      </c>
      <c r="BS149" s="84">
        <f t="shared" si="462"/>
        <v>0.19888039942506996</v>
      </c>
      <c r="BT149" s="84">
        <f t="shared" si="463"/>
        <v>1.9214766623799076E-2</v>
      </c>
      <c r="BU149" s="84">
        <f t="shared" si="464"/>
        <v>0</v>
      </c>
      <c r="BV149" s="84">
        <f t="shared" si="465"/>
        <v>1.5886224374007112E-3</v>
      </c>
      <c r="BW149" s="84">
        <f t="shared" si="466"/>
        <v>1.5129737499054391E-3</v>
      </c>
      <c r="BX149" s="84">
        <f t="shared" si="467"/>
        <v>6.4301384370981166E-3</v>
      </c>
      <c r="BY149" s="84">
        <f t="shared" si="468"/>
        <v>0</v>
      </c>
      <c r="BZ149" s="84">
        <f t="shared" si="469"/>
        <v>0</v>
      </c>
      <c r="CA149" s="75">
        <f t="shared" si="470"/>
        <v>7.9431121870035554E-3</v>
      </c>
      <c r="CB149" s="85">
        <f t="shared" si="471"/>
        <v>1</v>
      </c>
      <c r="CC149" s="75"/>
      <c r="CD149" s="75"/>
      <c r="CE149" s="74">
        <v>1077</v>
      </c>
      <c r="CF149" s="74">
        <v>2364</v>
      </c>
      <c r="CG149" s="74">
        <v>2645</v>
      </c>
      <c r="CH149" s="74">
        <v>800</v>
      </c>
      <c r="CI149" s="74">
        <v>1932</v>
      </c>
      <c r="CJ149" s="74">
        <v>4105</v>
      </c>
      <c r="CK149" s="74">
        <v>221</v>
      </c>
      <c r="CP149" s="73">
        <f t="shared" si="662"/>
        <v>0</v>
      </c>
      <c r="CQ149" s="73">
        <f t="shared" si="663"/>
        <v>13144</v>
      </c>
      <c r="CR149" s="73"/>
      <c r="CS149" s="76">
        <f t="shared" si="472"/>
        <v>8.1938527084601337E-2</v>
      </c>
      <c r="CT149" s="77">
        <f t="shared" si="473"/>
        <v>0.17985392574558734</v>
      </c>
      <c r="CU149" s="77">
        <f t="shared" si="474"/>
        <v>0.20123250152160682</v>
      </c>
      <c r="CV149" s="77">
        <f t="shared" si="475"/>
        <v>6.0864272671941569E-2</v>
      </c>
      <c r="CW149" s="77">
        <f t="shared" si="476"/>
        <v>0.14698721850273888</v>
      </c>
      <c r="CX149" s="77">
        <f t="shared" si="477"/>
        <v>0.31230979914790019</v>
      </c>
      <c r="CY149" s="77">
        <f t="shared" si="478"/>
        <v>1.6813755325623857E-2</v>
      </c>
      <c r="CZ149" s="78"/>
      <c r="DA149" s="78"/>
      <c r="DB149" s="78"/>
      <c r="DC149" s="78"/>
      <c r="DD149" s="78">
        <f t="shared" si="479"/>
        <v>0</v>
      </c>
      <c r="DE149" s="75">
        <f t="shared" si="480"/>
        <v>1</v>
      </c>
      <c r="DF149" s="75"/>
      <c r="DG149" s="75"/>
      <c r="DH149" s="74">
        <v>2504</v>
      </c>
      <c r="DI149" s="74">
        <v>2669</v>
      </c>
      <c r="DJ149" s="74">
        <v>3071</v>
      </c>
      <c r="DK149" s="74">
        <v>1982</v>
      </c>
      <c r="DM149" s="74">
        <v>508</v>
      </c>
      <c r="DN149" s="74">
        <v>654</v>
      </c>
      <c r="DO149" s="74">
        <v>1393</v>
      </c>
      <c r="DP149" s="74">
        <v>43</v>
      </c>
      <c r="DQ149" s="74">
        <v>14</v>
      </c>
      <c r="DU149" s="73">
        <f t="shared" si="481"/>
        <v>57</v>
      </c>
      <c r="DV149" s="73">
        <f t="shared" si="664"/>
        <v>12838</v>
      </c>
      <c r="DW149" s="76">
        <f t="shared" si="482"/>
        <v>0.19504595731422339</v>
      </c>
      <c r="DX149" s="77">
        <f t="shared" si="483"/>
        <v>0.20789842654619101</v>
      </c>
      <c r="DY149" s="77">
        <f t="shared" si="484"/>
        <v>0.23921171522043932</v>
      </c>
      <c r="DZ149" s="77">
        <f t="shared" si="485"/>
        <v>0.15438541828945318</v>
      </c>
      <c r="EA149" s="77">
        <f t="shared" si="486"/>
        <v>0</v>
      </c>
      <c r="EB149" s="77">
        <f t="shared" si="487"/>
        <v>3.9570026483875996E-2</v>
      </c>
      <c r="EC149" s="77">
        <f t="shared" si="488"/>
        <v>5.0942514410344288E-2</v>
      </c>
      <c r="ED149" s="77">
        <f t="shared" si="489"/>
        <v>0.10850599781897492</v>
      </c>
      <c r="EE149" s="75">
        <f t="shared" si="490"/>
        <v>3.3494313756036766E-3</v>
      </c>
      <c r="EF149" s="78">
        <f t="shared" si="491"/>
        <v>1.0905125408942203E-3</v>
      </c>
      <c r="EG149" s="78">
        <f t="shared" si="492"/>
        <v>0</v>
      </c>
      <c r="EH149" s="78">
        <f t="shared" si="493"/>
        <v>0</v>
      </c>
      <c r="EI149" s="78">
        <f t="shared" si="494"/>
        <v>0</v>
      </c>
      <c r="EJ149" s="75">
        <f t="shared" si="495"/>
        <v>4.4399439164978967E-3</v>
      </c>
      <c r="EK149" s="75">
        <f t="shared" si="496"/>
        <v>1</v>
      </c>
      <c r="EL149" s="75"/>
      <c r="EM149" s="75"/>
      <c r="EN149" s="75"/>
      <c r="EO149" s="75"/>
      <c r="EP149" s="75"/>
      <c r="EQ149" s="75"/>
      <c r="ER149" s="75">
        <f t="shared" si="497"/>
        <v>0.2006440982624326</v>
      </c>
      <c r="ES149" s="75">
        <f t="shared" si="498"/>
        <v>0.30017399198123912</v>
      </c>
      <c r="ET149" s="75">
        <f t="shared" si="499"/>
        <v>0.17985392574558734</v>
      </c>
      <c r="EU149" s="75">
        <f t="shared" si="500"/>
        <v>0.20789842654619101</v>
      </c>
      <c r="EV149" s="75"/>
      <c r="EW149" s="75"/>
      <c r="EX149" s="75">
        <f t="shared" si="501"/>
        <v>9.039844218094667E-2</v>
      </c>
      <c r="EY149" s="75">
        <f t="shared" si="502"/>
        <v>7.7766850745139574E-2</v>
      </c>
      <c r="EZ149" s="75">
        <f t="shared" si="503"/>
        <v>0.14698721850273888</v>
      </c>
      <c r="FA149" s="75">
        <f t="shared" si="504"/>
        <v>0.23921171522043932</v>
      </c>
      <c r="FB149" s="75"/>
      <c r="FC149" s="75"/>
      <c r="FD149" s="75"/>
      <c r="FE149" s="75">
        <f t="shared" si="505"/>
        <v>0</v>
      </c>
      <c r="FF149" s="75"/>
      <c r="FG149" s="75"/>
      <c r="FH149" s="75"/>
      <c r="FI149" s="75"/>
      <c r="FJ149" s="75"/>
      <c r="FK149" s="75">
        <f t="shared" si="506"/>
        <v>1.5886224374007112E-3</v>
      </c>
      <c r="FL149" s="75"/>
      <c r="FM149" s="75"/>
      <c r="FN149" s="75"/>
      <c r="FO149" s="75"/>
      <c r="FP149" s="75">
        <f t="shared" si="507"/>
        <v>0.29104254044337929</v>
      </c>
      <c r="FQ149" s="75">
        <f t="shared" si="508"/>
        <v>0.37952946516377939</v>
      </c>
      <c r="FR149" s="75">
        <f t="shared" si="509"/>
        <v>0.32684114424832622</v>
      </c>
      <c r="FS149" s="75">
        <f t="shared" si="510"/>
        <v>0.44711014176663033</v>
      </c>
      <c r="FT149" s="75"/>
      <c r="FU149" s="75"/>
      <c r="FV149" s="75"/>
      <c r="FW149" s="75">
        <f t="shared" si="511"/>
        <v>-0.12032006623565178</v>
      </c>
      <c r="FX149" s="75">
        <f t="shared" si="512"/>
        <v>2.8044500800603667E-2</v>
      </c>
      <c r="FY149" s="75">
        <f t="shared" si="513"/>
        <v>-9.2275565435048112E-2</v>
      </c>
      <c r="FZ149" s="75"/>
      <c r="GA149" s="75"/>
      <c r="GB149" s="75">
        <f t="shared" si="514"/>
        <v>6.9220367757599308E-2</v>
      </c>
      <c r="GC149" s="75">
        <f t="shared" si="515"/>
        <v>9.2224496717700444E-2</v>
      </c>
      <c r="GD149" s="75">
        <f t="shared" si="516"/>
        <v>0.16144486447529977</v>
      </c>
      <c r="GE149" s="75"/>
      <c r="GF149" s="75"/>
      <c r="GG149" s="75"/>
      <c r="GH149" s="75"/>
      <c r="GI149" s="75"/>
      <c r="GJ149" s="75"/>
      <c r="GK149" s="75"/>
      <c r="GL149" s="75"/>
      <c r="GM149" s="75"/>
      <c r="GN149" s="75"/>
      <c r="GO149" s="75"/>
      <c r="GP149" s="75"/>
      <c r="GQ149" s="75">
        <f t="shared" si="517"/>
        <v>-5.2688320915453168E-2</v>
      </c>
      <c r="GR149" s="75">
        <f t="shared" si="518"/>
        <v>0.12026899751830411</v>
      </c>
      <c r="GS149" s="75">
        <f t="shared" si="519"/>
        <v>6.7580676602850942E-2</v>
      </c>
      <c r="GT149" s="75"/>
      <c r="GU149" s="75"/>
      <c r="GV149" s="75"/>
      <c r="GW149" s="75"/>
      <c r="GX149" s="75">
        <f t="shared" si="520"/>
        <v>1.0635110844817256E-2</v>
      </c>
      <c r="GY149" s="75">
        <f t="shared" si="521"/>
        <v>1.9214766623799076E-2</v>
      </c>
      <c r="GZ149" s="75">
        <f t="shared" si="522"/>
        <v>1.6813755325623857E-2</v>
      </c>
      <c r="HA149" s="75">
        <f t="shared" si="523"/>
        <v>3.9570026483875996E-2</v>
      </c>
      <c r="HB149" s="75"/>
      <c r="HC149" s="75"/>
      <c r="HD149" s="75">
        <f t="shared" si="524"/>
        <v>-2.4010112981752187E-3</v>
      </c>
      <c r="HE149" s="75">
        <f t="shared" si="525"/>
        <v>2.2756271158252139E-2</v>
      </c>
      <c r="HF149" s="75">
        <f t="shared" si="526"/>
        <v>2.035525986007692E-2</v>
      </c>
      <c r="HG149" s="75"/>
      <c r="HH149" s="75"/>
      <c r="HI149" s="75"/>
      <c r="HJ149" s="75">
        <f t="shared" si="527"/>
        <v>0.19907130017974836</v>
      </c>
      <c r="HK149" s="75">
        <f t="shared" si="528"/>
        <v>0.19888039942506996</v>
      </c>
      <c r="HL149" s="75">
        <f t="shared" si="529"/>
        <v>0.20123250152160682</v>
      </c>
      <c r="HM149" s="75">
        <f t="shared" si="530"/>
        <v>0.15438541828945318</v>
      </c>
      <c r="HN149" s="75"/>
      <c r="HO149" s="75"/>
      <c r="HP149" s="75">
        <f t="shared" si="531"/>
        <v>2.3521020965368566E-3</v>
      </c>
      <c r="HQ149" s="75">
        <f>Gegevens!HM296-Gegevens!HL296</f>
        <v>-4.3815681933254247E-2</v>
      </c>
      <c r="HR149" s="75">
        <f t="shared" si="532"/>
        <v>-4.4494981135616785E-2</v>
      </c>
      <c r="HS149" s="75"/>
      <c r="HT149" s="75"/>
      <c r="HU149" s="75"/>
      <c r="HV149" s="75">
        <f t="shared" si="533"/>
        <v>0.39716896345116837</v>
      </c>
      <c r="HW149" s="75">
        <f t="shared" si="534"/>
        <v>0.22089416748619412</v>
      </c>
      <c r="HX149" s="75">
        <f t="shared" si="535"/>
        <v>0.31230979914790019</v>
      </c>
      <c r="HY149" s="75">
        <f t="shared" si="536"/>
        <v>0.19504595731422339</v>
      </c>
      <c r="HZ149" s="75"/>
      <c r="IA149" s="75"/>
      <c r="IB149" s="75">
        <f t="shared" si="537"/>
        <v>9.1415631661706076E-2</v>
      </c>
      <c r="IC149" s="75">
        <f t="shared" si="538"/>
        <v>-0.1172638418336768</v>
      </c>
      <c r="ID149" s="75">
        <f t="shared" si="539"/>
        <v>-2.5848210171970726E-2</v>
      </c>
      <c r="IE149" s="75"/>
      <c r="IF149" s="75"/>
      <c r="IG149" s="75"/>
      <c r="IH149" s="75">
        <f t="shared" si="540"/>
        <v>7.4087036649127136E-2</v>
      </c>
      <c r="II149" s="75">
        <f t="shared" si="541"/>
        <v>0.12830017399198124</v>
      </c>
      <c r="IJ149" s="75">
        <f t="shared" si="542"/>
        <v>8.1938527084601337E-2</v>
      </c>
      <c r="IK149" s="75">
        <f t="shared" si="543"/>
        <v>0.10850599781897492</v>
      </c>
      <c r="IL149" s="75"/>
      <c r="IM149" s="75"/>
      <c r="IN149" s="75">
        <f t="shared" si="544"/>
        <v>-4.63616469073799E-2</v>
      </c>
      <c r="IO149" s="75">
        <f t="shared" si="545"/>
        <v>2.6567470734373586E-2</v>
      </c>
      <c r="IP149" s="75">
        <f t="shared" si="546"/>
        <v>-1.9794176173006314E-2</v>
      </c>
      <c r="IQ149" s="75"/>
      <c r="IR149" s="75"/>
      <c r="IS149" s="75"/>
      <c r="IT149" s="75">
        <f t="shared" si="547"/>
        <v>2.6122669761897425E-2</v>
      </c>
      <c r="IU149" s="75">
        <f t="shared" si="548"/>
        <v>4.523791512217263E-2</v>
      </c>
      <c r="IV149" s="75">
        <f t="shared" si="549"/>
        <v>6.0864272671941569E-2</v>
      </c>
      <c r="IW149" s="75">
        <f t="shared" si="550"/>
        <v>5.0942514410344288E-2</v>
      </c>
      <c r="IX149" s="75"/>
      <c r="IY149" s="75"/>
      <c r="IZ149" s="75">
        <f t="shared" si="551"/>
        <v>1.5626357549768939E-2</v>
      </c>
      <c r="JA149" s="75">
        <f t="shared" si="552"/>
        <v>-9.9217582615972813E-3</v>
      </c>
      <c r="JB149" s="75">
        <f t="shared" si="553"/>
        <v>5.7045992881716578E-3</v>
      </c>
      <c r="JC149" s="75"/>
      <c r="JD149" s="75"/>
      <c r="JE149" s="75"/>
      <c r="JF149" s="75"/>
      <c r="JG149" s="75"/>
      <c r="JH149" s="75"/>
      <c r="JI149" s="75">
        <f t="shared" si="554"/>
        <v>8.4722147493944397E-2</v>
      </c>
      <c r="JJ149" s="75">
        <f t="shared" si="555"/>
        <v>0.10020970641102456</v>
      </c>
      <c r="JK149" s="75">
        <f t="shared" si="556"/>
        <v>0.11084481725584182</v>
      </c>
      <c r="JL149" s="75"/>
      <c r="JM149" s="75">
        <f t="shared" si="557"/>
        <v>0.1475149406157803</v>
      </c>
      <c r="JN149" s="75">
        <f t="shared" si="558"/>
        <v>0.17353808911415386</v>
      </c>
      <c r="JO149" s="75">
        <f t="shared" si="559"/>
        <v>0.19275285573795292</v>
      </c>
      <c r="JP149" s="75"/>
      <c r="JQ149" s="75">
        <f t="shared" si="560"/>
        <v>9.8752282410225198E-2</v>
      </c>
      <c r="JR149" s="75">
        <f t="shared" si="561"/>
        <v>0.14280279975654292</v>
      </c>
      <c r="JS149" s="75">
        <f t="shared" si="562"/>
        <v>0.15961655508216677</v>
      </c>
      <c r="JT149" s="75"/>
      <c r="JU149" s="75">
        <f t="shared" si="563"/>
        <v>0.14807602430285091</v>
      </c>
      <c r="JV149" s="75">
        <f t="shared" si="564"/>
        <v>0.15944851222931922</v>
      </c>
      <c r="JW149" s="75">
        <f t="shared" si="565"/>
        <v>0.19901853871319519</v>
      </c>
      <c r="JX149" s="75"/>
      <c r="JY149" s="75"/>
      <c r="JZ149" s="75"/>
      <c r="KA149" s="75">
        <f t="shared" si="566"/>
        <v>-4.8762658205555101E-2</v>
      </c>
      <c r="KB149" s="75">
        <f t="shared" si="567"/>
        <v>4.9323741892625714E-2</v>
      </c>
      <c r="KC149" s="75">
        <f t="shared" si="568"/>
        <v>5.6108368707061262E-4</v>
      </c>
      <c r="KD149" s="75"/>
      <c r="KE149" s="75"/>
      <c r="KF149" s="75">
        <f t="shared" si="569"/>
        <v>-3.073528935761094E-2</v>
      </c>
      <c r="KG149" s="75">
        <f t="shared" si="570"/>
        <v>1.6645712472776297E-2</v>
      </c>
      <c r="KH149" s="75">
        <f t="shared" si="571"/>
        <v>-1.4089576884834643E-2</v>
      </c>
      <c r="KI149" s="75"/>
      <c r="KJ149" s="75"/>
      <c r="KK149" s="75">
        <f t="shared" si="572"/>
        <v>-3.3136300655786155E-2</v>
      </c>
      <c r="KL149" s="75">
        <f t="shared" si="573"/>
        <v>3.9401983631028425E-2</v>
      </c>
      <c r="KM149" s="75">
        <f t="shared" si="574"/>
        <v>6.2656829752422705E-3</v>
      </c>
      <c r="KN149" s="75"/>
      <c r="KO149" s="75"/>
      <c r="KP149" s="75"/>
      <c r="KQ149" s="75"/>
      <c r="KR149" s="73">
        <f t="shared" si="575"/>
        <v>3853.6337090551478</v>
      </c>
      <c r="KS149" s="73">
        <f t="shared" si="576"/>
        <v>998.37082986610187</v>
      </c>
      <c r="KT149" s="73">
        <f t="shared" si="577"/>
        <v>2553.2265678190483</v>
      </c>
      <c r="KU149" s="73">
        <f t="shared" si="578"/>
        <v>2835.83932218776</v>
      </c>
      <c r="KV149" s="73">
        <f t="shared" si="579"/>
        <v>1647.1176337090551</v>
      </c>
      <c r="KW149" s="73">
        <f t="shared" si="580"/>
        <v>580.76435433845222</v>
      </c>
      <c r="KX149" s="73">
        <f t="shared" si="581"/>
        <v>246.67917391633253</v>
      </c>
      <c r="KY149" s="73"/>
      <c r="KZ149" s="73">
        <f t="shared" si="582"/>
        <v>2308.9646987218503</v>
      </c>
      <c r="LA149" s="73">
        <f t="shared" si="583"/>
        <v>1887.0219111381618</v>
      </c>
      <c r="LB149" s="73">
        <f t="shared" si="584"/>
        <v>2583.4228545343885</v>
      </c>
      <c r="LC149" s="73">
        <f t="shared" si="585"/>
        <v>4009.4332014607426</v>
      </c>
      <c r="LD149" s="73">
        <f t="shared" si="586"/>
        <v>1051.926810712112</v>
      </c>
      <c r="LE149" s="73">
        <f t="shared" si="587"/>
        <v>781.37553256238584</v>
      </c>
      <c r="LF149" s="73">
        <f t="shared" si="588"/>
        <v>215.85499087035907</v>
      </c>
      <c r="LG149" s="73"/>
      <c r="LH149" s="73">
        <f t="shared" si="589"/>
        <v>2669</v>
      </c>
      <c r="LI149" s="73">
        <f t="shared" si="590"/>
        <v>3071</v>
      </c>
      <c r="LJ149" s="73">
        <f t="shared" si="591"/>
        <v>1982</v>
      </c>
      <c r="LK149" s="73">
        <f t="shared" si="592"/>
        <v>2504</v>
      </c>
      <c r="LL149" s="73">
        <f t="shared" si="593"/>
        <v>1393</v>
      </c>
      <c r="LM149" s="73">
        <f t="shared" si="594"/>
        <v>654</v>
      </c>
      <c r="LN149" s="73">
        <f t="shared" si="595"/>
        <v>508</v>
      </c>
      <c r="LO149" s="73"/>
      <c r="LP149" s="73">
        <f t="shared" si="596"/>
        <v>-1544.6690103332976</v>
      </c>
      <c r="LQ149" s="73">
        <f t="shared" si="597"/>
        <v>888.65108127205997</v>
      </c>
      <c r="LR149" s="73">
        <f t="shared" si="598"/>
        <v>30.196286715340193</v>
      </c>
      <c r="LS149" s="73">
        <f t="shared" si="599"/>
        <v>1173.5938792729826</v>
      </c>
      <c r="LT149" s="73">
        <f t="shared" si="600"/>
        <v>-595.1908229969431</v>
      </c>
      <c r="LU149" s="73">
        <f t="shared" si="601"/>
        <v>200.61117822393362</v>
      </c>
      <c r="LV149" s="73">
        <f t="shared" si="602"/>
        <v>-30.824183045973456</v>
      </c>
      <c r="LW149" s="73"/>
      <c r="LX149" s="73">
        <f t="shared" si="603"/>
        <v>360.03530127814975</v>
      </c>
      <c r="LY149" s="73">
        <f t="shared" si="604"/>
        <v>1183.9780888618382</v>
      </c>
      <c r="LZ149" s="73">
        <f t="shared" si="605"/>
        <v>-601.42285453438853</v>
      </c>
      <c r="MA149" s="73">
        <f t="shared" si="606"/>
        <v>-1505.4332014607426</v>
      </c>
      <c r="MB149" s="73">
        <f t="shared" si="607"/>
        <v>341.073189287888</v>
      </c>
      <c r="MC149" s="73">
        <f t="shared" si="608"/>
        <v>-127.37553256238584</v>
      </c>
      <c r="MD149" s="73">
        <f t="shared" si="609"/>
        <v>292.14500912964093</v>
      </c>
      <c r="ME149" s="73"/>
      <c r="MF149" s="73">
        <f t="shared" si="610"/>
        <v>-1184.6337090551478</v>
      </c>
      <c r="MG149" s="73">
        <f t="shared" si="611"/>
        <v>2072.6291701338982</v>
      </c>
      <c r="MH149" s="73">
        <f t="shared" si="612"/>
        <v>-571.22656781904834</v>
      </c>
      <c r="MI149" s="73">
        <f t="shared" si="613"/>
        <v>-331.83932218775999</v>
      </c>
      <c r="MJ149" s="73">
        <f t="shared" si="614"/>
        <v>-254.1176337090551</v>
      </c>
      <c r="MK149" s="73">
        <f t="shared" si="615"/>
        <v>73.235645661547778</v>
      </c>
      <c r="ML149" s="73">
        <f t="shared" si="616"/>
        <v>261.3208260836675</v>
      </c>
      <c r="MM149" s="73"/>
      <c r="MN149" s="75">
        <f t="shared" si="617"/>
        <v>-0.40083441420591759</v>
      </c>
      <c r="MO149" s="75">
        <f t="shared" si="618"/>
        <v>0.89010120757558875</v>
      </c>
      <c r="MP149" s="75">
        <f t="shared" si="619"/>
        <v>1.1826716475511881E-2</v>
      </c>
      <c r="MQ149" s="75">
        <f t="shared" si="620"/>
        <v>0.41384357360825091</v>
      </c>
      <c r="MR149" s="75">
        <f t="shared" si="621"/>
        <v>-0.36135295428576347</v>
      </c>
      <c r="MS149" s="75">
        <f t="shared" si="622"/>
        <v>0.34542612115450766</v>
      </c>
      <c r="MT149" s="75">
        <f t="shared" si="623"/>
        <v>-0.12495656830936305</v>
      </c>
      <c r="MU149" s="75"/>
      <c r="MV149" s="75">
        <f t="shared" si="624"/>
        <v>0.15592932255631745</v>
      </c>
      <c r="MW149" s="75">
        <f t="shared" si="625"/>
        <v>0.62743208325955202</v>
      </c>
      <c r="MX149" s="75">
        <f t="shared" si="626"/>
        <v>-0.23280077958541681</v>
      </c>
      <c r="MY149" s="75">
        <f t="shared" si="627"/>
        <v>-0.37547282267036486</v>
      </c>
      <c r="MZ149" s="75">
        <f t="shared" si="628"/>
        <v>0.32423661590771247</v>
      </c>
      <c r="NA149" s="75">
        <f t="shared" si="629"/>
        <v>-0.16301448823804326</v>
      </c>
      <c r="NB149" s="75">
        <f t="shared" si="630"/>
        <v>1.3534318013758648</v>
      </c>
      <c r="NC149" s="75"/>
      <c r="ND149" s="75">
        <f t="shared" si="631"/>
        <v>-0.30740693031398719</v>
      </c>
      <c r="NE149" s="75">
        <f t="shared" si="632"/>
        <v>2.0760113458161356</v>
      </c>
      <c r="NF149" s="75">
        <f t="shared" si="633"/>
        <v>-0.22372733192533981</v>
      </c>
      <c r="NG149" s="75">
        <f t="shared" si="634"/>
        <v>-0.1170162637887948</v>
      </c>
      <c r="NH149" s="75">
        <f t="shared" si="635"/>
        <v>-0.15428019742392129</v>
      </c>
      <c r="NI149" s="75">
        <f t="shared" si="636"/>
        <v>0.12610217055240999</v>
      </c>
      <c r="NJ149" s="75">
        <f t="shared" si="637"/>
        <v>1.0593550397258142</v>
      </c>
      <c r="NK149" s="75"/>
      <c r="NL149" s="75"/>
      <c r="NM149" s="211">
        <v>14969</v>
      </c>
      <c r="NN149" s="212">
        <v>1</v>
      </c>
      <c r="NO149" s="212">
        <v>18</v>
      </c>
      <c r="NP149" s="212">
        <v>10</v>
      </c>
      <c r="NQ149" s="212">
        <v>2</v>
      </c>
      <c r="NR149" s="212">
        <v>18</v>
      </c>
      <c r="NS149" s="213">
        <v>49</v>
      </c>
      <c r="NT149" s="213">
        <f t="shared" si="638"/>
        <v>15018</v>
      </c>
      <c r="NU149" s="75"/>
      <c r="NV149" s="75"/>
      <c r="NW149" s="73">
        <v>12838</v>
      </c>
      <c r="NX149" s="73">
        <v>3071</v>
      </c>
      <c r="NY149" s="75">
        <f t="shared" si="639"/>
        <v>0.23921171522043932</v>
      </c>
      <c r="NZ149" s="75">
        <f t="shared" si="640"/>
        <v>3.0572591926149497E-3</v>
      </c>
      <c r="OA149" s="75">
        <f t="shared" si="641"/>
        <v>3.9183363083428284E-3</v>
      </c>
      <c r="OB149" s="73">
        <v>25818</v>
      </c>
      <c r="OC149" s="73">
        <v>15018</v>
      </c>
      <c r="OD149" s="73">
        <v>13415.825102685978</v>
      </c>
      <c r="OE149" s="73">
        <v>1783.9750186372548</v>
      </c>
      <c r="OF149" s="75">
        <f t="shared" si="642"/>
        <v>6.9098110567714574E-2</v>
      </c>
      <c r="OG149" s="75">
        <f t="shared" si="643"/>
        <v>0.13297542305318857</v>
      </c>
      <c r="OH149" s="73">
        <v>2992</v>
      </c>
      <c r="OI149" s="73">
        <f t="shared" si="644"/>
        <v>397.86246577514021</v>
      </c>
      <c r="OJ149" s="75">
        <f t="shared" si="645"/>
        <v>2.6492373536765229E-2</v>
      </c>
      <c r="OK149" s="75">
        <f t="shared" si="646"/>
        <v>3.9395862961357931E-3</v>
      </c>
      <c r="OL149" s="75">
        <f t="shared" si="647"/>
        <v>2.6025215651902783E-3</v>
      </c>
      <c r="OM149" s="73">
        <v>25800</v>
      </c>
      <c r="ON149" s="73">
        <v>472158342</v>
      </c>
      <c r="OO149" s="73">
        <f t="shared" si="648"/>
        <v>18300.710930232559</v>
      </c>
      <c r="OP149" s="75">
        <f t="shared" si="649"/>
        <v>3.9592911211515456E-3</v>
      </c>
      <c r="OQ149" s="75">
        <f t="shared" si="650"/>
        <v>3.7916326964228804E-3</v>
      </c>
      <c r="OR149" s="75">
        <f t="shared" si="651"/>
        <v>1.2826588378915039E-3</v>
      </c>
      <c r="OS149" s="73">
        <v>3516.4516279069767</v>
      </c>
      <c r="OT149" s="75">
        <f t="shared" si="652"/>
        <v>0.1362015503875969</v>
      </c>
      <c r="OU149" s="75">
        <f t="shared" si="653"/>
        <v>2.8981146040345383E-3</v>
      </c>
      <c r="OV149" s="73">
        <v>962.28717426849425</v>
      </c>
      <c r="OW149" s="75">
        <f t="shared" si="654"/>
        <v>3.7297952491026909E-2</v>
      </c>
      <c r="OX149" s="75">
        <v>0.1337748344370861</v>
      </c>
      <c r="OY149" s="73">
        <v>1338</v>
      </c>
      <c r="OZ149" s="75">
        <f t="shared" si="655"/>
        <v>5.1824308621891704E-2</v>
      </c>
      <c r="PA149" s="73">
        <v>5544</v>
      </c>
      <c r="PB149" s="75">
        <f t="shared" si="656"/>
        <v>0.21473390657680688</v>
      </c>
      <c r="PC149" s="73">
        <v>3899</v>
      </c>
      <c r="PD149" s="73">
        <v>6149</v>
      </c>
      <c r="PE149" s="75">
        <f t="shared" si="657"/>
        <v>-0.36591315661083101</v>
      </c>
      <c r="PF149" s="75">
        <v>3.0068882899071579E-2</v>
      </c>
      <c r="PG149" s="75">
        <v>7.5351901766996104E-2</v>
      </c>
      <c r="PH149" s="75">
        <v>0.10542078466606769</v>
      </c>
      <c r="PI149" s="75"/>
      <c r="PJ149" s="75"/>
      <c r="PK149" s="75"/>
      <c r="PL149" s="75"/>
      <c r="PM149" s="75"/>
      <c r="PN149" s="75"/>
      <c r="PO149" s="226"/>
      <c r="PP149" s="21">
        <f t="shared" si="658"/>
        <v>0</v>
      </c>
      <c r="PQ149" s="73">
        <f t="shared" si="659"/>
        <v>128.16500209756106</v>
      </c>
      <c r="PR149" s="73"/>
      <c r="PS149" s="73">
        <f t="shared" si="660"/>
        <v>32.396173927176321</v>
      </c>
      <c r="PT149" s="73">
        <v>2</v>
      </c>
      <c r="PU149" s="73">
        <f t="shared" si="661"/>
        <v>66.060783279274872</v>
      </c>
      <c r="PV149" s="73">
        <v>2</v>
      </c>
      <c r="PW149" s="73"/>
    </row>
    <row r="150" spans="1:444" x14ac:dyDescent="0.25">
      <c r="A150" s="150"/>
      <c r="B150" s="153" t="s">
        <v>12</v>
      </c>
      <c r="C150" s="151"/>
      <c r="D150" s="156">
        <v>24059</v>
      </c>
      <c r="E150" s="156" t="s">
        <v>76</v>
      </c>
      <c r="F150" s="72" t="s">
        <v>128</v>
      </c>
      <c r="G150" s="82"/>
      <c r="P150" s="161"/>
      <c r="Q150" s="127"/>
      <c r="R150" s="127"/>
      <c r="S150" s="127"/>
      <c r="T150" s="127"/>
      <c r="U150" s="127"/>
      <c r="V150" s="127"/>
      <c r="W150" s="127"/>
      <c r="X150" s="127"/>
      <c r="Y150" s="127"/>
      <c r="Z150" s="113"/>
      <c r="AA150" s="73"/>
      <c r="AB150" s="74">
        <v>1882</v>
      </c>
      <c r="AC150" s="74">
        <v>2110</v>
      </c>
      <c r="AD150" s="74">
        <v>890</v>
      </c>
      <c r="AE150" s="74">
        <v>2312</v>
      </c>
      <c r="AF150" s="74">
        <v>775</v>
      </c>
      <c r="AG150" s="74">
        <v>2101</v>
      </c>
      <c r="AH150" s="74">
        <v>199</v>
      </c>
      <c r="AI150" s="74">
        <v>204</v>
      </c>
      <c r="AK150" s="73">
        <f t="shared" si="445"/>
        <v>10473</v>
      </c>
      <c r="AL150" s="75"/>
      <c r="AM150" s="76">
        <f t="shared" si="446"/>
        <v>0.17970018141888666</v>
      </c>
      <c r="AN150" s="77">
        <f t="shared" si="447"/>
        <v>0.20147044781819917</v>
      </c>
      <c r="AO150" s="77">
        <f t="shared" si="448"/>
        <v>8.4980425856965525E-2</v>
      </c>
      <c r="AP150" s="77">
        <f t="shared" si="449"/>
        <v>0.2207581399789936</v>
      </c>
      <c r="AQ150" s="77">
        <f t="shared" si="450"/>
        <v>7.3999809032750885E-2</v>
      </c>
      <c r="AR150" s="77">
        <f t="shared" si="451"/>
        <v>0.20061109519717368</v>
      </c>
      <c r="AS150" s="77">
        <f t="shared" si="452"/>
        <v>1.9001241287119258E-2</v>
      </c>
      <c r="AT150" s="78">
        <f t="shared" si="453"/>
        <v>1.9478659409911201E-2</v>
      </c>
      <c r="AU150" s="75">
        <f t="shared" si="454"/>
        <v>1</v>
      </c>
      <c r="AV150" s="75"/>
      <c r="AW150" s="75"/>
      <c r="AX150" s="74">
        <v>683</v>
      </c>
      <c r="AY150" s="74">
        <v>511</v>
      </c>
      <c r="AZ150" s="74">
        <v>2714</v>
      </c>
      <c r="BA150" s="74">
        <v>2004</v>
      </c>
      <c r="BB150" s="74">
        <v>2515</v>
      </c>
      <c r="BC150" s="74">
        <v>1848</v>
      </c>
      <c r="BD150" s="74">
        <v>280</v>
      </c>
      <c r="BF150" s="74">
        <v>29</v>
      </c>
      <c r="BG150" s="79">
        <v>42</v>
      </c>
      <c r="BH150" s="80"/>
      <c r="BI150" s="80"/>
      <c r="BJ150" s="81"/>
      <c r="BK150" s="73">
        <f t="shared" si="455"/>
        <v>42</v>
      </c>
      <c r="BL150" s="79">
        <f t="shared" si="456"/>
        <v>10626</v>
      </c>
      <c r="BM150" s="82"/>
      <c r="BN150" s="83">
        <f t="shared" si="457"/>
        <v>6.4276303406738192E-2</v>
      </c>
      <c r="BO150" s="84">
        <f t="shared" si="458"/>
        <v>4.808959156785244E-2</v>
      </c>
      <c r="BP150" s="84">
        <f t="shared" si="459"/>
        <v>0.25541125541125542</v>
      </c>
      <c r="BQ150" s="84">
        <f t="shared" si="460"/>
        <v>0.1885940146809712</v>
      </c>
      <c r="BR150" s="84">
        <f t="shared" si="461"/>
        <v>0.23668360624882365</v>
      </c>
      <c r="BS150" s="84">
        <f t="shared" si="462"/>
        <v>0.17391304347826086</v>
      </c>
      <c r="BT150" s="84">
        <f t="shared" si="463"/>
        <v>2.6350461133069828E-2</v>
      </c>
      <c r="BU150" s="84">
        <f t="shared" si="464"/>
        <v>0</v>
      </c>
      <c r="BV150" s="84">
        <f t="shared" si="465"/>
        <v>2.7291549030679465E-3</v>
      </c>
      <c r="BW150" s="84">
        <f t="shared" si="466"/>
        <v>3.952569169960474E-3</v>
      </c>
      <c r="BX150" s="84">
        <f t="shared" si="467"/>
        <v>0</v>
      </c>
      <c r="BY150" s="84">
        <f t="shared" si="468"/>
        <v>0</v>
      </c>
      <c r="BZ150" s="84">
        <f t="shared" si="469"/>
        <v>0</v>
      </c>
      <c r="CA150" s="75">
        <f t="shared" si="470"/>
        <v>3.952569169960474E-3</v>
      </c>
      <c r="CB150" s="85">
        <f t="shared" si="471"/>
        <v>1</v>
      </c>
      <c r="CC150" s="75"/>
      <c r="CD150" s="75"/>
      <c r="CE150" s="74">
        <v>1656</v>
      </c>
      <c r="CF150" s="74">
        <v>2670</v>
      </c>
      <c r="CG150" s="74">
        <v>1973</v>
      </c>
      <c r="CH150" s="74">
        <v>1283</v>
      </c>
      <c r="CI150" s="74">
        <v>985</v>
      </c>
      <c r="CJ150" s="74">
        <v>1513</v>
      </c>
      <c r="CK150" s="74">
        <v>350</v>
      </c>
      <c r="CL150" s="72"/>
      <c r="CP150" s="73">
        <f t="shared" si="662"/>
        <v>0</v>
      </c>
      <c r="CQ150" s="73">
        <f t="shared" si="663"/>
        <v>10430</v>
      </c>
      <c r="CR150" s="73"/>
      <c r="CS150" s="76">
        <f t="shared" si="472"/>
        <v>0.15877277085330777</v>
      </c>
      <c r="CT150" s="77">
        <f t="shared" si="473"/>
        <v>0.25599232981783315</v>
      </c>
      <c r="CU150" s="77">
        <f t="shared" si="474"/>
        <v>0.18916586768935761</v>
      </c>
      <c r="CV150" s="77">
        <f t="shared" si="475"/>
        <v>0.12301054650047939</v>
      </c>
      <c r="CW150" s="77">
        <f t="shared" si="476"/>
        <v>9.4439117929050811E-2</v>
      </c>
      <c r="CX150" s="77">
        <f t="shared" si="477"/>
        <v>0.14506232023010546</v>
      </c>
      <c r="CY150" s="77">
        <f t="shared" si="478"/>
        <v>3.3557046979865772E-2</v>
      </c>
      <c r="CZ150" s="78"/>
      <c r="DA150" s="78"/>
      <c r="DB150" s="78"/>
      <c r="DC150" s="78"/>
      <c r="DD150" s="78">
        <f t="shared" si="479"/>
        <v>0</v>
      </c>
      <c r="DE150" s="75">
        <f t="shared" si="480"/>
        <v>1</v>
      </c>
      <c r="DF150" s="75"/>
      <c r="DG150" s="75"/>
      <c r="DH150" s="74">
        <v>1518</v>
      </c>
      <c r="DI150" s="74">
        <v>2571</v>
      </c>
      <c r="DJ150" s="74">
        <v>1724</v>
      </c>
      <c r="DK150" s="74">
        <v>1438</v>
      </c>
      <c r="DL150" s="74">
        <v>49</v>
      </c>
      <c r="DM150" s="74">
        <v>495</v>
      </c>
      <c r="DN150" s="74">
        <v>906</v>
      </c>
      <c r="DO150" s="74">
        <v>1645</v>
      </c>
      <c r="DP150" s="72">
        <v>17</v>
      </c>
      <c r="DQ150" s="74">
        <v>66</v>
      </c>
      <c r="DU150" s="73">
        <f t="shared" si="481"/>
        <v>83</v>
      </c>
      <c r="DV150" s="73">
        <f t="shared" si="664"/>
        <v>10429</v>
      </c>
      <c r="DW150" s="76">
        <f t="shared" si="482"/>
        <v>0.14555566209607823</v>
      </c>
      <c r="DX150" s="77">
        <f t="shared" si="483"/>
        <v>0.24652411544731037</v>
      </c>
      <c r="DY150" s="77">
        <f t="shared" si="484"/>
        <v>0.16530827500239717</v>
      </c>
      <c r="DZ150" s="77">
        <f t="shared" si="485"/>
        <v>0.13788474446255633</v>
      </c>
      <c r="EA150" s="77">
        <f t="shared" si="486"/>
        <v>4.6984370505321702E-3</v>
      </c>
      <c r="EB150" s="77">
        <f t="shared" si="487"/>
        <v>4.7463802857416817E-2</v>
      </c>
      <c r="EC150" s="77">
        <f t="shared" si="488"/>
        <v>8.6873142199635628E-2</v>
      </c>
      <c r="ED150" s="77">
        <f t="shared" si="489"/>
        <v>0.15773324383929427</v>
      </c>
      <c r="EE150" s="75">
        <f t="shared" si="490"/>
        <v>1.6300699971234058E-3</v>
      </c>
      <c r="EF150" s="78">
        <f t="shared" si="491"/>
        <v>6.3285070476555754E-3</v>
      </c>
      <c r="EG150" s="78">
        <f t="shared" si="492"/>
        <v>0</v>
      </c>
      <c r="EH150" s="78">
        <f t="shared" si="493"/>
        <v>0</v>
      </c>
      <c r="EI150" s="78">
        <f t="shared" si="494"/>
        <v>0</v>
      </c>
      <c r="EJ150" s="75">
        <f t="shared" si="495"/>
        <v>7.9585770447789823E-3</v>
      </c>
      <c r="EK150" s="75">
        <f t="shared" si="496"/>
        <v>1</v>
      </c>
      <c r="EL150" s="75"/>
      <c r="EM150" s="75"/>
      <c r="EN150" s="75"/>
      <c r="EO150" s="75"/>
      <c r="EP150" s="75"/>
      <c r="EQ150" s="75"/>
      <c r="ER150" s="75">
        <f t="shared" si="497"/>
        <v>0.20147044781819917</v>
      </c>
      <c r="ES150" s="75">
        <f t="shared" si="498"/>
        <v>0.23668360624882365</v>
      </c>
      <c r="ET150" s="75">
        <f t="shared" si="499"/>
        <v>0.25599232981783315</v>
      </c>
      <c r="EU150" s="75">
        <f t="shared" si="500"/>
        <v>0.24652411544731037</v>
      </c>
      <c r="EV150" s="75"/>
      <c r="EW150" s="75"/>
      <c r="EX150" s="75">
        <f t="shared" si="501"/>
        <v>8.4980425856965525E-2</v>
      </c>
      <c r="EY150" s="75">
        <f t="shared" si="502"/>
        <v>4.808959156785244E-2</v>
      </c>
      <c r="EZ150" s="75">
        <f t="shared" si="503"/>
        <v>9.4439117929050811E-2</v>
      </c>
      <c r="FA150" s="75">
        <f t="shared" si="504"/>
        <v>0.16530827500239717</v>
      </c>
      <c r="FB150" s="75"/>
      <c r="FC150" s="75"/>
      <c r="FD150" s="75"/>
      <c r="FE150" s="75">
        <f t="shared" si="505"/>
        <v>0</v>
      </c>
      <c r="FF150" s="75"/>
      <c r="FG150" s="75"/>
      <c r="FH150" s="75"/>
      <c r="FI150" s="75"/>
      <c r="FJ150" s="75"/>
      <c r="FK150" s="75">
        <f t="shared" si="506"/>
        <v>2.7291549030679465E-3</v>
      </c>
      <c r="FL150" s="75"/>
      <c r="FM150" s="75"/>
      <c r="FN150" s="75"/>
      <c r="FO150" s="75"/>
      <c r="FP150" s="75">
        <f t="shared" si="507"/>
        <v>0.2864508736751647</v>
      </c>
      <c r="FQ150" s="75">
        <f t="shared" si="508"/>
        <v>0.28750235271974406</v>
      </c>
      <c r="FR150" s="75">
        <f t="shared" si="509"/>
        <v>0.35043144774688395</v>
      </c>
      <c r="FS150" s="75">
        <f t="shared" si="510"/>
        <v>0.41183239044970754</v>
      </c>
      <c r="FT150" s="75"/>
      <c r="FU150" s="75"/>
      <c r="FV150" s="75"/>
      <c r="FW150" s="75">
        <f t="shared" si="511"/>
        <v>1.9308723569009506E-2</v>
      </c>
      <c r="FX150" s="75">
        <f t="shared" si="512"/>
        <v>-9.4682143705227817E-3</v>
      </c>
      <c r="FY150" s="75">
        <f t="shared" si="513"/>
        <v>9.8405091984867243E-3</v>
      </c>
      <c r="FZ150" s="75"/>
      <c r="GA150" s="75"/>
      <c r="GB150" s="75">
        <f t="shared" si="514"/>
        <v>4.6349526361198372E-2</v>
      </c>
      <c r="GC150" s="75">
        <f t="shared" si="515"/>
        <v>7.0869157073346359E-2</v>
      </c>
      <c r="GD150" s="75">
        <f t="shared" si="516"/>
        <v>0.11721868343454472</v>
      </c>
      <c r="GE150" s="75"/>
      <c r="GF150" s="75"/>
      <c r="GG150" s="75"/>
      <c r="GH150" s="75"/>
      <c r="GI150" s="75"/>
      <c r="GJ150" s="75"/>
      <c r="GK150" s="75"/>
      <c r="GL150" s="75"/>
      <c r="GM150" s="75"/>
      <c r="GN150" s="75"/>
      <c r="GO150" s="75"/>
      <c r="GP150" s="75"/>
      <c r="GQ150" s="75">
        <f t="shared" si="517"/>
        <v>6.2929095027139892E-2</v>
      </c>
      <c r="GR150" s="75">
        <f t="shared" si="518"/>
        <v>6.1400942702823591E-2</v>
      </c>
      <c r="GS150" s="75">
        <f t="shared" si="519"/>
        <v>0.12433003772996348</v>
      </c>
      <c r="GT150" s="75"/>
      <c r="GU150" s="75"/>
      <c r="GV150" s="75"/>
      <c r="GW150" s="75"/>
      <c r="GX150" s="75">
        <f t="shared" si="520"/>
        <v>1.9001241287119258E-2</v>
      </c>
      <c r="GY150" s="75">
        <f t="shared" si="521"/>
        <v>2.6350461133069828E-2</v>
      </c>
      <c r="GZ150" s="75">
        <f t="shared" si="522"/>
        <v>3.3557046979865772E-2</v>
      </c>
      <c r="HA150" s="75">
        <f t="shared" si="523"/>
        <v>4.7463802857416817E-2</v>
      </c>
      <c r="HB150" s="75"/>
      <c r="HC150" s="75"/>
      <c r="HD150" s="75">
        <f t="shared" si="524"/>
        <v>7.2065858467959439E-3</v>
      </c>
      <c r="HE150" s="75">
        <f t="shared" si="525"/>
        <v>1.3906755877551046E-2</v>
      </c>
      <c r="HF150" s="75">
        <f t="shared" si="526"/>
        <v>2.1113341724346989E-2</v>
      </c>
      <c r="HG150" s="75"/>
      <c r="HH150" s="75"/>
      <c r="HI150" s="75"/>
      <c r="HJ150" s="75">
        <f t="shared" si="527"/>
        <v>0.20061109519717368</v>
      </c>
      <c r="HK150" s="75">
        <f t="shared" si="528"/>
        <v>0.17391304347826086</v>
      </c>
      <c r="HL150" s="75">
        <f t="shared" si="529"/>
        <v>0.18916586768935761</v>
      </c>
      <c r="HM150" s="75">
        <f t="shared" si="530"/>
        <v>0.13788474446255633</v>
      </c>
      <c r="HN150" s="75"/>
      <c r="HO150" s="75"/>
      <c r="HP150" s="75">
        <f t="shared" si="531"/>
        <v>1.5252824211096749E-2</v>
      </c>
      <c r="HQ150" s="75">
        <f>Gegevens!HM123-Gegevens!HL123</f>
        <v>-1.2777178192222516E-2</v>
      </c>
      <c r="HR150" s="75">
        <f t="shared" si="532"/>
        <v>-3.6028299015704535E-2</v>
      </c>
      <c r="HS150" s="75"/>
      <c r="HT150" s="75"/>
      <c r="HU150" s="75"/>
      <c r="HV150" s="75">
        <f t="shared" si="533"/>
        <v>0.17970018141888666</v>
      </c>
      <c r="HW150" s="75">
        <f t="shared" si="534"/>
        <v>0.25541125541125542</v>
      </c>
      <c r="HX150" s="75">
        <f t="shared" si="535"/>
        <v>0.14506232023010546</v>
      </c>
      <c r="HY150" s="75">
        <f t="shared" si="536"/>
        <v>0.14555566209607823</v>
      </c>
      <c r="HZ150" s="75"/>
      <c r="IA150" s="75"/>
      <c r="IB150" s="75">
        <f t="shared" si="537"/>
        <v>-0.11034893518114997</v>
      </c>
      <c r="IC150" s="75">
        <f t="shared" si="538"/>
        <v>4.9334186597277396E-4</v>
      </c>
      <c r="ID150" s="75">
        <f t="shared" si="539"/>
        <v>-0.10985559331517719</v>
      </c>
      <c r="IE150" s="75"/>
      <c r="IF150" s="75"/>
      <c r="IG150" s="75"/>
      <c r="IH150" s="75">
        <f t="shared" si="540"/>
        <v>0.2207581399789936</v>
      </c>
      <c r="II150" s="75">
        <f t="shared" si="541"/>
        <v>0.1885940146809712</v>
      </c>
      <c r="IJ150" s="75">
        <f t="shared" si="542"/>
        <v>0.15877277085330777</v>
      </c>
      <c r="IK150" s="75">
        <f t="shared" si="543"/>
        <v>0.15773324383929427</v>
      </c>
      <c r="IL150" s="75"/>
      <c r="IM150" s="75"/>
      <c r="IN150" s="75">
        <f t="shared" si="544"/>
        <v>-2.9821243827663435E-2</v>
      </c>
      <c r="IO150" s="75">
        <f t="shared" si="545"/>
        <v>-1.0395270140134971E-3</v>
      </c>
      <c r="IP150" s="75">
        <f t="shared" si="546"/>
        <v>-3.0860770841676932E-2</v>
      </c>
      <c r="IQ150" s="75"/>
      <c r="IR150" s="75"/>
      <c r="IS150" s="75"/>
      <c r="IT150" s="75">
        <f t="shared" si="547"/>
        <v>7.3999809032750885E-2</v>
      </c>
      <c r="IU150" s="75">
        <f t="shared" si="548"/>
        <v>6.4276303406738192E-2</v>
      </c>
      <c r="IV150" s="75">
        <f t="shared" si="549"/>
        <v>0.12301054650047939</v>
      </c>
      <c r="IW150" s="75">
        <f t="shared" si="550"/>
        <v>8.6873142199635628E-2</v>
      </c>
      <c r="IX150" s="75"/>
      <c r="IY150" s="75"/>
      <c r="IZ150" s="75">
        <f t="shared" si="551"/>
        <v>5.8734243093741201E-2</v>
      </c>
      <c r="JA150" s="75">
        <f t="shared" si="552"/>
        <v>-3.6137404300843765E-2</v>
      </c>
      <c r="JB150" s="75">
        <f t="shared" si="553"/>
        <v>2.2596838792897436E-2</v>
      </c>
      <c r="JC150" s="75"/>
      <c r="JD150" s="75"/>
      <c r="JE150" s="75"/>
      <c r="JF150" s="75"/>
      <c r="JG150" s="75"/>
      <c r="JH150" s="75"/>
      <c r="JI150" s="75">
        <f t="shared" si="554"/>
        <v>0.23975938126611285</v>
      </c>
      <c r="JJ150" s="75">
        <f t="shared" si="555"/>
        <v>0.29475794901174446</v>
      </c>
      <c r="JK150" s="75">
        <f t="shared" si="556"/>
        <v>0.31375919029886373</v>
      </c>
      <c r="JL150" s="75"/>
      <c r="JM150" s="75">
        <f t="shared" si="557"/>
        <v>0.21494447581404102</v>
      </c>
      <c r="JN150" s="75">
        <f t="shared" si="558"/>
        <v>0.25287031808770938</v>
      </c>
      <c r="JO150" s="75">
        <f t="shared" si="559"/>
        <v>0.2792207792207792</v>
      </c>
      <c r="JP150" s="75"/>
      <c r="JQ150" s="75">
        <f t="shared" si="560"/>
        <v>0.19232981783317354</v>
      </c>
      <c r="JR150" s="75">
        <f t="shared" si="561"/>
        <v>0.28178331735378714</v>
      </c>
      <c r="JS150" s="75">
        <f t="shared" si="562"/>
        <v>0.31534036433365292</v>
      </c>
      <c r="JT150" s="75"/>
      <c r="JU150" s="75">
        <f t="shared" si="563"/>
        <v>0.20519704669671107</v>
      </c>
      <c r="JV150" s="75">
        <f t="shared" si="564"/>
        <v>0.2446063860389299</v>
      </c>
      <c r="JW150" s="75">
        <f t="shared" si="565"/>
        <v>0.29207018889634673</v>
      </c>
      <c r="JX150" s="75"/>
      <c r="JY150" s="75"/>
      <c r="JZ150" s="75"/>
      <c r="KA150" s="75">
        <f t="shared" si="566"/>
        <v>-2.2614657980867481E-2</v>
      </c>
      <c r="KB150" s="75">
        <f t="shared" si="567"/>
        <v>1.2867228863537528E-2</v>
      </c>
      <c r="KC150" s="75">
        <f t="shared" si="568"/>
        <v>-9.7474291173299532E-3</v>
      </c>
      <c r="KD150" s="75"/>
      <c r="KE150" s="75"/>
      <c r="KF150" s="75">
        <f t="shared" si="569"/>
        <v>2.8912999266077766E-2</v>
      </c>
      <c r="KG150" s="75">
        <f t="shared" si="570"/>
        <v>-3.7176931314857248E-2</v>
      </c>
      <c r="KH150" s="75">
        <f t="shared" si="571"/>
        <v>-8.2639320487794821E-3</v>
      </c>
      <c r="KI150" s="75"/>
      <c r="KJ150" s="75"/>
      <c r="KK150" s="75">
        <f t="shared" si="572"/>
        <v>3.611958511287372E-2</v>
      </c>
      <c r="KL150" s="75">
        <f t="shared" si="573"/>
        <v>-2.3270175437306195E-2</v>
      </c>
      <c r="KM150" s="75">
        <f t="shared" si="574"/>
        <v>1.2849409675567525E-2</v>
      </c>
      <c r="KN150" s="75"/>
      <c r="KO150" s="75"/>
      <c r="KP150" s="75"/>
      <c r="KQ150" s="75"/>
      <c r="KR150" s="73">
        <f t="shared" si="575"/>
        <v>2468.3733295689817</v>
      </c>
      <c r="KS150" s="73">
        <f t="shared" si="576"/>
        <v>501.52635046113312</v>
      </c>
      <c r="KT150" s="73">
        <f t="shared" si="577"/>
        <v>1813.7391304347825</v>
      </c>
      <c r="KU150" s="73">
        <f t="shared" si="578"/>
        <v>2663.6839826839828</v>
      </c>
      <c r="KV150" s="73">
        <f t="shared" si="579"/>
        <v>1966.8469791078487</v>
      </c>
      <c r="KW150" s="73">
        <f t="shared" si="580"/>
        <v>670.33756822887256</v>
      </c>
      <c r="KX150" s="73">
        <f t="shared" si="581"/>
        <v>274.80895915678525</v>
      </c>
      <c r="KY150" s="73"/>
      <c r="KZ150" s="73">
        <f t="shared" si="582"/>
        <v>2669.7440076701819</v>
      </c>
      <c r="LA150" s="73">
        <f t="shared" si="583"/>
        <v>984.90556088207086</v>
      </c>
      <c r="LB150" s="73">
        <f t="shared" si="584"/>
        <v>1972.8108341323104</v>
      </c>
      <c r="LC150" s="73">
        <f t="shared" si="585"/>
        <v>1512.8549376797698</v>
      </c>
      <c r="LD150" s="73">
        <f t="shared" si="586"/>
        <v>1655.8412272291466</v>
      </c>
      <c r="LE150" s="73">
        <f t="shared" si="587"/>
        <v>1282.8769894534996</v>
      </c>
      <c r="LF150" s="73">
        <f t="shared" si="588"/>
        <v>349.96644295302013</v>
      </c>
      <c r="LG150" s="73"/>
      <c r="LH150" s="73">
        <f t="shared" si="589"/>
        <v>2571</v>
      </c>
      <c r="LI150" s="73">
        <f t="shared" si="590"/>
        <v>1724</v>
      </c>
      <c r="LJ150" s="73">
        <f t="shared" si="591"/>
        <v>1438</v>
      </c>
      <c r="LK150" s="73">
        <f t="shared" si="592"/>
        <v>1518</v>
      </c>
      <c r="LL150" s="73">
        <f t="shared" si="593"/>
        <v>1645</v>
      </c>
      <c r="LM150" s="73">
        <f t="shared" si="594"/>
        <v>906</v>
      </c>
      <c r="LN150" s="73">
        <f t="shared" si="595"/>
        <v>495</v>
      </c>
      <c r="LO150" s="73"/>
      <c r="LP150" s="73">
        <f t="shared" si="596"/>
        <v>201.37067810120016</v>
      </c>
      <c r="LQ150" s="73">
        <f t="shared" si="597"/>
        <v>483.37921042093774</v>
      </c>
      <c r="LR150" s="73">
        <f t="shared" si="598"/>
        <v>159.07170369752794</v>
      </c>
      <c r="LS150" s="73">
        <f t="shared" si="599"/>
        <v>-1150.829045004213</v>
      </c>
      <c r="LT150" s="73">
        <f t="shared" si="600"/>
        <v>-311.00575187870209</v>
      </c>
      <c r="LU150" s="73">
        <f t="shared" si="601"/>
        <v>612.53942122462706</v>
      </c>
      <c r="LV150" s="73">
        <f t="shared" si="602"/>
        <v>75.157483796234885</v>
      </c>
      <c r="LW150" s="73"/>
      <c r="LX150" s="73">
        <f t="shared" si="603"/>
        <v>-98.744007670181873</v>
      </c>
      <c r="LY150" s="73">
        <f t="shared" si="604"/>
        <v>739.09443911792914</v>
      </c>
      <c r="LZ150" s="73">
        <f t="shared" si="605"/>
        <v>-534.81083413231045</v>
      </c>
      <c r="MA150" s="73">
        <f t="shared" si="606"/>
        <v>5.1450623202301813</v>
      </c>
      <c r="MB150" s="73">
        <f t="shared" si="607"/>
        <v>-10.841227229146625</v>
      </c>
      <c r="MC150" s="73">
        <f t="shared" si="608"/>
        <v>-376.87698945349962</v>
      </c>
      <c r="MD150" s="73">
        <f t="shared" si="609"/>
        <v>145.03355704697987</v>
      </c>
      <c r="ME150" s="73"/>
      <c r="MF150" s="73">
        <f t="shared" si="610"/>
        <v>102.62667043101828</v>
      </c>
      <c r="MG150" s="73">
        <f t="shared" si="611"/>
        <v>1222.473649538867</v>
      </c>
      <c r="MH150" s="73">
        <f t="shared" si="612"/>
        <v>-375.73913043478251</v>
      </c>
      <c r="MI150" s="73">
        <f t="shared" si="613"/>
        <v>-1145.6839826839828</v>
      </c>
      <c r="MJ150" s="73">
        <f t="shared" si="614"/>
        <v>-321.84697910784871</v>
      </c>
      <c r="MK150" s="73">
        <f t="shared" si="615"/>
        <v>235.66243177112744</v>
      </c>
      <c r="ML150" s="73">
        <f t="shared" si="616"/>
        <v>220.19104084321475</v>
      </c>
      <c r="MM150" s="73"/>
      <c r="MN150" s="75">
        <f t="shared" si="617"/>
        <v>8.1580316757174962E-2</v>
      </c>
      <c r="MO150" s="75">
        <f t="shared" si="618"/>
        <v>0.96381617830546729</v>
      </c>
      <c r="MP150" s="75">
        <f t="shared" si="619"/>
        <v>8.7703739213806281E-2</v>
      </c>
      <c r="MQ150" s="75">
        <f t="shared" si="620"/>
        <v>-0.43204413604823122</v>
      </c>
      <c r="MR150" s="75">
        <f t="shared" si="621"/>
        <v>-0.1581240204155448</v>
      </c>
      <c r="MS150" s="75">
        <f t="shared" si="622"/>
        <v>0.91377755067949351</v>
      </c>
      <c r="MT150" s="75">
        <f t="shared" si="623"/>
        <v>0.27348993288590601</v>
      </c>
      <c r="MU150" s="75"/>
      <c r="MV150" s="75">
        <f t="shared" si="624"/>
        <v>-3.6986320556012135E-2</v>
      </c>
      <c r="MW150" s="75">
        <f t="shared" si="625"/>
        <v>0.75042163276650009</v>
      </c>
      <c r="MX150" s="75">
        <f t="shared" si="626"/>
        <v>-0.2710907832009819</v>
      </c>
      <c r="MY150" s="75">
        <f t="shared" si="627"/>
        <v>3.4008960093166916E-3</v>
      </c>
      <c r="MZ150" s="75">
        <f t="shared" si="628"/>
        <v>-6.5472625339134298E-3</v>
      </c>
      <c r="NA150" s="75">
        <f t="shared" si="629"/>
        <v>-0.29377484556336747</v>
      </c>
      <c r="NB150" s="75">
        <f t="shared" si="630"/>
        <v>0.4144213251510212</v>
      </c>
      <c r="NC150" s="75"/>
      <c r="ND150" s="75">
        <f t="shared" si="631"/>
        <v>4.1576640454520947E-2</v>
      </c>
      <c r="NE150" s="75">
        <f t="shared" si="632"/>
        <v>2.4375063212827244</v>
      </c>
      <c r="NF150" s="75">
        <f t="shared" si="633"/>
        <v>-0.20716271934030103</v>
      </c>
      <c r="NG150" s="75">
        <f t="shared" si="634"/>
        <v>-0.4301125772170496</v>
      </c>
      <c r="NH150" s="75">
        <f t="shared" si="635"/>
        <v>-0.16363600347487978</v>
      </c>
      <c r="NI150" s="75">
        <f t="shared" si="636"/>
        <v>0.35155784628598574</v>
      </c>
      <c r="NJ150" s="75">
        <f t="shared" si="637"/>
        <v>0.80125131843896824</v>
      </c>
      <c r="NK150" s="75"/>
      <c r="NL150" s="75"/>
      <c r="NM150" s="211">
        <v>12121</v>
      </c>
      <c r="NN150" s="212">
        <v>0</v>
      </c>
      <c r="NO150" s="212">
        <v>7</v>
      </c>
      <c r="NP150" s="212">
        <v>8</v>
      </c>
      <c r="NQ150" s="212">
        <v>0</v>
      </c>
      <c r="NR150" s="212">
        <v>6</v>
      </c>
      <c r="NS150" s="213">
        <v>21</v>
      </c>
      <c r="NT150" s="213">
        <f t="shared" si="638"/>
        <v>12142</v>
      </c>
      <c r="NU150" s="75"/>
      <c r="NV150" s="75"/>
      <c r="NW150" s="73">
        <v>10429</v>
      </c>
      <c r="NX150" s="73">
        <v>1724</v>
      </c>
      <c r="NY150" s="75">
        <f t="shared" si="639"/>
        <v>0.16530827500239717</v>
      </c>
      <c r="NZ150" s="75">
        <f t="shared" si="640"/>
        <v>2.483576578889337E-3</v>
      </c>
      <c r="OA150" s="75">
        <f t="shared" si="641"/>
        <v>2.1996782141266804E-3</v>
      </c>
      <c r="OB150" s="73">
        <v>15961</v>
      </c>
      <c r="OC150" s="73">
        <v>12142</v>
      </c>
      <c r="OD150" s="73">
        <v>1633.4967020890849</v>
      </c>
      <c r="OE150" s="73">
        <v>800.99117500063994</v>
      </c>
      <c r="OF150" s="75">
        <f t="shared" si="642"/>
        <v>5.018427260200739E-2</v>
      </c>
      <c r="OG150" s="75">
        <f t="shared" si="643"/>
        <v>0.49035371419865703</v>
      </c>
      <c r="OH150" s="73">
        <v>910.66666666666993</v>
      </c>
      <c r="OI150" s="73">
        <f t="shared" si="644"/>
        <v>446.54878239691192</v>
      </c>
      <c r="OJ150" s="75">
        <f t="shared" si="645"/>
        <v>3.6777201646920762E-2</v>
      </c>
      <c r="OK150" s="75">
        <f t="shared" si="646"/>
        <v>2.4354999176010301E-3</v>
      </c>
      <c r="OL150" s="75">
        <f t="shared" si="647"/>
        <v>1.1685123304353501E-3</v>
      </c>
      <c r="OM150" s="73">
        <v>15919</v>
      </c>
      <c r="ON150" s="73">
        <v>315837164</v>
      </c>
      <c r="OO150" s="73">
        <f t="shared" si="648"/>
        <v>19840.264086940133</v>
      </c>
      <c r="OP150" s="75">
        <f t="shared" si="649"/>
        <v>2.4429440061089712E-3</v>
      </c>
      <c r="OQ150" s="75">
        <f t="shared" si="650"/>
        <v>2.5363070208508053E-3</v>
      </c>
      <c r="OR150" s="75">
        <f t="shared" si="651"/>
        <v>1.4396174345704708E-3</v>
      </c>
      <c r="OS150" s="73">
        <v>2806.3847603492682</v>
      </c>
      <c r="OT150" s="75">
        <f t="shared" si="652"/>
        <v>0.17582762736352786</v>
      </c>
      <c r="OU150" s="75">
        <f t="shared" si="653"/>
        <v>2.3129067364276953E-3</v>
      </c>
      <c r="OV150" s="73">
        <v>296.13872212175175</v>
      </c>
      <c r="OW150" s="75">
        <f t="shared" si="654"/>
        <v>1.8602847045778741E-2</v>
      </c>
      <c r="OX150" s="75">
        <v>6.5957446808510636E-2</v>
      </c>
      <c r="OY150" s="73">
        <v>794</v>
      </c>
      <c r="OZ150" s="75">
        <f t="shared" si="655"/>
        <v>4.9746256500219285E-2</v>
      </c>
      <c r="PA150" s="73">
        <v>3217</v>
      </c>
      <c r="PB150" s="75">
        <f t="shared" si="656"/>
        <v>0.20155378735668192</v>
      </c>
      <c r="PC150" s="73">
        <v>2482</v>
      </c>
      <c r="PD150" s="73">
        <v>3523</v>
      </c>
      <c r="PE150" s="75">
        <f t="shared" si="657"/>
        <v>-0.29548680102185637</v>
      </c>
      <c r="PF150" s="75">
        <v>5.8220582205822061E-2</v>
      </c>
      <c r="PG150" s="75">
        <v>6.1090610906109059E-2</v>
      </c>
      <c r="PH150" s="75">
        <v>0.11931119311193111</v>
      </c>
      <c r="PI150" s="75"/>
      <c r="PJ150" s="75"/>
      <c r="PK150" s="75"/>
      <c r="PL150" s="75"/>
      <c r="PM150" s="75"/>
      <c r="PN150" s="75"/>
      <c r="PO150" s="226"/>
      <c r="PP150" s="21">
        <f t="shared" si="658"/>
        <v>0</v>
      </c>
      <c r="PQ150" s="73">
        <f t="shared" si="659"/>
        <v>88.568970766763442</v>
      </c>
      <c r="PR150" s="73"/>
      <c r="PS150" s="73">
        <f t="shared" si="660"/>
        <v>58.929612425437405</v>
      </c>
      <c r="PT150" s="73">
        <v>1</v>
      </c>
      <c r="PU150" s="73">
        <f t="shared" si="661"/>
        <v>47.978335864052745</v>
      </c>
      <c r="PV150" s="73">
        <v>1</v>
      </c>
      <c r="PW150" s="73"/>
    </row>
    <row r="151" spans="1:444" x14ac:dyDescent="0.25">
      <c r="A151" s="150"/>
      <c r="B151" s="153" t="s">
        <v>12</v>
      </c>
      <c r="C151" s="151"/>
      <c r="D151" s="156">
        <v>33040</v>
      </c>
      <c r="E151" s="156" t="s">
        <v>140</v>
      </c>
      <c r="F151" s="72" t="s">
        <v>426</v>
      </c>
      <c r="G151" s="82"/>
      <c r="P151" s="161"/>
      <c r="Q151" s="127"/>
      <c r="R151" s="127"/>
      <c r="S151" s="127"/>
      <c r="T151" s="127"/>
      <c r="U151" s="127"/>
      <c r="V151" s="127"/>
      <c r="W151" s="127"/>
      <c r="X151" s="127"/>
      <c r="Y151" s="127"/>
      <c r="Z151" s="113"/>
      <c r="AA151" s="73"/>
      <c r="AB151" s="74">
        <v>987</v>
      </c>
      <c r="AC151" s="74">
        <v>1068</v>
      </c>
      <c r="AD151" s="74">
        <v>459</v>
      </c>
      <c r="AE151" s="74">
        <v>532</v>
      </c>
      <c r="AF151" s="74">
        <v>215</v>
      </c>
      <c r="AG151" s="74">
        <v>1975</v>
      </c>
      <c r="AH151" s="74">
        <v>77</v>
      </c>
      <c r="AI151" s="74">
        <v>59</v>
      </c>
      <c r="AK151" s="73">
        <f t="shared" si="445"/>
        <v>5372</v>
      </c>
      <c r="AL151" s="75"/>
      <c r="AM151" s="76">
        <f t="shared" si="446"/>
        <v>0.18373045420699927</v>
      </c>
      <c r="AN151" s="77">
        <f t="shared" si="447"/>
        <v>0.19880863737900223</v>
      </c>
      <c r="AO151" s="77">
        <f t="shared" si="448"/>
        <v>8.5443037974683542E-2</v>
      </c>
      <c r="AP151" s="77">
        <f t="shared" si="449"/>
        <v>9.9032017870439318E-2</v>
      </c>
      <c r="AQ151" s="77">
        <f t="shared" si="450"/>
        <v>4.0022338049143708E-2</v>
      </c>
      <c r="AR151" s="77">
        <f t="shared" si="451"/>
        <v>0.36764705882352944</v>
      </c>
      <c r="AS151" s="77">
        <f t="shared" si="452"/>
        <v>1.4333581533879374E-2</v>
      </c>
      <c r="AT151" s="78">
        <f t="shared" si="453"/>
        <v>1.0982874162323157E-2</v>
      </c>
      <c r="AU151" s="75">
        <f t="shared" si="454"/>
        <v>1</v>
      </c>
      <c r="AV151" s="75"/>
      <c r="AW151" s="75"/>
      <c r="AX151" s="74">
        <v>247</v>
      </c>
      <c r="AY151" s="74">
        <v>268</v>
      </c>
      <c r="AZ151" s="74">
        <v>707</v>
      </c>
      <c r="BA151" s="74">
        <v>772</v>
      </c>
      <c r="BB151" s="74">
        <v>1534</v>
      </c>
      <c r="BC151" s="74">
        <v>1536</v>
      </c>
      <c r="BD151" s="74">
        <v>82</v>
      </c>
      <c r="BE151" s="74">
        <v>205</v>
      </c>
      <c r="BF151" s="74">
        <v>38</v>
      </c>
      <c r="BG151" s="79">
        <v>9</v>
      </c>
      <c r="BH151" s="80"/>
      <c r="BI151" s="80"/>
      <c r="BJ151" s="81"/>
      <c r="BK151" s="73">
        <f t="shared" si="455"/>
        <v>9</v>
      </c>
      <c r="BL151" s="79">
        <f t="shared" si="456"/>
        <v>5398</v>
      </c>
      <c r="BM151" s="82"/>
      <c r="BN151" s="83">
        <f t="shared" si="457"/>
        <v>4.5757688032604667E-2</v>
      </c>
      <c r="BO151" s="84">
        <f t="shared" si="458"/>
        <v>4.9648017784364583E-2</v>
      </c>
      <c r="BP151" s="84">
        <f t="shared" si="459"/>
        <v>0.13097443497591701</v>
      </c>
      <c r="BQ151" s="84">
        <f t="shared" si="460"/>
        <v>0.14301593182660244</v>
      </c>
      <c r="BR151" s="84">
        <f t="shared" si="461"/>
        <v>0.28417932567617638</v>
      </c>
      <c r="BS151" s="84">
        <f t="shared" si="462"/>
        <v>0.28454983327158206</v>
      </c>
      <c r="BT151" s="84">
        <f t="shared" si="463"/>
        <v>1.5190811411633939E-2</v>
      </c>
      <c r="BU151" s="84">
        <f t="shared" si="464"/>
        <v>3.7977028529084848E-2</v>
      </c>
      <c r="BV151" s="84">
        <f t="shared" si="465"/>
        <v>7.0396443127084107E-3</v>
      </c>
      <c r="BW151" s="84">
        <f t="shared" si="466"/>
        <v>1.6672841793256763E-3</v>
      </c>
      <c r="BX151" s="84">
        <f t="shared" si="467"/>
        <v>0</v>
      </c>
      <c r="BY151" s="84">
        <f t="shared" si="468"/>
        <v>0</v>
      </c>
      <c r="BZ151" s="84">
        <f t="shared" si="469"/>
        <v>0</v>
      </c>
      <c r="CA151" s="75">
        <f t="shared" si="470"/>
        <v>1.6672841793256763E-3</v>
      </c>
      <c r="CB151" s="85">
        <f t="shared" si="471"/>
        <v>1</v>
      </c>
      <c r="CC151" s="75"/>
      <c r="CD151" s="75"/>
      <c r="CE151" s="74">
        <v>439</v>
      </c>
      <c r="CF151" s="74">
        <v>1358</v>
      </c>
      <c r="CG151" s="74">
        <v>1874</v>
      </c>
      <c r="CH151" s="74">
        <v>344</v>
      </c>
      <c r="CI151" s="74">
        <v>772</v>
      </c>
      <c r="CJ151" s="74">
        <v>420</v>
      </c>
      <c r="CK151" s="74">
        <v>81</v>
      </c>
      <c r="CL151" s="72">
        <v>12</v>
      </c>
      <c r="CM151" s="72">
        <v>37</v>
      </c>
      <c r="CN151" s="72">
        <v>3</v>
      </c>
      <c r="CP151" s="73">
        <f t="shared" si="662"/>
        <v>52</v>
      </c>
      <c r="CQ151" s="73">
        <f t="shared" si="663"/>
        <v>5340</v>
      </c>
      <c r="CR151" s="73"/>
      <c r="CS151" s="76">
        <f t="shared" si="472"/>
        <v>8.220973782771536E-2</v>
      </c>
      <c r="CT151" s="77">
        <f t="shared" si="473"/>
        <v>0.25430711610486889</v>
      </c>
      <c r="CU151" s="77">
        <f t="shared" si="474"/>
        <v>0.35093632958801496</v>
      </c>
      <c r="CV151" s="77">
        <f t="shared" si="475"/>
        <v>6.4419475655430714E-2</v>
      </c>
      <c r="CW151" s="77">
        <f t="shared" si="476"/>
        <v>0.14456928838951311</v>
      </c>
      <c r="CX151" s="77">
        <f t="shared" si="477"/>
        <v>7.8651685393258425E-2</v>
      </c>
      <c r="CY151" s="77">
        <f t="shared" si="478"/>
        <v>1.5168539325842697E-2</v>
      </c>
      <c r="CZ151" s="78"/>
      <c r="DA151" s="78"/>
      <c r="DB151" s="78"/>
      <c r="DC151" s="78"/>
      <c r="DD151" s="78">
        <f t="shared" si="479"/>
        <v>9.7378277153558051E-3</v>
      </c>
      <c r="DE151" s="75">
        <f t="shared" si="480"/>
        <v>1</v>
      </c>
      <c r="DF151" s="75"/>
      <c r="DG151" s="75"/>
      <c r="DH151" s="74">
        <v>559</v>
      </c>
      <c r="DI151" s="74">
        <v>1103</v>
      </c>
      <c r="DJ151" s="74">
        <v>1337</v>
      </c>
      <c r="DK151" s="74">
        <v>1171</v>
      </c>
      <c r="DM151" s="74">
        <v>135</v>
      </c>
      <c r="DN151" s="74">
        <v>228</v>
      </c>
      <c r="DO151" s="74">
        <v>677</v>
      </c>
      <c r="DP151" s="72">
        <v>42</v>
      </c>
      <c r="DQ151" s="72"/>
      <c r="DR151" s="72"/>
      <c r="DU151" s="73">
        <f t="shared" si="481"/>
        <v>42</v>
      </c>
      <c r="DV151" s="73">
        <f t="shared" si="664"/>
        <v>5252</v>
      </c>
      <c r="DW151" s="76">
        <f t="shared" si="482"/>
        <v>0.10643564356435643</v>
      </c>
      <c r="DX151" s="77">
        <f t="shared" si="483"/>
        <v>0.21001523229246002</v>
      </c>
      <c r="DY151" s="77">
        <f t="shared" si="484"/>
        <v>0.25456968773800459</v>
      </c>
      <c r="DZ151" s="77">
        <f t="shared" si="485"/>
        <v>0.22296268088347296</v>
      </c>
      <c r="EA151" s="77">
        <f t="shared" si="486"/>
        <v>0</v>
      </c>
      <c r="EB151" s="77">
        <f t="shared" si="487"/>
        <v>2.5704493526275705E-2</v>
      </c>
      <c r="EC151" s="77">
        <f t="shared" si="488"/>
        <v>4.3412033511043412E-2</v>
      </c>
      <c r="ED151" s="77">
        <f t="shared" si="489"/>
        <v>0.1289032749428789</v>
      </c>
      <c r="EE151" s="75">
        <f t="shared" si="490"/>
        <v>7.9969535415079975E-3</v>
      </c>
      <c r="EF151" s="78">
        <f t="shared" si="491"/>
        <v>0</v>
      </c>
      <c r="EG151" s="78">
        <f t="shared" si="492"/>
        <v>0</v>
      </c>
      <c r="EH151" s="78">
        <f t="shared" si="493"/>
        <v>0</v>
      </c>
      <c r="EI151" s="78">
        <f t="shared" si="494"/>
        <v>0</v>
      </c>
      <c r="EJ151" s="75">
        <f t="shared" si="495"/>
        <v>7.9969535415079975E-3</v>
      </c>
      <c r="EK151" s="75">
        <f t="shared" si="496"/>
        <v>1</v>
      </c>
      <c r="EL151" s="75"/>
      <c r="EM151" s="75"/>
      <c r="EN151" s="75"/>
      <c r="EO151" s="75"/>
      <c r="EP151" s="75"/>
      <c r="EQ151" s="75"/>
      <c r="ER151" s="75">
        <f t="shared" si="497"/>
        <v>0.19880863737900223</v>
      </c>
      <c r="ES151" s="75">
        <f t="shared" si="498"/>
        <v>0.28417932567617638</v>
      </c>
      <c r="ET151" s="75">
        <f t="shared" si="499"/>
        <v>0.25430711610486889</v>
      </c>
      <c r="EU151" s="75">
        <f t="shared" si="500"/>
        <v>0.21001523229246002</v>
      </c>
      <c r="EV151" s="75"/>
      <c r="EW151" s="75"/>
      <c r="EX151" s="75">
        <f t="shared" si="501"/>
        <v>8.5443037974683542E-2</v>
      </c>
      <c r="EY151" s="75">
        <f t="shared" si="502"/>
        <v>4.9648017784364583E-2</v>
      </c>
      <c r="EZ151" s="75">
        <f t="shared" si="503"/>
        <v>0.14456928838951311</v>
      </c>
      <c r="FA151" s="75">
        <f t="shared" si="504"/>
        <v>0.25456968773800459</v>
      </c>
      <c r="FB151" s="75"/>
      <c r="FC151" s="75"/>
      <c r="FD151" s="75"/>
      <c r="FE151" s="75">
        <f t="shared" si="505"/>
        <v>3.7977028529084848E-2</v>
      </c>
      <c r="FF151" s="75"/>
      <c r="FG151" s="75"/>
      <c r="FH151" s="75"/>
      <c r="FI151" s="75"/>
      <c r="FJ151" s="75"/>
      <c r="FK151" s="75">
        <f t="shared" si="506"/>
        <v>7.0396443127084107E-3</v>
      </c>
      <c r="FL151" s="75"/>
      <c r="FM151" s="75"/>
      <c r="FN151" s="75"/>
      <c r="FO151" s="75"/>
      <c r="FP151" s="75">
        <f t="shared" si="507"/>
        <v>0.28425167535368578</v>
      </c>
      <c r="FQ151" s="75">
        <f t="shared" si="508"/>
        <v>0.37884401630233422</v>
      </c>
      <c r="FR151" s="75">
        <f t="shared" si="509"/>
        <v>0.398876404494382</v>
      </c>
      <c r="FS151" s="75">
        <f t="shared" si="510"/>
        <v>0.46458492003046459</v>
      </c>
      <c r="FT151" s="75"/>
      <c r="FU151" s="75"/>
      <c r="FV151" s="75"/>
      <c r="FW151" s="75">
        <f t="shared" si="511"/>
        <v>-2.9872209571307484E-2</v>
      </c>
      <c r="FX151" s="75">
        <f t="shared" si="512"/>
        <v>-4.4291883812408867E-2</v>
      </c>
      <c r="FY151" s="75">
        <f t="shared" si="513"/>
        <v>-7.4164093383716351E-2</v>
      </c>
      <c r="FZ151" s="75"/>
      <c r="GA151" s="75"/>
      <c r="GB151" s="75">
        <f t="shared" si="514"/>
        <v>9.4921270605148517E-2</v>
      </c>
      <c r="GC151" s="75">
        <f t="shared" si="515"/>
        <v>0.11000039934849148</v>
      </c>
      <c r="GD151" s="75">
        <f t="shared" si="516"/>
        <v>0.20492166995364</v>
      </c>
      <c r="GE151" s="75"/>
      <c r="GF151" s="75"/>
      <c r="GG151" s="75"/>
      <c r="GH151" s="75"/>
      <c r="GI151" s="75"/>
      <c r="GJ151" s="75"/>
      <c r="GK151" s="75"/>
      <c r="GL151" s="75"/>
      <c r="GM151" s="75"/>
      <c r="GN151" s="75"/>
      <c r="GO151" s="75"/>
      <c r="GP151" s="75"/>
      <c r="GQ151" s="75">
        <f t="shared" si="517"/>
        <v>2.0032388192047779E-2</v>
      </c>
      <c r="GR151" s="75">
        <f t="shared" si="518"/>
        <v>6.570851553608259E-2</v>
      </c>
      <c r="GS151" s="75">
        <f t="shared" si="519"/>
        <v>8.5740903728130369E-2</v>
      </c>
      <c r="GT151" s="75"/>
      <c r="GU151" s="75"/>
      <c r="GV151" s="75"/>
      <c r="GW151" s="75"/>
      <c r="GX151" s="75">
        <f t="shared" si="520"/>
        <v>1.4333581533879374E-2</v>
      </c>
      <c r="GY151" s="75">
        <f t="shared" si="521"/>
        <v>1.5190811411633939E-2</v>
      </c>
      <c r="GZ151" s="75">
        <f t="shared" si="522"/>
        <v>1.5168539325842697E-2</v>
      </c>
      <c r="HA151" s="75">
        <f t="shared" si="523"/>
        <v>2.5704493526275705E-2</v>
      </c>
      <c r="HB151" s="75"/>
      <c r="HC151" s="75"/>
      <c r="HD151" s="75">
        <f t="shared" si="524"/>
        <v>-2.227208579124243E-5</v>
      </c>
      <c r="HE151" s="75">
        <f t="shared" si="525"/>
        <v>1.0535954200433009E-2</v>
      </c>
      <c r="HF151" s="75">
        <f t="shared" si="526"/>
        <v>1.0513682114641766E-2</v>
      </c>
      <c r="HG151" s="75"/>
      <c r="HH151" s="75"/>
      <c r="HI151" s="75"/>
      <c r="HJ151" s="75">
        <f t="shared" si="527"/>
        <v>0.36764705882352944</v>
      </c>
      <c r="HK151" s="75">
        <f t="shared" si="528"/>
        <v>0.28454983327158206</v>
      </c>
      <c r="HL151" s="75">
        <f t="shared" si="529"/>
        <v>0.35093632958801496</v>
      </c>
      <c r="HM151" s="75">
        <f t="shared" si="530"/>
        <v>0.22296268088347296</v>
      </c>
      <c r="HN151" s="75"/>
      <c r="HO151" s="75"/>
      <c r="HP151" s="75">
        <f t="shared" si="531"/>
        <v>6.6386496316432897E-2</v>
      </c>
      <c r="HQ151" s="75">
        <f>Gegevens!HM157-Gegevens!HL157</f>
        <v>-5.6468373971276659E-2</v>
      </c>
      <c r="HR151" s="75">
        <f t="shared" si="532"/>
        <v>-6.1587152388109107E-2</v>
      </c>
      <c r="HS151" s="75"/>
      <c r="HT151" s="75"/>
      <c r="HU151" s="75"/>
      <c r="HV151" s="75">
        <f t="shared" si="533"/>
        <v>0.18373045420699927</v>
      </c>
      <c r="HW151" s="75">
        <f t="shared" si="534"/>
        <v>0.13097443497591701</v>
      </c>
      <c r="HX151" s="75">
        <f t="shared" si="535"/>
        <v>7.8651685393258425E-2</v>
      </c>
      <c r="HY151" s="75">
        <f t="shared" si="536"/>
        <v>0.10643564356435643</v>
      </c>
      <c r="HZ151" s="75"/>
      <c r="IA151" s="75"/>
      <c r="IB151" s="75">
        <f t="shared" si="537"/>
        <v>-5.232274958265859E-2</v>
      </c>
      <c r="IC151" s="75">
        <f t="shared" si="538"/>
        <v>2.7783958171098008E-2</v>
      </c>
      <c r="ID151" s="75">
        <f t="shared" si="539"/>
        <v>-2.4538791411560582E-2</v>
      </c>
      <c r="IE151" s="75"/>
      <c r="IF151" s="75"/>
      <c r="IG151" s="75"/>
      <c r="IH151" s="75">
        <f t="shared" si="540"/>
        <v>9.9032017870439318E-2</v>
      </c>
      <c r="II151" s="75">
        <f t="shared" si="541"/>
        <v>0.14301593182660244</v>
      </c>
      <c r="IJ151" s="75">
        <f t="shared" si="542"/>
        <v>8.220973782771536E-2</v>
      </c>
      <c r="IK151" s="75">
        <f t="shared" si="543"/>
        <v>0.1289032749428789</v>
      </c>
      <c r="IL151" s="75"/>
      <c r="IM151" s="75"/>
      <c r="IN151" s="75">
        <f t="shared" si="544"/>
        <v>-6.0806193998887079E-2</v>
      </c>
      <c r="IO151" s="75">
        <f t="shared" si="545"/>
        <v>4.6693537115163539E-2</v>
      </c>
      <c r="IP151" s="75">
        <f t="shared" si="546"/>
        <v>-1.411265688372354E-2</v>
      </c>
      <c r="IQ151" s="75"/>
      <c r="IR151" s="75"/>
      <c r="IS151" s="75"/>
      <c r="IT151" s="75">
        <f t="shared" si="547"/>
        <v>4.0022338049143708E-2</v>
      </c>
      <c r="IU151" s="75">
        <f t="shared" si="548"/>
        <v>4.5757688032604667E-2</v>
      </c>
      <c r="IV151" s="75">
        <f t="shared" si="549"/>
        <v>6.4419475655430714E-2</v>
      </c>
      <c r="IW151" s="75">
        <f t="shared" si="550"/>
        <v>4.3412033511043412E-2</v>
      </c>
      <c r="IX151" s="75"/>
      <c r="IY151" s="75"/>
      <c r="IZ151" s="75">
        <f t="shared" si="551"/>
        <v>1.8661787622826047E-2</v>
      </c>
      <c r="JA151" s="75">
        <f t="shared" si="552"/>
        <v>-2.1007442144387302E-2</v>
      </c>
      <c r="JB151" s="75">
        <f t="shared" si="553"/>
        <v>-2.3456545215612551E-3</v>
      </c>
      <c r="JC151" s="75"/>
      <c r="JD151" s="75"/>
      <c r="JE151" s="75"/>
      <c r="JF151" s="75"/>
      <c r="JG151" s="75"/>
      <c r="JH151" s="75"/>
      <c r="JI151" s="75">
        <f t="shared" si="554"/>
        <v>0.11336559940431869</v>
      </c>
      <c r="JJ151" s="75">
        <f t="shared" si="555"/>
        <v>0.13905435591958304</v>
      </c>
      <c r="JK151" s="75">
        <f t="shared" si="556"/>
        <v>0.15338793745346241</v>
      </c>
      <c r="JL151" s="75"/>
      <c r="JM151" s="75">
        <f t="shared" si="557"/>
        <v>0.15820674323823639</v>
      </c>
      <c r="JN151" s="75">
        <f t="shared" si="558"/>
        <v>0.1887736198592071</v>
      </c>
      <c r="JO151" s="75">
        <f t="shared" si="559"/>
        <v>0.20396443127084105</v>
      </c>
      <c r="JP151" s="75"/>
      <c r="JQ151" s="75">
        <f t="shared" si="560"/>
        <v>9.7378277153558054E-2</v>
      </c>
      <c r="JR151" s="75">
        <f t="shared" si="561"/>
        <v>0.14662921348314606</v>
      </c>
      <c r="JS151" s="75">
        <f t="shared" si="562"/>
        <v>0.16179775280898878</v>
      </c>
      <c r="JT151" s="75"/>
      <c r="JU151" s="75">
        <f t="shared" si="563"/>
        <v>0.15460776846915461</v>
      </c>
      <c r="JV151" s="75">
        <f t="shared" si="564"/>
        <v>0.17231530845392232</v>
      </c>
      <c r="JW151" s="75">
        <f t="shared" si="565"/>
        <v>0.19801980198019803</v>
      </c>
      <c r="JX151" s="75"/>
      <c r="JY151" s="75"/>
      <c r="JZ151" s="75"/>
      <c r="KA151" s="75">
        <f t="shared" si="566"/>
        <v>-6.0828466084678331E-2</v>
      </c>
      <c r="KB151" s="75">
        <f t="shared" si="567"/>
        <v>5.7229491315596556E-2</v>
      </c>
      <c r="KC151" s="75">
        <f t="shared" si="568"/>
        <v>-3.5989747690817753E-3</v>
      </c>
      <c r="KD151" s="75"/>
      <c r="KE151" s="75"/>
      <c r="KF151" s="75">
        <f t="shared" si="569"/>
        <v>-4.2144406376061039E-2</v>
      </c>
      <c r="KG151" s="75">
        <f t="shared" si="570"/>
        <v>2.5686094970776258E-2</v>
      </c>
      <c r="KH151" s="75">
        <f t="shared" si="571"/>
        <v>-1.6458311405284781E-2</v>
      </c>
      <c r="KI151" s="75"/>
      <c r="KJ151" s="75"/>
      <c r="KK151" s="75">
        <f t="shared" si="572"/>
        <v>-4.2166678461852264E-2</v>
      </c>
      <c r="KL151" s="75">
        <f t="shared" si="573"/>
        <v>3.6222049171209247E-2</v>
      </c>
      <c r="KM151" s="75">
        <f t="shared" si="574"/>
        <v>-5.9446292906430165E-3</v>
      </c>
      <c r="KN151" s="75"/>
      <c r="KO151" s="75"/>
      <c r="KP151" s="75"/>
      <c r="KQ151" s="75"/>
      <c r="KR151" s="73">
        <f t="shared" si="575"/>
        <v>1492.5098184512783</v>
      </c>
      <c r="KS151" s="73">
        <f t="shared" si="576"/>
        <v>260.75138940348279</v>
      </c>
      <c r="KT151" s="73">
        <f t="shared" si="577"/>
        <v>1494.455724342349</v>
      </c>
      <c r="KU151" s="73">
        <f t="shared" si="578"/>
        <v>687.87773249351619</v>
      </c>
      <c r="KV151" s="73">
        <f t="shared" si="579"/>
        <v>751.11967395331601</v>
      </c>
      <c r="KW151" s="73">
        <f t="shared" si="580"/>
        <v>240.3193775472397</v>
      </c>
      <c r="KX151" s="73">
        <f t="shared" si="581"/>
        <v>79.782141533901452</v>
      </c>
      <c r="KY151" s="73"/>
      <c r="KZ151" s="73">
        <f t="shared" si="582"/>
        <v>1335.6209737827714</v>
      </c>
      <c r="LA151" s="73">
        <f t="shared" si="583"/>
        <v>759.27790262172289</v>
      </c>
      <c r="LB151" s="73">
        <f t="shared" si="584"/>
        <v>1843.1176029962546</v>
      </c>
      <c r="LC151" s="73">
        <f t="shared" si="585"/>
        <v>413.07865168539325</v>
      </c>
      <c r="LD151" s="73">
        <f t="shared" si="586"/>
        <v>431.76554307116106</v>
      </c>
      <c r="LE151" s="73">
        <f t="shared" si="587"/>
        <v>338.33108614232214</v>
      </c>
      <c r="LF151" s="73">
        <f t="shared" si="588"/>
        <v>79.665168539325848</v>
      </c>
      <c r="LG151" s="73"/>
      <c r="LH151" s="73">
        <f t="shared" si="589"/>
        <v>1103</v>
      </c>
      <c r="LI151" s="73">
        <f t="shared" si="590"/>
        <v>1337</v>
      </c>
      <c r="LJ151" s="73">
        <f t="shared" si="591"/>
        <v>1171</v>
      </c>
      <c r="LK151" s="73">
        <f t="shared" si="592"/>
        <v>559</v>
      </c>
      <c r="LL151" s="73">
        <f t="shared" si="593"/>
        <v>677</v>
      </c>
      <c r="LM151" s="73">
        <f t="shared" si="594"/>
        <v>228</v>
      </c>
      <c r="LN151" s="73">
        <f t="shared" si="595"/>
        <v>135</v>
      </c>
      <c r="LO151" s="73"/>
      <c r="LP151" s="73">
        <f t="shared" si="596"/>
        <v>-156.88884466850686</v>
      </c>
      <c r="LQ151" s="73">
        <f t="shared" si="597"/>
        <v>498.5265132182401</v>
      </c>
      <c r="LR151" s="73">
        <f t="shared" si="598"/>
        <v>348.66187865390566</v>
      </c>
      <c r="LS151" s="73">
        <f t="shared" si="599"/>
        <v>-274.79908080812294</v>
      </c>
      <c r="LT151" s="73">
        <f t="shared" si="600"/>
        <v>-319.35413088215495</v>
      </c>
      <c r="LU151" s="73">
        <f t="shared" si="601"/>
        <v>98.011708595082439</v>
      </c>
      <c r="LV151" s="73">
        <f t="shared" si="602"/>
        <v>-0.11697299457560462</v>
      </c>
      <c r="LW151" s="73"/>
      <c r="LX151" s="73">
        <f t="shared" si="603"/>
        <v>-232.62097378277144</v>
      </c>
      <c r="LY151" s="73">
        <f t="shared" si="604"/>
        <v>577.72209737827711</v>
      </c>
      <c r="LZ151" s="73">
        <f t="shared" si="605"/>
        <v>-672.11760299625462</v>
      </c>
      <c r="MA151" s="73">
        <f t="shared" si="606"/>
        <v>145.92134831460675</v>
      </c>
      <c r="MB151" s="73">
        <f t="shared" si="607"/>
        <v>245.23445692883894</v>
      </c>
      <c r="MC151" s="73">
        <f t="shared" si="608"/>
        <v>-110.33108614232214</v>
      </c>
      <c r="MD151" s="73">
        <f t="shared" si="609"/>
        <v>55.334831460674152</v>
      </c>
      <c r="ME151" s="73"/>
      <c r="MF151" s="73">
        <f t="shared" si="610"/>
        <v>-389.50981845127831</v>
      </c>
      <c r="MG151" s="73">
        <f t="shared" si="611"/>
        <v>1076.2486105965172</v>
      </c>
      <c r="MH151" s="73">
        <f t="shared" si="612"/>
        <v>-323.45572434234896</v>
      </c>
      <c r="MI151" s="73">
        <f t="shared" si="613"/>
        <v>-128.87773249351619</v>
      </c>
      <c r="MJ151" s="73">
        <f t="shared" si="614"/>
        <v>-74.11967395331601</v>
      </c>
      <c r="MK151" s="73">
        <f t="shared" si="615"/>
        <v>-12.319377547239696</v>
      </c>
      <c r="ML151" s="73">
        <f t="shared" si="616"/>
        <v>55.217858466098548</v>
      </c>
      <c r="MM151" s="73"/>
      <c r="MN151" s="75">
        <f t="shared" si="617"/>
        <v>-0.10511746236370127</v>
      </c>
      <c r="MO151" s="75">
        <f t="shared" si="618"/>
        <v>1.9118843982335514</v>
      </c>
      <c r="MP151" s="75">
        <f t="shared" si="619"/>
        <v>0.23330358536204746</v>
      </c>
      <c r="MQ151" s="75">
        <f t="shared" si="620"/>
        <v>-0.39948826343308497</v>
      </c>
      <c r="MR151" s="75">
        <f t="shared" si="621"/>
        <v>-0.42517077099221823</v>
      </c>
      <c r="MS151" s="75">
        <f t="shared" si="622"/>
        <v>0.40783939104459538</v>
      </c>
      <c r="MT151" s="75">
        <f t="shared" si="623"/>
        <v>-1.4661551109893412E-3</v>
      </c>
      <c r="MU151" s="75"/>
      <c r="MV151" s="75">
        <f t="shared" si="624"/>
        <v>-0.1741669068912102</v>
      </c>
      <c r="MW151" s="75">
        <f t="shared" si="625"/>
        <v>0.76088359134837347</v>
      </c>
      <c r="MX151" s="75">
        <f t="shared" si="626"/>
        <v>-0.36466343867783046</v>
      </c>
      <c r="MY151" s="75">
        <f t="shared" si="627"/>
        <v>0.35325318246110327</v>
      </c>
      <c r="MZ151" s="75">
        <f t="shared" si="628"/>
        <v>0.56798061092249053</v>
      </c>
      <c r="NA151" s="75">
        <f t="shared" si="629"/>
        <v>-0.32610389840415177</v>
      </c>
      <c r="NB151" s="75">
        <f t="shared" si="630"/>
        <v>0.69459253617669448</v>
      </c>
      <c r="NC151" s="75"/>
      <c r="ND151" s="75">
        <f t="shared" si="631"/>
        <v>-0.26097638597477241</v>
      </c>
      <c r="NE151" s="75">
        <f t="shared" si="632"/>
        <v>4.1274894567527936</v>
      </c>
      <c r="NF151" s="75">
        <f t="shared" si="633"/>
        <v>-0.21643714100977401</v>
      </c>
      <c r="NG151" s="75">
        <f t="shared" si="634"/>
        <v>-0.18735558138557853</v>
      </c>
      <c r="NH151" s="75">
        <f t="shared" si="635"/>
        <v>-9.8678914324274156E-2</v>
      </c>
      <c r="NI151" s="75">
        <f t="shared" si="636"/>
        <v>-5.1262522701974254E-2</v>
      </c>
      <c r="NJ151" s="75">
        <f t="shared" si="637"/>
        <v>0.69210800066873468</v>
      </c>
      <c r="NK151" s="75"/>
      <c r="NL151" s="75"/>
      <c r="NM151" s="211">
        <v>5996</v>
      </c>
      <c r="NN151" s="212">
        <v>0</v>
      </c>
      <c r="NO151" s="212">
        <v>6</v>
      </c>
      <c r="NP151" s="212">
        <v>1</v>
      </c>
      <c r="NQ151" s="212">
        <v>0</v>
      </c>
      <c r="NR151" s="212">
        <v>2</v>
      </c>
      <c r="NS151" s="213">
        <v>9</v>
      </c>
      <c r="NT151" s="213">
        <f t="shared" si="638"/>
        <v>6005</v>
      </c>
      <c r="NU151" s="75"/>
      <c r="NV151" s="75"/>
      <c r="NW151" s="73">
        <v>5252</v>
      </c>
      <c r="NX151" s="73">
        <v>1337</v>
      </c>
      <c r="NY151" s="75">
        <f t="shared" si="639"/>
        <v>0.25456968773800459</v>
      </c>
      <c r="NZ151" s="75">
        <f t="shared" si="640"/>
        <v>1.2507185916508581E-3</v>
      </c>
      <c r="OA151" s="75">
        <f t="shared" si="641"/>
        <v>1.7058989398418629E-3</v>
      </c>
      <c r="OB151" s="73">
        <v>7920</v>
      </c>
      <c r="OC151" s="73">
        <v>6005</v>
      </c>
      <c r="OD151" s="73">
        <v>511.14675103605839</v>
      </c>
      <c r="OE151" s="73">
        <v>262.24363756725484</v>
      </c>
      <c r="OF151" s="75">
        <f t="shared" si="642"/>
        <v>3.3111570399905914E-2</v>
      </c>
      <c r="OG151" s="75">
        <f t="shared" si="643"/>
        <v>0.51304960275244926</v>
      </c>
      <c r="OH151" s="73">
        <v>506.33333333333303</v>
      </c>
      <c r="OI151" s="73">
        <f t="shared" si="644"/>
        <v>259.77411552698999</v>
      </c>
      <c r="OJ151" s="75">
        <f t="shared" si="645"/>
        <v>4.3259636224311407E-2</v>
      </c>
      <c r="OK151" s="75">
        <f t="shared" si="646"/>
        <v>1.2085182223795601E-3</v>
      </c>
      <c r="OL151" s="75">
        <f t="shared" si="647"/>
        <v>3.8256966323669102E-4</v>
      </c>
      <c r="OM151" s="73">
        <v>7948</v>
      </c>
      <c r="ON151" s="73">
        <v>132449748</v>
      </c>
      <c r="OO151" s="73">
        <f t="shared" si="648"/>
        <v>16664.537996980373</v>
      </c>
      <c r="OP151" s="75">
        <f t="shared" si="649"/>
        <v>1.219707202748546E-3</v>
      </c>
      <c r="OQ151" s="75">
        <f t="shared" si="650"/>
        <v>1.0636279198679732E-3</v>
      </c>
      <c r="OR151" s="75">
        <f t="shared" si="651"/>
        <v>8.3747926431556794E-4</v>
      </c>
      <c r="OS151" s="73">
        <v>1066.2304982385506</v>
      </c>
      <c r="OT151" s="75">
        <f t="shared" si="652"/>
        <v>0.13462506290890791</v>
      </c>
      <c r="OU151" s="75">
        <f t="shared" si="653"/>
        <v>8.787432631488794E-4</v>
      </c>
      <c r="OV151" s="73">
        <v>111.41174168362716</v>
      </c>
      <c r="OW151" s="75">
        <f t="shared" si="654"/>
        <v>1.4017581993410563E-2</v>
      </c>
      <c r="OX151" s="75">
        <v>0.13584905660377361</v>
      </c>
      <c r="OY151" s="73">
        <v>478</v>
      </c>
      <c r="OZ151" s="75">
        <f t="shared" si="655"/>
        <v>6.0353535353535354E-2</v>
      </c>
      <c r="PA151" s="73">
        <v>1522</v>
      </c>
      <c r="PB151" s="75">
        <f t="shared" si="656"/>
        <v>0.19217171717171716</v>
      </c>
      <c r="PC151" s="73">
        <v>1436</v>
      </c>
      <c r="PD151" s="73">
        <v>1621</v>
      </c>
      <c r="PE151" s="75">
        <f t="shared" si="657"/>
        <v>-0.11412708204811844</v>
      </c>
      <c r="PF151" s="75">
        <v>5.1155927201180521E-2</v>
      </c>
      <c r="PG151" s="75">
        <v>5.0664043285784555E-2</v>
      </c>
      <c r="PH151" s="75">
        <v>0.10181997048696508</v>
      </c>
      <c r="PI151" s="75"/>
      <c r="PJ151" s="75"/>
      <c r="PK151" s="75"/>
      <c r="PL151" s="75"/>
      <c r="PM151" s="75"/>
      <c r="PN151" s="75"/>
      <c r="PO151" s="226"/>
      <c r="PP151" s="21">
        <f t="shared" si="658"/>
        <v>0</v>
      </c>
      <c r="PQ151" s="73">
        <f t="shared" si="659"/>
        <v>136.39350619952003</v>
      </c>
      <c r="PR151" s="73"/>
      <c r="PS151" s="73">
        <f t="shared" si="660"/>
        <v>68.662320139485317</v>
      </c>
      <c r="PT151" s="73">
        <v>2</v>
      </c>
      <c r="PU151" s="73">
        <f t="shared" si="661"/>
        <v>31.656093896823105</v>
      </c>
      <c r="PV151" s="73">
        <v>2</v>
      </c>
      <c r="PW151" s="73"/>
    </row>
    <row r="152" spans="1:444" x14ac:dyDescent="0.25">
      <c r="A152" s="150"/>
      <c r="B152" s="153" t="s">
        <v>10</v>
      </c>
      <c r="C152" s="151"/>
      <c r="D152" s="156">
        <v>42011</v>
      </c>
      <c r="E152" s="156" t="s">
        <v>205</v>
      </c>
      <c r="F152" s="72" t="s">
        <v>220</v>
      </c>
      <c r="G152" s="82"/>
      <c r="P152" s="161"/>
      <c r="Q152" s="127"/>
      <c r="R152" s="127"/>
      <c r="S152" s="127"/>
      <c r="T152" s="127"/>
      <c r="U152" s="127"/>
      <c r="V152" s="127"/>
      <c r="W152" s="127"/>
      <c r="X152" s="127"/>
      <c r="Y152" s="127"/>
      <c r="Z152" s="113"/>
      <c r="AA152" s="73"/>
      <c r="AB152" s="74">
        <v>2889</v>
      </c>
      <c r="AC152" s="74">
        <v>3750</v>
      </c>
      <c r="AD152" s="74">
        <v>1061</v>
      </c>
      <c r="AE152" s="74">
        <v>1603</v>
      </c>
      <c r="AF152" s="74">
        <v>770</v>
      </c>
      <c r="AG152" s="74">
        <v>2237</v>
      </c>
      <c r="AH152" s="74">
        <v>70</v>
      </c>
      <c r="AI152" s="74">
        <v>184</v>
      </c>
      <c r="AK152" s="73">
        <f t="shared" si="445"/>
        <v>12564</v>
      </c>
      <c r="AL152" s="75"/>
      <c r="AM152" s="76">
        <f t="shared" si="446"/>
        <v>0.22994269340974213</v>
      </c>
      <c r="AN152" s="77">
        <f t="shared" si="447"/>
        <v>0.29847182425978985</v>
      </c>
      <c r="AO152" s="77">
        <f t="shared" si="448"/>
        <v>8.4447628143903219E-2</v>
      </c>
      <c r="AP152" s="77">
        <f t="shared" si="449"/>
        <v>0.1275867558102515</v>
      </c>
      <c r="AQ152" s="77">
        <f t="shared" si="450"/>
        <v>6.1286214581343521E-2</v>
      </c>
      <c r="AR152" s="77">
        <f t="shared" si="451"/>
        <v>0.17804839223177332</v>
      </c>
      <c r="AS152" s="77">
        <f t="shared" si="452"/>
        <v>5.5714740528494114E-3</v>
      </c>
      <c r="AT152" s="78">
        <f t="shared" si="453"/>
        <v>1.4645017510347023E-2</v>
      </c>
      <c r="AU152" s="75">
        <f t="shared" si="454"/>
        <v>1</v>
      </c>
      <c r="AV152" s="75"/>
      <c r="AW152" s="75"/>
      <c r="AX152" s="74">
        <v>856</v>
      </c>
      <c r="AY152" s="74">
        <v>861</v>
      </c>
      <c r="AZ152" s="74">
        <v>2509</v>
      </c>
      <c r="BA152" s="74">
        <v>1339</v>
      </c>
      <c r="BB152" s="74">
        <v>4554</v>
      </c>
      <c r="BC152" s="74">
        <v>2152</v>
      </c>
      <c r="BD152" s="74">
        <v>213</v>
      </c>
      <c r="BF152" s="74">
        <v>23</v>
      </c>
      <c r="BG152" s="79">
        <v>21</v>
      </c>
      <c r="BH152" s="80">
        <v>99</v>
      </c>
      <c r="BI152" s="80">
        <v>19</v>
      </c>
      <c r="BJ152" s="81">
        <v>12</v>
      </c>
      <c r="BK152" s="73">
        <f t="shared" si="455"/>
        <v>151</v>
      </c>
      <c r="BL152" s="79">
        <f t="shared" si="456"/>
        <v>12658</v>
      </c>
      <c r="BM152" s="82"/>
      <c r="BN152" s="83">
        <f t="shared" si="457"/>
        <v>6.7625217253910574E-2</v>
      </c>
      <c r="BO152" s="84">
        <f t="shared" si="458"/>
        <v>6.8020224364038553E-2</v>
      </c>
      <c r="BP152" s="84">
        <f t="shared" si="459"/>
        <v>0.19821456786222152</v>
      </c>
      <c r="BQ152" s="84">
        <f t="shared" si="460"/>
        <v>0.10578290409227366</v>
      </c>
      <c r="BR152" s="84">
        <f t="shared" si="461"/>
        <v>0.35977247590456629</v>
      </c>
      <c r="BS152" s="84">
        <f t="shared" si="462"/>
        <v>0.17001106019908357</v>
      </c>
      <c r="BT152" s="84">
        <f t="shared" si="463"/>
        <v>1.6827302891452046E-2</v>
      </c>
      <c r="BU152" s="84">
        <f t="shared" si="464"/>
        <v>0</v>
      </c>
      <c r="BV152" s="84">
        <f t="shared" si="465"/>
        <v>1.8170327065887186E-3</v>
      </c>
      <c r="BW152" s="84">
        <f t="shared" si="466"/>
        <v>1.6590298625375256E-3</v>
      </c>
      <c r="BX152" s="84">
        <f t="shared" si="467"/>
        <v>7.8211407805340496E-3</v>
      </c>
      <c r="BY152" s="84">
        <f t="shared" si="468"/>
        <v>1.5010270184863327E-3</v>
      </c>
      <c r="BZ152" s="84">
        <f t="shared" si="469"/>
        <v>9.4801706430715758E-4</v>
      </c>
      <c r="CA152" s="75">
        <f t="shared" si="470"/>
        <v>1.1929214725865065E-2</v>
      </c>
      <c r="CB152" s="85">
        <f t="shared" si="471"/>
        <v>1</v>
      </c>
      <c r="CC152" s="75"/>
      <c r="CD152" s="75"/>
      <c r="CE152" s="74">
        <v>918</v>
      </c>
      <c r="CF152" s="74">
        <v>3572</v>
      </c>
      <c r="CG152" s="74">
        <v>2022</v>
      </c>
      <c r="CH152" s="74">
        <v>1250</v>
      </c>
      <c r="CI152" s="74">
        <v>1941</v>
      </c>
      <c r="CJ152" s="74">
        <v>2912</v>
      </c>
      <c r="CK152" s="74">
        <v>238</v>
      </c>
      <c r="CL152" s="72">
        <v>3</v>
      </c>
      <c r="CM152" s="72"/>
      <c r="CP152" s="73">
        <f t="shared" si="662"/>
        <v>3</v>
      </c>
      <c r="CQ152" s="73">
        <f t="shared" si="663"/>
        <v>12856</v>
      </c>
      <c r="CR152" s="73"/>
      <c r="CS152" s="76">
        <f t="shared" si="472"/>
        <v>7.1406347230864961E-2</v>
      </c>
      <c r="CT152" s="77">
        <f t="shared" si="473"/>
        <v>0.27784691972619791</v>
      </c>
      <c r="CU152" s="77">
        <f t="shared" si="474"/>
        <v>0.15728064716863721</v>
      </c>
      <c r="CV152" s="77">
        <f t="shared" si="475"/>
        <v>9.7230864965774738E-2</v>
      </c>
      <c r="CW152" s="77">
        <f t="shared" si="476"/>
        <v>0.15098008711885502</v>
      </c>
      <c r="CX152" s="77">
        <f t="shared" si="477"/>
        <v>0.22650902302426881</v>
      </c>
      <c r="CY152" s="77">
        <f t="shared" si="478"/>
        <v>1.851275668948351E-2</v>
      </c>
      <c r="CZ152" s="78"/>
      <c r="DA152" s="78"/>
      <c r="DB152" s="78"/>
      <c r="DC152" s="78"/>
      <c r="DD152" s="78">
        <f t="shared" si="479"/>
        <v>2.3335407591785936E-4</v>
      </c>
      <c r="DE152" s="75">
        <f t="shared" si="480"/>
        <v>1</v>
      </c>
      <c r="DF152" s="75"/>
      <c r="DG152" s="75"/>
      <c r="DH152" s="74">
        <v>2253</v>
      </c>
      <c r="DI152" s="74">
        <v>3242</v>
      </c>
      <c r="DJ152" s="74">
        <v>3078</v>
      </c>
      <c r="DK152" s="74">
        <v>1623</v>
      </c>
      <c r="DM152" s="74">
        <v>583</v>
      </c>
      <c r="DN152" s="74">
        <v>872</v>
      </c>
      <c r="DO152" s="74">
        <v>1086</v>
      </c>
      <c r="DP152" s="72">
        <v>185</v>
      </c>
      <c r="DQ152" s="72">
        <v>19</v>
      </c>
      <c r="DR152" s="74">
        <v>18</v>
      </c>
      <c r="DU152" s="73">
        <f t="shared" si="481"/>
        <v>222</v>
      </c>
      <c r="DV152" s="73">
        <f t="shared" si="664"/>
        <v>12959</v>
      </c>
      <c r="DW152" s="76">
        <f t="shared" si="482"/>
        <v>0.17385600740797902</v>
      </c>
      <c r="DX152" s="77">
        <f t="shared" si="483"/>
        <v>0.25017362450806391</v>
      </c>
      <c r="DY152" s="77">
        <f t="shared" si="484"/>
        <v>0.23751832703140674</v>
      </c>
      <c r="DZ152" s="77">
        <f t="shared" si="485"/>
        <v>0.12524114515008875</v>
      </c>
      <c r="EA152" s="77">
        <f t="shared" si="486"/>
        <v>0</v>
      </c>
      <c r="EB152" s="77">
        <f t="shared" si="487"/>
        <v>4.49880392005556E-2</v>
      </c>
      <c r="EC152" s="77">
        <f t="shared" si="488"/>
        <v>6.7289142680762401E-2</v>
      </c>
      <c r="ED152" s="77">
        <f t="shared" si="489"/>
        <v>8.3802762558839422E-2</v>
      </c>
      <c r="EE152" s="75">
        <f t="shared" si="490"/>
        <v>1.4275792885253491E-2</v>
      </c>
      <c r="EF152" s="78">
        <f t="shared" si="491"/>
        <v>1.4661625125395477E-3</v>
      </c>
      <c r="EG152" s="78">
        <f t="shared" si="492"/>
        <v>1.3889960645111505E-3</v>
      </c>
      <c r="EH152" s="78">
        <f t="shared" si="493"/>
        <v>0</v>
      </c>
      <c r="EI152" s="78">
        <f t="shared" si="494"/>
        <v>0</v>
      </c>
      <c r="EJ152" s="75">
        <f t="shared" si="495"/>
        <v>1.713095146230419E-2</v>
      </c>
      <c r="EK152" s="75">
        <f t="shared" si="496"/>
        <v>1</v>
      </c>
      <c r="EL152" s="75"/>
      <c r="EM152" s="75"/>
      <c r="EN152" s="75"/>
      <c r="EO152" s="75"/>
      <c r="EP152" s="75"/>
      <c r="EQ152" s="75"/>
      <c r="ER152" s="75">
        <f t="shared" si="497"/>
        <v>0.29847182425978985</v>
      </c>
      <c r="ES152" s="75">
        <f t="shared" si="498"/>
        <v>0.35977247590456629</v>
      </c>
      <c r="ET152" s="75">
        <f t="shared" si="499"/>
        <v>0.27784691972619791</v>
      </c>
      <c r="EU152" s="75">
        <f t="shared" si="500"/>
        <v>0.25017362450806391</v>
      </c>
      <c r="EV152" s="75"/>
      <c r="EW152" s="75"/>
      <c r="EX152" s="75">
        <f t="shared" si="501"/>
        <v>8.4447628143903219E-2</v>
      </c>
      <c r="EY152" s="75">
        <f t="shared" si="502"/>
        <v>6.8020224364038553E-2</v>
      </c>
      <c r="EZ152" s="75">
        <f t="shared" si="503"/>
        <v>0.15098008711885502</v>
      </c>
      <c r="FA152" s="75">
        <f t="shared" si="504"/>
        <v>0.23751832703140674</v>
      </c>
      <c r="FB152" s="75"/>
      <c r="FC152" s="75"/>
      <c r="FD152" s="75"/>
      <c r="FE152" s="75">
        <f t="shared" si="505"/>
        <v>0</v>
      </c>
      <c r="FF152" s="75"/>
      <c r="FG152" s="75"/>
      <c r="FH152" s="75"/>
      <c r="FI152" s="75"/>
      <c r="FJ152" s="75"/>
      <c r="FK152" s="75">
        <f t="shared" si="506"/>
        <v>1.8170327065887186E-3</v>
      </c>
      <c r="FL152" s="75"/>
      <c r="FM152" s="75"/>
      <c r="FN152" s="75"/>
      <c r="FO152" s="75"/>
      <c r="FP152" s="75">
        <f t="shared" si="507"/>
        <v>0.38291945240369307</v>
      </c>
      <c r="FQ152" s="75">
        <f t="shared" si="508"/>
        <v>0.42960973297519356</v>
      </c>
      <c r="FR152" s="75">
        <f t="shared" si="509"/>
        <v>0.42882700684505293</v>
      </c>
      <c r="FS152" s="75">
        <f t="shared" si="510"/>
        <v>0.48769195153947065</v>
      </c>
      <c r="FT152" s="75"/>
      <c r="FU152" s="75"/>
      <c r="FV152" s="75"/>
      <c r="FW152" s="75">
        <f t="shared" si="511"/>
        <v>-8.1925556178368386E-2</v>
      </c>
      <c r="FX152" s="75">
        <f t="shared" si="512"/>
        <v>-2.7673295218133998E-2</v>
      </c>
      <c r="FY152" s="75">
        <f t="shared" si="513"/>
        <v>-0.10959885139650238</v>
      </c>
      <c r="FZ152" s="75"/>
      <c r="GA152" s="75"/>
      <c r="GB152" s="75">
        <f t="shared" si="514"/>
        <v>8.2959862754816469E-2</v>
      </c>
      <c r="GC152" s="75">
        <f t="shared" si="515"/>
        <v>8.6538239912551718E-2</v>
      </c>
      <c r="GD152" s="75">
        <f t="shared" si="516"/>
        <v>0.1694981026673682</v>
      </c>
      <c r="GE152" s="75"/>
      <c r="GF152" s="75"/>
      <c r="GG152" s="75"/>
      <c r="GH152" s="75"/>
      <c r="GI152" s="75"/>
      <c r="GJ152" s="75"/>
      <c r="GK152" s="75"/>
      <c r="GL152" s="75"/>
      <c r="GM152" s="75"/>
      <c r="GN152" s="75"/>
      <c r="GO152" s="75"/>
      <c r="GP152" s="75"/>
      <c r="GQ152" s="75">
        <f t="shared" si="517"/>
        <v>-7.8272613014063186E-4</v>
      </c>
      <c r="GR152" s="75">
        <f t="shared" si="518"/>
        <v>5.886494469441772E-2</v>
      </c>
      <c r="GS152" s="75">
        <f t="shared" si="519"/>
        <v>5.8082218564277088E-2</v>
      </c>
      <c r="GT152" s="75"/>
      <c r="GU152" s="75"/>
      <c r="GV152" s="75"/>
      <c r="GW152" s="75"/>
      <c r="GX152" s="75">
        <f t="shared" si="520"/>
        <v>5.5714740528494114E-3</v>
      </c>
      <c r="GY152" s="75">
        <f t="shared" si="521"/>
        <v>1.6827302891452046E-2</v>
      </c>
      <c r="GZ152" s="75">
        <f t="shared" si="522"/>
        <v>1.851275668948351E-2</v>
      </c>
      <c r="HA152" s="75">
        <f t="shared" si="523"/>
        <v>4.49880392005556E-2</v>
      </c>
      <c r="HB152" s="75"/>
      <c r="HC152" s="75"/>
      <c r="HD152" s="75">
        <f t="shared" si="524"/>
        <v>1.6854537980314638E-3</v>
      </c>
      <c r="HE152" s="75">
        <f t="shared" si="525"/>
        <v>2.647528251107209E-2</v>
      </c>
      <c r="HF152" s="75">
        <f t="shared" si="526"/>
        <v>2.8160736309103554E-2</v>
      </c>
      <c r="HG152" s="75"/>
      <c r="HH152" s="75"/>
      <c r="HI152" s="75"/>
      <c r="HJ152" s="75">
        <f t="shared" si="527"/>
        <v>0.17804839223177332</v>
      </c>
      <c r="HK152" s="75">
        <f t="shared" si="528"/>
        <v>0.17001106019908357</v>
      </c>
      <c r="HL152" s="75">
        <f t="shared" si="529"/>
        <v>0.15728064716863721</v>
      </c>
      <c r="HM152" s="75">
        <f t="shared" si="530"/>
        <v>0.12524114515008875</v>
      </c>
      <c r="HN152" s="75"/>
      <c r="HO152" s="75"/>
      <c r="HP152" s="75">
        <f t="shared" si="531"/>
        <v>-1.2730413030446364E-2</v>
      </c>
      <c r="HQ152" s="75">
        <f>Gegevens!HM215-Gegevens!HL215</f>
        <v>-0.15674474151050041</v>
      </c>
      <c r="HR152" s="75">
        <f t="shared" si="532"/>
        <v>-4.4769915048994829E-2</v>
      </c>
      <c r="HS152" s="75"/>
      <c r="HT152" s="75"/>
      <c r="HU152" s="75"/>
      <c r="HV152" s="75">
        <f t="shared" si="533"/>
        <v>0.22994269340974213</v>
      </c>
      <c r="HW152" s="75">
        <f t="shared" si="534"/>
        <v>0.19821456786222152</v>
      </c>
      <c r="HX152" s="75">
        <f t="shared" si="535"/>
        <v>0.22650902302426881</v>
      </c>
      <c r="HY152" s="75">
        <f t="shared" si="536"/>
        <v>0.17385600740797902</v>
      </c>
      <c r="HZ152" s="75"/>
      <c r="IA152" s="75"/>
      <c r="IB152" s="75">
        <f t="shared" si="537"/>
        <v>2.8294455162047288E-2</v>
      </c>
      <c r="IC152" s="75">
        <f t="shared" si="538"/>
        <v>-5.2653015616289794E-2</v>
      </c>
      <c r="ID152" s="75">
        <f t="shared" si="539"/>
        <v>-2.4358560454242506E-2</v>
      </c>
      <c r="IE152" s="75"/>
      <c r="IF152" s="75"/>
      <c r="IG152" s="75"/>
      <c r="IH152" s="75">
        <f t="shared" si="540"/>
        <v>0.1275867558102515</v>
      </c>
      <c r="II152" s="75">
        <f t="shared" si="541"/>
        <v>0.10578290409227366</v>
      </c>
      <c r="IJ152" s="75">
        <f t="shared" si="542"/>
        <v>7.1406347230864961E-2</v>
      </c>
      <c r="IK152" s="75">
        <f t="shared" si="543"/>
        <v>8.3802762558839422E-2</v>
      </c>
      <c r="IL152" s="75"/>
      <c r="IM152" s="75"/>
      <c r="IN152" s="75">
        <f t="shared" si="544"/>
        <v>-3.4376556861408697E-2</v>
      </c>
      <c r="IO152" s="75">
        <f t="shared" si="545"/>
        <v>1.2396415327974461E-2</v>
      </c>
      <c r="IP152" s="75">
        <f t="shared" si="546"/>
        <v>-2.1980141533434236E-2</v>
      </c>
      <c r="IQ152" s="75"/>
      <c r="IR152" s="75"/>
      <c r="IS152" s="75"/>
      <c r="IT152" s="75">
        <f t="shared" si="547"/>
        <v>6.1286214581343521E-2</v>
      </c>
      <c r="IU152" s="75">
        <f t="shared" si="548"/>
        <v>6.7625217253910574E-2</v>
      </c>
      <c r="IV152" s="75">
        <f t="shared" si="549"/>
        <v>9.7230864965774738E-2</v>
      </c>
      <c r="IW152" s="75">
        <f t="shared" si="550"/>
        <v>6.7289142680762401E-2</v>
      </c>
      <c r="IX152" s="75"/>
      <c r="IY152" s="75"/>
      <c r="IZ152" s="75">
        <f t="shared" si="551"/>
        <v>2.9605647711864164E-2</v>
      </c>
      <c r="JA152" s="75">
        <f t="shared" si="552"/>
        <v>-2.9941722285012337E-2</v>
      </c>
      <c r="JB152" s="75">
        <f t="shared" si="553"/>
        <v>-3.3607457314817346E-4</v>
      </c>
      <c r="JC152" s="75"/>
      <c r="JD152" s="75"/>
      <c r="JE152" s="75"/>
      <c r="JF152" s="75"/>
      <c r="JG152" s="75"/>
      <c r="JH152" s="75"/>
      <c r="JI152" s="75">
        <f t="shared" si="554"/>
        <v>0.13315822986310091</v>
      </c>
      <c r="JJ152" s="75">
        <f t="shared" si="555"/>
        <v>0.18887297039159501</v>
      </c>
      <c r="JK152" s="75">
        <f t="shared" si="556"/>
        <v>0.19444444444444442</v>
      </c>
      <c r="JL152" s="75"/>
      <c r="JM152" s="75">
        <f t="shared" si="557"/>
        <v>0.12261020698372571</v>
      </c>
      <c r="JN152" s="75">
        <f t="shared" si="558"/>
        <v>0.17340812134618422</v>
      </c>
      <c r="JO152" s="75">
        <f t="shared" si="559"/>
        <v>0.19023542423763629</v>
      </c>
      <c r="JP152" s="75"/>
      <c r="JQ152" s="75">
        <f t="shared" si="560"/>
        <v>8.9919103920348464E-2</v>
      </c>
      <c r="JR152" s="75">
        <f t="shared" si="561"/>
        <v>0.16863721219663969</v>
      </c>
      <c r="JS152" s="75">
        <f t="shared" si="562"/>
        <v>0.1871499688861232</v>
      </c>
      <c r="JT152" s="75"/>
      <c r="JU152" s="75">
        <f t="shared" si="563"/>
        <v>0.12879080175939503</v>
      </c>
      <c r="JV152" s="75">
        <f t="shared" si="564"/>
        <v>0.15109190523960181</v>
      </c>
      <c r="JW152" s="75">
        <f t="shared" si="565"/>
        <v>0.19607994444015742</v>
      </c>
      <c r="JX152" s="75"/>
      <c r="JY152" s="75"/>
      <c r="JZ152" s="75"/>
      <c r="KA152" s="75">
        <f t="shared" si="566"/>
        <v>-3.2691103063377247E-2</v>
      </c>
      <c r="KB152" s="75">
        <f t="shared" si="567"/>
        <v>3.8871697839046565E-2</v>
      </c>
      <c r="KC152" s="75">
        <f t="shared" si="568"/>
        <v>6.180594775669318E-3</v>
      </c>
      <c r="KD152" s="75"/>
      <c r="KE152" s="75"/>
      <c r="KF152" s="75">
        <f t="shared" si="569"/>
        <v>-4.7709091495445333E-3</v>
      </c>
      <c r="KG152" s="75">
        <f t="shared" si="570"/>
        <v>-1.7545306957037876E-2</v>
      </c>
      <c r="KH152" s="75">
        <f t="shared" si="571"/>
        <v>-2.2316216106582409E-2</v>
      </c>
      <c r="KI152" s="75"/>
      <c r="KJ152" s="75"/>
      <c r="KK152" s="75">
        <f t="shared" si="572"/>
        <v>-3.0854553515130834E-3</v>
      </c>
      <c r="KL152" s="75">
        <f t="shared" si="573"/>
        <v>8.9299755540342141E-3</v>
      </c>
      <c r="KM152" s="75">
        <f t="shared" si="574"/>
        <v>5.8445202025211307E-3</v>
      </c>
      <c r="KN152" s="75"/>
      <c r="KO152" s="75"/>
      <c r="KP152" s="75"/>
      <c r="KQ152" s="75"/>
      <c r="KR152" s="73">
        <f t="shared" si="575"/>
        <v>4662.2915152472742</v>
      </c>
      <c r="KS152" s="73">
        <f t="shared" si="576"/>
        <v>881.47408753357558</v>
      </c>
      <c r="KT152" s="73">
        <f t="shared" si="577"/>
        <v>2203.1733291199239</v>
      </c>
      <c r="KU152" s="73">
        <f t="shared" si="578"/>
        <v>2568.6625849265288</v>
      </c>
      <c r="KV152" s="73">
        <f t="shared" si="579"/>
        <v>1370.8406541317743</v>
      </c>
      <c r="KW152" s="73">
        <f t="shared" si="580"/>
        <v>876.35519039342716</v>
      </c>
      <c r="KX152" s="73">
        <f t="shared" si="581"/>
        <v>218.06501817032708</v>
      </c>
      <c r="KY152" s="73"/>
      <c r="KZ152" s="73">
        <f t="shared" si="582"/>
        <v>3600.6182327317988</v>
      </c>
      <c r="LA152" s="73">
        <f t="shared" si="583"/>
        <v>1956.5509489732422</v>
      </c>
      <c r="LB152" s="73">
        <f t="shared" si="584"/>
        <v>2038.1999066583696</v>
      </c>
      <c r="LC152" s="73">
        <f t="shared" si="585"/>
        <v>2935.3304293714996</v>
      </c>
      <c r="LD152" s="73">
        <f t="shared" si="586"/>
        <v>925.35485376477902</v>
      </c>
      <c r="LE152" s="73">
        <f t="shared" si="587"/>
        <v>1260.0147790914748</v>
      </c>
      <c r="LF152" s="73">
        <f t="shared" si="588"/>
        <v>239.90681393901681</v>
      </c>
      <c r="LG152" s="73"/>
      <c r="LH152" s="73">
        <f t="shared" si="589"/>
        <v>3242</v>
      </c>
      <c r="LI152" s="73">
        <f t="shared" si="590"/>
        <v>3078</v>
      </c>
      <c r="LJ152" s="73">
        <f t="shared" si="591"/>
        <v>1623</v>
      </c>
      <c r="LK152" s="73">
        <f t="shared" si="592"/>
        <v>2253</v>
      </c>
      <c r="LL152" s="73">
        <f t="shared" si="593"/>
        <v>1086</v>
      </c>
      <c r="LM152" s="73">
        <f t="shared" si="594"/>
        <v>872</v>
      </c>
      <c r="LN152" s="73">
        <f t="shared" si="595"/>
        <v>583</v>
      </c>
      <c r="LO152" s="73"/>
      <c r="LP152" s="73">
        <f t="shared" si="596"/>
        <v>-1061.6732825154754</v>
      </c>
      <c r="LQ152" s="73">
        <f t="shared" si="597"/>
        <v>1075.0768614396666</v>
      </c>
      <c r="LR152" s="73">
        <f t="shared" si="598"/>
        <v>-164.97342246155426</v>
      </c>
      <c r="LS152" s="73">
        <f t="shared" si="599"/>
        <v>366.6678444449708</v>
      </c>
      <c r="LT152" s="73">
        <f t="shared" si="600"/>
        <v>-445.48580036699525</v>
      </c>
      <c r="LU152" s="73">
        <f t="shared" si="601"/>
        <v>383.65958869804763</v>
      </c>
      <c r="LV152" s="73">
        <f t="shared" si="602"/>
        <v>21.841795768689735</v>
      </c>
      <c r="LW152" s="73"/>
      <c r="LX152" s="73">
        <f t="shared" si="603"/>
        <v>-358.6182327317988</v>
      </c>
      <c r="LY152" s="73">
        <f t="shared" si="604"/>
        <v>1121.4490510267578</v>
      </c>
      <c r="LZ152" s="73">
        <f t="shared" si="605"/>
        <v>-415.19990665836963</v>
      </c>
      <c r="MA152" s="73">
        <f t="shared" si="606"/>
        <v>-682.33042937149958</v>
      </c>
      <c r="MB152" s="73">
        <f t="shared" si="607"/>
        <v>160.64514623522098</v>
      </c>
      <c r="MC152" s="73">
        <f t="shared" si="608"/>
        <v>-388.01477909147479</v>
      </c>
      <c r="MD152" s="73">
        <f t="shared" si="609"/>
        <v>343.09318606098316</v>
      </c>
      <c r="ME152" s="73"/>
      <c r="MF152" s="73">
        <f t="shared" si="610"/>
        <v>-1420.2915152472742</v>
      </c>
      <c r="MG152" s="73">
        <f t="shared" si="611"/>
        <v>2196.5259124664244</v>
      </c>
      <c r="MH152" s="73">
        <f t="shared" si="612"/>
        <v>-580.17332911992389</v>
      </c>
      <c r="MI152" s="73">
        <f t="shared" si="613"/>
        <v>-315.66258492652878</v>
      </c>
      <c r="MJ152" s="73">
        <f t="shared" si="614"/>
        <v>-284.84065413177427</v>
      </c>
      <c r="MK152" s="73">
        <f t="shared" si="615"/>
        <v>-4.355190393427165</v>
      </c>
      <c r="ML152" s="73">
        <f t="shared" si="616"/>
        <v>364.93498182967289</v>
      </c>
      <c r="MM152" s="73"/>
      <c r="MN152" s="75">
        <f t="shared" si="617"/>
        <v>-0.22771490779661541</v>
      </c>
      <c r="MO152" s="75">
        <f t="shared" si="618"/>
        <v>1.2196352412897409</v>
      </c>
      <c r="MP152" s="75">
        <f t="shared" si="619"/>
        <v>-7.4879910845441419E-2</v>
      </c>
      <c r="MQ152" s="75">
        <f t="shared" si="620"/>
        <v>0.14274659762502773</v>
      </c>
      <c r="MR152" s="75">
        <f t="shared" si="621"/>
        <v>-0.3249727085524356</v>
      </c>
      <c r="MS152" s="75">
        <f t="shared" si="622"/>
        <v>0.43779005693548656</v>
      </c>
      <c r="MT152" s="75">
        <f t="shared" si="623"/>
        <v>0.10016185058911861</v>
      </c>
      <c r="MU152" s="75"/>
      <c r="MV152" s="75">
        <f t="shared" si="624"/>
        <v>-9.9599071479375967E-2</v>
      </c>
      <c r="MW152" s="75">
        <f t="shared" si="625"/>
        <v>0.57317651330023955</v>
      </c>
      <c r="MX152" s="75">
        <f t="shared" si="626"/>
        <v>-0.20370911866986111</v>
      </c>
      <c r="MY152" s="75">
        <f t="shared" si="627"/>
        <v>-0.23245438487741132</v>
      </c>
      <c r="MZ152" s="75">
        <f t="shared" si="628"/>
        <v>0.17360382947324576</v>
      </c>
      <c r="NA152" s="75">
        <f t="shared" si="629"/>
        <v>-0.30794462535689482</v>
      </c>
      <c r="NB152" s="75">
        <f t="shared" si="630"/>
        <v>1.4301102183291712</v>
      </c>
      <c r="NC152" s="75"/>
      <c r="ND152" s="75">
        <f t="shared" si="631"/>
        <v>-0.30463378589743678</v>
      </c>
      <c r="NE152" s="75">
        <f t="shared" si="632"/>
        <v>2.4918780296905303</v>
      </c>
      <c r="NF152" s="75">
        <f t="shared" si="633"/>
        <v>-0.26333530887089984</v>
      </c>
      <c r="NG152" s="75">
        <f t="shared" si="634"/>
        <v>-0.12288985979665276</v>
      </c>
      <c r="NH152" s="75">
        <f t="shared" si="635"/>
        <v>-0.20778538575818564</v>
      </c>
      <c r="NI152" s="75">
        <f t="shared" si="636"/>
        <v>-4.9696634893803323E-3</v>
      </c>
      <c r="NJ152" s="75">
        <f t="shared" si="637"/>
        <v>1.6735145549325479</v>
      </c>
      <c r="NK152" s="75"/>
      <c r="NL152" s="75"/>
      <c r="NM152" s="211">
        <v>14853</v>
      </c>
      <c r="NN152" s="212">
        <v>1</v>
      </c>
      <c r="NO152" s="212">
        <v>9</v>
      </c>
      <c r="NP152" s="212">
        <v>4</v>
      </c>
      <c r="NQ152" s="212">
        <v>0</v>
      </c>
      <c r="NR152" s="212">
        <v>16</v>
      </c>
      <c r="NS152" s="213">
        <v>30</v>
      </c>
      <c r="NT152" s="213">
        <f t="shared" si="638"/>
        <v>14883</v>
      </c>
      <c r="NU152" s="75"/>
      <c r="NV152" s="75"/>
      <c r="NW152" s="73">
        <v>12959</v>
      </c>
      <c r="NX152" s="73">
        <v>3078</v>
      </c>
      <c r="NY152" s="75">
        <f t="shared" si="639"/>
        <v>0.23751832703140674</v>
      </c>
      <c r="NZ152" s="75">
        <f t="shared" si="640"/>
        <v>3.0860743010669212E-3</v>
      </c>
      <c r="OA152" s="75">
        <f t="shared" si="641"/>
        <v>3.9272677164048277E-3</v>
      </c>
      <c r="OB152" s="73">
        <v>19195</v>
      </c>
      <c r="OC152" s="73">
        <v>14883</v>
      </c>
      <c r="OD152" s="73">
        <v>1675.7392245516342</v>
      </c>
      <c r="OE152" s="73">
        <v>999.97533252883068</v>
      </c>
      <c r="OF152" s="75">
        <f t="shared" si="642"/>
        <v>5.2095615135651509E-2</v>
      </c>
      <c r="OG152" s="75">
        <f t="shared" si="643"/>
        <v>0.59673684179373854</v>
      </c>
      <c r="OH152" s="73">
        <v>1046.6666666666699</v>
      </c>
      <c r="OI152" s="73">
        <f t="shared" si="644"/>
        <v>624.58456107744826</v>
      </c>
      <c r="OJ152" s="75">
        <f t="shared" si="645"/>
        <v>4.1966307940431921E-2</v>
      </c>
      <c r="OK152" s="75">
        <f t="shared" si="646"/>
        <v>2.9289781917393506E-3</v>
      </c>
      <c r="OL152" s="75">
        <f t="shared" si="647"/>
        <v>1.4587969788683308E-3</v>
      </c>
      <c r="OM152" s="73">
        <v>19066</v>
      </c>
      <c r="ON152" s="73">
        <v>369987469</v>
      </c>
      <c r="OO152" s="73">
        <f t="shared" si="648"/>
        <v>19405.61570334627</v>
      </c>
      <c r="OP152" s="75">
        <f t="shared" si="649"/>
        <v>2.925885446351759E-3</v>
      </c>
      <c r="OQ152" s="75">
        <f t="shared" si="650"/>
        <v>2.9711570461401419E-3</v>
      </c>
      <c r="OR152" s="75">
        <f t="shared" si="651"/>
        <v>2.0135825220802522E-3</v>
      </c>
      <c r="OS152" s="73">
        <v>3289.1044267282068</v>
      </c>
      <c r="OT152" s="75">
        <f t="shared" si="652"/>
        <v>0.17135214517990138</v>
      </c>
      <c r="OU152" s="75">
        <f t="shared" si="653"/>
        <v>2.7107444042872605E-3</v>
      </c>
      <c r="OV152" s="73">
        <v>504.07631543981643</v>
      </c>
      <c r="OW152" s="75">
        <f t="shared" si="654"/>
        <v>2.6438493414445423E-2</v>
      </c>
      <c r="OX152" s="75">
        <v>7.3129251700680256E-2</v>
      </c>
      <c r="OY152" s="73">
        <v>1014</v>
      </c>
      <c r="OZ152" s="75">
        <f t="shared" si="655"/>
        <v>5.2826256837718154E-2</v>
      </c>
      <c r="PA152" s="73">
        <v>3782</v>
      </c>
      <c r="PB152" s="75">
        <f t="shared" si="656"/>
        <v>0.19703047668663715</v>
      </c>
      <c r="PC152" s="73">
        <v>3169</v>
      </c>
      <c r="PD152" s="73">
        <v>3892</v>
      </c>
      <c r="PE152" s="75">
        <f t="shared" si="657"/>
        <v>-0.18576567317574511</v>
      </c>
      <c r="PF152" s="75">
        <v>2.8511728228633054E-2</v>
      </c>
      <c r="PG152" s="75">
        <v>6.4842275545969261E-2</v>
      </c>
      <c r="PH152" s="75">
        <v>9.3354003774602318E-2</v>
      </c>
      <c r="PI152" s="75"/>
      <c r="PJ152" s="75"/>
      <c r="PK152" s="75"/>
      <c r="PL152" s="75"/>
      <c r="PM152" s="75"/>
      <c r="PN152" s="75"/>
      <c r="PO152" s="226"/>
      <c r="PP152" s="21">
        <f t="shared" si="658"/>
        <v>0</v>
      </c>
      <c r="PQ152" s="73">
        <f t="shared" si="659"/>
        <v>127.25771751662261</v>
      </c>
      <c r="PR152" s="73"/>
      <c r="PS152" s="73">
        <f t="shared" si="660"/>
        <v>68.819595264433772</v>
      </c>
      <c r="PT152" s="73">
        <v>2</v>
      </c>
      <c r="PU152" s="73">
        <f t="shared" si="661"/>
        <v>49.805662021745398</v>
      </c>
      <c r="PV152" s="73">
        <v>2</v>
      </c>
      <c r="PW152" s="73"/>
    </row>
    <row r="153" spans="1:444" x14ac:dyDescent="0.25">
      <c r="A153" s="150"/>
      <c r="B153" s="153" t="s">
        <v>10</v>
      </c>
      <c r="C153" s="151"/>
      <c r="D153" s="156">
        <v>41034</v>
      </c>
      <c r="E153" s="156" t="s">
        <v>205</v>
      </c>
      <c r="F153" s="72" t="s">
        <v>211</v>
      </c>
      <c r="G153" s="82"/>
      <c r="P153" s="161"/>
      <c r="Q153" s="127"/>
      <c r="R153" s="127"/>
      <c r="S153" s="127"/>
      <c r="T153" s="127"/>
      <c r="U153" s="127"/>
      <c r="V153" s="127"/>
      <c r="W153" s="127"/>
      <c r="X153" s="127"/>
      <c r="Y153" s="127"/>
      <c r="Z153" s="113"/>
      <c r="AA153" s="73"/>
      <c r="AB153" s="74">
        <v>2032</v>
      </c>
      <c r="AC153" s="74">
        <v>3958</v>
      </c>
      <c r="AD153" s="74">
        <v>1207</v>
      </c>
      <c r="AE153" s="74">
        <v>1221</v>
      </c>
      <c r="AF153" s="74">
        <v>895</v>
      </c>
      <c r="AG153" s="74">
        <v>3071</v>
      </c>
      <c r="AH153" s="74">
        <v>120</v>
      </c>
      <c r="AI153" s="74">
        <v>143</v>
      </c>
      <c r="AK153" s="73">
        <f t="shared" si="445"/>
        <v>12647</v>
      </c>
      <c r="AL153" s="75"/>
      <c r="AM153" s="76">
        <f t="shared" si="446"/>
        <v>0.16067051474658023</v>
      </c>
      <c r="AN153" s="77">
        <f t="shared" si="447"/>
        <v>0.31295959516090771</v>
      </c>
      <c r="AO153" s="77">
        <f t="shared" si="448"/>
        <v>9.5437653198386971E-2</v>
      </c>
      <c r="AP153" s="77">
        <f t="shared" si="449"/>
        <v>9.6544635091326006E-2</v>
      </c>
      <c r="AQ153" s="77">
        <f t="shared" si="450"/>
        <v>7.0767771012888434E-2</v>
      </c>
      <c r="AR153" s="77">
        <f t="shared" si="451"/>
        <v>0.24282438522969874</v>
      </c>
      <c r="AS153" s="77">
        <f t="shared" si="452"/>
        <v>9.488416225191745E-3</v>
      </c>
      <c r="AT153" s="78">
        <f t="shared" si="453"/>
        <v>1.1307029335020162E-2</v>
      </c>
      <c r="AU153" s="75">
        <f t="shared" si="454"/>
        <v>1</v>
      </c>
      <c r="AV153" s="75"/>
      <c r="AW153" s="75"/>
      <c r="AX153" s="74">
        <v>774</v>
      </c>
      <c r="AY153" s="74">
        <v>816</v>
      </c>
      <c r="AZ153" s="74">
        <v>2320</v>
      </c>
      <c r="BA153" s="74">
        <v>1210</v>
      </c>
      <c r="BB153" s="74">
        <v>4787</v>
      </c>
      <c r="BC153" s="74">
        <v>2491</v>
      </c>
      <c r="BD153" s="74">
        <v>159</v>
      </c>
      <c r="BF153" s="74">
        <v>34</v>
      </c>
      <c r="BG153" s="79">
        <v>12</v>
      </c>
      <c r="BH153" s="80">
        <v>68</v>
      </c>
      <c r="BI153" s="80">
        <v>85</v>
      </c>
      <c r="BJ153" s="81">
        <v>3</v>
      </c>
      <c r="BK153" s="73">
        <f t="shared" si="455"/>
        <v>168</v>
      </c>
      <c r="BL153" s="79">
        <f t="shared" si="456"/>
        <v>12759</v>
      </c>
      <c r="BM153" s="82"/>
      <c r="BN153" s="83">
        <f t="shared" si="457"/>
        <v>6.0663061368445806E-2</v>
      </c>
      <c r="BO153" s="84">
        <f t="shared" si="458"/>
        <v>6.3954855396190918E-2</v>
      </c>
      <c r="BP153" s="84">
        <f t="shared" si="459"/>
        <v>0.18183243200877811</v>
      </c>
      <c r="BQ153" s="84">
        <f t="shared" si="460"/>
        <v>9.4835018418371345E-2</v>
      </c>
      <c r="BR153" s="84">
        <f t="shared" si="461"/>
        <v>0.37518614311466414</v>
      </c>
      <c r="BS153" s="84">
        <f t="shared" si="462"/>
        <v>0.19523473626459753</v>
      </c>
      <c r="BT153" s="84">
        <f t="shared" si="463"/>
        <v>1.2461791676463673E-2</v>
      </c>
      <c r="BU153" s="84">
        <f t="shared" si="464"/>
        <v>0</v>
      </c>
      <c r="BV153" s="84">
        <f t="shared" si="465"/>
        <v>2.6647856415079551E-3</v>
      </c>
      <c r="BW153" s="84">
        <f t="shared" si="466"/>
        <v>9.4051257935574893E-4</v>
      </c>
      <c r="BX153" s="84">
        <f t="shared" si="467"/>
        <v>5.3295712830159101E-3</v>
      </c>
      <c r="BY153" s="84">
        <f t="shared" si="468"/>
        <v>6.6619641037698879E-3</v>
      </c>
      <c r="BZ153" s="84">
        <f t="shared" si="469"/>
        <v>2.3512814483893723E-4</v>
      </c>
      <c r="CA153" s="75">
        <f t="shared" si="470"/>
        <v>1.3167176110980484E-2</v>
      </c>
      <c r="CB153" s="85">
        <f t="shared" si="471"/>
        <v>1</v>
      </c>
      <c r="CC153" s="75"/>
      <c r="CD153" s="75"/>
      <c r="CE153" s="74">
        <v>830</v>
      </c>
      <c r="CF153" s="74">
        <v>3261</v>
      </c>
      <c r="CG153" s="74">
        <v>2477</v>
      </c>
      <c r="CH153" s="74">
        <v>1737</v>
      </c>
      <c r="CI153" s="74">
        <v>2345</v>
      </c>
      <c r="CJ153" s="74">
        <v>1941</v>
      </c>
      <c r="CK153" s="74">
        <v>210</v>
      </c>
      <c r="CP153" s="73">
        <f t="shared" si="662"/>
        <v>0</v>
      </c>
      <c r="CQ153" s="73">
        <f t="shared" si="663"/>
        <v>12801</v>
      </c>
      <c r="CR153" s="73"/>
      <c r="CS153" s="76">
        <f t="shared" si="472"/>
        <v>6.4838684477775174E-2</v>
      </c>
      <c r="CT153" s="77">
        <f t="shared" si="473"/>
        <v>0.25474572299039139</v>
      </c>
      <c r="CU153" s="77">
        <f t="shared" si="474"/>
        <v>0.19350050777283026</v>
      </c>
      <c r="CV153" s="77">
        <f t="shared" si="475"/>
        <v>0.13569252402156082</v>
      </c>
      <c r="CW153" s="77">
        <f t="shared" si="476"/>
        <v>0.18318881337395515</v>
      </c>
      <c r="CX153" s="77">
        <f t="shared" si="477"/>
        <v>0.15162877900164048</v>
      </c>
      <c r="CY153" s="77">
        <f t="shared" si="478"/>
        <v>1.6404968361846732E-2</v>
      </c>
      <c r="CZ153" s="78"/>
      <c r="DA153" s="78"/>
      <c r="DB153" s="78"/>
      <c r="DC153" s="78"/>
      <c r="DD153" s="78">
        <f t="shared" si="479"/>
        <v>0</v>
      </c>
      <c r="DE153" s="75">
        <f t="shared" si="480"/>
        <v>1</v>
      </c>
      <c r="DF153" s="75"/>
      <c r="DG153" s="75"/>
      <c r="DH153" s="74">
        <v>2111</v>
      </c>
      <c r="DI153" s="74">
        <v>3126</v>
      </c>
      <c r="DJ153" s="74">
        <v>3190</v>
      </c>
      <c r="DK153" s="74">
        <v>1684</v>
      </c>
      <c r="DM153" s="74">
        <v>343</v>
      </c>
      <c r="DN153" s="74">
        <v>939</v>
      </c>
      <c r="DO153" s="74">
        <v>935</v>
      </c>
      <c r="DP153" s="74">
        <v>120</v>
      </c>
      <c r="DQ153" s="74">
        <v>398</v>
      </c>
      <c r="DR153" s="74">
        <v>25</v>
      </c>
      <c r="DU153" s="73">
        <f t="shared" si="481"/>
        <v>543</v>
      </c>
      <c r="DV153" s="73">
        <f t="shared" si="664"/>
        <v>12871</v>
      </c>
      <c r="DW153" s="76">
        <f t="shared" si="482"/>
        <v>0.16401212027037526</v>
      </c>
      <c r="DX153" s="77">
        <f t="shared" si="483"/>
        <v>0.24287157175044674</v>
      </c>
      <c r="DY153" s="77">
        <f t="shared" si="484"/>
        <v>0.24784399036593893</v>
      </c>
      <c r="DZ153" s="77">
        <f t="shared" si="485"/>
        <v>0.13083676482013828</v>
      </c>
      <c r="EA153" s="77">
        <f t="shared" si="486"/>
        <v>0</v>
      </c>
      <c r="EB153" s="77">
        <f t="shared" si="487"/>
        <v>2.6649056017403465E-2</v>
      </c>
      <c r="EC153" s="77">
        <f t="shared" si="488"/>
        <v>7.2954704374174506E-2</v>
      </c>
      <c r="ED153" s="77">
        <f t="shared" si="489"/>
        <v>7.2643928210706241E-2</v>
      </c>
      <c r="EE153" s="75">
        <f t="shared" si="490"/>
        <v>9.3232849040478603E-3</v>
      </c>
      <c r="EF153" s="78">
        <f t="shared" si="491"/>
        <v>3.0922228265092066E-2</v>
      </c>
      <c r="EG153" s="78">
        <f t="shared" si="492"/>
        <v>1.9423510216766374E-3</v>
      </c>
      <c r="EH153" s="78">
        <f t="shared" si="493"/>
        <v>0</v>
      </c>
      <c r="EI153" s="78">
        <f t="shared" si="494"/>
        <v>0</v>
      </c>
      <c r="EJ153" s="75">
        <f t="shared" si="495"/>
        <v>4.2187864190816562E-2</v>
      </c>
      <c r="EK153" s="75">
        <f t="shared" si="496"/>
        <v>1</v>
      </c>
      <c r="EL153" s="75"/>
      <c r="EM153" s="75"/>
      <c r="EN153" s="75"/>
      <c r="EO153" s="75"/>
      <c r="EP153" s="75"/>
      <c r="EQ153" s="75"/>
      <c r="ER153" s="75">
        <f t="shared" si="497"/>
        <v>0.31295959516090771</v>
      </c>
      <c r="ES153" s="75">
        <f t="shared" si="498"/>
        <v>0.37518614311466414</v>
      </c>
      <c r="ET153" s="75">
        <f t="shared" si="499"/>
        <v>0.25474572299039139</v>
      </c>
      <c r="EU153" s="75">
        <f t="shared" si="500"/>
        <v>0.24287157175044674</v>
      </c>
      <c r="EV153" s="75"/>
      <c r="EW153" s="75"/>
      <c r="EX153" s="75">
        <f t="shared" si="501"/>
        <v>9.5437653198386971E-2</v>
      </c>
      <c r="EY153" s="75">
        <f t="shared" si="502"/>
        <v>6.3954855396190918E-2</v>
      </c>
      <c r="EZ153" s="75">
        <f t="shared" si="503"/>
        <v>0.18318881337395515</v>
      </c>
      <c r="FA153" s="75">
        <f t="shared" si="504"/>
        <v>0.24784399036593893</v>
      </c>
      <c r="FB153" s="75"/>
      <c r="FC153" s="75"/>
      <c r="FD153" s="75"/>
      <c r="FE153" s="75">
        <f t="shared" si="505"/>
        <v>0</v>
      </c>
      <c r="FF153" s="75"/>
      <c r="FG153" s="75"/>
      <c r="FH153" s="75"/>
      <c r="FI153" s="75"/>
      <c r="FJ153" s="75"/>
      <c r="FK153" s="75">
        <f t="shared" si="506"/>
        <v>2.6647856415079551E-3</v>
      </c>
      <c r="FL153" s="75"/>
      <c r="FM153" s="75"/>
      <c r="FN153" s="75"/>
      <c r="FO153" s="75"/>
      <c r="FP153" s="75">
        <f t="shared" si="507"/>
        <v>0.4083972483592947</v>
      </c>
      <c r="FQ153" s="75">
        <f t="shared" si="508"/>
        <v>0.44180578415236305</v>
      </c>
      <c r="FR153" s="75">
        <f t="shared" si="509"/>
        <v>0.43793453636434654</v>
      </c>
      <c r="FS153" s="75">
        <f t="shared" si="510"/>
        <v>0.49071556211638567</v>
      </c>
      <c r="FT153" s="75"/>
      <c r="FU153" s="75"/>
      <c r="FV153" s="75"/>
      <c r="FW153" s="75">
        <f t="shared" si="511"/>
        <v>-0.12044042012427275</v>
      </c>
      <c r="FX153" s="75">
        <f t="shared" si="512"/>
        <v>-1.1874151239944647E-2</v>
      </c>
      <c r="FY153" s="75">
        <f t="shared" si="513"/>
        <v>-0.1323145713642174</v>
      </c>
      <c r="FZ153" s="75"/>
      <c r="GA153" s="75"/>
      <c r="GB153" s="75">
        <f t="shared" si="514"/>
        <v>0.11923395797776423</v>
      </c>
      <c r="GC153" s="75">
        <f t="shared" si="515"/>
        <v>6.4655176991983782E-2</v>
      </c>
      <c r="GD153" s="75">
        <f t="shared" si="516"/>
        <v>0.18388913496974801</v>
      </c>
      <c r="GE153" s="75"/>
      <c r="GF153" s="75"/>
      <c r="GG153" s="75"/>
      <c r="GH153" s="75"/>
      <c r="GI153" s="75"/>
      <c r="GJ153" s="75"/>
      <c r="GK153" s="75"/>
      <c r="GL153" s="75"/>
      <c r="GM153" s="75"/>
      <c r="GN153" s="75"/>
      <c r="GO153" s="75"/>
      <c r="GP153" s="75"/>
      <c r="GQ153" s="75">
        <f t="shared" si="517"/>
        <v>-3.8712477880165075E-3</v>
      </c>
      <c r="GR153" s="75">
        <f t="shared" si="518"/>
        <v>5.2781025752039135E-2</v>
      </c>
      <c r="GS153" s="75">
        <f t="shared" si="519"/>
        <v>4.8909777964022627E-2</v>
      </c>
      <c r="GT153" s="75"/>
      <c r="GU153" s="75"/>
      <c r="GV153" s="75"/>
      <c r="GW153" s="75"/>
      <c r="GX153" s="75">
        <f t="shared" si="520"/>
        <v>9.488416225191745E-3</v>
      </c>
      <c r="GY153" s="75">
        <f t="shared" si="521"/>
        <v>1.2461791676463673E-2</v>
      </c>
      <c r="GZ153" s="75">
        <f t="shared" si="522"/>
        <v>1.6404968361846732E-2</v>
      </c>
      <c r="HA153" s="75">
        <f t="shared" si="523"/>
        <v>2.6649056017403465E-2</v>
      </c>
      <c r="HB153" s="75"/>
      <c r="HC153" s="75"/>
      <c r="HD153" s="75">
        <f t="shared" si="524"/>
        <v>3.943176685383059E-3</v>
      </c>
      <c r="HE153" s="75">
        <f t="shared" si="525"/>
        <v>1.0244087655556733E-2</v>
      </c>
      <c r="HF153" s="75">
        <f t="shared" si="526"/>
        <v>1.4187264340939792E-2</v>
      </c>
      <c r="HG153" s="75"/>
      <c r="HH153" s="75"/>
      <c r="HI153" s="75"/>
      <c r="HJ153" s="75">
        <f t="shared" si="527"/>
        <v>0.24282438522969874</v>
      </c>
      <c r="HK153" s="75">
        <f t="shared" si="528"/>
        <v>0.19523473626459753</v>
      </c>
      <c r="HL153" s="75">
        <f t="shared" si="529"/>
        <v>0.19350050777283026</v>
      </c>
      <c r="HM153" s="75">
        <f t="shared" si="530"/>
        <v>0.13083676482013828</v>
      </c>
      <c r="HN153" s="75"/>
      <c r="HO153" s="75"/>
      <c r="HP153" s="75">
        <f t="shared" si="531"/>
        <v>-1.7342284917672701E-3</v>
      </c>
      <c r="HQ153" s="75">
        <f>Gegevens!HM205-Gegevens!HL205</f>
        <v>-0.13909322671215649</v>
      </c>
      <c r="HR153" s="75">
        <f t="shared" si="532"/>
        <v>-6.4397971444459245E-2</v>
      </c>
      <c r="HS153" s="75"/>
      <c r="HT153" s="75"/>
      <c r="HU153" s="75"/>
      <c r="HV153" s="75">
        <f t="shared" si="533"/>
        <v>0.16067051474658023</v>
      </c>
      <c r="HW153" s="75">
        <f t="shared" si="534"/>
        <v>0.18183243200877811</v>
      </c>
      <c r="HX153" s="75">
        <f t="shared" si="535"/>
        <v>0.15162877900164048</v>
      </c>
      <c r="HY153" s="75">
        <f t="shared" si="536"/>
        <v>0.16401212027037526</v>
      </c>
      <c r="HZ153" s="75"/>
      <c r="IA153" s="75"/>
      <c r="IB153" s="75">
        <f t="shared" si="537"/>
        <v>-3.0203653007137621E-2</v>
      </c>
      <c r="IC153" s="75">
        <f t="shared" si="538"/>
        <v>1.2383341268734777E-2</v>
      </c>
      <c r="ID153" s="75">
        <f t="shared" si="539"/>
        <v>-1.7820311738402844E-2</v>
      </c>
      <c r="IE153" s="75"/>
      <c r="IF153" s="75"/>
      <c r="IG153" s="75"/>
      <c r="IH153" s="75">
        <f t="shared" si="540"/>
        <v>9.6544635091326006E-2</v>
      </c>
      <c r="II153" s="75">
        <f t="shared" si="541"/>
        <v>9.4835018418371345E-2</v>
      </c>
      <c r="IJ153" s="75">
        <f t="shared" si="542"/>
        <v>6.4838684477775174E-2</v>
      </c>
      <c r="IK153" s="75">
        <f t="shared" si="543"/>
        <v>7.2643928210706241E-2</v>
      </c>
      <c r="IL153" s="75"/>
      <c r="IM153" s="75"/>
      <c r="IN153" s="75">
        <f t="shared" si="544"/>
        <v>-2.999633394059617E-2</v>
      </c>
      <c r="IO153" s="75">
        <f t="shared" si="545"/>
        <v>7.8052437329310664E-3</v>
      </c>
      <c r="IP153" s="75">
        <f t="shared" si="546"/>
        <v>-2.2191090207665104E-2</v>
      </c>
      <c r="IQ153" s="75"/>
      <c r="IR153" s="75"/>
      <c r="IS153" s="75"/>
      <c r="IT153" s="75">
        <f t="shared" si="547"/>
        <v>7.0767771012888434E-2</v>
      </c>
      <c r="IU153" s="75">
        <f t="shared" si="548"/>
        <v>6.0663061368445806E-2</v>
      </c>
      <c r="IV153" s="75">
        <f t="shared" si="549"/>
        <v>0.13569252402156082</v>
      </c>
      <c r="IW153" s="75">
        <f t="shared" si="550"/>
        <v>7.2954704374174506E-2</v>
      </c>
      <c r="IX153" s="75"/>
      <c r="IY153" s="75"/>
      <c r="IZ153" s="75">
        <f t="shared" si="551"/>
        <v>7.5029462653115012E-2</v>
      </c>
      <c r="JA153" s="75">
        <f t="shared" si="552"/>
        <v>-6.2737819647386311E-2</v>
      </c>
      <c r="JB153" s="75">
        <f t="shared" si="553"/>
        <v>1.22916430057287E-2</v>
      </c>
      <c r="JC153" s="75"/>
      <c r="JD153" s="75"/>
      <c r="JE153" s="75"/>
      <c r="JF153" s="75"/>
      <c r="JG153" s="75"/>
      <c r="JH153" s="75"/>
      <c r="JI153" s="75">
        <f t="shared" si="554"/>
        <v>0.10603305131651775</v>
      </c>
      <c r="JJ153" s="75">
        <f t="shared" si="555"/>
        <v>0.16731240610421444</v>
      </c>
      <c r="JK153" s="75">
        <f t="shared" si="556"/>
        <v>0.17680082232940619</v>
      </c>
      <c r="JL153" s="75"/>
      <c r="JM153" s="75">
        <f t="shared" si="557"/>
        <v>0.10729681009483502</v>
      </c>
      <c r="JN153" s="75">
        <f t="shared" si="558"/>
        <v>0.15549807978681715</v>
      </c>
      <c r="JO153" s="75">
        <f t="shared" si="559"/>
        <v>0.16795987146328084</v>
      </c>
      <c r="JP153" s="75"/>
      <c r="JQ153" s="75">
        <f t="shared" si="560"/>
        <v>8.1243652839621899E-2</v>
      </c>
      <c r="JR153" s="75">
        <f t="shared" si="561"/>
        <v>0.20053120849933598</v>
      </c>
      <c r="JS153" s="75">
        <f t="shared" si="562"/>
        <v>0.21693617686118272</v>
      </c>
      <c r="JT153" s="75"/>
      <c r="JU153" s="75">
        <f t="shared" si="563"/>
        <v>9.9292984228109699E-2</v>
      </c>
      <c r="JV153" s="75">
        <f t="shared" si="564"/>
        <v>0.14559863258488076</v>
      </c>
      <c r="JW153" s="75">
        <f t="shared" si="565"/>
        <v>0.1722476886022842</v>
      </c>
      <c r="JX153" s="75"/>
      <c r="JY153" s="75"/>
      <c r="JZ153" s="75"/>
      <c r="KA153" s="75">
        <f t="shared" si="566"/>
        <v>-2.6053157255213122E-2</v>
      </c>
      <c r="KB153" s="75">
        <f t="shared" si="567"/>
        <v>1.8049331388487799E-2</v>
      </c>
      <c r="KC153" s="75">
        <f t="shared" si="568"/>
        <v>-8.0038258667253226E-3</v>
      </c>
      <c r="KD153" s="75"/>
      <c r="KE153" s="75"/>
      <c r="KF153" s="75">
        <f t="shared" si="569"/>
        <v>4.5033128712518827E-2</v>
      </c>
      <c r="KG153" s="75">
        <f t="shared" si="570"/>
        <v>-5.4932575914455217E-2</v>
      </c>
      <c r="KH153" s="75">
        <f t="shared" si="571"/>
        <v>-9.8994472019363899E-3</v>
      </c>
      <c r="KI153" s="75"/>
      <c r="KJ153" s="75"/>
      <c r="KK153" s="75">
        <f t="shared" si="572"/>
        <v>4.8976305397901876E-2</v>
      </c>
      <c r="KL153" s="75">
        <f t="shared" si="573"/>
        <v>-4.4688488258898512E-2</v>
      </c>
      <c r="KM153" s="75">
        <f t="shared" si="574"/>
        <v>4.2878171390033637E-3</v>
      </c>
      <c r="KN153" s="75"/>
      <c r="KO153" s="75"/>
      <c r="KP153" s="75"/>
      <c r="KQ153" s="75"/>
      <c r="KR153" s="73">
        <f t="shared" si="575"/>
        <v>4829.020848028842</v>
      </c>
      <c r="KS153" s="73">
        <f t="shared" si="576"/>
        <v>823.1629438043733</v>
      </c>
      <c r="KT153" s="73">
        <f t="shared" si="577"/>
        <v>2512.8662904616349</v>
      </c>
      <c r="KU153" s="73">
        <f t="shared" si="578"/>
        <v>2340.3652323849828</v>
      </c>
      <c r="KV153" s="73">
        <f t="shared" si="579"/>
        <v>1220.6215220628576</v>
      </c>
      <c r="KW153" s="73">
        <f t="shared" si="580"/>
        <v>780.79426287326601</v>
      </c>
      <c r="KX153" s="73">
        <f t="shared" si="581"/>
        <v>160.39572066776392</v>
      </c>
      <c r="KY153" s="73"/>
      <c r="KZ153" s="73">
        <f t="shared" si="582"/>
        <v>3278.8322006093276</v>
      </c>
      <c r="LA153" s="73">
        <f t="shared" si="583"/>
        <v>2357.8232169361768</v>
      </c>
      <c r="LB153" s="73">
        <f t="shared" si="584"/>
        <v>2490.5450355440985</v>
      </c>
      <c r="LC153" s="73">
        <f t="shared" si="585"/>
        <v>1951.6140145301147</v>
      </c>
      <c r="LD153" s="73">
        <f t="shared" si="586"/>
        <v>834.53870791344423</v>
      </c>
      <c r="LE153" s="73">
        <f t="shared" si="587"/>
        <v>1746.4984766815094</v>
      </c>
      <c r="LF153" s="73">
        <f t="shared" si="588"/>
        <v>211.14834778532929</v>
      </c>
      <c r="LG153" s="73"/>
      <c r="LH153" s="73">
        <f t="shared" si="589"/>
        <v>3126</v>
      </c>
      <c r="LI153" s="73">
        <f t="shared" si="590"/>
        <v>3190</v>
      </c>
      <c r="LJ153" s="73">
        <f t="shared" si="591"/>
        <v>1684</v>
      </c>
      <c r="LK153" s="73">
        <f t="shared" si="592"/>
        <v>2111</v>
      </c>
      <c r="LL153" s="73">
        <f t="shared" si="593"/>
        <v>935</v>
      </c>
      <c r="LM153" s="73">
        <f t="shared" si="594"/>
        <v>939</v>
      </c>
      <c r="LN153" s="73">
        <f t="shared" si="595"/>
        <v>343</v>
      </c>
      <c r="LO153" s="73"/>
      <c r="LP153" s="73">
        <f t="shared" si="596"/>
        <v>-1550.1886474195144</v>
      </c>
      <c r="LQ153" s="73">
        <f t="shared" si="597"/>
        <v>1534.6602731318035</v>
      </c>
      <c r="LR153" s="73">
        <f t="shared" si="598"/>
        <v>-22.321254917536407</v>
      </c>
      <c r="LS153" s="73">
        <f t="shared" si="599"/>
        <v>-388.75121785486817</v>
      </c>
      <c r="LT153" s="73">
        <f t="shared" si="600"/>
        <v>-386.08281414941337</v>
      </c>
      <c r="LU153" s="73">
        <f t="shared" si="601"/>
        <v>965.70421380824337</v>
      </c>
      <c r="LV153" s="73">
        <f t="shared" si="602"/>
        <v>50.752627117565368</v>
      </c>
      <c r="LW153" s="73"/>
      <c r="LX153" s="73">
        <f t="shared" si="603"/>
        <v>-152.83220060932763</v>
      </c>
      <c r="LY153" s="73">
        <f t="shared" si="604"/>
        <v>832.17678306382322</v>
      </c>
      <c r="LZ153" s="73">
        <f t="shared" si="605"/>
        <v>-806.54503554409848</v>
      </c>
      <c r="MA153" s="73">
        <f t="shared" si="606"/>
        <v>159.38598546988533</v>
      </c>
      <c r="MB153" s="73">
        <f t="shared" si="607"/>
        <v>100.46129208655577</v>
      </c>
      <c r="MC153" s="73">
        <f t="shared" si="608"/>
        <v>-807.49847668150937</v>
      </c>
      <c r="MD153" s="73">
        <f t="shared" si="609"/>
        <v>131.85165221467071</v>
      </c>
      <c r="ME153" s="73"/>
      <c r="MF153" s="73">
        <f t="shared" si="610"/>
        <v>-1703.020848028842</v>
      </c>
      <c r="MG153" s="73">
        <f t="shared" si="611"/>
        <v>2366.8370561956267</v>
      </c>
      <c r="MH153" s="73">
        <f t="shared" si="612"/>
        <v>-828.86629046163489</v>
      </c>
      <c r="MI153" s="73">
        <f t="shared" si="613"/>
        <v>-229.36523238498285</v>
      </c>
      <c r="MJ153" s="73">
        <f t="shared" si="614"/>
        <v>-285.62152206285759</v>
      </c>
      <c r="MK153" s="73">
        <f t="shared" si="615"/>
        <v>158.20573712673399</v>
      </c>
      <c r="ML153" s="73">
        <f t="shared" si="616"/>
        <v>182.60427933223608</v>
      </c>
      <c r="MM153" s="73"/>
      <c r="MN153" s="75">
        <f t="shared" si="617"/>
        <v>-0.32101510765941005</v>
      </c>
      <c r="MO153" s="75">
        <f t="shared" si="618"/>
        <v>1.8643456738214388</v>
      </c>
      <c r="MP153" s="75">
        <f t="shared" si="619"/>
        <v>-8.8827865622073364E-3</v>
      </c>
      <c r="MQ153" s="75">
        <f t="shared" si="620"/>
        <v>-0.16610707272330552</v>
      </c>
      <c r="MR153" s="75">
        <f t="shared" si="621"/>
        <v>-0.31630018574220381</v>
      </c>
      <c r="MS153" s="75">
        <f t="shared" si="622"/>
        <v>1.2368228862934036</v>
      </c>
      <c r="MT153" s="75">
        <f t="shared" si="623"/>
        <v>0.31642132911196519</v>
      </c>
      <c r="MU153" s="75"/>
      <c r="MV153" s="75">
        <f t="shared" si="624"/>
        <v>-4.6611778602432229E-2</v>
      </c>
      <c r="MW153" s="75">
        <f t="shared" si="625"/>
        <v>0.35294282331530252</v>
      </c>
      <c r="MX153" s="75">
        <f t="shared" si="626"/>
        <v>-0.32384278301873637</v>
      </c>
      <c r="MY153" s="75">
        <f t="shared" si="627"/>
        <v>8.1668805554391502E-2</v>
      </c>
      <c r="MZ153" s="75">
        <f t="shared" si="628"/>
        <v>0.12037942774126578</v>
      </c>
      <c r="NA153" s="75">
        <f t="shared" si="629"/>
        <v>-0.46235280904213716</v>
      </c>
      <c r="NB153" s="75">
        <f t="shared" si="630"/>
        <v>0.62445031466086531</v>
      </c>
      <c r="NC153" s="75"/>
      <c r="ND153" s="75">
        <f t="shared" si="631"/>
        <v>-0.35266380113558593</v>
      </c>
      <c r="NE153" s="75">
        <f t="shared" si="632"/>
        <v>2.8752959228909498</v>
      </c>
      <c r="NF153" s="75">
        <f t="shared" si="633"/>
        <v>-0.32984894325967701</v>
      </c>
      <c r="NG153" s="75">
        <f t="shared" si="634"/>
        <v>-9.8004033392362827E-2</v>
      </c>
      <c r="NH153" s="75">
        <f t="shared" si="635"/>
        <v>-0.23399679335504059</v>
      </c>
      <c r="NI153" s="75">
        <f t="shared" si="636"/>
        <v>0.20262154148590744</v>
      </c>
      <c r="NJ153" s="75">
        <f t="shared" si="637"/>
        <v>1.1384610423022063</v>
      </c>
      <c r="NK153" s="75"/>
      <c r="NL153" s="75"/>
      <c r="NM153" s="211">
        <v>14768</v>
      </c>
      <c r="NN153" s="212">
        <v>0</v>
      </c>
      <c r="NO153" s="212">
        <v>12</v>
      </c>
      <c r="NP153" s="212">
        <v>7</v>
      </c>
      <c r="NQ153" s="212">
        <v>0</v>
      </c>
      <c r="NR153" s="212">
        <v>22</v>
      </c>
      <c r="NS153" s="213">
        <v>41</v>
      </c>
      <c r="NT153" s="213">
        <f t="shared" si="638"/>
        <v>14809</v>
      </c>
      <c r="NU153" s="75"/>
      <c r="NV153" s="75"/>
      <c r="NW153" s="73">
        <v>12871</v>
      </c>
      <c r="NX153" s="73">
        <v>3190</v>
      </c>
      <c r="NY153" s="75">
        <f t="shared" si="639"/>
        <v>0.24784399036593893</v>
      </c>
      <c r="NZ153" s="75">
        <f t="shared" si="640"/>
        <v>3.0651178585563966E-3</v>
      </c>
      <c r="OA153" s="75">
        <f t="shared" si="641"/>
        <v>4.0701702453968163E-3</v>
      </c>
      <c r="OB153" s="73">
        <v>18628</v>
      </c>
      <c r="OC153" s="73">
        <v>14809</v>
      </c>
      <c r="OD153" s="73">
        <v>1046.223933499866</v>
      </c>
      <c r="OE153" s="73">
        <v>650.78958036604558</v>
      </c>
      <c r="OF153" s="75">
        <f t="shared" si="642"/>
        <v>3.4936095145267639E-2</v>
      </c>
      <c r="OG153" s="75">
        <f t="shared" si="643"/>
        <v>0.62203660184775245</v>
      </c>
      <c r="OH153" s="73">
        <v>538</v>
      </c>
      <c r="OI153" s="73">
        <f t="shared" si="644"/>
        <v>334.65569179409084</v>
      </c>
      <c r="OJ153" s="75">
        <f t="shared" si="645"/>
        <v>2.2598128961718606E-2</v>
      </c>
      <c r="OK153" s="75">
        <f t="shared" si="646"/>
        <v>2.8424592735462684E-3</v>
      </c>
      <c r="OL153" s="75">
        <f t="shared" si="647"/>
        <v>9.4939329284865579E-4</v>
      </c>
      <c r="OM153" s="73">
        <v>18449</v>
      </c>
      <c r="ON153" s="73">
        <v>370475859</v>
      </c>
      <c r="OO153" s="73">
        <f t="shared" si="648"/>
        <v>20081.080763184997</v>
      </c>
      <c r="OP153" s="75">
        <f t="shared" si="649"/>
        <v>2.8312000734156927E-3</v>
      </c>
      <c r="OQ153" s="75">
        <f t="shared" si="650"/>
        <v>2.9750790259674221E-3</v>
      </c>
      <c r="OR153" s="75">
        <f t="shared" si="651"/>
        <v>1.0788881024353387E-3</v>
      </c>
      <c r="OS153" s="73">
        <v>3595.5503279310533</v>
      </c>
      <c r="OT153" s="75">
        <f t="shared" si="652"/>
        <v>0.19301859179359315</v>
      </c>
      <c r="OU153" s="75">
        <f t="shared" si="653"/>
        <v>2.9633044948553506E-3</v>
      </c>
      <c r="OV153" s="73">
        <v>156.01907037437823</v>
      </c>
      <c r="OW153" s="75">
        <f t="shared" si="654"/>
        <v>8.4567765393451268E-3</v>
      </c>
      <c r="OX153" s="75">
        <v>4.1928721174004195E-2</v>
      </c>
      <c r="OY153" s="73">
        <v>978</v>
      </c>
      <c r="OZ153" s="75">
        <f t="shared" si="655"/>
        <v>5.2501610478849048E-2</v>
      </c>
      <c r="PA153" s="73">
        <v>3839</v>
      </c>
      <c r="PB153" s="75">
        <f t="shared" si="656"/>
        <v>0.20608761004938803</v>
      </c>
      <c r="PC153" s="73">
        <v>2962</v>
      </c>
      <c r="PD153" s="73">
        <v>3935</v>
      </c>
      <c r="PE153" s="75">
        <f t="shared" si="657"/>
        <v>-0.24726810673443456</v>
      </c>
      <c r="PF153" s="75">
        <v>3.7691162538909188E-2</v>
      </c>
      <c r="PG153" s="75">
        <v>6.4893760996075245E-2</v>
      </c>
      <c r="PH153" s="75">
        <v>0.10258492353498444</v>
      </c>
      <c r="PI153" s="75"/>
      <c r="PJ153" s="75"/>
      <c r="PK153" s="75"/>
      <c r="PL153" s="75"/>
      <c r="PM153" s="75"/>
      <c r="PN153" s="75"/>
      <c r="PO153" s="226"/>
      <c r="PP153" s="21">
        <f t="shared" si="658"/>
        <v>0</v>
      </c>
      <c r="PQ153" s="73">
        <f t="shared" si="659"/>
        <v>132.7900078633119</v>
      </c>
      <c r="PR153" s="73"/>
      <c r="PS153" s="73">
        <f t="shared" si="660"/>
        <v>38.107095028918863</v>
      </c>
      <c r="PT153" s="73">
        <v>2</v>
      </c>
      <c r="PU153" s="73">
        <f t="shared" si="661"/>
        <v>33.4004184926874</v>
      </c>
      <c r="PV153" s="73">
        <v>2</v>
      </c>
      <c r="PW153" s="73"/>
    </row>
    <row r="154" spans="1:444" x14ac:dyDescent="0.25">
      <c r="A154" s="150"/>
      <c r="B154" s="153" t="s">
        <v>12</v>
      </c>
      <c r="C154" s="151"/>
      <c r="D154" s="156">
        <v>36010</v>
      </c>
      <c r="E154" s="156" t="s">
        <v>140</v>
      </c>
      <c r="F154" s="72" t="s">
        <v>186</v>
      </c>
      <c r="G154" s="82"/>
      <c r="P154" s="161"/>
      <c r="Q154" s="127"/>
      <c r="R154" s="127"/>
      <c r="S154" s="127"/>
      <c r="T154" s="127"/>
      <c r="U154" s="127"/>
      <c r="V154" s="127"/>
      <c r="W154" s="127"/>
      <c r="X154" s="127"/>
      <c r="Y154" s="127"/>
      <c r="Z154" s="113"/>
      <c r="AA154" s="73"/>
      <c r="AB154" s="74">
        <v>1028</v>
      </c>
      <c r="AC154" s="74">
        <v>1589</v>
      </c>
      <c r="AD154" s="74">
        <v>491</v>
      </c>
      <c r="AE154" s="74">
        <v>1123</v>
      </c>
      <c r="AF154" s="74">
        <v>337</v>
      </c>
      <c r="AG154" s="74">
        <v>1998</v>
      </c>
      <c r="AH154" s="74">
        <v>67</v>
      </c>
      <c r="AI154" s="74">
        <v>61</v>
      </c>
      <c r="AK154" s="73">
        <f t="shared" si="445"/>
        <v>6694</v>
      </c>
      <c r="AL154" s="75"/>
      <c r="AM154" s="76">
        <f t="shared" si="446"/>
        <v>0.15357036151777712</v>
      </c>
      <c r="AN154" s="77">
        <f t="shared" si="447"/>
        <v>0.23737675530325664</v>
      </c>
      <c r="AO154" s="77">
        <f t="shared" si="448"/>
        <v>7.3349268001195095E-2</v>
      </c>
      <c r="AP154" s="77">
        <f t="shared" si="449"/>
        <v>0.16776217508216312</v>
      </c>
      <c r="AQ154" s="77">
        <f t="shared" si="450"/>
        <v>5.0343591275769345E-2</v>
      </c>
      <c r="AR154" s="77">
        <f t="shared" si="451"/>
        <v>0.29847624738571854</v>
      </c>
      <c r="AS154" s="77">
        <f t="shared" si="452"/>
        <v>1.0008963250672244E-2</v>
      </c>
      <c r="AT154" s="78">
        <f t="shared" si="453"/>
        <v>9.1126381834478638E-3</v>
      </c>
      <c r="AU154" s="75">
        <f t="shared" si="454"/>
        <v>1</v>
      </c>
      <c r="AV154" s="75"/>
      <c r="AW154" s="75"/>
      <c r="AX154" s="74">
        <v>354</v>
      </c>
      <c r="AY154" s="74">
        <v>318</v>
      </c>
      <c r="AZ154" s="74">
        <v>633</v>
      </c>
      <c r="BA154" s="74">
        <v>984</v>
      </c>
      <c r="BB154" s="74">
        <v>1964</v>
      </c>
      <c r="BC154" s="74">
        <v>2074</v>
      </c>
      <c r="BD154" s="74">
        <v>98</v>
      </c>
      <c r="BE154" s="74">
        <v>223</v>
      </c>
      <c r="BF154" s="74">
        <v>9</v>
      </c>
      <c r="BG154" s="79">
        <v>6</v>
      </c>
      <c r="BH154" s="80"/>
      <c r="BI154" s="80"/>
      <c r="BJ154" s="81"/>
      <c r="BK154" s="73">
        <f t="shared" si="455"/>
        <v>6</v>
      </c>
      <c r="BL154" s="79">
        <f t="shared" si="456"/>
        <v>6663</v>
      </c>
      <c r="BM154" s="82"/>
      <c r="BN154" s="83">
        <f t="shared" si="457"/>
        <v>5.3129221071589378E-2</v>
      </c>
      <c r="BO154" s="84">
        <f t="shared" si="458"/>
        <v>4.7726249437190456E-2</v>
      </c>
      <c r="BP154" s="84">
        <f t="shared" si="459"/>
        <v>9.5002251238180999E-2</v>
      </c>
      <c r="BQ154" s="84">
        <f t="shared" si="460"/>
        <v>0.14768122467357048</v>
      </c>
      <c r="BR154" s="84">
        <f t="shared" si="461"/>
        <v>0.29476211916554107</v>
      </c>
      <c r="BS154" s="84">
        <f t="shared" si="462"/>
        <v>0.31127119915953777</v>
      </c>
      <c r="BT154" s="84">
        <f t="shared" si="463"/>
        <v>1.4708089449197059E-2</v>
      </c>
      <c r="BU154" s="84">
        <f t="shared" si="464"/>
        <v>3.3468407624193307E-2</v>
      </c>
      <c r="BV154" s="84">
        <f t="shared" si="465"/>
        <v>1.3507429085997298E-3</v>
      </c>
      <c r="BW154" s="84">
        <f t="shared" si="466"/>
        <v>9.0049527239981989E-4</v>
      </c>
      <c r="BX154" s="84">
        <f t="shared" si="467"/>
        <v>0</v>
      </c>
      <c r="BY154" s="84">
        <f t="shared" si="468"/>
        <v>0</v>
      </c>
      <c r="BZ154" s="84">
        <f t="shared" si="469"/>
        <v>0</v>
      </c>
      <c r="CA154" s="75">
        <f t="shared" si="470"/>
        <v>9.0049527239981989E-4</v>
      </c>
      <c r="CB154" s="85">
        <f t="shared" si="471"/>
        <v>1</v>
      </c>
      <c r="CC154" s="75"/>
      <c r="CD154" s="75"/>
      <c r="CE154" s="74">
        <v>708</v>
      </c>
      <c r="CF154" s="74">
        <v>1033</v>
      </c>
      <c r="CG154" s="74">
        <v>1914</v>
      </c>
      <c r="CH154" s="74">
        <v>632</v>
      </c>
      <c r="CI154" s="74">
        <v>1043</v>
      </c>
      <c r="CJ154" s="74">
        <v>1162</v>
      </c>
      <c r="CK154" s="72">
        <v>116</v>
      </c>
      <c r="CP154" s="73">
        <f t="shared" si="662"/>
        <v>0</v>
      </c>
      <c r="CQ154" s="73">
        <f t="shared" si="663"/>
        <v>6608</v>
      </c>
      <c r="CR154" s="73"/>
      <c r="CS154" s="76">
        <f t="shared" si="472"/>
        <v>0.10714285714285714</v>
      </c>
      <c r="CT154" s="77">
        <f t="shared" si="473"/>
        <v>0.15632566585956417</v>
      </c>
      <c r="CU154" s="77">
        <f t="shared" si="474"/>
        <v>0.28964891041162227</v>
      </c>
      <c r="CV154" s="77">
        <f t="shared" si="475"/>
        <v>9.5641646489104115E-2</v>
      </c>
      <c r="CW154" s="77">
        <f t="shared" si="476"/>
        <v>0.15783898305084745</v>
      </c>
      <c r="CX154" s="77">
        <f t="shared" si="477"/>
        <v>0.17584745762711865</v>
      </c>
      <c r="CY154" s="77">
        <f t="shared" si="478"/>
        <v>1.7554479418886198E-2</v>
      </c>
      <c r="CZ154" s="78"/>
      <c r="DA154" s="78"/>
      <c r="DB154" s="78"/>
      <c r="DC154" s="78"/>
      <c r="DD154" s="78">
        <f t="shared" si="479"/>
        <v>0</v>
      </c>
      <c r="DE154" s="75">
        <f t="shared" si="480"/>
        <v>1</v>
      </c>
      <c r="DF154" s="75"/>
      <c r="DG154" s="75"/>
      <c r="DH154" s="74">
        <v>605</v>
      </c>
      <c r="DI154" s="74">
        <v>1244</v>
      </c>
      <c r="DJ154" s="74">
        <v>1558</v>
      </c>
      <c r="DK154" s="74">
        <v>1596</v>
      </c>
      <c r="DM154" s="74">
        <v>200</v>
      </c>
      <c r="DN154" s="74">
        <v>377</v>
      </c>
      <c r="DO154" s="72">
        <v>934</v>
      </c>
      <c r="DP154" s="74">
        <v>41</v>
      </c>
      <c r="DU154" s="73">
        <f t="shared" si="481"/>
        <v>41</v>
      </c>
      <c r="DV154" s="73">
        <f t="shared" si="664"/>
        <v>6555</v>
      </c>
      <c r="DW154" s="76">
        <f t="shared" si="482"/>
        <v>9.2295957284515631E-2</v>
      </c>
      <c r="DX154" s="77">
        <f t="shared" si="483"/>
        <v>0.18977879481311977</v>
      </c>
      <c r="DY154" s="77">
        <f t="shared" si="484"/>
        <v>0.23768115942028986</v>
      </c>
      <c r="DZ154" s="77">
        <f t="shared" si="485"/>
        <v>0.24347826086956523</v>
      </c>
      <c r="EA154" s="77">
        <f t="shared" si="486"/>
        <v>0</v>
      </c>
      <c r="EB154" s="77">
        <f t="shared" si="487"/>
        <v>3.0511060259344011E-2</v>
      </c>
      <c r="EC154" s="77">
        <f t="shared" si="488"/>
        <v>5.7513348588863464E-2</v>
      </c>
      <c r="ED154" s="77">
        <f t="shared" si="489"/>
        <v>0.14248665141113653</v>
      </c>
      <c r="EE154" s="75">
        <f t="shared" si="490"/>
        <v>6.2547673531655225E-3</v>
      </c>
      <c r="EF154" s="78">
        <f t="shared" si="491"/>
        <v>0</v>
      </c>
      <c r="EG154" s="78">
        <f t="shared" si="492"/>
        <v>0</v>
      </c>
      <c r="EH154" s="78">
        <f t="shared" si="493"/>
        <v>0</v>
      </c>
      <c r="EI154" s="78">
        <f t="shared" si="494"/>
        <v>0</v>
      </c>
      <c r="EJ154" s="75">
        <f t="shared" si="495"/>
        <v>6.2547673531655225E-3</v>
      </c>
      <c r="EK154" s="75">
        <f t="shared" si="496"/>
        <v>1</v>
      </c>
      <c r="EL154" s="75"/>
      <c r="EM154" s="75"/>
      <c r="EN154" s="75"/>
      <c r="EO154" s="75"/>
      <c r="EP154" s="75"/>
      <c r="EQ154" s="75"/>
      <c r="ER154" s="75">
        <f t="shared" si="497"/>
        <v>0.23737675530325664</v>
      </c>
      <c r="ES154" s="75">
        <f t="shared" si="498"/>
        <v>0.29476211916554107</v>
      </c>
      <c r="ET154" s="75">
        <f t="shared" si="499"/>
        <v>0.15632566585956417</v>
      </c>
      <c r="EU154" s="75">
        <f t="shared" si="500"/>
        <v>0.18977879481311977</v>
      </c>
      <c r="EV154" s="75"/>
      <c r="EW154" s="75"/>
      <c r="EX154" s="75">
        <f t="shared" si="501"/>
        <v>7.3349268001195095E-2</v>
      </c>
      <c r="EY154" s="75">
        <f t="shared" si="502"/>
        <v>4.7726249437190456E-2</v>
      </c>
      <c r="EZ154" s="75">
        <f t="shared" si="503"/>
        <v>0.15783898305084745</v>
      </c>
      <c r="FA154" s="75">
        <f t="shared" si="504"/>
        <v>0.23768115942028986</v>
      </c>
      <c r="FB154" s="75"/>
      <c r="FC154" s="75"/>
      <c r="FD154" s="75"/>
      <c r="FE154" s="75">
        <f t="shared" si="505"/>
        <v>3.3468407624193307E-2</v>
      </c>
      <c r="FF154" s="75"/>
      <c r="FG154" s="75"/>
      <c r="FH154" s="75"/>
      <c r="FI154" s="75"/>
      <c r="FJ154" s="75"/>
      <c r="FK154" s="75">
        <f t="shared" si="506"/>
        <v>1.3507429085997298E-3</v>
      </c>
      <c r="FL154" s="75"/>
      <c r="FM154" s="75"/>
      <c r="FN154" s="75"/>
      <c r="FO154" s="75"/>
      <c r="FP154" s="75">
        <f t="shared" si="507"/>
        <v>0.31072602330445176</v>
      </c>
      <c r="FQ154" s="75">
        <f t="shared" si="508"/>
        <v>0.37730751913552452</v>
      </c>
      <c r="FR154" s="75">
        <f t="shared" si="509"/>
        <v>0.31416464891041163</v>
      </c>
      <c r="FS154" s="75">
        <f t="shared" si="510"/>
        <v>0.42745995423340966</v>
      </c>
      <c r="FT154" s="75"/>
      <c r="FU154" s="75"/>
      <c r="FV154" s="75"/>
      <c r="FW154" s="75">
        <f t="shared" si="511"/>
        <v>-0.1384364533059769</v>
      </c>
      <c r="FX154" s="75">
        <f t="shared" si="512"/>
        <v>3.3453128953555594E-2</v>
      </c>
      <c r="FY154" s="75">
        <f t="shared" si="513"/>
        <v>-0.1049833243524213</v>
      </c>
      <c r="FZ154" s="75"/>
      <c r="GA154" s="75"/>
      <c r="GB154" s="75">
        <f t="shared" si="514"/>
        <v>0.110112733613657</v>
      </c>
      <c r="GC154" s="75">
        <f t="shared" si="515"/>
        <v>7.9842176369442408E-2</v>
      </c>
      <c r="GD154" s="75">
        <f t="shared" si="516"/>
        <v>0.18995490998309941</v>
      </c>
      <c r="GE154" s="75"/>
      <c r="GF154" s="75"/>
      <c r="GG154" s="75"/>
      <c r="GH154" s="75"/>
      <c r="GI154" s="75"/>
      <c r="GJ154" s="75"/>
      <c r="GK154" s="75"/>
      <c r="GL154" s="75"/>
      <c r="GM154" s="75"/>
      <c r="GN154" s="75"/>
      <c r="GO154" s="75"/>
      <c r="GP154" s="75"/>
      <c r="GQ154" s="75">
        <f t="shared" si="517"/>
        <v>-6.314287022511289E-2</v>
      </c>
      <c r="GR154" s="75">
        <f t="shared" si="518"/>
        <v>0.11329530532299803</v>
      </c>
      <c r="GS154" s="75">
        <f t="shared" si="519"/>
        <v>5.015243509788514E-2</v>
      </c>
      <c r="GT154" s="75"/>
      <c r="GU154" s="75"/>
      <c r="GV154" s="75"/>
      <c r="GW154" s="75"/>
      <c r="GX154" s="75">
        <f t="shared" si="520"/>
        <v>1.0008963250672244E-2</v>
      </c>
      <c r="GY154" s="75">
        <f t="shared" si="521"/>
        <v>1.4708089449197059E-2</v>
      </c>
      <c r="GZ154" s="75">
        <f t="shared" si="522"/>
        <v>1.7554479418886198E-2</v>
      </c>
      <c r="HA154" s="75">
        <f t="shared" si="523"/>
        <v>3.0511060259344011E-2</v>
      </c>
      <c r="HB154" s="75"/>
      <c r="HC154" s="75"/>
      <c r="HD154" s="75">
        <f t="shared" si="524"/>
        <v>2.8463899696891393E-3</v>
      </c>
      <c r="HE154" s="75">
        <f t="shared" si="525"/>
        <v>1.2956580840457813E-2</v>
      </c>
      <c r="HF154" s="75">
        <f t="shared" si="526"/>
        <v>1.5802970810146953E-2</v>
      </c>
      <c r="HG154" s="75"/>
      <c r="HH154" s="75"/>
      <c r="HI154" s="75"/>
      <c r="HJ154" s="75">
        <f t="shared" si="527"/>
        <v>0.29847624738571854</v>
      </c>
      <c r="HK154" s="75">
        <f t="shared" si="528"/>
        <v>0.31127119915953777</v>
      </c>
      <c r="HL154" s="75">
        <f t="shared" si="529"/>
        <v>0.28964891041162227</v>
      </c>
      <c r="HM154" s="75">
        <f t="shared" si="530"/>
        <v>0.24347826086956523</v>
      </c>
      <c r="HN154" s="75"/>
      <c r="HO154" s="75"/>
      <c r="HP154" s="75">
        <f t="shared" si="531"/>
        <v>-2.1622288747915497E-2</v>
      </c>
      <c r="HQ154" s="75">
        <f>Gegevens!HM181-Gegevens!HL181</f>
        <v>-1.909083182457226E-2</v>
      </c>
      <c r="HR154" s="75">
        <f t="shared" si="532"/>
        <v>-6.7792938289972543E-2</v>
      </c>
      <c r="HS154" s="75"/>
      <c r="HT154" s="75"/>
      <c r="HU154" s="75"/>
      <c r="HV154" s="75">
        <f t="shared" si="533"/>
        <v>0.15357036151777712</v>
      </c>
      <c r="HW154" s="75">
        <f t="shared" si="534"/>
        <v>9.5002251238180999E-2</v>
      </c>
      <c r="HX154" s="75">
        <f t="shared" si="535"/>
        <v>0.17584745762711865</v>
      </c>
      <c r="HY154" s="75">
        <f t="shared" si="536"/>
        <v>9.2295957284515631E-2</v>
      </c>
      <c r="HZ154" s="75"/>
      <c r="IA154" s="75"/>
      <c r="IB154" s="75">
        <f t="shared" si="537"/>
        <v>8.0845206388937649E-2</v>
      </c>
      <c r="IC154" s="75">
        <f t="shared" si="538"/>
        <v>-8.3551500342603016E-2</v>
      </c>
      <c r="ID154" s="75">
        <f t="shared" si="539"/>
        <v>-2.7062939536653674E-3</v>
      </c>
      <c r="IE154" s="75"/>
      <c r="IF154" s="75"/>
      <c r="IG154" s="75"/>
      <c r="IH154" s="75">
        <f t="shared" si="540"/>
        <v>0.16776217508216312</v>
      </c>
      <c r="II154" s="75">
        <f t="shared" si="541"/>
        <v>0.14768122467357048</v>
      </c>
      <c r="IJ154" s="75">
        <f t="shared" si="542"/>
        <v>0.10714285714285714</v>
      </c>
      <c r="IK154" s="75">
        <f t="shared" si="543"/>
        <v>0.14248665141113653</v>
      </c>
      <c r="IL154" s="75"/>
      <c r="IM154" s="75"/>
      <c r="IN154" s="75">
        <f t="shared" si="544"/>
        <v>-4.053836753071334E-2</v>
      </c>
      <c r="IO154" s="75">
        <f t="shared" si="545"/>
        <v>3.5343794268279397E-2</v>
      </c>
      <c r="IP154" s="75">
        <f t="shared" si="546"/>
        <v>-5.1945732624339436E-3</v>
      </c>
      <c r="IQ154" s="75"/>
      <c r="IR154" s="75"/>
      <c r="IS154" s="75"/>
      <c r="IT154" s="75">
        <f t="shared" si="547"/>
        <v>5.0343591275769345E-2</v>
      </c>
      <c r="IU154" s="75">
        <f t="shared" si="548"/>
        <v>5.3129221071589378E-2</v>
      </c>
      <c r="IV154" s="75">
        <f t="shared" si="549"/>
        <v>9.5641646489104115E-2</v>
      </c>
      <c r="IW154" s="75">
        <f t="shared" si="550"/>
        <v>5.7513348588863464E-2</v>
      </c>
      <c r="IX154" s="75"/>
      <c r="IY154" s="75"/>
      <c r="IZ154" s="75">
        <f t="shared" si="551"/>
        <v>4.2512425417514738E-2</v>
      </c>
      <c r="JA154" s="75">
        <f t="shared" si="552"/>
        <v>-3.8128297900240651E-2</v>
      </c>
      <c r="JB154" s="75">
        <f t="shared" si="553"/>
        <v>4.3841275172740862E-3</v>
      </c>
      <c r="JC154" s="75"/>
      <c r="JD154" s="75"/>
      <c r="JE154" s="75"/>
      <c r="JF154" s="75"/>
      <c r="JG154" s="75"/>
      <c r="JH154" s="75"/>
      <c r="JI154" s="75">
        <f t="shared" si="554"/>
        <v>0.17777113833283537</v>
      </c>
      <c r="JJ154" s="75">
        <f t="shared" si="555"/>
        <v>0.21810576635793247</v>
      </c>
      <c r="JK154" s="75">
        <f t="shared" si="556"/>
        <v>0.22811472960860471</v>
      </c>
      <c r="JL154" s="75"/>
      <c r="JM154" s="75">
        <f t="shared" si="557"/>
        <v>0.16238931412276753</v>
      </c>
      <c r="JN154" s="75">
        <f t="shared" si="558"/>
        <v>0.20081044574515985</v>
      </c>
      <c r="JO154" s="75">
        <f t="shared" si="559"/>
        <v>0.2155185351943569</v>
      </c>
      <c r="JP154" s="75"/>
      <c r="JQ154" s="75">
        <f t="shared" si="560"/>
        <v>0.12469733656174334</v>
      </c>
      <c r="JR154" s="75">
        <f t="shared" si="561"/>
        <v>0.20278450363196127</v>
      </c>
      <c r="JS154" s="75">
        <f t="shared" si="562"/>
        <v>0.22033898305084745</v>
      </c>
      <c r="JT154" s="75"/>
      <c r="JU154" s="75">
        <f t="shared" si="563"/>
        <v>0.17299771167048056</v>
      </c>
      <c r="JV154" s="75">
        <f t="shared" si="564"/>
        <v>0.2</v>
      </c>
      <c r="JW154" s="75">
        <f t="shared" si="565"/>
        <v>0.23051106025934404</v>
      </c>
      <c r="JX154" s="75"/>
      <c r="JY154" s="75"/>
      <c r="JZ154" s="75"/>
      <c r="KA154" s="75">
        <f t="shared" si="566"/>
        <v>-3.7691977561024187E-2</v>
      </c>
      <c r="KB154" s="75">
        <f t="shared" si="567"/>
        <v>4.830037510873722E-2</v>
      </c>
      <c r="KC154" s="75">
        <f t="shared" si="568"/>
        <v>1.0608397547713033E-2</v>
      </c>
      <c r="KD154" s="75"/>
      <c r="KE154" s="75"/>
      <c r="KF154" s="75">
        <f t="shared" si="569"/>
        <v>1.9740578868014114E-3</v>
      </c>
      <c r="KG154" s="75">
        <f t="shared" si="570"/>
        <v>-2.7845036319612548E-3</v>
      </c>
      <c r="KH154" s="75">
        <f t="shared" si="571"/>
        <v>-8.1044574515984347E-4</v>
      </c>
      <c r="KI154" s="75"/>
      <c r="KJ154" s="75"/>
      <c r="KK154" s="75">
        <f t="shared" si="572"/>
        <v>4.8204478564905506E-3</v>
      </c>
      <c r="KL154" s="75">
        <f t="shared" si="573"/>
        <v>1.0172077208496583E-2</v>
      </c>
      <c r="KM154" s="75">
        <f t="shared" si="574"/>
        <v>1.4992525064987133E-2</v>
      </c>
      <c r="KN154" s="75"/>
      <c r="KO154" s="75"/>
      <c r="KP154" s="75"/>
      <c r="KQ154" s="75"/>
      <c r="KR154" s="73">
        <f t="shared" si="575"/>
        <v>1932.1656911301218</v>
      </c>
      <c r="KS154" s="73">
        <f t="shared" si="576"/>
        <v>312.84556506078343</v>
      </c>
      <c r="KT154" s="73">
        <f t="shared" si="577"/>
        <v>2040.38271049077</v>
      </c>
      <c r="KU154" s="73">
        <f t="shared" si="578"/>
        <v>622.73975686627648</v>
      </c>
      <c r="KV154" s="73">
        <f t="shared" si="579"/>
        <v>968.05042773525452</v>
      </c>
      <c r="KW154" s="73">
        <f t="shared" si="580"/>
        <v>348.26204412426836</v>
      </c>
      <c r="KX154" s="73">
        <f t="shared" si="581"/>
        <v>96.411526339486713</v>
      </c>
      <c r="KY154" s="73"/>
      <c r="KZ154" s="73">
        <f t="shared" si="582"/>
        <v>1024.7147397094432</v>
      </c>
      <c r="LA154" s="73">
        <f t="shared" si="583"/>
        <v>1034.6345338983051</v>
      </c>
      <c r="LB154" s="73">
        <f t="shared" si="584"/>
        <v>1898.6486077481841</v>
      </c>
      <c r="LC154" s="73">
        <f t="shared" si="585"/>
        <v>1152.6800847457628</v>
      </c>
      <c r="LD154" s="73">
        <f t="shared" si="586"/>
        <v>702.32142857142856</v>
      </c>
      <c r="LE154" s="73">
        <f t="shared" si="587"/>
        <v>626.93099273607743</v>
      </c>
      <c r="LF154" s="73">
        <f t="shared" si="588"/>
        <v>115.06961259079903</v>
      </c>
      <c r="LG154" s="73"/>
      <c r="LH154" s="73">
        <f t="shared" si="589"/>
        <v>1244</v>
      </c>
      <c r="LI154" s="73">
        <f t="shared" si="590"/>
        <v>1558</v>
      </c>
      <c r="LJ154" s="73">
        <f t="shared" si="591"/>
        <v>1596</v>
      </c>
      <c r="LK154" s="73">
        <f t="shared" si="592"/>
        <v>605</v>
      </c>
      <c r="LL154" s="73">
        <f t="shared" si="593"/>
        <v>934</v>
      </c>
      <c r="LM154" s="73">
        <f t="shared" si="594"/>
        <v>377</v>
      </c>
      <c r="LN154" s="73">
        <f t="shared" si="595"/>
        <v>200</v>
      </c>
      <c r="LO154" s="73"/>
      <c r="LP154" s="73">
        <f t="shared" si="596"/>
        <v>-907.45095142067862</v>
      </c>
      <c r="LQ154" s="73">
        <f t="shared" si="597"/>
        <v>721.78896883752168</v>
      </c>
      <c r="LR154" s="73">
        <f t="shared" si="598"/>
        <v>-141.73410274258595</v>
      </c>
      <c r="LS154" s="73">
        <f t="shared" si="599"/>
        <v>529.94032787948629</v>
      </c>
      <c r="LT154" s="73">
        <f t="shared" si="600"/>
        <v>-265.72899916382596</v>
      </c>
      <c r="LU154" s="73">
        <f t="shared" si="601"/>
        <v>278.66894861180907</v>
      </c>
      <c r="LV154" s="73">
        <f t="shared" si="602"/>
        <v>18.658086251312312</v>
      </c>
      <c r="LW154" s="73"/>
      <c r="LX154" s="73">
        <f t="shared" si="603"/>
        <v>219.28526029055683</v>
      </c>
      <c r="LY154" s="73">
        <f t="shared" si="604"/>
        <v>523.36546610169489</v>
      </c>
      <c r="LZ154" s="73">
        <f t="shared" si="605"/>
        <v>-302.64860774818408</v>
      </c>
      <c r="MA154" s="73">
        <f t="shared" si="606"/>
        <v>-547.68008474576277</v>
      </c>
      <c r="MB154" s="73">
        <f t="shared" si="607"/>
        <v>231.67857142857144</v>
      </c>
      <c r="MC154" s="73">
        <f t="shared" si="608"/>
        <v>-249.93099273607743</v>
      </c>
      <c r="MD154" s="73">
        <f t="shared" si="609"/>
        <v>84.930387409200975</v>
      </c>
      <c r="ME154" s="73"/>
      <c r="MF154" s="73">
        <f t="shared" si="610"/>
        <v>-688.16569113012179</v>
      </c>
      <c r="MG154" s="73">
        <f t="shared" si="611"/>
        <v>1245.1544349392166</v>
      </c>
      <c r="MH154" s="73">
        <f t="shared" si="612"/>
        <v>-444.38271049077002</v>
      </c>
      <c r="MI154" s="73">
        <f t="shared" si="613"/>
        <v>-17.73975686627648</v>
      </c>
      <c r="MJ154" s="73">
        <f t="shared" si="614"/>
        <v>-34.050427735254516</v>
      </c>
      <c r="MK154" s="73">
        <f t="shared" si="615"/>
        <v>28.737955875731643</v>
      </c>
      <c r="ML154" s="73">
        <f t="shared" si="616"/>
        <v>103.58847366051329</v>
      </c>
      <c r="MM154" s="73"/>
      <c r="MN154" s="75">
        <f t="shared" si="617"/>
        <v>-0.46965483114955398</v>
      </c>
      <c r="MO154" s="75">
        <f t="shared" si="618"/>
        <v>2.3071734090182283</v>
      </c>
      <c r="MP154" s="75">
        <f t="shared" si="619"/>
        <v>-6.9464469588891423E-2</v>
      </c>
      <c r="MQ154" s="75">
        <f t="shared" si="620"/>
        <v>0.85098200658687451</v>
      </c>
      <c r="MR154" s="75">
        <f t="shared" si="621"/>
        <v>-0.27449912891986072</v>
      </c>
      <c r="MS154" s="75">
        <f t="shared" si="622"/>
        <v>0.80017031230762892</v>
      </c>
      <c r="MT154" s="75">
        <f t="shared" si="623"/>
        <v>0.19352547314325244</v>
      </c>
      <c r="MU154" s="75"/>
      <c r="MV154" s="75">
        <f t="shared" si="624"/>
        <v>0.2139963950872171</v>
      </c>
      <c r="MW154" s="75">
        <f t="shared" si="625"/>
        <v>0.50584573485069539</v>
      </c>
      <c r="MX154" s="75">
        <f t="shared" si="626"/>
        <v>-0.15940211712325658</v>
      </c>
      <c r="MY154" s="75">
        <f t="shared" si="627"/>
        <v>-0.47513624291215206</v>
      </c>
      <c r="MZ154" s="75">
        <f t="shared" si="628"/>
        <v>0.3298754131706077</v>
      </c>
      <c r="NA154" s="75">
        <f t="shared" si="629"/>
        <v>-0.39865789956454145</v>
      </c>
      <c r="NB154" s="75">
        <f t="shared" si="630"/>
        <v>0.73807832925642447</v>
      </c>
      <c r="NC154" s="75"/>
      <c r="ND154" s="75">
        <f t="shared" si="631"/>
        <v>-0.35616287686363707</v>
      </c>
      <c r="NE154" s="75">
        <f t="shared" si="632"/>
        <v>3.9800929723817338</v>
      </c>
      <c r="NF154" s="75">
        <f t="shared" si="633"/>
        <v>-0.21779380319483463</v>
      </c>
      <c r="NG154" s="75">
        <f t="shared" si="634"/>
        <v>-2.848662972080938E-2</v>
      </c>
      <c r="NH154" s="75">
        <f t="shared" si="635"/>
        <v>-3.5174229316664002E-2</v>
      </c>
      <c r="NI154" s="75">
        <f t="shared" si="636"/>
        <v>8.2518196744624989E-2</v>
      </c>
      <c r="NJ154" s="75">
        <f t="shared" si="637"/>
        <v>1.0744407602858077</v>
      </c>
      <c r="NK154" s="75"/>
      <c r="NL154" s="75"/>
      <c r="NM154" s="211">
        <v>7497</v>
      </c>
      <c r="NN154" s="212">
        <v>0</v>
      </c>
      <c r="NO154" s="212">
        <v>6</v>
      </c>
      <c r="NP154" s="212">
        <v>4</v>
      </c>
      <c r="NQ154" s="212">
        <v>0</v>
      </c>
      <c r="NR154" s="212">
        <v>9</v>
      </c>
      <c r="NS154" s="213">
        <v>19</v>
      </c>
      <c r="NT154" s="213">
        <f t="shared" si="638"/>
        <v>7516</v>
      </c>
      <c r="NU154" s="75"/>
      <c r="NV154" s="75"/>
      <c r="NW154" s="73">
        <v>6555</v>
      </c>
      <c r="NX154" s="73">
        <v>1558</v>
      </c>
      <c r="NY154" s="75">
        <f t="shared" si="639"/>
        <v>0.23768115942028986</v>
      </c>
      <c r="NZ154" s="75">
        <f t="shared" si="640"/>
        <v>1.5610168256419219E-3</v>
      </c>
      <c r="OA154" s="75">
        <f t="shared" si="641"/>
        <v>1.9878762515135547E-3</v>
      </c>
      <c r="OB154" s="73">
        <v>9716</v>
      </c>
      <c r="OC154" s="73">
        <v>7516</v>
      </c>
      <c r="OD154" s="73">
        <v>399.60635522943966</v>
      </c>
      <c r="OE154" s="73">
        <v>178.28906810120441</v>
      </c>
      <c r="OF154" s="75">
        <f t="shared" si="642"/>
        <v>1.8350048178386622E-2</v>
      </c>
      <c r="OG154" s="75">
        <f t="shared" si="643"/>
        <v>0.44616174334574138</v>
      </c>
      <c r="OH154" s="73">
        <v>290.66666666666703</v>
      </c>
      <c r="OI154" s="73">
        <f t="shared" si="644"/>
        <v>129.68434673249567</v>
      </c>
      <c r="OJ154" s="75">
        <f t="shared" si="645"/>
        <v>1.7254436765898839E-2</v>
      </c>
      <c r="OK154" s="75">
        <f t="shared" si="646"/>
        <v>1.4825710919999756E-3</v>
      </c>
      <c r="OL154" s="75">
        <f t="shared" si="647"/>
        <v>2.6009396977178775E-4</v>
      </c>
      <c r="OM154" s="73">
        <v>9607</v>
      </c>
      <c r="ON154" s="73">
        <v>167093464</v>
      </c>
      <c r="OO154" s="73">
        <f t="shared" si="648"/>
        <v>17392.886853336109</v>
      </c>
      <c r="OP154" s="75">
        <f t="shared" si="649"/>
        <v>1.4742988294923606E-3</v>
      </c>
      <c r="OQ154" s="75">
        <f t="shared" si="650"/>
        <v>1.3418317227591407E-3</v>
      </c>
      <c r="OR154" s="75">
        <f t="shared" si="651"/>
        <v>4.1808611714238083E-4</v>
      </c>
      <c r="OS154" s="73">
        <v>1469.4855834287498</v>
      </c>
      <c r="OT154" s="75">
        <f t="shared" si="652"/>
        <v>0.15124388466743</v>
      </c>
      <c r="OU154" s="75">
        <f t="shared" si="653"/>
        <v>1.211089496000806E-3</v>
      </c>
      <c r="OV154" s="73">
        <v>67.142635954710897</v>
      </c>
      <c r="OW154" s="75">
        <f t="shared" si="654"/>
        <v>6.9889284849287909E-3</v>
      </c>
      <c r="OX154" s="75">
        <v>5.0541516245487361E-2</v>
      </c>
      <c r="OY154" s="73">
        <v>536</v>
      </c>
      <c r="OZ154" s="75">
        <f t="shared" si="655"/>
        <v>5.5166735282009056E-2</v>
      </c>
      <c r="PA154" s="73">
        <v>2012</v>
      </c>
      <c r="PB154" s="75">
        <f t="shared" si="656"/>
        <v>0.20708110333470564</v>
      </c>
      <c r="PC154" s="73">
        <v>1642</v>
      </c>
      <c r="PD154" s="73">
        <v>1936</v>
      </c>
      <c r="PE154" s="75">
        <f t="shared" si="657"/>
        <v>-0.1518595041322314</v>
      </c>
      <c r="PF154" s="75">
        <v>6.093189964157706E-2</v>
      </c>
      <c r="PG154" s="75">
        <v>2.9204832072215584E-2</v>
      </c>
      <c r="PH154" s="75">
        <v>9.0136731713792648E-2</v>
      </c>
      <c r="PI154" s="75"/>
      <c r="PJ154" s="75"/>
      <c r="PK154" s="75"/>
      <c r="PL154" s="75"/>
      <c r="PM154" s="75"/>
      <c r="PN154" s="75"/>
      <c r="PO154" s="226"/>
      <c r="PP154" s="21">
        <f t="shared" si="658"/>
        <v>0</v>
      </c>
      <c r="PQ154" s="73">
        <f t="shared" si="659"/>
        <v>127.34495995557893</v>
      </c>
      <c r="PR154" s="73"/>
      <c r="PS154" s="73">
        <f t="shared" si="660"/>
        <v>28.358302182627298</v>
      </c>
      <c r="PT154" s="73">
        <v>2</v>
      </c>
      <c r="PU154" s="73">
        <f t="shared" si="661"/>
        <v>17.543439985796784</v>
      </c>
      <c r="PV154" s="73">
        <v>2</v>
      </c>
      <c r="PW154" s="73"/>
    </row>
    <row r="155" spans="1:444" x14ac:dyDescent="0.25">
      <c r="A155" s="150"/>
      <c r="B155" s="153" t="s">
        <v>12</v>
      </c>
      <c r="C155" s="151"/>
      <c r="D155" s="156">
        <v>34025</v>
      </c>
      <c r="E155" s="156" t="s">
        <v>140</v>
      </c>
      <c r="F155" s="72" t="s">
        <v>170</v>
      </c>
      <c r="G155" s="82"/>
      <c r="P155" s="161"/>
      <c r="Q155" s="127"/>
      <c r="R155" s="127"/>
      <c r="S155" s="127"/>
      <c r="T155" s="127"/>
      <c r="U155" s="127"/>
      <c r="V155" s="127"/>
      <c r="W155" s="127"/>
      <c r="X155" s="127"/>
      <c r="Y155" s="127"/>
      <c r="Z155" s="113"/>
      <c r="AA155" s="73"/>
      <c r="AB155" s="74">
        <v>318</v>
      </c>
      <c r="AC155" s="74">
        <v>1095</v>
      </c>
      <c r="AD155" s="74">
        <v>318</v>
      </c>
      <c r="AE155" s="74">
        <v>338</v>
      </c>
      <c r="AF155" s="74">
        <v>307</v>
      </c>
      <c r="AG155" s="74">
        <v>1576</v>
      </c>
      <c r="AH155" s="74">
        <v>44</v>
      </c>
      <c r="AI155" s="74">
        <v>65</v>
      </c>
      <c r="AK155" s="73">
        <f t="shared" si="445"/>
        <v>4061</v>
      </c>
      <c r="AL155" s="75"/>
      <c r="AM155" s="76">
        <f t="shared" si="446"/>
        <v>7.830583600098498E-2</v>
      </c>
      <c r="AN155" s="77">
        <f t="shared" si="447"/>
        <v>0.26963802019207089</v>
      </c>
      <c r="AO155" s="77">
        <f t="shared" si="448"/>
        <v>7.830583600098498E-2</v>
      </c>
      <c r="AP155" s="77">
        <f t="shared" si="449"/>
        <v>8.3230731346958881E-2</v>
      </c>
      <c r="AQ155" s="77">
        <f t="shared" si="450"/>
        <v>7.559714356069934E-2</v>
      </c>
      <c r="AR155" s="77">
        <f t="shared" si="451"/>
        <v>0.38808175326274319</v>
      </c>
      <c r="AS155" s="77">
        <f t="shared" si="452"/>
        <v>1.0834769761142575E-2</v>
      </c>
      <c r="AT155" s="78">
        <f t="shared" si="453"/>
        <v>1.6005909874415167E-2</v>
      </c>
      <c r="AU155" s="75">
        <f t="shared" si="454"/>
        <v>1</v>
      </c>
      <c r="AV155" s="75"/>
      <c r="AW155" s="75"/>
      <c r="AX155" s="74">
        <v>250</v>
      </c>
      <c r="AY155" s="74">
        <v>162</v>
      </c>
      <c r="AZ155" s="74">
        <v>385</v>
      </c>
      <c r="BA155" s="74">
        <v>553</v>
      </c>
      <c r="BB155" s="74">
        <v>1263</v>
      </c>
      <c r="BC155" s="74">
        <v>1209</v>
      </c>
      <c r="BD155" s="74">
        <v>57</v>
      </c>
      <c r="BE155" s="74">
        <v>157</v>
      </c>
      <c r="BF155" s="74">
        <v>13</v>
      </c>
      <c r="BG155" s="79">
        <v>1</v>
      </c>
      <c r="BH155" s="80"/>
      <c r="BI155" s="80"/>
      <c r="BJ155" s="81"/>
      <c r="BK155" s="73">
        <f t="shared" si="455"/>
        <v>1</v>
      </c>
      <c r="BL155" s="79">
        <f t="shared" si="456"/>
        <v>4050</v>
      </c>
      <c r="BM155" s="82"/>
      <c r="BN155" s="83">
        <f t="shared" si="457"/>
        <v>6.1728395061728392E-2</v>
      </c>
      <c r="BO155" s="84">
        <f t="shared" si="458"/>
        <v>0.04</v>
      </c>
      <c r="BP155" s="84">
        <f t="shared" si="459"/>
        <v>9.5061728395061731E-2</v>
      </c>
      <c r="BQ155" s="84">
        <f t="shared" si="460"/>
        <v>0.1365432098765432</v>
      </c>
      <c r="BR155" s="84">
        <f t="shared" si="461"/>
        <v>0.31185185185185182</v>
      </c>
      <c r="BS155" s="84">
        <f t="shared" si="462"/>
        <v>0.29851851851851852</v>
      </c>
      <c r="BT155" s="84">
        <f t="shared" si="463"/>
        <v>1.4074074074074074E-2</v>
      </c>
      <c r="BU155" s="84">
        <f t="shared" si="464"/>
        <v>3.8765432098765429E-2</v>
      </c>
      <c r="BV155" s="84">
        <f t="shared" si="465"/>
        <v>3.2098765432098763E-3</v>
      </c>
      <c r="BW155" s="84">
        <f t="shared" si="466"/>
        <v>2.4691358024691359E-4</v>
      </c>
      <c r="BX155" s="84">
        <f t="shared" si="467"/>
        <v>0</v>
      </c>
      <c r="BY155" s="84">
        <f t="shared" si="468"/>
        <v>0</v>
      </c>
      <c r="BZ155" s="84">
        <f t="shared" si="469"/>
        <v>0</v>
      </c>
      <c r="CA155" s="75">
        <f t="shared" si="470"/>
        <v>2.4691358024691359E-4</v>
      </c>
      <c r="CB155" s="85">
        <f t="shared" si="471"/>
        <v>1</v>
      </c>
      <c r="CC155" s="75"/>
      <c r="CD155" s="75"/>
      <c r="CE155" s="74">
        <v>273</v>
      </c>
      <c r="CF155" s="74">
        <v>939</v>
      </c>
      <c r="CG155" s="74">
        <v>1261</v>
      </c>
      <c r="CH155" s="74">
        <v>462</v>
      </c>
      <c r="CI155" s="74">
        <v>822</v>
      </c>
      <c r="CJ155" s="74">
        <v>257</v>
      </c>
      <c r="CK155" s="74">
        <v>64</v>
      </c>
      <c r="CP155" s="73">
        <f t="shared" si="662"/>
        <v>0</v>
      </c>
      <c r="CQ155" s="73">
        <f t="shared" si="663"/>
        <v>4078</v>
      </c>
      <c r="CR155" s="73"/>
      <c r="CS155" s="76">
        <f t="shared" si="472"/>
        <v>6.6944580676802354E-2</v>
      </c>
      <c r="CT155" s="77">
        <f t="shared" si="473"/>
        <v>0.23025993133889161</v>
      </c>
      <c r="CU155" s="77">
        <f t="shared" si="474"/>
        <v>0.30922020598332517</v>
      </c>
      <c r="CV155" s="77">
        <f t="shared" si="475"/>
        <v>0.11329082883766552</v>
      </c>
      <c r="CW155" s="77">
        <f t="shared" si="476"/>
        <v>0.20156939676311916</v>
      </c>
      <c r="CX155" s="77">
        <f t="shared" si="477"/>
        <v>6.3021088769004419E-2</v>
      </c>
      <c r="CY155" s="77">
        <f t="shared" si="478"/>
        <v>1.5693967631191762E-2</v>
      </c>
      <c r="CZ155" s="78"/>
      <c r="DA155" s="78"/>
      <c r="DB155" s="78"/>
      <c r="DC155" s="78"/>
      <c r="DD155" s="78">
        <f t="shared" si="479"/>
        <v>0</v>
      </c>
      <c r="DE155" s="75">
        <f t="shared" si="480"/>
        <v>1</v>
      </c>
      <c r="DF155" s="75"/>
      <c r="DG155" s="75"/>
      <c r="DH155" s="74">
        <v>377</v>
      </c>
      <c r="DI155" s="74">
        <v>974</v>
      </c>
      <c r="DJ155" s="74">
        <v>1031</v>
      </c>
      <c r="DK155" s="74">
        <v>831</v>
      </c>
      <c r="DM155" s="74">
        <v>113</v>
      </c>
      <c r="DN155" s="74">
        <v>272</v>
      </c>
      <c r="DO155" s="74">
        <v>468</v>
      </c>
      <c r="DP155" s="74">
        <v>22</v>
      </c>
      <c r="DU155" s="73">
        <f t="shared" si="481"/>
        <v>22</v>
      </c>
      <c r="DV155" s="73">
        <f t="shared" si="664"/>
        <v>4088</v>
      </c>
      <c r="DW155" s="76">
        <f t="shared" si="482"/>
        <v>9.2221135029354209E-2</v>
      </c>
      <c r="DX155" s="77">
        <f t="shared" si="483"/>
        <v>0.23825831702544031</v>
      </c>
      <c r="DY155" s="77">
        <f t="shared" si="484"/>
        <v>0.25220156555772993</v>
      </c>
      <c r="DZ155" s="77">
        <f t="shared" si="485"/>
        <v>0.20327788649706457</v>
      </c>
      <c r="EA155" s="77">
        <f t="shared" si="486"/>
        <v>0</v>
      </c>
      <c r="EB155" s="77">
        <f t="shared" si="487"/>
        <v>2.7641878669275928E-2</v>
      </c>
      <c r="EC155" s="77">
        <f t="shared" si="488"/>
        <v>6.6536203522504889E-2</v>
      </c>
      <c r="ED155" s="77">
        <f t="shared" si="489"/>
        <v>0.11448140900195694</v>
      </c>
      <c r="EE155" s="75">
        <f t="shared" si="490"/>
        <v>5.3816046966731895E-3</v>
      </c>
      <c r="EF155" s="78">
        <f t="shared" si="491"/>
        <v>0</v>
      </c>
      <c r="EG155" s="78">
        <f t="shared" si="492"/>
        <v>0</v>
      </c>
      <c r="EH155" s="78">
        <f t="shared" si="493"/>
        <v>0</v>
      </c>
      <c r="EI155" s="78">
        <f t="shared" si="494"/>
        <v>0</v>
      </c>
      <c r="EJ155" s="75">
        <f t="shared" si="495"/>
        <v>5.3816046966731895E-3</v>
      </c>
      <c r="EK155" s="75">
        <f t="shared" si="496"/>
        <v>1</v>
      </c>
      <c r="EL155" s="75"/>
      <c r="EM155" s="75"/>
      <c r="EN155" s="75"/>
      <c r="EO155" s="75"/>
      <c r="EP155" s="75"/>
      <c r="EQ155" s="75"/>
      <c r="ER155" s="75">
        <f t="shared" si="497"/>
        <v>0.26963802019207089</v>
      </c>
      <c r="ES155" s="75">
        <f t="shared" si="498"/>
        <v>0.31185185185185182</v>
      </c>
      <c r="ET155" s="75">
        <f t="shared" si="499"/>
        <v>0.23025993133889161</v>
      </c>
      <c r="EU155" s="75">
        <f t="shared" si="500"/>
        <v>0.23825831702544031</v>
      </c>
      <c r="EV155" s="75"/>
      <c r="EW155" s="75"/>
      <c r="EX155" s="75">
        <f t="shared" si="501"/>
        <v>7.830583600098498E-2</v>
      </c>
      <c r="EY155" s="75">
        <f t="shared" si="502"/>
        <v>0.04</v>
      </c>
      <c r="EZ155" s="75">
        <f t="shared" si="503"/>
        <v>0.20156939676311916</v>
      </c>
      <c r="FA155" s="75">
        <f t="shared" si="504"/>
        <v>0.25220156555772993</v>
      </c>
      <c r="FB155" s="75"/>
      <c r="FC155" s="75"/>
      <c r="FD155" s="75"/>
      <c r="FE155" s="75">
        <f t="shared" si="505"/>
        <v>3.8765432098765429E-2</v>
      </c>
      <c r="FF155" s="75"/>
      <c r="FG155" s="75"/>
      <c r="FH155" s="75"/>
      <c r="FI155" s="75"/>
      <c r="FJ155" s="75"/>
      <c r="FK155" s="75">
        <f t="shared" si="506"/>
        <v>3.2098765432098763E-3</v>
      </c>
      <c r="FL155" s="75"/>
      <c r="FM155" s="75"/>
      <c r="FN155" s="75"/>
      <c r="FO155" s="75"/>
      <c r="FP155" s="75">
        <f t="shared" si="507"/>
        <v>0.3479438561930559</v>
      </c>
      <c r="FQ155" s="75">
        <f t="shared" si="508"/>
        <v>0.3938271604938271</v>
      </c>
      <c r="FR155" s="75">
        <f t="shared" si="509"/>
        <v>0.4318293281020108</v>
      </c>
      <c r="FS155" s="75">
        <f t="shared" si="510"/>
        <v>0.49045988258317025</v>
      </c>
      <c r="FT155" s="75"/>
      <c r="FU155" s="75"/>
      <c r="FV155" s="75"/>
      <c r="FW155" s="75">
        <f t="shared" si="511"/>
        <v>-8.1591920512960214E-2</v>
      </c>
      <c r="FX155" s="75">
        <f t="shared" si="512"/>
        <v>7.9983856865487035E-3</v>
      </c>
      <c r="FY155" s="75">
        <f t="shared" si="513"/>
        <v>-7.3593534826411511E-2</v>
      </c>
      <c r="FZ155" s="75"/>
      <c r="GA155" s="75"/>
      <c r="GB155" s="75">
        <f t="shared" si="514"/>
        <v>0.16156939676311916</v>
      </c>
      <c r="GC155" s="75">
        <f t="shared" si="515"/>
        <v>5.0632168794610771E-2</v>
      </c>
      <c r="GD155" s="75">
        <f t="shared" si="516"/>
        <v>0.21220156555772993</v>
      </c>
      <c r="GE155" s="75"/>
      <c r="GF155" s="75"/>
      <c r="GG155" s="75"/>
      <c r="GH155" s="75"/>
      <c r="GI155" s="75"/>
      <c r="GJ155" s="75"/>
      <c r="GK155" s="75"/>
      <c r="GL155" s="75"/>
      <c r="GM155" s="75"/>
      <c r="GN155" s="75"/>
      <c r="GO155" s="75"/>
      <c r="GP155" s="75"/>
      <c r="GQ155" s="75">
        <f t="shared" si="517"/>
        <v>3.8002167608183701E-2</v>
      </c>
      <c r="GR155" s="75">
        <f t="shared" si="518"/>
        <v>5.8630554481159447E-2</v>
      </c>
      <c r="GS155" s="75">
        <f t="shared" si="519"/>
        <v>9.6632722089343148E-2</v>
      </c>
      <c r="GT155" s="75"/>
      <c r="GU155" s="75"/>
      <c r="GV155" s="75"/>
      <c r="GW155" s="75"/>
      <c r="GX155" s="75">
        <f t="shared" si="520"/>
        <v>1.0834769761142575E-2</v>
      </c>
      <c r="GY155" s="75">
        <f t="shared" si="521"/>
        <v>1.4074074074074074E-2</v>
      </c>
      <c r="GZ155" s="75">
        <f t="shared" si="522"/>
        <v>1.5693967631191762E-2</v>
      </c>
      <c r="HA155" s="75">
        <f t="shared" si="523"/>
        <v>2.7641878669275928E-2</v>
      </c>
      <c r="HB155" s="75"/>
      <c r="HC155" s="75"/>
      <c r="HD155" s="75">
        <f t="shared" si="524"/>
        <v>1.6198935571176878E-3</v>
      </c>
      <c r="HE155" s="75">
        <f t="shared" si="525"/>
        <v>1.1947911038084166E-2</v>
      </c>
      <c r="HF155" s="75">
        <f t="shared" si="526"/>
        <v>1.3567804595201854E-2</v>
      </c>
      <c r="HG155" s="75"/>
      <c r="HH155" s="75"/>
      <c r="HI155" s="75"/>
      <c r="HJ155" s="75">
        <f t="shared" si="527"/>
        <v>0.38808175326274319</v>
      </c>
      <c r="HK155" s="75">
        <f t="shared" si="528"/>
        <v>0.29851851851851852</v>
      </c>
      <c r="HL155" s="75">
        <f t="shared" si="529"/>
        <v>0.30922020598332517</v>
      </c>
      <c r="HM155" s="75">
        <f t="shared" si="530"/>
        <v>0.20327788649706457</v>
      </c>
      <c r="HN155" s="75"/>
      <c r="HO155" s="75"/>
      <c r="HP155" s="75">
        <f t="shared" si="531"/>
        <v>1.0701687464806653E-2</v>
      </c>
      <c r="HQ155" s="75">
        <f>Gegevens!HM165-Gegevens!HL165</f>
        <v>-2.4262472212627645E-2</v>
      </c>
      <c r="HR155" s="75">
        <f t="shared" si="532"/>
        <v>-9.5240632021453941E-2</v>
      </c>
      <c r="HS155" s="75"/>
      <c r="HT155" s="75"/>
      <c r="HU155" s="75"/>
      <c r="HV155" s="75">
        <f t="shared" si="533"/>
        <v>7.830583600098498E-2</v>
      </c>
      <c r="HW155" s="75">
        <f t="shared" si="534"/>
        <v>9.5061728395061731E-2</v>
      </c>
      <c r="HX155" s="75">
        <f t="shared" si="535"/>
        <v>6.3021088769004419E-2</v>
      </c>
      <c r="HY155" s="75">
        <f t="shared" si="536"/>
        <v>9.2221135029354209E-2</v>
      </c>
      <c r="HZ155" s="75"/>
      <c r="IA155" s="75"/>
      <c r="IB155" s="75">
        <f t="shared" si="537"/>
        <v>-3.2040639626057313E-2</v>
      </c>
      <c r="IC155" s="75">
        <f t="shared" si="538"/>
        <v>2.9200046260349791E-2</v>
      </c>
      <c r="ID155" s="75">
        <f t="shared" si="539"/>
        <v>-2.8405933657075222E-3</v>
      </c>
      <c r="IE155" s="75"/>
      <c r="IF155" s="75"/>
      <c r="IG155" s="75"/>
      <c r="IH155" s="75">
        <f t="shared" si="540"/>
        <v>8.3230731346958881E-2</v>
      </c>
      <c r="II155" s="75">
        <f t="shared" si="541"/>
        <v>0.1365432098765432</v>
      </c>
      <c r="IJ155" s="75">
        <f t="shared" si="542"/>
        <v>6.6944580676802354E-2</v>
      </c>
      <c r="IK155" s="75">
        <f t="shared" si="543"/>
        <v>0.11448140900195694</v>
      </c>
      <c r="IL155" s="75"/>
      <c r="IM155" s="75"/>
      <c r="IN155" s="75">
        <f t="shared" si="544"/>
        <v>-6.9598629199740844E-2</v>
      </c>
      <c r="IO155" s="75">
        <f t="shared" si="545"/>
        <v>4.7536828325154587E-2</v>
      </c>
      <c r="IP155" s="75">
        <f t="shared" si="546"/>
        <v>-2.2061800874586257E-2</v>
      </c>
      <c r="IQ155" s="75"/>
      <c r="IR155" s="75"/>
      <c r="IS155" s="75"/>
      <c r="IT155" s="75">
        <f t="shared" si="547"/>
        <v>7.559714356069934E-2</v>
      </c>
      <c r="IU155" s="75">
        <f t="shared" si="548"/>
        <v>6.1728395061728392E-2</v>
      </c>
      <c r="IV155" s="75">
        <f t="shared" si="549"/>
        <v>0.11329082883766552</v>
      </c>
      <c r="IW155" s="75">
        <f t="shared" si="550"/>
        <v>6.6536203522504889E-2</v>
      </c>
      <c r="IX155" s="75"/>
      <c r="IY155" s="75"/>
      <c r="IZ155" s="75">
        <f t="shared" si="551"/>
        <v>5.1562433775937125E-2</v>
      </c>
      <c r="JA155" s="75">
        <f t="shared" si="552"/>
        <v>-4.6754625315160628E-2</v>
      </c>
      <c r="JB155" s="75">
        <f t="shared" si="553"/>
        <v>4.807808460776497E-3</v>
      </c>
      <c r="JC155" s="75"/>
      <c r="JD155" s="75"/>
      <c r="JE155" s="75"/>
      <c r="JF155" s="75"/>
      <c r="JG155" s="75"/>
      <c r="JH155" s="75"/>
      <c r="JI155" s="75">
        <f t="shared" si="554"/>
        <v>9.4065501108101454E-2</v>
      </c>
      <c r="JJ155" s="75">
        <f t="shared" si="555"/>
        <v>0.15882787490765821</v>
      </c>
      <c r="JK155" s="75">
        <f t="shared" si="556"/>
        <v>0.16966264466880079</v>
      </c>
      <c r="JL155" s="75"/>
      <c r="JM155" s="75">
        <f t="shared" si="557"/>
        <v>0.15061728395061727</v>
      </c>
      <c r="JN155" s="75">
        <f t="shared" si="558"/>
        <v>0.19827160493827159</v>
      </c>
      <c r="JO155" s="75">
        <f t="shared" si="559"/>
        <v>0.21234567901234566</v>
      </c>
      <c r="JP155" s="75"/>
      <c r="JQ155" s="75">
        <f t="shared" si="560"/>
        <v>8.2638548307994109E-2</v>
      </c>
      <c r="JR155" s="75">
        <f t="shared" si="561"/>
        <v>0.18023540951446787</v>
      </c>
      <c r="JS155" s="75">
        <f t="shared" si="562"/>
        <v>0.19592937714565961</v>
      </c>
      <c r="JT155" s="75"/>
      <c r="JU155" s="75">
        <f t="shared" si="563"/>
        <v>0.14212328767123286</v>
      </c>
      <c r="JV155" s="75">
        <f t="shared" si="564"/>
        <v>0.18101761252446183</v>
      </c>
      <c r="JW155" s="75">
        <f t="shared" si="565"/>
        <v>0.20865949119373775</v>
      </c>
      <c r="JX155" s="75"/>
      <c r="JY155" s="75"/>
      <c r="JZ155" s="75"/>
      <c r="KA155" s="75">
        <f t="shared" si="566"/>
        <v>-6.7978735642623161E-2</v>
      </c>
      <c r="KB155" s="75">
        <f t="shared" si="567"/>
        <v>5.9484739363238753E-2</v>
      </c>
      <c r="KC155" s="75">
        <f t="shared" si="568"/>
        <v>-8.4939962793844082E-3</v>
      </c>
      <c r="KD155" s="75"/>
      <c r="KE155" s="75"/>
      <c r="KF155" s="75">
        <f t="shared" si="569"/>
        <v>-1.8036195423803719E-2</v>
      </c>
      <c r="KG155" s="75">
        <f t="shared" si="570"/>
        <v>7.822030099939592E-4</v>
      </c>
      <c r="KH155" s="75">
        <f t="shared" si="571"/>
        <v>-1.725399241380976E-2</v>
      </c>
      <c r="KI155" s="75"/>
      <c r="KJ155" s="75"/>
      <c r="KK155" s="75">
        <f t="shared" si="572"/>
        <v>-1.6416301866686051E-2</v>
      </c>
      <c r="KL155" s="75">
        <f t="shared" si="573"/>
        <v>1.2730114048078139E-2</v>
      </c>
      <c r="KM155" s="75">
        <f t="shared" si="574"/>
        <v>-3.6861878186079111E-3</v>
      </c>
      <c r="KN155" s="75"/>
      <c r="KO155" s="75"/>
      <c r="KP155" s="75"/>
      <c r="KQ155" s="75"/>
      <c r="KR155" s="73">
        <f t="shared" si="575"/>
        <v>1274.8503703703702</v>
      </c>
      <c r="KS155" s="73">
        <f t="shared" si="576"/>
        <v>163.52000000000001</v>
      </c>
      <c r="KT155" s="73">
        <f t="shared" si="577"/>
        <v>1220.3437037037038</v>
      </c>
      <c r="KU155" s="73">
        <f t="shared" si="578"/>
        <v>388.61234567901238</v>
      </c>
      <c r="KV155" s="73">
        <f t="shared" si="579"/>
        <v>558.18864197530854</v>
      </c>
      <c r="KW155" s="73">
        <f t="shared" si="580"/>
        <v>252.34567901234567</v>
      </c>
      <c r="KX155" s="73">
        <f t="shared" si="581"/>
        <v>57.534814814814816</v>
      </c>
      <c r="KY155" s="73"/>
      <c r="KZ155" s="73">
        <f t="shared" si="582"/>
        <v>941.3025993133889</v>
      </c>
      <c r="LA155" s="73">
        <f t="shared" si="583"/>
        <v>824.01569396763114</v>
      </c>
      <c r="LB155" s="73">
        <f t="shared" si="584"/>
        <v>1264.0922020598332</v>
      </c>
      <c r="LC155" s="73">
        <f t="shared" si="585"/>
        <v>257.63021088769005</v>
      </c>
      <c r="LD155" s="73">
        <f t="shared" si="586"/>
        <v>273.66944580676801</v>
      </c>
      <c r="LE155" s="73">
        <f t="shared" si="587"/>
        <v>463.13290828837665</v>
      </c>
      <c r="LF155" s="73">
        <f t="shared" si="588"/>
        <v>64.156939676311922</v>
      </c>
      <c r="LG155" s="73"/>
      <c r="LH155" s="73">
        <f t="shared" si="589"/>
        <v>974</v>
      </c>
      <c r="LI155" s="73">
        <f t="shared" si="590"/>
        <v>1031</v>
      </c>
      <c r="LJ155" s="73">
        <f t="shared" si="591"/>
        <v>831</v>
      </c>
      <c r="LK155" s="73">
        <f t="shared" si="592"/>
        <v>377</v>
      </c>
      <c r="LL155" s="73">
        <f t="shared" si="593"/>
        <v>468</v>
      </c>
      <c r="LM155" s="73">
        <f t="shared" si="594"/>
        <v>272</v>
      </c>
      <c r="LN155" s="73">
        <f t="shared" si="595"/>
        <v>113</v>
      </c>
      <c r="LO155" s="73"/>
      <c r="LP155" s="73">
        <f t="shared" si="596"/>
        <v>-333.54777105698133</v>
      </c>
      <c r="LQ155" s="73">
        <f t="shared" si="597"/>
        <v>660.49569396763115</v>
      </c>
      <c r="LR155" s="73">
        <f t="shared" si="598"/>
        <v>43.748498356129403</v>
      </c>
      <c r="LS155" s="73">
        <f t="shared" si="599"/>
        <v>-130.98213479132232</v>
      </c>
      <c r="LT155" s="73">
        <f t="shared" si="600"/>
        <v>-284.51919616854053</v>
      </c>
      <c r="LU155" s="73">
        <f t="shared" si="601"/>
        <v>210.78722927603098</v>
      </c>
      <c r="LV155" s="73">
        <f t="shared" si="602"/>
        <v>6.622124861497106</v>
      </c>
      <c r="LW155" s="73"/>
      <c r="LX155" s="73">
        <f t="shared" si="603"/>
        <v>32.697400686611104</v>
      </c>
      <c r="LY155" s="73">
        <f t="shared" si="604"/>
        <v>206.98430603236886</v>
      </c>
      <c r="LZ155" s="73">
        <f t="shared" si="605"/>
        <v>-433.0922020598332</v>
      </c>
      <c r="MA155" s="73">
        <f t="shared" si="606"/>
        <v>119.36978911230995</v>
      </c>
      <c r="MB155" s="73">
        <f t="shared" si="607"/>
        <v>194.33055419323199</v>
      </c>
      <c r="MC155" s="73">
        <f t="shared" si="608"/>
        <v>-191.13290828837665</v>
      </c>
      <c r="MD155" s="73">
        <f t="shared" si="609"/>
        <v>48.843060323688078</v>
      </c>
      <c r="ME155" s="73"/>
      <c r="MF155" s="73">
        <f t="shared" si="610"/>
        <v>-300.85037037037023</v>
      </c>
      <c r="MG155" s="73">
        <f t="shared" si="611"/>
        <v>867.48</v>
      </c>
      <c r="MH155" s="73">
        <f t="shared" si="612"/>
        <v>-389.3437037037038</v>
      </c>
      <c r="MI155" s="73">
        <f t="shared" si="613"/>
        <v>-11.612345679012378</v>
      </c>
      <c r="MJ155" s="73">
        <f t="shared" si="614"/>
        <v>-90.188641975308542</v>
      </c>
      <c r="MK155" s="73">
        <f t="shared" si="615"/>
        <v>19.65432098765433</v>
      </c>
      <c r="ML155" s="73">
        <f t="shared" si="616"/>
        <v>55.465185185185184</v>
      </c>
      <c r="MM155" s="73"/>
      <c r="MN155" s="75">
        <f t="shared" si="617"/>
        <v>-0.26163679974464676</v>
      </c>
      <c r="MO155" s="75">
        <f t="shared" si="618"/>
        <v>4.0392349190779786</v>
      </c>
      <c r="MP155" s="75">
        <f t="shared" si="619"/>
        <v>3.5849325254314932E-2</v>
      </c>
      <c r="MQ155" s="75">
        <f t="shared" si="620"/>
        <v>-0.33705088437800557</v>
      </c>
      <c r="MR155" s="75">
        <f t="shared" si="621"/>
        <v>-0.50971871294566085</v>
      </c>
      <c r="MS155" s="75">
        <f t="shared" si="622"/>
        <v>0.83531142717018148</v>
      </c>
      <c r="MT155" s="75">
        <f t="shared" si="623"/>
        <v>0.11509770011099357</v>
      </c>
      <c r="MU155" s="75"/>
      <c r="MV155" s="75">
        <f t="shared" si="624"/>
        <v>3.473633315201876E-2</v>
      </c>
      <c r="MW155" s="75">
        <f t="shared" si="625"/>
        <v>0.25118976197618342</v>
      </c>
      <c r="MX155" s="75">
        <f t="shared" si="626"/>
        <v>-0.34261124414351357</v>
      </c>
      <c r="MY155" s="75">
        <f t="shared" si="627"/>
        <v>0.46333769902609512</v>
      </c>
      <c r="MZ155" s="75">
        <f t="shared" si="628"/>
        <v>0.71009225608051452</v>
      </c>
      <c r="NA155" s="75">
        <f t="shared" si="629"/>
        <v>-0.41269558882083346</v>
      </c>
      <c r="NB155" s="75">
        <f t="shared" si="630"/>
        <v>0.76130595645792554</v>
      </c>
      <c r="NC155" s="75"/>
      <c r="ND155" s="75">
        <f t="shared" si="631"/>
        <v>-0.23598876963338608</v>
      </c>
      <c r="NE155" s="75">
        <f t="shared" si="632"/>
        <v>5.3050391389432487</v>
      </c>
      <c r="NF155" s="75">
        <f t="shared" si="633"/>
        <v>-0.31904430081628499</v>
      </c>
      <c r="NG155" s="75">
        <f t="shared" si="634"/>
        <v>-2.988156657432595E-2</v>
      </c>
      <c r="NH155" s="75">
        <f t="shared" si="635"/>
        <v>-0.16157376770718676</v>
      </c>
      <c r="NI155" s="75">
        <f t="shared" si="636"/>
        <v>7.7886497064579299E-2</v>
      </c>
      <c r="NJ155" s="75">
        <f t="shared" si="637"/>
        <v>0.96402822123802656</v>
      </c>
      <c r="NK155" s="75"/>
      <c r="NL155" s="75"/>
      <c r="NM155" s="211">
        <v>4584</v>
      </c>
      <c r="NN155" s="212">
        <v>0</v>
      </c>
      <c r="NO155" s="212">
        <v>4</v>
      </c>
      <c r="NP155" s="212">
        <v>1</v>
      </c>
      <c r="NQ155" s="212">
        <v>0</v>
      </c>
      <c r="NR155" s="212">
        <v>9</v>
      </c>
      <c r="NS155" s="213">
        <v>14</v>
      </c>
      <c r="NT155" s="213">
        <f t="shared" si="638"/>
        <v>4598</v>
      </c>
      <c r="NU155" s="75"/>
      <c r="NV155" s="75"/>
      <c r="NW155" s="73">
        <v>4088</v>
      </c>
      <c r="NX155" s="73">
        <v>1031</v>
      </c>
      <c r="NY155" s="75">
        <f t="shared" si="639"/>
        <v>0.25220156555772993</v>
      </c>
      <c r="NZ155" s="75">
        <f t="shared" si="640"/>
        <v>9.7352201117073642E-4</v>
      </c>
      <c r="OA155" s="75">
        <f t="shared" si="641"/>
        <v>1.3154688159887516E-3</v>
      </c>
      <c r="OB155" s="73">
        <v>5742</v>
      </c>
      <c r="OC155" s="73">
        <v>4598</v>
      </c>
      <c r="OD155" s="73">
        <v>336.28095066832338</v>
      </c>
      <c r="OE155" s="73">
        <v>198.89937105954897</v>
      </c>
      <c r="OF155" s="75">
        <f t="shared" si="642"/>
        <v>3.463938889925966E-2</v>
      </c>
      <c r="OG155" s="75">
        <f t="shared" si="643"/>
        <v>0.59146785051088135</v>
      </c>
      <c r="OH155" s="73">
        <v>59.666666666666998</v>
      </c>
      <c r="OI155" s="73">
        <f t="shared" si="644"/>
        <v>35.290915080482783</v>
      </c>
      <c r="OJ155" s="75">
        <f t="shared" si="645"/>
        <v>7.6752751371210928E-3</v>
      </c>
      <c r="OK155" s="75">
        <f t="shared" si="646"/>
        <v>8.7617571122518116E-4</v>
      </c>
      <c r="OL155" s="75">
        <f t="shared" si="647"/>
        <v>2.9016095913757516E-4</v>
      </c>
      <c r="OM155" s="73">
        <v>5768</v>
      </c>
      <c r="ON155" s="73">
        <v>108522969</v>
      </c>
      <c r="OO155" s="73">
        <f t="shared" si="648"/>
        <v>18814.66175450763</v>
      </c>
      <c r="OP155" s="75">
        <f t="shared" si="649"/>
        <v>8.851624491008573E-4</v>
      </c>
      <c r="OQ155" s="75">
        <f t="shared" si="650"/>
        <v>8.7148568810690779E-4</v>
      </c>
      <c r="OR155" s="75">
        <f t="shared" si="651"/>
        <v>1.1377349717337469E-4</v>
      </c>
      <c r="OS155" s="73">
        <v>998.4788488210819</v>
      </c>
      <c r="OT155" s="75">
        <f t="shared" si="652"/>
        <v>0.17389042995839113</v>
      </c>
      <c r="OU155" s="75">
        <f t="shared" si="653"/>
        <v>8.2290514410128003E-4</v>
      </c>
      <c r="OV155" s="73">
        <v>87.742965443124092</v>
      </c>
      <c r="OW155" s="75">
        <f t="shared" si="654"/>
        <v>1.5212025909002096E-2</v>
      </c>
      <c r="OX155" s="75">
        <v>4.7619047619047609E-2</v>
      </c>
      <c r="OY155" s="73">
        <v>303</v>
      </c>
      <c r="OZ155" s="75">
        <f t="shared" si="655"/>
        <v>5.2769070010449323E-2</v>
      </c>
      <c r="PA155" s="73">
        <v>1300</v>
      </c>
      <c r="PB155" s="75">
        <f t="shared" si="656"/>
        <v>0.22640195053988157</v>
      </c>
      <c r="PC155" s="73">
        <v>877</v>
      </c>
      <c r="PD155" s="73">
        <v>1134</v>
      </c>
      <c r="PE155" s="75">
        <f t="shared" si="657"/>
        <v>-0.22663139329805995</v>
      </c>
      <c r="PF155" s="75">
        <v>4.2641591952766233E-2</v>
      </c>
      <c r="PG155" s="75">
        <v>4.4390990596982288E-2</v>
      </c>
      <c r="PH155" s="75">
        <v>8.7032582549748522E-2</v>
      </c>
      <c r="PI155" s="75"/>
      <c r="PJ155" s="75"/>
      <c r="PK155" s="75"/>
      <c r="PL155" s="75"/>
      <c r="PM155" s="75"/>
      <c r="PN155" s="75"/>
      <c r="PO155" s="226"/>
      <c r="PP155" s="21">
        <f t="shared" si="658"/>
        <v>0</v>
      </c>
      <c r="PQ155" s="73">
        <f t="shared" si="659"/>
        <v>135.12471221958273</v>
      </c>
      <c r="PR155" s="73"/>
      <c r="PS155" s="73">
        <f t="shared" si="660"/>
        <v>12.853403043582015</v>
      </c>
      <c r="PT155" s="73">
        <v>2</v>
      </c>
      <c r="PU155" s="73">
        <f t="shared" si="661"/>
        <v>33.116754484307144</v>
      </c>
      <c r="PV155" s="73">
        <v>2</v>
      </c>
      <c r="PW155" s="73"/>
    </row>
    <row r="156" spans="1:444" x14ac:dyDescent="0.25">
      <c r="A156" s="150"/>
      <c r="B156" s="153" t="s">
        <v>10</v>
      </c>
      <c r="C156" s="151"/>
      <c r="D156" s="156">
        <v>23104</v>
      </c>
      <c r="E156" s="156" t="s">
        <v>76</v>
      </c>
      <c r="F156" s="72" t="s">
        <v>109</v>
      </c>
      <c r="G156" s="82"/>
      <c r="P156" s="161"/>
      <c r="Q156" s="127"/>
      <c r="R156" s="127"/>
      <c r="S156" s="127"/>
      <c r="T156" s="127"/>
      <c r="U156" s="127"/>
      <c r="V156" s="127"/>
      <c r="W156" s="127"/>
      <c r="X156" s="127"/>
      <c r="Y156" s="127"/>
      <c r="Z156" s="113"/>
      <c r="AA156" s="73"/>
      <c r="AB156" s="74">
        <v>1296</v>
      </c>
      <c r="AC156" s="74">
        <v>1797</v>
      </c>
      <c r="AD156" s="74">
        <v>663</v>
      </c>
      <c r="AE156" s="74">
        <v>272</v>
      </c>
      <c r="AF156" s="74">
        <v>433</v>
      </c>
      <c r="AG156" s="74">
        <v>1468</v>
      </c>
      <c r="AH156" s="74">
        <v>36</v>
      </c>
      <c r="AI156" s="74">
        <v>194</v>
      </c>
      <c r="AK156" s="73">
        <f t="shared" si="445"/>
        <v>6159</v>
      </c>
      <c r="AL156" s="75"/>
      <c r="AM156" s="76">
        <f t="shared" si="446"/>
        <v>0.21042377009254748</v>
      </c>
      <c r="AN156" s="77">
        <f t="shared" si="447"/>
        <v>0.2917681441792499</v>
      </c>
      <c r="AO156" s="77">
        <f t="shared" si="448"/>
        <v>0.10764734534827082</v>
      </c>
      <c r="AP156" s="77">
        <f t="shared" si="449"/>
        <v>4.4163013476213674E-2</v>
      </c>
      <c r="AQ156" s="77">
        <f t="shared" si="450"/>
        <v>7.0303620717648965E-2</v>
      </c>
      <c r="AR156" s="77">
        <f t="shared" si="451"/>
        <v>0.2383503815554473</v>
      </c>
      <c r="AS156" s="77">
        <f t="shared" si="452"/>
        <v>5.8451047247929854E-3</v>
      </c>
      <c r="AT156" s="78">
        <f t="shared" si="453"/>
        <v>3.1498619905828869E-2</v>
      </c>
      <c r="AU156" s="75">
        <f t="shared" si="454"/>
        <v>1</v>
      </c>
      <c r="AV156" s="75"/>
      <c r="AW156" s="75"/>
      <c r="AX156" s="74">
        <v>355</v>
      </c>
      <c r="AY156" s="74">
        <v>303</v>
      </c>
      <c r="AZ156" s="74">
        <v>1916</v>
      </c>
      <c r="BA156" s="74">
        <v>353</v>
      </c>
      <c r="BB156" s="74">
        <v>2051</v>
      </c>
      <c r="BC156" s="74">
        <v>1081</v>
      </c>
      <c r="BD156" s="74">
        <v>60</v>
      </c>
      <c r="BF156" s="74">
        <v>8</v>
      </c>
      <c r="BG156" s="79">
        <v>19</v>
      </c>
      <c r="BH156" s="80"/>
      <c r="BI156" s="80"/>
      <c r="BJ156" s="81"/>
      <c r="BK156" s="73">
        <f t="shared" si="455"/>
        <v>19</v>
      </c>
      <c r="BL156" s="79">
        <f t="shared" si="456"/>
        <v>6146</v>
      </c>
      <c r="BM156" s="82"/>
      <c r="BN156" s="83">
        <f t="shared" si="457"/>
        <v>5.7761145460462092E-2</v>
      </c>
      <c r="BO156" s="84">
        <f t="shared" si="458"/>
        <v>4.9300357956394404E-2</v>
      </c>
      <c r="BP156" s="84">
        <f t="shared" si="459"/>
        <v>0.31174747803449399</v>
      </c>
      <c r="BQ156" s="84">
        <f t="shared" si="460"/>
        <v>5.7435730556459487E-2</v>
      </c>
      <c r="BR156" s="84">
        <f t="shared" si="461"/>
        <v>0.3337129840546697</v>
      </c>
      <c r="BS156" s="84">
        <f t="shared" si="462"/>
        <v>0.17588675561340708</v>
      </c>
      <c r="BT156" s="84">
        <f t="shared" si="463"/>
        <v>9.762447120078099E-3</v>
      </c>
      <c r="BU156" s="84">
        <f t="shared" si="464"/>
        <v>0</v>
      </c>
      <c r="BV156" s="84">
        <f t="shared" si="465"/>
        <v>1.3016596160104132E-3</v>
      </c>
      <c r="BW156" s="84">
        <f t="shared" si="466"/>
        <v>3.0914415880247317E-3</v>
      </c>
      <c r="BX156" s="84">
        <f t="shared" si="467"/>
        <v>0</v>
      </c>
      <c r="BY156" s="84">
        <f t="shared" si="468"/>
        <v>0</v>
      </c>
      <c r="BZ156" s="84">
        <f t="shared" si="469"/>
        <v>0</v>
      </c>
      <c r="CA156" s="75">
        <f t="shared" si="470"/>
        <v>3.0914415880247317E-3</v>
      </c>
      <c r="CB156" s="85">
        <f t="shared" si="471"/>
        <v>1</v>
      </c>
      <c r="CC156" s="75"/>
      <c r="CD156" s="75"/>
      <c r="CE156" s="74">
        <v>230</v>
      </c>
      <c r="CF156" s="74">
        <v>1788</v>
      </c>
      <c r="CG156" s="74">
        <v>1248</v>
      </c>
      <c r="CH156" s="74">
        <v>765</v>
      </c>
      <c r="CI156" s="74">
        <v>693</v>
      </c>
      <c r="CJ156" s="74">
        <v>1258</v>
      </c>
      <c r="CK156" s="74">
        <v>58</v>
      </c>
      <c r="CL156" s="74">
        <v>23</v>
      </c>
      <c r="CM156" s="72">
        <v>24</v>
      </c>
      <c r="CN156" s="74">
        <v>14</v>
      </c>
      <c r="CO156" s="72"/>
      <c r="CP156" s="73">
        <f t="shared" si="662"/>
        <v>61</v>
      </c>
      <c r="CQ156" s="73">
        <f t="shared" si="663"/>
        <v>6101</v>
      </c>
      <c r="CR156" s="73"/>
      <c r="CS156" s="76">
        <f t="shared" si="472"/>
        <v>3.7698737911817735E-2</v>
      </c>
      <c r="CT156" s="77">
        <f t="shared" si="473"/>
        <v>0.29306671037534832</v>
      </c>
      <c r="CU156" s="77">
        <f t="shared" si="474"/>
        <v>0.20455663006064578</v>
      </c>
      <c r="CV156" s="77">
        <f t="shared" si="475"/>
        <v>0.12538928044582856</v>
      </c>
      <c r="CW156" s="77">
        <f t="shared" si="476"/>
        <v>0.11358793640386822</v>
      </c>
      <c r="CX156" s="77">
        <f t="shared" si="477"/>
        <v>0.20619570562202919</v>
      </c>
      <c r="CY156" s="77">
        <f t="shared" si="478"/>
        <v>9.5066382560236029E-3</v>
      </c>
      <c r="CZ156" s="78"/>
      <c r="DA156" s="78"/>
      <c r="DB156" s="78"/>
      <c r="DC156" s="78"/>
      <c r="DD156" s="78">
        <f t="shared" si="479"/>
        <v>9.9983609244386172E-3</v>
      </c>
      <c r="DE156" s="75">
        <f t="shared" si="480"/>
        <v>1</v>
      </c>
      <c r="DF156" s="75"/>
      <c r="DG156" s="75"/>
      <c r="DH156" s="74">
        <v>1068</v>
      </c>
      <c r="DI156" s="74">
        <v>2120</v>
      </c>
      <c r="DJ156" s="74">
        <v>985</v>
      </c>
      <c r="DK156" s="74">
        <v>943</v>
      </c>
      <c r="DL156" s="74">
        <v>49</v>
      </c>
      <c r="DM156" s="74">
        <v>155</v>
      </c>
      <c r="DN156" s="74">
        <v>562</v>
      </c>
      <c r="DO156" s="74">
        <v>294</v>
      </c>
      <c r="DP156" s="74">
        <v>27</v>
      </c>
      <c r="DQ156" s="72">
        <v>26</v>
      </c>
      <c r="DS156" s="72"/>
      <c r="DU156" s="73">
        <f t="shared" si="481"/>
        <v>53</v>
      </c>
      <c r="DV156" s="73">
        <f t="shared" si="664"/>
        <v>6229</v>
      </c>
      <c r="DW156" s="76">
        <f t="shared" si="482"/>
        <v>0.17145609247070157</v>
      </c>
      <c r="DX156" s="77">
        <f t="shared" si="483"/>
        <v>0.34034355434259111</v>
      </c>
      <c r="DY156" s="77">
        <f t="shared" si="484"/>
        <v>0.15813132123936427</v>
      </c>
      <c r="DZ156" s="77">
        <f t="shared" si="485"/>
        <v>0.15138866591748273</v>
      </c>
      <c r="EA156" s="77">
        <f t="shared" si="486"/>
        <v>7.8664312088617752E-3</v>
      </c>
      <c r="EB156" s="77">
        <f t="shared" si="487"/>
        <v>2.488360892599133E-2</v>
      </c>
      <c r="EC156" s="77">
        <f t="shared" si="488"/>
        <v>9.0223149783271797E-2</v>
      </c>
      <c r="ED156" s="77">
        <f t="shared" si="489"/>
        <v>4.7198587253170651E-2</v>
      </c>
      <c r="EE156" s="75">
        <f t="shared" si="490"/>
        <v>4.3345641354952643E-3</v>
      </c>
      <c r="EF156" s="78">
        <f t="shared" si="491"/>
        <v>4.1740247230695133E-3</v>
      </c>
      <c r="EG156" s="78">
        <f t="shared" si="492"/>
        <v>0</v>
      </c>
      <c r="EH156" s="78">
        <f t="shared" si="493"/>
        <v>0</v>
      </c>
      <c r="EI156" s="78">
        <f t="shared" si="494"/>
        <v>0</v>
      </c>
      <c r="EJ156" s="75">
        <f t="shared" si="495"/>
        <v>8.5085888585647775E-3</v>
      </c>
      <c r="EK156" s="75">
        <f t="shared" si="496"/>
        <v>1</v>
      </c>
      <c r="EL156" s="75"/>
      <c r="EM156" s="75"/>
      <c r="EN156" s="75"/>
      <c r="EO156" s="75"/>
      <c r="EP156" s="75"/>
      <c r="EQ156" s="75"/>
      <c r="ER156" s="75">
        <f t="shared" si="497"/>
        <v>0.2917681441792499</v>
      </c>
      <c r="ES156" s="75">
        <f t="shared" si="498"/>
        <v>0.3337129840546697</v>
      </c>
      <c r="ET156" s="75">
        <f t="shared" si="499"/>
        <v>0.29306671037534832</v>
      </c>
      <c r="EU156" s="75">
        <f t="shared" si="500"/>
        <v>0.34034355434259111</v>
      </c>
      <c r="EV156" s="75"/>
      <c r="EW156" s="75"/>
      <c r="EX156" s="75">
        <f t="shared" si="501"/>
        <v>0.10764734534827082</v>
      </c>
      <c r="EY156" s="75">
        <f t="shared" si="502"/>
        <v>4.9300357956394404E-2</v>
      </c>
      <c r="EZ156" s="75">
        <f t="shared" si="503"/>
        <v>0.11358793640386822</v>
      </c>
      <c r="FA156" s="75">
        <f t="shared" si="504"/>
        <v>0.15813132123936427</v>
      </c>
      <c r="FB156" s="75"/>
      <c r="FC156" s="75"/>
      <c r="FD156" s="75"/>
      <c r="FE156" s="75">
        <f t="shared" si="505"/>
        <v>0</v>
      </c>
      <c r="FF156" s="75"/>
      <c r="FG156" s="75"/>
      <c r="FH156" s="75"/>
      <c r="FI156" s="75"/>
      <c r="FJ156" s="75"/>
      <c r="FK156" s="75">
        <f t="shared" si="506"/>
        <v>1.3016596160104132E-3</v>
      </c>
      <c r="FL156" s="75"/>
      <c r="FM156" s="75"/>
      <c r="FN156" s="75"/>
      <c r="FO156" s="75"/>
      <c r="FP156" s="75">
        <f t="shared" si="507"/>
        <v>0.39941548952752071</v>
      </c>
      <c r="FQ156" s="75">
        <f t="shared" si="508"/>
        <v>0.38431500162707455</v>
      </c>
      <c r="FR156" s="75">
        <f t="shared" si="509"/>
        <v>0.40665464677921653</v>
      </c>
      <c r="FS156" s="75">
        <f t="shared" si="510"/>
        <v>0.49847487558195536</v>
      </c>
      <c r="FT156" s="75"/>
      <c r="FU156" s="75"/>
      <c r="FV156" s="75"/>
      <c r="FW156" s="75">
        <f t="shared" si="511"/>
        <v>-4.0646273679321387E-2</v>
      </c>
      <c r="FX156" s="75">
        <f t="shared" si="512"/>
        <v>4.7276843967242799E-2</v>
      </c>
      <c r="FY156" s="75">
        <f t="shared" si="513"/>
        <v>6.6305702879214112E-3</v>
      </c>
      <c r="FZ156" s="75"/>
      <c r="GA156" s="75"/>
      <c r="GB156" s="75">
        <f t="shared" si="514"/>
        <v>6.428757844747382E-2</v>
      </c>
      <c r="GC156" s="75">
        <f t="shared" si="515"/>
        <v>4.4543384835496053E-2</v>
      </c>
      <c r="GD156" s="75">
        <f t="shared" si="516"/>
        <v>0.10883096328296987</v>
      </c>
      <c r="GE156" s="75"/>
      <c r="GF156" s="75"/>
      <c r="GG156" s="75"/>
      <c r="GH156" s="75"/>
      <c r="GI156" s="75"/>
      <c r="GJ156" s="75"/>
      <c r="GK156" s="75"/>
      <c r="GL156" s="75"/>
      <c r="GM156" s="75"/>
      <c r="GN156" s="75"/>
      <c r="GO156" s="75"/>
      <c r="GP156" s="75"/>
      <c r="GQ156" s="75">
        <f t="shared" si="517"/>
        <v>2.2339645152141985E-2</v>
      </c>
      <c r="GR156" s="75">
        <f t="shared" si="518"/>
        <v>9.1820228802738824E-2</v>
      </c>
      <c r="GS156" s="75">
        <f t="shared" si="519"/>
        <v>0.11415987395488081</v>
      </c>
      <c r="GT156" s="75"/>
      <c r="GU156" s="75"/>
      <c r="GV156" s="75"/>
      <c r="GW156" s="75"/>
      <c r="GX156" s="75">
        <f t="shared" si="520"/>
        <v>5.8451047247929854E-3</v>
      </c>
      <c r="GY156" s="75">
        <f t="shared" si="521"/>
        <v>9.762447120078099E-3</v>
      </c>
      <c r="GZ156" s="75">
        <f t="shared" si="522"/>
        <v>9.5066382560236029E-3</v>
      </c>
      <c r="HA156" s="75">
        <f t="shared" si="523"/>
        <v>2.488360892599133E-2</v>
      </c>
      <c r="HB156" s="75"/>
      <c r="HC156" s="75"/>
      <c r="HD156" s="75">
        <f t="shared" si="524"/>
        <v>-2.5580886405449609E-4</v>
      </c>
      <c r="HE156" s="75">
        <f t="shared" si="525"/>
        <v>1.5376970669967727E-2</v>
      </c>
      <c r="HF156" s="75">
        <f t="shared" si="526"/>
        <v>1.5121161805913231E-2</v>
      </c>
      <c r="HG156" s="75"/>
      <c r="HH156" s="75"/>
      <c r="HI156" s="75"/>
      <c r="HJ156" s="75">
        <f t="shared" si="527"/>
        <v>0.2383503815554473</v>
      </c>
      <c r="HK156" s="75">
        <f t="shared" si="528"/>
        <v>0.17588675561340708</v>
      </c>
      <c r="HL156" s="75">
        <f t="shared" si="529"/>
        <v>0.20455663006064578</v>
      </c>
      <c r="HM156" s="75">
        <f t="shared" si="530"/>
        <v>0.15138866591748273</v>
      </c>
      <c r="HN156" s="75"/>
      <c r="HO156" s="75"/>
      <c r="HP156" s="75">
        <f t="shared" si="531"/>
        <v>2.8669874447238702E-2</v>
      </c>
      <c r="HQ156" s="75">
        <f>Gegevens!HM104-Gegevens!HL104</f>
        <v>2.2261573488489755E-2</v>
      </c>
      <c r="HR156" s="75">
        <f t="shared" si="532"/>
        <v>-2.4498089695924347E-2</v>
      </c>
      <c r="HS156" s="75"/>
      <c r="HT156" s="75"/>
      <c r="HU156" s="75"/>
      <c r="HV156" s="75">
        <f t="shared" si="533"/>
        <v>0.21042377009254748</v>
      </c>
      <c r="HW156" s="75">
        <f t="shared" si="534"/>
        <v>0.31174747803449399</v>
      </c>
      <c r="HX156" s="75">
        <f t="shared" si="535"/>
        <v>0.20619570562202919</v>
      </c>
      <c r="HY156" s="75">
        <f t="shared" si="536"/>
        <v>0.17145609247070157</v>
      </c>
      <c r="HZ156" s="75"/>
      <c r="IA156" s="75"/>
      <c r="IB156" s="75">
        <f t="shared" si="537"/>
        <v>-0.1055517724124648</v>
      </c>
      <c r="IC156" s="75">
        <f t="shared" si="538"/>
        <v>-3.473961315132762E-2</v>
      </c>
      <c r="ID156" s="75">
        <f t="shared" si="539"/>
        <v>-0.14029138556379242</v>
      </c>
      <c r="IE156" s="75"/>
      <c r="IF156" s="75"/>
      <c r="IG156" s="75"/>
      <c r="IH156" s="75">
        <f t="shared" si="540"/>
        <v>4.4163013476213674E-2</v>
      </c>
      <c r="II156" s="75">
        <f t="shared" si="541"/>
        <v>5.7435730556459487E-2</v>
      </c>
      <c r="IJ156" s="75">
        <f t="shared" si="542"/>
        <v>3.7698737911817735E-2</v>
      </c>
      <c r="IK156" s="75">
        <f t="shared" si="543"/>
        <v>4.7198587253170651E-2</v>
      </c>
      <c r="IL156" s="75"/>
      <c r="IM156" s="75"/>
      <c r="IN156" s="75">
        <f t="shared" si="544"/>
        <v>-1.9736992644641752E-2</v>
      </c>
      <c r="IO156" s="75">
        <f t="shared" si="545"/>
        <v>9.4998493413529159E-3</v>
      </c>
      <c r="IP156" s="75">
        <f t="shared" si="546"/>
        <v>-1.0237143303288836E-2</v>
      </c>
      <c r="IQ156" s="75"/>
      <c r="IR156" s="75"/>
      <c r="IS156" s="75"/>
      <c r="IT156" s="75">
        <f t="shared" si="547"/>
        <v>7.0303620717648965E-2</v>
      </c>
      <c r="IU156" s="75">
        <f t="shared" si="548"/>
        <v>5.7761145460462092E-2</v>
      </c>
      <c r="IV156" s="75">
        <f t="shared" si="549"/>
        <v>0.12538928044582856</v>
      </c>
      <c r="IW156" s="75">
        <f t="shared" si="550"/>
        <v>9.0223149783271797E-2</v>
      </c>
      <c r="IX156" s="75"/>
      <c r="IY156" s="75"/>
      <c r="IZ156" s="75">
        <f t="shared" si="551"/>
        <v>6.7628134985366462E-2</v>
      </c>
      <c r="JA156" s="75">
        <f t="shared" si="552"/>
        <v>-3.5166130662556763E-2</v>
      </c>
      <c r="JB156" s="75">
        <f t="shared" si="553"/>
        <v>3.2462004322809705E-2</v>
      </c>
      <c r="JC156" s="75"/>
      <c r="JD156" s="75"/>
      <c r="JE156" s="75"/>
      <c r="JF156" s="75"/>
      <c r="JG156" s="75"/>
      <c r="JH156" s="75"/>
      <c r="JI156" s="75">
        <f t="shared" si="554"/>
        <v>5.000811820100666E-2</v>
      </c>
      <c r="JJ156" s="75">
        <f t="shared" si="555"/>
        <v>0.11446663419386263</v>
      </c>
      <c r="JK156" s="75">
        <f t="shared" si="556"/>
        <v>0.12031173891865563</v>
      </c>
      <c r="JL156" s="75"/>
      <c r="JM156" s="75">
        <f t="shared" si="557"/>
        <v>6.7198177676537588E-2</v>
      </c>
      <c r="JN156" s="75">
        <f t="shared" si="558"/>
        <v>0.11519687601692158</v>
      </c>
      <c r="JO156" s="75">
        <f t="shared" si="559"/>
        <v>0.12495932313699967</v>
      </c>
      <c r="JP156" s="75"/>
      <c r="JQ156" s="75">
        <f t="shared" si="560"/>
        <v>4.7205376167841338E-2</v>
      </c>
      <c r="JR156" s="75">
        <f t="shared" si="561"/>
        <v>0.1630880183576463</v>
      </c>
      <c r="JS156" s="75">
        <f t="shared" si="562"/>
        <v>0.17259465661366991</v>
      </c>
      <c r="JT156" s="75"/>
      <c r="JU156" s="75">
        <f t="shared" si="563"/>
        <v>7.2082196179161978E-2</v>
      </c>
      <c r="JV156" s="75">
        <f t="shared" si="564"/>
        <v>0.13742173703644245</v>
      </c>
      <c r="JW156" s="75">
        <f t="shared" si="565"/>
        <v>0.16230534596243379</v>
      </c>
      <c r="JX156" s="75"/>
      <c r="JY156" s="75"/>
      <c r="JZ156" s="75"/>
      <c r="KA156" s="75">
        <f t="shared" si="566"/>
        <v>-1.9992801508696249E-2</v>
      </c>
      <c r="KB156" s="75">
        <f t="shared" si="567"/>
        <v>2.487682001132064E-2</v>
      </c>
      <c r="KC156" s="75">
        <f t="shared" si="568"/>
        <v>4.8840185026243904E-3</v>
      </c>
      <c r="KD156" s="75"/>
      <c r="KE156" s="75"/>
      <c r="KF156" s="75">
        <f t="shared" si="569"/>
        <v>4.7891142340724724E-2</v>
      </c>
      <c r="KG156" s="75">
        <f t="shared" si="570"/>
        <v>-2.5666281321203854E-2</v>
      </c>
      <c r="KH156" s="75">
        <f t="shared" si="571"/>
        <v>2.222486101952087E-2</v>
      </c>
      <c r="KI156" s="75"/>
      <c r="KJ156" s="75"/>
      <c r="KK156" s="75">
        <f t="shared" si="572"/>
        <v>4.7635333476670233E-2</v>
      </c>
      <c r="KL156" s="75">
        <f t="shared" si="573"/>
        <v>-1.0289310651236117E-2</v>
      </c>
      <c r="KM156" s="75">
        <f t="shared" si="574"/>
        <v>3.7346022825434116E-2</v>
      </c>
      <c r="KN156" s="75"/>
      <c r="KO156" s="75"/>
      <c r="KP156" s="75"/>
      <c r="KQ156" s="75"/>
      <c r="KR156" s="73">
        <f t="shared" si="575"/>
        <v>2078.6981776765374</v>
      </c>
      <c r="KS156" s="73">
        <f t="shared" si="576"/>
        <v>307.09192971038073</v>
      </c>
      <c r="KT156" s="73">
        <f t="shared" si="577"/>
        <v>1095.5986007159127</v>
      </c>
      <c r="KU156" s="73">
        <f t="shared" si="578"/>
        <v>1941.8750406768631</v>
      </c>
      <c r="KV156" s="73">
        <f t="shared" si="579"/>
        <v>357.76716563618612</v>
      </c>
      <c r="KW156" s="73">
        <f t="shared" si="580"/>
        <v>359.79417507321836</v>
      </c>
      <c r="KX156" s="73">
        <f t="shared" si="581"/>
        <v>60.810283110966481</v>
      </c>
      <c r="KY156" s="73"/>
      <c r="KZ156" s="73">
        <f t="shared" si="582"/>
        <v>1825.5125389280447</v>
      </c>
      <c r="LA156" s="73">
        <f t="shared" si="583"/>
        <v>707.53925585969512</v>
      </c>
      <c r="LB156" s="73">
        <f t="shared" si="584"/>
        <v>1274.1832486477626</v>
      </c>
      <c r="LC156" s="73">
        <f t="shared" si="585"/>
        <v>1284.3930503196198</v>
      </c>
      <c r="LD156" s="73">
        <f t="shared" si="586"/>
        <v>234.82543845271266</v>
      </c>
      <c r="LE156" s="73">
        <f t="shared" si="587"/>
        <v>781.04982789706605</v>
      </c>
      <c r="LF156" s="73">
        <f t="shared" si="588"/>
        <v>59.216849696771021</v>
      </c>
      <c r="LG156" s="73"/>
      <c r="LH156" s="73">
        <f t="shared" si="589"/>
        <v>2120</v>
      </c>
      <c r="LI156" s="73">
        <f t="shared" si="590"/>
        <v>985</v>
      </c>
      <c r="LJ156" s="73">
        <f t="shared" si="591"/>
        <v>943</v>
      </c>
      <c r="LK156" s="73">
        <f t="shared" si="592"/>
        <v>1068</v>
      </c>
      <c r="LL156" s="73">
        <f t="shared" si="593"/>
        <v>294</v>
      </c>
      <c r="LM156" s="73">
        <f t="shared" si="594"/>
        <v>562</v>
      </c>
      <c r="LN156" s="73">
        <f t="shared" si="595"/>
        <v>155</v>
      </c>
      <c r="LO156" s="73"/>
      <c r="LP156" s="73">
        <f t="shared" si="596"/>
        <v>-253.18563874849269</v>
      </c>
      <c r="LQ156" s="73">
        <f t="shared" si="597"/>
        <v>400.44732614931439</v>
      </c>
      <c r="LR156" s="73">
        <f t="shared" si="598"/>
        <v>178.58464793184999</v>
      </c>
      <c r="LS156" s="73">
        <f t="shared" si="599"/>
        <v>-657.48199035724338</v>
      </c>
      <c r="LT156" s="73">
        <f t="shared" si="600"/>
        <v>-122.94172718347346</v>
      </c>
      <c r="LU156" s="73">
        <f t="shared" si="601"/>
        <v>421.2556528238477</v>
      </c>
      <c r="LV156" s="73">
        <f t="shared" si="602"/>
        <v>-1.5934334141954594</v>
      </c>
      <c r="LW156" s="73"/>
      <c r="LX156" s="73">
        <f t="shared" si="603"/>
        <v>294.48746107195529</v>
      </c>
      <c r="LY156" s="73">
        <f t="shared" si="604"/>
        <v>277.46074414030488</v>
      </c>
      <c r="LZ156" s="73">
        <f t="shared" si="605"/>
        <v>-331.18324864776264</v>
      </c>
      <c r="MA156" s="73">
        <f t="shared" si="606"/>
        <v>-216.39305031961976</v>
      </c>
      <c r="MB156" s="73">
        <f t="shared" si="607"/>
        <v>59.17456154728734</v>
      </c>
      <c r="MC156" s="73">
        <f t="shared" si="608"/>
        <v>-219.04982789706605</v>
      </c>
      <c r="MD156" s="73">
        <f t="shared" si="609"/>
        <v>95.783150303228979</v>
      </c>
      <c r="ME156" s="73"/>
      <c r="MF156" s="73">
        <f t="shared" si="610"/>
        <v>41.301822323462602</v>
      </c>
      <c r="MG156" s="73">
        <f t="shared" si="611"/>
        <v>677.90807028961922</v>
      </c>
      <c r="MH156" s="73">
        <f t="shared" si="612"/>
        <v>-152.59860071591265</v>
      </c>
      <c r="MI156" s="73">
        <f t="shared" si="613"/>
        <v>-873.87504067686314</v>
      </c>
      <c r="MJ156" s="73">
        <f t="shared" si="614"/>
        <v>-63.767165636186121</v>
      </c>
      <c r="MK156" s="73">
        <f t="shared" si="615"/>
        <v>202.20582492678164</v>
      </c>
      <c r="ML156" s="73">
        <f t="shared" si="616"/>
        <v>94.189716889033519</v>
      </c>
      <c r="MM156" s="73"/>
      <c r="MN156" s="75">
        <f t="shared" si="617"/>
        <v>-0.12180009655441688</v>
      </c>
      <c r="MO156" s="75">
        <f t="shared" si="618"/>
        <v>1.3039982083768122</v>
      </c>
      <c r="MP156" s="75">
        <f t="shared" si="619"/>
        <v>0.16300189486838965</v>
      </c>
      <c r="MQ156" s="75">
        <f t="shared" si="620"/>
        <v>-0.33858099856315699</v>
      </c>
      <c r="MR156" s="75">
        <f t="shared" si="621"/>
        <v>-0.34363613822653882</v>
      </c>
      <c r="MS156" s="75">
        <f t="shared" si="622"/>
        <v>1.1708239932959501</v>
      </c>
      <c r="MT156" s="75">
        <f t="shared" si="623"/>
        <v>-2.6203354641315603E-2</v>
      </c>
      <c r="MU156" s="75"/>
      <c r="MV156" s="75">
        <f t="shared" si="624"/>
        <v>0.16131768738487035</v>
      </c>
      <c r="MW156" s="75">
        <f t="shared" si="625"/>
        <v>0.39214890459070906</v>
      </c>
      <c r="MX156" s="75">
        <f t="shared" si="626"/>
        <v>-0.25991806829922898</v>
      </c>
      <c r="MY156" s="75">
        <f t="shared" si="627"/>
        <v>-0.16847883929749588</v>
      </c>
      <c r="MZ156" s="75">
        <f t="shared" si="628"/>
        <v>0.25199382970258333</v>
      </c>
      <c r="NA156" s="75">
        <f t="shared" si="629"/>
        <v>-0.28045563813367164</v>
      </c>
      <c r="NB156" s="75">
        <f t="shared" si="630"/>
        <v>1.617498242370226</v>
      </c>
      <c r="NC156" s="75"/>
      <c r="ND156" s="75">
        <f t="shared" si="631"/>
        <v>1.9869080931041016E-2</v>
      </c>
      <c r="NE156" s="75">
        <f t="shared" si="632"/>
        <v>2.207508581970735</v>
      </c>
      <c r="NF156" s="75">
        <f t="shared" si="633"/>
        <v>-0.13928331107414518</v>
      </c>
      <c r="NG156" s="75">
        <f t="shared" si="634"/>
        <v>-0.45001610421454502</v>
      </c>
      <c r="NH156" s="75">
        <f t="shared" si="635"/>
        <v>-0.1782364950198673</v>
      </c>
      <c r="NI156" s="75">
        <f t="shared" si="636"/>
        <v>0.56200416498024908</v>
      </c>
      <c r="NJ156" s="75">
        <f t="shared" si="637"/>
        <v>1.5489110076523787</v>
      </c>
      <c r="NK156" s="75"/>
      <c r="NL156" s="75"/>
      <c r="NM156" s="211">
        <v>7074</v>
      </c>
      <c r="NN156" s="212">
        <v>0</v>
      </c>
      <c r="NO156" s="212">
        <v>5</v>
      </c>
      <c r="NP156" s="212">
        <v>2</v>
      </c>
      <c r="NQ156" s="212">
        <v>0</v>
      </c>
      <c r="NR156" s="212">
        <v>9</v>
      </c>
      <c r="NS156" s="213">
        <v>16</v>
      </c>
      <c r="NT156" s="213">
        <f t="shared" si="638"/>
        <v>7090</v>
      </c>
      <c r="NU156" s="75"/>
      <c r="NV156" s="75"/>
      <c r="NW156" s="73">
        <v>6229</v>
      </c>
      <c r="NX156" s="73">
        <v>985</v>
      </c>
      <c r="NY156" s="75">
        <f t="shared" si="639"/>
        <v>0.15813132123936427</v>
      </c>
      <c r="NZ156" s="75">
        <f t="shared" si="640"/>
        <v>1.4833827317961147E-3</v>
      </c>
      <c r="OA156" s="75">
        <f t="shared" si="641"/>
        <v>1.2567767058670419E-3</v>
      </c>
      <c r="OB156" s="73">
        <v>9024</v>
      </c>
      <c r="OC156" s="73">
        <v>7090</v>
      </c>
      <c r="OD156" s="73">
        <v>903.81123143972093</v>
      </c>
      <c r="OE156" s="73">
        <v>381.22590823987434</v>
      </c>
      <c r="OF156" s="75">
        <f t="shared" si="642"/>
        <v>4.2245778838638559E-2</v>
      </c>
      <c r="OG156" s="75">
        <f t="shared" si="643"/>
        <v>0.42179815317475389</v>
      </c>
      <c r="OH156" s="73">
        <v>691</v>
      </c>
      <c r="OI156" s="73">
        <f t="shared" si="644"/>
        <v>291.46252384375492</v>
      </c>
      <c r="OJ156" s="75">
        <f t="shared" si="645"/>
        <v>4.1108959639457675E-2</v>
      </c>
      <c r="OK156" s="75">
        <f t="shared" si="646"/>
        <v>1.3769783382264079E-3</v>
      </c>
      <c r="OL156" s="75">
        <f t="shared" si="647"/>
        <v>5.56144921895491E-4</v>
      </c>
      <c r="OM156" s="73">
        <v>9033</v>
      </c>
      <c r="ON156" s="73">
        <v>206611883</v>
      </c>
      <c r="OO156" s="73">
        <f t="shared" si="648"/>
        <v>22873.008192184214</v>
      </c>
      <c r="OP156" s="75">
        <f t="shared" si="649"/>
        <v>1.3862122750915471E-3</v>
      </c>
      <c r="OQ156" s="75">
        <f t="shared" si="650"/>
        <v>1.659181468093809E-3</v>
      </c>
      <c r="OR156" s="75">
        <f t="shared" si="651"/>
        <v>9.3963873016773196E-4</v>
      </c>
      <c r="OS156" s="73">
        <v>2102.9026901361676</v>
      </c>
      <c r="OT156" s="75">
        <f t="shared" si="652"/>
        <v>0.23303442931473489</v>
      </c>
      <c r="OU156" s="75">
        <f t="shared" si="653"/>
        <v>1.7331257875924822E-3</v>
      </c>
      <c r="OV156" s="73">
        <v>150.73174560940868</v>
      </c>
      <c r="OW156" s="75">
        <f t="shared" si="654"/>
        <v>1.6686786849264772E-2</v>
      </c>
      <c r="OX156" s="75">
        <v>5.3719008264462811E-2</v>
      </c>
      <c r="OY156" s="73">
        <v>551</v>
      </c>
      <c r="OZ156" s="75">
        <f t="shared" si="655"/>
        <v>6.1059397163120567E-2</v>
      </c>
      <c r="PA156" s="73">
        <v>1961</v>
      </c>
      <c r="PB156" s="75">
        <f t="shared" si="656"/>
        <v>0.21730939716312056</v>
      </c>
      <c r="PC156" s="73">
        <v>1545</v>
      </c>
      <c r="PD156" s="73">
        <v>2130</v>
      </c>
      <c r="PE156" s="75">
        <f t="shared" si="657"/>
        <v>-0.27464788732394368</v>
      </c>
      <c r="PF156" s="75">
        <v>2.692416126303919E-2</v>
      </c>
      <c r="PG156" s="75">
        <v>7.1750775303073014E-2</v>
      </c>
      <c r="PH156" s="75">
        <v>9.8674936566112204E-2</v>
      </c>
      <c r="PI156" s="75"/>
      <c r="PJ156" s="75"/>
      <c r="PK156" s="75"/>
      <c r="PL156" s="75"/>
      <c r="PM156" s="75"/>
      <c r="PN156" s="75"/>
      <c r="PO156" s="226"/>
      <c r="PP156" s="21">
        <f t="shared" si="658"/>
        <v>0</v>
      </c>
      <c r="PQ156" s="73">
        <f t="shared" si="659"/>
        <v>84.723697999727094</v>
      </c>
      <c r="PR156" s="73"/>
      <c r="PS156" s="73">
        <f t="shared" si="660"/>
        <v>67.784620512444747</v>
      </c>
      <c r="PT156" s="73">
        <v>1</v>
      </c>
      <c r="PU156" s="73">
        <f t="shared" si="661"/>
        <v>40.388792361964342</v>
      </c>
      <c r="PV156" s="73">
        <v>1</v>
      </c>
      <c r="PW156" s="73"/>
    </row>
    <row r="157" spans="1:444" x14ac:dyDescent="0.25">
      <c r="A157" s="150"/>
      <c r="B157" s="153" t="s">
        <v>7</v>
      </c>
      <c r="C157" s="151"/>
      <c r="D157" s="156">
        <v>71034</v>
      </c>
      <c r="E157" s="156" t="s">
        <v>260</v>
      </c>
      <c r="F157" s="72" t="s">
        <v>269</v>
      </c>
      <c r="G157" s="82"/>
      <c r="P157" s="161"/>
      <c r="Q157" s="127"/>
      <c r="R157" s="127"/>
      <c r="S157" s="127"/>
      <c r="T157" s="127"/>
      <c r="U157" s="127"/>
      <c r="V157" s="127"/>
      <c r="W157" s="127"/>
      <c r="X157" s="127"/>
      <c r="Y157" s="127"/>
      <c r="Z157" s="113"/>
      <c r="AA157" s="73"/>
      <c r="AB157" s="74">
        <v>581</v>
      </c>
      <c r="AC157" s="74">
        <v>2885</v>
      </c>
      <c r="AD157" s="74">
        <v>1343</v>
      </c>
      <c r="AE157" s="88">
        <f>AJ157*((BA157/(AX157+BA157)))</f>
        <v>1484.8715740015662</v>
      </c>
      <c r="AF157" s="88">
        <f>AJ157*((AX157/(AX157+BA157)))</f>
        <v>398.12842599843378</v>
      </c>
      <c r="AG157" s="74">
        <v>2903</v>
      </c>
      <c r="AH157" s="74">
        <v>168</v>
      </c>
      <c r="AI157" s="74">
        <v>171</v>
      </c>
      <c r="AJ157" s="74">
        <v>1883</v>
      </c>
      <c r="AK157" s="73">
        <f t="shared" si="445"/>
        <v>9934</v>
      </c>
      <c r="AL157" s="75"/>
      <c r="AM157" s="76">
        <f t="shared" si="446"/>
        <v>5.8486007650493256E-2</v>
      </c>
      <c r="AN157" s="77">
        <f t="shared" si="447"/>
        <v>0.29041675055365412</v>
      </c>
      <c r="AO157" s="77">
        <f t="shared" si="448"/>
        <v>0.13519226897523656</v>
      </c>
      <c r="AP157" s="77">
        <f t="shared" si="449"/>
        <v>0.14947368371266018</v>
      </c>
      <c r="AQ157" s="77">
        <f t="shared" si="450"/>
        <v>4.0077353130504707E-2</v>
      </c>
      <c r="AR157" s="77">
        <f t="shared" si="451"/>
        <v>0.29222870948258506</v>
      </c>
      <c r="AS157" s="77">
        <f t="shared" si="452"/>
        <v>1.6911616670022146E-2</v>
      </c>
      <c r="AT157" s="78">
        <f t="shared" si="453"/>
        <v>1.7213609824843969E-2</v>
      </c>
      <c r="AU157" s="75">
        <f t="shared" si="454"/>
        <v>1</v>
      </c>
      <c r="AV157" s="75"/>
      <c r="AW157" s="75"/>
      <c r="AX157" s="74">
        <v>540</v>
      </c>
      <c r="AY157" s="74">
        <v>825</v>
      </c>
      <c r="AZ157" s="74">
        <v>754</v>
      </c>
      <c r="BA157" s="74">
        <v>2014</v>
      </c>
      <c r="BB157" s="74">
        <v>3322</v>
      </c>
      <c r="BC157" s="74">
        <v>2311</v>
      </c>
      <c r="BD157" s="74">
        <v>209</v>
      </c>
      <c r="BF157" s="74">
        <v>39</v>
      </c>
      <c r="BG157" s="79">
        <v>13</v>
      </c>
      <c r="BH157" s="80">
        <v>72</v>
      </c>
      <c r="BI157" s="80"/>
      <c r="BJ157" s="81"/>
      <c r="BK157" s="73">
        <f t="shared" si="455"/>
        <v>85</v>
      </c>
      <c r="BL157" s="79">
        <f t="shared" si="456"/>
        <v>10099</v>
      </c>
      <c r="BM157" s="82"/>
      <c r="BN157" s="83">
        <f t="shared" si="457"/>
        <v>5.3470640657490839E-2</v>
      </c>
      <c r="BO157" s="84">
        <f t="shared" si="458"/>
        <v>8.169125656005545E-2</v>
      </c>
      <c r="BP157" s="84">
        <f t="shared" si="459"/>
        <v>7.4660857510644621E-2</v>
      </c>
      <c r="BQ157" s="84">
        <f t="shared" si="460"/>
        <v>0.19942568571145658</v>
      </c>
      <c r="BR157" s="84">
        <f t="shared" si="461"/>
        <v>0.32894345974848993</v>
      </c>
      <c r="BS157" s="84">
        <f t="shared" si="462"/>
        <v>0.22883453807307655</v>
      </c>
      <c r="BT157" s="84">
        <f t="shared" si="463"/>
        <v>2.0695118328547382E-2</v>
      </c>
      <c r="BU157" s="84">
        <f t="shared" si="464"/>
        <v>0</v>
      </c>
      <c r="BV157" s="84">
        <f t="shared" si="465"/>
        <v>3.8617684919298942E-3</v>
      </c>
      <c r="BW157" s="84">
        <f t="shared" si="466"/>
        <v>1.2872561639766314E-3</v>
      </c>
      <c r="BX157" s="84">
        <f t="shared" si="467"/>
        <v>7.1294187543321117E-3</v>
      </c>
      <c r="BY157" s="84">
        <f t="shared" si="468"/>
        <v>0</v>
      </c>
      <c r="BZ157" s="84">
        <f t="shared" si="469"/>
        <v>0</v>
      </c>
      <c r="CA157" s="75">
        <f t="shared" si="470"/>
        <v>8.416674918308744E-3</v>
      </c>
      <c r="CB157" s="85">
        <f t="shared" si="471"/>
        <v>1</v>
      </c>
      <c r="CC157" s="75"/>
      <c r="CD157" s="75"/>
      <c r="CE157" s="74">
        <v>2227</v>
      </c>
      <c r="CF157" s="74">
        <v>2169</v>
      </c>
      <c r="CG157" s="74">
        <v>2603</v>
      </c>
      <c r="CH157" s="74">
        <v>716</v>
      </c>
      <c r="CI157" s="74">
        <v>1619</v>
      </c>
      <c r="CJ157" s="74">
        <v>353</v>
      </c>
      <c r="CK157" s="74">
        <v>231</v>
      </c>
      <c r="CL157" s="72">
        <v>103</v>
      </c>
      <c r="CM157" s="74">
        <v>85</v>
      </c>
      <c r="CP157" s="73">
        <f t="shared" si="662"/>
        <v>188</v>
      </c>
      <c r="CQ157" s="73">
        <f t="shared" si="663"/>
        <v>10106</v>
      </c>
      <c r="CR157" s="73"/>
      <c r="CS157" s="76">
        <f t="shared" si="472"/>
        <v>0.22036414011478331</v>
      </c>
      <c r="CT157" s="77">
        <f t="shared" si="473"/>
        <v>0.21462497526222046</v>
      </c>
      <c r="CU157" s="77">
        <f t="shared" si="474"/>
        <v>0.25756976053829406</v>
      </c>
      <c r="CV157" s="77">
        <f t="shared" si="475"/>
        <v>7.0849000593706704E-2</v>
      </c>
      <c r="CW157" s="77">
        <f t="shared" si="476"/>
        <v>0.16020186028102118</v>
      </c>
      <c r="CX157" s="77">
        <f t="shared" si="477"/>
        <v>3.4929744706115179E-2</v>
      </c>
      <c r="CY157" s="77">
        <f t="shared" si="478"/>
        <v>2.28577082921037E-2</v>
      </c>
      <c r="CZ157" s="78"/>
      <c r="DA157" s="78"/>
      <c r="DB157" s="78"/>
      <c r="DC157" s="78"/>
      <c r="DD157" s="78">
        <f t="shared" si="479"/>
        <v>1.8602810211755392E-2</v>
      </c>
      <c r="DE157" s="75">
        <f t="shared" si="480"/>
        <v>1</v>
      </c>
      <c r="DF157" s="75"/>
      <c r="DG157" s="75"/>
      <c r="DH157" s="74">
        <v>588</v>
      </c>
      <c r="DI157" s="74">
        <v>2220</v>
      </c>
      <c r="DJ157" s="74">
        <v>2512</v>
      </c>
      <c r="DK157" s="74">
        <v>2045</v>
      </c>
      <c r="DM157" s="74">
        <v>695</v>
      </c>
      <c r="DN157" s="74">
        <v>500</v>
      </c>
      <c r="DO157" s="74">
        <v>1506</v>
      </c>
      <c r="DP157" s="72">
        <v>28</v>
      </c>
      <c r="DQ157" s="74">
        <v>75</v>
      </c>
      <c r="DU157" s="73">
        <f t="shared" si="481"/>
        <v>103</v>
      </c>
      <c r="DV157" s="73">
        <f t="shared" si="664"/>
        <v>10169</v>
      </c>
      <c r="DW157" s="76">
        <f t="shared" si="482"/>
        <v>5.7822794768413809E-2</v>
      </c>
      <c r="DX157" s="77">
        <f t="shared" si="483"/>
        <v>0.21831055167666438</v>
      </c>
      <c r="DY157" s="77">
        <f t="shared" si="484"/>
        <v>0.2470252728881896</v>
      </c>
      <c r="DZ157" s="77">
        <f t="shared" si="485"/>
        <v>0.2011013865670174</v>
      </c>
      <c r="EA157" s="77">
        <f t="shared" si="486"/>
        <v>0</v>
      </c>
      <c r="EB157" s="77">
        <f t="shared" si="487"/>
        <v>6.8344970006883665E-2</v>
      </c>
      <c r="EC157" s="77">
        <f t="shared" si="488"/>
        <v>4.9169043170419903E-2</v>
      </c>
      <c r="ED157" s="77">
        <f t="shared" si="489"/>
        <v>0.14809715802930476</v>
      </c>
      <c r="EE157" s="75">
        <f t="shared" si="490"/>
        <v>2.7534664175435145E-3</v>
      </c>
      <c r="EF157" s="78">
        <f t="shared" si="491"/>
        <v>7.3753564755629853E-3</v>
      </c>
      <c r="EG157" s="78">
        <f t="shared" si="492"/>
        <v>0</v>
      </c>
      <c r="EH157" s="78">
        <f t="shared" si="493"/>
        <v>0</v>
      </c>
      <c r="EI157" s="78">
        <f t="shared" si="494"/>
        <v>0</v>
      </c>
      <c r="EJ157" s="75">
        <f t="shared" si="495"/>
        <v>1.0128822893106499E-2</v>
      </c>
      <c r="EK157" s="75">
        <f t="shared" si="496"/>
        <v>1</v>
      </c>
      <c r="EL157" s="75"/>
      <c r="EM157" s="75"/>
      <c r="EN157" s="75"/>
      <c r="EO157" s="75"/>
      <c r="EP157" s="75"/>
      <c r="EQ157" s="75"/>
      <c r="ER157" s="75">
        <f t="shared" si="497"/>
        <v>0.29041675055365412</v>
      </c>
      <c r="ES157" s="75">
        <f t="shared" si="498"/>
        <v>0.32894345974848993</v>
      </c>
      <c r="ET157" s="75">
        <f t="shared" si="499"/>
        <v>0.21462497526222046</v>
      </c>
      <c r="EU157" s="75">
        <f t="shared" si="500"/>
        <v>0.21831055167666438</v>
      </c>
      <c r="EV157" s="75"/>
      <c r="EW157" s="75"/>
      <c r="EX157" s="75">
        <f t="shared" si="501"/>
        <v>0.13519226897523656</v>
      </c>
      <c r="EY157" s="75">
        <f t="shared" si="502"/>
        <v>8.169125656005545E-2</v>
      </c>
      <c r="EZ157" s="75">
        <f t="shared" si="503"/>
        <v>0.16020186028102118</v>
      </c>
      <c r="FA157" s="75">
        <f t="shared" si="504"/>
        <v>0.2470252728881896</v>
      </c>
      <c r="FB157" s="75"/>
      <c r="FC157" s="75"/>
      <c r="FD157" s="75"/>
      <c r="FE157" s="75">
        <f t="shared" si="505"/>
        <v>0</v>
      </c>
      <c r="FF157" s="75"/>
      <c r="FG157" s="75"/>
      <c r="FH157" s="75"/>
      <c r="FI157" s="75"/>
      <c r="FJ157" s="75"/>
      <c r="FK157" s="75">
        <f t="shared" si="506"/>
        <v>3.8617684919298942E-3</v>
      </c>
      <c r="FL157" s="75"/>
      <c r="FM157" s="75"/>
      <c r="FN157" s="75"/>
      <c r="FO157" s="75"/>
      <c r="FP157" s="75">
        <f t="shared" si="507"/>
        <v>0.42560901952889069</v>
      </c>
      <c r="FQ157" s="75">
        <f t="shared" si="508"/>
        <v>0.41449648480047524</v>
      </c>
      <c r="FR157" s="75">
        <f t="shared" si="509"/>
        <v>0.37482683554324164</v>
      </c>
      <c r="FS157" s="75">
        <f t="shared" si="510"/>
        <v>0.46533582456485401</v>
      </c>
      <c r="FT157" s="75"/>
      <c r="FU157" s="75"/>
      <c r="FV157" s="75"/>
      <c r="FW157" s="75">
        <f t="shared" si="511"/>
        <v>-0.11431848448626947</v>
      </c>
      <c r="FX157" s="75">
        <f t="shared" si="512"/>
        <v>3.6855764144439196E-3</v>
      </c>
      <c r="FY157" s="75">
        <f t="shared" si="513"/>
        <v>-0.11063290807182555</v>
      </c>
      <c r="FZ157" s="75"/>
      <c r="GA157" s="75"/>
      <c r="GB157" s="75">
        <f t="shared" si="514"/>
        <v>7.851060372096573E-2</v>
      </c>
      <c r="GC157" s="75">
        <f t="shared" si="515"/>
        <v>8.6823412607168415E-2</v>
      </c>
      <c r="GD157" s="75">
        <f t="shared" si="516"/>
        <v>0.16533401632813416</v>
      </c>
      <c r="GE157" s="75"/>
      <c r="GF157" s="75"/>
      <c r="GG157" s="75"/>
      <c r="GH157" s="75"/>
      <c r="GI157" s="75"/>
      <c r="GJ157" s="75"/>
      <c r="GK157" s="75"/>
      <c r="GL157" s="75"/>
      <c r="GM157" s="75"/>
      <c r="GN157" s="75"/>
      <c r="GO157" s="75"/>
      <c r="GP157" s="75"/>
      <c r="GQ157" s="75">
        <f t="shared" si="517"/>
        <v>-3.9669649257233597E-2</v>
      </c>
      <c r="GR157" s="75">
        <f t="shared" si="518"/>
        <v>9.0508989021612363E-2</v>
      </c>
      <c r="GS157" s="75">
        <f t="shared" si="519"/>
        <v>5.0839339764378766E-2</v>
      </c>
      <c r="GT157" s="75"/>
      <c r="GU157" s="75"/>
      <c r="GV157" s="75"/>
      <c r="GW157" s="75"/>
      <c r="GX157" s="75">
        <f t="shared" si="520"/>
        <v>1.6911616670022146E-2</v>
      </c>
      <c r="GY157" s="75">
        <f t="shared" si="521"/>
        <v>2.0695118328547382E-2</v>
      </c>
      <c r="GZ157" s="75">
        <f t="shared" si="522"/>
        <v>2.28577082921037E-2</v>
      </c>
      <c r="HA157" s="75">
        <f t="shared" si="523"/>
        <v>6.8344970006883665E-2</v>
      </c>
      <c r="HB157" s="75"/>
      <c r="HC157" s="75"/>
      <c r="HD157" s="75">
        <f t="shared" si="524"/>
        <v>2.1625899635563176E-3</v>
      </c>
      <c r="HE157" s="75">
        <f t="shared" si="525"/>
        <v>4.5487261714779965E-2</v>
      </c>
      <c r="HF157" s="75">
        <f t="shared" si="526"/>
        <v>4.7649851678336283E-2</v>
      </c>
      <c r="HG157" s="75"/>
      <c r="HH157" s="75"/>
      <c r="HI157" s="75"/>
      <c r="HJ157" s="75">
        <f t="shared" si="527"/>
        <v>0.29222870948258506</v>
      </c>
      <c r="HK157" s="75">
        <f t="shared" si="528"/>
        <v>0.22883453807307655</v>
      </c>
      <c r="HL157" s="75">
        <f t="shared" si="529"/>
        <v>0.25756976053829406</v>
      </c>
      <c r="HM157" s="75">
        <f t="shared" si="530"/>
        <v>0.2011013865670174</v>
      </c>
      <c r="HN157" s="75"/>
      <c r="HO157" s="75"/>
      <c r="HP157" s="75">
        <f t="shared" si="531"/>
        <v>2.8735222465217508E-2</v>
      </c>
      <c r="HQ157" s="75">
        <f>Gegevens!HM268-Gegevens!HL268</f>
        <v>-2.8516097278549465E-2</v>
      </c>
      <c r="HR157" s="75">
        <f t="shared" si="532"/>
        <v>-2.773315150605915E-2</v>
      </c>
      <c r="HS157" s="75"/>
      <c r="HT157" s="75"/>
      <c r="HU157" s="75"/>
      <c r="HV157" s="75">
        <f t="shared" si="533"/>
        <v>5.8486007650493256E-2</v>
      </c>
      <c r="HW157" s="75">
        <f t="shared" si="534"/>
        <v>7.4660857510644621E-2</v>
      </c>
      <c r="HX157" s="75">
        <f t="shared" si="535"/>
        <v>3.4929744706115179E-2</v>
      </c>
      <c r="HY157" s="75">
        <f t="shared" si="536"/>
        <v>5.7822794768413809E-2</v>
      </c>
      <c r="HZ157" s="75"/>
      <c r="IA157" s="75"/>
      <c r="IB157" s="75">
        <f t="shared" si="537"/>
        <v>-3.9731112804529442E-2</v>
      </c>
      <c r="IC157" s="75">
        <f t="shared" si="538"/>
        <v>2.289305006229863E-2</v>
      </c>
      <c r="ID157" s="75">
        <f t="shared" si="539"/>
        <v>-1.6838062742230812E-2</v>
      </c>
      <c r="IE157" s="75"/>
      <c r="IF157" s="75"/>
      <c r="IG157" s="75"/>
      <c r="IH157" s="75">
        <f t="shared" si="540"/>
        <v>0.14947368371266018</v>
      </c>
      <c r="II157" s="75">
        <f t="shared" si="541"/>
        <v>0.19942568571145658</v>
      </c>
      <c r="IJ157" s="75">
        <f t="shared" si="542"/>
        <v>0.22036414011478331</v>
      </c>
      <c r="IK157" s="75">
        <f t="shared" si="543"/>
        <v>0.14809715802930476</v>
      </c>
      <c r="IL157" s="75"/>
      <c r="IM157" s="75"/>
      <c r="IN157" s="75">
        <f t="shared" si="544"/>
        <v>2.0938454403326728E-2</v>
      </c>
      <c r="IO157" s="75">
        <f t="shared" si="545"/>
        <v>-7.2266982085478548E-2</v>
      </c>
      <c r="IP157" s="75">
        <f t="shared" si="546"/>
        <v>-5.132852768215182E-2</v>
      </c>
      <c r="IQ157" s="75"/>
      <c r="IR157" s="75"/>
      <c r="IS157" s="75"/>
      <c r="IT157" s="75">
        <f t="shared" si="547"/>
        <v>4.0077353130504707E-2</v>
      </c>
      <c r="IU157" s="75">
        <f t="shared" si="548"/>
        <v>5.3470640657490839E-2</v>
      </c>
      <c r="IV157" s="75">
        <f t="shared" si="549"/>
        <v>7.0849000593706704E-2</v>
      </c>
      <c r="IW157" s="75">
        <f t="shared" si="550"/>
        <v>4.9169043170419903E-2</v>
      </c>
      <c r="IX157" s="75"/>
      <c r="IY157" s="75"/>
      <c r="IZ157" s="75">
        <f t="shared" si="551"/>
        <v>1.7378359936215865E-2</v>
      </c>
      <c r="JA157" s="75">
        <f t="shared" si="552"/>
        <v>-2.1679957423286801E-2</v>
      </c>
      <c r="JB157" s="75">
        <f t="shared" si="553"/>
        <v>-4.3015974870709364E-3</v>
      </c>
      <c r="JC157" s="75"/>
      <c r="JD157" s="75"/>
      <c r="JE157" s="75"/>
      <c r="JF157" s="75"/>
      <c r="JG157" s="75"/>
      <c r="JH157" s="75"/>
      <c r="JI157" s="75">
        <f t="shared" si="554"/>
        <v>0.16638530038268232</v>
      </c>
      <c r="JJ157" s="75">
        <f t="shared" si="555"/>
        <v>0.18955103684316488</v>
      </c>
      <c r="JK157" s="75">
        <f t="shared" si="556"/>
        <v>0.20646265351318702</v>
      </c>
      <c r="JL157" s="75"/>
      <c r="JM157" s="75">
        <f t="shared" si="557"/>
        <v>0.22012080404000395</v>
      </c>
      <c r="JN157" s="75">
        <f t="shared" si="558"/>
        <v>0.25289632636894743</v>
      </c>
      <c r="JO157" s="75">
        <f t="shared" si="559"/>
        <v>0.2735914446974948</v>
      </c>
      <c r="JP157" s="75"/>
      <c r="JQ157" s="75">
        <f t="shared" si="560"/>
        <v>0.24322184840688701</v>
      </c>
      <c r="JR157" s="75">
        <f t="shared" si="561"/>
        <v>0.29121314070849003</v>
      </c>
      <c r="JS157" s="75">
        <f t="shared" si="562"/>
        <v>0.31407084900059373</v>
      </c>
      <c r="JT157" s="75"/>
      <c r="JU157" s="75">
        <f t="shared" si="563"/>
        <v>0.21644212803618842</v>
      </c>
      <c r="JV157" s="75">
        <f t="shared" si="564"/>
        <v>0.19726620119972466</v>
      </c>
      <c r="JW157" s="75">
        <f t="shared" si="565"/>
        <v>0.26561117120660832</v>
      </c>
      <c r="JX157" s="75"/>
      <c r="JY157" s="75"/>
      <c r="JZ157" s="75"/>
      <c r="KA157" s="75">
        <f t="shared" si="566"/>
        <v>2.3101044366883067E-2</v>
      </c>
      <c r="KB157" s="75">
        <f t="shared" si="567"/>
        <v>-2.677972037069859E-2</v>
      </c>
      <c r="KC157" s="75">
        <f t="shared" si="568"/>
        <v>-3.6786760038155231E-3</v>
      </c>
      <c r="KD157" s="75"/>
      <c r="KE157" s="75"/>
      <c r="KF157" s="75">
        <f t="shared" si="569"/>
        <v>3.8316814339542593E-2</v>
      </c>
      <c r="KG157" s="75">
        <f t="shared" si="570"/>
        <v>-9.394693950876537E-2</v>
      </c>
      <c r="KH157" s="75">
        <f t="shared" si="571"/>
        <v>-5.5630125169222777E-2</v>
      </c>
      <c r="KI157" s="75"/>
      <c r="KJ157" s="75"/>
      <c r="KK157" s="75">
        <f t="shared" si="572"/>
        <v>4.0479404303098931E-2</v>
      </c>
      <c r="KL157" s="75">
        <f t="shared" si="573"/>
        <v>-4.8459677793985412E-2</v>
      </c>
      <c r="KM157" s="75">
        <f t="shared" si="574"/>
        <v>-7.9802734908864803E-3</v>
      </c>
      <c r="KN157" s="75"/>
      <c r="KO157" s="75"/>
      <c r="KP157" s="75"/>
      <c r="KQ157" s="75"/>
      <c r="KR157" s="73">
        <f t="shared" si="575"/>
        <v>3345.0260421823941</v>
      </c>
      <c r="KS157" s="73">
        <f t="shared" si="576"/>
        <v>830.71838795920382</v>
      </c>
      <c r="KT157" s="73">
        <f t="shared" si="577"/>
        <v>2327.0184176651155</v>
      </c>
      <c r="KU157" s="73">
        <f t="shared" si="578"/>
        <v>759.2262600257452</v>
      </c>
      <c r="KV157" s="73">
        <f t="shared" si="579"/>
        <v>2027.959797999802</v>
      </c>
      <c r="KW157" s="73">
        <f t="shared" si="580"/>
        <v>543.74294484602433</v>
      </c>
      <c r="KX157" s="73">
        <f t="shared" si="581"/>
        <v>210.44865828299834</v>
      </c>
      <c r="KY157" s="73"/>
      <c r="KZ157" s="73">
        <f t="shared" si="582"/>
        <v>2182.5213734415197</v>
      </c>
      <c r="LA157" s="73">
        <f t="shared" si="583"/>
        <v>1629.0927171977044</v>
      </c>
      <c r="LB157" s="73">
        <f t="shared" si="584"/>
        <v>2619.2268949139125</v>
      </c>
      <c r="LC157" s="73">
        <f t="shared" si="585"/>
        <v>355.20057391648527</v>
      </c>
      <c r="LD157" s="73">
        <f t="shared" si="586"/>
        <v>2240.8829408272313</v>
      </c>
      <c r="LE157" s="73">
        <f t="shared" si="587"/>
        <v>720.46348703740352</v>
      </c>
      <c r="LF157" s="73">
        <f t="shared" si="588"/>
        <v>232.44003562240252</v>
      </c>
      <c r="LG157" s="73"/>
      <c r="LH157" s="73">
        <f t="shared" si="589"/>
        <v>2220</v>
      </c>
      <c r="LI157" s="73">
        <f t="shared" si="590"/>
        <v>2512</v>
      </c>
      <c r="LJ157" s="73">
        <f t="shared" si="591"/>
        <v>2045</v>
      </c>
      <c r="LK157" s="73">
        <f t="shared" si="592"/>
        <v>588</v>
      </c>
      <c r="LL157" s="73">
        <f t="shared" si="593"/>
        <v>1506</v>
      </c>
      <c r="LM157" s="73">
        <f t="shared" si="594"/>
        <v>500</v>
      </c>
      <c r="LN157" s="73">
        <f t="shared" si="595"/>
        <v>695</v>
      </c>
      <c r="LO157" s="73"/>
      <c r="LP157" s="73">
        <f t="shared" si="596"/>
        <v>-1162.5046687408744</v>
      </c>
      <c r="LQ157" s="73">
        <f t="shared" si="597"/>
        <v>798.37432923850054</v>
      </c>
      <c r="LR157" s="73">
        <f t="shared" si="598"/>
        <v>292.20847724879695</v>
      </c>
      <c r="LS157" s="73">
        <f t="shared" si="599"/>
        <v>-404.02568610925994</v>
      </c>
      <c r="LT157" s="73">
        <f t="shared" si="600"/>
        <v>212.92314282742927</v>
      </c>
      <c r="LU157" s="73">
        <f t="shared" si="601"/>
        <v>176.7205421913792</v>
      </c>
      <c r="LV157" s="73">
        <f t="shared" si="602"/>
        <v>21.991377339404181</v>
      </c>
      <c r="LW157" s="73"/>
      <c r="LX157" s="73">
        <f t="shared" si="603"/>
        <v>37.4786265584803</v>
      </c>
      <c r="LY157" s="73">
        <f t="shared" si="604"/>
        <v>882.90728280229564</v>
      </c>
      <c r="LZ157" s="73">
        <f t="shared" si="605"/>
        <v>-574.22689491391247</v>
      </c>
      <c r="MA157" s="73">
        <f t="shared" si="606"/>
        <v>232.79942608351473</v>
      </c>
      <c r="MB157" s="73">
        <f t="shared" si="607"/>
        <v>-734.88294082723132</v>
      </c>
      <c r="MC157" s="73">
        <f t="shared" si="608"/>
        <v>-220.46348703740352</v>
      </c>
      <c r="MD157" s="73">
        <f t="shared" si="609"/>
        <v>462.55996437759745</v>
      </c>
      <c r="ME157" s="73"/>
      <c r="MF157" s="73">
        <f t="shared" si="610"/>
        <v>-1125.0260421823941</v>
      </c>
      <c r="MG157" s="73">
        <f t="shared" si="611"/>
        <v>1681.2816120407961</v>
      </c>
      <c r="MH157" s="73">
        <f t="shared" si="612"/>
        <v>-282.01841766511552</v>
      </c>
      <c r="MI157" s="73">
        <f t="shared" si="613"/>
        <v>-171.2262600257452</v>
      </c>
      <c r="MJ157" s="73">
        <f t="shared" si="614"/>
        <v>-521.95979799980205</v>
      </c>
      <c r="MK157" s="73">
        <f t="shared" si="615"/>
        <v>-43.742944846024329</v>
      </c>
      <c r="ML157" s="73">
        <f t="shared" si="616"/>
        <v>484.55134171700166</v>
      </c>
      <c r="MM157" s="73"/>
      <c r="MN157" s="75">
        <f t="shared" si="617"/>
        <v>-0.34753232234402037</v>
      </c>
      <c r="MO157" s="75">
        <f t="shared" si="618"/>
        <v>0.96106495391276725</v>
      </c>
      <c r="MP157" s="75">
        <f t="shared" si="619"/>
        <v>0.12557205178547456</v>
      </c>
      <c r="MQ157" s="75">
        <f t="shared" si="620"/>
        <v>-0.5321545201763167</v>
      </c>
      <c r="MR157" s="75">
        <f t="shared" si="621"/>
        <v>0.10499376912571817</v>
      </c>
      <c r="MS157" s="75">
        <f t="shared" si="622"/>
        <v>0.32500751295526686</v>
      </c>
      <c r="MT157" s="75">
        <f t="shared" si="623"/>
        <v>0.10449758871748917</v>
      </c>
      <c r="MU157" s="75"/>
      <c r="MV157" s="75">
        <f t="shared" si="624"/>
        <v>1.7172169315062397E-2</v>
      </c>
      <c r="MW157" s="75">
        <f t="shared" si="625"/>
        <v>0.54196257431009509</v>
      </c>
      <c r="MX157" s="75">
        <f t="shared" si="626"/>
        <v>-0.21923526214126857</v>
      </c>
      <c r="MY157" s="75">
        <f t="shared" si="627"/>
        <v>0.65540273067872501</v>
      </c>
      <c r="MZ157" s="75">
        <f t="shared" si="628"/>
        <v>-0.3279434759568236</v>
      </c>
      <c r="NA157" s="75">
        <f t="shared" si="629"/>
        <v>-0.30600230407784423</v>
      </c>
      <c r="NB157" s="75">
        <f t="shared" si="630"/>
        <v>1.9900184713834042</v>
      </c>
      <c r="NC157" s="75"/>
      <c r="ND157" s="75">
        <f t="shared" si="631"/>
        <v>-0.33632803691070634</v>
      </c>
      <c r="NE157" s="75">
        <f t="shared" si="632"/>
        <v>2.0238887647246386</v>
      </c>
      <c r="NF157" s="75">
        <f t="shared" si="633"/>
        <v>-0.12119303204659947</v>
      </c>
      <c r="NG157" s="75">
        <f t="shared" si="634"/>
        <v>-0.22552731516417643</v>
      </c>
      <c r="NH157" s="75">
        <f t="shared" si="635"/>
        <v>-0.25738172843200169</v>
      </c>
      <c r="NI157" s="75">
        <f t="shared" si="636"/>
        <v>-8.0447838929498833E-2</v>
      </c>
      <c r="NJ157" s="75">
        <f t="shared" si="637"/>
        <v>2.3024681918637229</v>
      </c>
      <c r="NK157" s="75"/>
      <c r="NL157" s="75"/>
      <c r="NM157" s="211">
        <v>11749</v>
      </c>
      <c r="NN157" s="212">
        <v>0</v>
      </c>
      <c r="NO157" s="212">
        <v>17</v>
      </c>
      <c r="NP157" s="212">
        <v>9</v>
      </c>
      <c r="NQ157" s="212">
        <v>1</v>
      </c>
      <c r="NR157" s="212">
        <v>19</v>
      </c>
      <c r="NS157" s="213">
        <v>46</v>
      </c>
      <c r="NT157" s="213">
        <f t="shared" si="638"/>
        <v>11795</v>
      </c>
      <c r="NU157" s="75"/>
      <c r="NV157" s="75"/>
      <c r="NW157" s="73">
        <v>10169</v>
      </c>
      <c r="NX157" s="73">
        <v>2512</v>
      </c>
      <c r="NY157" s="75">
        <f t="shared" si="639"/>
        <v>0.2470252728881896</v>
      </c>
      <c r="NZ157" s="75">
        <f t="shared" si="640"/>
        <v>2.4216598169264233E-3</v>
      </c>
      <c r="OA157" s="75">
        <f t="shared" si="641"/>
        <v>3.205099578820314E-3</v>
      </c>
      <c r="OB157" s="73">
        <v>15625</v>
      </c>
      <c r="OC157" s="73">
        <v>11795</v>
      </c>
      <c r="OD157" s="73">
        <v>3873.4432995300454</v>
      </c>
      <c r="OE157" s="73">
        <v>2513.7703252719666</v>
      </c>
      <c r="OF157" s="75">
        <f t="shared" si="642"/>
        <v>0.16088130081740587</v>
      </c>
      <c r="OG157" s="75">
        <f t="shared" si="643"/>
        <v>0.64897563508337808</v>
      </c>
      <c r="OH157" s="73">
        <v>2866.3333333333298</v>
      </c>
      <c r="OI157" s="73">
        <f t="shared" si="644"/>
        <v>1860.1804953606538</v>
      </c>
      <c r="OJ157" s="75">
        <f t="shared" si="645"/>
        <v>0.15770924081056836</v>
      </c>
      <c r="OK157" s="75">
        <f t="shared" si="646"/>
        <v>2.3842294475606854E-3</v>
      </c>
      <c r="OL157" s="75">
        <f t="shared" si="647"/>
        <v>3.667171015910914E-3</v>
      </c>
      <c r="OM157" s="73">
        <v>15526</v>
      </c>
      <c r="ON157" s="73">
        <v>267573106</v>
      </c>
      <c r="OO157" s="73">
        <f t="shared" si="648"/>
        <v>17233.872600798659</v>
      </c>
      <c r="OP157" s="75">
        <f t="shared" si="649"/>
        <v>2.3826338739146862E-3</v>
      </c>
      <c r="OQ157" s="75">
        <f t="shared" si="650"/>
        <v>2.1487260673941988E-3</v>
      </c>
      <c r="OR157" s="75">
        <f t="shared" si="651"/>
        <v>5.9969893058377114E-3</v>
      </c>
      <c r="OS157" s="73">
        <v>2009.7336725492721</v>
      </c>
      <c r="OT157" s="75">
        <f t="shared" si="652"/>
        <v>0.12862295504315341</v>
      </c>
      <c r="OU157" s="75">
        <f t="shared" si="653"/>
        <v>1.6563397205329312E-3</v>
      </c>
      <c r="OV157" s="73">
        <v>1679.0760138433959</v>
      </c>
      <c r="OW157" s="75">
        <f t="shared" si="654"/>
        <v>0.10814607843896663</v>
      </c>
      <c r="OX157" s="75">
        <v>0.18426103646833014</v>
      </c>
      <c r="OY157" s="73">
        <v>774</v>
      </c>
      <c r="OZ157" s="75">
        <f t="shared" si="655"/>
        <v>4.9535999999999997E-2</v>
      </c>
      <c r="PA157" s="73">
        <v>2952</v>
      </c>
      <c r="PB157" s="75">
        <f t="shared" si="656"/>
        <v>0.18892800000000001</v>
      </c>
      <c r="PC157" s="73">
        <v>2399</v>
      </c>
      <c r="PD157" s="73">
        <v>3387</v>
      </c>
      <c r="PE157" s="75">
        <f t="shared" si="657"/>
        <v>-0.29170357248302331</v>
      </c>
      <c r="PF157" s="75">
        <v>2.9194602393278452E-2</v>
      </c>
      <c r="PG157" s="75">
        <v>7.4683866587456502E-2</v>
      </c>
      <c r="PH157" s="75">
        <v>0.10387846898073495</v>
      </c>
      <c r="PI157" s="75"/>
      <c r="PJ157" s="75"/>
      <c r="PK157" s="75"/>
      <c r="PL157" s="75"/>
      <c r="PM157" s="75"/>
      <c r="PN157" s="75"/>
      <c r="PO157" s="226"/>
      <c r="PP157" s="21">
        <f t="shared" si="658"/>
        <v>0</v>
      </c>
      <c r="PQ157" s="73">
        <f t="shared" si="659"/>
        <v>132.35135490203717</v>
      </c>
      <c r="PR157" s="73"/>
      <c r="PS157" s="73">
        <f t="shared" si="660"/>
        <v>251.69579646681558</v>
      </c>
      <c r="PT157" s="73">
        <v>3</v>
      </c>
      <c r="PU157" s="73">
        <f t="shared" si="661"/>
        <v>153.80948421985187</v>
      </c>
      <c r="PV157" s="73">
        <v>3</v>
      </c>
      <c r="PW157" s="73"/>
    </row>
    <row r="158" spans="1:444" x14ac:dyDescent="0.25">
      <c r="A158" s="150"/>
      <c r="B158" s="153" t="s">
        <v>44</v>
      </c>
      <c r="C158" s="151"/>
      <c r="D158" s="156">
        <v>24062</v>
      </c>
      <c r="E158" s="156" t="s">
        <v>76</v>
      </c>
      <c r="F158" s="72" t="s">
        <v>129</v>
      </c>
      <c r="G158" s="82"/>
      <c r="P158" s="161"/>
      <c r="Q158" s="127"/>
      <c r="R158" s="127"/>
      <c r="S158" s="127"/>
      <c r="T158" s="127"/>
      <c r="U158" s="127"/>
      <c r="V158" s="127"/>
      <c r="W158" s="127"/>
      <c r="X158" s="127"/>
      <c r="Y158" s="127"/>
      <c r="Z158" s="113"/>
      <c r="AA158" s="73"/>
      <c r="AB158" s="74">
        <v>4820</v>
      </c>
      <c r="AC158" s="74">
        <v>12972</v>
      </c>
      <c r="AD158" s="74">
        <v>2468</v>
      </c>
      <c r="AE158" s="74">
        <v>13120</v>
      </c>
      <c r="AF158" s="74">
        <v>11158</v>
      </c>
      <c r="AG158" s="74">
        <v>9163</v>
      </c>
      <c r="AH158" s="74">
        <v>1701</v>
      </c>
      <c r="AI158" s="74">
        <v>1012</v>
      </c>
      <c r="AK158" s="73">
        <f t="shared" si="445"/>
        <v>56414</v>
      </c>
      <c r="AL158" s="75"/>
      <c r="AM158" s="76">
        <f t="shared" si="446"/>
        <v>8.5439784450668271E-2</v>
      </c>
      <c r="AN158" s="77">
        <f t="shared" si="447"/>
        <v>0.22994292196972382</v>
      </c>
      <c r="AO158" s="77">
        <f t="shared" si="448"/>
        <v>4.3748005814159607E-2</v>
      </c>
      <c r="AP158" s="77">
        <f t="shared" si="449"/>
        <v>0.23256638423086468</v>
      </c>
      <c r="AQ158" s="77">
        <f t="shared" si="450"/>
        <v>0.19778778317438933</v>
      </c>
      <c r="AR158" s="77">
        <f t="shared" si="451"/>
        <v>0.16242422093806502</v>
      </c>
      <c r="AS158" s="77">
        <f t="shared" si="452"/>
        <v>3.0152089906760732E-2</v>
      </c>
      <c r="AT158" s="78">
        <f t="shared" si="453"/>
        <v>1.7938809515368526E-2</v>
      </c>
      <c r="AU158" s="75">
        <f t="shared" si="454"/>
        <v>1</v>
      </c>
      <c r="AV158" s="75"/>
      <c r="AW158" s="75"/>
      <c r="AX158" s="74">
        <v>10385</v>
      </c>
      <c r="AY158" s="74">
        <v>1714</v>
      </c>
      <c r="AZ158" s="74">
        <v>9271</v>
      </c>
      <c r="BA158" s="74">
        <v>10512</v>
      </c>
      <c r="BB158" s="74">
        <v>13876</v>
      </c>
      <c r="BC158" s="74">
        <v>10431</v>
      </c>
      <c r="BD158" s="74">
        <v>2215</v>
      </c>
      <c r="BF158" s="74">
        <v>132</v>
      </c>
      <c r="BG158" s="79">
        <v>92</v>
      </c>
      <c r="BH158" s="80"/>
      <c r="BI158" s="80"/>
      <c r="BJ158" s="81"/>
      <c r="BK158" s="73">
        <f t="shared" si="455"/>
        <v>92</v>
      </c>
      <c r="BL158" s="79">
        <f t="shared" si="456"/>
        <v>58628</v>
      </c>
      <c r="BM158" s="82"/>
      <c r="BN158" s="83">
        <f t="shared" si="457"/>
        <v>0.17713379272702462</v>
      </c>
      <c r="BO158" s="84">
        <f t="shared" si="458"/>
        <v>2.9235177730777103E-2</v>
      </c>
      <c r="BP158" s="84">
        <f t="shared" si="459"/>
        <v>0.15813263287166543</v>
      </c>
      <c r="BQ158" s="84">
        <f t="shared" si="460"/>
        <v>0.17929999317732143</v>
      </c>
      <c r="BR158" s="84">
        <f t="shared" si="461"/>
        <v>0.23667872006549773</v>
      </c>
      <c r="BS158" s="84">
        <f t="shared" si="462"/>
        <v>0.17791840076414001</v>
      </c>
      <c r="BT158" s="84">
        <f t="shared" si="463"/>
        <v>3.7780582656751042E-2</v>
      </c>
      <c r="BU158" s="84">
        <f t="shared" si="464"/>
        <v>0</v>
      </c>
      <c r="BV158" s="84">
        <f t="shared" si="465"/>
        <v>2.2514839325919354E-3</v>
      </c>
      <c r="BW158" s="84">
        <f t="shared" si="466"/>
        <v>1.5692160742307431E-3</v>
      </c>
      <c r="BX158" s="84">
        <f t="shared" si="467"/>
        <v>0</v>
      </c>
      <c r="BY158" s="84">
        <f t="shared" si="468"/>
        <v>0</v>
      </c>
      <c r="BZ158" s="84">
        <f t="shared" si="469"/>
        <v>0</v>
      </c>
      <c r="CA158" s="75">
        <f t="shared" si="470"/>
        <v>1.5692160742307431E-3</v>
      </c>
      <c r="CB158" s="85">
        <f t="shared" si="471"/>
        <v>1</v>
      </c>
      <c r="CC158" s="75"/>
      <c r="CD158" s="75"/>
      <c r="CE158" s="74">
        <v>9105</v>
      </c>
      <c r="CF158" s="74">
        <v>13497</v>
      </c>
      <c r="CG158" s="74">
        <v>9109</v>
      </c>
      <c r="CH158" s="74">
        <v>16378</v>
      </c>
      <c r="CI158" s="74">
        <v>2505</v>
      </c>
      <c r="CJ158" s="74">
        <v>4906</v>
      </c>
      <c r="CK158" s="74">
        <v>2526</v>
      </c>
      <c r="CP158" s="73">
        <f t="shared" si="662"/>
        <v>0</v>
      </c>
      <c r="CQ158" s="73">
        <f t="shared" si="663"/>
        <v>58026</v>
      </c>
      <c r="CR158" s="73"/>
      <c r="CS158" s="76">
        <f t="shared" si="472"/>
        <v>0.15691241857098542</v>
      </c>
      <c r="CT158" s="77">
        <f t="shared" si="473"/>
        <v>0.23260262640885121</v>
      </c>
      <c r="CU158" s="77">
        <f t="shared" si="474"/>
        <v>0.15698135318650261</v>
      </c>
      <c r="CV158" s="77">
        <f t="shared" si="475"/>
        <v>0.2822527832351015</v>
      </c>
      <c r="CW158" s="77">
        <f t="shared" si="476"/>
        <v>4.3170302967635195E-2</v>
      </c>
      <c r="CX158" s="77">
        <f t="shared" si="477"/>
        <v>8.4548305931823664E-2</v>
      </c>
      <c r="CY158" s="77">
        <f t="shared" si="478"/>
        <v>4.3532209699100405E-2</v>
      </c>
      <c r="CZ158" s="78"/>
      <c r="DA158" s="78"/>
      <c r="DB158" s="78"/>
      <c r="DC158" s="78"/>
      <c r="DD158" s="78">
        <f t="shared" si="479"/>
        <v>0</v>
      </c>
      <c r="DE158" s="75">
        <f t="shared" si="480"/>
        <v>1</v>
      </c>
      <c r="DF158" s="75"/>
      <c r="DG158" s="75"/>
      <c r="DH158" s="74">
        <v>7123</v>
      </c>
      <c r="DI158" s="74">
        <v>13266</v>
      </c>
      <c r="DJ158" s="74">
        <v>4065</v>
      </c>
      <c r="DK158" s="74">
        <v>8914</v>
      </c>
      <c r="DL158" s="74">
        <v>63</v>
      </c>
      <c r="DM158" s="74">
        <v>3925</v>
      </c>
      <c r="DN158" s="74">
        <v>12992</v>
      </c>
      <c r="DO158" s="74">
        <v>8001</v>
      </c>
      <c r="DP158" s="74">
        <v>162</v>
      </c>
      <c r="DQ158" s="74">
        <v>136</v>
      </c>
      <c r="DU158" s="73">
        <f t="shared" si="481"/>
        <v>298</v>
      </c>
      <c r="DV158" s="73">
        <f t="shared" si="664"/>
        <v>58647</v>
      </c>
      <c r="DW158" s="76">
        <f t="shared" si="482"/>
        <v>0.12145548791924565</v>
      </c>
      <c r="DX158" s="77">
        <f t="shared" si="483"/>
        <v>0.22620082868688934</v>
      </c>
      <c r="DY158" s="77">
        <f t="shared" si="484"/>
        <v>6.9313008338022411E-2</v>
      </c>
      <c r="DZ158" s="77">
        <f t="shared" si="485"/>
        <v>0.15199413439732637</v>
      </c>
      <c r="EA158" s="77">
        <f t="shared" si="486"/>
        <v>1.0742237454601259E-3</v>
      </c>
      <c r="EB158" s="77">
        <f t="shared" si="487"/>
        <v>6.6925844459222131E-2</v>
      </c>
      <c r="EC158" s="77">
        <f t="shared" si="488"/>
        <v>0.22152880795266594</v>
      </c>
      <c r="ED158" s="77">
        <f t="shared" si="489"/>
        <v>0.13642641567343597</v>
      </c>
      <c r="EE158" s="75">
        <f t="shared" si="490"/>
        <v>2.7622896311831806E-3</v>
      </c>
      <c r="EF158" s="78">
        <f t="shared" si="491"/>
        <v>2.318959196548843E-3</v>
      </c>
      <c r="EG158" s="78">
        <f t="shared" si="492"/>
        <v>0</v>
      </c>
      <c r="EH158" s="78">
        <f t="shared" si="493"/>
        <v>0</v>
      </c>
      <c r="EI158" s="78">
        <f t="shared" si="494"/>
        <v>0</v>
      </c>
      <c r="EJ158" s="75">
        <f t="shared" si="495"/>
        <v>5.0812488277320236E-3</v>
      </c>
      <c r="EK158" s="75">
        <f t="shared" si="496"/>
        <v>1</v>
      </c>
      <c r="EL158" s="75"/>
      <c r="EM158" s="75"/>
      <c r="EN158" s="75"/>
      <c r="EO158" s="75"/>
      <c r="EP158" s="75"/>
      <c r="EQ158" s="75"/>
      <c r="ER158" s="75">
        <f t="shared" si="497"/>
        <v>0.22994292196972382</v>
      </c>
      <c r="ES158" s="75">
        <f t="shared" si="498"/>
        <v>0.23667872006549773</v>
      </c>
      <c r="ET158" s="75">
        <f t="shared" si="499"/>
        <v>0.23260262640885121</v>
      </c>
      <c r="EU158" s="75">
        <f t="shared" si="500"/>
        <v>0.22620082868688934</v>
      </c>
      <c r="EV158" s="75"/>
      <c r="EW158" s="75"/>
      <c r="EX158" s="75">
        <f t="shared" si="501"/>
        <v>4.3748005814159607E-2</v>
      </c>
      <c r="EY158" s="75">
        <f t="shared" si="502"/>
        <v>2.9235177730777103E-2</v>
      </c>
      <c r="EZ158" s="75">
        <f t="shared" si="503"/>
        <v>4.3170302967635195E-2</v>
      </c>
      <c r="FA158" s="75">
        <f t="shared" si="504"/>
        <v>6.9313008338022411E-2</v>
      </c>
      <c r="FB158" s="75"/>
      <c r="FC158" s="75"/>
      <c r="FD158" s="75"/>
      <c r="FE158" s="75">
        <f t="shared" si="505"/>
        <v>0</v>
      </c>
      <c r="FF158" s="75"/>
      <c r="FG158" s="75"/>
      <c r="FH158" s="75"/>
      <c r="FI158" s="75"/>
      <c r="FJ158" s="75"/>
      <c r="FK158" s="75">
        <f t="shared" si="506"/>
        <v>2.2514839325919354E-3</v>
      </c>
      <c r="FL158" s="75"/>
      <c r="FM158" s="75"/>
      <c r="FN158" s="75"/>
      <c r="FO158" s="75"/>
      <c r="FP158" s="75">
        <f t="shared" si="507"/>
        <v>0.27369092778388343</v>
      </c>
      <c r="FQ158" s="75">
        <f t="shared" si="508"/>
        <v>0.26816538172886678</v>
      </c>
      <c r="FR158" s="75">
        <f t="shared" si="509"/>
        <v>0.2757729293764864</v>
      </c>
      <c r="FS158" s="75">
        <f t="shared" si="510"/>
        <v>0.29551383702491174</v>
      </c>
      <c r="FT158" s="75"/>
      <c r="FU158" s="75"/>
      <c r="FV158" s="75"/>
      <c r="FW158" s="75">
        <f t="shared" si="511"/>
        <v>-4.0760936566465178E-3</v>
      </c>
      <c r="FX158" s="75">
        <f t="shared" si="512"/>
        <v>-6.401797721961866E-3</v>
      </c>
      <c r="FY158" s="75">
        <f t="shared" si="513"/>
        <v>-1.0477891378608384E-2</v>
      </c>
      <c r="FZ158" s="75"/>
      <c r="GA158" s="75"/>
      <c r="GB158" s="75">
        <f t="shared" si="514"/>
        <v>1.3935125236858092E-2</v>
      </c>
      <c r="GC158" s="75">
        <f t="shared" si="515"/>
        <v>2.6142705370387216E-2</v>
      </c>
      <c r="GD158" s="75">
        <f t="shared" si="516"/>
        <v>4.0077830607245304E-2</v>
      </c>
      <c r="GE158" s="75"/>
      <c r="GF158" s="75"/>
      <c r="GG158" s="75"/>
      <c r="GH158" s="75"/>
      <c r="GI158" s="75"/>
      <c r="GJ158" s="75"/>
      <c r="GK158" s="75"/>
      <c r="GL158" s="75"/>
      <c r="GM158" s="75"/>
      <c r="GN158" s="75"/>
      <c r="GO158" s="75"/>
      <c r="GP158" s="75"/>
      <c r="GQ158" s="75">
        <f t="shared" si="517"/>
        <v>7.6075476476196169E-3</v>
      </c>
      <c r="GR158" s="75">
        <f t="shared" si="518"/>
        <v>1.9740907648425343E-2</v>
      </c>
      <c r="GS158" s="75">
        <f t="shared" si="519"/>
        <v>2.734845529604496E-2</v>
      </c>
      <c r="GT158" s="75"/>
      <c r="GU158" s="75"/>
      <c r="GV158" s="75"/>
      <c r="GW158" s="75"/>
      <c r="GX158" s="75">
        <f t="shared" si="520"/>
        <v>3.0152089906760732E-2</v>
      </c>
      <c r="GY158" s="75">
        <f t="shared" si="521"/>
        <v>3.7780582656751042E-2</v>
      </c>
      <c r="GZ158" s="75">
        <f t="shared" si="522"/>
        <v>4.3532209699100405E-2</v>
      </c>
      <c r="HA158" s="75">
        <f t="shared" si="523"/>
        <v>6.6925844459222131E-2</v>
      </c>
      <c r="HB158" s="75"/>
      <c r="HC158" s="75"/>
      <c r="HD158" s="75">
        <f t="shared" si="524"/>
        <v>5.7516270423493623E-3</v>
      </c>
      <c r="HE158" s="75">
        <f t="shared" si="525"/>
        <v>2.3393634760121726E-2</v>
      </c>
      <c r="HF158" s="75">
        <f t="shared" si="526"/>
        <v>2.9145261802471088E-2</v>
      </c>
      <c r="HG158" s="75"/>
      <c r="HH158" s="75"/>
      <c r="HI158" s="75"/>
      <c r="HJ158" s="75">
        <f t="shared" si="527"/>
        <v>0.16242422093806502</v>
      </c>
      <c r="HK158" s="75">
        <f t="shared" si="528"/>
        <v>0.17791840076414001</v>
      </c>
      <c r="HL158" s="75">
        <f t="shared" si="529"/>
        <v>0.15698135318650261</v>
      </c>
      <c r="HM158" s="75">
        <f t="shared" si="530"/>
        <v>0.15199413439732637</v>
      </c>
      <c r="HN158" s="75"/>
      <c r="HO158" s="75"/>
      <c r="HP158" s="75">
        <f t="shared" si="531"/>
        <v>-2.0937047577637397E-2</v>
      </c>
      <c r="HQ158" s="75">
        <f>Gegevens!HM124-Gegevens!HL124</f>
        <v>-0.12295916595495571</v>
      </c>
      <c r="HR158" s="75">
        <f t="shared" si="532"/>
        <v>-2.5924266366813636E-2</v>
      </c>
      <c r="HS158" s="75"/>
      <c r="HT158" s="75"/>
      <c r="HU158" s="75"/>
      <c r="HV158" s="75">
        <f t="shared" si="533"/>
        <v>8.5439784450668271E-2</v>
      </c>
      <c r="HW158" s="75">
        <f t="shared" si="534"/>
        <v>0.15813263287166543</v>
      </c>
      <c r="HX158" s="75">
        <f t="shared" si="535"/>
        <v>8.4548305931823664E-2</v>
      </c>
      <c r="HY158" s="75">
        <f t="shared" si="536"/>
        <v>0.12145548791924565</v>
      </c>
      <c r="HZ158" s="75"/>
      <c r="IA158" s="75"/>
      <c r="IB158" s="75">
        <f t="shared" si="537"/>
        <v>-7.3584326939841765E-2</v>
      </c>
      <c r="IC158" s="75">
        <f t="shared" si="538"/>
        <v>3.6907181987421989E-2</v>
      </c>
      <c r="ID158" s="75">
        <f t="shared" si="539"/>
        <v>-3.6677144952419777E-2</v>
      </c>
      <c r="IE158" s="75"/>
      <c r="IF158" s="75"/>
      <c r="IG158" s="75"/>
      <c r="IH158" s="75">
        <f t="shared" si="540"/>
        <v>0.23256638423086468</v>
      </c>
      <c r="II158" s="75">
        <f t="shared" si="541"/>
        <v>0.17929999317732143</v>
      </c>
      <c r="IJ158" s="75">
        <f t="shared" si="542"/>
        <v>0.15691241857098542</v>
      </c>
      <c r="IK158" s="75">
        <f t="shared" si="543"/>
        <v>0.13642641567343597</v>
      </c>
      <c r="IL158" s="75"/>
      <c r="IM158" s="75"/>
      <c r="IN158" s="75">
        <f t="shared" si="544"/>
        <v>-2.2387574606336003E-2</v>
      </c>
      <c r="IO158" s="75">
        <f t="shared" si="545"/>
        <v>-2.0486002897549455E-2</v>
      </c>
      <c r="IP158" s="75">
        <f t="shared" si="546"/>
        <v>-4.2873577503885457E-2</v>
      </c>
      <c r="IQ158" s="75"/>
      <c r="IR158" s="75"/>
      <c r="IS158" s="75"/>
      <c r="IT158" s="75">
        <f t="shared" si="547"/>
        <v>0.19778778317438933</v>
      </c>
      <c r="IU158" s="75">
        <f t="shared" si="548"/>
        <v>0.17713379272702462</v>
      </c>
      <c r="IV158" s="75">
        <f t="shared" si="549"/>
        <v>0.2822527832351015</v>
      </c>
      <c r="IW158" s="75">
        <f t="shared" si="550"/>
        <v>0.22152880795266594</v>
      </c>
      <c r="IX158" s="75"/>
      <c r="IY158" s="75"/>
      <c r="IZ158" s="75">
        <f t="shared" si="551"/>
        <v>0.10511899050807688</v>
      </c>
      <c r="JA158" s="75">
        <f t="shared" si="552"/>
        <v>-6.0723975282435561E-2</v>
      </c>
      <c r="JB158" s="75">
        <f t="shared" si="553"/>
        <v>4.4395015225641321E-2</v>
      </c>
      <c r="JC158" s="75"/>
      <c r="JD158" s="75"/>
      <c r="JE158" s="75"/>
      <c r="JF158" s="75"/>
      <c r="JG158" s="75"/>
      <c r="JH158" s="75"/>
      <c r="JI158" s="75">
        <f t="shared" si="554"/>
        <v>0.26271847413762539</v>
      </c>
      <c r="JJ158" s="75">
        <f t="shared" si="555"/>
        <v>0.43035416740525401</v>
      </c>
      <c r="JK158" s="75">
        <f t="shared" si="556"/>
        <v>0.46050625731201472</v>
      </c>
      <c r="JL158" s="75"/>
      <c r="JM158" s="75">
        <f t="shared" si="557"/>
        <v>0.21708057583407248</v>
      </c>
      <c r="JN158" s="75">
        <f t="shared" si="558"/>
        <v>0.35643378590434605</v>
      </c>
      <c r="JO158" s="75">
        <f t="shared" si="559"/>
        <v>0.39421436856109709</v>
      </c>
      <c r="JP158" s="75"/>
      <c r="JQ158" s="75">
        <f t="shared" si="560"/>
        <v>0.20044462827008583</v>
      </c>
      <c r="JR158" s="75">
        <f t="shared" si="561"/>
        <v>0.43916520180608692</v>
      </c>
      <c r="JS158" s="75">
        <f t="shared" si="562"/>
        <v>0.4826974115051873</v>
      </c>
      <c r="JT158" s="75"/>
      <c r="JU158" s="75">
        <f t="shared" si="563"/>
        <v>0.20335226013265811</v>
      </c>
      <c r="JV158" s="75">
        <f t="shared" si="564"/>
        <v>0.35795522362610188</v>
      </c>
      <c r="JW158" s="75">
        <f t="shared" si="565"/>
        <v>0.42488106808532405</v>
      </c>
      <c r="JX158" s="75"/>
      <c r="JY158" s="75"/>
      <c r="JZ158" s="75"/>
      <c r="KA158" s="75">
        <f t="shared" si="566"/>
        <v>-1.6635947563986647E-2</v>
      </c>
      <c r="KB158" s="75">
        <f t="shared" si="567"/>
        <v>2.9076318625722852E-3</v>
      </c>
      <c r="KC158" s="75">
        <f t="shared" si="568"/>
        <v>-1.3728315701414362E-2</v>
      </c>
      <c r="KD158" s="75"/>
      <c r="KE158" s="75"/>
      <c r="KF158" s="75">
        <f t="shared" si="569"/>
        <v>8.2731415901740879E-2</v>
      </c>
      <c r="KG158" s="75">
        <f t="shared" si="570"/>
        <v>-8.1209978179985043E-2</v>
      </c>
      <c r="KH158" s="75">
        <f t="shared" si="571"/>
        <v>1.5214377217558361E-3</v>
      </c>
      <c r="KI158" s="75"/>
      <c r="KJ158" s="75"/>
      <c r="KK158" s="75">
        <f t="shared" si="572"/>
        <v>8.8483042944090207E-2</v>
      </c>
      <c r="KL158" s="75">
        <f t="shared" si="573"/>
        <v>-5.7816343419863248E-2</v>
      </c>
      <c r="KM158" s="75">
        <f t="shared" si="574"/>
        <v>3.0666699524226959E-2</v>
      </c>
      <c r="KN158" s="75"/>
      <c r="KO158" s="75"/>
      <c r="KP158" s="75"/>
      <c r="KQ158" s="75"/>
      <c r="KR158" s="73">
        <f t="shared" si="575"/>
        <v>13880.496895681244</v>
      </c>
      <c r="KS158" s="73">
        <f t="shared" si="576"/>
        <v>1714.5554683768848</v>
      </c>
      <c r="KT158" s="73">
        <f t="shared" si="577"/>
        <v>10434.380449614519</v>
      </c>
      <c r="KU158" s="73">
        <f t="shared" si="578"/>
        <v>9274.0045200245622</v>
      </c>
      <c r="KV158" s="73">
        <f t="shared" si="579"/>
        <v>10515.406699870369</v>
      </c>
      <c r="KW158" s="73">
        <f t="shared" si="580"/>
        <v>10388.365542061812</v>
      </c>
      <c r="KX158" s="73">
        <f t="shared" si="581"/>
        <v>2215.7178310704785</v>
      </c>
      <c r="KY158" s="73"/>
      <c r="KZ158" s="73">
        <f t="shared" si="582"/>
        <v>13641.446230999896</v>
      </c>
      <c r="LA158" s="73">
        <f t="shared" si="583"/>
        <v>2531.8087581429013</v>
      </c>
      <c r="LB158" s="73">
        <f t="shared" si="584"/>
        <v>9206.4854203288178</v>
      </c>
      <c r="LC158" s="73">
        <f t="shared" si="585"/>
        <v>4958.5044979836621</v>
      </c>
      <c r="LD158" s="73">
        <f t="shared" si="586"/>
        <v>9202.4426119325817</v>
      </c>
      <c r="LE158" s="73">
        <f t="shared" si="587"/>
        <v>16553.278978388997</v>
      </c>
      <c r="LF158" s="73">
        <f t="shared" si="588"/>
        <v>2553.0335022231416</v>
      </c>
      <c r="LG158" s="73"/>
      <c r="LH158" s="73">
        <f t="shared" si="589"/>
        <v>13266</v>
      </c>
      <c r="LI158" s="73">
        <f t="shared" si="590"/>
        <v>4065</v>
      </c>
      <c r="LJ158" s="73">
        <f t="shared" si="591"/>
        <v>8914</v>
      </c>
      <c r="LK158" s="73">
        <f t="shared" si="592"/>
        <v>7123</v>
      </c>
      <c r="LL158" s="73">
        <f t="shared" si="593"/>
        <v>8001</v>
      </c>
      <c r="LM158" s="73">
        <f t="shared" si="594"/>
        <v>12992</v>
      </c>
      <c r="LN158" s="73">
        <f t="shared" si="595"/>
        <v>3925</v>
      </c>
      <c r="LO158" s="73"/>
      <c r="LP158" s="73">
        <f t="shared" si="596"/>
        <v>-239.05066468134828</v>
      </c>
      <c r="LQ158" s="73">
        <f t="shared" si="597"/>
        <v>817.25328976601645</v>
      </c>
      <c r="LR158" s="73">
        <f t="shared" si="598"/>
        <v>-1227.8950292857007</v>
      </c>
      <c r="LS158" s="73">
        <f t="shared" si="599"/>
        <v>-4315.5000220409001</v>
      </c>
      <c r="LT158" s="73">
        <f t="shared" si="600"/>
        <v>-1312.9640879377876</v>
      </c>
      <c r="LU158" s="73">
        <f t="shared" si="601"/>
        <v>6164.9134363271842</v>
      </c>
      <c r="LV158" s="73">
        <f t="shared" si="602"/>
        <v>337.31567115266307</v>
      </c>
      <c r="LW158" s="73"/>
      <c r="LX158" s="73">
        <f t="shared" si="603"/>
        <v>-375.44623099989622</v>
      </c>
      <c r="LY158" s="73">
        <f t="shared" si="604"/>
        <v>1533.1912418570987</v>
      </c>
      <c r="LZ158" s="73">
        <f t="shared" si="605"/>
        <v>-292.48542032881778</v>
      </c>
      <c r="MA158" s="73">
        <f t="shared" si="606"/>
        <v>2164.4955020163379</v>
      </c>
      <c r="MB158" s="73">
        <f t="shared" si="607"/>
        <v>-1201.4426119325817</v>
      </c>
      <c r="MC158" s="73">
        <f t="shared" si="608"/>
        <v>-3561.2789783889966</v>
      </c>
      <c r="MD158" s="73">
        <f t="shared" si="609"/>
        <v>1371.9664977768584</v>
      </c>
      <c r="ME158" s="73"/>
      <c r="MF158" s="73">
        <f t="shared" si="610"/>
        <v>-614.4968956812445</v>
      </c>
      <c r="MG158" s="73">
        <f t="shared" si="611"/>
        <v>2350.4445316231149</v>
      </c>
      <c r="MH158" s="73">
        <f t="shared" si="612"/>
        <v>-1520.3804496145185</v>
      </c>
      <c r="MI158" s="73">
        <f t="shared" si="613"/>
        <v>-2151.0045200245622</v>
      </c>
      <c r="MJ158" s="73">
        <f t="shared" si="614"/>
        <v>-2514.4066998703693</v>
      </c>
      <c r="MK158" s="73">
        <f t="shared" si="615"/>
        <v>2603.6344579381876</v>
      </c>
      <c r="ML158" s="73">
        <f t="shared" si="616"/>
        <v>1709.2821689295215</v>
      </c>
      <c r="MM158" s="73"/>
      <c r="MN158" s="75">
        <f t="shared" si="617"/>
        <v>-1.7222053826886134E-2</v>
      </c>
      <c r="MO158" s="75">
        <f t="shared" si="618"/>
        <v>0.47665608073892424</v>
      </c>
      <c r="MP158" s="75">
        <f t="shared" si="619"/>
        <v>-0.11767780897150087</v>
      </c>
      <c r="MQ158" s="75">
        <f t="shared" si="620"/>
        <v>-0.46533296514173689</v>
      </c>
      <c r="MR158" s="75">
        <f t="shared" si="621"/>
        <v>-0.1248609897279554</v>
      </c>
      <c r="MS158" s="75">
        <f t="shared" si="622"/>
        <v>0.59344402267766305</v>
      </c>
      <c r="MT158" s="75">
        <f t="shared" si="623"/>
        <v>0.15223764796336722</v>
      </c>
      <c r="MU158" s="75"/>
      <c r="MV158" s="75">
        <f t="shared" si="624"/>
        <v>-2.7522465334115575E-2</v>
      </c>
      <c r="MW158" s="75">
        <f t="shared" si="625"/>
        <v>0.60557150571740048</v>
      </c>
      <c r="MX158" s="75">
        <f t="shared" si="626"/>
        <v>-3.1769498019622283E-2</v>
      </c>
      <c r="MY158" s="75">
        <f t="shared" si="627"/>
        <v>0.43652183897312458</v>
      </c>
      <c r="MZ158" s="75">
        <f t="shared" si="628"/>
        <v>-0.13055692522056053</v>
      </c>
      <c r="NA158" s="75">
        <f t="shared" si="629"/>
        <v>-0.21514039502616952</v>
      </c>
      <c r="NB158" s="75">
        <f t="shared" si="630"/>
        <v>0.53738679754189345</v>
      </c>
      <c r="NC158" s="75"/>
      <c r="ND158" s="75">
        <f t="shared" si="631"/>
        <v>-4.427052578156896E-2</v>
      </c>
      <c r="NE158" s="75">
        <f t="shared" si="632"/>
        <v>1.3708769269787497</v>
      </c>
      <c r="NF158" s="75">
        <f t="shared" si="633"/>
        <v>-0.14570874207204956</v>
      </c>
      <c r="NG158" s="75">
        <f t="shared" si="634"/>
        <v>-0.23193912784710022</v>
      </c>
      <c r="NH158" s="75">
        <f t="shared" si="635"/>
        <v>-0.23911644804963808</v>
      </c>
      <c r="NI158" s="75">
        <f t="shared" si="636"/>
        <v>0.25062984618670203</v>
      </c>
      <c r="NJ158" s="75">
        <f t="shared" si="637"/>
        <v>0.77143494760960474</v>
      </c>
      <c r="NK158" s="75"/>
      <c r="NL158" s="75"/>
      <c r="NM158" s="211">
        <v>66818</v>
      </c>
      <c r="NN158" s="212">
        <v>7</v>
      </c>
      <c r="NO158" s="212">
        <v>153</v>
      </c>
      <c r="NP158" s="212">
        <v>253</v>
      </c>
      <c r="NQ158" s="212">
        <v>20</v>
      </c>
      <c r="NR158" s="212">
        <v>674</v>
      </c>
      <c r="NS158" s="213">
        <v>1107</v>
      </c>
      <c r="NT158" s="213">
        <f t="shared" si="638"/>
        <v>67925</v>
      </c>
      <c r="NU158" s="75"/>
      <c r="NV158" s="75"/>
      <c r="NW158" s="73">
        <v>58647</v>
      </c>
      <c r="NX158" s="73">
        <v>4065</v>
      </c>
      <c r="NY158" s="75">
        <f t="shared" si="639"/>
        <v>6.9313008338022411E-2</v>
      </c>
      <c r="NZ158" s="75">
        <f t="shared" si="640"/>
        <v>1.396627822630386E-2</v>
      </c>
      <c r="OA158" s="75">
        <f t="shared" si="641"/>
        <v>5.1865962531467266E-3</v>
      </c>
      <c r="OB158" s="73">
        <v>101396</v>
      </c>
      <c r="OC158" s="73">
        <v>67925</v>
      </c>
      <c r="OD158" s="73">
        <v>41019.121657627882</v>
      </c>
      <c r="OE158" s="73">
        <v>25256.69290057008</v>
      </c>
      <c r="OF158" s="75">
        <f t="shared" si="642"/>
        <v>0.24908963766391259</v>
      </c>
      <c r="OG158" s="75">
        <f t="shared" si="643"/>
        <v>0.61572973481438176</v>
      </c>
      <c r="OH158" s="73">
        <v>8219.3333333332994</v>
      </c>
      <c r="OI158" s="73">
        <f t="shared" si="644"/>
        <v>5060.8879336843211</v>
      </c>
      <c r="OJ158" s="75">
        <f t="shared" si="645"/>
        <v>7.4506999391745612E-2</v>
      </c>
      <c r="OK158" s="75">
        <f t="shared" si="646"/>
        <v>1.5472085060151249E-2</v>
      </c>
      <c r="OL158" s="75">
        <f t="shared" si="647"/>
        <v>3.6845296179838095E-2</v>
      </c>
      <c r="OM158" s="73">
        <v>100291</v>
      </c>
      <c r="ON158" s="73">
        <v>2030008296</v>
      </c>
      <c r="OO158" s="73">
        <f t="shared" si="648"/>
        <v>20241.181122932267</v>
      </c>
      <c r="OP158" s="75">
        <f t="shared" si="649"/>
        <v>1.5390746737651539E-2</v>
      </c>
      <c r="OQ158" s="75">
        <f t="shared" si="650"/>
        <v>1.6301831704422787E-2</v>
      </c>
      <c r="OR158" s="75">
        <f t="shared" si="651"/>
        <v>1.6315669846040225E-2</v>
      </c>
      <c r="OS158" s="73">
        <v>29821.996111316068</v>
      </c>
      <c r="OT158" s="75">
        <f t="shared" si="652"/>
        <v>0.29411412788784635</v>
      </c>
      <c r="OU158" s="75">
        <f t="shared" si="653"/>
        <v>2.4578060953765704E-2</v>
      </c>
      <c r="OV158" s="73">
        <v>8638.3273962084222</v>
      </c>
      <c r="OW158" s="75">
        <f t="shared" si="654"/>
        <v>8.6132628014561841E-2</v>
      </c>
      <c r="OX158" s="75">
        <v>0.20178725857595853</v>
      </c>
      <c r="OY158" s="73">
        <v>6259</v>
      </c>
      <c r="OZ158" s="75">
        <f t="shared" si="655"/>
        <v>6.1728273304666847E-2</v>
      </c>
      <c r="PA158" s="73">
        <v>16356</v>
      </c>
      <c r="PB158" s="75">
        <f t="shared" si="656"/>
        <v>0.1613081383881021</v>
      </c>
      <c r="PC158" s="73">
        <v>17602</v>
      </c>
      <c r="PD158" s="73">
        <v>16644</v>
      </c>
      <c r="PE158" s="75">
        <f t="shared" si="657"/>
        <v>5.7558279259793316E-2</v>
      </c>
      <c r="PF158" s="75">
        <v>2.0264773315583167E-2</v>
      </c>
      <c r="PG158" s="75">
        <v>8.9490422306042455E-2</v>
      </c>
      <c r="PH158" s="75">
        <v>0.10975519562162563</v>
      </c>
      <c r="PI158" s="75"/>
      <c r="PJ158" s="75"/>
      <c r="PK158" s="75"/>
      <c r="PL158" s="75"/>
      <c r="PM158" s="75"/>
      <c r="PN158" s="75"/>
      <c r="PO158" s="226"/>
      <c r="PP158" s="21">
        <f t="shared" si="658"/>
        <v>0</v>
      </c>
      <c r="PQ158" s="73">
        <f t="shared" si="659"/>
        <v>37.136566872757669</v>
      </c>
      <c r="PR158" s="73"/>
      <c r="PS158" s="73">
        <f t="shared" si="660"/>
        <v>106.00960514882607</v>
      </c>
      <c r="PT158" s="73">
        <v>4</v>
      </c>
      <c r="PU158" s="73">
        <f t="shared" si="661"/>
        <v>238.14047063853144</v>
      </c>
      <c r="PV158" s="73">
        <v>4</v>
      </c>
      <c r="PW158" s="73"/>
    </row>
    <row r="159" spans="1:444" x14ac:dyDescent="0.25">
      <c r="A159" s="150"/>
      <c r="B159" s="153" t="s">
        <v>12</v>
      </c>
      <c r="C159" s="151"/>
      <c r="D159" s="156">
        <v>36011</v>
      </c>
      <c r="E159" s="156" t="s">
        <v>140</v>
      </c>
      <c r="F159" s="72" t="s">
        <v>187</v>
      </c>
      <c r="G159" s="82">
        <v>463</v>
      </c>
      <c r="H159" s="72">
        <v>1342</v>
      </c>
      <c r="I159" s="72">
        <v>422</v>
      </c>
      <c r="J159" s="72">
        <v>781</v>
      </c>
      <c r="K159" s="72">
        <v>680</v>
      </c>
      <c r="L159" s="72">
        <v>1725</v>
      </c>
      <c r="M159" s="72">
        <v>289</v>
      </c>
      <c r="N159" s="72">
        <v>55</v>
      </c>
      <c r="O159" s="72">
        <v>33</v>
      </c>
      <c r="P159" s="161">
        <f>SUM(G159:O159)</f>
        <v>5790</v>
      </c>
      <c r="Q159" s="127">
        <f t="shared" ref="Q159:Z159" si="665">G159/$P159</f>
        <v>7.9965457685664945E-2</v>
      </c>
      <c r="R159" s="127">
        <f t="shared" si="665"/>
        <v>0.2317789291882556</v>
      </c>
      <c r="S159" s="127">
        <f t="shared" si="665"/>
        <v>7.2884283246977544E-2</v>
      </c>
      <c r="T159" s="127">
        <f t="shared" si="665"/>
        <v>0.13488773747841104</v>
      </c>
      <c r="U159" s="127">
        <f t="shared" si="665"/>
        <v>0.11744386873920552</v>
      </c>
      <c r="V159" s="127">
        <f t="shared" si="665"/>
        <v>0.29792746113989638</v>
      </c>
      <c r="W159" s="127">
        <f t="shared" si="665"/>
        <v>4.9913644214162348E-2</v>
      </c>
      <c r="X159" s="127">
        <f t="shared" si="665"/>
        <v>9.4991364421416237E-3</v>
      </c>
      <c r="Y159" s="127">
        <f t="shared" si="665"/>
        <v>5.699481865284974E-3</v>
      </c>
      <c r="Z159" s="113">
        <f t="shared" si="665"/>
        <v>1</v>
      </c>
      <c r="AA159" s="73"/>
      <c r="AB159" s="74">
        <v>814</v>
      </c>
      <c r="AC159" s="74">
        <v>1243</v>
      </c>
      <c r="AD159" s="74">
        <v>374</v>
      </c>
      <c r="AE159" s="74">
        <v>444</v>
      </c>
      <c r="AF159" s="74">
        <v>336</v>
      </c>
      <c r="AG159" s="74">
        <v>2607</v>
      </c>
      <c r="AH159" s="74">
        <v>73</v>
      </c>
      <c r="AI159" s="74">
        <v>58</v>
      </c>
      <c r="AK159" s="73">
        <f t="shared" si="445"/>
        <v>5949</v>
      </c>
      <c r="AL159" s="75"/>
      <c r="AM159" s="76">
        <f t="shared" si="446"/>
        <v>0.13682971928055135</v>
      </c>
      <c r="AN159" s="77">
        <f t="shared" si="447"/>
        <v>0.20894267944192302</v>
      </c>
      <c r="AO159" s="77">
        <f t="shared" si="448"/>
        <v>6.2867708858631702E-2</v>
      </c>
      <c r="AP159" s="77">
        <f t="shared" si="449"/>
        <v>7.4634392334846186E-2</v>
      </c>
      <c r="AQ159" s="77">
        <f t="shared" si="450"/>
        <v>5.6480080685829548E-2</v>
      </c>
      <c r="AR159" s="77">
        <f t="shared" si="451"/>
        <v>0.43822491174987394</v>
      </c>
      <c r="AS159" s="77">
        <f t="shared" si="452"/>
        <v>1.2270969910909396E-2</v>
      </c>
      <c r="AT159" s="78">
        <f t="shared" si="453"/>
        <v>9.7495377374348623E-3</v>
      </c>
      <c r="AU159" s="75">
        <f t="shared" si="454"/>
        <v>1</v>
      </c>
      <c r="AV159" s="75"/>
      <c r="AW159" s="75"/>
      <c r="AX159" s="74">
        <v>397</v>
      </c>
      <c r="AY159" s="74">
        <v>255</v>
      </c>
      <c r="AZ159" s="74">
        <v>923</v>
      </c>
      <c r="BA159" s="74">
        <v>868</v>
      </c>
      <c r="BB159" s="74">
        <v>1555</v>
      </c>
      <c r="BC159" s="74">
        <v>1685</v>
      </c>
      <c r="BD159" s="74">
        <v>93</v>
      </c>
      <c r="BE159" s="74">
        <v>180</v>
      </c>
      <c r="BF159" s="74">
        <v>16</v>
      </c>
      <c r="BG159" s="79">
        <v>8</v>
      </c>
      <c r="BH159" s="80"/>
      <c r="BI159" s="80"/>
      <c r="BJ159" s="81"/>
      <c r="BK159" s="73">
        <f t="shared" si="455"/>
        <v>8</v>
      </c>
      <c r="BL159" s="79">
        <f t="shared" si="456"/>
        <v>5980</v>
      </c>
      <c r="BM159" s="82"/>
      <c r="BN159" s="83">
        <f t="shared" si="457"/>
        <v>6.638795986622073E-2</v>
      </c>
      <c r="BO159" s="84">
        <f t="shared" si="458"/>
        <v>4.2642140468227424E-2</v>
      </c>
      <c r="BP159" s="84">
        <f t="shared" si="459"/>
        <v>0.15434782608695652</v>
      </c>
      <c r="BQ159" s="84">
        <f t="shared" si="460"/>
        <v>0.14515050167224081</v>
      </c>
      <c r="BR159" s="84">
        <f t="shared" si="461"/>
        <v>0.26003344481605351</v>
      </c>
      <c r="BS159" s="84">
        <f t="shared" si="462"/>
        <v>0.2817725752508361</v>
      </c>
      <c r="BT159" s="84">
        <f t="shared" si="463"/>
        <v>1.5551839464882942E-2</v>
      </c>
      <c r="BU159" s="84">
        <f t="shared" si="464"/>
        <v>3.0100334448160536E-2</v>
      </c>
      <c r="BV159" s="84">
        <f t="shared" si="465"/>
        <v>2.6755852842809363E-3</v>
      </c>
      <c r="BW159" s="84">
        <f t="shared" si="466"/>
        <v>1.3377926421404682E-3</v>
      </c>
      <c r="BX159" s="84">
        <f t="shared" si="467"/>
        <v>0</v>
      </c>
      <c r="BY159" s="84">
        <f t="shared" si="468"/>
        <v>0</v>
      </c>
      <c r="BZ159" s="84">
        <f t="shared" si="469"/>
        <v>0</v>
      </c>
      <c r="CA159" s="75">
        <f t="shared" si="470"/>
        <v>1.3377926421404682E-3</v>
      </c>
      <c r="CB159" s="85">
        <f t="shared" si="471"/>
        <v>1</v>
      </c>
      <c r="CC159" s="75"/>
      <c r="CD159" s="75"/>
      <c r="CE159" s="74">
        <v>408</v>
      </c>
      <c r="CF159" s="74">
        <v>806</v>
      </c>
      <c r="CG159" s="74">
        <v>2964</v>
      </c>
      <c r="CH159" s="74">
        <v>639</v>
      </c>
      <c r="CI159" s="74">
        <v>788</v>
      </c>
      <c r="CJ159" s="74">
        <v>585</v>
      </c>
      <c r="CK159" s="72">
        <v>114</v>
      </c>
      <c r="CP159" s="73">
        <f t="shared" si="662"/>
        <v>0</v>
      </c>
      <c r="CQ159" s="73">
        <f t="shared" si="663"/>
        <v>6304</v>
      </c>
      <c r="CR159" s="73"/>
      <c r="CS159" s="76">
        <f t="shared" si="472"/>
        <v>6.4720812182741116E-2</v>
      </c>
      <c r="CT159" s="77">
        <f t="shared" si="473"/>
        <v>0.12785532994923857</v>
      </c>
      <c r="CU159" s="77">
        <f t="shared" si="474"/>
        <v>0.47017766497461927</v>
      </c>
      <c r="CV159" s="77">
        <f t="shared" si="475"/>
        <v>0.10136421319796954</v>
      </c>
      <c r="CW159" s="77">
        <f t="shared" si="476"/>
        <v>0.125</v>
      </c>
      <c r="CX159" s="77">
        <f t="shared" si="477"/>
        <v>9.2798223350253811E-2</v>
      </c>
      <c r="CY159" s="77">
        <f t="shared" si="478"/>
        <v>1.8083756345177664E-2</v>
      </c>
      <c r="CZ159" s="78"/>
      <c r="DA159" s="78"/>
      <c r="DB159" s="78"/>
      <c r="DC159" s="78"/>
      <c r="DD159" s="78">
        <f t="shared" si="479"/>
        <v>0</v>
      </c>
      <c r="DE159" s="75">
        <f t="shared" si="480"/>
        <v>1</v>
      </c>
      <c r="DF159" s="75"/>
      <c r="DG159" s="75"/>
      <c r="DH159" s="74">
        <v>666</v>
      </c>
      <c r="DI159" s="74">
        <v>1105</v>
      </c>
      <c r="DJ159" s="74">
        <v>1262</v>
      </c>
      <c r="DK159" s="74">
        <v>1504</v>
      </c>
      <c r="DM159" s="74">
        <v>190</v>
      </c>
      <c r="DN159" s="74">
        <v>470</v>
      </c>
      <c r="DO159" s="72">
        <v>900</v>
      </c>
      <c r="DP159" s="74">
        <v>53</v>
      </c>
      <c r="DU159" s="73">
        <f t="shared" si="481"/>
        <v>53</v>
      </c>
      <c r="DV159" s="73">
        <f t="shared" si="664"/>
        <v>6150</v>
      </c>
      <c r="DW159" s="76">
        <f t="shared" si="482"/>
        <v>0.10829268292682927</v>
      </c>
      <c r="DX159" s="77">
        <f t="shared" si="483"/>
        <v>0.17967479674796749</v>
      </c>
      <c r="DY159" s="77">
        <f t="shared" si="484"/>
        <v>0.20520325203252032</v>
      </c>
      <c r="DZ159" s="77">
        <f t="shared" si="485"/>
        <v>0.2445528455284553</v>
      </c>
      <c r="EA159" s="77">
        <f t="shared" si="486"/>
        <v>0</v>
      </c>
      <c r="EB159" s="77">
        <f t="shared" si="487"/>
        <v>3.0894308943089432E-2</v>
      </c>
      <c r="EC159" s="77">
        <f t="shared" si="488"/>
        <v>7.642276422764227E-2</v>
      </c>
      <c r="ED159" s="77">
        <f t="shared" si="489"/>
        <v>0.14634146341463414</v>
      </c>
      <c r="EE159" s="75">
        <f t="shared" si="490"/>
        <v>8.6178861788617882E-3</v>
      </c>
      <c r="EF159" s="78">
        <f t="shared" si="491"/>
        <v>0</v>
      </c>
      <c r="EG159" s="78">
        <f t="shared" si="492"/>
        <v>0</v>
      </c>
      <c r="EH159" s="78">
        <f t="shared" si="493"/>
        <v>0</v>
      </c>
      <c r="EI159" s="78">
        <f t="shared" si="494"/>
        <v>0</v>
      </c>
      <c r="EJ159" s="75">
        <f t="shared" si="495"/>
        <v>8.6178861788617882E-3</v>
      </c>
      <c r="EK159" s="75">
        <f t="shared" si="496"/>
        <v>1</v>
      </c>
      <c r="EL159" s="75"/>
      <c r="EM159" s="75"/>
      <c r="EN159" s="75"/>
      <c r="EO159" s="75"/>
      <c r="EP159" s="75"/>
      <c r="EQ159" s="75">
        <f>R159</f>
        <v>0.2317789291882556</v>
      </c>
      <c r="ER159" s="75">
        <f t="shared" si="497"/>
        <v>0.20894267944192302</v>
      </c>
      <c r="ES159" s="75">
        <f t="shared" si="498"/>
        <v>0.26003344481605351</v>
      </c>
      <c r="ET159" s="75">
        <f t="shared" si="499"/>
        <v>0.12785532994923857</v>
      </c>
      <c r="EU159" s="75">
        <f t="shared" si="500"/>
        <v>0.17967479674796749</v>
      </c>
      <c r="EV159" s="75"/>
      <c r="EW159" s="75">
        <f>Q159</f>
        <v>7.9965457685664945E-2</v>
      </c>
      <c r="EX159" s="75">
        <f t="shared" si="501"/>
        <v>6.2867708858631702E-2</v>
      </c>
      <c r="EY159" s="75">
        <f t="shared" si="502"/>
        <v>4.2642140468227424E-2</v>
      </c>
      <c r="EZ159" s="75">
        <f t="shared" si="503"/>
        <v>0.125</v>
      </c>
      <c r="FA159" s="75">
        <f t="shared" si="504"/>
        <v>0.20520325203252032</v>
      </c>
      <c r="FB159" s="75"/>
      <c r="FC159" s="75">
        <f>S159</f>
        <v>7.2884283246977544E-2</v>
      </c>
      <c r="FD159" s="75"/>
      <c r="FE159" s="75">
        <f t="shared" si="505"/>
        <v>3.0100334448160536E-2</v>
      </c>
      <c r="FF159" s="75"/>
      <c r="FG159" s="75"/>
      <c r="FH159" s="75"/>
      <c r="FI159" s="75"/>
      <c r="FJ159" s="75"/>
      <c r="FK159" s="75">
        <f t="shared" si="506"/>
        <v>2.6755852842809363E-3</v>
      </c>
      <c r="FL159" s="75"/>
      <c r="FM159" s="75"/>
      <c r="FN159" s="75"/>
      <c r="FO159" s="75">
        <f>EQ159+EW159+FC159+FI159</f>
        <v>0.38462867012089808</v>
      </c>
      <c r="FP159" s="75">
        <f t="shared" si="507"/>
        <v>0.27181038830055471</v>
      </c>
      <c r="FQ159" s="75">
        <f t="shared" si="508"/>
        <v>0.33545150501672238</v>
      </c>
      <c r="FR159" s="75">
        <f t="shared" si="509"/>
        <v>0.25285532994923854</v>
      </c>
      <c r="FS159" s="75">
        <f t="shared" si="510"/>
        <v>0.38487804878048781</v>
      </c>
      <c r="FT159" s="75"/>
      <c r="FU159" s="75"/>
      <c r="FV159" s="75">
        <f>EU159-EQ159</f>
        <v>-5.2104132440288109E-2</v>
      </c>
      <c r="FW159" s="75">
        <f t="shared" si="511"/>
        <v>-0.13217811486681494</v>
      </c>
      <c r="FX159" s="75">
        <f t="shared" si="512"/>
        <v>5.1819466798728925E-2</v>
      </c>
      <c r="FY159" s="75">
        <f t="shared" si="513"/>
        <v>-8.0358648068086014E-2</v>
      </c>
      <c r="FZ159" s="75"/>
      <c r="GA159" s="75">
        <f>FA159-EW159</f>
        <v>0.12523779434685539</v>
      </c>
      <c r="GB159" s="75">
        <f t="shared" si="514"/>
        <v>8.2357859531772576E-2</v>
      </c>
      <c r="GC159" s="75">
        <f t="shared" si="515"/>
        <v>8.0203252032520322E-2</v>
      </c>
      <c r="GD159" s="75">
        <f t="shared" si="516"/>
        <v>0.1625611115642929</v>
      </c>
      <c r="GE159" s="75"/>
      <c r="GF159" s="75">
        <f>FG159-FC159</f>
        <v>-7.2884283246977544E-2</v>
      </c>
      <c r="GG159" s="75"/>
      <c r="GH159" s="75"/>
      <c r="GI159" s="75"/>
      <c r="GJ159" s="75"/>
      <c r="GK159" s="75"/>
      <c r="GL159" s="75"/>
      <c r="GM159" s="75"/>
      <c r="GN159" s="75"/>
      <c r="GO159" s="75"/>
      <c r="GP159" s="75">
        <f>FS159-FO159</f>
        <v>2.4937865958973848E-4</v>
      </c>
      <c r="GQ159" s="75">
        <f t="shared" si="517"/>
        <v>-8.2596175067483846E-2</v>
      </c>
      <c r="GR159" s="75">
        <f t="shared" si="518"/>
        <v>0.13202271883124927</v>
      </c>
      <c r="GS159" s="75">
        <f t="shared" si="519"/>
        <v>4.9426543763765429E-2</v>
      </c>
      <c r="GT159" s="75"/>
      <c r="GU159" s="75"/>
      <c r="GV159" s="75"/>
      <c r="GW159" s="75">
        <f>X159</f>
        <v>9.4991364421416237E-3</v>
      </c>
      <c r="GX159" s="75">
        <f t="shared" si="520"/>
        <v>1.2270969910909396E-2</v>
      </c>
      <c r="GY159" s="75">
        <f t="shared" si="521"/>
        <v>1.5551839464882942E-2</v>
      </c>
      <c r="GZ159" s="75">
        <f t="shared" si="522"/>
        <v>1.8083756345177664E-2</v>
      </c>
      <c r="HA159" s="75">
        <f t="shared" si="523"/>
        <v>3.0894308943089432E-2</v>
      </c>
      <c r="HB159" s="75"/>
      <c r="HC159" s="75">
        <f>HA159-GW159</f>
        <v>2.1395172500947808E-2</v>
      </c>
      <c r="HD159" s="75">
        <f t="shared" si="524"/>
        <v>2.5319168802947212E-3</v>
      </c>
      <c r="HE159" s="75">
        <f t="shared" si="525"/>
        <v>1.2810552597911768E-2</v>
      </c>
      <c r="HF159" s="75">
        <f t="shared" si="526"/>
        <v>1.5342469478206489E-2</v>
      </c>
      <c r="HG159" s="75"/>
      <c r="HH159" s="75"/>
      <c r="HI159" s="75">
        <f>V159</f>
        <v>0.29792746113989638</v>
      </c>
      <c r="HJ159" s="75">
        <f t="shared" si="527"/>
        <v>0.43822491174987394</v>
      </c>
      <c r="HK159" s="75">
        <f t="shared" si="528"/>
        <v>0.2817725752508361</v>
      </c>
      <c r="HL159" s="75">
        <f t="shared" si="529"/>
        <v>0.47017766497461927</v>
      </c>
      <c r="HM159" s="75">
        <f t="shared" si="530"/>
        <v>0.2445528455284553</v>
      </c>
      <c r="HN159" s="75"/>
      <c r="HO159" s="75">
        <f>HM159-HI159</f>
        <v>-5.3374615611441079E-2</v>
      </c>
      <c r="HP159" s="75">
        <f t="shared" si="531"/>
        <v>0.18840508972378317</v>
      </c>
      <c r="HQ159" s="75">
        <f>Gegevens!HM182-Gegevens!HL182</f>
        <v>-4.9842916117874697E-2</v>
      </c>
      <c r="HR159" s="75">
        <f t="shared" si="532"/>
        <v>-3.7219729722380801E-2</v>
      </c>
      <c r="HS159" s="75"/>
      <c r="HT159" s="75"/>
      <c r="HU159" s="75">
        <f>T159</f>
        <v>0.13488773747841104</v>
      </c>
      <c r="HV159" s="75">
        <f t="shared" si="533"/>
        <v>0.13682971928055135</v>
      </c>
      <c r="HW159" s="75">
        <f t="shared" si="534"/>
        <v>0.15434782608695652</v>
      </c>
      <c r="HX159" s="75">
        <f t="shared" si="535"/>
        <v>9.2798223350253811E-2</v>
      </c>
      <c r="HY159" s="75">
        <f t="shared" si="536"/>
        <v>0.10829268292682927</v>
      </c>
      <c r="HZ159" s="75"/>
      <c r="IA159" s="75">
        <f>HY159-HU159</f>
        <v>-2.6595054551581773E-2</v>
      </c>
      <c r="IB159" s="75">
        <f t="shared" si="537"/>
        <v>-6.1549602736702708E-2</v>
      </c>
      <c r="IC159" s="75">
        <f t="shared" si="538"/>
        <v>1.5494459576575456E-2</v>
      </c>
      <c r="ID159" s="75">
        <f t="shared" si="539"/>
        <v>-4.6055143160127252E-2</v>
      </c>
      <c r="IE159" s="75"/>
      <c r="IF159" s="75"/>
      <c r="IG159" s="75">
        <f>U159</f>
        <v>0.11744386873920552</v>
      </c>
      <c r="IH159" s="75">
        <f t="shared" si="540"/>
        <v>7.4634392334846186E-2</v>
      </c>
      <c r="II159" s="75">
        <f t="shared" si="541"/>
        <v>0.14515050167224081</v>
      </c>
      <c r="IJ159" s="75">
        <f t="shared" si="542"/>
        <v>6.4720812182741116E-2</v>
      </c>
      <c r="IK159" s="75">
        <f t="shared" si="543"/>
        <v>0.14634146341463414</v>
      </c>
      <c r="IL159" s="75"/>
      <c r="IM159" s="75">
        <f>IK159-IG159</f>
        <v>2.8897594675428614E-2</v>
      </c>
      <c r="IN159" s="75">
        <f t="shared" si="544"/>
        <v>-8.0429689489499689E-2</v>
      </c>
      <c r="IO159" s="75">
        <f t="shared" si="545"/>
        <v>8.1620651231893021E-2</v>
      </c>
      <c r="IP159" s="75">
        <f t="shared" si="546"/>
        <v>1.1909617423933316E-3</v>
      </c>
      <c r="IQ159" s="75"/>
      <c r="IR159" s="75"/>
      <c r="IS159" s="75">
        <f>W159</f>
        <v>4.9913644214162348E-2</v>
      </c>
      <c r="IT159" s="75">
        <f t="shared" si="547"/>
        <v>5.6480080685829548E-2</v>
      </c>
      <c r="IU159" s="75">
        <f t="shared" si="548"/>
        <v>6.638795986622073E-2</v>
      </c>
      <c r="IV159" s="75">
        <f t="shared" si="549"/>
        <v>0.10136421319796954</v>
      </c>
      <c r="IW159" s="75">
        <f t="shared" si="550"/>
        <v>7.642276422764227E-2</v>
      </c>
      <c r="IX159" s="75"/>
      <c r="IY159" s="75">
        <f>IW159-IS159</f>
        <v>2.6509120013479923E-2</v>
      </c>
      <c r="IZ159" s="75">
        <f t="shared" si="551"/>
        <v>3.4976253331748808E-2</v>
      </c>
      <c r="JA159" s="75">
        <f t="shared" si="552"/>
        <v>-2.4941448970327268E-2</v>
      </c>
      <c r="JB159" s="75">
        <f t="shared" si="553"/>
        <v>1.003480436142154E-2</v>
      </c>
      <c r="JC159" s="75"/>
      <c r="JD159" s="75"/>
      <c r="JE159" s="75">
        <f>X159+U159</f>
        <v>0.12694300518134716</v>
      </c>
      <c r="JF159" s="75">
        <f>U159+W159</f>
        <v>0.16735751295336787</v>
      </c>
      <c r="JG159" s="75">
        <f>X159+U159+W159</f>
        <v>0.17685664939550949</v>
      </c>
      <c r="JH159" s="75"/>
      <c r="JI159" s="75">
        <f t="shared" si="554"/>
        <v>8.6905362245755582E-2</v>
      </c>
      <c r="JJ159" s="75">
        <f t="shared" si="555"/>
        <v>0.13111447302067575</v>
      </c>
      <c r="JK159" s="75">
        <f t="shared" si="556"/>
        <v>0.14338544293158512</v>
      </c>
      <c r="JL159" s="75"/>
      <c r="JM159" s="75">
        <f t="shared" si="557"/>
        <v>0.16070234113712376</v>
      </c>
      <c r="JN159" s="75">
        <f t="shared" si="558"/>
        <v>0.21153846153846154</v>
      </c>
      <c r="JO159" s="75">
        <f t="shared" si="559"/>
        <v>0.22709030100334449</v>
      </c>
      <c r="JP159" s="75"/>
      <c r="JQ159" s="75">
        <f t="shared" si="560"/>
        <v>8.2804568527918787E-2</v>
      </c>
      <c r="JR159" s="75">
        <f t="shared" si="561"/>
        <v>0.16608502538071065</v>
      </c>
      <c r="JS159" s="75">
        <f t="shared" si="562"/>
        <v>0.18416878172588833</v>
      </c>
      <c r="JT159" s="75"/>
      <c r="JU159" s="75">
        <f t="shared" si="563"/>
        <v>0.17723577235772356</v>
      </c>
      <c r="JV159" s="75">
        <f t="shared" si="564"/>
        <v>0.22276422764227641</v>
      </c>
      <c r="JW159" s="75">
        <f t="shared" si="565"/>
        <v>0.25365853658536586</v>
      </c>
      <c r="JX159" s="75"/>
      <c r="JY159" s="75"/>
      <c r="JZ159" s="75">
        <f>JU159-JE159</f>
        <v>5.0292767176376402E-2</v>
      </c>
      <c r="KA159" s="75">
        <f t="shared" si="566"/>
        <v>-7.7897772609204968E-2</v>
      </c>
      <c r="KB159" s="75">
        <f t="shared" si="567"/>
        <v>9.4431203829804772E-2</v>
      </c>
      <c r="KC159" s="75">
        <f t="shared" si="568"/>
        <v>1.6533431220599804E-2</v>
      </c>
      <c r="KD159" s="75"/>
      <c r="KE159" s="75">
        <f>JV159-JF159</f>
        <v>5.5406714688908537E-2</v>
      </c>
      <c r="KF159" s="75">
        <f t="shared" si="569"/>
        <v>-4.5453436157750882E-2</v>
      </c>
      <c r="KG159" s="75">
        <f t="shared" si="570"/>
        <v>5.6679202261565753E-2</v>
      </c>
      <c r="KH159" s="75">
        <f t="shared" si="571"/>
        <v>1.1225766103814871E-2</v>
      </c>
      <c r="KI159" s="75"/>
      <c r="KJ159" s="75">
        <f>JW159-JG159</f>
        <v>7.6801887189856366E-2</v>
      </c>
      <c r="KK159" s="75">
        <f t="shared" si="572"/>
        <v>-4.292151927745616E-2</v>
      </c>
      <c r="KL159" s="75">
        <f t="shared" si="573"/>
        <v>6.9489754859477532E-2</v>
      </c>
      <c r="KM159" s="75">
        <f t="shared" si="574"/>
        <v>2.6568235582021371E-2</v>
      </c>
      <c r="KN159" s="75"/>
      <c r="KO159" s="75"/>
      <c r="KP159" s="75"/>
      <c r="KQ159" s="75"/>
      <c r="KR159" s="73">
        <f t="shared" si="575"/>
        <v>1599.2056856187291</v>
      </c>
      <c r="KS159" s="73">
        <f t="shared" si="576"/>
        <v>262.24916387959865</v>
      </c>
      <c r="KT159" s="73">
        <f t="shared" si="577"/>
        <v>1732.9013377926419</v>
      </c>
      <c r="KU159" s="73">
        <f t="shared" si="578"/>
        <v>949.23913043478262</v>
      </c>
      <c r="KV159" s="73">
        <f t="shared" si="579"/>
        <v>892.67558528428094</v>
      </c>
      <c r="KW159" s="73">
        <f t="shared" si="580"/>
        <v>408.28595317725751</v>
      </c>
      <c r="KX159" s="73">
        <f t="shared" si="581"/>
        <v>95.643812709030101</v>
      </c>
      <c r="KY159" s="73"/>
      <c r="KZ159" s="73">
        <f t="shared" si="582"/>
        <v>786.31027918781717</v>
      </c>
      <c r="LA159" s="73">
        <f t="shared" si="583"/>
        <v>768.75</v>
      </c>
      <c r="LB159" s="73">
        <f t="shared" si="584"/>
        <v>2891.5926395939086</v>
      </c>
      <c r="LC159" s="73">
        <f t="shared" si="585"/>
        <v>570.7090736040609</v>
      </c>
      <c r="LD159" s="73">
        <f t="shared" si="586"/>
        <v>398.03299492385787</v>
      </c>
      <c r="LE159" s="73">
        <f t="shared" si="587"/>
        <v>623.38991116751265</v>
      </c>
      <c r="LF159" s="73">
        <f t="shared" si="588"/>
        <v>111.21510152284263</v>
      </c>
      <c r="LG159" s="73"/>
      <c r="LH159" s="73">
        <f t="shared" si="589"/>
        <v>1105</v>
      </c>
      <c r="LI159" s="73">
        <f t="shared" si="590"/>
        <v>1262</v>
      </c>
      <c r="LJ159" s="73">
        <f t="shared" si="591"/>
        <v>1504</v>
      </c>
      <c r="LK159" s="73">
        <f t="shared" si="592"/>
        <v>666</v>
      </c>
      <c r="LL159" s="73">
        <f t="shared" si="593"/>
        <v>900</v>
      </c>
      <c r="LM159" s="73">
        <f t="shared" si="594"/>
        <v>470</v>
      </c>
      <c r="LN159" s="73">
        <f t="shared" si="595"/>
        <v>190</v>
      </c>
      <c r="LO159" s="73"/>
      <c r="LP159" s="73">
        <f t="shared" si="596"/>
        <v>-812.89540643091198</v>
      </c>
      <c r="LQ159" s="73">
        <f t="shared" si="597"/>
        <v>506.50083612040135</v>
      </c>
      <c r="LR159" s="73">
        <f t="shared" si="598"/>
        <v>1158.6913018012667</v>
      </c>
      <c r="LS159" s="73">
        <f t="shared" si="599"/>
        <v>-378.53005683072172</v>
      </c>
      <c r="LT159" s="73">
        <f t="shared" si="600"/>
        <v>-494.64259036042307</v>
      </c>
      <c r="LU159" s="73">
        <f t="shared" si="601"/>
        <v>215.10395799025514</v>
      </c>
      <c r="LV159" s="73">
        <f t="shared" si="602"/>
        <v>15.571288813812529</v>
      </c>
      <c r="LW159" s="73"/>
      <c r="LX159" s="73">
        <f t="shared" si="603"/>
        <v>318.68972081218283</v>
      </c>
      <c r="LY159" s="73">
        <f t="shared" si="604"/>
        <v>493.25</v>
      </c>
      <c r="LZ159" s="73">
        <f t="shared" si="605"/>
        <v>-1387.5926395939086</v>
      </c>
      <c r="MA159" s="73">
        <f t="shared" si="606"/>
        <v>95.290926395939096</v>
      </c>
      <c r="MB159" s="73">
        <f t="shared" si="607"/>
        <v>501.96700507614213</v>
      </c>
      <c r="MC159" s="73">
        <f t="shared" si="608"/>
        <v>-153.38991116751265</v>
      </c>
      <c r="MD159" s="73">
        <f t="shared" si="609"/>
        <v>78.78489847715737</v>
      </c>
      <c r="ME159" s="73"/>
      <c r="MF159" s="73">
        <f t="shared" si="610"/>
        <v>-494.20568561872915</v>
      </c>
      <c r="MG159" s="73">
        <f t="shared" si="611"/>
        <v>999.75083612040135</v>
      </c>
      <c r="MH159" s="73">
        <f t="shared" si="612"/>
        <v>-228.90133779264193</v>
      </c>
      <c r="MI159" s="73">
        <f t="shared" si="613"/>
        <v>-283.23913043478262</v>
      </c>
      <c r="MJ159" s="73">
        <f t="shared" si="614"/>
        <v>7.3244147157190582</v>
      </c>
      <c r="MK159" s="73">
        <f t="shared" si="615"/>
        <v>61.714046822742489</v>
      </c>
      <c r="ML159" s="73">
        <f t="shared" si="616"/>
        <v>94.356187290969899</v>
      </c>
      <c r="MM159" s="73"/>
      <c r="MN159" s="75">
        <f t="shared" si="617"/>
        <v>-0.50831197871611156</v>
      </c>
      <c r="MO159" s="75">
        <f t="shared" si="618"/>
        <v>1.9313725490196079</v>
      </c>
      <c r="MP159" s="75">
        <f t="shared" si="619"/>
        <v>0.66864239557758087</v>
      </c>
      <c r="MQ159" s="75">
        <f t="shared" si="620"/>
        <v>-0.39877207406877818</v>
      </c>
      <c r="MR159" s="75">
        <f t="shared" si="621"/>
        <v>-0.55411237689770521</v>
      </c>
      <c r="MS159" s="75">
        <f t="shared" si="622"/>
        <v>0.52684633482080068</v>
      </c>
      <c r="MT159" s="75">
        <f t="shared" si="623"/>
        <v>0.16280497789421963</v>
      </c>
      <c r="MU159" s="75"/>
      <c r="MV159" s="75">
        <f t="shared" si="624"/>
        <v>0.40529766587988475</v>
      </c>
      <c r="MW159" s="75">
        <f t="shared" si="625"/>
        <v>0.64162601626016258</v>
      </c>
      <c r="MX159" s="75">
        <f t="shared" si="626"/>
        <v>-0.47987141085985757</v>
      </c>
      <c r="MY159" s="75">
        <f t="shared" si="627"/>
        <v>0.16696935584740466</v>
      </c>
      <c r="MZ159" s="75">
        <f t="shared" si="628"/>
        <v>1.261119081779053</v>
      </c>
      <c r="NA159" s="75">
        <f t="shared" si="629"/>
        <v>-0.24605773757268085</v>
      </c>
      <c r="NB159" s="75">
        <f t="shared" si="630"/>
        <v>0.70840108401084023</v>
      </c>
      <c r="NC159" s="75"/>
      <c r="ND159" s="75">
        <f t="shared" si="631"/>
        <v>-0.3090319713486524</v>
      </c>
      <c r="NE159" s="75">
        <f t="shared" si="632"/>
        <v>3.812217439821457</v>
      </c>
      <c r="NF159" s="75">
        <f t="shared" si="633"/>
        <v>-0.13209138500880546</v>
      </c>
      <c r="NG159" s="75">
        <f t="shared" si="634"/>
        <v>-0.29838543455857097</v>
      </c>
      <c r="NH159" s="75">
        <f t="shared" si="635"/>
        <v>8.2050129257052878E-3</v>
      </c>
      <c r="NI159" s="75">
        <f t="shared" si="636"/>
        <v>0.15115398005365449</v>
      </c>
      <c r="NJ159" s="75">
        <f t="shared" si="637"/>
        <v>0.98653728472768598</v>
      </c>
      <c r="NK159" s="75"/>
      <c r="NL159" s="75"/>
      <c r="NM159" s="211">
        <v>7030</v>
      </c>
      <c r="NN159" s="212">
        <v>0</v>
      </c>
      <c r="NO159" s="212">
        <v>5</v>
      </c>
      <c r="NP159" s="212">
        <v>3</v>
      </c>
      <c r="NQ159" s="212">
        <v>0</v>
      </c>
      <c r="NR159" s="212">
        <v>3</v>
      </c>
      <c r="NS159" s="213">
        <v>11</v>
      </c>
      <c r="NT159" s="213">
        <f t="shared" si="638"/>
        <v>7041</v>
      </c>
      <c r="NU159" s="75"/>
      <c r="NV159" s="75"/>
      <c r="NW159" s="73">
        <v>6150</v>
      </c>
      <c r="NX159" s="73">
        <v>1262</v>
      </c>
      <c r="NY159" s="75">
        <f t="shared" si="639"/>
        <v>0.20520325203252032</v>
      </c>
      <c r="NZ159" s="75">
        <f t="shared" si="640"/>
        <v>1.4645695618150756E-3</v>
      </c>
      <c r="OA159" s="75">
        <f t="shared" si="641"/>
        <v>1.6102052820347278E-3</v>
      </c>
      <c r="OB159" s="73">
        <v>8793</v>
      </c>
      <c r="OC159" s="73">
        <v>7041</v>
      </c>
      <c r="OD159" s="73">
        <v>360.09894418512249</v>
      </c>
      <c r="OE159" s="73">
        <v>189.00945746958649</v>
      </c>
      <c r="OF159" s="75">
        <f t="shared" si="642"/>
        <v>2.1495446090024621E-2</v>
      </c>
      <c r="OG159" s="75">
        <f t="shared" si="643"/>
        <v>0.52488200957462128</v>
      </c>
      <c r="OH159" s="73">
        <v>149.33333333333297</v>
      </c>
      <c r="OI159" s="73">
        <f t="shared" si="644"/>
        <v>78.382380096476595</v>
      </c>
      <c r="OJ159" s="75">
        <f t="shared" si="645"/>
        <v>1.113227951945414E-2</v>
      </c>
      <c r="OK159" s="75">
        <f t="shared" si="646"/>
        <v>1.3417298900736709E-3</v>
      </c>
      <c r="OL159" s="75">
        <f t="shared" si="647"/>
        <v>2.7573322717560684E-4</v>
      </c>
      <c r="OM159" s="73">
        <v>8760</v>
      </c>
      <c r="ON159" s="73">
        <v>157370969</v>
      </c>
      <c r="OO159" s="73">
        <f t="shared" si="648"/>
        <v>17964.722488584473</v>
      </c>
      <c r="OP159" s="75">
        <f t="shared" si="649"/>
        <v>1.3443174504375016E-3</v>
      </c>
      <c r="OQ159" s="75">
        <f t="shared" si="650"/>
        <v>1.2637559446702555E-3</v>
      </c>
      <c r="OR159" s="75">
        <f t="shared" si="651"/>
        <v>2.5269499189837564E-4</v>
      </c>
      <c r="OS159" s="73">
        <v>1461.4849315068493</v>
      </c>
      <c r="OT159" s="75">
        <f t="shared" si="652"/>
        <v>0.16621004566210046</v>
      </c>
      <c r="OU159" s="75">
        <f t="shared" si="653"/>
        <v>1.2044956881995998E-3</v>
      </c>
      <c r="OV159" s="73">
        <v>75.841388814562791</v>
      </c>
      <c r="OW159" s="75">
        <f t="shared" si="654"/>
        <v>8.6576927870505461E-3</v>
      </c>
      <c r="OX159" s="75">
        <v>1.8656716417910443E-2</v>
      </c>
      <c r="OY159" s="73">
        <v>526</v>
      </c>
      <c r="OZ159" s="75">
        <f t="shared" si="655"/>
        <v>5.9820311611509157E-2</v>
      </c>
      <c r="PA159" s="73">
        <v>1739</v>
      </c>
      <c r="PB159" s="75">
        <f t="shared" si="656"/>
        <v>0.19777095416808826</v>
      </c>
      <c r="PC159" s="73">
        <v>1478</v>
      </c>
      <c r="PD159" s="73">
        <v>1834</v>
      </c>
      <c r="PE159" s="75">
        <f t="shared" si="657"/>
        <v>-0.19411123227917121</v>
      </c>
      <c r="PF159" s="75">
        <v>5.1227472683411379E-2</v>
      </c>
      <c r="PG159" s="75">
        <v>3.7462750106428265E-2</v>
      </c>
      <c r="PH159" s="75">
        <v>8.8690222789839651E-2</v>
      </c>
      <c r="PI159" s="75"/>
      <c r="PJ159" s="75"/>
      <c r="PK159" s="75"/>
      <c r="PL159" s="75"/>
      <c r="PM159" s="75"/>
      <c r="PN159" s="75"/>
      <c r="PO159" s="226"/>
      <c r="PP159" s="21">
        <f t="shared" si="658"/>
        <v>0</v>
      </c>
      <c r="PQ159" s="73">
        <f t="shared" si="659"/>
        <v>109.94392646254114</v>
      </c>
      <c r="PR159" s="73"/>
      <c r="PS159" s="73">
        <f t="shared" si="660"/>
        <v>18.79727082439771</v>
      </c>
      <c r="PT159" s="73">
        <v>2</v>
      </c>
      <c r="PU159" s="73">
        <f t="shared" si="661"/>
        <v>20.550576477093095</v>
      </c>
      <c r="PV159" s="73">
        <v>2</v>
      </c>
      <c r="PW159" s="73"/>
    </row>
    <row r="160" spans="1:444" x14ac:dyDescent="0.25">
      <c r="A160" s="150"/>
      <c r="B160" s="153" t="s">
        <v>10</v>
      </c>
      <c r="C160" s="151"/>
      <c r="D160" s="156">
        <v>23044</v>
      </c>
      <c r="E160" s="156" t="s">
        <v>76</v>
      </c>
      <c r="F160" s="72" t="s">
        <v>91</v>
      </c>
      <c r="G160" s="82"/>
      <c r="P160" s="161"/>
      <c r="Q160" s="127"/>
      <c r="R160" s="127"/>
      <c r="S160" s="127"/>
      <c r="T160" s="127"/>
      <c r="U160" s="127"/>
      <c r="V160" s="127"/>
      <c r="W160" s="127"/>
      <c r="X160" s="127"/>
      <c r="Y160" s="127"/>
      <c r="Z160" s="113"/>
      <c r="AA160" s="73"/>
      <c r="AB160" s="74">
        <v>1110</v>
      </c>
      <c r="AC160" s="74">
        <v>2783</v>
      </c>
      <c r="AD160" s="74">
        <v>710</v>
      </c>
      <c r="AE160" s="74">
        <v>1708</v>
      </c>
      <c r="AF160" s="74">
        <v>316</v>
      </c>
      <c r="AG160" s="74">
        <v>1689</v>
      </c>
      <c r="AH160" s="74">
        <v>52</v>
      </c>
      <c r="AI160" s="74">
        <v>84</v>
      </c>
      <c r="AK160" s="73">
        <f t="shared" si="445"/>
        <v>8452</v>
      </c>
      <c r="AL160" s="75"/>
      <c r="AM160" s="76">
        <f t="shared" si="446"/>
        <v>0.13132986275437766</v>
      </c>
      <c r="AN160" s="77">
        <f t="shared" si="447"/>
        <v>0.32927117841930903</v>
      </c>
      <c r="AO160" s="77">
        <f t="shared" si="448"/>
        <v>8.4003786086133458E-2</v>
      </c>
      <c r="AP160" s="77">
        <f t="shared" si="449"/>
        <v>0.20208234737340275</v>
      </c>
      <c r="AQ160" s="77">
        <f t="shared" si="450"/>
        <v>3.7387600567912918E-2</v>
      </c>
      <c r="AR160" s="77">
        <f t="shared" si="451"/>
        <v>0.19983435873166114</v>
      </c>
      <c r="AS160" s="77">
        <f t="shared" si="452"/>
        <v>6.1523899668717462E-3</v>
      </c>
      <c r="AT160" s="78">
        <f t="shared" si="453"/>
        <v>9.9384761003312831E-3</v>
      </c>
      <c r="AU160" s="75">
        <f t="shared" si="454"/>
        <v>1</v>
      </c>
      <c r="AV160" s="75"/>
      <c r="AW160" s="75"/>
      <c r="AX160" s="74">
        <v>347</v>
      </c>
      <c r="AY160" s="74">
        <v>507</v>
      </c>
      <c r="AZ160" s="74">
        <v>1693</v>
      </c>
      <c r="BA160" s="74">
        <v>1502</v>
      </c>
      <c r="BB160" s="74">
        <v>2884</v>
      </c>
      <c r="BC160" s="74">
        <v>1454</v>
      </c>
      <c r="BD160" s="74">
        <v>92</v>
      </c>
      <c r="BF160" s="74">
        <v>17</v>
      </c>
      <c r="BG160" s="79">
        <v>30</v>
      </c>
      <c r="BH160" s="80"/>
      <c r="BI160" s="80"/>
      <c r="BJ160" s="81"/>
      <c r="BK160" s="73">
        <f t="shared" si="455"/>
        <v>30</v>
      </c>
      <c r="BL160" s="79">
        <f t="shared" si="456"/>
        <v>8526</v>
      </c>
      <c r="BM160" s="82"/>
      <c r="BN160" s="83">
        <f t="shared" si="457"/>
        <v>4.0699038235984052E-2</v>
      </c>
      <c r="BO160" s="84">
        <f t="shared" si="458"/>
        <v>5.9465165376495425E-2</v>
      </c>
      <c r="BP160" s="84">
        <f t="shared" si="459"/>
        <v>0.19856908280553601</v>
      </c>
      <c r="BQ160" s="84">
        <f t="shared" si="460"/>
        <v>0.17616701853155056</v>
      </c>
      <c r="BR160" s="84">
        <f t="shared" si="461"/>
        <v>0.33825944170771755</v>
      </c>
      <c r="BS160" s="84">
        <f t="shared" si="462"/>
        <v>0.17053718038939714</v>
      </c>
      <c r="BT160" s="84">
        <f t="shared" si="463"/>
        <v>1.0790523105794042E-2</v>
      </c>
      <c r="BU160" s="84">
        <f t="shared" si="464"/>
        <v>0</v>
      </c>
      <c r="BV160" s="84">
        <f t="shared" si="465"/>
        <v>1.9939010086793339E-3</v>
      </c>
      <c r="BW160" s="84">
        <f t="shared" si="466"/>
        <v>3.518648838845883E-3</v>
      </c>
      <c r="BX160" s="84">
        <f t="shared" si="467"/>
        <v>0</v>
      </c>
      <c r="BY160" s="84">
        <f t="shared" si="468"/>
        <v>0</v>
      </c>
      <c r="BZ160" s="84">
        <f t="shared" si="469"/>
        <v>0</v>
      </c>
      <c r="CA160" s="75">
        <f t="shared" si="470"/>
        <v>3.518648838845883E-3</v>
      </c>
      <c r="CB160" s="85">
        <f t="shared" si="471"/>
        <v>1</v>
      </c>
      <c r="CC160" s="75"/>
      <c r="CD160" s="75"/>
      <c r="CE160" s="74">
        <v>1501</v>
      </c>
      <c r="CF160" s="74">
        <v>2539</v>
      </c>
      <c r="CG160" s="74">
        <v>1790</v>
      </c>
      <c r="CH160" s="74">
        <v>577</v>
      </c>
      <c r="CI160" s="74">
        <v>1084</v>
      </c>
      <c r="CJ160" s="74">
        <v>930</v>
      </c>
      <c r="CK160" s="74">
        <v>105</v>
      </c>
      <c r="CL160" s="72">
        <v>27</v>
      </c>
      <c r="CM160" s="72">
        <v>32</v>
      </c>
      <c r="CN160" s="72">
        <v>23</v>
      </c>
      <c r="CO160" s="72"/>
      <c r="CP160" s="73">
        <f t="shared" si="662"/>
        <v>82</v>
      </c>
      <c r="CQ160" s="73">
        <f t="shared" si="663"/>
        <v>8608</v>
      </c>
      <c r="CR160" s="73"/>
      <c r="CS160" s="76">
        <f t="shared" si="472"/>
        <v>0.17437267657992564</v>
      </c>
      <c r="CT160" s="77">
        <f t="shared" si="473"/>
        <v>0.29495817843866173</v>
      </c>
      <c r="CU160" s="77">
        <f t="shared" si="474"/>
        <v>0.2079460966542751</v>
      </c>
      <c r="CV160" s="77">
        <f t="shared" si="475"/>
        <v>6.7030669144981417E-2</v>
      </c>
      <c r="CW160" s="77">
        <f t="shared" si="476"/>
        <v>0.12592936802973978</v>
      </c>
      <c r="CX160" s="77">
        <f t="shared" si="477"/>
        <v>0.10803903345724906</v>
      </c>
      <c r="CY160" s="77">
        <f t="shared" si="478"/>
        <v>1.2197955390334572E-2</v>
      </c>
      <c r="CZ160" s="78"/>
      <c r="DA160" s="78"/>
      <c r="DB160" s="78"/>
      <c r="DC160" s="78"/>
      <c r="DD160" s="78">
        <f t="shared" si="479"/>
        <v>9.5260223048327132E-3</v>
      </c>
      <c r="DE160" s="75">
        <f t="shared" si="480"/>
        <v>1</v>
      </c>
      <c r="DF160" s="75"/>
      <c r="DG160" s="75"/>
      <c r="DH160" s="74">
        <v>881</v>
      </c>
      <c r="DI160" s="74">
        <v>2405</v>
      </c>
      <c r="DJ160" s="74">
        <v>1919</v>
      </c>
      <c r="DK160" s="74">
        <v>1125</v>
      </c>
      <c r="DL160" s="74">
        <v>86</v>
      </c>
      <c r="DM160" s="74">
        <v>282</v>
      </c>
      <c r="DN160" s="74">
        <v>462</v>
      </c>
      <c r="DO160" s="74">
        <v>1309</v>
      </c>
      <c r="DP160" s="72">
        <v>23</v>
      </c>
      <c r="DQ160" s="72">
        <v>32</v>
      </c>
      <c r="DR160" s="72"/>
      <c r="DS160" s="72"/>
      <c r="DU160" s="73">
        <f t="shared" si="481"/>
        <v>55</v>
      </c>
      <c r="DV160" s="73">
        <f t="shared" si="664"/>
        <v>8524</v>
      </c>
      <c r="DW160" s="76">
        <f t="shared" si="482"/>
        <v>0.10335523228531206</v>
      </c>
      <c r="DX160" s="77">
        <f t="shared" si="483"/>
        <v>0.28214453308305959</v>
      </c>
      <c r="DY160" s="77">
        <f t="shared" si="484"/>
        <v>0.22512904739558892</v>
      </c>
      <c r="DZ160" s="77">
        <f t="shared" si="485"/>
        <v>0.13198029094321914</v>
      </c>
      <c r="EA160" s="77">
        <f t="shared" si="486"/>
        <v>1.008916001877053E-2</v>
      </c>
      <c r="EB160" s="77">
        <f t="shared" si="487"/>
        <v>3.3083059596433602E-2</v>
      </c>
      <c r="EC160" s="77">
        <f t="shared" si="488"/>
        <v>5.419990614734866E-2</v>
      </c>
      <c r="ED160" s="77">
        <f t="shared" si="489"/>
        <v>0.1535664007508212</v>
      </c>
      <c r="EE160" s="75">
        <f t="shared" si="490"/>
        <v>2.698263725950258E-3</v>
      </c>
      <c r="EF160" s="78">
        <f t="shared" si="491"/>
        <v>3.7541060534960111E-3</v>
      </c>
      <c r="EG160" s="78">
        <f t="shared" si="492"/>
        <v>0</v>
      </c>
      <c r="EH160" s="78">
        <f t="shared" si="493"/>
        <v>0</v>
      </c>
      <c r="EI160" s="78">
        <f t="shared" si="494"/>
        <v>0</v>
      </c>
      <c r="EJ160" s="75">
        <f t="shared" si="495"/>
        <v>6.4523697794462691E-3</v>
      </c>
      <c r="EK160" s="75">
        <f t="shared" si="496"/>
        <v>1</v>
      </c>
      <c r="EL160" s="75"/>
      <c r="EM160" s="75"/>
      <c r="EN160" s="75"/>
      <c r="EO160" s="75"/>
      <c r="EP160" s="75"/>
      <c r="EQ160" s="75"/>
      <c r="ER160" s="75">
        <f t="shared" si="497"/>
        <v>0.32927117841930903</v>
      </c>
      <c r="ES160" s="75">
        <f t="shared" si="498"/>
        <v>0.33825944170771755</v>
      </c>
      <c r="ET160" s="75">
        <f t="shared" si="499"/>
        <v>0.29495817843866173</v>
      </c>
      <c r="EU160" s="75">
        <f t="shared" si="500"/>
        <v>0.28214453308305959</v>
      </c>
      <c r="EV160" s="75"/>
      <c r="EW160" s="75"/>
      <c r="EX160" s="75">
        <f t="shared" si="501"/>
        <v>8.4003786086133458E-2</v>
      </c>
      <c r="EY160" s="75">
        <f t="shared" si="502"/>
        <v>5.9465165376495425E-2</v>
      </c>
      <c r="EZ160" s="75">
        <f t="shared" si="503"/>
        <v>0.12592936802973978</v>
      </c>
      <c r="FA160" s="75">
        <f t="shared" si="504"/>
        <v>0.22512904739558892</v>
      </c>
      <c r="FB160" s="75"/>
      <c r="FC160" s="75"/>
      <c r="FD160" s="75"/>
      <c r="FE160" s="75">
        <f t="shared" si="505"/>
        <v>0</v>
      </c>
      <c r="FF160" s="75"/>
      <c r="FG160" s="75"/>
      <c r="FH160" s="75"/>
      <c r="FI160" s="75"/>
      <c r="FJ160" s="75"/>
      <c r="FK160" s="75">
        <f t="shared" si="506"/>
        <v>1.9939010086793339E-3</v>
      </c>
      <c r="FL160" s="75"/>
      <c r="FM160" s="75"/>
      <c r="FN160" s="75"/>
      <c r="FO160" s="75"/>
      <c r="FP160" s="75">
        <f t="shared" si="507"/>
        <v>0.41327496450544249</v>
      </c>
      <c r="FQ160" s="75">
        <f t="shared" si="508"/>
        <v>0.39971850809289233</v>
      </c>
      <c r="FR160" s="75">
        <f t="shared" si="509"/>
        <v>0.42088754646840154</v>
      </c>
      <c r="FS160" s="75">
        <f t="shared" si="510"/>
        <v>0.50727358047864857</v>
      </c>
      <c r="FT160" s="75"/>
      <c r="FU160" s="75"/>
      <c r="FV160" s="75"/>
      <c r="FW160" s="75">
        <f t="shared" si="511"/>
        <v>-4.3301263269055812E-2</v>
      </c>
      <c r="FX160" s="75">
        <f t="shared" si="512"/>
        <v>-1.2813645355602143E-2</v>
      </c>
      <c r="FY160" s="75">
        <f t="shared" si="513"/>
        <v>-5.6114908624657955E-2</v>
      </c>
      <c r="FZ160" s="75"/>
      <c r="GA160" s="75"/>
      <c r="GB160" s="75">
        <f t="shared" si="514"/>
        <v>6.6464202653244348E-2</v>
      </c>
      <c r="GC160" s="75">
        <f t="shared" si="515"/>
        <v>9.9199679365849142E-2</v>
      </c>
      <c r="GD160" s="75">
        <f t="shared" si="516"/>
        <v>0.16566388201909349</v>
      </c>
      <c r="GE160" s="75"/>
      <c r="GF160" s="75"/>
      <c r="GG160" s="75"/>
      <c r="GH160" s="75"/>
      <c r="GI160" s="75"/>
      <c r="GJ160" s="75"/>
      <c r="GK160" s="75"/>
      <c r="GL160" s="75"/>
      <c r="GM160" s="75"/>
      <c r="GN160" s="75"/>
      <c r="GO160" s="75"/>
      <c r="GP160" s="75"/>
      <c r="GQ160" s="75">
        <f t="shared" si="517"/>
        <v>2.1169038375509208E-2</v>
      </c>
      <c r="GR160" s="75">
        <f t="shared" si="518"/>
        <v>8.6386034010247026E-2</v>
      </c>
      <c r="GS160" s="75">
        <f t="shared" si="519"/>
        <v>0.10755507238575623</v>
      </c>
      <c r="GT160" s="75"/>
      <c r="GU160" s="75"/>
      <c r="GV160" s="75"/>
      <c r="GW160" s="75"/>
      <c r="GX160" s="75">
        <f t="shared" si="520"/>
        <v>6.1523899668717462E-3</v>
      </c>
      <c r="GY160" s="75">
        <f t="shared" si="521"/>
        <v>1.0790523105794042E-2</v>
      </c>
      <c r="GZ160" s="75">
        <f t="shared" si="522"/>
        <v>1.2197955390334572E-2</v>
      </c>
      <c r="HA160" s="75">
        <f t="shared" si="523"/>
        <v>3.3083059596433602E-2</v>
      </c>
      <c r="HB160" s="75"/>
      <c r="HC160" s="75"/>
      <c r="HD160" s="75">
        <f t="shared" si="524"/>
        <v>1.4074322845405302E-3</v>
      </c>
      <c r="HE160" s="75">
        <f t="shared" si="525"/>
        <v>2.0885104206099028E-2</v>
      </c>
      <c r="HF160" s="75">
        <f t="shared" si="526"/>
        <v>2.2292536490639558E-2</v>
      </c>
      <c r="HG160" s="75"/>
      <c r="HH160" s="75"/>
      <c r="HI160" s="75"/>
      <c r="HJ160" s="75">
        <f t="shared" si="527"/>
        <v>0.19983435873166114</v>
      </c>
      <c r="HK160" s="75">
        <f t="shared" si="528"/>
        <v>0.17053718038939714</v>
      </c>
      <c r="HL160" s="75">
        <f t="shared" si="529"/>
        <v>0.2079460966542751</v>
      </c>
      <c r="HM160" s="75">
        <f t="shared" si="530"/>
        <v>0.13198029094321914</v>
      </c>
      <c r="HN160" s="75"/>
      <c r="HO160" s="75"/>
      <c r="HP160" s="75">
        <f t="shared" si="531"/>
        <v>3.7408916264877967E-2</v>
      </c>
      <c r="HQ160" s="75">
        <f>Gegevens!HM83-Gegevens!HL83</f>
        <v>-4.6235457190445473E-2</v>
      </c>
      <c r="HR160" s="75">
        <f t="shared" si="532"/>
        <v>-3.8556889446177994E-2</v>
      </c>
      <c r="HS160" s="75"/>
      <c r="HT160" s="75"/>
      <c r="HU160" s="75"/>
      <c r="HV160" s="75">
        <f t="shared" si="533"/>
        <v>0.13132986275437766</v>
      </c>
      <c r="HW160" s="75">
        <f t="shared" si="534"/>
        <v>0.19856908280553601</v>
      </c>
      <c r="HX160" s="75">
        <f t="shared" si="535"/>
        <v>0.10803903345724906</v>
      </c>
      <c r="HY160" s="75">
        <f t="shared" si="536"/>
        <v>0.10335523228531206</v>
      </c>
      <c r="HZ160" s="75"/>
      <c r="IA160" s="75"/>
      <c r="IB160" s="75">
        <f t="shared" si="537"/>
        <v>-9.0530049348286942E-2</v>
      </c>
      <c r="IC160" s="75">
        <f t="shared" si="538"/>
        <v>-4.6838011719370076E-3</v>
      </c>
      <c r="ID160" s="75">
        <f t="shared" si="539"/>
        <v>-9.521385052022395E-2</v>
      </c>
      <c r="IE160" s="75"/>
      <c r="IF160" s="75"/>
      <c r="IG160" s="75"/>
      <c r="IH160" s="75">
        <f t="shared" si="540"/>
        <v>0.20208234737340275</v>
      </c>
      <c r="II160" s="75">
        <f t="shared" si="541"/>
        <v>0.17616701853155056</v>
      </c>
      <c r="IJ160" s="75">
        <f t="shared" si="542"/>
        <v>0.17437267657992564</v>
      </c>
      <c r="IK160" s="75">
        <f t="shared" si="543"/>
        <v>0.1535664007508212</v>
      </c>
      <c r="IL160" s="75"/>
      <c r="IM160" s="75"/>
      <c r="IN160" s="75">
        <f t="shared" si="544"/>
        <v>-1.7943419516249226E-3</v>
      </c>
      <c r="IO160" s="75">
        <f t="shared" si="545"/>
        <v>-2.0806275829104437E-2</v>
      </c>
      <c r="IP160" s="75">
        <f t="shared" si="546"/>
        <v>-2.260061778072936E-2</v>
      </c>
      <c r="IQ160" s="75"/>
      <c r="IR160" s="75"/>
      <c r="IS160" s="75"/>
      <c r="IT160" s="75">
        <f t="shared" si="547"/>
        <v>3.7387600567912918E-2</v>
      </c>
      <c r="IU160" s="75">
        <f t="shared" si="548"/>
        <v>4.0699038235984052E-2</v>
      </c>
      <c r="IV160" s="75">
        <f t="shared" si="549"/>
        <v>6.7030669144981417E-2</v>
      </c>
      <c r="IW160" s="75">
        <f t="shared" si="550"/>
        <v>5.419990614734866E-2</v>
      </c>
      <c r="IX160" s="75"/>
      <c r="IY160" s="75"/>
      <c r="IZ160" s="75">
        <f t="shared" si="551"/>
        <v>2.6331630908997365E-2</v>
      </c>
      <c r="JA160" s="75">
        <f t="shared" si="552"/>
        <v>-1.2830762997632757E-2</v>
      </c>
      <c r="JB160" s="75">
        <f t="shared" si="553"/>
        <v>1.3500867911364609E-2</v>
      </c>
      <c r="JC160" s="75"/>
      <c r="JD160" s="75"/>
      <c r="JE160" s="75"/>
      <c r="JF160" s="75"/>
      <c r="JG160" s="75"/>
      <c r="JH160" s="75"/>
      <c r="JI160" s="75">
        <f t="shared" si="554"/>
        <v>0.20823473734027451</v>
      </c>
      <c r="JJ160" s="75">
        <f t="shared" si="555"/>
        <v>0.23946994794131565</v>
      </c>
      <c r="JK160" s="75">
        <f t="shared" si="556"/>
        <v>0.24562233790818744</v>
      </c>
      <c r="JL160" s="75"/>
      <c r="JM160" s="75">
        <f t="shared" si="557"/>
        <v>0.1869575416373446</v>
      </c>
      <c r="JN160" s="75">
        <f t="shared" si="558"/>
        <v>0.21686605676753462</v>
      </c>
      <c r="JO160" s="75">
        <f t="shared" si="559"/>
        <v>0.22765657987332866</v>
      </c>
      <c r="JP160" s="75"/>
      <c r="JQ160" s="75">
        <f t="shared" si="560"/>
        <v>0.18657063197026022</v>
      </c>
      <c r="JR160" s="75">
        <f t="shared" si="561"/>
        <v>0.24140334572490707</v>
      </c>
      <c r="JS160" s="75">
        <f t="shared" si="562"/>
        <v>0.25360130111524165</v>
      </c>
      <c r="JT160" s="75"/>
      <c r="JU160" s="75">
        <f t="shared" si="563"/>
        <v>0.1866494603472548</v>
      </c>
      <c r="JV160" s="75">
        <f t="shared" si="564"/>
        <v>0.20776630689816986</v>
      </c>
      <c r="JW160" s="75">
        <f t="shared" si="565"/>
        <v>0.24084936649460345</v>
      </c>
      <c r="JX160" s="75"/>
      <c r="JY160" s="75"/>
      <c r="JZ160" s="75"/>
      <c r="KA160" s="75">
        <f t="shared" si="566"/>
        <v>-3.8690966708437857E-4</v>
      </c>
      <c r="KB160" s="75">
        <f t="shared" si="567"/>
        <v>7.8828376994577454E-5</v>
      </c>
      <c r="KC160" s="75">
        <f t="shared" si="568"/>
        <v>-3.0808129008980112E-4</v>
      </c>
      <c r="KD160" s="75"/>
      <c r="KE160" s="75"/>
      <c r="KF160" s="75">
        <f t="shared" si="569"/>
        <v>2.453728895737245E-2</v>
      </c>
      <c r="KG160" s="75">
        <f t="shared" si="570"/>
        <v>-3.3637038826737214E-2</v>
      </c>
      <c r="KH160" s="75">
        <f t="shared" si="571"/>
        <v>-9.0997498693647649E-3</v>
      </c>
      <c r="KI160" s="75"/>
      <c r="KJ160" s="75"/>
      <c r="KK160" s="75">
        <f t="shared" si="572"/>
        <v>2.5944721241912994E-2</v>
      </c>
      <c r="KL160" s="75">
        <f t="shared" si="573"/>
        <v>-1.27519346206382E-2</v>
      </c>
      <c r="KM160" s="75">
        <f t="shared" si="574"/>
        <v>1.3192786621274794E-2</v>
      </c>
      <c r="KN160" s="75"/>
      <c r="KO160" s="75"/>
      <c r="KP160" s="75"/>
      <c r="KQ160" s="75"/>
      <c r="KR160" s="73">
        <f t="shared" si="575"/>
        <v>2883.3234811165844</v>
      </c>
      <c r="KS160" s="73">
        <f t="shared" si="576"/>
        <v>506.88106966924698</v>
      </c>
      <c r="KT160" s="73">
        <f t="shared" si="577"/>
        <v>1453.6589256392213</v>
      </c>
      <c r="KU160" s="73">
        <f t="shared" si="578"/>
        <v>1692.6028618343889</v>
      </c>
      <c r="KV160" s="73">
        <f t="shared" si="579"/>
        <v>1501.647665962937</v>
      </c>
      <c r="KW160" s="73">
        <f t="shared" si="580"/>
        <v>346.91860192352806</v>
      </c>
      <c r="KX160" s="73">
        <f t="shared" si="581"/>
        <v>91.978418953788406</v>
      </c>
      <c r="KY160" s="73"/>
      <c r="KZ160" s="73">
        <f t="shared" si="582"/>
        <v>2514.2235130111526</v>
      </c>
      <c r="LA160" s="73">
        <f t="shared" si="583"/>
        <v>1073.4219330855019</v>
      </c>
      <c r="LB160" s="73">
        <f t="shared" si="584"/>
        <v>1772.532527881041</v>
      </c>
      <c r="LC160" s="73">
        <f t="shared" si="585"/>
        <v>920.92472118959108</v>
      </c>
      <c r="LD160" s="73">
        <f t="shared" si="586"/>
        <v>1486.3526951672861</v>
      </c>
      <c r="LE160" s="73">
        <f t="shared" si="587"/>
        <v>571.36942379182165</v>
      </c>
      <c r="LF160" s="73">
        <f t="shared" si="588"/>
        <v>103.9753717472119</v>
      </c>
      <c r="LG160" s="73"/>
      <c r="LH160" s="73">
        <f t="shared" si="589"/>
        <v>2405</v>
      </c>
      <c r="LI160" s="73">
        <f t="shared" si="590"/>
        <v>1919</v>
      </c>
      <c r="LJ160" s="73">
        <f t="shared" si="591"/>
        <v>1125</v>
      </c>
      <c r="LK160" s="73">
        <f t="shared" si="592"/>
        <v>881</v>
      </c>
      <c r="LL160" s="73">
        <f t="shared" si="593"/>
        <v>1309</v>
      </c>
      <c r="LM160" s="73">
        <f t="shared" si="594"/>
        <v>462</v>
      </c>
      <c r="LN160" s="73">
        <f t="shared" si="595"/>
        <v>282</v>
      </c>
      <c r="LO160" s="73"/>
      <c r="LP160" s="73">
        <f t="shared" si="596"/>
        <v>-369.0999681054318</v>
      </c>
      <c r="LQ160" s="73">
        <f t="shared" si="597"/>
        <v>566.54086341625498</v>
      </c>
      <c r="LR160" s="73">
        <f t="shared" si="598"/>
        <v>318.87360224181975</v>
      </c>
      <c r="LS160" s="73">
        <f t="shared" si="599"/>
        <v>-771.67814064479785</v>
      </c>
      <c r="LT160" s="73">
        <f t="shared" si="600"/>
        <v>-15.294970795650897</v>
      </c>
      <c r="LU160" s="73">
        <f t="shared" si="601"/>
        <v>224.45082186829359</v>
      </c>
      <c r="LV160" s="73">
        <f t="shared" si="602"/>
        <v>11.996952793423489</v>
      </c>
      <c r="LW160" s="73"/>
      <c r="LX160" s="73">
        <f t="shared" si="603"/>
        <v>-109.22351301115259</v>
      </c>
      <c r="LY160" s="73">
        <f t="shared" si="604"/>
        <v>845.57806691449809</v>
      </c>
      <c r="LZ160" s="73">
        <f t="shared" si="605"/>
        <v>-647.53252788104101</v>
      </c>
      <c r="MA160" s="73">
        <f t="shared" si="606"/>
        <v>-39.924721189591082</v>
      </c>
      <c r="MB160" s="73">
        <f t="shared" si="607"/>
        <v>-177.35269516728613</v>
      </c>
      <c r="MC160" s="73">
        <f t="shared" si="608"/>
        <v>-109.36942379182165</v>
      </c>
      <c r="MD160" s="73">
        <f t="shared" si="609"/>
        <v>178.02462825278809</v>
      </c>
      <c r="ME160" s="73"/>
      <c r="MF160" s="73">
        <f t="shared" si="610"/>
        <v>-478.32348111658439</v>
      </c>
      <c r="MG160" s="73">
        <f t="shared" si="611"/>
        <v>1412.1189303307531</v>
      </c>
      <c r="MH160" s="73">
        <f t="shared" si="612"/>
        <v>-328.65892563922125</v>
      </c>
      <c r="MI160" s="73">
        <f t="shared" si="613"/>
        <v>-811.60286183438893</v>
      </c>
      <c r="MJ160" s="73">
        <f t="shared" si="614"/>
        <v>-192.64766596293703</v>
      </c>
      <c r="MK160" s="73">
        <f t="shared" si="615"/>
        <v>115.08139807647194</v>
      </c>
      <c r="ML160" s="73">
        <f t="shared" si="616"/>
        <v>190.02158104621159</v>
      </c>
      <c r="MM160" s="73"/>
      <c r="MN160" s="75">
        <f t="shared" si="617"/>
        <v>-0.12801198704298541</v>
      </c>
      <c r="MO160" s="75">
        <f t="shared" si="618"/>
        <v>1.1176997866302989</v>
      </c>
      <c r="MP160" s="75">
        <f t="shared" si="619"/>
        <v>0.21935929853806704</v>
      </c>
      <c r="MQ160" s="75">
        <f t="shared" si="620"/>
        <v>-0.45591210912196956</v>
      </c>
      <c r="MR160" s="75">
        <f t="shared" si="621"/>
        <v>-1.0185459040981455E-2</v>
      </c>
      <c r="MS160" s="75">
        <f t="shared" si="622"/>
        <v>0.64698410700320341</v>
      </c>
      <c r="MT160" s="75">
        <f t="shared" si="623"/>
        <v>0.13043225715209317</v>
      </c>
      <c r="MU160" s="75"/>
      <c r="MV160" s="75">
        <f t="shared" si="624"/>
        <v>-4.3442244671533348E-2</v>
      </c>
      <c r="MW160" s="75">
        <f t="shared" si="625"/>
        <v>0.787740627288957</v>
      </c>
      <c r="MX160" s="75">
        <f t="shared" si="626"/>
        <v>-0.36531489137473167</v>
      </c>
      <c r="MY160" s="75">
        <f t="shared" si="627"/>
        <v>-4.3352860739821281E-2</v>
      </c>
      <c r="MZ160" s="75">
        <f t="shared" si="628"/>
        <v>-0.11932073440168615</v>
      </c>
      <c r="NA160" s="75">
        <f t="shared" si="629"/>
        <v>-0.19141630482430291</v>
      </c>
      <c r="NB160" s="75">
        <f t="shared" si="630"/>
        <v>1.7121807333914325</v>
      </c>
      <c r="NC160" s="75"/>
      <c r="ND160" s="75">
        <f t="shared" si="631"/>
        <v>-0.16589310365250823</v>
      </c>
      <c r="NE160" s="75">
        <f t="shared" si="632"/>
        <v>2.7858979449601406</v>
      </c>
      <c r="NF160" s="75">
        <f t="shared" si="633"/>
        <v>-0.2260908111541359</v>
      </c>
      <c r="NG160" s="75">
        <f t="shared" si="634"/>
        <v>-0.47949987568542785</v>
      </c>
      <c r="NH160" s="75">
        <f t="shared" si="635"/>
        <v>-0.1282908569896794</v>
      </c>
      <c r="NI160" s="75">
        <f t="shared" si="636"/>
        <v>0.33172449513629587</v>
      </c>
      <c r="NJ160" s="75">
        <f t="shared" si="637"/>
        <v>2.0659365882520966</v>
      </c>
      <c r="NK160" s="75"/>
      <c r="NL160" s="75"/>
      <c r="NM160" s="211">
        <v>9876</v>
      </c>
      <c r="NN160" s="212">
        <v>0</v>
      </c>
      <c r="NO160" s="212">
        <v>5</v>
      </c>
      <c r="NP160" s="212">
        <v>7</v>
      </c>
      <c r="NQ160" s="212">
        <v>0</v>
      </c>
      <c r="NR160" s="212">
        <v>10</v>
      </c>
      <c r="NS160" s="213">
        <v>22</v>
      </c>
      <c r="NT160" s="213">
        <f t="shared" si="638"/>
        <v>9898</v>
      </c>
      <c r="NU160" s="75"/>
      <c r="NV160" s="75"/>
      <c r="NW160" s="73">
        <v>8524</v>
      </c>
      <c r="NX160" s="73">
        <v>1919</v>
      </c>
      <c r="NY160" s="75">
        <f t="shared" si="639"/>
        <v>0.22512904739558892</v>
      </c>
      <c r="NZ160" s="75">
        <f t="shared" si="640"/>
        <v>2.0299172268149115E-3</v>
      </c>
      <c r="OA160" s="75">
        <f t="shared" si="641"/>
        <v>2.4484817244252318E-3</v>
      </c>
      <c r="OB160" s="73">
        <v>13188</v>
      </c>
      <c r="OC160" s="73">
        <v>9898</v>
      </c>
      <c r="OD160" s="73">
        <v>1964.2666843212608</v>
      </c>
      <c r="OE160" s="73">
        <v>1237.8431689955166</v>
      </c>
      <c r="OF160" s="75">
        <f t="shared" si="642"/>
        <v>9.3861326129475023E-2</v>
      </c>
      <c r="OG160" s="75">
        <f t="shared" si="643"/>
        <v>0.63018080939617682</v>
      </c>
      <c r="OH160" s="73">
        <v>1426</v>
      </c>
      <c r="OI160" s="73">
        <f t="shared" si="644"/>
        <v>898.6378341989481</v>
      </c>
      <c r="OJ160" s="75">
        <f t="shared" si="645"/>
        <v>9.0789839785709037E-2</v>
      </c>
      <c r="OK160" s="75">
        <f t="shared" si="646"/>
        <v>2.0123659490835404E-3</v>
      </c>
      <c r="OL160" s="75">
        <f t="shared" si="647"/>
        <v>1.805806419921261E-3</v>
      </c>
      <c r="OM160" s="73">
        <v>13103</v>
      </c>
      <c r="ON160" s="73">
        <v>248167448</v>
      </c>
      <c r="OO160" s="73">
        <f t="shared" si="648"/>
        <v>18939.742654353966</v>
      </c>
      <c r="OP160" s="75">
        <f t="shared" si="649"/>
        <v>2.010798122498012E-3</v>
      </c>
      <c r="OQ160" s="75">
        <f t="shared" si="650"/>
        <v>1.9928903639377508E-3</v>
      </c>
      <c r="OR160" s="75">
        <f t="shared" si="651"/>
        <v>2.8970960049053765E-3</v>
      </c>
      <c r="OS160" s="73">
        <v>2077.3893001602687</v>
      </c>
      <c r="OT160" s="75">
        <f t="shared" si="652"/>
        <v>0.15752117835610166</v>
      </c>
      <c r="OU160" s="75">
        <f t="shared" si="653"/>
        <v>1.712098702362366E-3</v>
      </c>
      <c r="OV160" s="73">
        <v>280.6163308436399</v>
      </c>
      <c r="OW160" s="75">
        <f t="shared" si="654"/>
        <v>2.1416189486654958E-2</v>
      </c>
      <c r="OX160" s="75">
        <v>7.3684210526315783E-2</v>
      </c>
      <c r="OY160" s="73">
        <v>745</v>
      </c>
      <c r="OZ160" s="75">
        <f t="shared" si="655"/>
        <v>5.6490749165908405E-2</v>
      </c>
      <c r="PA160" s="73">
        <v>2732</v>
      </c>
      <c r="PB160" s="75">
        <f t="shared" si="656"/>
        <v>0.20715802244464665</v>
      </c>
      <c r="PC160" s="73">
        <v>2199</v>
      </c>
      <c r="PD160" s="73">
        <v>2732</v>
      </c>
      <c r="PE160" s="75">
        <f t="shared" si="657"/>
        <v>-0.195095168374817</v>
      </c>
      <c r="PF160" s="75">
        <v>3.5224061364553895E-2</v>
      </c>
      <c r="PG160" s="75">
        <v>6.9539765845781185E-2</v>
      </c>
      <c r="PH160" s="75">
        <v>0.10476382721033509</v>
      </c>
      <c r="PI160" s="75"/>
      <c r="PJ160" s="75"/>
      <c r="PK160" s="75"/>
      <c r="PL160" s="75"/>
      <c r="PM160" s="75"/>
      <c r="PN160" s="75"/>
      <c r="PO160" s="226"/>
      <c r="PP160" s="21">
        <f t="shared" si="658"/>
        <v>0</v>
      </c>
      <c r="PQ160" s="73">
        <f t="shared" si="659"/>
        <v>120.61978153991424</v>
      </c>
      <c r="PR160" s="73"/>
      <c r="PS160" s="73">
        <f t="shared" si="660"/>
        <v>144.0769201289246</v>
      </c>
      <c r="PT160" s="73">
        <v>3</v>
      </c>
      <c r="PU160" s="73">
        <f t="shared" si="661"/>
        <v>89.735488753606191</v>
      </c>
      <c r="PV160" s="73">
        <v>2</v>
      </c>
      <c r="PW160" s="73"/>
    </row>
    <row r="161" spans="1:439" x14ac:dyDescent="0.25">
      <c r="A161" s="150"/>
      <c r="B161" s="153" t="s">
        <v>42</v>
      </c>
      <c r="C161" s="151"/>
      <c r="D161" s="156">
        <v>12021</v>
      </c>
      <c r="E161" s="156" t="s">
        <v>0</v>
      </c>
      <c r="F161" s="72" t="s">
        <v>41</v>
      </c>
      <c r="G161" s="82"/>
      <c r="P161" s="161"/>
      <c r="Q161" s="127"/>
      <c r="R161" s="127"/>
      <c r="S161" s="127"/>
      <c r="T161" s="127"/>
      <c r="U161" s="127"/>
      <c r="V161" s="127"/>
      <c r="W161" s="127"/>
      <c r="X161" s="127"/>
      <c r="Y161" s="127"/>
      <c r="Z161" s="113"/>
      <c r="AA161" s="73"/>
      <c r="AB161" s="74">
        <v>3225</v>
      </c>
      <c r="AC161" s="74">
        <v>8604</v>
      </c>
      <c r="AD161" s="74">
        <v>3075</v>
      </c>
      <c r="AE161" s="74">
        <v>2594</v>
      </c>
      <c r="AF161" s="74">
        <v>2358</v>
      </c>
      <c r="AG161" s="74">
        <v>2774</v>
      </c>
      <c r="AH161" s="74">
        <v>411</v>
      </c>
      <c r="AI161" s="74">
        <v>248</v>
      </c>
      <c r="AK161" s="73">
        <f t="shared" si="445"/>
        <v>23289</v>
      </c>
      <c r="AL161" s="75"/>
      <c r="AM161" s="76">
        <f t="shared" si="446"/>
        <v>0.13847739276053073</v>
      </c>
      <c r="AN161" s="77">
        <f t="shared" si="447"/>
        <v>0.36944480226716475</v>
      </c>
      <c r="AO161" s="77">
        <f t="shared" si="448"/>
        <v>0.13203658379492464</v>
      </c>
      <c r="AP161" s="77">
        <f t="shared" si="449"/>
        <v>0.11138305637854781</v>
      </c>
      <c r="AQ161" s="77">
        <f t="shared" si="450"/>
        <v>0.10124951693932759</v>
      </c>
      <c r="AR161" s="77">
        <f t="shared" si="451"/>
        <v>0.1191120271372751</v>
      </c>
      <c r="AS161" s="77">
        <f t="shared" si="452"/>
        <v>1.7647816565760661E-2</v>
      </c>
      <c r="AT161" s="78">
        <f t="shared" si="453"/>
        <v>1.0648804156468719E-2</v>
      </c>
      <c r="AU161" s="75">
        <f t="shared" si="454"/>
        <v>1</v>
      </c>
      <c r="AV161" s="75"/>
      <c r="AW161" s="75"/>
      <c r="AX161" s="74">
        <v>3702</v>
      </c>
      <c r="AY161" s="74">
        <v>2409</v>
      </c>
      <c r="AZ161" s="74">
        <v>4601</v>
      </c>
      <c r="BA161" s="74">
        <v>3369</v>
      </c>
      <c r="BB161" s="74">
        <v>11451</v>
      </c>
      <c r="BC161" s="74">
        <v>3975</v>
      </c>
      <c r="BD161" s="74">
        <v>1037</v>
      </c>
      <c r="BF161" s="74">
        <v>68</v>
      </c>
      <c r="BG161" s="79">
        <v>68</v>
      </c>
      <c r="BH161" s="80">
        <v>448</v>
      </c>
      <c r="BI161" s="80"/>
      <c r="BJ161" s="81"/>
      <c r="BK161" s="73">
        <f t="shared" si="455"/>
        <v>516</v>
      </c>
      <c r="BL161" s="79">
        <f t="shared" si="456"/>
        <v>31128</v>
      </c>
      <c r="BM161" s="82"/>
      <c r="BN161" s="83">
        <f t="shared" si="457"/>
        <v>0.11892829606784888</v>
      </c>
      <c r="BO161" s="84">
        <f t="shared" si="458"/>
        <v>7.7390131071703935E-2</v>
      </c>
      <c r="BP161" s="84">
        <f t="shared" si="459"/>
        <v>0.14780904651760474</v>
      </c>
      <c r="BQ161" s="84">
        <f t="shared" si="460"/>
        <v>0.10823053199691596</v>
      </c>
      <c r="BR161" s="84">
        <f t="shared" si="461"/>
        <v>0.36786815728604472</v>
      </c>
      <c r="BS161" s="84">
        <f t="shared" si="462"/>
        <v>0.12769853508095605</v>
      </c>
      <c r="BT161" s="84">
        <f t="shared" si="463"/>
        <v>3.3314058082755074E-2</v>
      </c>
      <c r="BU161" s="84">
        <f t="shared" si="464"/>
        <v>0</v>
      </c>
      <c r="BV161" s="84">
        <f t="shared" si="465"/>
        <v>2.1845283988691853E-3</v>
      </c>
      <c r="BW161" s="84">
        <f t="shared" si="466"/>
        <v>2.1845283988691853E-3</v>
      </c>
      <c r="BX161" s="84">
        <f t="shared" si="467"/>
        <v>1.439218709843228E-2</v>
      </c>
      <c r="BY161" s="84">
        <f t="shared" si="468"/>
        <v>0</v>
      </c>
      <c r="BZ161" s="84">
        <f t="shared" si="469"/>
        <v>0</v>
      </c>
      <c r="CA161" s="75">
        <f t="shared" si="470"/>
        <v>1.6576715497301466E-2</v>
      </c>
      <c r="CB161" s="85">
        <f t="shared" si="471"/>
        <v>1</v>
      </c>
      <c r="CC161" s="75"/>
      <c r="CD161" s="75"/>
      <c r="CE161" s="74">
        <v>1539</v>
      </c>
      <c r="CF161" s="74">
        <v>7517</v>
      </c>
      <c r="CG161" s="74">
        <v>2780</v>
      </c>
      <c r="CH161" s="74">
        <v>3880</v>
      </c>
      <c r="CI161" s="74">
        <v>3694</v>
      </c>
      <c r="CJ161" s="74">
        <v>3504</v>
      </c>
      <c r="CK161" s="74">
        <v>880</v>
      </c>
      <c r="CL161" s="72">
        <v>217</v>
      </c>
      <c r="CP161" s="73">
        <f t="shared" si="662"/>
        <v>217</v>
      </c>
      <c r="CQ161" s="73">
        <f t="shared" si="663"/>
        <v>24011</v>
      </c>
      <c r="CR161" s="73"/>
      <c r="CS161" s="76">
        <f t="shared" si="472"/>
        <v>6.4095622839531879E-2</v>
      </c>
      <c r="CT161" s="77">
        <f t="shared" si="473"/>
        <v>0.31306484527924699</v>
      </c>
      <c r="CU161" s="77">
        <f t="shared" si="474"/>
        <v>0.11578026737745201</v>
      </c>
      <c r="CV161" s="77">
        <f t="shared" si="475"/>
        <v>0.16159260339011286</v>
      </c>
      <c r="CW161" s="77">
        <f t="shared" si="476"/>
        <v>0.15384615384615385</v>
      </c>
      <c r="CX161" s="77">
        <f t="shared" si="477"/>
        <v>0.14593311398942152</v>
      </c>
      <c r="CY161" s="77">
        <f t="shared" si="478"/>
        <v>3.6649868810128688E-2</v>
      </c>
      <c r="CZ161" s="78"/>
      <c r="DA161" s="78"/>
      <c r="DB161" s="78"/>
      <c r="DC161" s="78"/>
      <c r="DD161" s="78">
        <f t="shared" si="479"/>
        <v>9.0375244679521891E-3</v>
      </c>
      <c r="DE161" s="75">
        <f t="shared" si="480"/>
        <v>1</v>
      </c>
      <c r="DF161" s="75"/>
      <c r="DG161" s="75"/>
      <c r="DH161" s="74">
        <v>4469</v>
      </c>
      <c r="DI161" s="74">
        <v>10588</v>
      </c>
      <c r="DJ161" s="74">
        <v>6051</v>
      </c>
      <c r="DK161" s="74">
        <v>3200</v>
      </c>
      <c r="DM161" s="74">
        <v>2297</v>
      </c>
      <c r="DN161" s="74">
        <v>5425</v>
      </c>
      <c r="DO161" s="74">
        <v>2434</v>
      </c>
      <c r="DP161" s="72">
        <v>179</v>
      </c>
      <c r="DQ161" s="74">
        <v>724</v>
      </c>
      <c r="DR161" s="74">
        <v>52</v>
      </c>
      <c r="DS161" s="74">
        <v>49</v>
      </c>
      <c r="DT161" s="74">
        <v>303</v>
      </c>
      <c r="DU161" s="73">
        <f t="shared" si="481"/>
        <v>1307</v>
      </c>
      <c r="DV161" s="73">
        <f t="shared" si="664"/>
        <v>35771</v>
      </c>
      <c r="DW161" s="76">
        <f t="shared" si="482"/>
        <v>0.1249336054345699</v>
      </c>
      <c r="DX161" s="77">
        <f t="shared" si="483"/>
        <v>0.29599396158899666</v>
      </c>
      <c r="DY161" s="77">
        <f t="shared" si="484"/>
        <v>0.16915937491263872</v>
      </c>
      <c r="DZ161" s="77">
        <f t="shared" si="485"/>
        <v>8.9457940790025434E-2</v>
      </c>
      <c r="EA161" s="77">
        <f t="shared" si="486"/>
        <v>0</v>
      </c>
      <c r="EB161" s="77">
        <f t="shared" si="487"/>
        <v>6.4214028123340136E-2</v>
      </c>
      <c r="EC161" s="77">
        <f t="shared" si="488"/>
        <v>0.15165916524559001</v>
      </c>
      <c r="ED161" s="77">
        <f t="shared" si="489"/>
        <v>6.8043946213413101E-2</v>
      </c>
      <c r="EE161" s="75">
        <f t="shared" si="490"/>
        <v>5.0040535629420476E-3</v>
      </c>
      <c r="EF161" s="78">
        <f t="shared" si="491"/>
        <v>2.0239859103743256E-2</v>
      </c>
      <c r="EG161" s="78">
        <f t="shared" si="492"/>
        <v>1.4536915378379133E-3</v>
      </c>
      <c r="EH161" s="78">
        <f t="shared" si="493"/>
        <v>1.3698247183472644E-3</v>
      </c>
      <c r="EI161" s="78">
        <f t="shared" si="494"/>
        <v>8.4705487685555331E-3</v>
      </c>
      <c r="EJ161" s="75">
        <f t="shared" si="495"/>
        <v>3.6537977691426013E-2</v>
      </c>
      <c r="EK161" s="75">
        <f t="shared" si="496"/>
        <v>1</v>
      </c>
      <c r="EL161" s="75"/>
      <c r="EM161" s="75"/>
      <c r="EN161" s="75"/>
      <c r="EO161" s="75"/>
      <c r="EP161" s="75"/>
      <c r="EQ161" s="75"/>
      <c r="ER161" s="75">
        <f t="shared" si="497"/>
        <v>0.36944480226716475</v>
      </c>
      <c r="ES161" s="75">
        <f t="shared" si="498"/>
        <v>0.36786815728604472</v>
      </c>
      <c r="ET161" s="75">
        <f t="shared" si="499"/>
        <v>0.31306484527924699</v>
      </c>
      <c r="EU161" s="75">
        <f t="shared" si="500"/>
        <v>0.29599396158899666</v>
      </c>
      <c r="EV161" s="75"/>
      <c r="EW161" s="75"/>
      <c r="EX161" s="75">
        <f t="shared" si="501"/>
        <v>0.13203658379492464</v>
      </c>
      <c r="EY161" s="75">
        <f t="shared" si="502"/>
        <v>7.7390131071703935E-2</v>
      </c>
      <c r="EZ161" s="75">
        <f t="shared" si="503"/>
        <v>0.15384615384615385</v>
      </c>
      <c r="FA161" s="75">
        <f t="shared" si="504"/>
        <v>0.16915937491263872</v>
      </c>
      <c r="FB161" s="75"/>
      <c r="FC161" s="75"/>
      <c r="FD161" s="75"/>
      <c r="FE161" s="75">
        <f t="shared" si="505"/>
        <v>0</v>
      </c>
      <c r="FF161" s="75"/>
      <c r="FG161" s="75"/>
      <c r="FH161" s="75"/>
      <c r="FI161" s="75"/>
      <c r="FJ161" s="75"/>
      <c r="FK161" s="75">
        <f t="shared" si="506"/>
        <v>2.1845283988691853E-3</v>
      </c>
      <c r="FL161" s="75"/>
      <c r="FM161" s="75"/>
      <c r="FN161" s="75"/>
      <c r="FO161" s="75"/>
      <c r="FP161" s="75">
        <f t="shared" si="507"/>
        <v>0.50148138606208936</v>
      </c>
      <c r="FQ161" s="75">
        <f t="shared" si="508"/>
        <v>0.44744281675661784</v>
      </c>
      <c r="FR161" s="75">
        <f t="shared" si="509"/>
        <v>0.46691099912540085</v>
      </c>
      <c r="FS161" s="75">
        <f t="shared" si="510"/>
        <v>0.46515333650163537</v>
      </c>
      <c r="FT161" s="75"/>
      <c r="FU161" s="75"/>
      <c r="FV161" s="75"/>
      <c r="FW161" s="75">
        <f t="shared" si="511"/>
        <v>-5.4803312006797722E-2</v>
      </c>
      <c r="FX161" s="75">
        <f t="shared" si="512"/>
        <v>-1.7070883690250338E-2</v>
      </c>
      <c r="FY161" s="75">
        <f t="shared" si="513"/>
        <v>-7.187419569704806E-2</v>
      </c>
      <c r="FZ161" s="75"/>
      <c r="GA161" s="75"/>
      <c r="GB161" s="75">
        <f t="shared" si="514"/>
        <v>7.6456022774449919E-2</v>
      </c>
      <c r="GC161" s="75">
        <f t="shared" si="515"/>
        <v>1.5313221066484861E-2</v>
      </c>
      <c r="GD161" s="75">
        <f t="shared" si="516"/>
        <v>9.176924384093478E-2</v>
      </c>
      <c r="GE161" s="75"/>
      <c r="GF161" s="75"/>
      <c r="GG161" s="75"/>
      <c r="GH161" s="75"/>
      <c r="GI161" s="75"/>
      <c r="GJ161" s="75"/>
      <c r="GK161" s="75"/>
      <c r="GL161" s="75"/>
      <c r="GM161" s="75"/>
      <c r="GN161" s="75"/>
      <c r="GO161" s="75"/>
      <c r="GP161" s="75"/>
      <c r="GQ161" s="75">
        <f t="shared" si="517"/>
        <v>1.9468182368783005E-2</v>
      </c>
      <c r="GR161" s="75">
        <f t="shared" si="518"/>
        <v>-1.7576626237654769E-3</v>
      </c>
      <c r="GS161" s="75">
        <f t="shared" si="519"/>
        <v>1.7710519745017528E-2</v>
      </c>
      <c r="GT161" s="75"/>
      <c r="GU161" s="75"/>
      <c r="GV161" s="75"/>
      <c r="GW161" s="75"/>
      <c r="GX161" s="75">
        <f t="shared" si="520"/>
        <v>1.7647816565760661E-2</v>
      </c>
      <c r="GY161" s="75">
        <f t="shared" si="521"/>
        <v>3.3314058082755074E-2</v>
      </c>
      <c r="GZ161" s="75">
        <f t="shared" si="522"/>
        <v>3.6649868810128688E-2</v>
      </c>
      <c r="HA161" s="75">
        <f t="shared" si="523"/>
        <v>6.4214028123340136E-2</v>
      </c>
      <c r="HB161" s="75"/>
      <c r="HC161" s="75"/>
      <c r="HD161" s="75">
        <f t="shared" si="524"/>
        <v>3.3358107273736143E-3</v>
      </c>
      <c r="HE161" s="75">
        <f t="shared" si="525"/>
        <v>2.7564159313211448E-2</v>
      </c>
      <c r="HF161" s="75">
        <f t="shared" si="526"/>
        <v>3.0899970040585062E-2</v>
      </c>
      <c r="HG161" s="75"/>
      <c r="HH161" s="75"/>
      <c r="HI161" s="75"/>
      <c r="HJ161" s="75">
        <f t="shared" si="527"/>
        <v>0.1191120271372751</v>
      </c>
      <c r="HK161" s="75">
        <f t="shared" si="528"/>
        <v>0.12769853508095605</v>
      </c>
      <c r="HL161" s="75">
        <f t="shared" si="529"/>
        <v>0.11578026737745201</v>
      </c>
      <c r="HM161" s="75">
        <f t="shared" si="530"/>
        <v>8.9457940790025434E-2</v>
      </c>
      <c r="HN161" s="75"/>
      <c r="HO161" s="75"/>
      <c r="HP161" s="75">
        <f t="shared" si="531"/>
        <v>-1.1918267703504043E-2</v>
      </c>
      <c r="HQ161" s="75">
        <f>Gegevens!HM37-Gegevens!HL37</f>
        <v>-2.9644450941216094E-3</v>
      </c>
      <c r="HR161" s="75">
        <f t="shared" si="532"/>
        <v>-3.8240594290930616E-2</v>
      </c>
      <c r="HS161" s="75"/>
      <c r="HT161" s="75"/>
      <c r="HU161" s="75"/>
      <c r="HV161" s="75">
        <f t="shared" si="533"/>
        <v>0.13847739276053073</v>
      </c>
      <c r="HW161" s="75">
        <f t="shared" si="534"/>
        <v>0.14780904651760474</v>
      </c>
      <c r="HX161" s="75">
        <f t="shared" si="535"/>
        <v>0.14593311398942152</v>
      </c>
      <c r="HY161" s="75">
        <f t="shared" si="536"/>
        <v>0.1249336054345699</v>
      </c>
      <c r="HZ161" s="75"/>
      <c r="IA161" s="75"/>
      <c r="IB161" s="75">
        <f t="shared" si="537"/>
        <v>-1.8759325281832162E-3</v>
      </c>
      <c r="IC161" s="75">
        <f t="shared" si="538"/>
        <v>-2.0999508554851623E-2</v>
      </c>
      <c r="ID161" s="75">
        <f t="shared" si="539"/>
        <v>-2.2875441083034839E-2</v>
      </c>
      <c r="IE161" s="75"/>
      <c r="IF161" s="75"/>
      <c r="IG161" s="75"/>
      <c r="IH161" s="75">
        <f t="shared" si="540"/>
        <v>0.11138305637854781</v>
      </c>
      <c r="II161" s="75">
        <f t="shared" si="541"/>
        <v>0.10823053199691596</v>
      </c>
      <c r="IJ161" s="75">
        <f t="shared" si="542"/>
        <v>6.4095622839531879E-2</v>
      </c>
      <c r="IK161" s="75">
        <f t="shared" si="543"/>
        <v>6.8043946213413101E-2</v>
      </c>
      <c r="IL161" s="75"/>
      <c r="IM161" s="75"/>
      <c r="IN161" s="75">
        <f t="shared" si="544"/>
        <v>-4.4134909157384078E-2</v>
      </c>
      <c r="IO161" s="75">
        <f t="shared" si="545"/>
        <v>3.9483233738812212E-3</v>
      </c>
      <c r="IP161" s="75">
        <f t="shared" si="546"/>
        <v>-4.0186585783502857E-2</v>
      </c>
      <c r="IQ161" s="75"/>
      <c r="IR161" s="75"/>
      <c r="IS161" s="75"/>
      <c r="IT161" s="75">
        <f t="shared" si="547"/>
        <v>0.10124951693932759</v>
      </c>
      <c r="IU161" s="75">
        <f t="shared" si="548"/>
        <v>0.11892829606784888</v>
      </c>
      <c r="IV161" s="75">
        <f t="shared" si="549"/>
        <v>0.16159260339011286</v>
      </c>
      <c r="IW161" s="75">
        <f t="shared" si="550"/>
        <v>0.15165916524559001</v>
      </c>
      <c r="IX161" s="75"/>
      <c r="IY161" s="75"/>
      <c r="IZ161" s="75">
        <f t="shared" si="551"/>
        <v>4.2664307322263978E-2</v>
      </c>
      <c r="JA161" s="75">
        <f t="shared" si="552"/>
        <v>-9.9334381445228548E-3</v>
      </c>
      <c r="JB161" s="75">
        <f t="shared" si="553"/>
        <v>3.2730869177741123E-2</v>
      </c>
      <c r="JC161" s="75"/>
      <c r="JD161" s="75"/>
      <c r="JE161" s="75"/>
      <c r="JF161" s="75"/>
      <c r="JG161" s="75"/>
      <c r="JH161" s="75"/>
      <c r="JI161" s="75">
        <f t="shared" si="554"/>
        <v>0.12903087294430848</v>
      </c>
      <c r="JJ161" s="75">
        <f t="shared" si="555"/>
        <v>0.21263257331787538</v>
      </c>
      <c r="JK161" s="75">
        <f t="shared" si="556"/>
        <v>0.23028038988363608</v>
      </c>
      <c r="JL161" s="75"/>
      <c r="JM161" s="75">
        <f t="shared" si="557"/>
        <v>0.14154459007967102</v>
      </c>
      <c r="JN161" s="75">
        <f t="shared" si="558"/>
        <v>0.22715882806476484</v>
      </c>
      <c r="JO161" s="75">
        <f t="shared" si="559"/>
        <v>0.2604728861475199</v>
      </c>
      <c r="JP161" s="75"/>
      <c r="JQ161" s="75">
        <f t="shared" si="560"/>
        <v>0.10074549164966057</v>
      </c>
      <c r="JR161" s="75">
        <f t="shared" si="561"/>
        <v>0.22568822622964474</v>
      </c>
      <c r="JS161" s="75">
        <f t="shared" si="562"/>
        <v>0.26233809503977346</v>
      </c>
      <c r="JT161" s="75"/>
      <c r="JU161" s="75">
        <f t="shared" si="563"/>
        <v>0.13225797433675324</v>
      </c>
      <c r="JV161" s="75">
        <f t="shared" si="564"/>
        <v>0.21970311145900312</v>
      </c>
      <c r="JW161" s="75">
        <f t="shared" si="565"/>
        <v>0.28391713958234321</v>
      </c>
      <c r="JX161" s="75"/>
      <c r="JY161" s="75"/>
      <c r="JZ161" s="75"/>
      <c r="KA161" s="75">
        <f t="shared" si="566"/>
        <v>-4.079909843001045E-2</v>
      </c>
      <c r="KB161" s="75">
        <f t="shared" si="567"/>
        <v>3.1512482687092669E-2</v>
      </c>
      <c r="KC161" s="75">
        <f t="shared" si="568"/>
        <v>-9.2866157429177809E-3</v>
      </c>
      <c r="KD161" s="75"/>
      <c r="KE161" s="75"/>
      <c r="KF161" s="75">
        <f t="shared" si="569"/>
        <v>-1.4706018351201E-3</v>
      </c>
      <c r="KG161" s="75">
        <f t="shared" si="570"/>
        <v>-5.9851147706416197E-3</v>
      </c>
      <c r="KH161" s="75">
        <f t="shared" si="571"/>
        <v>-7.4557166057617197E-3</v>
      </c>
      <c r="KI161" s="75"/>
      <c r="KJ161" s="75"/>
      <c r="KK161" s="75">
        <f t="shared" si="572"/>
        <v>1.8652088922535559E-3</v>
      </c>
      <c r="KL161" s="75">
        <f t="shared" si="573"/>
        <v>2.1579044542569759E-2</v>
      </c>
      <c r="KM161" s="75">
        <f t="shared" si="574"/>
        <v>2.3444253434823314E-2</v>
      </c>
      <c r="KN161" s="75"/>
      <c r="KO161" s="75"/>
      <c r="KP161" s="75"/>
      <c r="KQ161" s="75"/>
      <c r="KR161" s="73">
        <f t="shared" si="575"/>
        <v>13159.011854279106</v>
      </c>
      <c r="KS161" s="73">
        <f t="shared" si="576"/>
        <v>2768.3223785659216</v>
      </c>
      <c r="KT161" s="73">
        <f t="shared" si="577"/>
        <v>4567.9042983808786</v>
      </c>
      <c r="KU161" s="73">
        <f t="shared" si="578"/>
        <v>5287.277402981239</v>
      </c>
      <c r="KV161" s="73">
        <f t="shared" si="579"/>
        <v>3871.5143600616807</v>
      </c>
      <c r="KW161" s="73">
        <f t="shared" si="580"/>
        <v>4254.1840786430221</v>
      </c>
      <c r="KX161" s="73">
        <f t="shared" si="581"/>
        <v>1191.6771716782318</v>
      </c>
      <c r="KY161" s="73"/>
      <c r="KZ161" s="73">
        <f t="shared" si="582"/>
        <v>11198.642580483944</v>
      </c>
      <c r="LA161" s="73">
        <f t="shared" si="583"/>
        <v>5503.2307692307695</v>
      </c>
      <c r="LB161" s="73">
        <f t="shared" si="584"/>
        <v>4141.5759443588358</v>
      </c>
      <c r="LC161" s="73">
        <f t="shared" si="585"/>
        <v>5220.1734205155972</v>
      </c>
      <c r="LD161" s="73">
        <f t="shared" si="586"/>
        <v>2292.7645245928948</v>
      </c>
      <c r="LE161" s="73">
        <f t="shared" si="587"/>
        <v>5780.3290158677273</v>
      </c>
      <c r="LF161" s="73">
        <f t="shared" si="588"/>
        <v>1311.0024572071134</v>
      </c>
      <c r="LG161" s="73"/>
      <c r="LH161" s="73">
        <f t="shared" si="589"/>
        <v>10588</v>
      </c>
      <c r="LI161" s="73">
        <f t="shared" si="590"/>
        <v>6051</v>
      </c>
      <c r="LJ161" s="73">
        <f t="shared" si="591"/>
        <v>3200</v>
      </c>
      <c r="LK161" s="73">
        <f t="shared" si="592"/>
        <v>4469</v>
      </c>
      <c r="LL161" s="73">
        <f t="shared" si="593"/>
        <v>2434</v>
      </c>
      <c r="LM161" s="73">
        <f t="shared" si="594"/>
        <v>5425</v>
      </c>
      <c r="LN161" s="73">
        <f t="shared" si="595"/>
        <v>2297</v>
      </c>
      <c r="LO161" s="73"/>
      <c r="LP161" s="73">
        <f t="shared" si="596"/>
        <v>-1960.3692737951624</v>
      </c>
      <c r="LQ161" s="73">
        <f t="shared" si="597"/>
        <v>2734.908390664848</v>
      </c>
      <c r="LR161" s="73">
        <f t="shared" si="598"/>
        <v>-426.32835402204273</v>
      </c>
      <c r="LS161" s="73">
        <f t="shared" si="599"/>
        <v>-67.10398246564182</v>
      </c>
      <c r="LT161" s="73">
        <f t="shared" si="600"/>
        <v>-1578.7498354687859</v>
      </c>
      <c r="LU161" s="73">
        <f t="shared" si="601"/>
        <v>1526.1449372247052</v>
      </c>
      <c r="LV161" s="73">
        <f t="shared" si="602"/>
        <v>119.32528552888152</v>
      </c>
      <c r="LW161" s="73"/>
      <c r="LX161" s="73">
        <f t="shared" si="603"/>
        <v>-610.64258048394368</v>
      </c>
      <c r="LY161" s="73">
        <f t="shared" si="604"/>
        <v>547.76923076923049</v>
      </c>
      <c r="LZ161" s="73">
        <f t="shared" si="605"/>
        <v>-941.57594435883584</v>
      </c>
      <c r="MA161" s="73">
        <f t="shared" si="606"/>
        <v>-751.17342051559717</v>
      </c>
      <c r="MB161" s="73">
        <f t="shared" si="607"/>
        <v>141.23547540710524</v>
      </c>
      <c r="MC161" s="73">
        <f t="shared" si="608"/>
        <v>-355.32901586772732</v>
      </c>
      <c r="MD161" s="73">
        <f t="shared" si="609"/>
        <v>985.99754279288663</v>
      </c>
      <c r="ME161" s="73"/>
      <c r="MF161" s="73">
        <f t="shared" si="610"/>
        <v>-2571.011854279106</v>
      </c>
      <c r="MG161" s="73">
        <f t="shared" si="611"/>
        <v>3282.6776214340784</v>
      </c>
      <c r="MH161" s="73">
        <f t="shared" si="612"/>
        <v>-1367.9042983808786</v>
      </c>
      <c r="MI161" s="73">
        <f t="shared" si="613"/>
        <v>-818.27740298123899</v>
      </c>
      <c r="MJ161" s="73">
        <f t="shared" si="614"/>
        <v>-1437.5143600616807</v>
      </c>
      <c r="MK161" s="73">
        <f t="shared" si="615"/>
        <v>1170.8159213569779</v>
      </c>
      <c r="ML161" s="73">
        <f t="shared" si="616"/>
        <v>1105.3228283217682</v>
      </c>
      <c r="MM161" s="73"/>
      <c r="MN161" s="75">
        <f t="shared" si="617"/>
        <v>-0.14897541665772424</v>
      </c>
      <c r="MO161" s="75">
        <f t="shared" si="618"/>
        <v>0.98792987834083723</v>
      </c>
      <c r="MP161" s="75">
        <f t="shared" si="619"/>
        <v>-9.3331279767213476E-2</v>
      </c>
      <c r="MQ161" s="75">
        <f t="shared" si="620"/>
        <v>-1.269159481358121E-2</v>
      </c>
      <c r="MR161" s="75">
        <f t="shared" si="621"/>
        <v>-0.40778612414694321</v>
      </c>
      <c r="MS161" s="75">
        <f t="shared" si="622"/>
        <v>0.35873975103388267</v>
      </c>
      <c r="MT161" s="75">
        <f t="shared" si="623"/>
        <v>0.10013222403248392</v>
      </c>
      <c r="MU161" s="75"/>
      <c r="MV161" s="75">
        <f t="shared" si="624"/>
        <v>-5.4528267698097661E-2</v>
      </c>
      <c r="MW161" s="75">
        <f t="shared" si="625"/>
        <v>9.9535936932151681E-2</v>
      </c>
      <c r="MX161" s="75">
        <f t="shared" si="626"/>
        <v>-0.22734726032039546</v>
      </c>
      <c r="MY161" s="75">
        <f t="shared" si="627"/>
        <v>-0.14389817349045153</v>
      </c>
      <c r="MZ161" s="75">
        <f t="shared" si="628"/>
        <v>6.1600514964432786E-2</v>
      </c>
      <c r="NA161" s="75">
        <f t="shared" si="629"/>
        <v>-6.1472109094881044E-2</v>
      </c>
      <c r="NB161" s="75">
        <f t="shared" si="630"/>
        <v>0.75209435144263637</v>
      </c>
      <c r="NC161" s="75"/>
      <c r="ND161" s="75">
        <f t="shared" si="631"/>
        <v>-0.19538031295587388</v>
      </c>
      <c r="NE161" s="75">
        <f t="shared" si="632"/>
        <v>1.1858003413369107</v>
      </c>
      <c r="NF161" s="75">
        <f t="shared" si="633"/>
        <v>-0.29945992933033655</v>
      </c>
      <c r="NG161" s="75">
        <f t="shared" si="634"/>
        <v>-0.1547634709916775</v>
      </c>
      <c r="NH161" s="75">
        <f t="shared" si="635"/>
        <v>-0.37130544442531227</v>
      </c>
      <c r="NI161" s="75">
        <f t="shared" si="636"/>
        <v>0.27521515282677633</v>
      </c>
      <c r="NJ161" s="75">
        <f t="shared" si="637"/>
        <v>0.92753545556734007</v>
      </c>
      <c r="NK161" s="75"/>
      <c r="NL161" s="75"/>
      <c r="NM161" s="211">
        <v>27537</v>
      </c>
      <c r="NN161" s="212">
        <v>2</v>
      </c>
      <c r="NO161" s="212">
        <v>35</v>
      </c>
      <c r="NP161" s="212">
        <v>25</v>
      </c>
      <c r="NQ161" s="212">
        <v>2</v>
      </c>
      <c r="NR161" s="212">
        <v>86</v>
      </c>
      <c r="NS161" s="213">
        <v>150</v>
      </c>
      <c r="NT161" s="213">
        <f t="shared" si="638"/>
        <v>27687</v>
      </c>
      <c r="NU161" s="75"/>
      <c r="NV161" s="75"/>
      <c r="NW161" s="73">
        <v>35771</v>
      </c>
      <c r="NX161" s="73">
        <v>6051</v>
      </c>
      <c r="NY161" s="75">
        <f t="shared" si="639"/>
        <v>0.16915937491263872</v>
      </c>
      <c r="NZ161" s="75">
        <f t="shared" si="640"/>
        <v>8.5185557391361088E-3</v>
      </c>
      <c r="OA161" s="75">
        <f t="shared" si="641"/>
        <v>7.7205643118796663E-3</v>
      </c>
      <c r="OB161" s="73">
        <v>35712</v>
      </c>
      <c r="OC161" s="73">
        <v>27687</v>
      </c>
      <c r="OD161" s="73">
        <v>6205.7445592230288</v>
      </c>
      <c r="OE161" s="73">
        <v>4205.3615506840288</v>
      </c>
      <c r="OF161" s="75">
        <f t="shared" si="642"/>
        <v>0.11775765990938701</v>
      </c>
      <c r="OG161" s="75">
        <f t="shared" si="643"/>
        <v>0.67765624423486559</v>
      </c>
      <c r="OH161" s="73">
        <v>2913.6666666666697</v>
      </c>
      <c r="OI161" s="73">
        <f t="shared" si="644"/>
        <v>1974.4644102856555</v>
      </c>
      <c r="OJ161" s="75">
        <f t="shared" si="645"/>
        <v>7.1313772177760526E-2</v>
      </c>
      <c r="OK161" s="75">
        <f t="shared" si="646"/>
        <v>5.4493185300023804E-3</v>
      </c>
      <c r="OL161" s="75">
        <f t="shared" si="647"/>
        <v>6.1349200581505602E-3</v>
      </c>
      <c r="OM161" s="73">
        <v>35244</v>
      </c>
      <c r="ON161" s="73">
        <v>686566045</v>
      </c>
      <c r="OO161" s="73">
        <f t="shared" si="648"/>
        <v>19480.366729088641</v>
      </c>
      <c r="OP161" s="75">
        <f t="shared" si="649"/>
        <v>5.4085758245684141E-3</v>
      </c>
      <c r="OQ161" s="75">
        <f t="shared" si="650"/>
        <v>5.5134179213034906E-3</v>
      </c>
      <c r="OR161" s="75">
        <f t="shared" si="651"/>
        <v>6.3654263566205842E-3</v>
      </c>
      <c r="OS161" s="73">
        <v>7052.4208375893768</v>
      </c>
      <c r="OT161" s="75">
        <f t="shared" si="652"/>
        <v>0.19748042219952333</v>
      </c>
      <c r="OU161" s="75">
        <f t="shared" si="653"/>
        <v>5.8123147951221997E-3</v>
      </c>
      <c r="OV161" s="73">
        <v>2469.8998419283625</v>
      </c>
      <c r="OW161" s="75">
        <f t="shared" si="654"/>
        <v>7.0080009134274271E-2</v>
      </c>
      <c r="OX161" s="75">
        <v>0.14204003813155383</v>
      </c>
      <c r="OY161" s="73">
        <v>2022</v>
      </c>
      <c r="OZ161" s="75">
        <f t="shared" si="655"/>
        <v>5.6619623655913977E-2</v>
      </c>
      <c r="PA161" s="73">
        <v>7420</v>
      </c>
      <c r="PB161" s="75">
        <f t="shared" si="656"/>
        <v>0.20777329749103943</v>
      </c>
      <c r="PC161" s="73">
        <v>5752</v>
      </c>
      <c r="PD161" s="73">
        <v>7626</v>
      </c>
      <c r="PE161" s="75">
        <f t="shared" si="657"/>
        <v>-0.24573826383425124</v>
      </c>
      <c r="PF161" s="75">
        <v>3.3371983477063556E-2</v>
      </c>
      <c r="PG161" s="75">
        <v>7.7686788897746217E-2</v>
      </c>
      <c r="PH161" s="75">
        <v>0.11105877237480977</v>
      </c>
      <c r="PI161" s="75"/>
      <c r="PJ161" s="75"/>
      <c r="PK161" s="75"/>
      <c r="PL161" s="75"/>
      <c r="PM161" s="75"/>
      <c r="PN161" s="75"/>
      <c r="PO161" s="226"/>
      <c r="PP161" s="21">
        <f t="shared" si="658"/>
        <v>0</v>
      </c>
      <c r="PQ161" s="73">
        <f t="shared" si="659"/>
        <v>90.632315480542132</v>
      </c>
      <c r="PR161" s="73"/>
      <c r="PS161" s="73">
        <f t="shared" si="660"/>
        <v>117.69135837396757</v>
      </c>
      <c r="PT161" s="73">
        <v>4</v>
      </c>
      <c r="PU161" s="73">
        <f t="shared" si="661"/>
        <v>112.58141773826313</v>
      </c>
      <c r="PV161" s="73">
        <v>4</v>
      </c>
      <c r="PW161" s="73"/>
    </row>
    <row r="162" spans="1:439" x14ac:dyDescent="0.25">
      <c r="A162" s="150"/>
      <c r="B162" s="153" t="s">
        <v>12</v>
      </c>
      <c r="C162" s="151"/>
      <c r="D162" s="156">
        <v>45063</v>
      </c>
      <c r="E162" s="156" t="s">
        <v>205</v>
      </c>
      <c r="F162" s="72" t="s">
        <v>250</v>
      </c>
      <c r="G162" s="82"/>
      <c r="P162" s="161"/>
      <c r="Q162" s="127"/>
      <c r="R162" s="127"/>
      <c r="S162" s="127"/>
      <c r="T162" s="127"/>
      <c r="U162" s="127"/>
      <c r="V162" s="127"/>
      <c r="W162" s="127"/>
      <c r="X162" s="127"/>
      <c r="Y162" s="127"/>
      <c r="Z162" s="113"/>
      <c r="AA162" s="73"/>
      <c r="AB162" s="74">
        <v>1142</v>
      </c>
      <c r="AC162" s="74">
        <v>1110</v>
      </c>
      <c r="AD162" s="74">
        <v>355</v>
      </c>
      <c r="AE162" s="74">
        <v>512</v>
      </c>
      <c r="AF162" s="74">
        <v>232</v>
      </c>
      <c r="AG162" s="74">
        <v>1174</v>
      </c>
      <c r="AH162" s="74">
        <v>52</v>
      </c>
      <c r="AI162" s="74">
        <v>51</v>
      </c>
      <c r="AK162" s="73">
        <f t="shared" si="445"/>
        <v>4628</v>
      </c>
      <c r="AL162" s="75"/>
      <c r="AM162" s="76">
        <f t="shared" si="446"/>
        <v>0.24675885911840967</v>
      </c>
      <c r="AN162" s="77">
        <f t="shared" si="447"/>
        <v>0.23984442523768368</v>
      </c>
      <c r="AO162" s="77">
        <f t="shared" si="448"/>
        <v>7.6707000864304237E-2</v>
      </c>
      <c r="AP162" s="77">
        <f t="shared" si="449"/>
        <v>0.11063094209161625</v>
      </c>
      <c r="AQ162" s="77">
        <f t="shared" si="450"/>
        <v>5.0129645635263613E-2</v>
      </c>
      <c r="AR162" s="77">
        <f t="shared" si="451"/>
        <v>0.25367329299913571</v>
      </c>
      <c r="AS162" s="77">
        <f t="shared" si="452"/>
        <v>1.1235955056179775E-2</v>
      </c>
      <c r="AT162" s="78">
        <f t="shared" si="453"/>
        <v>1.1019878997407088E-2</v>
      </c>
      <c r="AU162" s="75">
        <f t="shared" si="454"/>
        <v>1</v>
      </c>
      <c r="AV162" s="75"/>
      <c r="AW162" s="75"/>
      <c r="AX162" s="74">
        <v>259</v>
      </c>
      <c r="AY162" s="74">
        <v>236</v>
      </c>
      <c r="AZ162" s="74">
        <v>1147</v>
      </c>
      <c r="BA162" s="74">
        <v>650</v>
      </c>
      <c r="BB162" s="74">
        <v>1410</v>
      </c>
      <c r="BC162" s="74">
        <v>811</v>
      </c>
      <c r="BD162" s="74">
        <v>71</v>
      </c>
      <c r="BF162" s="74">
        <v>9</v>
      </c>
      <c r="BG162" s="79">
        <v>5</v>
      </c>
      <c r="BH162" s="80">
        <v>37</v>
      </c>
      <c r="BI162" s="80">
        <v>4</v>
      </c>
      <c r="BJ162" s="81">
        <v>1</v>
      </c>
      <c r="BK162" s="73">
        <f t="shared" si="455"/>
        <v>47</v>
      </c>
      <c r="BL162" s="79">
        <f t="shared" si="456"/>
        <v>4640</v>
      </c>
      <c r="BM162" s="82"/>
      <c r="BN162" s="83">
        <f t="shared" si="457"/>
        <v>5.581896551724138E-2</v>
      </c>
      <c r="BO162" s="84">
        <f t="shared" si="458"/>
        <v>5.0862068965517239E-2</v>
      </c>
      <c r="BP162" s="84">
        <f t="shared" si="459"/>
        <v>0.24719827586206897</v>
      </c>
      <c r="BQ162" s="84">
        <f t="shared" si="460"/>
        <v>0.14008620689655171</v>
      </c>
      <c r="BR162" s="84">
        <f t="shared" si="461"/>
        <v>0.30387931034482757</v>
      </c>
      <c r="BS162" s="84">
        <f t="shared" si="462"/>
        <v>0.17478448275862069</v>
      </c>
      <c r="BT162" s="84">
        <f t="shared" si="463"/>
        <v>1.5301724137931034E-2</v>
      </c>
      <c r="BU162" s="84">
        <f t="shared" si="464"/>
        <v>0</v>
      </c>
      <c r="BV162" s="84">
        <f t="shared" si="465"/>
        <v>1.9396551724137931E-3</v>
      </c>
      <c r="BW162" s="84">
        <f t="shared" si="466"/>
        <v>1.0775862068965517E-3</v>
      </c>
      <c r="BX162" s="84">
        <f t="shared" si="467"/>
        <v>7.9741379310344831E-3</v>
      </c>
      <c r="BY162" s="84">
        <f t="shared" si="468"/>
        <v>8.6206896551724137E-4</v>
      </c>
      <c r="BZ162" s="84">
        <f t="shared" si="469"/>
        <v>2.1551724137931034E-4</v>
      </c>
      <c r="CA162" s="75">
        <f t="shared" si="470"/>
        <v>1.0129310344827587E-2</v>
      </c>
      <c r="CB162" s="85">
        <f t="shared" si="471"/>
        <v>1</v>
      </c>
      <c r="CC162" s="75"/>
      <c r="CD162" s="75"/>
      <c r="CE162" s="74">
        <v>422</v>
      </c>
      <c r="CF162" s="74">
        <v>785</v>
      </c>
      <c r="CG162" s="74">
        <v>930</v>
      </c>
      <c r="CH162" s="74">
        <v>398</v>
      </c>
      <c r="CI162" s="74">
        <v>643</v>
      </c>
      <c r="CJ162" s="74">
        <v>1332</v>
      </c>
      <c r="CK162" s="72">
        <v>113</v>
      </c>
      <c r="CP162" s="73">
        <f t="shared" si="662"/>
        <v>0</v>
      </c>
      <c r="CQ162" s="73">
        <f t="shared" si="663"/>
        <v>4623</v>
      </c>
      <c r="CR162" s="73"/>
      <c r="CS162" s="76">
        <f t="shared" si="472"/>
        <v>9.1282716850529966E-2</v>
      </c>
      <c r="CT162" s="77">
        <f t="shared" si="473"/>
        <v>0.16980315812243132</v>
      </c>
      <c r="CU162" s="77">
        <f t="shared" si="474"/>
        <v>0.20116807268007786</v>
      </c>
      <c r="CV162" s="77">
        <f t="shared" si="475"/>
        <v>8.6091282716850528E-2</v>
      </c>
      <c r="CW162" s="77">
        <f t="shared" si="476"/>
        <v>0.13908717283149469</v>
      </c>
      <c r="CX162" s="77">
        <f t="shared" si="477"/>
        <v>0.28812459441920829</v>
      </c>
      <c r="CY162" s="77">
        <f t="shared" si="478"/>
        <v>2.4443002379407313E-2</v>
      </c>
      <c r="CZ162" s="78"/>
      <c r="DA162" s="78"/>
      <c r="DB162" s="78"/>
      <c r="DC162" s="78"/>
      <c r="DD162" s="78">
        <f t="shared" si="479"/>
        <v>0</v>
      </c>
      <c r="DE162" s="75">
        <f t="shared" si="480"/>
        <v>1</v>
      </c>
      <c r="DF162" s="75"/>
      <c r="DG162" s="75"/>
      <c r="DH162" s="74">
        <v>1038</v>
      </c>
      <c r="DI162" s="74">
        <v>845</v>
      </c>
      <c r="DJ162" s="74">
        <v>1070</v>
      </c>
      <c r="DK162" s="74">
        <v>691</v>
      </c>
      <c r="DM162" s="74">
        <v>178</v>
      </c>
      <c r="DN162" s="74">
        <v>247</v>
      </c>
      <c r="DO162" s="72">
        <v>503</v>
      </c>
      <c r="DP162" s="74">
        <v>53</v>
      </c>
      <c r="DQ162" s="74">
        <v>3</v>
      </c>
      <c r="DR162" s="74">
        <v>2</v>
      </c>
      <c r="DU162" s="73">
        <f t="shared" si="481"/>
        <v>58</v>
      </c>
      <c r="DV162" s="73">
        <f t="shared" si="664"/>
        <v>4630</v>
      </c>
      <c r="DW162" s="76">
        <f t="shared" si="482"/>
        <v>0.2241900647948164</v>
      </c>
      <c r="DX162" s="77">
        <f t="shared" si="483"/>
        <v>0.18250539956803455</v>
      </c>
      <c r="DY162" s="77">
        <f t="shared" si="484"/>
        <v>0.23110151187904968</v>
      </c>
      <c r="DZ162" s="77">
        <f t="shared" si="485"/>
        <v>0.14924406047516198</v>
      </c>
      <c r="EA162" s="77">
        <f t="shared" si="486"/>
        <v>0</v>
      </c>
      <c r="EB162" s="77">
        <f t="shared" si="487"/>
        <v>3.8444924406047513E-2</v>
      </c>
      <c r="EC162" s="77">
        <f t="shared" si="488"/>
        <v>5.3347732181425488E-2</v>
      </c>
      <c r="ED162" s="77">
        <f t="shared" si="489"/>
        <v>0.10863930885529158</v>
      </c>
      <c r="EE162" s="75">
        <f t="shared" si="490"/>
        <v>1.1447084233261339E-2</v>
      </c>
      <c r="EF162" s="78">
        <f t="shared" si="491"/>
        <v>6.4794816414686827E-4</v>
      </c>
      <c r="EG162" s="78">
        <f t="shared" si="492"/>
        <v>4.3196544276457883E-4</v>
      </c>
      <c r="EH162" s="78">
        <f t="shared" si="493"/>
        <v>0</v>
      </c>
      <c r="EI162" s="78">
        <f t="shared" si="494"/>
        <v>0</v>
      </c>
      <c r="EJ162" s="75">
        <f t="shared" si="495"/>
        <v>1.2526997840172787E-2</v>
      </c>
      <c r="EK162" s="75">
        <f t="shared" si="496"/>
        <v>1</v>
      </c>
      <c r="EL162" s="75"/>
      <c r="EM162" s="75"/>
      <c r="EN162" s="75"/>
      <c r="EO162" s="75"/>
      <c r="EP162" s="75"/>
      <c r="EQ162" s="75"/>
      <c r="ER162" s="75">
        <f t="shared" si="497"/>
        <v>0.23984442523768368</v>
      </c>
      <c r="ES162" s="75">
        <f t="shared" si="498"/>
        <v>0.30387931034482757</v>
      </c>
      <c r="ET162" s="75">
        <f t="shared" si="499"/>
        <v>0.16980315812243132</v>
      </c>
      <c r="EU162" s="75">
        <f t="shared" si="500"/>
        <v>0.18250539956803455</v>
      </c>
      <c r="EV162" s="75"/>
      <c r="EW162" s="75"/>
      <c r="EX162" s="75">
        <f t="shared" si="501"/>
        <v>7.6707000864304237E-2</v>
      </c>
      <c r="EY162" s="75">
        <f t="shared" si="502"/>
        <v>5.0862068965517239E-2</v>
      </c>
      <c r="EZ162" s="75">
        <f t="shared" si="503"/>
        <v>0.13908717283149469</v>
      </c>
      <c r="FA162" s="75">
        <f t="shared" si="504"/>
        <v>0.23110151187904968</v>
      </c>
      <c r="FB162" s="75"/>
      <c r="FC162" s="75"/>
      <c r="FD162" s="75"/>
      <c r="FE162" s="75">
        <f t="shared" si="505"/>
        <v>0</v>
      </c>
      <c r="FF162" s="75"/>
      <c r="FG162" s="75"/>
      <c r="FH162" s="75"/>
      <c r="FI162" s="75"/>
      <c r="FJ162" s="75"/>
      <c r="FK162" s="75">
        <f t="shared" si="506"/>
        <v>1.9396551724137931E-3</v>
      </c>
      <c r="FL162" s="75"/>
      <c r="FM162" s="75"/>
      <c r="FN162" s="75"/>
      <c r="FO162" s="75"/>
      <c r="FP162" s="75">
        <f t="shared" si="507"/>
        <v>0.31655142610198794</v>
      </c>
      <c r="FQ162" s="75">
        <f t="shared" si="508"/>
        <v>0.35668103448275862</v>
      </c>
      <c r="FR162" s="75">
        <f t="shared" si="509"/>
        <v>0.30889033095392604</v>
      </c>
      <c r="FS162" s="75">
        <f t="shared" si="510"/>
        <v>0.41360691144708422</v>
      </c>
      <c r="FT162" s="75"/>
      <c r="FU162" s="75"/>
      <c r="FV162" s="75"/>
      <c r="FW162" s="75">
        <f t="shared" si="511"/>
        <v>-0.13407615222239624</v>
      </c>
      <c r="FX162" s="75">
        <f t="shared" si="512"/>
        <v>1.2702241445603224E-2</v>
      </c>
      <c r="FY162" s="75">
        <f t="shared" si="513"/>
        <v>-0.12137391077679302</v>
      </c>
      <c r="FZ162" s="75"/>
      <c r="GA162" s="75"/>
      <c r="GB162" s="75">
        <f t="shared" si="514"/>
        <v>8.8225103865977456E-2</v>
      </c>
      <c r="GC162" s="75">
        <f t="shared" si="515"/>
        <v>9.2014339047554988E-2</v>
      </c>
      <c r="GD162" s="75">
        <f t="shared" si="516"/>
        <v>0.18023944291353244</v>
      </c>
      <c r="GE162" s="75"/>
      <c r="GF162" s="75"/>
      <c r="GG162" s="75"/>
      <c r="GH162" s="75"/>
      <c r="GI162" s="75"/>
      <c r="GJ162" s="75"/>
      <c r="GK162" s="75"/>
      <c r="GL162" s="75"/>
      <c r="GM162" s="75"/>
      <c r="GN162" s="75"/>
      <c r="GO162" s="75"/>
      <c r="GP162" s="75"/>
      <c r="GQ162" s="75">
        <f t="shared" si="517"/>
        <v>-4.7790703528832579E-2</v>
      </c>
      <c r="GR162" s="75">
        <f t="shared" si="518"/>
        <v>0.10471658049315818</v>
      </c>
      <c r="GS162" s="75">
        <f t="shared" si="519"/>
        <v>5.6925876964325606E-2</v>
      </c>
      <c r="GT162" s="75"/>
      <c r="GU162" s="75"/>
      <c r="GV162" s="75"/>
      <c r="GW162" s="75"/>
      <c r="GX162" s="75">
        <f t="shared" si="520"/>
        <v>1.1235955056179775E-2</v>
      </c>
      <c r="GY162" s="75">
        <f t="shared" si="521"/>
        <v>1.5301724137931034E-2</v>
      </c>
      <c r="GZ162" s="75">
        <f t="shared" si="522"/>
        <v>2.4443002379407313E-2</v>
      </c>
      <c r="HA162" s="75">
        <f t="shared" si="523"/>
        <v>3.8444924406047513E-2</v>
      </c>
      <c r="HB162" s="75"/>
      <c r="HC162" s="75"/>
      <c r="HD162" s="75">
        <f t="shared" si="524"/>
        <v>9.1412782414762792E-3</v>
      </c>
      <c r="HE162" s="75">
        <f t="shared" si="525"/>
        <v>1.40019220266402E-2</v>
      </c>
      <c r="HF162" s="75">
        <f t="shared" si="526"/>
        <v>2.314320026811648E-2</v>
      </c>
      <c r="HG162" s="75"/>
      <c r="HH162" s="75"/>
      <c r="HI162" s="75"/>
      <c r="HJ162" s="75">
        <f t="shared" si="527"/>
        <v>0.25367329299913571</v>
      </c>
      <c r="HK162" s="75">
        <f t="shared" si="528"/>
        <v>0.17478448275862069</v>
      </c>
      <c r="HL162" s="75">
        <f t="shared" si="529"/>
        <v>0.20116807268007786</v>
      </c>
      <c r="HM162" s="75">
        <f t="shared" si="530"/>
        <v>0.14924406047516198</v>
      </c>
      <c r="HN162" s="75"/>
      <c r="HO162" s="75"/>
      <c r="HP162" s="75">
        <f t="shared" si="531"/>
        <v>2.6383589921457173E-2</v>
      </c>
      <c r="HQ162" s="75">
        <f>Gegevens!HM249-Gegevens!HL249</f>
        <v>-7.7576868911743951E-2</v>
      </c>
      <c r="HR162" s="75">
        <f t="shared" si="532"/>
        <v>-2.5540422283458708E-2</v>
      </c>
      <c r="HS162" s="75"/>
      <c r="HT162" s="75"/>
      <c r="HU162" s="75"/>
      <c r="HV162" s="75">
        <f t="shared" si="533"/>
        <v>0.24675885911840967</v>
      </c>
      <c r="HW162" s="75">
        <f t="shared" si="534"/>
        <v>0.24719827586206897</v>
      </c>
      <c r="HX162" s="75">
        <f t="shared" si="535"/>
        <v>0.28812459441920829</v>
      </c>
      <c r="HY162" s="75">
        <f t="shared" si="536"/>
        <v>0.2241900647948164</v>
      </c>
      <c r="HZ162" s="75"/>
      <c r="IA162" s="75"/>
      <c r="IB162" s="75">
        <f t="shared" si="537"/>
        <v>4.0926318557139324E-2</v>
      </c>
      <c r="IC162" s="75">
        <f t="shared" si="538"/>
        <v>-6.3934529624391889E-2</v>
      </c>
      <c r="ID162" s="75">
        <f t="shared" si="539"/>
        <v>-2.3008211067252565E-2</v>
      </c>
      <c r="IE162" s="75"/>
      <c r="IF162" s="75"/>
      <c r="IG162" s="75"/>
      <c r="IH162" s="75">
        <f t="shared" si="540"/>
        <v>0.11063094209161625</v>
      </c>
      <c r="II162" s="75">
        <f t="shared" si="541"/>
        <v>0.14008620689655171</v>
      </c>
      <c r="IJ162" s="75">
        <f t="shared" si="542"/>
        <v>9.1282716850529966E-2</v>
      </c>
      <c r="IK162" s="75">
        <f t="shared" si="543"/>
        <v>0.10863930885529158</v>
      </c>
      <c r="IL162" s="75"/>
      <c r="IM162" s="75"/>
      <c r="IN162" s="75">
        <f t="shared" si="544"/>
        <v>-4.8803490046021747E-2</v>
      </c>
      <c r="IO162" s="75">
        <f t="shared" si="545"/>
        <v>1.7356592004761612E-2</v>
      </c>
      <c r="IP162" s="75">
        <f t="shared" si="546"/>
        <v>-3.1446898041260135E-2</v>
      </c>
      <c r="IQ162" s="75"/>
      <c r="IR162" s="75"/>
      <c r="IS162" s="75"/>
      <c r="IT162" s="75">
        <f t="shared" si="547"/>
        <v>5.0129645635263613E-2</v>
      </c>
      <c r="IU162" s="75">
        <f t="shared" si="548"/>
        <v>5.581896551724138E-2</v>
      </c>
      <c r="IV162" s="75">
        <f t="shared" si="549"/>
        <v>8.6091282716850528E-2</v>
      </c>
      <c r="IW162" s="75">
        <f t="shared" si="550"/>
        <v>5.3347732181425488E-2</v>
      </c>
      <c r="IX162" s="75"/>
      <c r="IY162" s="75"/>
      <c r="IZ162" s="75">
        <f t="shared" si="551"/>
        <v>3.0272317199609149E-2</v>
      </c>
      <c r="JA162" s="75">
        <f t="shared" si="552"/>
        <v>-3.2743550535425041E-2</v>
      </c>
      <c r="JB162" s="75">
        <f t="shared" si="553"/>
        <v>-2.4712333358158922E-3</v>
      </c>
      <c r="JC162" s="75"/>
      <c r="JD162" s="75"/>
      <c r="JE162" s="75"/>
      <c r="JF162" s="75"/>
      <c r="JG162" s="75"/>
      <c r="JH162" s="75"/>
      <c r="JI162" s="75">
        <f t="shared" si="554"/>
        <v>0.12186689714779603</v>
      </c>
      <c r="JJ162" s="75">
        <f t="shared" si="555"/>
        <v>0.16076058772687987</v>
      </c>
      <c r="JK162" s="75">
        <f t="shared" si="556"/>
        <v>0.17199654278305965</v>
      </c>
      <c r="JL162" s="75"/>
      <c r="JM162" s="75">
        <f t="shared" si="557"/>
        <v>0.15538793103448276</v>
      </c>
      <c r="JN162" s="75">
        <f t="shared" si="558"/>
        <v>0.1959051724137931</v>
      </c>
      <c r="JO162" s="75">
        <f t="shared" si="559"/>
        <v>0.21120689655172414</v>
      </c>
      <c r="JP162" s="75"/>
      <c r="JQ162" s="75">
        <f t="shared" si="560"/>
        <v>0.11572571922993728</v>
      </c>
      <c r="JR162" s="75">
        <f t="shared" si="561"/>
        <v>0.17737399956738048</v>
      </c>
      <c r="JS162" s="75">
        <f t="shared" si="562"/>
        <v>0.20181700194678781</v>
      </c>
      <c r="JT162" s="75"/>
      <c r="JU162" s="75">
        <f t="shared" si="563"/>
        <v>0.1470842332613391</v>
      </c>
      <c r="JV162" s="75">
        <f t="shared" si="564"/>
        <v>0.16198704103671707</v>
      </c>
      <c r="JW162" s="75">
        <f t="shared" si="565"/>
        <v>0.20043196544276459</v>
      </c>
      <c r="JX162" s="75"/>
      <c r="JY162" s="75"/>
      <c r="JZ162" s="75"/>
      <c r="KA162" s="75">
        <f t="shared" si="566"/>
        <v>-3.9662211804545475E-2</v>
      </c>
      <c r="KB162" s="75">
        <f t="shared" si="567"/>
        <v>3.1358514031401816E-2</v>
      </c>
      <c r="KC162" s="75">
        <f t="shared" si="568"/>
        <v>-8.303697773143659E-3</v>
      </c>
      <c r="KD162" s="75"/>
      <c r="KE162" s="75"/>
      <c r="KF162" s="75">
        <f t="shared" si="569"/>
        <v>-1.8531172846412619E-2</v>
      </c>
      <c r="KG162" s="75">
        <f t="shared" si="570"/>
        <v>-1.5386958530663408E-2</v>
      </c>
      <c r="KH162" s="75">
        <f t="shared" si="571"/>
        <v>-3.3918131377076027E-2</v>
      </c>
      <c r="KI162" s="75"/>
      <c r="KJ162" s="75"/>
      <c r="KK162" s="75">
        <f t="shared" si="572"/>
        <v>-9.389894604936333E-3</v>
      </c>
      <c r="KL162" s="75">
        <f t="shared" si="573"/>
        <v>-1.3850365040232182E-3</v>
      </c>
      <c r="KM162" s="75">
        <f t="shared" si="574"/>
        <v>-1.0774931108959551E-2</v>
      </c>
      <c r="KN162" s="75"/>
      <c r="KO162" s="75"/>
      <c r="KP162" s="75"/>
      <c r="KQ162" s="75"/>
      <c r="KR162" s="73">
        <f t="shared" si="575"/>
        <v>1406.9612068965516</v>
      </c>
      <c r="KS162" s="73">
        <f t="shared" si="576"/>
        <v>235.49137931034483</v>
      </c>
      <c r="KT162" s="73">
        <f t="shared" si="577"/>
        <v>809.25215517241372</v>
      </c>
      <c r="KU162" s="73">
        <f t="shared" si="578"/>
        <v>1144.5280172413793</v>
      </c>
      <c r="KV162" s="73">
        <f t="shared" si="579"/>
        <v>648.59913793103442</v>
      </c>
      <c r="KW162" s="73">
        <f t="shared" si="580"/>
        <v>258.44181034482762</v>
      </c>
      <c r="KX162" s="73">
        <f t="shared" si="581"/>
        <v>70.846982758620683</v>
      </c>
      <c r="KY162" s="73"/>
      <c r="KZ162" s="73">
        <f t="shared" si="582"/>
        <v>786.188622106857</v>
      </c>
      <c r="LA162" s="73">
        <f t="shared" si="583"/>
        <v>643.97361020982044</v>
      </c>
      <c r="LB162" s="73">
        <f t="shared" si="584"/>
        <v>931.40817650876045</v>
      </c>
      <c r="LC162" s="73">
        <f t="shared" si="585"/>
        <v>1334.0168721609343</v>
      </c>
      <c r="LD162" s="73">
        <f t="shared" si="586"/>
        <v>422.63897901795372</v>
      </c>
      <c r="LE162" s="73">
        <f t="shared" si="587"/>
        <v>398.60263897901797</v>
      </c>
      <c r="LF162" s="73">
        <f t="shared" si="588"/>
        <v>113.17110101665585</v>
      </c>
      <c r="LG162" s="73"/>
      <c r="LH162" s="73">
        <f t="shared" si="589"/>
        <v>845</v>
      </c>
      <c r="LI162" s="73">
        <f t="shared" si="590"/>
        <v>1070</v>
      </c>
      <c r="LJ162" s="73">
        <f t="shared" si="591"/>
        <v>691</v>
      </c>
      <c r="LK162" s="73">
        <f t="shared" si="592"/>
        <v>1038</v>
      </c>
      <c r="LL162" s="73">
        <f t="shared" si="593"/>
        <v>503</v>
      </c>
      <c r="LM162" s="73">
        <f t="shared" si="594"/>
        <v>247</v>
      </c>
      <c r="LN162" s="73">
        <f t="shared" si="595"/>
        <v>178</v>
      </c>
      <c r="LO162" s="73"/>
      <c r="LP162" s="73">
        <f t="shared" si="596"/>
        <v>-620.77258478969463</v>
      </c>
      <c r="LQ162" s="73">
        <f t="shared" si="597"/>
        <v>408.48223089947561</v>
      </c>
      <c r="LR162" s="73">
        <f t="shared" si="598"/>
        <v>122.15602133634673</v>
      </c>
      <c r="LS162" s="73">
        <f t="shared" si="599"/>
        <v>189.48885491955502</v>
      </c>
      <c r="LT162" s="73">
        <f t="shared" si="600"/>
        <v>-225.9601589130807</v>
      </c>
      <c r="LU162" s="73">
        <f t="shared" si="601"/>
        <v>140.16082863419035</v>
      </c>
      <c r="LV162" s="73">
        <f t="shared" si="602"/>
        <v>42.32411825803517</v>
      </c>
      <c r="LW162" s="73"/>
      <c r="LX162" s="73">
        <f t="shared" si="603"/>
        <v>58.811377893143003</v>
      </c>
      <c r="LY162" s="73">
        <f t="shared" si="604"/>
        <v>426.02638979017956</v>
      </c>
      <c r="LZ162" s="73">
        <f t="shared" si="605"/>
        <v>-240.40817650876045</v>
      </c>
      <c r="MA162" s="73">
        <f t="shared" si="606"/>
        <v>-296.01687216093433</v>
      </c>
      <c r="MB162" s="73">
        <f t="shared" si="607"/>
        <v>80.361020982046284</v>
      </c>
      <c r="MC162" s="73">
        <f t="shared" si="608"/>
        <v>-151.60263897901797</v>
      </c>
      <c r="MD162" s="73">
        <f t="shared" si="609"/>
        <v>64.828898983344146</v>
      </c>
      <c r="ME162" s="73"/>
      <c r="MF162" s="73">
        <f t="shared" si="610"/>
        <v>-561.96120689655163</v>
      </c>
      <c r="MG162" s="73">
        <f t="shared" si="611"/>
        <v>834.50862068965512</v>
      </c>
      <c r="MH162" s="73">
        <f t="shared" si="612"/>
        <v>-118.25215517241372</v>
      </c>
      <c r="MI162" s="73">
        <f t="shared" si="613"/>
        <v>-106.5280172413793</v>
      </c>
      <c r="MJ162" s="73">
        <f t="shared" si="614"/>
        <v>-145.59913793103442</v>
      </c>
      <c r="MK162" s="73">
        <f t="shared" si="615"/>
        <v>-11.441810344827616</v>
      </c>
      <c r="ML162" s="73">
        <f t="shared" si="616"/>
        <v>107.15301724137932</v>
      </c>
      <c r="MM162" s="73"/>
      <c r="MN162" s="75">
        <f t="shared" si="617"/>
        <v>-0.44121513922831107</v>
      </c>
      <c r="MO162" s="75">
        <f t="shared" si="618"/>
        <v>1.7345952624497263</v>
      </c>
      <c r="MP162" s="75">
        <f t="shared" si="619"/>
        <v>0.15094926909440359</v>
      </c>
      <c r="MQ162" s="75">
        <f t="shared" si="620"/>
        <v>0.16556069581963942</v>
      </c>
      <c r="MR162" s="75">
        <f t="shared" si="621"/>
        <v>-0.34838183663621686</v>
      </c>
      <c r="MS162" s="75">
        <f t="shared" si="622"/>
        <v>0.5423303158540016</v>
      </c>
      <c r="MT162" s="75">
        <f t="shared" si="623"/>
        <v>0.59740184564013998</v>
      </c>
      <c r="MU162" s="75"/>
      <c r="MV162" s="75">
        <f t="shared" si="624"/>
        <v>7.4805684335062142E-2</v>
      </c>
      <c r="MW162" s="75">
        <f t="shared" si="625"/>
        <v>0.66155877047721101</v>
      </c>
      <c r="MX162" s="75">
        <f t="shared" si="626"/>
        <v>-0.25811258970250112</v>
      </c>
      <c r="MY162" s="75">
        <f t="shared" si="627"/>
        <v>-0.22189889673690963</v>
      </c>
      <c r="MZ162" s="75">
        <f t="shared" si="628"/>
        <v>0.19014105411851409</v>
      </c>
      <c r="NA162" s="75">
        <f t="shared" si="629"/>
        <v>-0.3803352616212814</v>
      </c>
      <c r="NB162" s="75">
        <f t="shared" si="630"/>
        <v>0.5728396949482979</v>
      </c>
      <c r="NC162" s="75"/>
      <c r="ND162" s="75">
        <f t="shared" si="631"/>
        <v>-0.39941485532221249</v>
      </c>
      <c r="NE162" s="75">
        <f t="shared" si="632"/>
        <v>3.5436907420287729</v>
      </c>
      <c r="NF162" s="75">
        <f t="shared" si="633"/>
        <v>-0.1461252273677538</v>
      </c>
      <c r="NG162" s="75">
        <f t="shared" si="634"/>
        <v>-9.3075936662643272E-2</v>
      </c>
      <c r="NH162" s="75">
        <f t="shared" si="635"/>
        <v>-0.22448247217145698</v>
      </c>
      <c r="NI162" s="75">
        <f t="shared" si="636"/>
        <v>-4.4272288332763601E-2</v>
      </c>
      <c r="NJ162" s="75">
        <f t="shared" si="637"/>
        <v>1.5124570316064858</v>
      </c>
      <c r="NK162" s="75"/>
      <c r="NL162" s="75"/>
      <c r="NM162" s="211">
        <v>5154</v>
      </c>
      <c r="NN162" s="212">
        <v>0</v>
      </c>
      <c r="NO162" s="212">
        <v>8</v>
      </c>
      <c r="NP162" s="212">
        <v>1</v>
      </c>
      <c r="NQ162" s="212">
        <v>0</v>
      </c>
      <c r="NR162" s="212">
        <v>14</v>
      </c>
      <c r="NS162" s="213">
        <v>23</v>
      </c>
      <c r="NT162" s="213">
        <f t="shared" si="638"/>
        <v>5177</v>
      </c>
      <c r="NU162" s="75"/>
      <c r="NV162" s="75"/>
      <c r="NW162" s="73">
        <v>4630</v>
      </c>
      <c r="NX162" s="73">
        <v>1070</v>
      </c>
      <c r="NY162" s="75">
        <f t="shared" si="639"/>
        <v>0.23110151187904968</v>
      </c>
      <c r="NZ162" s="75">
        <f t="shared" si="640"/>
        <v>1.1025946457241952E-3</v>
      </c>
      <c r="OA162" s="75">
        <f t="shared" si="641"/>
        <v>1.3652295180484619E-3</v>
      </c>
      <c r="OB162" s="73">
        <v>6567</v>
      </c>
      <c r="OC162" s="73">
        <v>5281</v>
      </c>
      <c r="OD162" s="73">
        <v>133.44460115090749</v>
      </c>
      <c r="OE162" s="73">
        <v>59.514693820320574</v>
      </c>
      <c r="OF162" s="75">
        <f t="shared" si="642"/>
        <v>9.0626913081042447E-3</v>
      </c>
      <c r="OG162" s="75">
        <f t="shared" si="643"/>
        <v>0.44598802279769745</v>
      </c>
      <c r="OH162" s="73">
        <v>196</v>
      </c>
      <c r="OI162" s="73">
        <f t="shared" si="644"/>
        <v>87.413652468348701</v>
      </c>
      <c r="OJ162" s="75">
        <f t="shared" si="645"/>
        <v>1.655248105819896E-2</v>
      </c>
      <c r="OK162" s="75">
        <f t="shared" si="646"/>
        <v>1.0020630260563852E-3</v>
      </c>
      <c r="OL162" s="75">
        <f t="shared" si="647"/>
        <v>8.6821997222470725E-5</v>
      </c>
      <c r="OM162" s="73">
        <v>6563</v>
      </c>
      <c r="ON162" s="73">
        <v>131263731</v>
      </c>
      <c r="OO162" s="73">
        <f t="shared" si="648"/>
        <v>20000.568490019807</v>
      </c>
      <c r="OP162" s="75">
        <f t="shared" si="649"/>
        <v>1.0071638615549456E-3</v>
      </c>
      <c r="OQ162" s="75">
        <f t="shared" si="650"/>
        <v>1.0541036979371163E-3</v>
      </c>
      <c r="OR162" s="75">
        <f t="shared" si="651"/>
        <v>2.8181068468587794E-4</v>
      </c>
      <c r="OS162" s="73">
        <v>1162.7082127076033</v>
      </c>
      <c r="OT162" s="75">
        <f t="shared" si="652"/>
        <v>0.17705317690080757</v>
      </c>
      <c r="OU162" s="75">
        <f t="shared" si="653"/>
        <v>9.5825622190755233E-4</v>
      </c>
      <c r="OV162" s="73">
        <v>20.890843449917121</v>
      </c>
      <c r="OW162" s="75">
        <f t="shared" si="654"/>
        <v>3.1831240971990126E-3</v>
      </c>
      <c r="OX162" s="75">
        <v>4.8648648648648651E-2</v>
      </c>
      <c r="OY162" s="73">
        <v>336</v>
      </c>
      <c r="OZ162" s="75">
        <f t="shared" si="655"/>
        <v>5.1164915486523528E-2</v>
      </c>
      <c r="PA162" s="73">
        <v>1319</v>
      </c>
      <c r="PB162" s="75">
        <f t="shared" si="656"/>
        <v>0.20085274859144206</v>
      </c>
      <c r="PC162" s="73">
        <v>1078</v>
      </c>
      <c r="PD162" s="73">
        <v>1425</v>
      </c>
      <c r="PE162" s="75">
        <f t="shared" si="657"/>
        <v>-0.24350877192982456</v>
      </c>
      <c r="PF162" s="75">
        <v>4.1642897889332571E-2</v>
      </c>
      <c r="PG162" s="75">
        <v>4.2403498764023578E-2</v>
      </c>
      <c r="PH162" s="75">
        <v>8.4046396653356142E-2</v>
      </c>
      <c r="PI162" s="75"/>
      <c r="PJ162" s="75"/>
      <c r="PK162" s="75"/>
      <c r="PL162" s="75"/>
      <c r="PM162" s="75"/>
      <c r="PN162" s="75"/>
      <c r="PO162" s="226"/>
      <c r="PP162" s="21">
        <f t="shared" si="658"/>
        <v>0</v>
      </c>
      <c r="PQ162" s="73">
        <f t="shared" si="659"/>
        <v>123.81971228889522</v>
      </c>
      <c r="PR162" s="73"/>
      <c r="PS162" s="73">
        <f t="shared" si="660"/>
        <v>27.980619186513955</v>
      </c>
      <c r="PT162" s="73">
        <v>2</v>
      </c>
      <c r="PU162" s="73">
        <f t="shared" si="661"/>
        <v>8.6643249940234135</v>
      </c>
      <c r="PV162" s="73">
        <v>2</v>
      </c>
      <c r="PW162" s="73"/>
    </row>
    <row r="163" spans="1:439" x14ac:dyDescent="0.25">
      <c r="A163" s="150"/>
      <c r="B163" s="153" t="s">
        <v>10</v>
      </c>
      <c r="C163" s="151"/>
      <c r="D163" s="156">
        <v>44085</v>
      </c>
      <c r="E163" s="156" t="s">
        <v>205</v>
      </c>
      <c r="F163" s="72" t="s">
        <v>440</v>
      </c>
      <c r="G163" s="82"/>
      <c r="P163" s="161"/>
      <c r="Q163" s="127"/>
      <c r="R163" s="127"/>
      <c r="S163" s="127"/>
      <c r="T163" s="127"/>
      <c r="U163" s="127"/>
      <c r="V163" s="127"/>
      <c r="W163" s="127"/>
      <c r="X163" s="127"/>
      <c r="Y163" s="127"/>
      <c r="Z163" s="113"/>
      <c r="AA163" s="73"/>
      <c r="AB163" s="74">
        <v>3593</v>
      </c>
      <c r="AC163" s="74">
        <v>3836</v>
      </c>
      <c r="AD163" s="74">
        <v>1443</v>
      </c>
      <c r="AE163" s="74">
        <v>1744</v>
      </c>
      <c r="AF163" s="74">
        <v>1580</v>
      </c>
      <c r="AG163" s="74">
        <v>5602</v>
      </c>
      <c r="AH163" s="74">
        <v>188</v>
      </c>
      <c r="AI163" s="74">
        <v>179</v>
      </c>
      <c r="AK163" s="73">
        <f t="shared" si="445"/>
        <v>18165</v>
      </c>
      <c r="AL163" s="75"/>
      <c r="AM163" s="76">
        <f t="shared" si="446"/>
        <v>0.19779796311588219</v>
      </c>
      <c r="AN163" s="77">
        <f t="shared" si="447"/>
        <v>0.21117533718689788</v>
      </c>
      <c r="AO163" s="77">
        <f t="shared" si="448"/>
        <v>7.9438480594549957E-2</v>
      </c>
      <c r="AP163" s="77">
        <f t="shared" si="449"/>
        <v>9.600880814753647E-2</v>
      </c>
      <c r="AQ163" s="77">
        <f t="shared" si="450"/>
        <v>8.6980456922653451E-2</v>
      </c>
      <c r="AR163" s="77">
        <f t="shared" si="451"/>
        <v>0.30839526562069913</v>
      </c>
      <c r="AS163" s="77">
        <f t="shared" si="452"/>
        <v>1.0349573355353702E-2</v>
      </c>
      <c r="AT163" s="78">
        <f t="shared" si="453"/>
        <v>9.8541150564271946E-3</v>
      </c>
      <c r="AU163" s="75">
        <f t="shared" si="454"/>
        <v>1</v>
      </c>
      <c r="AV163" s="75"/>
      <c r="AW163" s="75"/>
      <c r="AX163" s="74">
        <v>1558</v>
      </c>
      <c r="AY163" s="74">
        <v>934</v>
      </c>
      <c r="AZ163" s="74">
        <v>3215</v>
      </c>
      <c r="BA163" s="74">
        <v>2372</v>
      </c>
      <c r="BB163" s="74">
        <v>5269</v>
      </c>
      <c r="BC163" s="74">
        <v>4233</v>
      </c>
      <c r="BD163" s="74">
        <v>360</v>
      </c>
      <c r="BE163" s="74">
        <v>0</v>
      </c>
      <c r="BF163" s="74">
        <v>50</v>
      </c>
      <c r="BG163" s="79">
        <v>20</v>
      </c>
      <c r="BH163" s="80">
        <v>157</v>
      </c>
      <c r="BI163" s="80">
        <v>17</v>
      </c>
      <c r="BJ163" s="81">
        <v>14</v>
      </c>
      <c r="BK163" s="73">
        <f t="shared" si="455"/>
        <v>208</v>
      </c>
      <c r="BL163" s="79">
        <f t="shared" si="456"/>
        <v>18199</v>
      </c>
      <c r="BM163" s="82"/>
      <c r="BN163" s="83">
        <f t="shared" si="457"/>
        <v>8.5609099401065994E-2</v>
      </c>
      <c r="BO163" s="84">
        <f t="shared" si="458"/>
        <v>5.1321501181383594E-2</v>
      </c>
      <c r="BP163" s="84">
        <f t="shared" si="459"/>
        <v>0.17665805813506236</v>
      </c>
      <c r="BQ163" s="84">
        <f t="shared" si="460"/>
        <v>0.13033683169404911</v>
      </c>
      <c r="BR163" s="84">
        <f t="shared" si="461"/>
        <v>0.28952140227485029</v>
      </c>
      <c r="BS163" s="84">
        <f t="shared" si="462"/>
        <v>0.23259519753832628</v>
      </c>
      <c r="BT163" s="84">
        <f t="shared" si="463"/>
        <v>1.9781306665201386E-2</v>
      </c>
      <c r="BU163" s="84">
        <f t="shared" si="464"/>
        <v>0</v>
      </c>
      <c r="BV163" s="84">
        <f t="shared" si="465"/>
        <v>2.7474037035001924E-3</v>
      </c>
      <c r="BW163" s="84">
        <f t="shared" si="466"/>
        <v>1.098961481400077E-3</v>
      </c>
      <c r="BX163" s="84">
        <f t="shared" si="467"/>
        <v>8.6268476289906044E-3</v>
      </c>
      <c r="BY163" s="84">
        <f t="shared" si="468"/>
        <v>9.3411725919006539E-4</v>
      </c>
      <c r="BZ163" s="84">
        <f t="shared" si="469"/>
        <v>7.692730369800539E-4</v>
      </c>
      <c r="CA163" s="75">
        <f t="shared" si="470"/>
        <v>1.14291994065608E-2</v>
      </c>
      <c r="CB163" s="85">
        <f t="shared" si="471"/>
        <v>1</v>
      </c>
      <c r="CC163" s="75"/>
      <c r="CD163" s="75"/>
      <c r="CE163" s="74">
        <v>1694</v>
      </c>
      <c r="CF163" s="74">
        <v>3235</v>
      </c>
      <c r="CG163" s="74">
        <v>5663</v>
      </c>
      <c r="CH163" s="74">
        <v>2242</v>
      </c>
      <c r="CI163" s="74">
        <v>1839</v>
      </c>
      <c r="CJ163" s="74">
        <v>3106</v>
      </c>
      <c r="CK163" s="72">
        <v>357</v>
      </c>
      <c r="CL163" s="72">
        <v>9</v>
      </c>
      <c r="CM163" s="72">
        <v>278</v>
      </c>
      <c r="CN163" s="72">
        <v>7</v>
      </c>
      <c r="CO163" s="72">
        <v>17</v>
      </c>
      <c r="CP163" s="73">
        <f t="shared" si="662"/>
        <v>311</v>
      </c>
      <c r="CQ163" s="73">
        <f t="shared" si="663"/>
        <v>18447</v>
      </c>
      <c r="CR163" s="73"/>
      <c r="CS163" s="76">
        <f t="shared" si="472"/>
        <v>9.1830649970184849E-2</v>
      </c>
      <c r="CT163" s="77">
        <f t="shared" si="473"/>
        <v>0.17536726839052422</v>
      </c>
      <c r="CU163" s="77">
        <f t="shared" si="474"/>
        <v>0.30698758605735349</v>
      </c>
      <c r="CV163" s="77">
        <f t="shared" si="475"/>
        <v>0.12153737735133084</v>
      </c>
      <c r="CW163" s="77">
        <f t="shared" si="476"/>
        <v>9.9691006667750853E-2</v>
      </c>
      <c r="CX163" s="77">
        <f t="shared" si="477"/>
        <v>0.16837426139751721</v>
      </c>
      <c r="CY163" s="77">
        <f t="shared" si="478"/>
        <v>1.935274028297284E-2</v>
      </c>
      <c r="CZ163" s="78"/>
      <c r="DA163" s="78"/>
      <c r="DB163" s="78"/>
      <c r="DC163" s="78"/>
      <c r="DD163" s="78">
        <f t="shared" si="479"/>
        <v>1.6859109882365695E-2</v>
      </c>
      <c r="DE163" s="75">
        <f t="shared" si="480"/>
        <v>1</v>
      </c>
      <c r="DF163" s="75"/>
      <c r="DG163" s="75"/>
      <c r="DH163" s="74">
        <v>2943</v>
      </c>
      <c r="DI163" s="74">
        <v>4126</v>
      </c>
      <c r="DJ163" s="74">
        <v>3181</v>
      </c>
      <c r="DK163" s="74">
        <v>3418</v>
      </c>
      <c r="DM163" s="74">
        <v>982</v>
      </c>
      <c r="DN163" s="74">
        <v>1612</v>
      </c>
      <c r="DO163" s="72">
        <v>1718</v>
      </c>
      <c r="DP163" s="72">
        <v>251</v>
      </c>
      <c r="DQ163" s="72">
        <v>24</v>
      </c>
      <c r="DR163" s="72">
        <v>45</v>
      </c>
      <c r="DS163" s="72"/>
      <c r="DU163" s="73">
        <f t="shared" si="481"/>
        <v>320</v>
      </c>
      <c r="DV163" s="73">
        <f t="shared" si="664"/>
        <v>18300</v>
      </c>
      <c r="DW163" s="76">
        <f t="shared" si="482"/>
        <v>0.16081967213114753</v>
      </c>
      <c r="DX163" s="77">
        <f t="shared" si="483"/>
        <v>0.22546448087431695</v>
      </c>
      <c r="DY163" s="77">
        <f t="shared" si="484"/>
        <v>0.17382513661202187</v>
      </c>
      <c r="DZ163" s="77">
        <f t="shared" si="485"/>
        <v>0.186775956284153</v>
      </c>
      <c r="EA163" s="77">
        <f t="shared" si="486"/>
        <v>0</v>
      </c>
      <c r="EB163" s="77">
        <f t="shared" si="487"/>
        <v>5.3661202185792352E-2</v>
      </c>
      <c r="EC163" s="77">
        <f t="shared" si="488"/>
        <v>8.8087431693989068E-2</v>
      </c>
      <c r="ED163" s="77">
        <f t="shared" si="489"/>
        <v>9.3879781420765029E-2</v>
      </c>
      <c r="EE163" s="75">
        <f t="shared" si="490"/>
        <v>1.3715846994535518E-2</v>
      </c>
      <c r="EF163" s="78">
        <f t="shared" si="491"/>
        <v>1.3114754098360656E-3</v>
      </c>
      <c r="EG163" s="78">
        <f t="shared" si="492"/>
        <v>2.4590163934426232E-3</v>
      </c>
      <c r="EH163" s="78">
        <f t="shared" si="493"/>
        <v>0</v>
      </c>
      <c r="EI163" s="78">
        <f t="shared" si="494"/>
        <v>0</v>
      </c>
      <c r="EJ163" s="75">
        <f t="shared" si="495"/>
        <v>1.7486338797814208E-2</v>
      </c>
      <c r="EK163" s="75">
        <f t="shared" si="496"/>
        <v>1</v>
      </c>
      <c r="EL163" s="75"/>
      <c r="EM163" s="75"/>
      <c r="EN163" s="75"/>
      <c r="EO163" s="75"/>
      <c r="EP163" s="75"/>
      <c r="EQ163" s="75"/>
      <c r="ER163" s="75">
        <f t="shared" si="497"/>
        <v>0.21117533718689788</v>
      </c>
      <c r="ES163" s="75">
        <f t="shared" si="498"/>
        <v>0.28952140227485029</v>
      </c>
      <c r="ET163" s="75">
        <f t="shared" si="499"/>
        <v>0.17536726839052422</v>
      </c>
      <c r="EU163" s="75">
        <f t="shared" si="500"/>
        <v>0.22546448087431695</v>
      </c>
      <c r="EV163" s="75"/>
      <c r="EW163" s="75"/>
      <c r="EX163" s="75">
        <f t="shared" si="501"/>
        <v>7.9438480594549957E-2</v>
      </c>
      <c r="EY163" s="75">
        <f t="shared" si="502"/>
        <v>5.1321501181383594E-2</v>
      </c>
      <c r="EZ163" s="75">
        <f t="shared" si="503"/>
        <v>9.9691006667750853E-2</v>
      </c>
      <c r="FA163" s="75">
        <f t="shared" si="504"/>
        <v>0.17382513661202187</v>
      </c>
      <c r="FB163" s="75"/>
      <c r="FC163" s="75"/>
      <c r="FD163" s="75"/>
      <c r="FE163" s="75">
        <f t="shared" si="505"/>
        <v>0</v>
      </c>
      <c r="FF163" s="75"/>
      <c r="FG163" s="75"/>
      <c r="FH163" s="75"/>
      <c r="FI163" s="75"/>
      <c r="FJ163" s="75"/>
      <c r="FK163" s="75">
        <f t="shared" si="506"/>
        <v>2.7474037035001924E-3</v>
      </c>
      <c r="FL163" s="75"/>
      <c r="FM163" s="75"/>
      <c r="FN163" s="75"/>
      <c r="FO163" s="75"/>
      <c r="FP163" s="75">
        <f t="shared" si="507"/>
        <v>0.29061381778144785</v>
      </c>
      <c r="FQ163" s="75">
        <f t="shared" si="508"/>
        <v>0.3435903071597341</v>
      </c>
      <c r="FR163" s="75">
        <f t="shared" si="509"/>
        <v>0.27505827505827507</v>
      </c>
      <c r="FS163" s="75">
        <f t="shared" si="510"/>
        <v>0.39928961748633884</v>
      </c>
      <c r="FT163" s="75"/>
      <c r="FU163" s="75"/>
      <c r="FV163" s="75"/>
      <c r="FW163" s="75">
        <f t="shared" si="511"/>
        <v>-0.11415413388432608</v>
      </c>
      <c r="FX163" s="75">
        <f t="shared" si="512"/>
        <v>5.009721248379273E-2</v>
      </c>
      <c r="FY163" s="75">
        <f t="shared" si="513"/>
        <v>-6.4056921400533345E-2</v>
      </c>
      <c r="FZ163" s="75"/>
      <c r="GA163" s="75"/>
      <c r="GB163" s="75">
        <f t="shared" si="514"/>
        <v>4.8369505486367259E-2</v>
      </c>
      <c r="GC163" s="75">
        <f t="shared" si="515"/>
        <v>7.4134129944271016E-2</v>
      </c>
      <c r="GD163" s="75">
        <f t="shared" si="516"/>
        <v>0.12250363543063827</v>
      </c>
      <c r="GE163" s="75"/>
      <c r="GF163" s="75"/>
      <c r="GG163" s="75"/>
      <c r="GH163" s="75"/>
      <c r="GI163" s="75"/>
      <c r="GJ163" s="75"/>
      <c r="GK163" s="75"/>
      <c r="GL163" s="75"/>
      <c r="GM163" s="75"/>
      <c r="GN163" s="75"/>
      <c r="GO163" s="75"/>
      <c r="GP163" s="75"/>
      <c r="GQ163" s="75">
        <f t="shared" si="517"/>
        <v>-6.8532032101459028E-2</v>
      </c>
      <c r="GR163" s="75">
        <f t="shared" si="518"/>
        <v>0.12423134242806377</v>
      </c>
      <c r="GS163" s="75">
        <f t="shared" si="519"/>
        <v>5.5699310326604745E-2</v>
      </c>
      <c r="GT163" s="75"/>
      <c r="GU163" s="75"/>
      <c r="GV163" s="75"/>
      <c r="GW163" s="75"/>
      <c r="GX163" s="75">
        <f t="shared" si="520"/>
        <v>1.0349573355353702E-2</v>
      </c>
      <c r="GY163" s="75">
        <f t="shared" si="521"/>
        <v>1.9781306665201386E-2</v>
      </c>
      <c r="GZ163" s="75">
        <f t="shared" si="522"/>
        <v>1.935274028297284E-2</v>
      </c>
      <c r="HA163" s="75">
        <f t="shared" si="523"/>
        <v>5.3661202185792352E-2</v>
      </c>
      <c r="HB163" s="75"/>
      <c r="HC163" s="75"/>
      <c r="HD163" s="75">
        <f t="shared" si="524"/>
        <v>-4.2856638222854571E-4</v>
      </c>
      <c r="HE163" s="75">
        <f t="shared" si="525"/>
        <v>3.4308461902819512E-2</v>
      </c>
      <c r="HF163" s="75">
        <f t="shared" si="526"/>
        <v>3.3879895520590966E-2</v>
      </c>
      <c r="HG163" s="75"/>
      <c r="HH163" s="75"/>
      <c r="HI163" s="75"/>
      <c r="HJ163" s="75">
        <f t="shared" si="527"/>
        <v>0.30839526562069913</v>
      </c>
      <c r="HK163" s="75">
        <f t="shared" si="528"/>
        <v>0.23259519753832628</v>
      </c>
      <c r="HL163" s="75">
        <f t="shared" si="529"/>
        <v>0.30698758605735349</v>
      </c>
      <c r="HM163" s="75">
        <f t="shared" si="530"/>
        <v>0.186775956284153</v>
      </c>
      <c r="HN163" s="75"/>
      <c r="HO163" s="75"/>
      <c r="HP163" s="75">
        <f t="shared" si="531"/>
        <v>7.4392388519027214E-2</v>
      </c>
      <c r="HQ163" s="75">
        <f>Gegevens!HM242-Gegevens!HL242</f>
        <v>-2.5317954625416139E-2</v>
      </c>
      <c r="HR163" s="75">
        <f t="shared" si="532"/>
        <v>-4.5819241254173276E-2</v>
      </c>
      <c r="HS163" s="75"/>
      <c r="HT163" s="75"/>
      <c r="HU163" s="75"/>
      <c r="HV163" s="75">
        <f t="shared" si="533"/>
        <v>0.19779796311588219</v>
      </c>
      <c r="HW163" s="75">
        <f t="shared" si="534"/>
        <v>0.17665805813506236</v>
      </c>
      <c r="HX163" s="75">
        <f t="shared" si="535"/>
        <v>0.16837426139751721</v>
      </c>
      <c r="HY163" s="75">
        <f t="shared" si="536"/>
        <v>0.16081967213114753</v>
      </c>
      <c r="HZ163" s="75"/>
      <c r="IA163" s="75"/>
      <c r="IB163" s="75">
        <f t="shared" si="537"/>
        <v>-8.283796737545146E-3</v>
      </c>
      <c r="IC163" s="75">
        <f t="shared" si="538"/>
        <v>-7.5545892663696768E-3</v>
      </c>
      <c r="ID163" s="75">
        <f t="shared" si="539"/>
        <v>-1.5838386003914823E-2</v>
      </c>
      <c r="IE163" s="75"/>
      <c r="IF163" s="75"/>
      <c r="IG163" s="75"/>
      <c r="IH163" s="75">
        <f t="shared" si="540"/>
        <v>9.600880814753647E-2</v>
      </c>
      <c r="II163" s="75">
        <f t="shared" si="541"/>
        <v>0.13033683169404911</v>
      </c>
      <c r="IJ163" s="75">
        <f t="shared" si="542"/>
        <v>9.1830649970184849E-2</v>
      </c>
      <c r="IK163" s="75">
        <f t="shared" si="543"/>
        <v>9.3879781420765029E-2</v>
      </c>
      <c r="IL163" s="75"/>
      <c r="IM163" s="75"/>
      <c r="IN163" s="75">
        <f t="shared" si="544"/>
        <v>-3.8506181723864261E-2</v>
      </c>
      <c r="IO163" s="75">
        <f t="shared" si="545"/>
        <v>2.04913145058018E-3</v>
      </c>
      <c r="IP163" s="75">
        <f t="shared" si="546"/>
        <v>-3.6457050273284081E-2</v>
      </c>
      <c r="IQ163" s="75"/>
      <c r="IR163" s="75"/>
      <c r="IS163" s="75"/>
      <c r="IT163" s="75">
        <f t="shared" si="547"/>
        <v>8.6980456922653451E-2</v>
      </c>
      <c r="IU163" s="75">
        <f t="shared" si="548"/>
        <v>8.5609099401065994E-2</v>
      </c>
      <c r="IV163" s="75">
        <f t="shared" si="549"/>
        <v>0.12153737735133084</v>
      </c>
      <c r="IW163" s="75">
        <f t="shared" si="550"/>
        <v>8.8087431693989068E-2</v>
      </c>
      <c r="IX163" s="75"/>
      <c r="IY163" s="75"/>
      <c r="IZ163" s="75">
        <f t="shared" si="551"/>
        <v>3.5928277950264847E-2</v>
      </c>
      <c r="JA163" s="75">
        <f t="shared" si="552"/>
        <v>-3.3449945657341773E-2</v>
      </c>
      <c r="JB163" s="75">
        <f t="shared" si="553"/>
        <v>2.4783322929230744E-3</v>
      </c>
      <c r="JC163" s="75"/>
      <c r="JD163" s="75"/>
      <c r="JE163" s="75"/>
      <c r="JF163" s="75"/>
      <c r="JG163" s="75"/>
      <c r="JH163" s="75"/>
      <c r="JI163" s="75">
        <f t="shared" si="554"/>
        <v>0.10635838150289018</v>
      </c>
      <c r="JJ163" s="75">
        <f t="shared" si="555"/>
        <v>0.18298926507018992</v>
      </c>
      <c r="JK163" s="75">
        <f t="shared" si="556"/>
        <v>0.19333883842554361</v>
      </c>
      <c r="JL163" s="75"/>
      <c r="JM163" s="75">
        <f t="shared" si="557"/>
        <v>0.1501181383592505</v>
      </c>
      <c r="JN163" s="75">
        <f t="shared" si="558"/>
        <v>0.21594593109511512</v>
      </c>
      <c r="JO163" s="75">
        <f t="shared" si="559"/>
        <v>0.23572723776031651</v>
      </c>
      <c r="JP163" s="75"/>
      <c r="JQ163" s="75">
        <f t="shared" si="560"/>
        <v>0.11118339025315768</v>
      </c>
      <c r="JR163" s="75">
        <f t="shared" si="561"/>
        <v>0.21336802732151569</v>
      </c>
      <c r="JS163" s="75">
        <f t="shared" si="562"/>
        <v>0.23272076760448851</v>
      </c>
      <c r="JT163" s="75"/>
      <c r="JU163" s="75">
        <f t="shared" si="563"/>
        <v>0.14754098360655737</v>
      </c>
      <c r="JV163" s="75">
        <f t="shared" si="564"/>
        <v>0.18196721311475411</v>
      </c>
      <c r="JW163" s="75">
        <f t="shared" si="565"/>
        <v>0.23562841530054646</v>
      </c>
      <c r="JX163" s="75"/>
      <c r="JY163" s="75"/>
      <c r="JZ163" s="75"/>
      <c r="KA163" s="75">
        <f t="shared" si="566"/>
        <v>-3.893474810609282E-2</v>
      </c>
      <c r="KB163" s="75">
        <f t="shared" si="567"/>
        <v>3.6357593353399692E-2</v>
      </c>
      <c r="KC163" s="75">
        <f t="shared" si="568"/>
        <v>-2.5771547526931282E-3</v>
      </c>
      <c r="KD163" s="75"/>
      <c r="KE163" s="75"/>
      <c r="KF163" s="75">
        <f t="shared" si="569"/>
        <v>-2.577903773599427E-3</v>
      </c>
      <c r="KG163" s="75">
        <f t="shared" si="570"/>
        <v>-3.1400814206761579E-2</v>
      </c>
      <c r="KH163" s="75">
        <f t="shared" si="571"/>
        <v>-3.3978717980361006E-2</v>
      </c>
      <c r="KI163" s="75"/>
      <c r="KJ163" s="75"/>
      <c r="KK163" s="75">
        <f t="shared" si="572"/>
        <v>-3.0064701558280005E-3</v>
      </c>
      <c r="KL163" s="75">
        <f t="shared" si="573"/>
        <v>2.9076476960579467E-3</v>
      </c>
      <c r="KM163" s="75">
        <f t="shared" si="574"/>
        <v>-9.8822459770053772E-5</v>
      </c>
      <c r="KN163" s="75"/>
      <c r="KO163" s="75"/>
      <c r="KP163" s="75"/>
      <c r="KQ163" s="75"/>
      <c r="KR163" s="73">
        <f t="shared" si="575"/>
        <v>5298.2416616297605</v>
      </c>
      <c r="KS163" s="73">
        <f t="shared" si="576"/>
        <v>939.18347161931979</v>
      </c>
      <c r="KT163" s="73">
        <f t="shared" si="577"/>
        <v>4256.4921149513711</v>
      </c>
      <c r="KU163" s="73">
        <f t="shared" si="578"/>
        <v>3232.842463871641</v>
      </c>
      <c r="KV163" s="73">
        <f t="shared" si="579"/>
        <v>2385.1640200010988</v>
      </c>
      <c r="KW163" s="73">
        <f t="shared" si="580"/>
        <v>1566.6465190395077</v>
      </c>
      <c r="KX163" s="73">
        <f t="shared" si="581"/>
        <v>361.99791197318535</v>
      </c>
      <c r="KY163" s="73"/>
      <c r="KZ163" s="73">
        <f t="shared" si="582"/>
        <v>3209.2210115465932</v>
      </c>
      <c r="LA163" s="73">
        <f t="shared" si="583"/>
        <v>1824.3454220198407</v>
      </c>
      <c r="LB163" s="73">
        <f t="shared" si="584"/>
        <v>5617.872824849569</v>
      </c>
      <c r="LC163" s="73">
        <f t="shared" si="585"/>
        <v>3081.248983574565</v>
      </c>
      <c r="LD163" s="73">
        <f t="shared" si="586"/>
        <v>1680.5008944543827</v>
      </c>
      <c r="LE163" s="73">
        <f t="shared" si="587"/>
        <v>2224.1340055293545</v>
      </c>
      <c r="LF163" s="73">
        <f t="shared" si="588"/>
        <v>354.15514717840296</v>
      </c>
      <c r="LG163" s="73"/>
      <c r="LH163" s="73">
        <f t="shared" si="589"/>
        <v>4126</v>
      </c>
      <c r="LI163" s="73">
        <f t="shared" si="590"/>
        <v>3181</v>
      </c>
      <c r="LJ163" s="73">
        <f t="shared" si="591"/>
        <v>3418</v>
      </c>
      <c r="LK163" s="73">
        <f t="shared" si="592"/>
        <v>2943</v>
      </c>
      <c r="LL163" s="73">
        <f t="shared" si="593"/>
        <v>1718</v>
      </c>
      <c r="LM163" s="73">
        <f t="shared" si="594"/>
        <v>1612</v>
      </c>
      <c r="LN163" s="73">
        <f t="shared" si="595"/>
        <v>982</v>
      </c>
      <c r="LO163" s="73"/>
      <c r="LP163" s="73">
        <f t="shared" si="596"/>
        <v>-2089.0206500831673</v>
      </c>
      <c r="LQ163" s="73">
        <f t="shared" si="597"/>
        <v>885.16195040052094</v>
      </c>
      <c r="LR163" s="73">
        <f t="shared" si="598"/>
        <v>1361.3807098981979</v>
      </c>
      <c r="LS163" s="73">
        <f t="shared" si="599"/>
        <v>-151.59348029707598</v>
      </c>
      <c r="LT163" s="73">
        <f t="shared" si="600"/>
        <v>-704.66312554671617</v>
      </c>
      <c r="LU163" s="73">
        <f t="shared" si="601"/>
        <v>657.48748648984679</v>
      </c>
      <c r="LV163" s="73">
        <f t="shared" si="602"/>
        <v>-7.8427647947823971</v>
      </c>
      <c r="LW163" s="73"/>
      <c r="LX163" s="73">
        <f t="shared" si="603"/>
        <v>916.77898845340678</v>
      </c>
      <c r="LY163" s="73">
        <f t="shared" si="604"/>
        <v>1356.6545779801593</v>
      </c>
      <c r="LZ163" s="73">
        <f t="shared" si="605"/>
        <v>-2199.872824849569</v>
      </c>
      <c r="MA163" s="73">
        <f t="shared" si="606"/>
        <v>-138.24898357456505</v>
      </c>
      <c r="MB163" s="73">
        <f t="shared" si="607"/>
        <v>37.49910554561734</v>
      </c>
      <c r="MC163" s="73">
        <f t="shared" si="608"/>
        <v>-612.13400552935445</v>
      </c>
      <c r="MD163" s="73">
        <f t="shared" si="609"/>
        <v>627.84485282159699</v>
      </c>
      <c r="ME163" s="73"/>
      <c r="MF163" s="73">
        <f t="shared" si="610"/>
        <v>-1172.2416616297605</v>
      </c>
      <c r="MG163" s="73">
        <f t="shared" si="611"/>
        <v>2241.8165283806802</v>
      </c>
      <c r="MH163" s="73">
        <f t="shared" si="612"/>
        <v>-838.49211495137115</v>
      </c>
      <c r="MI163" s="73">
        <f t="shared" si="613"/>
        <v>-289.84246387164103</v>
      </c>
      <c r="MJ163" s="73">
        <f t="shared" si="614"/>
        <v>-667.16402000109883</v>
      </c>
      <c r="MK163" s="73">
        <f t="shared" si="615"/>
        <v>45.353480960492334</v>
      </c>
      <c r="ML163" s="73">
        <f t="shared" si="616"/>
        <v>620.00208802681459</v>
      </c>
      <c r="MM163" s="73"/>
      <c r="MN163" s="75">
        <f t="shared" si="617"/>
        <v>-0.3942856486165971</v>
      </c>
      <c r="MO163" s="75">
        <f t="shared" si="618"/>
        <v>0.94248033227665717</v>
      </c>
      <c r="MP163" s="75">
        <f t="shared" si="619"/>
        <v>0.31983630490379777</v>
      </c>
      <c r="MQ163" s="75">
        <f t="shared" si="620"/>
        <v>-4.6891700412623312E-2</v>
      </c>
      <c r="MR163" s="75">
        <f t="shared" si="621"/>
        <v>-0.29543591955843418</v>
      </c>
      <c r="MS163" s="75">
        <f t="shared" si="622"/>
        <v>0.41967826085806809</v>
      </c>
      <c r="MT163" s="75">
        <f t="shared" si="623"/>
        <v>-2.1665221083825872E-2</v>
      </c>
      <c r="MU163" s="75"/>
      <c r="MV163" s="75">
        <f t="shared" si="624"/>
        <v>0.28567025616337688</v>
      </c>
      <c r="MW163" s="75">
        <f t="shared" si="625"/>
        <v>0.74363909466121103</v>
      </c>
      <c r="MX163" s="75">
        <f t="shared" si="626"/>
        <v>-0.39158466085577071</v>
      </c>
      <c r="MY163" s="75">
        <f t="shared" si="627"/>
        <v>-4.4867839084585123E-2</v>
      </c>
      <c r="MZ163" s="75">
        <f t="shared" si="628"/>
        <v>2.2314243133915366E-2</v>
      </c>
      <c r="NA163" s="75">
        <f t="shared" si="629"/>
        <v>-0.27522352700311492</v>
      </c>
      <c r="NB163" s="75">
        <f t="shared" si="630"/>
        <v>1.7727960692473712</v>
      </c>
      <c r="NC163" s="75"/>
      <c r="ND163" s="75">
        <f t="shared" si="631"/>
        <v>-0.22125107469506672</v>
      </c>
      <c r="NE163" s="75">
        <f t="shared" si="632"/>
        <v>2.3869846479680787</v>
      </c>
      <c r="NF163" s="75">
        <f t="shared" si="633"/>
        <v>-0.19699134693708945</v>
      </c>
      <c r="NG163" s="75">
        <f t="shared" si="634"/>
        <v>-8.965561022869227E-2</v>
      </c>
      <c r="NH163" s="75">
        <f t="shared" si="635"/>
        <v>-0.27971410536403757</v>
      </c>
      <c r="NI163" s="75">
        <f t="shared" si="636"/>
        <v>2.8949402695062326E-2</v>
      </c>
      <c r="NJ163" s="75">
        <f t="shared" si="637"/>
        <v>1.7127228293867636</v>
      </c>
      <c r="NK163" s="75"/>
      <c r="NL163" s="75"/>
      <c r="NM163" s="211">
        <v>4978</v>
      </c>
      <c r="NN163" s="212">
        <v>0</v>
      </c>
      <c r="NO163" s="212">
        <v>3</v>
      </c>
      <c r="NP163" s="212">
        <v>0</v>
      </c>
      <c r="NQ163" s="212">
        <v>0</v>
      </c>
      <c r="NR163" s="212">
        <v>17</v>
      </c>
      <c r="NS163" s="213">
        <v>20</v>
      </c>
      <c r="NT163" s="213">
        <f t="shared" si="638"/>
        <v>4998</v>
      </c>
      <c r="NU163" s="75"/>
      <c r="NV163" s="75"/>
      <c r="NW163" s="73">
        <v>18300</v>
      </c>
      <c r="NX163" s="73">
        <v>3181</v>
      </c>
      <c r="NY163" s="75">
        <f t="shared" si="639"/>
        <v>0.17382513661202187</v>
      </c>
      <c r="NZ163" s="75">
        <f t="shared" si="640"/>
        <v>4.3579874766204686E-3</v>
      </c>
      <c r="OA163" s="75">
        <f t="shared" si="641"/>
        <v>4.0586870064599602E-3</v>
      </c>
      <c r="OB163" s="73">
        <v>26007</v>
      </c>
      <c r="OC163" s="73">
        <v>20887</v>
      </c>
      <c r="OD163" s="73">
        <v>1233.3584987836321</v>
      </c>
      <c r="OE163" s="73">
        <v>503.81482707709836</v>
      </c>
      <c r="OF163" s="75">
        <f t="shared" si="642"/>
        <v>1.9372277735882584E-2</v>
      </c>
      <c r="OG163" s="75">
        <f t="shared" si="643"/>
        <v>0.40849017343616856</v>
      </c>
      <c r="OH163" s="73">
        <v>788</v>
      </c>
      <c r="OI163" s="73">
        <f t="shared" si="644"/>
        <v>321.89025666770084</v>
      </c>
      <c r="OJ163" s="75">
        <f t="shared" si="645"/>
        <v>1.5411033497759413E-2</v>
      </c>
      <c r="OK163" s="75">
        <f t="shared" si="646"/>
        <v>3.9684259355334877E-3</v>
      </c>
      <c r="OL163" s="75">
        <f t="shared" si="647"/>
        <v>7.3498167778848842E-4</v>
      </c>
      <c r="OM163" s="73">
        <v>25812</v>
      </c>
      <c r="ON163" s="73">
        <v>514633929</v>
      </c>
      <c r="OO163" s="73">
        <f t="shared" si="648"/>
        <v>19937.778126452813</v>
      </c>
      <c r="OP163" s="75">
        <f t="shared" si="649"/>
        <v>3.9611326519055703E-3</v>
      </c>
      <c r="OQ163" s="75">
        <f t="shared" si="650"/>
        <v>4.1327297609939743E-3</v>
      </c>
      <c r="OR163" s="75">
        <f t="shared" si="651"/>
        <v>1.0377339358755588E-3</v>
      </c>
      <c r="OS163" s="73">
        <v>4815.122846352665</v>
      </c>
      <c r="OT163" s="75">
        <f t="shared" si="652"/>
        <v>0.18514718523292439</v>
      </c>
      <c r="OU163" s="75">
        <f t="shared" si="653"/>
        <v>3.9684259355334912E-3</v>
      </c>
      <c r="OV163" s="73">
        <v>260.34296960043139</v>
      </c>
      <c r="OW163" s="75">
        <f t="shared" si="654"/>
        <v>1.0086121555882201E-2</v>
      </c>
      <c r="OX163" s="75">
        <v>8.1792617051661354E-2</v>
      </c>
      <c r="OY163" s="73">
        <v>1379</v>
      </c>
      <c r="OZ163" s="75">
        <f t="shared" si="655"/>
        <v>5.3024185796131808E-2</v>
      </c>
      <c r="PA163" s="73">
        <v>5976</v>
      </c>
      <c r="PB163" s="75">
        <f t="shared" si="656"/>
        <v>0.22978428884531088</v>
      </c>
      <c r="PC163" s="73">
        <v>4019</v>
      </c>
      <c r="PD163" s="73">
        <v>5802</v>
      </c>
      <c r="PE163" s="75">
        <f t="shared" si="657"/>
        <v>-0.30730782488796965</v>
      </c>
      <c r="PF163" s="75">
        <v>4.089557963371368E-2</v>
      </c>
      <c r="PG163" s="75">
        <v>5.7867484897880912E-2</v>
      </c>
      <c r="PH163" s="75">
        <v>9.8763064531594585E-2</v>
      </c>
      <c r="PI163" s="75"/>
      <c r="PJ163" s="75"/>
      <c r="PK163" s="75"/>
      <c r="PL163" s="75"/>
      <c r="PM163" s="75"/>
      <c r="PN163" s="75"/>
      <c r="PO163" s="226"/>
      <c r="PP163" s="21">
        <f t="shared" si="658"/>
        <v>0</v>
      </c>
      <c r="PQ163" s="73">
        <f t="shared" si="659"/>
        <v>93.132140196221727</v>
      </c>
      <c r="PR163" s="73"/>
      <c r="PS163" s="73">
        <f t="shared" si="660"/>
        <v>26.197909211052028</v>
      </c>
      <c r="PT163" s="73">
        <v>1</v>
      </c>
      <c r="PU163" s="73">
        <f t="shared" si="661"/>
        <v>18.520735670216876</v>
      </c>
      <c r="PV163" s="73">
        <v>1</v>
      </c>
      <c r="PW163" s="73"/>
    </row>
    <row r="164" spans="1:439" x14ac:dyDescent="0.25">
      <c r="A164" s="150"/>
      <c r="B164" s="153" t="s">
        <v>10</v>
      </c>
      <c r="C164" s="151"/>
      <c r="D164" s="156">
        <v>13019</v>
      </c>
      <c r="E164" s="156" t="s">
        <v>0</v>
      </c>
      <c r="F164" s="72" t="s">
        <v>62</v>
      </c>
      <c r="G164" s="82"/>
      <c r="P164" s="161"/>
      <c r="Q164" s="127"/>
      <c r="R164" s="127"/>
      <c r="S164" s="127"/>
      <c r="T164" s="127"/>
      <c r="U164" s="127"/>
      <c r="V164" s="127"/>
      <c r="W164" s="127"/>
      <c r="X164" s="127"/>
      <c r="Y164" s="127"/>
      <c r="Z164" s="113"/>
      <c r="AA164" s="73"/>
      <c r="AB164" s="74">
        <v>625</v>
      </c>
      <c r="AC164" s="74">
        <v>4332</v>
      </c>
      <c r="AD164" s="74">
        <v>1190</v>
      </c>
      <c r="AE164" s="74">
        <v>534</v>
      </c>
      <c r="AF164" s="74">
        <v>930</v>
      </c>
      <c r="AG164" s="74">
        <v>3423</v>
      </c>
      <c r="AH164" s="74">
        <v>167</v>
      </c>
      <c r="AI164" s="74">
        <v>26</v>
      </c>
      <c r="AK164" s="73">
        <f t="shared" si="445"/>
        <v>11227</v>
      </c>
      <c r="AL164" s="75"/>
      <c r="AM164" s="76">
        <f t="shared" si="446"/>
        <v>5.5669368486683884E-2</v>
      </c>
      <c r="AN164" s="77">
        <f t="shared" si="447"/>
        <v>0.38585552685490337</v>
      </c>
      <c r="AO164" s="77">
        <f t="shared" si="448"/>
        <v>0.10599447759864612</v>
      </c>
      <c r="AP164" s="77">
        <f t="shared" si="449"/>
        <v>4.7563908435022714E-2</v>
      </c>
      <c r="AQ164" s="77">
        <f t="shared" si="450"/>
        <v>8.2836020308185626E-2</v>
      </c>
      <c r="AR164" s="77">
        <f t="shared" si="451"/>
        <v>0.30488999732787031</v>
      </c>
      <c r="AS164" s="77">
        <f t="shared" si="452"/>
        <v>1.4874855259641934E-2</v>
      </c>
      <c r="AT164" s="78">
        <f t="shared" si="453"/>
        <v>2.3158457290460496E-3</v>
      </c>
      <c r="AU164" s="75">
        <f t="shared" si="454"/>
        <v>1</v>
      </c>
      <c r="AV164" s="75"/>
      <c r="AW164" s="75"/>
      <c r="AX164" s="74">
        <v>941</v>
      </c>
      <c r="AY164" s="74">
        <v>785</v>
      </c>
      <c r="AZ164" s="74">
        <v>933</v>
      </c>
      <c r="BA164" s="74">
        <v>764</v>
      </c>
      <c r="BB164" s="74">
        <v>4583</v>
      </c>
      <c r="BC164" s="74">
        <v>2945</v>
      </c>
      <c r="BD164" s="74">
        <v>259</v>
      </c>
      <c r="BF164" s="74">
        <v>31</v>
      </c>
      <c r="BG164" s="79">
        <v>6</v>
      </c>
      <c r="BH164" s="80">
        <v>82</v>
      </c>
      <c r="BI164" s="80"/>
      <c r="BJ164" s="81"/>
      <c r="BK164" s="73">
        <f t="shared" si="455"/>
        <v>88</v>
      </c>
      <c r="BL164" s="79">
        <f t="shared" si="456"/>
        <v>11329</v>
      </c>
      <c r="BM164" s="82"/>
      <c r="BN164" s="83">
        <f t="shared" si="457"/>
        <v>8.3061170447524049E-2</v>
      </c>
      <c r="BO164" s="84">
        <f t="shared" si="458"/>
        <v>6.9291199576308582E-2</v>
      </c>
      <c r="BP164" s="84">
        <f t="shared" si="459"/>
        <v>8.2355018095154026E-2</v>
      </c>
      <c r="BQ164" s="84">
        <f t="shared" si="460"/>
        <v>6.7437549651337275E-2</v>
      </c>
      <c r="BR164" s="84">
        <f t="shared" si="461"/>
        <v>0.40453702886397741</v>
      </c>
      <c r="BS164" s="84">
        <f t="shared" si="462"/>
        <v>0.25995233471621504</v>
      </c>
      <c r="BT164" s="84">
        <f t="shared" si="463"/>
        <v>2.2861682407979523E-2</v>
      </c>
      <c r="BU164" s="84">
        <f t="shared" si="464"/>
        <v>0</v>
      </c>
      <c r="BV164" s="84">
        <f t="shared" si="465"/>
        <v>2.7363403654338423E-3</v>
      </c>
      <c r="BW164" s="84">
        <f t="shared" si="466"/>
        <v>5.2961426427751792E-4</v>
      </c>
      <c r="BX164" s="84">
        <f t="shared" si="467"/>
        <v>7.2380616117927446E-3</v>
      </c>
      <c r="BY164" s="84">
        <f t="shared" si="468"/>
        <v>0</v>
      </c>
      <c r="BZ164" s="84">
        <f t="shared" si="469"/>
        <v>0</v>
      </c>
      <c r="CA164" s="75">
        <f t="shared" si="470"/>
        <v>7.7676758760702623E-3</v>
      </c>
      <c r="CB164" s="85">
        <f t="shared" si="471"/>
        <v>1</v>
      </c>
      <c r="CC164" s="75"/>
      <c r="CD164" s="75"/>
      <c r="CE164" s="74">
        <v>354</v>
      </c>
      <c r="CF164" s="74">
        <v>4287</v>
      </c>
      <c r="CG164" s="74">
        <v>2571</v>
      </c>
      <c r="CH164" s="74">
        <v>1748</v>
      </c>
      <c r="CI164" s="74">
        <v>1669</v>
      </c>
      <c r="CJ164" s="74">
        <v>443</v>
      </c>
      <c r="CK164" s="74">
        <v>249</v>
      </c>
      <c r="CP164" s="73">
        <f t="shared" si="662"/>
        <v>0</v>
      </c>
      <c r="CQ164" s="73">
        <f t="shared" si="663"/>
        <v>11321</v>
      </c>
      <c r="CR164" s="73"/>
      <c r="CS164" s="76">
        <f t="shared" si="472"/>
        <v>3.1269322498012543E-2</v>
      </c>
      <c r="CT164" s="77">
        <f t="shared" si="473"/>
        <v>0.37867679533610105</v>
      </c>
      <c r="CU164" s="77">
        <f t="shared" si="474"/>
        <v>0.22710007949827754</v>
      </c>
      <c r="CV164" s="77">
        <f t="shared" si="475"/>
        <v>0.15440332126137268</v>
      </c>
      <c r="CW164" s="77">
        <f t="shared" si="476"/>
        <v>0.14742513912198568</v>
      </c>
      <c r="CX164" s="77">
        <f t="shared" si="477"/>
        <v>3.9130818832258635E-2</v>
      </c>
      <c r="CY164" s="77">
        <f t="shared" si="478"/>
        <v>2.1994523451991873E-2</v>
      </c>
      <c r="CZ164" s="78"/>
      <c r="DA164" s="78"/>
      <c r="DB164" s="78"/>
      <c r="DC164" s="78"/>
      <c r="DD164" s="78">
        <f t="shared" si="479"/>
        <v>0</v>
      </c>
      <c r="DE164" s="75">
        <f t="shared" si="480"/>
        <v>1</v>
      </c>
      <c r="DF164" s="75"/>
      <c r="DG164" s="75"/>
      <c r="DH164" s="74">
        <v>844</v>
      </c>
      <c r="DI164" s="74">
        <v>3724</v>
      </c>
      <c r="DJ164" s="74">
        <v>2583</v>
      </c>
      <c r="DK164" s="74">
        <v>1784</v>
      </c>
      <c r="DM164" s="74">
        <v>543</v>
      </c>
      <c r="DN164" s="74">
        <v>1031</v>
      </c>
      <c r="DO164" s="74">
        <v>633</v>
      </c>
      <c r="DP164" s="74">
        <v>14</v>
      </c>
      <c r="DQ164" s="74">
        <v>91</v>
      </c>
      <c r="DR164" s="74">
        <v>6</v>
      </c>
      <c r="DS164" s="74">
        <v>9</v>
      </c>
      <c r="DT164" s="74">
        <v>54</v>
      </c>
      <c r="DU164" s="73">
        <f t="shared" si="481"/>
        <v>174</v>
      </c>
      <c r="DV164" s="73">
        <f t="shared" si="664"/>
        <v>11316</v>
      </c>
      <c r="DW164" s="76">
        <f t="shared" si="482"/>
        <v>7.4584658890067157E-2</v>
      </c>
      <c r="DX164" s="77">
        <f t="shared" si="483"/>
        <v>0.32909155178508309</v>
      </c>
      <c r="DY164" s="77">
        <f t="shared" si="484"/>
        <v>0.22826086956521738</v>
      </c>
      <c r="DZ164" s="77">
        <f t="shared" si="485"/>
        <v>0.15765288087663484</v>
      </c>
      <c r="EA164" s="77">
        <f t="shared" si="486"/>
        <v>0</v>
      </c>
      <c r="EB164" s="77">
        <f t="shared" si="487"/>
        <v>4.7985153764581123E-2</v>
      </c>
      <c r="EC164" s="77">
        <f t="shared" si="488"/>
        <v>9.1109932838458821E-2</v>
      </c>
      <c r="ED164" s="77">
        <f t="shared" si="489"/>
        <v>5.5938494167550368E-2</v>
      </c>
      <c r="EE164" s="75">
        <f t="shared" si="490"/>
        <v>1.2371862849063274E-3</v>
      </c>
      <c r="EF164" s="78">
        <f t="shared" si="491"/>
        <v>8.0417108518911276E-3</v>
      </c>
      <c r="EG164" s="78">
        <f t="shared" si="492"/>
        <v>5.3022269353128319E-4</v>
      </c>
      <c r="EH164" s="78">
        <f t="shared" si="493"/>
        <v>7.9533404029692473E-4</v>
      </c>
      <c r="EI164" s="78">
        <f t="shared" si="494"/>
        <v>4.7720042417815486E-3</v>
      </c>
      <c r="EJ164" s="75">
        <f t="shared" si="495"/>
        <v>1.5376458112407211E-2</v>
      </c>
      <c r="EK164" s="75">
        <f t="shared" si="496"/>
        <v>1</v>
      </c>
      <c r="EL164" s="75"/>
      <c r="EM164" s="75"/>
      <c r="EN164" s="75"/>
      <c r="EO164" s="75"/>
      <c r="EP164" s="75"/>
      <c r="EQ164" s="75"/>
      <c r="ER164" s="75">
        <f t="shared" si="497"/>
        <v>0.38585552685490337</v>
      </c>
      <c r="ES164" s="75">
        <f t="shared" si="498"/>
        <v>0.40453702886397741</v>
      </c>
      <c r="ET164" s="75">
        <f t="shared" si="499"/>
        <v>0.37867679533610105</v>
      </c>
      <c r="EU164" s="75">
        <f t="shared" si="500"/>
        <v>0.32909155178508309</v>
      </c>
      <c r="EV164" s="75"/>
      <c r="EW164" s="75"/>
      <c r="EX164" s="75">
        <f t="shared" si="501"/>
        <v>0.10599447759864612</v>
      </c>
      <c r="EY164" s="75">
        <f t="shared" si="502"/>
        <v>6.9291199576308582E-2</v>
      </c>
      <c r="EZ164" s="75">
        <f t="shared" si="503"/>
        <v>0.14742513912198568</v>
      </c>
      <c r="FA164" s="75">
        <f t="shared" si="504"/>
        <v>0.22826086956521738</v>
      </c>
      <c r="FB164" s="75"/>
      <c r="FC164" s="75"/>
      <c r="FD164" s="75"/>
      <c r="FE164" s="75">
        <f t="shared" si="505"/>
        <v>0</v>
      </c>
      <c r="FF164" s="75"/>
      <c r="FG164" s="75"/>
      <c r="FH164" s="75"/>
      <c r="FI164" s="75"/>
      <c r="FJ164" s="75"/>
      <c r="FK164" s="75">
        <f t="shared" si="506"/>
        <v>2.7363403654338423E-3</v>
      </c>
      <c r="FL164" s="75"/>
      <c r="FM164" s="75"/>
      <c r="FN164" s="75"/>
      <c r="FO164" s="75"/>
      <c r="FP164" s="75">
        <f t="shared" si="507"/>
        <v>0.49185000445354948</v>
      </c>
      <c r="FQ164" s="75">
        <f t="shared" si="508"/>
        <v>0.47656456880571985</v>
      </c>
      <c r="FR164" s="75">
        <f t="shared" si="509"/>
        <v>0.52610193445808673</v>
      </c>
      <c r="FS164" s="75">
        <f t="shared" si="510"/>
        <v>0.5573524213503005</v>
      </c>
      <c r="FT164" s="75"/>
      <c r="FU164" s="75"/>
      <c r="FV164" s="75"/>
      <c r="FW164" s="75">
        <f t="shared" si="511"/>
        <v>-2.5860233527876364E-2</v>
      </c>
      <c r="FX164" s="75">
        <f t="shared" si="512"/>
        <v>-4.9585243551017955E-2</v>
      </c>
      <c r="FY164" s="75">
        <f t="shared" si="513"/>
        <v>-7.5445477078894319E-2</v>
      </c>
      <c r="FZ164" s="75"/>
      <c r="GA164" s="75"/>
      <c r="GB164" s="75">
        <f t="shared" si="514"/>
        <v>7.81339395456771E-2</v>
      </c>
      <c r="GC164" s="75">
        <f t="shared" si="515"/>
        <v>8.0835730443231696E-2</v>
      </c>
      <c r="GD164" s="75">
        <f t="shared" si="516"/>
        <v>0.1589696699889088</v>
      </c>
      <c r="GE164" s="75"/>
      <c r="GF164" s="75"/>
      <c r="GG164" s="75"/>
      <c r="GH164" s="75"/>
      <c r="GI164" s="75"/>
      <c r="GJ164" s="75"/>
      <c r="GK164" s="75"/>
      <c r="GL164" s="75"/>
      <c r="GM164" s="75"/>
      <c r="GN164" s="75"/>
      <c r="GO164" s="75"/>
      <c r="GP164" s="75"/>
      <c r="GQ164" s="75">
        <f t="shared" si="517"/>
        <v>4.9537365652366883E-2</v>
      </c>
      <c r="GR164" s="75">
        <f t="shared" si="518"/>
        <v>3.1250486892213769E-2</v>
      </c>
      <c r="GS164" s="75">
        <f t="shared" si="519"/>
        <v>8.0787852544580652E-2</v>
      </c>
      <c r="GT164" s="75"/>
      <c r="GU164" s="75"/>
      <c r="GV164" s="75"/>
      <c r="GW164" s="75"/>
      <c r="GX164" s="75">
        <f t="shared" si="520"/>
        <v>1.4874855259641934E-2</v>
      </c>
      <c r="GY164" s="75">
        <f t="shared" si="521"/>
        <v>2.2861682407979523E-2</v>
      </c>
      <c r="GZ164" s="75">
        <f t="shared" si="522"/>
        <v>2.1994523451991873E-2</v>
      </c>
      <c r="HA164" s="75">
        <f t="shared" si="523"/>
        <v>4.7985153764581123E-2</v>
      </c>
      <c r="HB164" s="75"/>
      <c r="HC164" s="75"/>
      <c r="HD164" s="75">
        <f t="shared" si="524"/>
        <v>-8.6715895598764997E-4</v>
      </c>
      <c r="HE164" s="75">
        <f t="shared" si="525"/>
        <v>2.599063031258925E-2</v>
      </c>
      <c r="HF164" s="75">
        <f t="shared" si="526"/>
        <v>2.51234713566016E-2</v>
      </c>
      <c r="HG164" s="75"/>
      <c r="HH164" s="75"/>
      <c r="HI164" s="75"/>
      <c r="HJ164" s="75">
        <f t="shared" si="527"/>
        <v>0.30488999732787031</v>
      </c>
      <c r="HK164" s="75">
        <f t="shared" si="528"/>
        <v>0.25995233471621504</v>
      </c>
      <c r="HL164" s="75">
        <f t="shared" si="529"/>
        <v>0.22710007949827754</v>
      </c>
      <c r="HM164" s="75">
        <f t="shared" si="530"/>
        <v>0.15765288087663484</v>
      </c>
      <c r="HN164" s="75"/>
      <c r="HO164" s="75"/>
      <c r="HP164" s="75">
        <f t="shared" si="531"/>
        <v>-3.2852255217937498E-2</v>
      </c>
      <c r="HQ164" s="75">
        <f>Gegevens!HM57-Gegevens!HL57</f>
        <v>-2.2628961047004043E-2</v>
      </c>
      <c r="HR164" s="75">
        <f t="shared" si="532"/>
        <v>-0.1022994538395802</v>
      </c>
      <c r="HS164" s="75"/>
      <c r="HT164" s="75"/>
      <c r="HU164" s="75"/>
      <c r="HV164" s="75">
        <f t="shared" si="533"/>
        <v>5.5669368486683884E-2</v>
      </c>
      <c r="HW164" s="75">
        <f t="shared" si="534"/>
        <v>8.2355018095154026E-2</v>
      </c>
      <c r="HX164" s="75">
        <f t="shared" si="535"/>
        <v>3.9130818832258635E-2</v>
      </c>
      <c r="HY164" s="75">
        <f t="shared" si="536"/>
        <v>7.4584658890067157E-2</v>
      </c>
      <c r="HZ164" s="75"/>
      <c r="IA164" s="75"/>
      <c r="IB164" s="75">
        <f t="shared" si="537"/>
        <v>-4.3224199262895391E-2</v>
      </c>
      <c r="IC164" s="75">
        <f t="shared" si="538"/>
        <v>3.5453840057808522E-2</v>
      </c>
      <c r="ID164" s="75">
        <f t="shared" si="539"/>
        <v>-7.7703592050868686E-3</v>
      </c>
      <c r="IE164" s="75"/>
      <c r="IF164" s="75"/>
      <c r="IG164" s="75"/>
      <c r="IH164" s="75">
        <f t="shared" si="540"/>
        <v>4.7563908435022714E-2</v>
      </c>
      <c r="II164" s="75">
        <f t="shared" si="541"/>
        <v>6.7437549651337275E-2</v>
      </c>
      <c r="IJ164" s="75">
        <f t="shared" si="542"/>
        <v>3.1269322498012543E-2</v>
      </c>
      <c r="IK164" s="75">
        <f t="shared" si="543"/>
        <v>5.5938494167550368E-2</v>
      </c>
      <c r="IL164" s="75"/>
      <c r="IM164" s="75"/>
      <c r="IN164" s="75">
        <f t="shared" si="544"/>
        <v>-3.6168227153324732E-2</v>
      </c>
      <c r="IO164" s="75">
        <f t="shared" si="545"/>
        <v>2.4669171669537825E-2</v>
      </c>
      <c r="IP164" s="75">
        <f t="shared" si="546"/>
        <v>-1.1499055483786907E-2</v>
      </c>
      <c r="IQ164" s="75"/>
      <c r="IR164" s="75"/>
      <c r="IS164" s="75"/>
      <c r="IT164" s="75">
        <f t="shared" si="547"/>
        <v>8.2836020308185626E-2</v>
      </c>
      <c r="IU164" s="75">
        <f t="shared" si="548"/>
        <v>8.3061170447524049E-2</v>
      </c>
      <c r="IV164" s="75">
        <f t="shared" si="549"/>
        <v>0.15440332126137268</v>
      </c>
      <c r="IW164" s="75">
        <f t="shared" si="550"/>
        <v>9.1109932838458821E-2</v>
      </c>
      <c r="IX164" s="75"/>
      <c r="IY164" s="75"/>
      <c r="IZ164" s="75">
        <f t="shared" si="551"/>
        <v>7.1342150813848634E-2</v>
      </c>
      <c r="JA164" s="75">
        <f t="shared" si="552"/>
        <v>-6.3293388422913863E-2</v>
      </c>
      <c r="JB164" s="75">
        <f t="shared" si="553"/>
        <v>8.0487623909347716E-3</v>
      </c>
      <c r="JC164" s="75"/>
      <c r="JD164" s="75"/>
      <c r="JE164" s="75"/>
      <c r="JF164" s="75"/>
      <c r="JG164" s="75"/>
      <c r="JH164" s="75"/>
      <c r="JI164" s="75">
        <f t="shared" si="554"/>
        <v>6.2438763694664647E-2</v>
      </c>
      <c r="JJ164" s="75">
        <f t="shared" si="555"/>
        <v>0.13039992874320833</v>
      </c>
      <c r="JK164" s="75">
        <f t="shared" si="556"/>
        <v>0.14527478400285027</v>
      </c>
      <c r="JL164" s="75"/>
      <c r="JM164" s="75">
        <f t="shared" si="557"/>
        <v>9.0299232059316795E-2</v>
      </c>
      <c r="JN164" s="75">
        <f t="shared" si="558"/>
        <v>0.15049872009886134</v>
      </c>
      <c r="JO164" s="75">
        <f t="shared" si="559"/>
        <v>0.17336040250684084</v>
      </c>
      <c r="JP164" s="75"/>
      <c r="JQ164" s="75">
        <f t="shared" si="560"/>
        <v>5.3263845950004413E-2</v>
      </c>
      <c r="JR164" s="75">
        <f t="shared" si="561"/>
        <v>0.18567264375938522</v>
      </c>
      <c r="JS164" s="75">
        <f t="shared" si="562"/>
        <v>0.2076671672113771</v>
      </c>
      <c r="JT164" s="75"/>
      <c r="JU164" s="75">
        <f t="shared" si="563"/>
        <v>0.10392364793213149</v>
      </c>
      <c r="JV164" s="75">
        <f t="shared" si="564"/>
        <v>0.14704842700600917</v>
      </c>
      <c r="JW164" s="75">
        <f t="shared" si="565"/>
        <v>0.1950335807705903</v>
      </c>
      <c r="JX164" s="75"/>
      <c r="JY164" s="75"/>
      <c r="JZ164" s="75"/>
      <c r="KA164" s="75">
        <f t="shared" si="566"/>
        <v>-3.7035386109312382E-2</v>
      </c>
      <c r="KB164" s="75">
        <f t="shared" si="567"/>
        <v>5.0659801982127078E-2</v>
      </c>
      <c r="KC164" s="75">
        <f t="shared" si="568"/>
        <v>1.3624415872814696E-2</v>
      </c>
      <c r="KD164" s="75"/>
      <c r="KE164" s="75"/>
      <c r="KF164" s="75">
        <f t="shared" si="569"/>
        <v>3.5173923660523881E-2</v>
      </c>
      <c r="KG164" s="75">
        <f t="shared" si="570"/>
        <v>-3.8624216753376045E-2</v>
      </c>
      <c r="KH164" s="75">
        <f t="shared" si="571"/>
        <v>-3.4502930928521636E-3</v>
      </c>
      <c r="KI164" s="75"/>
      <c r="KJ164" s="75"/>
      <c r="KK164" s="75">
        <f t="shared" si="572"/>
        <v>3.4306764704536252E-2</v>
      </c>
      <c r="KL164" s="75">
        <f t="shared" si="573"/>
        <v>-1.2633586440786798E-2</v>
      </c>
      <c r="KM164" s="75">
        <f t="shared" si="574"/>
        <v>2.1673178263749454E-2</v>
      </c>
      <c r="KN164" s="75"/>
      <c r="KO164" s="75"/>
      <c r="KP164" s="75"/>
      <c r="KQ164" s="75"/>
      <c r="KR164" s="73">
        <f t="shared" si="575"/>
        <v>4577.741018624768</v>
      </c>
      <c r="KS164" s="73">
        <f t="shared" si="576"/>
        <v>784.09921440550795</v>
      </c>
      <c r="KT164" s="73">
        <f t="shared" si="577"/>
        <v>2941.6206196486892</v>
      </c>
      <c r="KU164" s="73">
        <f t="shared" si="578"/>
        <v>931.92938476476297</v>
      </c>
      <c r="KV164" s="73">
        <f t="shared" si="579"/>
        <v>763.12331185453263</v>
      </c>
      <c r="KW164" s="73">
        <f t="shared" si="580"/>
        <v>939.92020478418215</v>
      </c>
      <c r="KX164" s="73">
        <f t="shared" si="581"/>
        <v>258.70279812869626</v>
      </c>
      <c r="KY164" s="73"/>
      <c r="KZ164" s="73">
        <f t="shared" si="582"/>
        <v>4285.1066160233195</v>
      </c>
      <c r="LA164" s="73">
        <f t="shared" si="583"/>
        <v>1668.2628743043899</v>
      </c>
      <c r="LB164" s="73">
        <f t="shared" si="584"/>
        <v>2569.8644996025087</v>
      </c>
      <c r="LC164" s="73">
        <f t="shared" si="585"/>
        <v>442.80434590583872</v>
      </c>
      <c r="LD164" s="73">
        <f t="shared" si="586"/>
        <v>353.84365338750996</v>
      </c>
      <c r="LE164" s="73">
        <f t="shared" si="587"/>
        <v>1747.2279833936932</v>
      </c>
      <c r="LF164" s="73">
        <f t="shared" si="588"/>
        <v>248.89002738274004</v>
      </c>
      <c r="LG164" s="73"/>
      <c r="LH164" s="73">
        <f t="shared" si="589"/>
        <v>3724</v>
      </c>
      <c r="LI164" s="73">
        <f t="shared" si="590"/>
        <v>2583</v>
      </c>
      <c r="LJ164" s="73">
        <f t="shared" si="591"/>
        <v>1784</v>
      </c>
      <c r="LK164" s="73">
        <f t="shared" si="592"/>
        <v>844</v>
      </c>
      <c r="LL164" s="73">
        <f t="shared" si="593"/>
        <v>633</v>
      </c>
      <c r="LM164" s="73">
        <f t="shared" si="594"/>
        <v>1031</v>
      </c>
      <c r="LN164" s="73">
        <f t="shared" si="595"/>
        <v>543</v>
      </c>
      <c r="LO164" s="73"/>
      <c r="LP164" s="73">
        <f t="shared" si="596"/>
        <v>-292.63440260144853</v>
      </c>
      <c r="LQ164" s="73">
        <f t="shared" si="597"/>
        <v>884.16365989888197</v>
      </c>
      <c r="LR164" s="73">
        <f t="shared" si="598"/>
        <v>-371.75612004618051</v>
      </c>
      <c r="LS164" s="73">
        <f t="shared" si="599"/>
        <v>-489.12503885892426</v>
      </c>
      <c r="LT164" s="73">
        <f t="shared" si="600"/>
        <v>-409.27965846702267</v>
      </c>
      <c r="LU164" s="73">
        <f t="shared" si="601"/>
        <v>807.30777860951105</v>
      </c>
      <c r="LV164" s="73">
        <f t="shared" si="602"/>
        <v>-9.8127707459562146</v>
      </c>
      <c r="LW164" s="73"/>
      <c r="LX164" s="73">
        <f t="shared" si="603"/>
        <v>-561.10661602331948</v>
      </c>
      <c r="LY164" s="73">
        <f t="shared" si="604"/>
        <v>914.73712569561008</v>
      </c>
      <c r="LZ164" s="73">
        <f t="shared" si="605"/>
        <v>-785.86449960250866</v>
      </c>
      <c r="MA164" s="73">
        <f t="shared" si="606"/>
        <v>401.19565409416128</v>
      </c>
      <c r="MB164" s="73">
        <f t="shared" si="607"/>
        <v>279.15634661249004</v>
      </c>
      <c r="MC164" s="73">
        <f t="shared" si="608"/>
        <v>-716.22798339369319</v>
      </c>
      <c r="MD164" s="73">
        <f t="shared" si="609"/>
        <v>294.10997261725993</v>
      </c>
      <c r="ME164" s="73"/>
      <c r="MF164" s="73">
        <f t="shared" si="610"/>
        <v>-853.741018624768</v>
      </c>
      <c r="MG164" s="73">
        <f t="shared" si="611"/>
        <v>1798.9007855944919</v>
      </c>
      <c r="MH164" s="73">
        <f t="shared" si="612"/>
        <v>-1157.6206196486892</v>
      </c>
      <c r="MI164" s="73">
        <f t="shared" si="613"/>
        <v>-87.929384764762972</v>
      </c>
      <c r="MJ164" s="73">
        <f t="shared" si="614"/>
        <v>-130.12331185453263</v>
      </c>
      <c r="MK164" s="73">
        <f t="shared" si="615"/>
        <v>91.079795215817853</v>
      </c>
      <c r="ML164" s="73">
        <f t="shared" si="616"/>
        <v>284.29720187130374</v>
      </c>
      <c r="MM164" s="73"/>
      <c r="MN164" s="75">
        <f t="shared" si="617"/>
        <v>-6.3925504175716991E-2</v>
      </c>
      <c r="MO164" s="75">
        <f t="shared" si="618"/>
        <v>1.1276170714814979</v>
      </c>
      <c r="MP164" s="75">
        <f t="shared" si="619"/>
        <v>-0.12637799638845967</v>
      </c>
      <c r="MQ164" s="75">
        <f t="shared" si="620"/>
        <v>-0.52485204013863018</v>
      </c>
      <c r="MR164" s="75">
        <f t="shared" si="621"/>
        <v>-0.53632178719897372</v>
      </c>
      <c r="MS164" s="75">
        <f t="shared" si="622"/>
        <v>0.85891097403835404</v>
      </c>
      <c r="MT164" s="75">
        <f t="shared" si="623"/>
        <v>-3.7930671090285924E-2</v>
      </c>
      <c r="MU164" s="75"/>
      <c r="MV164" s="75">
        <f t="shared" si="624"/>
        <v>-0.13094344348987044</v>
      </c>
      <c r="MW164" s="75">
        <f t="shared" si="625"/>
        <v>0.54831713861463527</v>
      </c>
      <c r="MX164" s="75">
        <f t="shared" si="626"/>
        <v>-0.30579997494967592</v>
      </c>
      <c r="MY164" s="75">
        <f t="shared" si="627"/>
        <v>0.9060336868949217</v>
      </c>
      <c r="MZ164" s="75">
        <f t="shared" si="628"/>
        <v>0.78892568494586923</v>
      </c>
      <c r="NA164" s="75">
        <f t="shared" si="629"/>
        <v>-0.40992245442551928</v>
      </c>
      <c r="NB164" s="75">
        <f t="shared" si="630"/>
        <v>1.1816864488707746</v>
      </c>
      <c r="NC164" s="75"/>
      <c r="ND164" s="75">
        <f t="shared" si="631"/>
        <v>-0.18649832202199296</v>
      </c>
      <c r="NE164" s="75">
        <f t="shared" si="632"/>
        <v>2.2942259761838826</v>
      </c>
      <c r="NF164" s="75">
        <f t="shared" si="633"/>
        <v>-0.39353158320835441</v>
      </c>
      <c r="NG164" s="75">
        <f t="shared" si="634"/>
        <v>-9.4351982244832905E-2</v>
      </c>
      <c r="NH164" s="75">
        <f t="shared" si="635"/>
        <v>-0.17051413557044745</v>
      </c>
      <c r="NI164" s="75">
        <f t="shared" si="636"/>
        <v>9.690162500201914E-2</v>
      </c>
      <c r="NJ164" s="75">
        <f t="shared" si="637"/>
        <v>1.0989336177565234</v>
      </c>
      <c r="NK164" s="75"/>
      <c r="NL164" s="75"/>
      <c r="NM164" s="211">
        <v>12947</v>
      </c>
      <c r="NN164" s="212">
        <v>0</v>
      </c>
      <c r="NO164" s="212">
        <v>10</v>
      </c>
      <c r="NP164" s="212">
        <v>3</v>
      </c>
      <c r="NQ164" s="212">
        <v>0</v>
      </c>
      <c r="NR164" s="212">
        <v>24</v>
      </c>
      <c r="NS164" s="213">
        <v>37</v>
      </c>
      <c r="NT164" s="213">
        <f t="shared" si="638"/>
        <v>12984</v>
      </c>
      <c r="NU164" s="75"/>
      <c r="NV164" s="75"/>
      <c r="NW164" s="73">
        <v>11316</v>
      </c>
      <c r="NX164" s="73">
        <v>2583</v>
      </c>
      <c r="NY164" s="75">
        <f t="shared" si="639"/>
        <v>0.22826086956521738</v>
      </c>
      <c r="NZ164" s="75">
        <f t="shared" si="640"/>
        <v>2.694807993739739E-3</v>
      </c>
      <c r="OA164" s="75">
        <f t="shared" si="641"/>
        <v>3.2956895748777353E-3</v>
      </c>
      <c r="OB164" s="73">
        <v>16512</v>
      </c>
      <c r="OC164" s="73">
        <v>12984</v>
      </c>
      <c r="OD164" s="73">
        <v>945.74574067915091</v>
      </c>
      <c r="OE164" s="73">
        <v>314.77277382824127</v>
      </c>
      <c r="OF164" s="75">
        <f t="shared" si="642"/>
        <v>1.9063273608783991E-2</v>
      </c>
      <c r="OG164" s="75">
        <f t="shared" si="643"/>
        <v>0.33283023151888508</v>
      </c>
      <c r="OH164" s="73">
        <v>535</v>
      </c>
      <c r="OI164" s="73">
        <f t="shared" si="644"/>
        <v>178.06417386260352</v>
      </c>
      <c r="OJ164" s="75">
        <f t="shared" si="645"/>
        <v>1.3714123063971313E-2</v>
      </c>
      <c r="OK164" s="75">
        <f t="shared" si="646"/>
        <v>2.5195773848398105E-3</v>
      </c>
      <c r="OL164" s="75">
        <f t="shared" si="647"/>
        <v>4.5920089881557524E-4</v>
      </c>
      <c r="OM164" s="73">
        <v>16406</v>
      </c>
      <c r="ON164" s="73">
        <v>314654213</v>
      </c>
      <c r="OO164" s="73">
        <f t="shared" si="648"/>
        <v>19179.215713763257</v>
      </c>
      <c r="OP164" s="75">
        <f t="shared" si="649"/>
        <v>2.5176794625431111E-3</v>
      </c>
      <c r="OQ164" s="75">
        <f t="shared" si="650"/>
        <v>2.5268074202065235E-3</v>
      </c>
      <c r="OR164" s="75">
        <f t="shared" si="651"/>
        <v>5.7405663002601506E-4</v>
      </c>
      <c r="OS164" s="73">
        <v>2909.6788979641597</v>
      </c>
      <c r="OT164" s="75">
        <f t="shared" si="652"/>
        <v>0.17621601852980617</v>
      </c>
      <c r="OU164" s="75">
        <f t="shared" si="653"/>
        <v>2.3980375104036911E-3</v>
      </c>
      <c r="OV164" s="73">
        <v>154.94162928289103</v>
      </c>
      <c r="OW164" s="75">
        <f t="shared" si="654"/>
        <v>9.4442051251305021E-3</v>
      </c>
      <c r="OX164" s="75">
        <v>2.9279279279279282E-2</v>
      </c>
      <c r="OY164" s="73">
        <v>948</v>
      </c>
      <c r="OZ164" s="75">
        <f t="shared" si="655"/>
        <v>5.7412790697674417E-2</v>
      </c>
      <c r="PA164" s="73">
        <v>3043</v>
      </c>
      <c r="PB164" s="75">
        <f t="shared" si="656"/>
        <v>0.18429021317829458</v>
      </c>
      <c r="PC164" s="73">
        <v>2719</v>
      </c>
      <c r="PD164" s="73">
        <v>3917</v>
      </c>
      <c r="PE164" s="75">
        <f t="shared" si="657"/>
        <v>-0.30584631095225939</v>
      </c>
      <c r="PF164" s="75">
        <v>3.8511900177154744E-2</v>
      </c>
      <c r="PG164" s="75">
        <v>6.98605869213587E-2</v>
      </c>
      <c r="PH164" s="75">
        <v>0.10837248709851344</v>
      </c>
      <c r="PI164" s="75"/>
      <c r="PJ164" s="75"/>
      <c r="PK164" s="75"/>
      <c r="PL164" s="75"/>
      <c r="PM164" s="75"/>
      <c r="PN164" s="75"/>
      <c r="PO164" s="226"/>
      <c r="PP164" s="21">
        <f t="shared" si="658"/>
        <v>0</v>
      </c>
      <c r="PQ164" s="73">
        <f t="shared" si="659"/>
        <v>122.2977511768517</v>
      </c>
      <c r="PR164" s="73"/>
      <c r="PS164" s="73">
        <f t="shared" si="660"/>
        <v>22.801021280372193</v>
      </c>
      <c r="PT164" s="73">
        <v>2</v>
      </c>
      <c r="PU164" s="73">
        <f t="shared" si="661"/>
        <v>18.225314355437838</v>
      </c>
      <c r="PV164" s="73">
        <v>2</v>
      </c>
      <c r="PW164" s="73"/>
    </row>
    <row r="165" spans="1:439" x14ac:dyDescent="0.25">
      <c r="A165" s="150" t="s">
        <v>78</v>
      </c>
      <c r="B165" s="153" t="s">
        <v>80</v>
      </c>
      <c r="C165" s="151"/>
      <c r="D165" s="156">
        <v>23100</v>
      </c>
      <c r="E165" s="156" t="s">
        <v>76</v>
      </c>
      <c r="F165" s="72" t="s">
        <v>107</v>
      </c>
      <c r="G165" s="82"/>
      <c r="P165" s="161"/>
      <c r="Q165" s="127"/>
      <c r="R165" s="127"/>
      <c r="S165" s="127"/>
      <c r="T165" s="127"/>
      <c r="U165" s="127"/>
      <c r="V165" s="127"/>
      <c r="W165" s="127"/>
      <c r="X165" s="127"/>
      <c r="Y165" s="127"/>
      <c r="Z165" s="113"/>
      <c r="AA165" s="73"/>
      <c r="AB165" s="74">
        <v>127</v>
      </c>
      <c r="AC165" s="74">
        <v>178</v>
      </c>
      <c r="AD165" s="74">
        <v>42</v>
      </c>
      <c r="AE165" s="74">
        <v>74</v>
      </c>
      <c r="AF165" s="74">
        <v>313</v>
      </c>
      <c r="AG165" s="74">
        <v>120</v>
      </c>
      <c r="AH165" s="74">
        <v>32</v>
      </c>
      <c r="AI165" s="74">
        <v>1828</v>
      </c>
      <c r="AK165" s="73">
        <f t="shared" si="445"/>
        <v>2714</v>
      </c>
      <c r="AL165" s="75"/>
      <c r="AM165" s="76">
        <f t="shared" si="446"/>
        <v>4.679439941046426E-2</v>
      </c>
      <c r="AN165" s="77">
        <f t="shared" si="447"/>
        <v>6.5585851142225496E-2</v>
      </c>
      <c r="AO165" s="77">
        <f t="shared" si="448"/>
        <v>1.5475313190862197E-2</v>
      </c>
      <c r="AP165" s="77">
        <f t="shared" si="449"/>
        <v>2.7266028002947678E-2</v>
      </c>
      <c r="AQ165" s="77">
        <f t="shared" si="450"/>
        <v>0.11532792925571113</v>
      </c>
      <c r="AR165" s="77">
        <f t="shared" si="451"/>
        <v>4.4215180545320559E-2</v>
      </c>
      <c r="AS165" s="77">
        <f t="shared" si="452"/>
        <v>1.1790714812085483E-2</v>
      </c>
      <c r="AT165" s="78">
        <f t="shared" si="453"/>
        <v>0.67354458364038317</v>
      </c>
      <c r="AU165" s="75">
        <f t="shared" si="454"/>
        <v>1</v>
      </c>
      <c r="AV165" s="75"/>
      <c r="AW165" s="75"/>
      <c r="AX165" s="74">
        <v>78</v>
      </c>
      <c r="AY165" s="74">
        <v>15</v>
      </c>
      <c r="AZ165" s="74">
        <v>131</v>
      </c>
      <c r="BA165" s="74">
        <v>28</v>
      </c>
      <c r="BB165" s="74">
        <v>95</v>
      </c>
      <c r="BC165" s="74">
        <v>60</v>
      </c>
      <c r="BD165" s="74">
        <v>12</v>
      </c>
      <c r="BF165" s="74">
        <v>0</v>
      </c>
      <c r="BG165" s="79">
        <v>1</v>
      </c>
      <c r="BH165" s="80"/>
      <c r="BI165" s="80"/>
      <c r="BJ165" s="81"/>
      <c r="BK165" s="73">
        <f t="shared" si="455"/>
        <v>1</v>
      </c>
      <c r="BL165" s="79">
        <f t="shared" si="456"/>
        <v>420</v>
      </c>
      <c r="BM165" s="82"/>
      <c r="BN165" s="83">
        <f t="shared" si="457"/>
        <v>0.18571428571428572</v>
      </c>
      <c r="BO165" s="84">
        <f t="shared" si="458"/>
        <v>3.5714285714285712E-2</v>
      </c>
      <c r="BP165" s="84">
        <f t="shared" si="459"/>
        <v>0.31190476190476191</v>
      </c>
      <c r="BQ165" s="84">
        <f t="shared" si="460"/>
        <v>6.6666666666666666E-2</v>
      </c>
      <c r="BR165" s="84">
        <f t="shared" si="461"/>
        <v>0.22619047619047619</v>
      </c>
      <c r="BS165" s="84">
        <f t="shared" si="462"/>
        <v>0.14285714285714285</v>
      </c>
      <c r="BT165" s="84">
        <f t="shared" si="463"/>
        <v>2.8571428571428571E-2</v>
      </c>
      <c r="BU165" s="84">
        <f t="shared" si="464"/>
        <v>0</v>
      </c>
      <c r="BV165" s="84">
        <f t="shared" si="465"/>
        <v>0</v>
      </c>
      <c r="BW165" s="84">
        <f t="shared" si="466"/>
        <v>2.3809523809523812E-3</v>
      </c>
      <c r="BX165" s="84">
        <f t="shared" si="467"/>
        <v>0</v>
      </c>
      <c r="BY165" s="84">
        <f t="shared" si="468"/>
        <v>0</v>
      </c>
      <c r="BZ165" s="84">
        <f t="shared" si="469"/>
        <v>0</v>
      </c>
      <c r="CA165" s="75">
        <f t="shared" si="470"/>
        <v>2.3809523809523812E-3</v>
      </c>
      <c r="CB165" s="85">
        <f t="shared" si="471"/>
        <v>1</v>
      </c>
      <c r="CC165" s="75"/>
      <c r="CD165" s="75"/>
      <c r="CE165" s="74">
        <v>66</v>
      </c>
      <c r="CF165" s="74">
        <v>175</v>
      </c>
      <c r="CG165" s="74">
        <v>94</v>
      </c>
      <c r="CH165" s="74">
        <v>648</v>
      </c>
      <c r="CI165" s="74">
        <v>50</v>
      </c>
      <c r="CJ165" s="74">
        <v>95</v>
      </c>
      <c r="CK165" s="74">
        <v>46</v>
      </c>
      <c r="CL165" s="74">
        <v>40</v>
      </c>
      <c r="CM165" s="72">
        <v>3</v>
      </c>
      <c r="CN165" s="74">
        <v>17</v>
      </c>
      <c r="CO165" s="72"/>
      <c r="CP165" s="73">
        <f t="shared" si="662"/>
        <v>60</v>
      </c>
      <c r="CQ165" s="73">
        <f t="shared" si="663"/>
        <v>1234</v>
      </c>
      <c r="CR165" s="73"/>
      <c r="CS165" s="76">
        <f t="shared" si="472"/>
        <v>5.3484602917341979E-2</v>
      </c>
      <c r="CT165" s="77">
        <f t="shared" si="473"/>
        <v>0.14181523500810372</v>
      </c>
      <c r="CU165" s="77">
        <f t="shared" si="474"/>
        <v>7.6175040518638576E-2</v>
      </c>
      <c r="CV165" s="77">
        <f t="shared" si="475"/>
        <v>0.52512155591572118</v>
      </c>
      <c r="CW165" s="77">
        <f t="shared" si="476"/>
        <v>4.0518638573743923E-2</v>
      </c>
      <c r="CX165" s="77">
        <f t="shared" si="477"/>
        <v>7.698541329011345E-2</v>
      </c>
      <c r="CY165" s="77">
        <f t="shared" si="478"/>
        <v>3.7277147487844407E-2</v>
      </c>
      <c r="CZ165" s="78"/>
      <c r="DA165" s="78"/>
      <c r="DB165" s="78"/>
      <c r="DC165" s="78"/>
      <c r="DD165" s="78">
        <f t="shared" si="479"/>
        <v>4.8622366288492709E-2</v>
      </c>
      <c r="DE165" s="75">
        <f t="shared" si="480"/>
        <v>1</v>
      </c>
      <c r="DF165" s="75"/>
      <c r="DG165" s="75"/>
      <c r="DH165" s="74">
        <v>71</v>
      </c>
      <c r="DI165" s="74">
        <v>129</v>
      </c>
      <c r="DJ165" s="74">
        <v>27</v>
      </c>
      <c r="DK165" s="74">
        <v>38</v>
      </c>
      <c r="DL165" s="74">
        <v>181</v>
      </c>
      <c r="DM165" s="74">
        <v>23</v>
      </c>
      <c r="DN165" s="74">
        <v>231</v>
      </c>
      <c r="DO165" s="74">
        <v>22</v>
      </c>
      <c r="DP165" s="74">
        <v>1</v>
      </c>
      <c r="DQ165" s="72">
        <v>9</v>
      </c>
      <c r="DS165" s="72"/>
      <c r="DU165" s="73">
        <f t="shared" si="481"/>
        <v>10</v>
      </c>
      <c r="DV165" s="73">
        <f t="shared" si="664"/>
        <v>732</v>
      </c>
      <c r="DW165" s="76">
        <f t="shared" si="482"/>
        <v>9.699453551912568E-2</v>
      </c>
      <c r="DX165" s="77">
        <f t="shared" si="483"/>
        <v>0.17622950819672131</v>
      </c>
      <c r="DY165" s="77">
        <f t="shared" si="484"/>
        <v>3.6885245901639344E-2</v>
      </c>
      <c r="DZ165" s="77">
        <f t="shared" si="485"/>
        <v>5.1912568306010931E-2</v>
      </c>
      <c r="EA165" s="77">
        <f t="shared" si="486"/>
        <v>0.24726775956284153</v>
      </c>
      <c r="EB165" s="77">
        <f t="shared" si="487"/>
        <v>3.1420765027322405E-2</v>
      </c>
      <c r="EC165" s="77">
        <f t="shared" si="488"/>
        <v>0.3155737704918033</v>
      </c>
      <c r="ED165" s="77">
        <f t="shared" si="489"/>
        <v>3.0054644808743168E-2</v>
      </c>
      <c r="EE165" s="75">
        <f t="shared" si="490"/>
        <v>1.366120218579235E-3</v>
      </c>
      <c r="EF165" s="78">
        <f t="shared" si="491"/>
        <v>1.2295081967213115E-2</v>
      </c>
      <c r="EG165" s="78">
        <f t="shared" si="492"/>
        <v>0</v>
      </c>
      <c r="EH165" s="78">
        <f t="shared" si="493"/>
        <v>0</v>
      </c>
      <c r="EI165" s="78">
        <f t="shared" si="494"/>
        <v>0</v>
      </c>
      <c r="EJ165" s="75">
        <f t="shared" si="495"/>
        <v>1.3661202185792349E-2</v>
      </c>
      <c r="EK165" s="75">
        <f t="shared" si="496"/>
        <v>1</v>
      </c>
      <c r="EL165" s="75"/>
      <c r="EM165" s="75"/>
      <c r="EN165" s="75"/>
      <c r="EO165" s="75"/>
      <c r="EP165" s="75"/>
      <c r="EQ165" s="75"/>
      <c r="ER165" s="75">
        <f t="shared" si="497"/>
        <v>6.5585851142225496E-2</v>
      </c>
      <c r="ES165" s="75">
        <f t="shared" si="498"/>
        <v>0.22619047619047619</v>
      </c>
      <c r="ET165" s="75">
        <f t="shared" si="499"/>
        <v>0.14181523500810372</v>
      </c>
      <c r="EU165" s="75">
        <f t="shared" si="500"/>
        <v>0.17622950819672131</v>
      </c>
      <c r="EV165" s="75"/>
      <c r="EW165" s="75"/>
      <c r="EX165" s="75">
        <f t="shared" si="501"/>
        <v>1.5475313190862197E-2</v>
      </c>
      <c r="EY165" s="75">
        <f t="shared" si="502"/>
        <v>3.5714285714285712E-2</v>
      </c>
      <c r="EZ165" s="75">
        <f t="shared" si="503"/>
        <v>4.0518638573743923E-2</v>
      </c>
      <c r="FA165" s="75">
        <f t="shared" si="504"/>
        <v>3.6885245901639344E-2</v>
      </c>
      <c r="FB165" s="75"/>
      <c r="FC165" s="75"/>
      <c r="FD165" s="75"/>
      <c r="FE165" s="75">
        <f t="shared" si="505"/>
        <v>0</v>
      </c>
      <c r="FF165" s="75"/>
      <c r="FG165" s="75"/>
      <c r="FH165" s="75"/>
      <c r="FI165" s="75"/>
      <c r="FJ165" s="75"/>
      <c r="FK165" s="75">
        <f t="shared" si="506"/>
        <v>0</v>
      </c>
      <c r="FL165" s="75"/>
      <c r="FM165" s="75"/>
      <c r="FN165" s="75"/>
      <c r="FO165" s="75"/>
      <c r="FP165" s="75">
        <f t="shared" si="507"/>
        <v>8.1061164333087687E-2</v>
      </c>
      <c r="FQ165" s="75">
        <f t="shared" si="508"/>
        <v>0.26190476190476192</v>
      </c>
      <c r="FR165" s="75">
        <f t="shared" si="509"/>
        <v>0.18233387358184766</v>
      </c>
      <c r="FS165" s="75">
        <f t="shared" si="510"/>
        <v>0.21311475409836067</v>
      </c>
      <c r="FT165" s="75"/>
      <c r="FU165" s="75"/>
      <c r="FV165" s="75"/>
      <c r="FW165" s="75">
        <f t="shared" si="511"/>
        <v>-8.4375241182372468E-2</v>
      </c>
      <c r="FX165" s="75">
        <f t="shared" si="512"/>
        <v>3.4414273188617589E-2</v>
      </c>
      <c r="FY165" s="75">
        <f t="shared" si="513"/>
        <v>-4.9960967993754879E-2</v>
      </c>
      <c r="FZ165" s="75"/>
      <c r="GA165" s="75"/>
      <c r="GB165" s="75">
        <f t="shared" si="514"/>
        <v>4.8043528594582108E-3</v>
      </c>
      <c r="GC165" s="75">
        <f t="shared" si="515"/>
        <v>-3.6333926721045795E-3</v>
      </c>
      <c r="GD165" s="75">
        <f t="shared" si="516"/>
        <v>1.1709601873536313E-3</v>
      </c>
      <c r="GE165" s="75"/>
      <c r="GF165" s="75"/>
      <c r="GG165" s="75"/>
      <c r="GH165" s="75"/>
      <c r="GI165" s="75"/>
      <c r="GJ165" s="75"/>
      <c r="GK165" s="75"/>
      <c r="GL165" s="75"/>
      <c r="GM165" s="75"/>
      <c r="GN165" s="75"/>
      <c r="GO165" s="75"/>
      <c r="GP165" s="75"/>
      <c r="GQ165" s="75">
        <f t="shared" si="517"/>
        <v>-7.9570888322914257E-2</v>
      </c>
      <c r="GR165" s="75">
        <f t="shared" si="518"/>
        <v>3.0780880516513009E-2</v>
      </c>
      <c r="GS165" s="75">
        <f t="shared" si="519"/>
        <v>-4.8790007806401248E-2</v>
      </c>
      <c r="GT165" s="75"/>
      <c r="GU165" s="75"/>
      <c r="GV165" s="75"/>
      <c r="GW165" s="75"/>
      <c r="GX165" s="75">
        <f t="shared" si="520"/>
        <v>1.1790714812085483E-2</v>
      </c>
      <c r="GY165" s="75">
        <f t="shared" si="521"/>
        <v>2.8571428571428571E-2</v>
      </c>
      <c r="GZ165" s="75">
        <f t="shared" si="522"/>
        <v>3.7277147487844407E-2</v>
      </c>
      <c r="HA165" s="75">
        <f t="shared" si="523"/>
        <v>3.1420765027322405E-2</v>
      </c>
      <c r="HB165" s="75"/>
      <c r="HC165" s="75"/>
      <c r="HD165" s="75">
        <f t="shared" si="524"/>
        <v>8.7057189164158368E-3</v>
      </c>
      <c r="HE165" s="75">
        <f t="shared" si="525"/>
        <v>-5.8563824605220027E-3</v>
      </c>
      <c r="HF165" s="75">
        <f t="shared" si="526"/>
        <v>2.849336455893834E-3</v>
      </c>
      <c r="HG165" s="75"/>
      <c r="HH165" s="75"/>
      <c r="HI165" s="75"/>
      <c r="HJ165" s="75">
        <f t="shared" si="527"/>
        <v>4.4215180545320559E-2</v>
      </c>
      <c r="HK165" s="75">
        <f t="shared" si="528"/>
        <v>0.14285714285714285</v>
      </c>
      <c r="HL165" s="75">
        <f t="shared" si="529"/>
        <v>7.6175040518638576E-2</v>
      </c>
      <c r="HM165" s="75">
        <f t="shared" si="530"/>
        <v>5.1912568306010931E-2</v>
      </c>
      <c r="HN165" s="75"/>
      <c r="HO165" s="75"/>
      <c r="HP165" s="75">
        <f t="shared" si="531"/>
        <v>-6.6682102338504273E-2</v>
      </c>
      <c r="HQ165" s="75">
        <f>Gegevens!HM100-Gegevens!HL100</f>
        <v>-0.12094823107087402</v>
      </c>
      <c r="HR165" s="75">
        <f t="shared" si="532"/>
        <v>-9.0944574551131918E-2</v>
      </c>
      <c r="HS165" s="75"/>
      <c r="HT165" s="75"/>
      <c r="HU165" s="75"/>
      <c r="HV165" s="75">
        <f t="shared" si="533"/>
        <v>4.679439941046426E-2</v>
      </c>
      <c r="HW165" s="75">
        <f t="shared" si="534"/>
        <v>0.31190476190476191</v>
      </c>
      <c r="HX165" s="75">
        <f t="shared" si="535"/>
        <v>7.698541329011345E-2</v>
      </c>
      <c r="HY165" s="75">
        <f t="shared" si="536"/>
        <v>9.699453551912568E-2</v>
      </c>
      <c r="HZ165" s="75"/>
      <c r="IA165" s="75"/>
      <c r="IB165" s="75">
        <f t="shared" si="537"/>
        <v>-0.23491934861464847</v>
      </c>
      <c r="IC165" s="75">
        <f t="shared" si="538"/>
        <v>2.000912222901223E-2</v>
      </c>
      <c r="ID165" s="75">
        <f t="shared" si="539"/>
        <v>-0.21491022638563623</v>
      </c>
      <c r="IE165" s="75"/>
      <c r="IF165" s="75"/>
      <c r="IG165" s="75"/>
      <c r="IH165" s="75">
        <f t="shared" si="540"/>
        <v>2.7266028002947678E-2</v>
      </c>
      <c r="II165" s="75">
        <f t="shared" si="541"/>
        <v>6.6666666666666666E-2</v>
      </c>
      <c r="IJ165" s="75">
        <f t="shared" si="542"/>
        <v>5.3484602917341979E-2</v>
      </c>
      <c r="IK165" s="75">
        <f t="shared" si="543"/>
        <v>3.0054644808743168E-2</v>
      </c>
      <c r="IL165" s="75"/>
      <c r="IM165" s="75"/>
      <c r="IN165" s="75">
        <f t="shared" si="544"/>
        <v>-1.3182063749324686E-2</v>
      </c>
      <c r="IO165" s="75">
        <f t="shared" si="545"/>
        <v>-2.3429958108598811E-2</v>
      </c>
      <c r="IP165" s="75">
        <f t="shared" si="546"/>
        <v>-3.6612021857923498E-2</v>
      </c>
      <c r="IQ165" s="75"/>
      <c r="IR165" s="75"/>
      <c r="IS165" s="75"/>
      <c r="IT165" s="75">
        <f t="shared" si="547"/>
        <v>0.11532792925571113</v>
      </c>
      <c r="IU165" s="75">
        <f t="shared" si="548"/>
        <v>0.18571428571428572</v>
      </c>
      <c r="IV165" s="75">
        <f t="shared" si="549"/>
        <v>0.52512155591572118</v>
      </c>
      <c r="IW165" s="75">
        <f t="shared" si="550"/>
        <v>0.3155737704918033</v>
      </c>
      <c r="IX165" s="75"/>
      <c r="IY165" s="75"/>
      <c r="IZ165" s="75">
        <f t="shared" si="551"/>
        <v>0.33940727020143546</v>
      </c>
      <c r="JA165" s="75">
        <f t="shared" si="552"/>
        <v>-0.20954778542391789</v>
      </c>
      <c r="JB165" s="75">
        <f t="shared" si="553"/>
        <v>0.12985948477751758</v>
      </c>
      <c r="JC165" s="75"/>
      <c r="JD165" s="75"/>
      <c r="JE165" s="75"/>
      <c r="JF165" s="75"/>
      <c r="JG165" s="75"/>
      <c r="JH165" s="75"/>
      <c r="JI165" s="75">
        <f t="shared" si="554"/>
        <v>3.9056742815033157E-2</v>
      </c>
      <c r="JJ165" s="75">
        <f t="shared" si="555"/>
        <v>0.14259395725865881</v>
      </c>
      <c r="JK165" s="75">
        <f t="shared" si="556"/>
        <v>0.1543846720707443</v>
      </c>
      <c r="JL165" s="75"/>
      <c r="JM165" s="75">
        <f t="shared" si="557"/>
        <v>9.5238095238095233E-2</v>
      </c>
      <c r="JN165" s="75">
        <f t="shared" si="558"/>
        <v>0.25238095238095237</v>
      </c>
      <c r="JO165" s="75">
        <f t="shared" si="559"/>
        <v>0.28095238095238095</v>
      </c>
      <c r="JP165" s="75"/>
      <c r="JQ165" s="75">
        <f t="shared" si="560"/>
        <v>9.0761750405186387E-2</v>
      </c>
      <c r="JR165" s="75">
        <f t="shared" si="561"/>
        <v>0.57860615883306321</v>
      </c>
      <c r="JS165" s="75">
        <f t="shared" si="562"/>
        <v>0.6158833063209076</v>
      </c>
      <c r="JT165" s="75"/>
      <c r="JU165" s="75">
        <f t="shared" si="563"/>
        <v>6.1475409836065573E-2</v>
      </c>
      <c r="JV165" s="75">
        <f t="shared" si="564"/>
        <v>0.34562841530054644</v>
      </c>
      <c r="JW165" s="75">
        <f t="shared" si="565"/>
        <v>0.37704918032786888</v>
      </c>
      <c r="JX165" s="75"/>
      <c r="JY165" s="75"/>
      <c r="JZ165" s="75"/>
      <c r="KA165" s="75">
        <f t="shared" si="566"/>
        <v>-4.4763448329088462E-3</v>
      </c>
      <c r="KB165" s="75">
        <f t="shared" si="567"/>
        <v>-2.9286340569120814E-2</v>
      </c>
      <c r="KC165" s="75">
        <f t="shared" si="568"/>
        <v>-3.376268540202966E-2</v>
      </c>
      <c r="KD165" s="75"/>
      <c r="KE165" s="75"/>
      <c r="KF165" s="75">
        <f t="shared" si="569"/>
        <v>0.32622520645211084</v>
      </c>
      <c r="KG165" s="75">
        <f t="shared" si="570"/>
        <v>-0.23297774353251677</v>
      </c>
      <c r="KH165" s="75">
        <f t="shared" si="571"/>
        <v>9.3247462919594071E-2</v>
      </c>
      <c r="KI165" s="75"/>
      <c r="KJ165" s="75"/>
      <c r="KK165" s="75">
        <f t="shared" si="572"/>
        <v>0.33493092536852664</v>
      </c>
      <c r="KL165" s="75">
        <f t="shared" si="573"/>
        <v>-0.23883412599303872</v>
      </c>
      <c r="KM165" s="75">
        <f t="shared" si="574"/>
        <v>9.6096799375487929E-2</v>
      </c>
      <c r="KN165" s="75"/>
      <c r="KO165" s="75"/>
      <c r="KP165" s="75"/>
      <c r="KQ165" s="75"/>
      <c r="KR165" s="73">
        <f t="shared" si="575"/>
        <v>165.57142857142858</v>
      </c>
      <c r="KS165" s="73">
        <f t="shared" si="576"/>
        <v>26.142857142857142</v>
      </c>
      <c r="KT165" s="73">
        <f t="shared" si="577"/>
        <v>104.57142857142857</v>
      </c>
      <c r="KU165" s="73">
        <f t="shared" si="578"/>
        <v>228.31428571428572</v>
      </c>
      <c r="KV165" s="73">
        <f t="shared" si="579"/>
        <v>48.8</v>
      </c>
      <c r="KW165" s="73">
        <f t="shared" si="580"/>
        <v>135.94285714285715</v>
      </c>
      <c r="KX165" s="73">
        <f t="shared" si="581"/>
        <v>20.914285714285715</v>
      </c>
      <c r="KY165" s="73"/>
      <c r="KZ165" s="73">
        <f t="shared" si="582"/>
        <v>103.80875202593192</v>
      </c>
      <c r="LA165" s="73">
        <f t="shared" si="583"/>
        <v>29.659643435980552</v>
      </c>
      <c r="LB165" s="73">
        <f t="shared" si="584"/>
        <v>55.760129659643439</v>
      </c>
      <c r="LC165" s="73">
        <f t="shared" si="585"/>
        <v>56.353322528363044</v>
      </c>
      <c r="LD165" s="73">
        <f t="shared" si="586"/>
        <v>39.150729335494326</v>
      </c>
      <c r="LE165" s="73">
        <f t="shared" si="587"/>
        <v>384.38897893030793</v>
      </c>
      <c r="LF165" s="73">
        <f t="shared" si="588"/>
        <v>27.286871961102108</v>
      </c>
      <c r="LG165" s="73"/>
      <c r="LH165" s="73">
        <f t="shared" si="589"/>
        <v>129</v>
      </c>
      <c r="LI165" s="73">
        <f t="shared" si="590"/>
        <v>27</v>
      </c>
      <c r="LJ165" s="73">
        <f t="shared" si="591"/>
        <v>38</v>
      </c>
      <c r="LK165" s="73">
        <f t="shared" si="592"/>
        <v>71</v>
      </c>
      <c r="LL165" s="73">
        <f t="shared" si="593"/>
        <v>22</v>
      </c>
      <c r="LM165" s="73">
        <f t="shared" si="594"/>
        <v>231</v>
      </c>
      <c r="LN165" s="73">
        <f t="shared" si="595"/>
        <v>23</v>
      </c>
      <c r="LO165" s="73"/>
      <c r="LP165" s="73">
        <f t="shared" si="596"/>
        <v>-61.76267654549666</v>
      </c>
      <c r="LQ165" s="73">
        <f t="shared" si="597"/>
        <v>3.5167862931234097</v>
      </c>
      <c r="LR165" s="73">
        <f t="shared" si="598"/>
        <v>-48.81129891178513</v>
      </c>
      <c r="LS165" s="73">
        <f t="shared" si="599"/>
        <v>-171.96096318592268</v>
      </c>
      <c r="LT165" s="73">
        <f t="shared" si="600"/>
        <v>-9.6492706645056714</v>
      </c>
      <c r="LU165" s="73">
        <f t="shared" si="601"/>
        <v>248.44612178745078</v>
      </c>
      <c r="LV165" s="73">
        <f t="shared" si="602"/>
        <v>6.3725862468163932</v>
      </c>
      <c r="LW165" s="73"/>
      <c r="LX165" s="73">
        <f t="shared" si="603"/>
        <v>25.191247974068077</v>
      </c>
      <c r="LY165" s="73">
        <f t="shared" si="604"/>
        <v>-2.6596434359805521</v>
      </c>
      <c r="LZ165" s="73">
        <f t="shared" si="605"/>
        <v>-17.760129659643439</v>
      </c>
      <c r="MA165" s="73">
        <f t="shared" si="606"/>
        <v>14.646677471636956</v>
      </c>
      <c r="MB165" s="73">
        <f t="shared" si="607"/>
        <v>-17.150729335494326</v>
      </c>
      <c r="MC165" s="73">
        <f t="shared" si="608"/>
        <v>-153.38897893030793</v>
      </c>
      <c r="MD165" s="73">
        <f t="shared" si="609"/>
        <v>-4.2868719611021078</v>
      </c>
      <c r="ME165" s="73"/>
      <c r="MF165" s="73">
        <f t="shared" si="610"/>
        <v>-36.571428571428584</v>
      </c>
      <c r="MG165" s="73">
        <f t="shared" si="611"/>
        <v>0.85714285714285765</v>
      </c>
      <c r="MH165" s="73">
        <f t="shared" si="612"/>
        <v>-66.571428571428569</v>
      </c>
      <c r="MI165" s="73">
        <f t="shared" si="613"/>
        <v>-157.31428571428572</v>
      </c>
      <c r="MJ165" s="73">
        <f t="shared" si="614"/>
        <v>-26.799999999999997</v>
      </c>
      <c r="MK165" s="73">
        <f t="shared" si="615"/>
        <v>95.05714285714285</v>
      </c>
      <c r="ML165" s="73">
        <f t="shared" si="616"/>
        <v>2.0857142857142854</v>
      </c>
      <c r="MM165" s="73"/>
      <c r="MN165" s="75">
        <f t="shared" si="617"/>
        <v>-0.37302738206943625</v>
      </c>
      <c r="MO165" s="75">
        <f t="shared" si="618"/>
        <v>0.13452188006482987</v>
      </c>
      <c r="MP165" s="75">
        <f t="shared" si="619"/>
        <v>-0.46677471636952994</v>
      </c>
      <c r="MQ165" s="75">
        <f t="shared" si="620"/>
        <v>-0.75317653754314773</v>
      </c>
      <c r="MR165" s="75">
        <f t="shared" si="621"/>
        <v>-0.19773095623987033</v>
      </c>
      <c r="MS165" s="75">
        <f t="shared" si="622"/>
        <v>1.8275776087769602</v>
      </c>
      <c r="MT165" s="75">
        <f t="shared" si="623"/>
        <v>0.3047001620745543</v>
      </c>
      <c r="MU165" s="75"/>
      <c r="MV165" s="75">
        <f t="shared" si="624"/>
        <v>0.24266978922716634</v>
      </c>
      <c r="MW165" s="75">
        <f t="shared" si="625"/>
        <v>-8.9672131147541009E-2</v>
      </c>
      <c r="MX165" s="75">
        <f t="shared" si="626"/>
        <v>-0.3185094756423672</v>
      </c>
      <c r="MY165" s="75">
        <f t="shared" si="627"/>
        <v>0.25990796663790627</v>
      </c>
      <c r="MZ165" s="75">
        <f t="shared" si="628"/>
        <v>-0.4380692167577413</v>
      </c>
      <c r="NA165" s="75">
        <f t="shared" si="629"/>
        <v>-0.39904624569925112</v>
      </c>
      <c r="NB165" s="75">
        <f t="shared" si="630"/>
        <v>-0.15710382513661206</v>
      </c>
      <c r="NC165" s="75"/>
      <c r="ND165" s="75">
        <f t="shared" si="631"/>
        <v>-0.22088006902502164</v>
      </c>
      <c r="NE165" s="75">
        <f t="shared" si="632"/>
        <v>3.2786885245901662E-2</v>
      </c>
      <c r="NF165" s="75">
        <f t="shared" si="633"/>
        <v>-0.63661202185792354</v>
      </c>
      <c r="NG165" s="75">
        <f t="shared" si="634"/>
        <v>-0.68902515329745961</v>
      </c>
      <c r="NH165" s="75">
        <f t="shared" si="635"/>
        <v>-0.5491803278688524</v>
      </c>
      <c r="NI165" s="75">
        <f t="shared" si="636"/>
        <v>0.69924337957124838</v>
      </c>
      <c r="NJ165" s="75">
        <f t="shared" si="637"/>
        <v>9.9726775956284139E-2</v>
      </c>
      <c r="NK165" s="75"/>
      <c r="NL165" s="75"/>
      <c r="NM165" s="211">
        <v>3210</v>
      </c>
      <c r="NN165" s="212">
        <v>0</v>
      </c>
      <c r="NO165" s="212">
        <v>6</v>
      </c>
      <c r="NP165" s="212">
        <v>6</v>
      </c>
      <c r="NQ165" s="212">
        <v>0</v>
      </c>
      <c r="NR165" s="212">
        <v>26</v>
      </c>
      <c r="NS165" s="213">
        <v>38</v>
      </c>
      <c r="NT165" s="213">
        <f t="shared" si="638"/>
        <v>3248</v>
      </c>
      <c r="NU165" s="75"/>
      <c r="NV165" s="75"/>
      <c r="NW165" s="73">
        <v>732</v>
      </c>
      <c r="NX165" s="73">
        <v>27</v>
      </c>
      <c r="NY165" s="75">
        <f t="shared" si="639"/>
        <v>3.6885245901639344E-2</v>
      </c>
      <c r="NZ165" s="75">
        <f t="shared" si="640"/>
        <v>1.7431949906481875E-4</v>
      </c>
      <c r="OA165" s="75">
        <f t="shared" si="641"/>
        <v>3.444971681056866E-5</v>
      </c>
      <c r="OB165" s="73">
        <v>4760</v>
      </c>
      <c r="OC165" s="73">
        <v>3248</v>
      </c>
      <c r="OD165" s="73">
        <v>1298.5459284499725</v>
      </c>
      <c r="OE165" s="73">
        <v>281.82070767662947</v>
      </c>
      <c r="OF165" s="75">
        <f t="shared" si="642"/>
        <v>5.920603102450199E-2</v>
      </c>
      <c r="OG165" s="75">
        <f t="shared" si="643"/>
        <v>0.21702790906520242</v>
      </c>
      <c r="OH165" s="73">
        <v>793.66666666666993</v>
      </c>
      <c r="OI165" s="73">
        <f t="shared" si="644"/>
        <v>172.24781716141635</v>
      </c>
      <c r="OJ165" s="75">
        <f t="shared" si="645"/>
        <v>5.3031963411766116E-2</v>
      </c>
      <c r="OK165" s="75">
        <f t="shared" si="646"/>
        <v>7.2633165890488712E-4</v>
      </c>
      <c r="OL165" s="75">
        <f t="shared" si="647"/>
        <v>4.1112933846230548E-4</v>
      </c>
      <c r="OM165" s="73">
        <v>4722</v>
      </c>
      <c r="ON165" s="73">
        <v>105084578</v>
      </c>
      <c r="OO165" s="73">
        <f t="shared" si="648"/>
        <v>22254.252011859382</v>
      </c>
      <c r="OP165" s="75">
        <f t="shared" si="649"/>
        <v>7.2464235170843414E-4</v>
      </c>
      <c r="OQ165" s="75">
        <f t="shared" si="650"/>
        <v>8.4387394310741733E-4</v>
      </c>
      <c r="OR165" s="75">
        <f t="shared" si="651"/>
        <v>5.5530542334314187E-4</v>
      </c>
      <c r="OS165" s="73">
        <v>1438.4836933502752</v>
      </c>
      <c r="OT165" s="75">
        <f t="shared" si="652"/>
        <v>0.30220245658619227</v>
      </c>
      <c r="OU165" s="75">
        <f t="shared" si="653"/>
        <v>1.1855390150341224E-3</v>
      </c>
      <c r="OV165" s="73">
        <v>85.521941955042792</v>
      </c>
      <c r="OW165" s="75">
        <f t="shared" si="654"/>
        <v>1.811138118488835E-2</v>
      </c>
      <c r="OX165" s="75">
        <v>2.777777777777778E-2</v>
      </c>
      <c r="OY165" s="73">
        <v>324</v>
      </c>
      <c r="OZ165" s="75">
        <f t="shared" si="655"/>
        <v>6.8067226890756297E-2</v>
      </c>
      <c r="PA165" s="73">
        <v>892</v>
      </c>
      <c r="PB165" s="75">
        <f t="shared" si="656"/>
        <v>0.18739495798319328</v>
      </c>
      <c r="PC165" s="73">
        <v>939</v>
      </c>
      <c r="PD165" s="73">
        <v>1101</v>
      </c>
      <c r="PE165" s="75">
        <f t="shared" si="657"/>
        <v>-0.14713896457765668</v>
      </c>
      <c r="PF165" s="75">
        <v>3.7910447761194031E-2</v>
      </c>
      <c r="PG165" s="75">
        <v>0.10805970149253731</v>
      </c>
      <c r="PH165" s="75">
        <v>0.14597014925373133</v>
      </c>
      <c r="PI165" s="75"/>
      <c r="PJ165" s="75"/>
      <c r="PK165" s="75"/>
      <c r="PL165" s="75"/>
      <c r="PM165" s="75"/>
      <c r="PN165" s="75"/>
      <c r="PO165" s="226"/>
      <c r="PP165" s="21">
        <f t="shared" si="658"/>
        <v>0</v>
      </c>
      <c r="PQ165" s="73">
        <f t="shared" si="659"/>
        <v>19.762400073074396</v>
      </c>
      <c r="PR165" s="73"/>
      <c r="PS165" s="73">
        <f t="shared" si="660"/>
        <v>76.631654502933827</v>
      </c>
      <c r="PT165" s="73">
        <v>1</v>
      </c>
      <c r="PU165" s="73">
        <f t="shared" si="661"/>
        <v>56.60352724844433</v>
      </c>
      <c r="PV165" s="73">
        <v>1</v>
      </c>
      <c r="PW165" s="73"/>
    </row>
    <row r="166" spans="1:439" x14ac:dyDescent="0.25">
      <c r="A166" s="150"/>
      <c r="B166" s="153" t="s">
        <v>2</v>
      </c>
      <c r="C166" s="151"/>
      <c r="D166" s="156">
        <v>11025</v>
      </c>
      <c r="E166" s="156" t="s">
        <v>0</v>
      </c>
      <c r="F166" s="72" t="s">
        <v>20</v>
      </c>
      <c r="G166" s="82"/>
      <c r="P166" s="161"/>
      <c r="Q166" s="127"/>
      <c r="R166" s="127"/>
      <c r="S166" s="127"/>
      <c r="T166" s="127"/>
      <c r="U166" s="127"/>
      <c r="V166" s="127"/>
      <c r="W166" s="127"/>
      <c r="X166" s="127"/>
      <c r="Y166" s="127"/>
      <c r="Z166" s="113"/>
      <c r="AA166" s="73"/>
      <c r="AB166" s="74">
        <v>692</v>
      </c>
      <c r="AC166" s="74">
        <v>2655</v>
      </c>
      <c r="AD166" s="74">
        <v>630</v>
      </c>
      <c r="AE166" s="74">
        <v>484</v>
      </c>
      <c r="AF166" s="74">
        <v>631</v>
      </c>
      <c r="AG166" s="74">
        <v>842</v>
      </c>
      <c r="AH166" s="74">
        <v>118</v>
      </c>
      <c r="AI166" s="74">
        <v>0</v>
      </c>
      <c r="AK166" s="73">
        <f t="shared" si="445"/>
        <v>6052</v>
      </c>
      <c r="AL166" s="75"/>
      <c r="AM166" s="76">
        <f t="shared" si="446"/>
        <v>0.11434236615994713</v>
      </c>
      <c r="AN166" s="77">
        <f t="shared" si="447"/>
        <v>0.4386979510905486</v>
      </c>
      <c r="AO166" s="77">
        <f t="shared" si="448"/>
        <v>0.10409781890284203</v>
      </c>
      <c r="AP166" s="77">
        <f t="shared" si="449"/>
        <v>7.9973562458691347E-2</v>
      </c>
      <c r="AQ166" s="77">
        <f t="shared" si="450"/>
        <v>0.10426305353602115</v>
      </c>
      <c r="AR166" s="77">
        <f t="shared" si="451"/>
        <v>0.13912756113681427</v>
      </c>
      <c r="AS166" s="77">
        <f t="shared" si="452"/>
        <v>1.9497686715135493E-2</v>
      </c>
      <c r="AT166" s="78">
        <f t="shared" si="453"/>
        <v>0</v>
      </c>
      <c r="AU166" s="75">
        <f t="shared" si="454"/>
        <v>1</v>
      </c>
      <c r="AV166" s="75"/>
      <c r="AW166" s="75"/>
      <c r="AX166" s="74">
        <v>641</v>
      </c>
      <c r="AY166" s="74">
        <v>327</v>
      </c>
      <c r="AZ166" s="74">
        <v>704</v>
      </c>
      <c r="BA166" s="74">
        <v>494</v>
      </c>
      <c r="BB166" s="74">
        <v>2866</v>
      </c>
      <c r="BC166" s="74">
        <v>937</v>
      </c>
      <c r="BD166" s="74">
        <v>132</v>
      </c>
      <c r="BF166" s="74">
        <v>11</v>
      </c>
      <c r="BG166" s="79">
        <v>1</v>
      </c>
      <c r="BH166" s="80">
        <v>54</v>
      </c>
      <c r="BI166" s="80"/>
      <c r="BJ166" s="81"/>
      <c r="BK166" s="73">
        <f t="shared" si="455"/>
        <v>55</v>
      </c>
      <c r="BL166" s="79">
        <f t="shared" si="456"/>
        <v>6167</v>
      </c>
      <c r="BM166" s="82"/>
      <c r="BN166" s="83">
        <f t="shared" si="457"/>
        <v>0.10394032754986217</v>
      </c>
      <c r="BO166" s="84">
        <f t="shared" si="458"/>
        <v>5.3024160856169934E-2</v>
      </c>
      <c r="BP166" s="84">
        <f t="shared" si="459"/>
        <v>0.11415599156802335</v>
      </c>
      <c r="BQ166" s="84">
        <f t="shared" si="460"/>
        <v>8.0103778174152748E-2</v>
      </c>
      <c r="BR166" s="84">
        <f t="shared" si="461"/>
        <v>0.4647316361277769</v>
      </c>
      <c r="BS166" s="84">
        <f t="shared" si="462"/>
        <v>0.15193773309550834</v>
      </c>
      <c r="BT166" s="84">
        <f t="shared" si="463"/>
        <v>2.1404248419004377E-2</v>
      </c>
      <c r="BU166" s="84">
        <f t="shared" si="464"/>
        <v>0</v>
      </c>
      <c r="BV166" s="84">
        <f t="shared" si="465"/>
        <v>1.7836873682503648E-3</v>
      </c>
      <c r="BW166" s="84">
        <f t="shared" si="466"/>
        <v>1.6215339711366953E-4</v>
      </c>
      <c r="BX166" s="84">
        <f t="shared" si="467"/>
        <v>8.7562834441381552E-3</v>
      </c>
      <c r="BY166" s="84">
        <f t="shared" si="468"/>
        <v>0</v>
      </c>
      <c r="BZ166" s="84">
        <f t="shared" si="469"/>
        <v>0</v>
      </c>
      <c r="CA166" s="75">
        <f t="shared" si="470"/>
        <v>8.9184368412518252E-3</v>
      </c>
      <c r="CB166" s="85">
        <f t="shared" si="471"/>
        <v>1</v>
      </c>
      <c r="CC166" s="75"/>
      <c r="CD166" s="75"/>
      <c r="CE166" s="34">
        <v>254</v>
      </c>
      <c r="CF166" s="34">
        <v>2257</v>
      </c>
      <c r="CG166" s="34">
        <v>814</v>
      </c>
      <c r="CH166" s="34">
        <v>935</v>
      </c>
      <c r="CI166" s="34">
        <v>795</v>
      </c>
      <c r="CJ166" s="34">
        <v>677</v>
      </c>
      <c r="CK166" s="34">
        <v>233</v>
      </c>
      <c r="CL166" s="34">
        <v>17</v>
      </c>
      <c r="CM166" s="34">
        <v>5</v>
      </c>
      <c r="CN166" s="34">
        <v>78</v>
      </c>
      <c r="CO166" s="74">
        <v>2</v>
      </c>
      <c r="CP166" s="73">
        <f t="shared" si="662"/>
        <v>102</v>
      </c>
      <c r="CQ166" s="73">
        <f t="shared" si="663"/>
        <v>6067</v>
      </c>
      <c r="CR166" s="73"/>
      <c r="CS166" s="76">
        <f t="shared" si="472"/>
        <v>4.1865831547717156E-2</v>
      </c>
      <c r="CT166" s="77">
        <f t="shared" si="473"/>
        <v>0.37201252678424263</v>
      </c>
      <c r="CU166" s="77">
        <f t="shared" si="474"/>
        <v>0.1341684522828416</v>
      </c>
      <c r="CV166" s="77">
        <f t="shared" si="475"/>
        <v>0.15411241140596671</v>
      </c>
      <c r="CW166" s="77">
        <f t="shared" si="476"/>
        <v>0.13103675622218561</v>
      </c>
      <c r="CX166" s="77">
        <f t="shared" si="477"/>
        <v>0.11158727542442723</v>
      </c>
      <c r="CY166" s="77">
        <f t="shared" si="478"/>
        <v>3.8404483270149989E-2</v>
      </c>
      <c r="CZ166" s="78"/>
      <c r="DA166" s="78"/>
      <c r="DB166" s="78"/>
      <c r="DC166" s="78"/>
      <c r="DD166" s="78">
        <f t="shared" si="479"/>
        <v>1.6812263062469097E-2</v>
      </c>
      <c r="DE166" s="75">
        <f t="shared" si="480"/>
        <v>1</v>
      </c>
      <c r="DF166" s="75"/>
      <c r="DG166" s="75"/>
      <c r="DH166" s="34">
        <v>743</v>
      </c>
      <c r="DI166" s="34">
        <v>2312</v>
      </c>
      <c r="DJ166" s="34">
        <v>946</v>
      </c>
      <c r="DK166" s="34">
        <v>625</v>
      </c>
      <c r="DL166" s="34"/>
      <c r="DM166" s="34">
        <v>259</v>
      </c>
      <c r="DN166" s="34">
        <v>693</v>
      </c>
      <c r="DO166" s="34">
        <v>337</v>
      </c>
      <c r="DP166" s="34">
        <v>5</v>
      </c>
      <c r="DQ166" s="34">
        <v>58</v>
      </c>
      <c r="DR166" s="34">
        <v>4</v>
      </c>
      <c r="DS166" s="74">
        <v>5</v>
      </c>
      <c r="DT166" s="74">
        <v>54</v>
      </c>
      <c r="DU166" s="73">
        <f t="shared" si="481"/>
        <v>126</v>
      </c>
      <c r="DV166" s="73">
        <f t="shared" si="664"/>
        <v>6041</v>
      </c>
      <c r="DW166" s="76">
        <f t="shared" si="482"/>
        <v>0.12299288197318325</v>
      </c>
      <c r="DX166" s="77">
        <f t="shared" si="483"/>
        <v>0.38271809303095516</v>
      </c>
      <c r="DY166" s="77">
        <f t="shared" si="484"/>
        <v>0.15659658996854825</v>
      </c>
      <c r="DZ166" s="77">
        <f t="shared" si="485"/>
        <v>0.10345969210395629</v>
      </c>
      <c r="EA166" s="77">
        <f t="shared" si="486"/>
        <v>0</v>
      </c>
      <c r="EB166" s="77">
        <f t="shared" si="487"/>
        <v>4.287369640787949E-2</v>
      </c>
      <c r="EC166" s="77">
        <f t="shared" si="488"/>
        <v>0.11471610660486674</v>
      </c>
      <c r="ED166" s="77">
        <f t="shared" si="489"/>
        <v>5.5785465982453236E-2</v>
      </c>
      <c r="EE166" s="75">
        <f t="shared" si="490"/>
        <v>8.2767753683165039E-4</v>
      </c>
      <c r="EF166" s="78">
        <f t="shared" si="491"/>
        <v>9.6010594272471442E-3</v>
      </c>
      <c r="EG166" s="78">
        <f t="shared" si="492"/>
        <v>6.6214202946532027E-4</v>
      </c>
      <c r="EH166" s="78">
        <f t="shared" si="493"/>
        <v>8.2767753683165039E-4</v>
      </c>
      <c r="EI166" s="78">
        <f t="shared" si="494"/>
        <v>8.9389173977818242E-3</v>
      </c>
      <c r="EJ166" s="75">
        <f t="shared" si="495"/>
        <v>2.085747392815759E-2</v>
      </c>
      <c r="EK166" s="75">
        <f t="shared" si="496"/>
        <v>1</v>
      </c>
      <c r="EL166" s="75"/>
      <c r="EM166" s="75"/>
      <c r="EN166" s="75"/>
      <c r="EO166" s="75"/>
      <c r="EP166" s="75"/>
      <c r="EQ166" s="75"/>
      <c r="ER166" s="75">
        <f t="shared" si="497"/>
        <v>0.4386979510905486</v>
      </c>
      <c r="ES166" s="75">
        <f t="shared" si="498"/>
        <v>0.4647316361277769</v>
      </c>
      <c r="ET166" s="75">
        <f t="shared" si="499"/>
        <v>0.37201252678424263</v>
      </c>
      <c r="EU166" s="75">
        <f t="shared" si="500"/>
        <v>0.38271809303095516</v>
      </c>
      <c r="EV166" s="75"/>
      <c r="EW166" s="75"/>
      <c r="EX166" s="75">
        <f t="shared" si="501"/>
        <v>0.10409781890284203</v>
      </c>
      <c r="EY166" s="75">
        <f t="shared" si="502"/>
        <v>5.3024160856169934E-2</v>
      </c>
      <c r="EZ166" s="75">
        <f t="shared" si="503"/>
        <v>0.13103675622218561</v>
      </c>
      <c r="FA166" s="75">
        <f t="shared" si="504"/>
        <v>0.15659658996854825</v>
      </c>
      <c r="FB166" s="75"/>
      <c r="FC166" s="75"/>
      <c r="FD166" s="75"/>
      <c r="FE166" s="75">
        <f t="shared" si="505"/>
        <v>0</v>
      </c>
      <c r="FF166" s="75"/>
      <c r="FG166" s="75"/>
      <c r="FH166" s="75"/>
      <c r="FI166" s="75"/>
      <c r="FJ166" s="75"/>
      <c r="FK166" s="75">
        <f t="shared" si="506"/>
        <v>1.7836873682503648E-3</v>
      </c>
      <c r="FL166" s="75"/>
      <c r="FM166" s="75"/>
      <c r="FN166" s="75"/>
      <c r="FO166" s="75"/>
      <c r="FP166" s="75">
        <f t="shared" si="507"/>
        <v>0.54279576999339063</v>
      </c>
      <c r="FQ166" s="75">
        <f t="shared" si="508"/>
        <v>0.51953948435219721</v>
      </c>
      <c r="FR166" s="75">
        <f t="shared" si="509"/>
        <v>0.50304928300642826</v>
      </c>
      <c r="FS166" s="75">
        <f t="shared" si="510"/>
        <v>0.53931468299950347</v>
      </c>
      <c r="FT166" s="75"/>
      <c r="FU166" s="75"/>
      <c r="FV166" s="75"/>
      <c r="FW166" s="75">
        <f t="shared" si="511"/>
        <v>-9.2719109343534278E-2</v>
      </c>
      <c r="FX166" s="75">
        <f t="shared" si="512"/>
        <v>1.0705566246712539E-2</v>
      </c>
      <c r="FY166" s="75">
        <f t="shared" si="513"/>
        <v>-8.2013543096821739E-2</v>
      </c>
      <c r="FZ166" s="75"/>
      <c r="GA166" s="75"/>
      <c r="GB166" s="75">
        <f t="shared" si="514"/>
        <v>7.801259536601568E-2</v>
      </c>
      <c r="GC166" s="75">
        <f t="shared" si="515"/>
        <v>2.5559833746362642E-2</v>
      </c>
      <c r="GD166" s="75">
        <f t="shared" si="516"/>
        <v>0.10357242911237832</v>
      </c>
      <c r="GE166" s="75"/>
      <c r="GF166" s="75"/>
      <c r="GG166" s="75"/>
      <c r="GH166" s="75"/>
      <c r="GI166" s="75"/>
      <c r="GJ166" s="75"/>
      <c r="GK166" s="75"/>
      <c r="GL166" s="75"/>
      <c r="GM166" s="75"/>
      <c r="GN166" s="75"/>
      <c r="GO166" s="75"/>
      <c r="GP166" s="75"/>
      <c r="GQ166" s="75">
        <f t="shared" si="517"/>
        <v>-1.6490201345768951E-2</v>
      </c>
      <c r="GR166" s="75">
        <f t="shared" si="518"/>
        <v>3.6265399993075209E-2</v>
      </c>
      <c r="GS166" s="75">
        <f t="shared" si="519"/>
        <v>1.9775198647306258E-2</v>
      </c>
      <c r="GT166" s="75"/>
      <c r="GU166" s="75"/>
      <c r="GV166" s="75"/>
      <c r="GW166" s="75"/>
      <c r="GX166" s="75">
        <f t="shared" si="520"/>
        <v>1.9497686715135493E-2</v>
      </c>
      <c r="GY166" s="75">
        <f t="shared" si="521"/>
        <v>2.1404248419004377E-2</v>
      </c>
      <c r="GZ166" s="75">
        <f t="shared" si="522"/>
        <v>3.8404483270149989E-2</v>
      </c>
      <c r="HA166" s="75">
        <f t="shared" si="523"/>
        <v>4.287369640787949E-2</v>
      </c>
      <c r="HB166" s="75"/>
      <c r="HC166" s="75"/>
      <c r="HD166" s="75">
        <f t="shared" si="524"/>
        <v>1.7000234851145612E-2</v>
      </c>
      <c r="HE166" s="75">
        <f t="shared" si="525"/>
        <v>4.4692131377295011E-3</v>
      </c>
      <c r="HF166" s="75">
        <f t="shared" si="526"/>
        <v>2.1469447988875113E-2</v>
      </c>
      <c r="HG166" s="75"/>
      <c r="HH166" s="75"/>
      <c r="HI166" s="75"/>
      <c r="HJ166" s="75">
        <f t="shared" si="527"/>
        <v>0.13912756113681427</v>
      </c>
      <c r="HK166" s="75">
        <f t="shared" si="528"/>
        <v>0.15193773309550834</v>
      </c>
      <c r="HL166" s="75">
        <f t="shared" si="529"/>
        <v>0.1341684522828416</v>
      </c>
      <c r="HM166" s="75">
        <f t="shared" si="530"/>
        <v>0.10345969210395629</v>
      </c>
      <c r="HN166" s="75"/>
      <c r="HO166" s="75"/>
      <c r="HP166" s="75">
        <f t="shared" si="531"/>
        <v>-1.7769280812666738E-2</v>
      </c>
      <c r="HQ166" s="75">
        <f>Gegevens!HM16-Gegevens!HL16</f>
        <v>-0.17959198629451695</v>
      </c>
      <c r="HR166" s="75">
        <f t="shared" si="532"/>
        <v>-4.8478040991552049E-2</v>
      </c>
      <c r="HS166" s="75"/>
      <c r="HT166" s="75"/>
      <c r="HU166" s="75"/>
      <c r="HV166" s="75">
        <f t="shared" si="533"/>
        <v>0.11434236615994713</v>
      </c>
      <c r="HW166" s="75">
        <f t="shared" si="534"/>
        <v>0.11415599156802335</v>
      </c>
      <c r="HX166" s="75">
        <f t="shared" si="535"/>
        <v>0.11158727542442723</v>
      </c>
      <c r="HY166" s="75">
        <f t="shared" si="536"/>
        <v>0.12299288197318325</v>
      </c>
      <c r="HZ166" s="75"/>
      <c r="IA166" s="75"/>
      <c r="IB166" s="75">
        <f t="shared" si="537"/>
        <v>-2.5687161435961198E-3</v>
      </c>
      <c r="IC166" s="75">
        <f t="shared" si="538"/>
        <v>1.1405606548756025E-2</v>
      </c>
      <c r="ID166" s="75">
        <f t="shared" si="539"/>
        <v>8.8368904051599056E-3</v>
      </c>
      <c r="IE166" s="75"/>
      <c r="IF166" s="75"/>
      <c r="IG166" s="75"/>
      <c r="IH166" s="75">
        <f t="shared" si="540"/>
        <v>7.9973562458691347E-2</v>
      </c>
      <c r="II166" s="75">
        <f t="shared" si="541"/>
        <v>8.0103778174152748E-2</v>
      </c>
      <c r="IJ166" s="75">
        <f t="shared" si="542"/>
        <v>4.1865831547717156E-2</v>
      </c>
      <c r="IK166" s="75">
        <f t="shared" si="543"/>
        <v>5.5785465982453236E-2</v>
      </c>
      <c r="IL166" s="75"/>
      <c r="IM166" s="75"/>
      <c r="IN166" s="75">
        <f t="shared" si="544"/>
        <v>-3.8237946626435593E-2</v>
      </c>
      <c r="IO166" s="75">
        <f t="shared" si="545"/>
        <v>1.3919634434736081E-2</v>
      </c>
      <c r="IP166" s="75">
        <f t="shared" si="546"/>
        <v>-2.4318312191699512E-2</v>
      </c>
      <c r="IQ166" s="75"/>
      <c r="IR166" s="75"/>
      <c r="IS166" s="75"/>
      <c r="IT166" s="75">
        <f t="shared" si="547"/>
        <v>0.10426305353602115</v>
      </c>
      <c r="IU166" s="75">
        <f t="shared" si="548"/>
        <v>0.10394032754986217</v>
      </c>
      <c r="IV166" s="75">
        <f t="shared" si="549"/>
        <v>0.15411241140596671</v>
      </c>
      <c r="IW166" s="75">
        <f t="shared" si="550"/>
        <v>0.11471610660486674</v>
      </c>
      <c r="IX166" s="75"/>
      <c r="IY166" s="75"/>
      <c r="IZ166" s="75">
        <f t="shared" si="551"/>
        <v>5.0172083856104541E-2</v>
      </c>
      <c r="JA166" s="75">
        <f t="shared" si="552"/>
        <v>-3.9396304801099971E-2</v>
      </c>
      <c r="JB166" s="75">
        <f t="shared" si="553"/>
        <v>1.077577905500457E-2</v>
      </c>
      <c r="JC166" s="75"/>
      <c r="JD166" s="75"/>
      <c r="JE166" s="75"/>
      <c r="JF166" s="75"/>
      <c r="JG166" s="75"/>
      <c r="JH166" s="75"/>
      <c r="JI166" s="75">
        <f t="shared" si="554"/>
        <v>9.947124917382684E-2</v>
      </c>
      <c r="JJ166" s="75">
        <f t="shared" si="555"/>
        <v>0.1842366159947125</v>
      </c>
      <c r="JK166" s="75">
        <f t="shared" si="556"/>
        <v>0.20373430270984799</v>
      </c>
      <c r="JL166" s="75"/>
      <c r="JM166" s="75">
        <f t="shared" si="557"/>
        <v>0.10150802659315712</v>
      </c>
      <c r="JN166" s="75">
        <f t="shared" si="558"/>
        <v>0.18404410572401492</v>
      </c>
      <c r="JO166" s="75">
        <f t="shared" si="559"/>
        <v>0.20544835414301929</v>
      </c>
      <c r="JP166" s="75"/>
      <c r="JQ166" s="75">
        <f t="shared" si="560"/>
        <v>8.0270314817867144E-2</v>
      </c>
      <c r="JR166" s="75">
        <f t="shared" si="561"/>
        <v>0.19597824295368388</v>
      </c>
      <c r="JS166" s="75">
        <f t="shared" si="562"/>
        <v>0.23438272622383385</v>
      </c>
      <c r="JT166" s="75"/>
      <c r="JU166" s="75">
        <f t="shared" si="563"/>
        <v>9.8659162390332733E-2</v>
      </c>
      <c r="JV166" s="75">
        <f t="shared" si="564"/>
        <v>0.17050157258731996</v>
      </c>
      <c r="JW166" s="75">
        <f t="shared" si="565"/>
        <v>0.21337526899519949</v>
      </c>
      <c r="JX166" s="75"/>
      <c r="JY166" s="75"/>
      <c r="JZ166" s="75"/>
      <c r="KA166" s="75">
        <f t="shared" si="566"/>
        <v>-2.1237711775289977E-2</v>
      </c>
      <c r="KB166" s="75">
        <f t="shared" si="567"/>
        <v>1.8388847572465589E-2</v>
      </c>
      <c r="KC166" s="75">
        <f t="shared" si="568"/>
        <v>-2.8488642028243888E-3</v>
      </c>
      <c r="KD166" s="75"/>
      <c r="KE166" s="75"/>
      <c r="KF166" s="75">
        <f t="shared" si="569"/>
        <v>1.1934137229668962E-2</v>
      </c>
      <c r="KG166" s="75">
        <f t="shared" si="570"/>
        <v>-2.5476670366363918E-2</v>
      </c>
      <c r="KH166" s="75">
        <f t="shared" si="571"/>
        <v>-1.3542533136694956E-2</v>
      </c>
      <c r="KI166" s="75"/>
      <c r="KJ166" s="75"/>
      <c r="KK166" s="75">
        <f t="shared" si="572"/>
        <v>2.8934372080814563E-2</v>
      </c>
      <c r="KL166" s="75">
        <f t="shared" si="573"/>
        <v>-2.1007457228634369E-2</v>
      </c>
      <c r="KM166" s="75">
        <f t="shared" si="574"/>
        <v>7.9269148521801946E-3</v>
      </c>
      <c r="KN166" s="75"/>
      <c r="KO166" s="75"/>
      <c r="KP166" s="75"/>
      <c r="KQ166" s="75"/>
      <c r="KR166" s="73">
        <f t="shared" si="575"/>
        <v>2807.4438138479004</v>
      </c>
      <c r="KS166" s="73">
        <f t="shared" si="576"/>
        <v>320.31895573212256</v>
      </c>
      <c r="KT166" s="73">
        <f t="shared" si="577"/>
        <v>917.85584562996587</v>
      </c>
      <c r="KU166" s="73">
        <f t="shared" si="578"/>
        <v>689.6163450624291</v>
      </c>
      <c r="KV166" s="73">
        <f t="shared" si="579"/>
        <v>483.90692395005675</v>
      </c>
      <c r="KW166" s="73">
        <f t="shared" si="580"/>
        <v>627.90351872871736</v>
      </c>
      <c r="KX166" s="73">
        <f t="shared" si="581"/>
        <v>129.30306469920544</v>
      </c>
      <c r="KY166" s="73"/>
      <c r="KZ166" s="73">
        <f t="shared" si="582"/>
        <v>2247.3276743036099</v>
      </c>
      <c r="LA166" s="73">
        <f t="shared" si="583"/>
        <v>791.59304433822331</v>
      </c>
      <c r="LB166" s="73">
        <f t="shared" si="584"/>
        <v>810.51162024064615</v>
      </c>
      <c r="LC166" s="73">
        <f t="shared" si="585"/>
        <v>674.09873083896491</v>
      </c>
      <c r="LD166" s="73">
        <f t="shared" si="586"/>
        <v>252.91148837975933</v>
      </c>
      <c r="LE166" s="73">
        <f t="shared" si="587"/>
        <v>930.99307730344492</v>
      </c>
      <c r="LF166" s="73">
        <f t="shared" si="588"/>
        <v>232.00148343497608</v>
      </c>
      <c r="LG166" s="73"/>
      <c r="LH166" s="73">
        <f t="shared" si="589"/>
        <v>2312</v>
      </c>
      <c r="LI166" s="73">
        <f t="shared" si="590"/>
        <v>946</v>
      </c>
      <c r="LJ166" s="73">
        <f t="shared" si="591"/>
        <v>625</v>
      </c>
      <c r="LK166" s="73">
        <f t="shared" si="592"/>
        <v>743</v>
      </c>
      <c r="LL166" s="73">
        <f t="shared" si="593"/>
        <v>337</v>
      </c>
      <c r="LM166" s="73">
        <f t="shared" si="594"/>
        <v>693</v>
      </c>
      <c r="LN166" s="73">
        <f t="shared" si="595"/>
        <v>259</v>
      </c>
      <c r="LO166" s="73"/>
      <c r="LP166" s="73">
        <f t="shared" si="596"/>
        <v>-560.11613954429049</v>
      </c>
      <c r="LQ166" s="73">
        <f t="shared" si="597"/>
        <v>471.27408860610075</v>
      </c>
      <c r="LR166" s="73">
        <f t="shared" si="598"/>
        <v>-107.34422538931972</v>
      </c>
      <c r="LS166" s="73">
        <f t="shared" si="599"/>
        <v>-15.517614223464193</v>
      </c>
      <c r="LT166" s="73">
        <f t="shared" si="600"/>
        <v>-230.99543557029742</v>
      </c>
      <c r="LU166" s="73">
        <f t="shared" si="601"/>
        <v>303.08955857472756</v>
      </c>
      <c r="LV166" s="73">
        <f t="shared" si="602"/>
        <v>102.69841873577064</v>
      </c>
      <c r="LW166" s="73"/>
      <c r="LX166" s="73">
        <f t="shared" si="603"/>
        <v>64.672325696390089</v>
      </c>
      <c r="LY166" s="73">
        <f t="shared" si="604"/>
        <v>154.40695566177669</v>
      </c>
      <c r="LZ166" s="73">
        <f t="shared" si="605"/>
        <v>-185.51162024064615</v>
      </c>
      <c r="MA166" s="73">
        <f t="shared" si="606"/>
        <v>68.901269161035088</v>
      </c>
      <c r="MB166" s="73">
        <f t="shared" si="607"/>
        <v>84.088511620240666</v>
      </c>
      <c r="MC166" s="73">
        <f t="shared" si="608"/>
        <v>-237.99307730344492</v>
      </c>
      <c r="MD166" s="73">
        <f t="shared" si="609"/>
        <v>26.99851656502392</v>
      </c>
      <c r="ME166" s="73"/>
      <c r="MF166" s="73">
        <f t="shared" si="610"/>
        <v>-495.4438138479004</v>
      </c>
      <c r="MG166" s="73">
        <f t="shared" si="611"/>
        <v>625.6810442678775</v>
      </c>
      <c r="MH166" s="73">
        <f t="shared" si="612"/>
        <v>-292.85584562996587</v>
      </c>
      <c r="MI166" s="73">
        <f t="shared" si="613"/>
        <v>53.383654937570896</v>
      </c>
      <c r="MJ166" s="73">
        <f t="shared" si="614"/>
        <v>-146.90692395005675</v>
      </c>
      <c r="MK166" s="73">
        <f t="shared" si="615"/>
        <v>65.096481271282642</v>
      </c>
      <c r="ML166" s="73">
        <f t="shared" si="616"/>
        <v>129.69693530079456</v>
      </c>
      <c r="MM166" s="73"/>
      <c r="MN166" s="75">
        <f t="shared" si="617"/>
        <v>-0.19951107722315972</v>
      </c>
      <c r="MO166" s="75">
        <f t="shared" si="618"/>
        <v>1.4712650630648891</v>
      </c>
      <c r="MP166" s="75">
        <f t="shared" si="619"/>
        <v>-0.11695107232840526</v>
      </c>
      <c r="MQ166" s="75">
        <f t="shared" si="620"/>
        <v>-2.2501807468121169E-2</v>
      </c>
      <c r="MR166" s="75">
        <f t="shared" si="621"/>
        <v>-0.47735509482839739</v>
      </c>
      <c r="MS166" s="75">
        <f t="shared" si="622"/>
        <v>0.48270084421309944</v>
      </c>
      <c r="MT166" s="75">
        <f t="shared" si="623"/>
        <v>0.79424582065920457</v>
      </c>
      <c r="MU166" s="75"/>
      <c r="MV166" s="75">
        <f t="shared" si="624"/>
        <v>2.8777434833320605E-2</v>
      </c>
      <c r="MW166" s="75">
        <f t="shared" si="625"/>
        <v>0.19505850482915987</v>
      </c>
      <c r="MX166" s="75">
        <f t="shared" si="626"/>
        <v>-0.22888212285663043</v>
      </c>
      <c r="MY166" s="75">
        <f t="shared" si="627"/>
        <v>0.10221242973604541</v>
      </c>
      <c r="MZ166" s="75">
        <f t="shared" si="628"/>
        <v>0.33248197683284963</v>
      </c>
      <c r="NA166" s="75">
        <f t="shared" si="629"/>
        <v>-0.2556335628109877</v>
      </c>
      <c r="NB166" s="75">
        <f t="shared" si="630"/>
        <v>0.11637217213135145</v>
      </c>
      <c r="NC166" s="75"/>
      <c r="ND166" s="75">
        <f t="shared" si="631"/>
        <v>-0.17647505941315419</v>
      </c>
      <c r="NE166" s="75">
        <f t="shared" si="632"/>
        <v>1.953306331302866</v>
      </c>
      <c r="NF166" s="75">
        <f t="shared" si="633"/>
        <v>-0.31906518548015095</v>
      </c>
      <c r="NG166" s="75">
        <f t="shared" si="634"/>
        <v>7.7410657853154888E-2</v>
      </c>
      <c r="NH166" s="75">
        <f t="shared" si="635"/>
        <v>-0.30358508357532571</v>
      </c>
      <c r="NI166" s="75">
        <f t="shared" si="636"/>
        <v>0.10367274482404558</v>
      </c>
      <c r="NJ166" s="75">
        <f t="shared" si="637"/>
        <v>1.0030461041469154</v>
      </c>
      <c r="NK166" s="75"/>
      <c r="NL166" s="75"/>
      <c r="NM166" s="211">
        <v>6722</v>
      </c>
      <c r="NN166" s="212">
        <v>0</v>
      </c>
      <c r="NO166" s="212">
        <v>13</v>
      </c>
      <c r="NP166" s="212">
        <v>5</v>
      </c>
      <c r="NQ166" s="212">
        <v>0</v>
      </c>
      <c r="NR166" s="212">
        <v>7</v>
      </c>
      <c r="NS166" s="213">
        <v>25</v>
      </c>
      <c r="NT166" s="213">
        <f t="shared" si="638"/>
        <v>6747</v>
      </c>
      <c r="NU166" s="75"/>
      <c r="NV166" s="75"/>
      <c r="NW166" s="73">
        <v>6041</v>
      </c>
      <c r="NX166" s="73">
        <v>946</v>
      </c>
      <c r="NY166" s="75">
        <f t="shared" si="639"/>
        <v>0.15659658996854825</v>
      </c>
      <c r="NZ166" s="75">
        <f t="shared" si="640"/>
        <v>1.4386121500690849E-3</v>
      </c>
      <c r="OA166" s="75">
        <f t="shared" si="641"/>
        <v>1.2070160038073316E-3</v>
      </c>
      <c r="OB166" s="73">
        <v>8787</v>
      </c>
      <c r="OC166" s="73">
        <v>6747</v>
      </c>
      <c r="OD166" s="73">
        <v>907.7571908597713</v>
      </c>
      <c r="OE166" s="73">
        <v>587.92581520317935</v>
      </c>
      <c r="OF166" s="75">
        <f t="shared" si="642"/>
        <v>6.6908593968724173E-2</v>
      </c>
      <c r="OG166" s="75">
        <f t="shared" si="643"/>
        <v>0.64766858486280066</v>
      </c>
      <c r="OH166" s="73">
        <v>566.33333333333303</v>
      </c>
      <c r="OI166" s="73">
        <f t="shared" si="644"/>
        <v>366.79630856063255</v>
      </c>
      <c r="OJ166" s="75">
        <f t="shared" si="645"/>
        <v>5.4364355796744118E-2</v>
      </c>
      <c r="OK166" s="75">
        <f t="shared" si="646"/>
        <v>1.3408143459658075E-3</v>
      </c>
      <c r="OL166" s="75">
        <f t="shared" si="647"/>
        <v>8.5768555995092109E-4</v>
      </c>
      <c r="OM166" s="73">
        <v>8781</v>
      </c>
      <c r="ON166" s="73">
        <v>194107321</v>
      </c>
      <c r="OO166" s="73">
        <f t="shared" si="648"/>
        <v>22105.377633526932</v>
      </c>
      <c r="OP166" s="75">
        <f t="shared" si="649"/>
        <v>1.3475401292570436E-3</v>
      </c>
      <c r="OQ166" s="75">
        <f t="shared" si="650"/>
        <v>1.5587645064177467E-3</v>
      </c>
      <c r="OR166" s="75">
        <f t="shared" si="651"/>
        <v>1.1825054317819775E-3</v>
      </c>
      <c r="OS166" s="73">
        <v>2144.4642979159548</v>
      </c>
      <c r="OT166" s="75">
        <f t="shared" si="652"/>
        <v>0.24404965265915043</v>
      </c>
      <c r="OU166" s="75">
        <f t="shared" si="653"/>
        <v>1.7673791529787281E-3</v>
      </c>
      <c r="OV166" s="73">
        <v>355.29670043085741</v>
      </c>
      <c r="OW166" s="75">
        <f t="shared" si="654"/>
        <v>4.0461986155433026E-2</v>
      </c>
      <c r="OX166" s="75">
        <v>0.10869565217391304</v>
      </c>
      <c r="OY166" s="73">
        <v>559</v>
      </c>
      <c r="OZ166" s="75">
        <f t="shared" si="655"/>
        <v>6.3616706498236031E-2</v>
      </c>
      <c r="PA166" s="73">
        <v>1562</v>
      </c>
      <c r="PB166" s="75">
        <f t="shared" si="656"/>
        <v>0.17776260384659157</v>
      </c>
      <c r="PC166" s="73">
        <v>1601</v>
      </c>
      <c r="PD166" s="73">
        <v>2109</v>
      </c>
      <c r="PE166" s="75">
        <f t="shared" si="657"/>
        <v>-0.2408724513987672</v>
      </c>
      <c r="PF166" s="75">
        <v>2.47995247995248E-2</v>
      </c>
      <c r="PG166" s="75">
        <v>5.6875556875556878E-2</v>
      </c>
      <c r="PH166" s="75">
        <v>8.1675081675081682E-2</v>
      </c>
      <c r="PI166" s="75"/>
      <c r="PJ166" s="75"/>
      <c r="PK166" s="75"/>
      <c r="PL166" s="75"/>
      <c r="PM166" s="75"/>
      <c r="PN166" s="75"/>
      <c r="PO166" s="226"/>
      <c r="PP166" s="21">
        <f t="shared" si="658"/>
        <v>0</v>
      </c>
      <c r="PQ166" s="73">
        <f t="shared" si="659"/>
        <v>83.901418721464879</v>
      </c>
      <c r="PR166" s="73"/>
      <c r="PS166" s="73">
        <f t="shared" si="660"/>
        <v>87.752891814356815</v>
      </c>
      <c r="PT166" s="73">
        <v>1</v>
      </c>
      <c r="PU166" s="73">
        <f t="shared" si="661"/>
        <v>63.967510679721883</v>
      </c>
      <c r="PV166" s="73">
        <v>1</v>
      </c>
      <c r="PW166" s="73"/>
    </row>
    <row r="167" spans="1:439" x14ac:dyDescent="0.25">
      <c r="A167" s="150"/>
      <c r="B167" s="153" t="s">
        <v>12</v>
      </c>
      <c r="C167" s="151"/>
      <c r="D167" s="156">
        <v>24133</v>
      </c>
      <c r="E167" s="156" t="s">
        <v>76</v>
      </c>
      <c r="F167" s="72" t="s">
        <v>137</v>
      </c>
      <c r="G167" s="82"/>
      <c r="P167" s="161"/>
      <c r="Q167" s="127"/>
      <c r="R167" s="127"/>
      <c r="S167" s="127"/>
      <c r="T167" s="127"/>
      <c r="U167" s="127"/>
      <c r="V167" s="127"/>
      <c r="W167" s="127"/>
      <c r="X167" s="127"/>
      <c r="Y167" s="127"/>
      <c r="Z167" s="113"/>
      <c r="AA167" s="73"/>
      <c r="AB167" s="74">
        <v>604</v>
      </c>
      <c r="AC167" s="74">
        <v>1048</v>
      </c>
      <c r="AD167" s="74">
        <v>311</v>
      </c>
      <c r="AE167" s="74">
        <v>561</v>
      </c>
      <c r="AF167" s="74">
        <v>212</v>
      </c>
      <c r="AG167" s="74">
        <v>2424</v>
      </c>
      <c r="AH167" s="74">
        <v>44</v>
      </c>
      <c r="AI167" s="74">
        <v>14</v>
      </c>
      <c r="AK167" s="73">
        <f t="shared" si="445"/>
        <v>5218</v>
      </c>
      <c r="AL167" s="75"/>
      <c r="AM167" s="76">
        <f t="shared" si="446"/>
        <v>0.11575316213108471</v>
      </c>
      <c r="AN167" s="77">
        <f t="shared" si="447"/>
        <v>0.2008432349559218</v>
      </c>
      <c r="AO167" s="77">
        <f t="shared" si="448"/>
        <v>5.9601379839018781E-2</v>
      </c>
      <c r="AP167" s="77">
        <f t="shared" si="449"/>
        <v>0.10751245688003067</v>
      </c>
      <c r="AQ167" s="77">
        <f t="shared" si="450"/>
        <v>4.0628593330778076E-2</v>
      </c>
      <c r="AR167" s="77">
        <f t="shared" si="451"/>
        <v>0.4645458029896512</v>
      </c>
      <c r="AS167" s="77">
        <f t="shared" si="452"/>
        <v>8.4323495592180907E-3</v>
      </c>
      <c r="AT167" s="78">
        <f t="shared" si="453"/>
        <v>2.6830203142966655E-3</v>
      </c>
      <c r="AU167" s="75">
        <f t="shared" si="454"/>
        <v>1</v>
      </c>
      <c r="AV167" s="75"/>
      <c r="AW167" s="75"/>
      <c r="AX167" s="74">
        <v>261</v>
      </c>
      <c r="AY167" s="74">
        <v>238</v>
      </c>
      <c r="AZ167" s="74">
        <v>1074</v>
      </c>
      <c r="BA167" s="74">
        <v>595</v>
      </c>
      <c r="BB167" s="74">
        <v>1416</v>
      </c>
      <c r="BC167" s="74">
        <v>1396</v>
      </c>
      <c r="BD167" s="74">
        <v>77</v>
      </c>
      <c r="BF167" s="74">
        <v>31</v>
      </c>
      <c r="BG167" s="79">
        <v>2</v>
      </c>
      <c r="BH167" s="80"/>
      <c r="BI167" s="80"/>
      <c r="BJ167" s="81"/>
      <c r="BK167" s="73">
        <f t="shared" si="455"/>
        <v>2</v>
      </c>
      <c r="BL167" s="79">
        <f t="shared" si="456"/>
        <v>5090</v>
      </c>
      <c r="BM167" s="82"/>
      <c r="BN167" s="83">
        <f t="shared" si="457"/>
        <v>5.1277013752455795E-2</v>
      </c>
      <c r="BO167" s="84">
        <f t="shared" si="458"/>
        <v>4.6758349705304521E-2</v>
      </c>
      <c r="BP167" s="84">
        <f t="shared" si="459"/>
        <v>0.21100196463654225</v>
      </c>
      <c r="BQ167" s="84">
        <f t="shared" si="460"/>
        <v>0.1168958742632613</v>
      </c>
      <c r="BR167" s="84">
        <f t="shared" si="461"/>
        <v>0.2781925343811395</v>
      </c>
      <c r="BS167" s="84">
        <f t="shared" si="462"/>
        <v>0.27426326129666012</v>
      </c>
      <c r="BT167" s="84">
        <f t="shared" si="463"/>
        <v>1.512770137524558E-2</v>
      </c>
      <c r="BU167" s="84">
        <f t="shared" si="464"/>
        <v>0</v>
      </c>
      <c r="BV167" s="84">
        <f t="shared" si="465"/>
        <v>6.0903732809430254E-3</v>
      </c>
      <c r="BW167" s="84">
        <f t="shared" si="466"/>
        <v>3.9292730844793711E-4</v>
      </c>
      <c r="BX167" s="84">
        <f t="shared" si="467"/>
        <v>0</v>
      </c>
      <c r="BY167" s="84">
        <f t="shared" si="468"/>
        <v>0</v>
      </c>
      <c r="BZ167" s="84">
        <f t="shared" si="469"/>
        <v>0</v>
      </c>
      <c r="CA167" s="75">
        <f t="shared" si="470"/>
        <v>3.9292730844793711E-4</v>
      </c>
      <c r="CB167" s="85">
        <f t="shared" si="471"/>
        <v>1</v>
      </c>
      <c r="CC167" s="75"/>
      <c r="CD167" s="75"/>
      <c r="CE167" s="74">
        <v>482</v>
      </c>
      <c r="CF167" s="74">
        <v>1202</v>
      </c>
      <c r="CG167" s="74">
        <v>2197</v>
      </c>
      <c r="CH167" s="74">
        <v>309</v>
      </c>
      <c r="CI167" s="74">
        <v>470</v>
      </c>
      <c r="CJ167" s="74">
        <v>513</v>
      </c>
      <c r="CK167" s="74">
        <v>92</v>
      </c>
      <c r="CP167" s="73">
        <f t="shared" si="662"/>
        <v>0</v>
      </c>
      <c r="CQ167" s="73">
        <f t="shared" si="663"/>
        <v>5265</v>
      </c>
      <c r="CR167" s="73"/>
      <c r="CS167" s="76">
        <f t="shared" si="472"/>
        <v>9.1547958214624886E-2</v>
      </c>
      <c r="CT167" s="77">
        <f t="shared" si="473"/>
        <v>0.22830009496676162</v>
      </c>
      <c r="CU167" s="77">
        <f t="shared" si="474"/>
        <v>0.41728395061728396</v>
      </c>
      <c r="CV167" s="77">
        <f t="shared" si="475"/>
        <v>5.8689458689458691E-2</v>
      </c>
      <c r="CW167" s="77">
        <f t="shared" si="476"/>
        <v>8.9268755935422606E-2</v>
      </c>
      <c r="CX167" s="77">
        <f t="shared" si="477"/>
        <v>9.7435897435897437E-2</v>
      </c>
      <c r="CY167" s="77">
        <f t="shared" si="478"/>
        <v>1.7473884140550806E-2</v>
      </c>
      <c r="CZ167" s="78"/>
      <c r="DA167" s="78"/>
      <c r="DB167" s="78"/>
      <c r="DC167" s="78"/>
      <c r="DD167" s="78">
        <f t="shared" si="479"/>
        <v>0</v>
      </c>
      <c r="DE167" s="75">
        <f t="shared" si="480"/>
        <v>1</v>
      </c>
      <c r="DF167" s="75"/>
      <c r="DG167" s="75"/>
      <c r="DH167" s="74">
        <v>550</v>
      </c>
      <c r="DI167" s="74">
        <v>1302</v>
      </c>
      <c r="DJ167" s="74">
        <v>1004</v>
      </c>
      <c r="DK167" s="74">
        <v>1209</v>
      </c>
      <c r="DL167" s="74">
        <v>3</v>
      </c>
      <c r="DM167" s="74">
        <v>201</v>
      </c>
      <c r="DN167" s="74">
        <v>247</v>
      </c>
      <c r="DO167" s="74">
        <v>572</v>
      </c>
      <c r="DP167" s="74">
        <v>8</v>
      </c>
      <c r="DQ167" s="74">
        <v>10</v>
      </c>
      <c r="DU167" s="73">
        <f t="shared" si="481"/>
        <v>18</v>
      </c>
      <c r="DV167" s="73">
        <f t="shared" si="664"/>
        <v>5106</v>
      </c>
      <c r="DW167" s="76">
        <f t="shared" si="482"/>
        <v>0.10771641206423815</v>
      </c>
      <c r="DX167" s="77">
        <f t="shared" si="483"/>
        <v>0.25499412455934195</v>
      </c>
      <c r="DY167" s="77">
        <f t="shared" si="484"/>
        <v>0.19663141402271836</v>
      </c>
      <c r="DZ167" s="77">
        <f t="shared" si="485"/>
        <v>0.23678025851938894</v>
      </c>
      <c r="EA167" s="77">
        <f t="shared" si="486"/>
        <v>5.8754406580493535E-4</v>
      </c>
      <c r="EB167" s="77">
        <f t="shared" si="487"/>
        <v>3.9365452408930669E-2</v>
      </c>
      <c r="EC167" s="77">
        <f t="shared" si="488"/>
        <v>4.8374461417939676E-2</v>
      </c>
      <c r="ED167" s="77">
        <f t="shared" si="489"/>
        <v>0.11202506854680767</v>
      </c>
      <c r="EE167" s="75">
        <f t="shared" si="490"/>
        <v>1.5667841754798276E-3</v>
      </c>
      <c r="EF167" s="78">
        <f t="shared" si="491"/>
        <v>1.9584802193497847E-3</v>
      </c>
      <c r="EG167" s="78">
        <f t="shared" si="492"/>
        <v>0</v>
      </c>
      <c r="EH167" s="78">
        <f t="shared" si="493"/>
        <v>0</v>
      </c>
      <c r="EI167" s="78">
        <f t="shared" si="494"/>
        <v>0</v>
      </c>
      <c r="EJ167" s="75">
        <f t="shared" si="495"/>
        <v>3.5252643948296123E-3</v>
      </c>
      <c r="EK167" s="75">
        <f t="shared" si="496"/>
        <v>1</v>
      </c>
      <c r="EL167" s="75"/>
      <c r="EM167" s="75"/>
      <c r="EN167" s="75"/>
      <c r="EO167" s="75"/>
      <c r="EP167" s="75"/>
      <c r="EQ167" s="75"/>
      <c r="ER167" s="75">
        <f t="shared" si="497"/>
        <v>0.2008432349559218</v>
      </c>
      <c r="ES167" s="75">
        <f t="shared" si="498"/>
        <v>0.2781925343811395</v>
      </c>
      <c r="ET167" s="75">
        <f t="shared" si="499"/>
        <v>0.22830009496676162</v>
      </c>
      <c r="EU167" s="75">
        <f t="shared" si="500"/>
        <v>0.25499412455934195</v>
      </c>
      <c r="EV167" s="75"/>
      <c r="EW167" s="75"/>
      <c r="EX167" s="75">
        <f t="shared" si="501"/>
        <v>5.9601379839018781E-2</v>
      </c>
      <c r="EY167" s="75">
        <f t="shared" si="502"/>
        <v>4.6758349705304521E-2</v>
      </c>
      <c r="EZ167" s="75">
        <f t="shared" si="503"/>
        <v>8.9268755935422606E-2</v>
      </c>
      <c r="FA167" s="75">
        <f t="shared" si="504"/>
        <v>0.19663141402271836</v>
      </c>
      <c r="FB167" s="75"/>
      <c r="FC167" s="75"/>
      <c r="FD167" s="75"/>
      <c r="FE167" s="75">
        <f t="shared" si="505"/>
        <v>0</v>
      </c>
      <c r="FF167" s="75"/>
      <c r="FG167" s="75"/>
      <c r="FH167" s="75"/>
      <c r="FI167" s="75"/>
      <c r="FJ167" s="75"/>
      <c r="FK167" s="75">
        <f t="shared" si="506"/>
        <v>6.0903732809430254E-3</v>
      </c>
      <c r="FL167" s="75"/>
      <c r="FM167" s="75"/>
      <c r="FN167" s="75"/>
      <c r="FO167" s="75"/>
      <c r="FP167" s="75">
        <f t="shared" si="507"/>
        <v>0.26044461479494058</v>
      </c>
      <c r="FQ167" s="75">
        <f t="shared" si="508"/>
        <v>0.33104125736738704</v>
      </c>
      <c r="FR167" s="75">
        <f t="shared" si="509"/>
        <v>0.31756885090218423</v>
      </c>
      <c r="FS167" s="75">
        <f t="shared" si="510"/>
        <v>0.45162553858206034</v>
      </c>
      <c r="FT167" s="75"/>
      <c r="FU167" s="75"/>
      <c r="FV167" s="75"/>
      <c r="FW167" s="75">
        <f t="shared" si="511"/>
        <v>-4.9892439414377876E-2</v>
      </c>
      <c r="FX167" s="75">
        <f t="shared" si="512"/>
        <v>2.6694029592580326E-2</v>
      </c>
      <c r="FY167" s="75">
        <f t="shared" si="513"/>
        <v>-2.319840982179755E-2</v>
      </c>
      <c r="FZ167" s="75"/>
      <c r="GA167" s="75"/>
      <c r="GB167" s="75">
        <f t="shared" si="514"/>
        <v>4.2510406230118085E-2</v>
      </c>
      <c r="GC167" s="75">
        <f t="shared" si="515"/>
        <v>0.10736265808729575</v>
      </c>
      <c r="GD167" s="75">
        <f t="shared" si="516"/>
        <v>0.14987306431741385</v>
      </c>
      <c r="GE167" s="75"/>
      <c r="GF167" s="75"/>
      <c r="GG167" s="75"/>
      <c r="GH167" s="75"/>
      <c r="GI167" s="75"/>
      <c r="GJ167" s="75"/>
      <c r="GK167" s="75"/>
      <c r="GL167" s="75"/>
      <c r="GM167" s="75"/>
      <c r="GN167" s="75"/>
      <c r="GO167" s="75"/>
      <c r="GP167" s="75"/>
      <c r="GQ167" s="75">
        <f t="shared" si="517"/>
        <v>-1.3472406465202813E-2</v>
      </c>
      <c r="GR167" s="75">
        <f t="shared" si="518"/>
        <v>0.13405668767987611</v>
      </c>
      <c r="GS167" s="75">
        <f t="shared" si="519"/>
        <v>0.12058428121467329</v>
      </c>
      <c r="GT167" s="75"/>
      <c r="GU167" s="75"/>
      <c r="GV167" s="75"/>
      <c r="GW167" s="75"/>
      <c r="GX167" s="75">
        <f t="shared" si="520"/>
        <v>8.4323495592180907E-3</v>
      </c>
      <c r="GY167" s="75">
        <f t="shared" si="521"/>
        <v>1.512770137524558E-2</v>
      </c>
      <c r="GZ167" s="75">
        <f t="shared" si="522"/>
        <v>1.7473884140550806E-2</v>
      </c>
      <c r="HA167" s="75">
        <f t="shared" si="523"/>
        <v>3.9365452408930669E-2</v>
      </c>
      <c r="HB167" s="75"/>
      <c r="HC167" s="75"/>
      <c r="HD167" s="75">
        <f t="shared" si="524"/>
        <v>2.3461827653052259E-3</v>
      </c>
      <c r="HE167" s="75">
        <f t="shared" si="525"/>
        <v>2.1891568268379864E-2</v>
      </c>
      <c r="HF167" s="75">
        <f t="shared" si="526"/>
        <v>2.4237751033685091E-2</v>
      </c>
      <c r="HG167" s="75"/>
      <c r="HH167" s="75"/>
      <c r="HI167" s="75"/>
      <c r="HJ167" s="75">
        <f t="shared" si="527"/>
        <v>0.4645458029896512</v>
      </c>
      <c r="HK167" s="75">
        <f t="shared" si="528"/>
        <v>0.27426326129666012</v>
      </c>
      <c r="HL167" s="75">
        <f t="shared" si="529"/>
        <v>0.41728395061728396</v>
      </c>
      <c r="HM167" s="75">
        <f t="shared" si="530"/>
        <v>0.23678025851938894</v>
      </c>
      <c r="HN167" s="75"/>
      <c r="HO167" s="75"/>
      <c r="HP167" s="75">
        <f t="shared" si="531"/>
        <v>0.14302068932062384</v>
      </c>
      <c r="HQ167" s="75">
        <f>Gegevens!HM132-Gegevens!HL132</f>
        <v>-0.19095855114373633</v>
      </c>
      <c r="HR167" s="75">
        <f t="shared" si="532"/>
        <v>-3.7483002777271179E-2</v>
      </c>
      <c r="HS167" s="75"/>
      <c r="HT167" s="75"/>
      <c r="HU167" s="75"/>
      <c r="HV167" s="75">
        <f t="shared" si="533"/>
        <v>0.11575316213108471</v>
      </c>
      <c r="HW167" s="75">
        <f t="shared" si="534"/>
        <v>0.21100196463654225</v>
      </c>
      <c r="HX167" s="75">
        <f t="shared" si="535"/>
        <v>9.7435897435897437E-2</v>
      </c>
      <c r="HY167" s="75">
        <f t="shared" si="536"/>
        <v>0.10771641206423815</v>
      </c>
      <c r="HZ167" s="75"/>
      <c r="IA167" s="75"/>
      <c r="IB167" s="75">
        <f t="shared" si="537"/>
        <v>-0.11356606720064481</v>
      </c>
      <c r="IC167" s="75">
        <f t="shared" si="538"/>
        <v>1.0280514628340717E-2</v>
      </c>
      <c r="ID167" s="75">
        <f t="shared" si="539"/>
        <v>-0.1032855525723041</v>
      </c>
      <c r="IE167" s="75"/>
      <c r="IF167" s="75"/>
      <c r="IG167" s="75"/>
      <c r="IH167" s="75">
        <f t="shared" si="540"/>
        <v>0.10751245688003067</v>
      </c>
      <c r="II167" s="75">
        <f t="shared" si="541"/>
        <v>0.1168958742632613</v>
      </c>
      <c r="IJ167" s="75">
        <f t="shared" si="542"/>
        <v>9.1547958214624886E-2</v>
      </c>
      <c r="IK167" s="75">
        <f t="shared" si="543"/>
        <v>0.11202506854680767</v>
      </c>
      <c r="IL167" s="75"/>
      <c r="IM167" s="75"/>
      <c r="IN167" s="75">
        <f t="shared" si="544"/>
        <v>-2.5347916048636412E-2</v>
      </c>
      <c r="IO167" s="75">
        <f t="shared" si="545"/>
        <v>2.0477110332182788E-2</v>
      </c>
      <c r="IP167" s="75">
        <f t="shared" si="546"/>
        <v>-4.8708057164536245E-3</v>
      </c>
      <c r="IQ167" s="75"/>
      <c r="IR167" s="75"/>
      <c r="IS167" s="75"/>
      <c r="IT167" s="75">
        <f t="shared" si="547"/>
        <v>4.0628593330778076E-2</v>
      </c>
      <c r="IU167" s="75">
        <f t="shared" si="548"/>
        <v>5.1277013752455795E-2</v>
      </c>
      <c r="IV167" s="75">
        <f t="shared" si="549"/>
        <v>5.8689458689458691E-2</v>
      </c>
      <c r="IW167" s="75">
        <f t="shared" si="550"/>
        <v>4.8374461417939676E-2</v>
      </c>
      <c r="IX167" s="75"/>
      <c r="IY167" s="75"/>
      <c r="IZ167" s="75">
        <f t="shared" si="551"/>
        <v>7.4124449370028961E-3</v>
      </c>
      <c r="JA167" s="75">
        <f t="shared" si="552"/>
        <v>-1.0314997271519015E-2</v>
      </c>
      <c r="JB167" s="75">
        <f t="shared" si="553"/>
        <v>-2.9025523345161189E-3</v>
      </c>
      <c r="JC167" s="75"/>
      <c r="JD167" s="75"/>
      <c r="JE167" s="75"/>
      <c r="JF167" s="75"/>
      <c r="JG167" s="75"/>
      <c r="JH167" s="75"/>
      <c r="JI167" s="75">
        <f t="shared" si="554"/>
        <v>0.11594480643924876</v>
      </c>
      <c r="JJ167" s="75">
        <f t="shared" si="555"/>
        <v>0.14814105021080876</v>
      </c>
      <c r="JK167" s="75">
        <f t="shared" si="556"/>
        <v>0.15657339977002682</v>
      </c>
      <c r="JL167" s="75"/>
      <c r="JM167" s="75">
        <f t="shared" si="557"/>
        <v>0.13202357563850689</v>
      </c>
      <c r="JN167" s="75">
        <f t="shared" si="558"/>
        <v>0.16817288801571709</v>
      </c>
      <c r="JO167" s="75">
        <f t="shared" si="559"/>
        <v>0.18330058939096269</v>
      </c>
      <c r="JP167" s="75"/>
      <c r="JQ167" s="75">
        <f t="shared" si="560"/>
        <v>0.10902184235517569</v>
      </c>
      <c r="JR167" s="75">
        <f t="shared" si="561"/>
        <v>0.15023741690408357</v>
      </c>
      <c r="JS167" s="75">
        <f t="shared" si="562"/>
        <v>0.16771130104463439</v>
      </c>
      <c r="JT167" s="75"/>
      <c r="JU167" s="75">
        <f t="shared" si="563"/>
        <v>0.15139052095573835</v>
      </c>
      <c r="JV167" s="75">
        <f t="shared" si="564"/>
        <v>0.16039952996474735</v>
      </c>
      <c r="JW167" s="75">
        <f t="shared" si="565"/>
        <v>0.19976498237367801</v>
      </c>
      <c r="JX167" s="75"/>
      <c r="JY167" s="75"/>
      <c r="JZ167" s="75"/>
      <c r="KA167" s="75">
        <f t="shared" si="566"/>
        <v>-2.3001733283331202E-2</v>
      </c>
      <c r="KB167" s="75">
        <f t="shared" si="567"/>
        <v>4.2368678600562662E-2</v>
      </c>
      <c r="KC167" s="75">
        <f t="shared" si="568"/>
        <v>1.936694531723146E-2</v>
      </c>
      <c r="KD167" s="75"/>
      <c r="KE167" s="75"/>
      <c r="KF167" s="75">
        <f t="shared" si="569"/>
        <v>-1.7935471111633516E-2</v>
      </c>
      <c r="KG167" s="75">
        <f t="shared" si="570"/>
        <v>1.016211306066378E-2</v>
      </c>
      <c r="KH167" s="75">
        <f t="shared" si="571"/>
        <v>-7.7733580509697364E-3</v>
      </c>
      <c r="KI167" s="75"/>
      <c r="KJ167" s="75"/>
      <c r="KK167" s="75">
        <f t="shared" si="572"/>
        <v>-1.5589288346328306E-2</v>
      </c>
      <c r="KL167" s="75">
        <f t="shared" si="573"/>
        <v>3.2053681329043626E-2</v>
      </c>
      <c r="KM167" s="75">
        <f t="shared" si="574"/>
        <v>1.646439298271532E-2</v>
      </c>
      <c r="KN167" s="75"/>
      <c r="KO167" s="75"/>
      <c r="KP167" s="75"/>
      <c r="KQ167" s="75"/>
      <c r="KR167" s="73">
        <f t="shared" si="575"/>
        <v>1420.4510805500984</v>
      </c>
      <c r="KS167" s="73">
        <f t="shared" si="576"/>
        <v>238.74813359528488</v>
      </c>
      <c r="KT167" s="73">
        <f t="shared" si="577"/>
        <v>1400.3882121807467</v>
      </c>
      <c r="KU167" s="73">
        <f t="shared" si="578"/>
        <v>1077.3760314341848</v>
      </c>
      <c r="KV167" s="73">
        <f t="shared" si="579"/>
        <v>596.87033398821222</v>
      </c>
      <c r="KW167" s="73">
        <f t="shared" si="580"/>
        <v>261.82043222003927</v>
      </c>
      <c r="KX167" s="73">
        <f t="shared" si="581"/>
        <v>77.242043222003929</v>
      </c>
      <c r="KY167" s="73"/>
      <c r="KZ167" s="73">
        <f t="shared" si="582"/>
        <v>1165.7002849002849</v>
      </c>
      <c r="LA167" s="73">
        <f t="shared" si="583"/>
        <v>455.80626780626784</v>
      </c>
      <c r="LB167" s="73">
        <f t="shared" si="584"/>
        <v>2130.6518518518519</v>
      </c>
      <c r="LC167" s="73">
        <f t="shared" si="585"/>
        <v>497.50769230769231</v>
      </c>
      <c r="LD167" s="73">
        <f t="shared" si="586"/>
        <v>467.44387464387466</v>
      </c>
      <c r="LE167" s="73">
        <f t="shared" si="587"/>
        <v>299.66837606837606</v>
      </c>
      <c r="LF167" s="73">
        <f t="shared" si="588"/>
        <v>89.221652421652408</v>
      </c>
      <c r="LG167" s="73"/>
      <c r="LH167" s="73">
        <f t="shared" si="589"/>
        <v>1302</v>
      </c>
      <c r="LI167" s="73">
        <f t="shared" si="590"/>
        <v>1004</v>
      </c>
      <c r="LJ167" s="73">
        <f t="shared" si="591"/>
        <v>1209</v>
      </c>
      <c r="LK167" s="73">
        <f t="shared" si="592"/>
        <v>550</v>
      </c>
      <c r="LL167" s="73">
        <f t="shared" si="593"/>
        <v>572</v>
      </c>
      <c r="LM167" s="73">
        <f t="shared" si="594"/>
        <v>247</v>
      </c>
      <c r="LN167" s="73">
        <f t="shared" si="595"/>
        <v>201</v>
      </c>
      <c r="LO167" s="73"/>
      <c r="LP167" s="73">
        <f t="shared" si="596"/>
        <v>-254.75079564981343</v>
      </c>
      <c r="LQ167" s="73">
        <f t="shared" si="597"/>
        <v>217.05813421098296</v>
      </c>
      <c r="LR167" s="73">
        <f t="shared" si="598"/>
        <v>730.26363967110524</v>
      </c>
      <c r="LS167" s="73">
        <f t="shared" si="599"/>
        <v>-579.86833912649251</v>
      </c>
      <c r="LT167" s="73">
        <f t="shared" si="600"/>
        <v>-129.42645934433756</v>
      </c>
      <c r="LU167" s="73">
        <f t="shared" si="601"/>
        <v>37.847943848336797</v>
      </c>
      <c r="LV167" s="73">
        <f t="shared" si="602"/>
        <v>11.979609199648479</v>
      </c>
      <c r="LW167" s="73"/>
      <c r="LX167" s="73">
        <f t="shared" si="603"/>
        <v>136.29971509971506</v>
      </c>
      <c r="LY167" s="73">
        <f t="shared" si="604"/>
        <v>548.1937321937321</v>
      </c>
      <c r="LZ167" s="73">
        <f t="shared" si="605"/>
        <v>-921.65185185185192</v>
      </c>
      <c r="MA167" s="73">
        <f t="shared" si="606"/>
        <v>52.492307692307691</v>
      </c>
      <c r="MB167" s="73">
        <f t="shared" si="607"/>
        <v>104.55612535612534</v>
      </c>
      <c r="MC167" s="73">
        <f t="shared" si="608"/>
        <v>-52.668376068376062</v>
      </c>
      <c r="MD167" s="73">
        <f t="shared" si="609"/>
        <v>111.77834757834759</v>
      </c>
      <c r="ME167" s="73"/>
      <c r="MF167" s="73">
        <f t="shared" si="610"/>
        <v>-118.45108055009837</v>
      </c>
      <c r="MG167" s="73">
        <f t="shared" si="611"/>
        <v>765.25186640471509</v>
      </c>
      <c r="MH167" s="73">
        <f t="shared" si="612"/>
        <v>-191.38821218074668</v>
      </c>
      <c r="MI167" s="73">
        <f t="shared" si="613"/>
        <v>-527.37603143418482</v>
      </c>
      <c r="MJ167" s="73">
        <f t="shared" si="614"/>
        <v>-24.870333988212224</v>
      </c>
      <c r="MK167" s="73">
        <f t="shared" si="615"/>
        <v>-14.820432220039265</v>
      </c>
      <c r="ML167" s="73">
        <f t="shared" si="616"/>
        <v>123.75795677799607</v>
      </c>
      <c r="MM167" s="73"/>
      <c r="MN167" s="75">
        <f t="shared" si="617"/>
        <v>-0.17934499761241762</v>
      </c>
      <c r="MO167" s="75">
        <f t="shared" si="618"/>
        <v>0.90915112483739935</v>
      </c>
      <c r="MP167" s="75">
        <f t="shared" si="619"/>
        <v>0.52147228412748936</v>
      </c>
      <c r="MQ167" s="75">
        <f t="shared" si="620"/>
        <v>-0.53822279520603544</v>
      </c>
      <c r="MR167" s="75">
        <f t="shared" si="621"/>
        <v>-0.21684183644967961</v>
      </c>
      <c r="MS167" s="75">
        <f t="shared" si="622"/>
        <v>0.14455687635764275</v>
      </c>
      <c r="MT167" s="75">
        <f t="shared" si="623"/>
        <v>0.15509182175848826</v>
      </c>
      <c r="MU167" s="75"/>
      <c r="MV167" s="75">
        <f t="shared" si="624"/>
        <v>0.11692517953821574</v>
      </c>
      <c r="MW167" s="75">
        <f t="shared" si="625"/>
        <v>1.2026902017651322</v>
      </c>
      <c r="MX167" s="75">
        <f t="shared" si="626"/>
        <v>-0.43256801952454127</v>
      </c>
      <c r="MY167" s="75">
        <f t="shared" si="627"/>
        <v>0.10551054486981259</v>
      </c>
      <c r="MZ167" s="75">
        <f t="shared" si="628"/>
        <v>0.22367631929241161</v>
      </c>
      <c r="NA167" s="75">
        <f t="shared" si="629"/>
        <v>-0.17575553603413457</v>
      </c>
      <c r="NB167" s="75">
        <f t="shared" si="630"/>
        <v>1.2528163797067393</v>
      </c>
      <c r="NC167" s="75"/>
      <c r="ND167" s="75">
        <f t="shared" si="631"/>
        <v>-8.3389764119314688E-2</v>
      </c>
      <c r="NE167" s="75">
        <f t="shared" si="632"/>
        <v>3.2052684763682202</v>
      </c>
      <c r="NF167" s="75">
        <f t="shared" si="633"/>
        <v>-0.13666796857901886</v>
      </c>
      <c r="NG167" s="75">
        <f t="shared" si="634"/>
        <v>-0.48950043071976523</v>
      </c>
      <c r="NH167" s="75">
        <f t="shared" si="635"/>
        <v>-4.1667901002939434E-2</v>
      </c>
      <c r="NI167" s="75">
        <f t="shared" si="636"/>
        <v>-5.6605330968149459E-2</v>
      </c>
      <c r="NJ167" s="75">
        <f t="shared" si="637"/>
        <v>1.6022097761228196</v>
      </c>
      <c r="NK167" s="75"/>
      <c r="NL167" s="75"/>
      <c r="NM167" s="211">
        <v>5750</v>
      </c>
      <c r="NN167" s="212">
        <v>2</v>
      </c>
      <c r="NO167" s="212">
        <v>6</v>
      </c>
      <c r="NP167" s="212">
        <v>3</v>
      </c>
      <c r="NQ167" s="212">
        <v>0</v>
      </c>
      <c r="NR167" s="212">
        <v>2</v>
      </c>
      <c r="NS167" s="213">
        <v>13</v>
      </c>
      <c r="NT167" s="213">
        <f t="shared" si="638"/>
        <v>5763</v>
      </c>
      <c r="NU167" s="75"/>
      <c r="NV167" s="75"/>
      <c r="NW167" s="73">
        <v>5106</v>
      </c>
      <c r="NX167" s="73">
        <v>1004</v>
      </c>
      <c r="NY167" s="75">
        <f t="shared" si="639"/>
        <v>0.19663141402271836</v>
      </c>
      <c r="NZ167" s="75">
        <f t="shared" si="640"/>
        <v>1.2159499483947603E-3</v>
      </c>
      <c r="OA167" s="75">
        <f t="shared" si="641"/>
        <v>1.2810190991781828E-3</v>
      </c>
      <c r="OB167" s="73">
        <v>7255</v>
      </c>
      <c r="OC167" s="73">
        <v>5763</v>
      </c>
      <c r="OD167" s="73">
        <v>388.94399469688511</v>
      </c>
      <c r="OE167" s="73">
        <v>186.2403098748936</v>
      </c>
      <c r="OF167" s="75">
        <f t="shared" si="642"/>
        <v>2.5670614731205181E-2</v>
      </c>
      <c r="OG167" s="75">
        <f t="shared" si="643"/>
        <v>0.47883580261995268</v>
      </c>
      <c r="OH167" s="73">
        <v>228.33333333333297</v>
      </c>
      <c r="OI167" s="73">
        <f t="shared" si="644"/>
        <v>109.33417493155569</v>
      </c>
      <c r="OJ167" s="75">
        <f t="shared" si="645"/>
        <v>1.8971746474328595E-2</v>
      </c>
      <c r="OK167" s="75">
        <f t="shared" si="646"/>
        <v>1.1070454170913774E-3</v>
      </c>
      <c r="OL167" s="75">
        <f t="shared" si="647"/>
        <v>2.7169350338065805E-4</v>
      </c>
      <c r="OM167" s="73">
        <v>7256</v>
      </c>
      <c r="ON167" s="73">
        <v>143042220</v>
      </c>
      <c r="OO167" s="73">
        <f t="shared" si="648"/>
        <v>19713.646637265712</v>
      </c>
      <c r="OP167" s="75">
        <f t="shared" si="649"/>
        <v>1.1135122625998302E-3</v>
      </c>
      <c r="OQ167" s="75">
        <f t="shared" si="650"/>
        <v>1.1486899840073457E-3</v>
      </c>
      <c r="OR167" s="75">
        <f t="shared" si="651"/>
        <v>3.524797079973715E-4</v>
      </c>
      <c r="OS167" s="73">
        <v>1236.8295203969128</v>
      </c>
      <c r="OT167" s="75">
        <f t="shared" si="652"/>
        <v>0.17047960308710031</v>
      </c>
      <c r="OU167" s="75">
        <f t="shared" si="653"/>
        <v>1.01934395096367E-3</v>
      </c>
      <c r="OV167" s="73">
        <v>44.729303535987285</v>
      </c>
      <c r="OW167" s="75">
        <f t="shared" si="654"/>
        <v>6.1644574884216216E-3</v>
      </c>
      <c r="OX167" s="75">
        <v>8.8105726872246715E-2</v>
      </c>
      <c r="OY167" s="73">
        <v>390</v>
      </c>
      <c r="OZ167" s="75">
        <f t="shared" si="655"/>
        <v>5.3756030323914544E-2</v>
      </c>
      <c r="PA167" s="73">
        <v>1491</v>
      </c>
      <c r="PB167" s="75">
        <f t="shared" si="656"/>
        <v>0.20551343900758098</v>
      </c>
      <c r="PC167" s="73">
        <v>1169</v>
      </c>
      <c r="PD167" s="73">
        <v>1616</v>
      </c>
      <c r="PE167" s="75">
        <f t="shared" si="657"/>
        <v>-0.27660891089108913</v>
      </c>
      <c r="PF167" s="75">
        <v>2.733091160698841E-2</v>
      </c>
      <c r="PG167" s="75">
        <v>4.8953468258086837E-2</v>
      </c>
      <c r="PH167" s="75">
        <v>7.6284379865075247E-2</v>
      </c>
      <c r="PI167" s="75"/>
      <c r="PJ167" s="75"/>
      <c r="PK167" s="75"/>
      <c r="PL167" s="75"/>
      <c r="PM167" s="75"/>
      <c r="PN167" s="75"/>
      <c r="PO167" s="226"/>
      <c r="PP167" s="21">
        <f t="shared" si="658"/>
        <v>0</v>
      </c>
      <c r="PQ167" s="73">
        <f t="shared" si="659"/>
        <v>105.35130174307945</v>
      </c>
      <c r="PR167" s="73"/>
      <c r="PS167" s="73">
        <f t="shared" si="660"/>
        <v>31.654766618770893</v>
      </c>
      <c r="PT167" s="73">
        <v>2</v>
      </c>
      <c r="PU167" s="73">
        <f t="shared" si="661"/>
        <v>24.542218339559959</v>
      </c>
      <c r="PV167" s="73">
        <v>2</v>
      </c>
      <c r="PW167" s="73"/>
    </row>
    <row r="168" spans="1:439" x14ac:dyDescent="0.25">
      <c r="A168" s="150"/>
      <c r="B168" s="153" t="s">
        <v>12</v>
      </c>
      <c r="C168" s="151"/>
      <c r="D168" s="156">
        <v>44034</v>
      </c>
      <c r="E168" s="156" t="s">
        <v>205</v>
      </c>
      <c r="F168" s="72" t="s">
        <v>237</v>
      </c>
      <c r="G168" s="82"/>
      <c r="P168" s="161"/>
      <c r="Q168" s="127"/>
      <c r="R168" s="127"/>
      <c r="S168" s="127"/>
      <c r="T168" s="127"/>
      <c r="U168" s="127"/>
      <c r="V168" s="127"/>
      <c r="W168" s="127"/>
      <c r="X168" s="127"/>
      <c r="Y168" s="127"/>
      <c r="Z168" s="113"/>
      <c r="AA168" s="73"/>
      <c r="AB168" s="74">
        <v>4634</v>
      </c>
      <c r="AC168" s="74">
        <v>3838</v>
      </c>
      <c r="AD168" s="74">
        <v>1036</v>
      </c>
      <c r="AE168" s="74">
        <v>887</v>
      </c>
      <c r="AF168" s="74">
        <v>1180</v>
      </c>
      <c r="AG168" s="74">
        <v>3225</v>
      </c>
      <c r="AH168" s="74">
        <v>182</v>
      </c>
      <c r="AI168" s="74">
        <v>171</v>
      </c>
      <c r="AK168" s="73">
        <f t="shared" si="445"/>
        <v>15153</v>
      </c>
      <c r="AL168" s="75"/>
      <c r="AM168" s="76">
        <f t="shared" si="446"/>
        <v>0.30581403022503795</v>
      </c>
      <c r="AN168" s="77">
        <f t="shared" si="447"/>
        <v>0.25328317824853164</v>
      </c>
      <c r="AO168" s="77">
        <f t="shared" si="448"/>
        <v>6.836929980861875E-2</v>
      </c>
      <c r="AP168" s="77">
        <f t="shared" si="449"/>
        <v>5.8536263446182277E-2</v>
      </c>
      <c r="AQ168" s="77">
        <f t="shared" si="450"/>
        <v>7.787236850788623E-2</v>
      </c>
      <c r="AR168" s="77">
        <f t="shared" si="451"/>
        <v>0.21282914274401107</v>
      </c>
      <c r="AS168" s="77">
        <f t="shared" si="452"/>
        <v>1.2010822939351944E-2</v>
      </c>
      <c r="AT168" s="78">
        <f t="shared" si="453"/>
        <v>1.1284894080380123E-2</v>
      </c>
      <c r="AU168" s="75">
        <f t="shared" si="454"/>
        <v>1</v>
      </c>
      <c r="AV168" s="75"/>
      <c r="AW168" s="75"/>
      <c r="AX168" s="74">
        <v>1104</v>
      </c>
      <c r="AY168" s="74">
        <v>720</v>
      </c>
      <c r="AZ168" s="74">
        <v>4426</v>
      </c>
      <c r="BA168" s="74">
        <v>1179</v>
      </c>
      <c r="BB168" s="74">
        <v>4815</v>
      </c>
      <c r="BC168" s="74">
        <v>2734</v>
      </c>
      <c r="BD168" s="74">
        <v>297</v>
      </c>
      <c r="BF168" s="74">
        <v>35</v>
      </c>
      <c r="BG168" s="79">
        <v>11</v>
      </c>
      <c r="BH168" s="80">
        <v>93</v>
      </c>
      <c r="BI168" s="80">
        <v>11</v>
      </c>
      <c r="BJ168" s="81">
        <v>9</v>
      </c>
      <c r="BK168" s="73">
        <f t="shared" si="455"/>
        <v>124</v>
      </c>
      <c r="BL168" s="79">
        <f t="shared" si="456"/>
        <v>15434</v>
      </c>
      <c r="BM168" s="82"/>
      <c r="BN168" s="83">
        <f t="shared" si="457"/>
        <v>7.1530387456265387E-2</v>
      </c>
      <c r="BO168" s="84">
        <f t="shared" si="458"/>
        <v>4.6650252688868729E-2</v>
      </c>
      <c r="BP168" s="84">
        <f t="shared" si="459"/>
        <v>0.28676947000129582</v>
      </c>
      <c r="BQ168" s="84">
        <f t="shared" si="460"/>
        <v>7.6389788778022549E-2</v>
      </c>
      <c r="BR168" s="84">
        <f t="shared" si="461"/>
        <v>0.31197356485680966</v>
      </c>
      <c r="BS168" s="84">
        <f t="shared" si="462"/>
        <v>0.17714137618245432</v>
      </c>
      <c r="BT168" s="84">
        <f t="shared" si="463"/>
        <v>1.9243229234158353E-2</v>
      </c>
      <c r="BU168" s="84">
        <f t="shared" si="464"/>
        <v>0</v>
      </c>
      <c r="BV168" s="84">
        <f t="shared" si="465"/>
        <v>2.2677206168200078E-3</v>
      </c>
      <c r="BW168" s="84">
        <f t="shared" si="466"/>
        <v>7.1271219385771677E-4</v>
      </c>
      <c r="BX168" s="84">
        <f t="shared" si="467"/>
        <v>6.0256576389788779E-3</v>
      </c>
      <c r="BY168" s="84">
        <f t="shared" si="468"/>
        <v>7.1271219385771677E-4</v>
      </c>
      <c r="BZ168" s="84">
        <f t="shared" si="469"/>
        <v>5.8312815861085918E-4</v>
      </c>
      <c r="CA168" s="75">
        <f t="shared" si="470"/>
        <v>8.0342101853051705E-3</v>
      </c>
      <c r="CB168" s="85">
        <f t="shared" si="471"/>
        <v>1</v>
      </c>
      <c r="CC168" s="75"/>
      <c r="CD168" s="75"/>
      <c r="CE168" s="72">
        <v>736</v>
      </c>
      <c r="CF168" s="74">
        <v>3378</v>
      </c>
      <c r="CG168" s="74">
        <v>2744</v>
      </c>
      <c r="CH168" s="74">
        <v>1767</v>
      </c>
      <c r="CI168" s="74">
        <v>1890</v>
      </c>
      <c r="CJ168" s="74">
        <v>4694</v>
      </c>
      <c r="CK168" s="72">
        <v>351</v>
      </c>
      <c r="CL168" s="72">
        <v>13</v>
      </c>
      <c r="CM168" s="72">
        <v>248</v>
      </c>
      <c r="CN168" s="72">
        <v>12</v>
      </c>
      <c r="CO168" s="72">
        <v>22</v>
      </c>
      <c r="CP168" s="73">
        <f t="shared" si="662"/>
        <v>295</v>
      </c>
      <c r="CQ168" s="73">
        <f t="shared" si="663"/>
        <v>15855</v>
      </c>
      <c r="CR168" s="73"/>
      <c r="CS168" s="76">
        <f t="shared" si="472"/>
        <v>4.6420687480290129E-2</v>
      </c>
      <c r="CT168" s="77">
        <f t="shared" si="473"/>
        <v>0.21305581835383161</v>
      </c>
      <c r="CU168" s="77">
        <f t="shared" si="474"/>
        <v>0.17306843267108168</v>
      </c>
      <c r="CV168" s="77">
        <f t="shared" si="475"/>
        <v>0.11144749290444654</v>
      </c>
      <c r="CW168" s="77">
        <f t="shared" si="476"/>
        <v>0.11920529801324503</v>
      </c>
      <c r="CX168" s="77">
        <f t="shared" si="477"/>
        <v>0.29605802585935037</v>
      </c>
      <c r="CY168" s="77">
        <f t="shared" si="478"/>
        <v>2.2138126773888364E-2</v>
      </c>
      <c r="CZ168" s="78"/>
      <c r="DA168" s="78"/>
      <c r="DB168" s="78"/>
      <c r="DC168" s="78"/>
      <c r="DD168" s="78">
        <f t="shared" si="479"/>
        <v>1.8606117943866289E-2</v>
      </c>
      <c r="DE168" s="75">
        <f t="shared" si="480"/>
        <v>1</v>
      </c>
      <c r="DF168" s="75"/>
      <c r="DG168" s="75"/>
      <c r="DH168" s="72">
        <v>3978</v>
      </c>
      <c r="DI168" s="74">
        <v>3774</v>
      </c>
      <c r="DJ168" s="74">
        <v>2825</v>
      </c>
      <c r="DK168" s="74">
        <v>2152</v>
      </c>
      <c r="DM168" s="74">
        <v>618</v>
      </c>
      <c r="DN168" s="74">
        <v>1135</v>
      </c>
      <c r="DO168" s="72">
        <v>964</v>
      </c>
      <c r="DP168" s="72">
        <v>227</v>
      </c>
      <c r="DQ168" s="72">
        <v>16</v>
      </c>
      <c r="DR168" s="72">
        <v>23</v>
      </c>
      <c r="DS168" s="72"/>
      <c r="DU168" s="73">
        <f t="shared" si="481"/>
        <v>266</v>
      </c>
      <c r="DV168" s="73">
        <f t="shared" si="664"/>
        <v>15712</v>
      </c>
      <c r="DW168" s="76">
        <f t="shared" si="482"/>
        <v>0.25318228105906315</v>
      </c>
      <c r="DX168" s="77">
        <f t="shared" si="483"/>
        <v>0.24019857433808553</v>
      </c>
      <c r="DY168" s="77">
        <f t="shared" si="484"/>
        <v>0.17979887983706722</v>
      </c>
      <c r="DZ168" s="77">
        <f t="shared" si="485"/>
        <v>0.1369653767820774</v>
      </c>
      <c r="EA168" s="77">
        <f t="shared" si="486"/>
        <v>0</v>
      </c>
      <c r="EB168" s="77">
        <f t="shared" si="487"/>
        <v>3.9332993890020367E-2</v>
      </c>
      <c r="EC168" s="77">
        <f t="shared" si="488"/>
        <v>7.2237780040733196E-2</v>
      </c>
      <c r="ED168" s="77">
        <f t="shared" si="489"/>
        <v>6.1354378818737274E-2</v>
      </c>
      <c r="EE168" s="75">
        <f t="shared" si="490"/>
        <v>1.444755600814664E-2</v>
      </c>
      <c r="EF168" s="78">
        <f t="shared" si="491"/>
        <v>1.0183299389002036E-3</v>
      </c>
      <c r="EG168" s="78">
        <f t="shared" si="492"/>
        <v>1.4638492871690428E-3</v>
      </c>
      <c r="EH168" s="78">
        <f t="shared" si="493"/>
        <v>0</v>
      </c>
      <c r="EI168" s="78">
        <f t="shared" si="494"/>
        <v>0</v>
      </c>
      <c r="EJ168" s="75">
        <f t="shared" si="495"/>
        <v>1.6929735234215888E-2</v>
      </c>
      <c r="EK168" s="75">
        <f t="shared" si="496"/>
        <v>1</v>
      </c>
      <c r="EL168" s="75"/>
      <c r="EM168" s="75"/>
      <c r="EN168" s="75"/>
      <c r="EO168" s="75"/>
      <c r="EP168" s="75"/>
      <c r="EQ168" s="75"/>
      <c r="ER168" s="75">
        <f t="shared" si="497"/>
        <v>0.25328317824853164</v>
      </c>
      <c r="ES168" s="75">
        <f t="shared" si="498"/>
        <v>0.31197356485680966</v>
      </c>
      <c r="ET168" s="75">
        <f t="shared" si="499"/>
        <v>0.21305581835383161</v>
      </c>
      <c r="EU168" s="75">
        <f t="shared" si="500"/>
        <v>0.24019857433808553</v>
      </c>
      <c r="EV168" s="75"/>
      <c r="EW168" s="75"/>
      <c r="EX168" s="75">
        <f t="shared" si="501"/>
        <v>6.836929980861875E-2</v>
      </c>
      <c r="EY168" s="75">
        <f t="shared" si="502"/>
        <v>4.6650252688868729E-2</v>
      </c>
      <c r="EZ168" s="75">
        <f t="shared" si="503"/>
        <v>0.11920529801324503</v>
      </c>
      <c r="FA168" s="75">
        <f t="shared" si="504"/>
        <v>0.17979887983706722</v>
      </c>
      <c r="FB168" s="75"/>
      <c r="FC168" s="75"/>
      <c r="FD168" s="75"/>
      <c r="FE168" s="75">
        <f t="shared" si="505"/>
        <v>0</v>
      </c>
      <c r="FF168" s="75"/>
      <c r="FG168" s="75"/>
      <c r="FH168" s="75"/>
      <c r="FI168" s="75"/>
      <c r="FJ168" s="75"/>
      <c r="FK168" s="75">
        <f t="shared" si="506"/>
        <v>2.2677206168200078E-3</v>
      </c>
      <c r="FL168" s="75"/>
      <c r="FM168" s="75"/>
      <c r="FN168" s="75"/>
      <c r="FO168" s="75"/>
      <c r="FP168" s="75">
        <f t="shared" si="507"/>
        <v>0.32165247805715036</v>
      </c>
      <c r="FQ168" s="75">
        <f t="shared" si="508"/>
        <v>0.36089153816249842</v>
      </c>
      <c r="FR168" s="75">
        <f t="shared" si="509"/>
        <v>0.33226111636707667</v>
      </c>
      <c r="FS168" s="75">
        <f t="shared" si="510"/>
        <v>0.41999745417515277</v>
      </c>
      <c r="FT168" s="75"/>
      <c r="FU168" s="75"/>
      <c r="FV168" s="75"/>
      <c r="FW168" s="75">
        <f t="shared" si="511"/>
        <v>-9.8917746502978049E-2</v>
      </c>
      <c r="FX168" s="75">
        <f t="shared" si="512"/>
        <v>2.7142755984253919E-2</v>
      </c>
      <c r="FY168" s="75">
        <f t="shared" si="513"/>
        <v>-7.177499051872413E-2</v>
      </c>
      <c r="FZ168" s="75"/>
      <c r="GA168" s="75"/>
      <c r="GB168" s="75">
        <f t="shared" si="514"/>
        <v>7.2555045324376302E-2</v>
      </c>
      <c r="GC168" s="75">
        <f t="shared" si="515"/>
        <v>6.0593581823822185E-2</v>
      </c>
      <c r="GD168" s="75">
        <f t="shared" si="516"/>
        <v>0.13314862714819847</v>
      </c>
      <c r="GE168" s="75"/>
      <c r="GF168" s="75"/>
      <c r="GG168" s="75"/>
      <c r="GH168" s="75"/>
      <c r="GI168" s="75"/>
      <c r="GJ168" s="75"/>
      <c r="GK168" s="75"/>
      <c r="GL168" s="75"/>
      <c r="GM168" s="75"/>
      <c r="GN168" s="75"/>
      <c r="GO168" s="75"/>
      <c r="GP168" s="75"/>
      <c r="GQ168" s="75">
        <f t="shared" si="517"/>
        <v>-2.8630421795421745E-2</v>
      </c>
      <c r="GR168" s="75">
        <f t="shared" si="518"/>
        <v>8.7736337808076104E-2</v>
      </c>
      <c r="GS168" s="75">
        <f t="shared" si="519"/>
        <v>5.9105916012654358E-2</v>
      </c>
      <c r="GT168" s="75"/>
      <c r="GU168" s="75"/>
      <c r="GV168" s="75"/>
      <c r="GW168" s="75"/>
      <c r="GX168" s="75">
        <f t="shared" si="520"/>
        <v>1.2010822939351944E-2</v>
      </c>
      <c r="GY168" s="75">
        <f t="shared" si="521"/>
        <v>1.9243229234158353E-2</v>
      </c>
      <c r="GZ168" s="75">
        <f t="shared" si="522"/>
        <v>2.2138126773888364E-2</v>
      </c>
      <c r="HA168" s="75">
        <f t="shared" si="523"/>
        <v>3.9332993890020367E-2</v>
      </c>
      <c r="HB168" s="75"/>
      <c r="HC168" s="75"/>
      <c r="HD168" s="75">
        <f t="shared" si="524"/>
        <v>2.8948975397300111E-3</v>
      </c>
      <c r="HE168" s="75">
        <f t="shared" si="525"/>
        <v>1.7194867116132002E-2</v>
      </c>
      <c r="HF168" s="75">
        <f t="shared" si="526"/>
        <v>2.0089764655862014E-2</v>
      </c>
      <c r="HG168" s="75"/>
      <c r="HH168" s="75"/>
      <c r="HI168" s="75"/>
      <c r="HJ168" s="75">
        <f t="shared" si="527"/>
        <v>0.21282914274401107</v>
      </c>
      <c r="HK168" s="75">
        <f t="shared" si="528"/>
        <v>0.17714137618245432</v>
      </c>
      <c r="HL168" s="75">
        <f t="shared" si="529"/>
        <v>0.17306843267108168</v>
      </c>
      <c r="HM168" s="75">
        <f t="shared" si="530"/>
        <v>0.1369653767820774</v>
      </c>
      <c r="HN168" s="75"/>
      <c r="HO168" s="75"/>
      <c r="HP168" s="75">
        <f t="shared" si="531"/>
        <v>-4.0729435113726342E-3</v>
      </c>
      <c r="HQ168" s="75">
        <f>Gegevens!HM231-Gegevens!HL231</f>
        <v>-6.669509534976617E-2</v>
      </c>
      <c r="HR168" s="75">
        <f t="shared" si="532"/>
        <v>-4.0175999400376916E-2</v>
      </c>
      <c r="HS168" s="75"/>
      <c r="HT168" s="75"/>
      <c r="HU168" s="75"/>
      <c r="HV168" s="75">
        <f t="shared" si="533"/>
        <v>0.30581403022503795</v>
      </c>
      <c r="HW168" s="75">
        <f t="shared" si="534"/>
        <v>0.28676947000129582</v>
      </c>
      <c r="HX168" s="75">
        <f t="shared" si="535"/>
        <v>0.29605802585935037</v>
      </c>
      <c r="HY168" s="75">
        <f t="shared" si="536"/>
        <v>0.25318228105906315</v>
      </c>
      <c r="HZ168" s="75"/>
      <c r="IA168" s="75"/>
      <c r="IB168" s="75">
        <f t="shared" si="537"/>
        <v>9.288555858054548E-3</v>
      </c>
      <c r="IC168" s="75">
        <f t="shared" si="538"/>
        <v>-4.2875744800287219E-2</v>
      </c>
      <c r="ID168" s="75">
        <f t="shared" si="539"/>
        <v>-3.3587188942232671E-2</v>
      </c>
      <c r="IE168" s="75"/>
      <c r="IF168" s="75"/>
      <c r="IG168" s="75"/>
      <c r="IH168" s="75">
        <f t="shared" si="540"/>
        <v>5.8536263446182277E-2</v>
      </c>
      <c r="II168" s="75">
        <f t="shared" si="541"/>
        <v>7.6389788778022549E-2</v>
      </c>
      <c r="IJ168" s="75">
        <f t="shared" si="542"/>
        <v>4.6420687480290129E-2</v>
      </c>
      <c r="IK168" s="75">
        <f t="shared" si="543"/>
        <v>6.1354378818737274E-2</v>
      </c>
      <c r="IL168" s="75"/>
      <c r="IM168" s="75"/>
      <c r="IN168" s="75">
        <f t="shared" si="544"/>
        <v>-2.996910129773242E-2</v>
      </c>
      <c r="IO168" s="75">
        <f t="shared" si="545"/>
        <v>1.4933691338447144E-2</v>
      </c>
      <c r="IP168" s="75">
        <f t="shared" si="546"/>
        <v>-1.5035409959285276E-2</v>
      </c>
      <c r="IQ168" s="75"/>
      <c r="IR168" s="75"/>
      <c r="IS168" s="75"/>
      <c r="IT168" s="75">
        <f t="shared" si="547"/>
        <v>7.787236850788623E-2</v>
      </c>
      <c r="IU168" s="75">
        <f t="shared" si="548"/>
        <v>7.1530387456265387E-2</v>
      </c>
      <c r="IV168" s="75">
        <f t="shared" si="549"/>
        <v>0.11144749290444654</v>
      </c>
      <c r="IW168" s="75">
        <f t="shared" si="550"/>
        <v>7.2237780040733196E-2</v>
      </c>
      <c r="IX168" s="75"/>
      <c r="IY168" s="75"/>
      <c r="IZ168" s="75">
        <f t="shared" si="551"/>
        <v>3.9917105448181153E-2</v>
      </c>
      <c r="JA168" s="75">
        <f t="shared" si="552"/>
        <v>-3.9209712863713345E-2</v>
      </c>
      <c r="JB168" s="75">
        <f t="shared" si="553"/>
        <v>7.0739258446780862E-4</v>
      </c>
      <c r="JC168" s="75"/>
      <c r="JD168" s="75"/>
      <c r="JE168" s="75"/>
      <c r="JF168" s="75"/>
      <c r="JG168" s="75"/>
      <c r="JH168" s="75"/>
      <c r="JI168" s="75">
        <f t="shared" si="554"/>
        <v>7.0547086385534225E-2</v>
      </c>
      <c r="JJ168" s="75">
        <f t="shared" si="555"/>
        <v>0.13640863195406849</v>
      </c>
      <c r="JK168" s="75">
        <f t="shared" si="556"/>
        <v>0.14841945489342045</v>
      </c>
      <c r="JL168" s="75"/>
      <c r="JM168" s="75">
        <f t="shared" si="557"/>
        <v>9.5633018012180909E-2</v>
      </c>
      <c r="JN168" s="75">
        <f t="shared" si="558"/>
        <v>0.14792017623428794</v>
      </c>
      <c r="JO168" s="75">
        <f t="shared" si="559"/>
        <v>0.1671634054684463</v>
      </c>
      <c r="JP168" s="75"/>
      <c r="JQ168" s="75">
        <f t="shared" si="560"/>
        <v>6.8558814254178493E-2</v>
      </c>
      <c r="JR168" s="75">
        <f t="shared" si="561"/>
        <v>0.15786818038473666</v>
      </c>
      <c r="JS168" s="75">
        <f t="shared" si="562"/>
        <v>0.18000630715862503</v>
      </c>
      <c r="JT168" s="75"/>
      <c r="JU168" s="75">
        <f t="shared" si="563"/>
        <v>0.10068737270875763</v>
      </c>
      <c r="JV168" s="75">
        <f t="shared" si="564"/>
        <v>0.13359215885947046</v>
      </c>
      <c r="JW168" s="75">
        <f t="shared" si="565"/>
        <v>0.17292515274949083</v>
      </c>
      <c r="JX168" s="75"/>
      <c r="JY168" s="75"/>
      <c r="JZ168" s="75"/>
      <c r="KA168" s="75">
        <f t="shared" si="566"/>
        <v>-2.7074203758002416E-2</v>
      </c>
      <c r="KB168" s="75">
        <f t="shared" si="567"/>
        <v>3.212855845457914E-2</v>
      </c>
      <c r="KC168" s="75">
        <f t="shared" si="568"/>
        <v>5.0543546965767239E-3</v>
      </c>
      <c r="KD168" s="75"/>
      <c r="KE168" s="75"/>
      <c r="KF168" s="75">
        <f t="shared" si="569"/>
        <v>9.9480041504487193E-3</v>
      </c>
      <c r="KG168" s="75">
        <f t="shared" si="570"/>
        <v>-2.42760215252662E-2</v>
      </c>
      <c r="KH168" s="75">
        <f t="shared" si="571"/>
        <v>-1.4328017374817481E-2</v>
      </c>
      <c r="KI168" s="75"/>
      <c r="KJ168" s="75"/>
      <c r="KK168" s="75">
        <f t="shared" si="572"/>
        <v>1.2842901690178737E-2</v>
      </c>
      <c r="KL168" s="75">
        <f t="shared" si="573"/>
        <v>-7.0811544091342049E-3</v>
      </c>
      <c r="KM168" s="75">
        <f t="shared" si="574"/>
        <v>5.7617472810445325E-3</v>
      </c>
      <c r="KN168" s="75"/>
      <c r="KO168" s="75"/>
      <c r="KP168" s="75"/>
      <c r="KQ168" s="75"/>
      <c r="KR168" s="73">
        <f t="shared" si="575"/>
        <v>4901.7286510301938</v>
      </c>
      <c r="KS168" s="73">
        <f t="shared" si="576"/>
        <v>732.96877024750552</v>
      </c>
      <c r="KT168" s="73">
        <f t="shared" si="577"/>
        <v>2783.2453025787222</v>
      </c>
      <c r="KU168" s="73">
        <f t="shared" si="578"/>
        <v>4505.7219126603595</v>
      </c>
      <c r="KV168" s="73">
        <f t="shared" si="579"/>
        <v>1200.2363612802903</v>
      </c>
      <c r="KW168" s="73">
        <f t="shared" si="580"/>
        <v>1123.8854477128418</v>
      </c>
      <c r="KX168" s="73">
        <f t="shared" si="581"/>
        <v>302.34961772709602</v>
      </c>
      <c r="KY168" s="73"/>
      <c r="KZ168" s="73">
        <f t="shared" si="582"/>
        <v>3347.5330179754023</v>
      </c>
      <c r="LA168" s="73">
        <f t="shared" si="583"/>
        <v>1872.9536423841059</v>
      </c>
      <c r="LB168" s="73">
        <f t="shared" si="584"/>
        <v>2719.2512141280354</v>
      </c>
      <c r="LC168" s="73">
        <f t="shared" si="585"/>
        <v>4651.6637023021131</v>
      </c>
      <c r="LD168" s="73">
        <f t="shared" si="586"/>
        <v>729.36184169031856</v>
      </c>
      <c r="LE168" s="73">
        <f t="shared" si="587"/>
        <v>1751.063008514664</v>
      </c>
      <c r="LF168" s="73">
        <f t="shared" si="588"/>
        <v>347.83424787133396</v>
      </c>
      <c r="LG168" s="73"/>
      <c r="LH168" s="73">
        <f t="shared" si="589"/>
        <v>3774</v>
      </c>
      <c r="LI168" s="73">
        <f t="shared" si="590"/>
        <v>2825</v>
      </c>
      <c r="LJ168" s="73">
        <f t="shared" si="591"/>
        <v>2152</v>
      </c>
      <c r="LK168" s="73">
        <f t="shared" si="592"/>
        <v>3978</v>
      </c>
      <c r="LL168" s="73">
        <f t="shared" si="593"/>
        <v>964</v>
      </c>
      <c r="LM168" s="73">
        <f t="shared" si="594"/>
        <v>1135</v>
      </c>
      <c r="LN168" s="73">
        <f t="shared" si="595"/>
        <v>618</v>
      </c>
      <c r="LO168" s="73"/>
      <c r="LP168" s="73">
        <f t="shared" si="596"/>
        <v>-1554.1956330547914</v>
      </c>
      <c r="LQ168" s="73">
        <f t="shared" si="597"/>
        <v>1139.9848721366004</v>
      </c>
      <c r="LR168" s="73">
        <f t="shared" si="598"/>
        <v>-63.994088450686831</v>
      </c>
      <c r="LS168" s="73">
        <f t="shared" si="599"/>
        <v>145.94178964175353</v>
      </c>
      <c r="LT168" s="73">
        <f t="shared" si="600"/>
        <v>-470.87451958997178</v>
      </c>
      <c r="LU168" s="73">
        <f t="shared" si="601"/>
        <v>627.17756080182221</v>
      </c>
      <c r="LV168" s="73">
        <f t="shared" si="602"/>
        <v>45.48463014423794</v>
      </c>
      <c r="LW168" s="73"/>
      <c r="LX168" s="73">
        <f t="shared" si="603"/>
        <v>426.46698202459766</v>
      </c>
      <c r="LY168" s="73">
        <f t="shared" si="604"/>
        <v>952.04635761589407</v>
      </c>
      <c r="LZ168" s="73">
        <f t="shared" si="605"/>
        <v>-567.25121412803537</v>
      </c>
      <c r="MA168" s="73">
        <f t="shared" si="606"/>
        <v>-673.66370230211305</v>
      </c>
      <c r="MB168" s="73">
        <f t="shared" si="607"/>
        <v>234.63815830968144</v>
      </c>
      <c r="MC168" s="73">
        <f t="shared" si="608"/>
        <v>-616.06300851466403</v>
      </c>
      <c r="MD168" s="73">
        <f t="shared" si="609"/>
        <v>270.16575212866604</v>
      </c>
      <c r="ME168" s="73"/>
      <c r="MF168" s="73">
        <f t="shared" si="610"/>
        <v>-1127.7286510301938</v>
      </c>
      <c r="MG168" s="73">
        <f t="shared" si="611"/>
        <v>2092.0312297524943</v>
      </c>
      <c r="MH168" s="73">
        <f t="shared" si="612"/>
        <v>-631.2453025787222</v>
      </c>
      <c r="MI168" s="73">
        <f t="shared" si="613"/>
        <v>-527.72191266035952</v>
      </c>
      <c r="MJ168" s="73">
        <f t="shared" si="614"/>
        <v>-236.23636128029034</v>
      </c>
      <c r="MK168" s="73">
        <f t="shared" si="615"/>
        <v>11.114552287158176</v>
      </c>
      <c r="ML168" s="73">
        <f t="shared" si="616"/>
        <v>315.65038227290398</v>
      </c>
      <c r="MM168" s="73"/>
      <c r="MN168" s="75">
        <f t="shared" si="617"/>
        <v>-0.31707092409698096</v>
      </c>
      <c r="MO168" s="75">
        <f t="shared" si="618"/>
        <v>1.5552980132450331</v>
      </c>
      <c r="MP168" s="75">
        <f t="shared" si="619"/>
        <v>-2.2992615272320865E-2</v>
      </c>
      <c r="MQ168" s="75">
        <f t="shared" si="620"/>
        <v>3.2390323342343964E-2</v>
      </c>
      <c r="MR168" s="75">
        <f t="shared" si="621"/>
        <v>-0.3923181589730298</v>
      </c>
      <c r="MS168" s="75">
        <f t="shared" si="622"/>
        <v>0.55804402670944553</v>
      </c>
      <c r="MT168" s="75">
        <f t="shared" si="623"/>
        <v>0.15043720076832659</v>
      </c>
      <c r="MU168" s="75"/>
      <c r="MV168" s="75">
        <f t="shared" si="624"/>
        <v>0.12739739376268383</v>
      </c>
      <c r="MW168" s="75">
        <f t="shared" si="625"/>
        <v>0.50831282529984156</v>
      </c>
      <c r="MX168" s="75">
        <f t="shared" si="626"/>
        <v>-0.20860566731784366</v>
      </c>
      <c r="MY168" s="75">
        <f t="shared" si="627"/>
        <v>-0.14482209923488584</v>
      </c>
      <c r="MZ168" s="75">
        <f t="shared" si="628"/>
        <v>0.32170336436287955</v>
      </c>
      <c r="NA168" s="75">
        <f t="shared" si="629"/>
        <v>-0.35182229623892197</v>
      </c>
      <c r="NB168" s="75">
        <f t="shared" si="630"/>
        <v>0.77670831375006533</v>
      </c>
      <c r="NC168" s="75"/>
      <c r="ND168" s="75">
        <f t="shared" si="631"/>
        <v>-0.23006753970217825</v>
      </c>
      <c r="NE168" s="75">
        <f t="shared" si="632"/>
        <v>2.8541887658406875</v>
      </c>
      <c r="NF168" s="75">
        <f t="shared" si="633"/>
        <v>-0.22680189273789958</v>
      </c>
      <c r="NG168" s="75">
        <f t="shared" si="634"/>
        <v>-0.11712261051387685</v>
      </c>
      <c r="NH168" s="75">
        <f t="shared" si="635"/>
        <v>-0.19682486625242496</v>
      </c>
      <c r="NI168" s="75">
        <f t="shared" si="636"/>
        <v>9.8893995911921422E-3</v>
      </c>
      <c r="NJ168" s="75">
        <f t="shared" si="637"/>
        <v>1.0439913390524389</v>
      </c>
      <c r="NK168" s="75"/>
      <c r="NL168" s="75"/>
      <c r="NM168" s="211">
        <v>19134</v>
      </c>
      <c r="NN168" s="212">
        <v>0</v>
      </c>
      <c r="NO168" s="212">
        <v>20</v>
      </c>
      <c r="NP168" s="212">
        <v>15</v>
      </c>
      <c r="NQ168" s="212">
        <v>2</v>
      </c>
      <c r="NR168" s="212">
        <v>48</v>
      </c>
      <c r="NS168" s="213">
        <v>85</v>
      </c>
      <c r="NT168" s="213">
        <f t="shared" si="638"/>
        <v>19219</v>
      </c>
      <c r="NU168" s="75"/>
      <c r="NV168" s="75"/>
      <c r="NW168" s="73">
        <v>15712</v>
      </c>
      <c r="NX168" s="73">
        <v>2825</v>
      </c>
      <c r="NY168" s="75">
        <f t="shared" si="639"/>
        <v>0.17979887983706722</v>
      </c>
      <c r="NZ168" s="75">
        <f t="shared" si="640"/>
        <v>3.7416775536973116E-3</v>
      </c>
      <c r="OA168" s="75">
        <f t="shared" si="641"/>
        <v>3.6044611107354249E-3</v>
      </c>
      <c r="OB168" s="73">
        <v>22300</v>
      </c>
      <c r="OC168" s="73">
        <v>17600</v>
      </c>
      <c r="OD168" s="73">
        <v>1037.5949061479494</v>
      </c>
      <c r="OE168" s="73">
        <v>383.20644718893482</v>
      </c>
      <c r="OF168" s="75">
        <f t="shared" si="642"/>
        <v>1.718414561385358E-2</v>
      </c>
      <c r="OG168" s="75">
        <f t="shared" si="643"/>
        <v>0.36932182773678141</v>
      </c>
      <c r="OH168" s="73">
        <v>908.33333333333007</v>
      </c>
      <c r="OI168" s="73">
        <f t="shared" si="644"/>
        <v>335.4673268609086</v>
      </c>
      <c r="OJ168" s="75">
        <f t="shared" si="645"/>
        <v>1.9060643571642534E-2</v>
      </c>
      <c r="OK168" s="75">
        <f t="shared" si="646"/>
        <v>3.4027722675586099E-3</v>
      </c>
      <c r="OL168" s="75">
        <f t="shared" si="647"/>
        <v>5.5903419740203171E-4</v>
      </c>
      <c r="OM168" s="73">
        <v>22220</v>
      </c>
      <c r="ON168" s="73">
        <v>470328444</v>
      </c>
      <c r="OO168" s="73">
        <f t="shared" si="648"/>
        <v>21166.896669666967</v>
      </c>
      <c r="OP168" s="75">
        <f t="shared" si="649"/>
        <v>3.4099011128677268E-3</v>
      </c>
      <c r="OQ168" s="75">
        <f t="shared" si="650"/>
        <v>3.776937835672292E-3</v>
      </c>
      <c r="OR168" s="75">
        <f t="shared" si="651"/>
        <v>1.0815047123976988E-3</v>
      </c>
      <c r="OS168" s="73">
        <v>4546.3096309630964</v>
      </c>
      <c r="OT168" s="75">
        <f t="shared" si="652"/>
        <v>0.20387038703870389</v>
      </c>
      <c r="OU168" s="75">
        <f t="shared" si="653"/>
        <v>3.7468811546824353E-3</v>
      </c>
      <c r="OV168" s="73">
        <v>187.90905658746763</v>
      </c>
      <c r="OW168" s="75">
        <f t="shared" si="654"/>
        <v>8.4567532217582186E-3</v>
      </c>
      <c r="OX168" s="75">
        <v>0.12244897959183673</v>
      </c>
      <c r="OY168" s="73">
        <v>1364</v>
      </c>
      <c r="OZ168" s="75">
        <f t="shared" si="655"/>
        <v>6.1165919282511208E-2</v>
      </c>
      <c r="PA168" s="73">
        <v>4367</v>
      </c>
      <c r="PB168" s="75">
        <f t="shared" si="656"/>
        <v>0.19582959641255607</v>
      </c>
      <c r="PC168" s="73">
        <v>4031</v>
      </c>
      <c r="PD168" s="73">
        <v>4758</v>
      </c>
      <c r="PE168" s="75">
        <f t="shared" si="657"/>
        <v>-0.15279529213955442</v>
      </c>
      <c r="PF168" s="75">
        <v>2.6946791504909796E-2</v>
      </c>
      <c r="PG168" s="75">
        <v>3.9792189997716373E-2</v>
      </c>
      <c r="PH168" s="75">
        <v>6.6738981502626166E-2</v>
      </c>
      <c r="PI168" s="75"/>
      <c r="PJ168" s="75"/>
      <c r="PK168" s="75"/>
      <c r="PL168" s="75"/>
      <c r="PM168" s="75"/>
      <c r="PN168" s="75"/>
      <c r="PO168" s="226"/>
      <c r="PP168" s="21">
        <f t="shared" si="658"/>
        <v>0</v>
      </c>
      <c r="PQ168" s="73">
        <f t="shared" si="659"/>
        <v>96.332756070167051</v>
      </c>
      <c r="PR168" s="73"/>
      <c r="PS168" s="73">
        <f t="shared" si="660"/>
        <v>31.716600470215788</v>
      </c>
      <c r="PT168" s="73">
        <v>1</v>
      </c>
      <c r="PU168" s="73">
        <f t="shared" si="661"/>
        <v>16.428786690539312</v>
      </c>
      <c r="PV168" s="73">
        <v>1</v>
      </c>
      <c r="PW168" s="73"/>
    </row>
    <row r="169" spans="1:439" x14ac:dyDescent="0.25">
      <c r="A169" s="150"/>
      <c r="B169" s="153" t="s">
        <v>42</v>
      </c>
      <c r="C169" s="151"/>
      <c r="D169" s="156">
        <v>46014</v>
      </c>
      <c r="E169" s="156" t="s">
        <v>205</v>
      </c>
      <c r="F169" s="72" t="s">
        <v>255</v>
      </c>
      <c r="G169" s="82">
        <v>3386</v>
      </c>
      <c r="H169" s="72">
        <v>6904</v>
      </c>
      <c r="I169" s="72">
        <v>723</v>
      </c>
      <c r="J169" s="72">
        <v>4802</v>
      </c>
      <c r="K169" s="72">
        <v>3244</v>
      </c>
      <c r="L169" s="72">
        <v>4025</v>
      </c>
      <c r="M169" s="72">
        <v>1830</v>
      </c>
      <c r="N169" s="72">
        <v>277</v>
      </c>
      <c r="O169" s="72">
        <v>177</v>
      </c>
      <c r="P169" s="161">
        <v>25368</v>
      </c>
      <c r="Q169" s="127">
        <f t="shared" ref="Q169:Z169" si="666">G169/$P169</f>
        <v>0.13347524440239672</v>
      </c>
      <c r="R169" s="127">
        <f t="shared" si="666"/>
        <v>0.27215389467045098</v>
      </c>
      <c r="S169" s="127">
        <f t="shared" si="666"/>
        <v>2.8500473036896876E-2</v>
      </c>
      <c r="T169" s="127">
        <f t="shared" si="666"/>
        <v>0.18929359823399558</v>
      </c>
      <c r="U169" s="127">
        <f t="shared" si="666"/>
        <v>0.12787764112267425</v>
      </c>
      <c r="V169" s="127">
        <f t="shared" si="666"/>
        <v>0.15866445916114791</v>
      </c>
      <c r="W169" s="127">
        <f t="shared" si="666"/>
        <v>7.2138126773888367E-2</v>
      </c>
      <c r="X169" s="127">
        <f t="shared" si="666"/>
        <v>1.0919268369599496E-2</v>
      </c>
      <c r="Y169" s="127">
        <f t="shared" si="666"/>
        <v>6.9772942289498584E-3</v>
      </c>
      <c r="Z169" s="113">
        <f t="shared" si="666"/>
        <v>1</v>
      </c>
      <c r="AA169" s="73"/>
      <c r="AB169" s="74">
        <v>7001</v>
      </c>
      <c r="AC169" s="74">
        <v>6049</v>
      </c>
      <c r="AD169" s="74">
        <v>2559</v>
      </c>
      <c r="AE169" s="74">
        <v>2443</v>
      </c>
      <c r="AF169" s="74">
        <v>2462</v>
      </c>
      <c r="AG169" s="74">
        <v>4616</v>
      </c>
      <c r="AH169" s="74">
        <v>465</v>
      </c>
      <c r="AI169" s="74">
        <v>338</v>
      </c>
      <c r="AK169" s="73">
        <f t="shared" si="445"/>
        <v>25933</v>
      </c>
      <c r="AL169" s="75"/>
      <c r="AM169" s="76">
        <f t="shared" si="446"/>
        <v>0.26996490957467317</v>
      </c>
      <c r="AN169" s="77">
        <f t="shared" si="447"/>
        <v>0.23325492615586318</v>
      </c>
      <c r="AO169" s="77">
        <f t="shared" si="448"/>
        <v>9.8677360891528162E-2</v>
      </c>
      <c r="AP169" s="77">
        <f t="shared" si="449"/>
        <v>9.4204295685034509E-2</v>
      </c>
      <c r="AQ169" s="77">
        <f t="shared" si="450"/>
        <v>9.4936952917132611E-2</v>
      </c>
      <c r="AR169" s="77">
        <f t="shared" si="451"/>
        <v>0.17799714649288551</v>
      </c>
      <c r="AS169" s="77">
        <f t="shared" si="452"/>
        <v>1.793082173292716E-2</v>
      </c>
      <c r="AT169" s="78">
        <f t="shared" si="453"/>
        <v>1.3033586549955655E-2</v>
      </c>
      <c r="AU169" s="75">
        <f t="shared" si="454"/>
        <v>1</v>
      </c>
      <c r="AV169" s="75"/>
      <c r="AW169" s="75"/>
      <c r="AX169" s="74">
        <v>2555</v>
      </c>
      <c r="AY169" s="74">
        <v>1632</v>
      </c>
      <c r="AZ169" s="74">
        <v>4957</v>
      </c>
      <c r="BA169" s="74">
        <v>3124</v>
      </c>
      <c r="BB169" s="74">
        <v>7710</v>
      </c>
      <c r="BC169" s="74">
        <v>5291</v>
      </c>
      <c r="BD169" s="74">
        <v>690</v>
      </c>
      <c r="BF169" s="74">
        <v>75</v>
      </c>
      <c r="BG169" s="79">
        <v>26</v>
      </c>
      <c r="BH169" s="80">
        <v>222</v>
      </c>
      <c r="BI169" s="80">
        <v>14</v>
      </c>
      <c r="BJ169" s="81">
        <v>18</v>
      </c>
      <c r="BK169" s="73">
        <f t="shared" si="455"/>
        <v>280</v>
      </c>
      <c r="BL169" s="79">
        <f t="shared" si="456"/>
        <v>26314</v>
      </c>
      <c r="BM169" s="82"/>
      <c r="BN169" s="83">
        <f t="shared" si="457"/>
        <v>9.7096602568974691E-2</v>
      </c>
      <c r="BO169" s="84">
        <f t="shared" si="458"/>
        <v>6.2020217374781486E-2</v>
      </c>
      <c r="BP169" s="84">
        <f t="shared" si="459"/>
        <v>0.18837880975906363</v>
      </c>
      <c r="BQ169" s="84">
        <f t="shared" si="460"/>
        <v>0.11872007296496162</v>
      </c>
      <c r="BR169" s="84">
        <f t="shared" si="461"/>
        <v>0.29299992399483166</v>
      </c>
      <c r="BS169" s="84">
        <f t="shared" si="462"/>
        <v>0.20107167287375541</v>
      </c>
      <c r="BT169" s="84">
        <f t="shared" si="463"/>
        <v>2.6221783081249526E-2</v>
      </c>
      <c r="BU169" s="84">
        <f t="shared" si="464"/>
        <v>0</v>
      </c>
      <c r="BV169" s="84">
        <f t="shared" si="465"/>
        <v>2.850193813179296E-3</v>
      </c>
      <c r="BW169" s="84">
        <f t="shared" si="466"/>
        <v>9.8806718856882269E-4</v>
      </c>
      <c r="BX169" s="84">
        <f t="shared" si="467"/>
        <v>8.4365736870107167E-3</v>
      </c>
      <c r="BY169" s="84">
        <f t="shared" si="468"/>
        <v>5.3203617846013529E-4</v>
      </c>
      <c r="BZ169" s="84">
        <f t="shared" si="469"/>
        <v>6.8404651516303105E-4</v>
      </c>
      <c r="CA169" s="75">
        <f t="shared" si="470"/>
        <v>1.0640723569202705E-2</v>
      </c>
      <c r="CB169" s="85">
        <f t="shared" si="471"/>
        <v>1</v>
      </c>
      <c r="CC169" s="75"/>
      <c r="CD169" s="75"/>
      <c r="CE169" s="74">
        <v>1821</v>
      </c>
      <c r="CF169" s="74">
        <v>4617</v>
      </c>
      <c r="CG169" s="74">
        <v>5415</v>
      </c>
      <c r="CH169" s="74">
        <v>4209</v>
      </c>
      <c r="CI169" s="74">
        <v>3825</v>
      </c>
      <c r="CJ169" s="74">
        <v>5888</v>
      </c>
      <c r="CK169" s="72">
        <v>667</v>
      </c>
      <c r="CL169" s="72">
        <v>206</v>
      </c>
      <c r="CM169" s="72"/>
      <c r="CP169" s="73">
        <f t="shared" si="662"/>
        <v>206</v>
      </c>
      <c r="CQ169" s="73">
        <f t="shared" si="663"/>
        <v>26648</v>
      </c>
      <c r="CR169" s="73"/>
      <c r="CS169" s="76">
        <f t="shared" si="472"/>
        <v>6.8335334734314024E-2</v>
      </c>
      <c r="CT169" s="77">
        <f t="shared" si="473"/>
        <v>0.17325878114680276</v>
      </c>
      <c r="CU169" s="77">
        <f t="shared" si="474"/>
        <v>0.20320474332032423</v>
      </c>
      <c r="CV169" s="77">
        <f t="shared" si="475"/>
        <v>0.15794806364455119</v>
      </c>
      <c r="CW169" s="77">
        <f t="shared" si="476"/>
        <v>0.14353797658360853</v>
      </c>
      <c r="CX169" s="77">
        <f t="shared" si="477"/>
        <v>0.22095466826778745</v>
      </c>
      <c r="CY169" s="77">
        <f t="shared" si="478"/>
        <v>2.5030021014710298E-2</v>
      </c>
      <c r="CZ169" s="78"/>
      <c r="DA169" s="78"/>
      <c r="DB169" s="78"/>
      <c r="DC169" s="78"/>
      <c r="DD169" s="78">
        <f t="shared" si="479"/>
        <v>7.7304112879015311E-3</v>
      </c>
      <c r="DE169" s="75">
        <f t="shared" si="480"/>
        <v>1</v>
      </c>
      <c r="DF169" s="75"/>
      <c r="DG169" s="75"/>
      <c r="DH169" s="74">
        <v>5381</v>
      </c>
      <c r="DI169" s="74">
        <v>5222</v>
      </c>
      <c r="DJ169" s="74">
        <v>5244</v>
      </c>
      <c r="DK169" s="74">
        <v>3384</v>
      </c>
      <c r="DM169" s="74">
        <v>1524</v>
      </c>
      <c r="DN169" s="74">
        <v>2973</v>
      </c>
      <c r="DO169" s="72">
        <v>2570</v>
      </c>
      <c r="DP169" s="72">
        <v>267</v>
      </c>
      <c r="DQ169" s="72">
        <v>31</v>
      </c>
      <c r="DR169" s="74">
        <v>35</v>
      </c>
      <c r="DU169" s="73">
        <f t="shared" si="481"/>
        <v>333</v>
      </c>
      <c r="DV169" s="73">
        <f t="shared" si="664"/>
        <v>26631</v>
      </c>
      <c r="DW169" s="76">
        <f t="shared" si="482"/>
        <v>0.20205775224362585</v>
      </c>
      <c r="DX169" s="77">
        <f t="shared" si="483"/>
        <v>0.19608726671923699</v>
      </c>
      <c r="DY169" s="77">
        <f t="shared" si="484"/>
        <v>0.19691337163456121</v>
      </c>
      <c r="DZ169" s="77">
        <f t="shared" si="485"/>
        <v>0.12706995606623858</v>
      </c>
      <c r="EA169" s="77">
        <f t="shared" si="486"/>
        <v>0</v>
      </c>
      <c r="EB169" s="77">
        <f t="shared" si="487"/>
        <v>5.7226540497915965E-2</v>
      </c>
      <c r="EC169" s="77">
        <f t="shared" si="488"/>
        <v>0.11163681423904472</v>
      </c>
      <c r="ED169" s="77">
        <f t="shared" si="489"/>
        <v>9.650407419924148E-2</v>
      </c>
      <c r="EE169" s="75">
        <f t="shared" si="490"/>
        <v>1.0025909654162442E-2</v>
      </c>
      <c r="EF169" s="78">
        <f t="shared" si="491"/>
        <v>1.1640569261387105E-3</v>
      </c>
      <c r="EG169" s="78">
        <f t="shared" si="492"/>
        <v>1.314257819834028E-3</v>
      </c>
      <c r="EH169" s="78">
        <f t="shared" si="493"/>
        <v>0</v>
      </c>
      <c r="EI169" s="78">
        <f t="shared" si="494"/>
        <v>0</v>
      </c>
      <c r="EJ169" s="75">
        <f t="shared" si="495"/>
        <v>1.2504224400135181E-2</v>
      </c>
      <c r="EK169" s="75">
        <f t="shared" si="496"/>
        <v>1</v>
      </c>
      <c r="EL169" s="75"/>
      <c r="EM169" s="75"/>
      <c r="EN169" s="75"/>
      <c r="EO169" s="75"/>
      <c r="EP169" s="75"/>
      <c r="EQ169" s="75">
        <f>R169</f>
        <v>0.27215389467045098</v>
      </c>
      <c r="ER169" s="75">
        <f t="shared" si="497"/>
        <v>0.23325492615586318</v>
      </c>
      <c r="ES169" s="75">
        <f t="shared" si="498"/>
        <v>0.29299992399483166</v>
      </c>
      <c r="ET169" s="75">
        <f t="shared" si="499"/>
        <v>0.17325878114680276</v>
      </c>
      <c r="EU169" s="75">
        <f t="shared" si="500"/>
        <v>0.19608726671923699</v>
      </c>
      <c r="EV169" s="75"/>
      <c r="EW169" s="75">
        <f>Q169</f>
        <v>0.13347524440239672</v>
      </c>
      <c r="EX169" s="75">
        <f t="shared" si="501"/>
        <v>9.8677360891528162E-2</v>
      </c>
      <c r="EY169" s="75">
        <f t="shared" si="502"/>
        <v>6.2020217374781486E-2</v>
      </c>
      <c r="EZ169" s="75">
        <f t="shared" si="503"/>
        <v>0.14353797658360853</v>
      </c>
      <c r="FA169" s="75">
        <f t="shared" si="504"/>
        <v>0.19691337163456121</v>
      </c>
      <c r="FB169" s="75"/>
      <c r="FC169" s="75">
        <f>S169</f>
        <v>2.8500473036896876E-2</v>
      </c>
      <c r="FD169" s="75"/>
      <c r="FE169" s="75">
        <f t="shared" si="505"/>
        <v>0</v>
      </c>
      <c r="FF169" s="75"/>
      <c r="FG169" s="75"/>
      <c r="FH169" s="75"/>
      <c r="FI169" s="75"/>
      <c r="FJ169" s="75"/>
      <c r="FK169" s="75">
        <f t="shared" si="506"/>
        <v>2.850193813179296E-3</v>
      </c>
      <c r="FL169" s="75"/>
      <c r="FM169" s="75"/>
      <c r="FN169" s="75"/>
      <c r="FO169" s="75">
        <f>EQ169+EW169+FC169+FI169</f>
        <v>0.4341296121097446</v>
      </c>
      <c r="FP169" s="75">
        <f t="shared" si="507"/>
        <v>0.33193228704739136</v>
      </c>
      <c r="FQ169" s="75">
        <f t="shared" si="508"/>
        <v>0.35787033518279243</v>
      </c>
      <c r="FR169" s="75">
        <f t="shared" si="509"/>
        <v>0.31679675773041127</v>
      </c>
      <c r="FS169" s="75">
        <f t="shared" si="510"/>
        <v>0.39300063835379817</v>
      </c>
      <c r="FT169" s="75"/>
      <c r="FU169" s="75"/>
      <c r="FV169" s="75">
        <f>EU169-EQ169</f>
        <v>-7.6066627951213994E-2</v>
      </c>
      <c r="FW169" s="75">
        <f t="shared" si="511"/>
        <v>-0.11974114284802889</v>
      </c>
      <c r="FX169" s="75">
        <f t="shared" si="512"/>
        <v>2.2828485572434221E-2</v>
      </c>
      <c r="FY169" s="75">
        <f t="shared" si="513"/>
        <v>-9.6912657275594671E-2</v>
      </c>
      <c r="FZ169" s="75"/>
      <c r="GA169" s="75">
        <f>FA169-EW169</f>
        <v>6.3438127232164493E-2</v>
      </c>
      <c r="GB169" s="75">
        <f t="shared" si="514"/>
        <v>8.1517759208827048E-2</v>
      </c>
      <c r="GC169" s="75">
        <f t="shared" si="515"/>
        <v>5.3375395050952679E-2</v>
      </c>
      <c r="GD169" s="75">
        <f t="shared" si="516"/>
        <v>0.13489315425977971</v>
      </c>
      <c r="GE169" s="75"/>
      <c r="GF169" s="75">
        <f>FG169-FC169</f>
        <v>-2.8500473036896876E-2</v>
      </c>
      <c r="GG169" s="75"/>
      <c r="GH169" s="75"/>
      <c r="GI169" s="75"/>
      <c r="GJ169" s="75"/>
      <c r="GK169" s="75"/>
      <c r="GL169" s="75"/>
      <c r="GM169" s="75"/>
      <c r="GN169" s="75"/>
      <c r="GO169" s="75"/>
      <c r="GP169" s="75">
        <f>FS169-FO169</f>
        <v>-4.112897375594643E-2</v>
      </c>
      <c r="GQ169" s="75">
        <f t="shared" si="517"/>
        <v>-4.107357745238116E-2</v>
      </c>
      <c r="GR169" s="75">
        <f t="shared" si="518"/>
        <v>7.6203880623386899E-2</v>
      </c>
      <c r="GS169" s="75">
        <f t="shared" si="519"/>
        <v>3.5130303171005739E-2</v>
      </c>
      <c r="GT169" s="75"/>
      <c r="GU169" s="75"/>
      <c r="GV169" s="75"/>
      <c r="GW169" s="75">
        <f>X169</f>
        <v>1.0919268369599496E-2</v>
      </c>
      <c r="GX169" s="75">
        <f t="shared" si="520"/>
        <v>1.793082173292716E-2</v>
      </c>
      <c r="GY169" s="75">
        <f t="shared" si="521"/>
        <v>2.6221783081249526E-2</v>
      </c>
      <c r="GZ169" s="75">
        <f t="shared" si="522"/>
        <v>2.5030021014710298E-2</v>
      </c>
      <c r="HA169" s="75">
        <f t="shared" si="523"/>
        <v>5.7226540497915965E-2</v>
      </c>
      <c r="HB169" s="75"/>
      <c r="HC169" s="75">
        <f>HA169-GW169</f>
        <v>4.6307272128316465E-2</v>
      </c>
      <c r="HD169" s="75">
        <f t="shared" si="524"/>
        <v>-1.191762066539228E-3</v>
      </c>
      <c r="HE169" s="75">
        <f t="shared" si="525"/>
        <v>3.2196519483205663E-2</v>
      </c>
      <c r="HF169" s="75">
        <f t="shared" si="526"/>
        <v>3.1004757416666438E-2</v>
      </c>
      <c r="HG169" s="75"/>
      <c r="HH169" s="75"/>
      <c r="HI169" s="75">
        <f>V169</f>
        <v>0.15866445916114791</v>
      </c>
      <c r="HJ169" s="75">
        <f t="shared" si="527"/>
        <v>0.17799714649288551</v>
      </c>
      <c r="HK169" s="75">
        <f t="shared" si="528"/>
        <v>0.20107167287375541</v>
      </c>
      <c r="HL169" s="75">
        <f t="shared" si="529"/>
        <v>0.20320474332032423</v>
      </c>
      <c r="HM169" s="75">
        <f t="shared" si="530"/>
        <v>0.12706995606623858</v>
      </c>
      <c r="HN169" s="75"/>
      <c r="HO169" s="75">
        <f>HM169-HI169</f>
        <v>-3.1594503094909326E-2</v>
      </c>
      <c r="HP169" s="75">
        <f t="shared" si="531"/>
        <v>2.1330704465688244E-3</v>
      </c>
      <c r="HQ169" s="75">
        <f>Gegevens!HM255-Gegevens!HL255</f>
        <v>-3.6226901487623225E-2</v>
      </c>
      <c r="HR169" s="75">
        <f t="shared" si="532"/>
        <v>-7.4001716807516826E-2</v>
      </c>
      <c r="HS169" s="75"/>
      <c r="HT169" s="75"/>
      <c r="HU169" s="75">
        <f>T169</f>
        <v>0.18929359823399558</v>
      </c>
      <c r="HV169" s="75">
        <f t="shared" si="533"/>
        <v>0.26996490957467317</v>
      </c>
      <c r="HW169" s="75">
        <f t="shared" si="534"/>
        <v>0.18837880975906363</v>
      </c>
      <c r="HX169" s="75">
        <f t="shared" si="535"/>
        <v>0.22095466826778745</v>
      </c>
      <c r="HY169" s="75">
        <f t="shared" si="536"/>
        <v>0.20205775224362585</v>
      </c>
      <c r="HZ169" s="75"/>
      <c r="IA169" s="75">
        <f>HY169-HU169</f>
        <v>1.2764154009630269E-2</v>
      </c>
      <c r="IB169" s="75">
        <f t="shared" si="537"/>
        <v>3.2575858508723826E-2</v>
      </c>
      <c r="IC169" s="75">
        <f t="shared" si="538"/>
        <v>-1.8896916024161603E-2</v>
      </c>
      <c r="ID169" s="75">
        <f t="shared" si="539"/>
        <v>1.3678942484562223E-2</v>
      </c>
      <c r="IE169" s="75"/>
      <c r="IF169" s="75"/>
      <c r="IG169" s="75">
        <f>U169</f>
        <v>0.12787764112267425</v>
      </c>
      <c r="IH169" s="75">
        <f t="shared" si="540"/>
        <v>9.4204295685034509E-2</v>
      </c>
      <c r="II169" s="75">
        <f t="shared" si="541"/>
        <v>0.11872007296496162</v>
      </c>
      <c r="IJ169" s="75">
        <f t="shared" si="542"/>
        <v>6.8335334734314024E-2</v>
      </c>
      <c r="IK169" s="75">
        <f t="shared" si="543"/>
        <v>9.650407419924148E-2</v>
      </c>
      <c r="IL169" s="75"/>
      <c r="IM169" s="75">
        <f>IK169-IG169</f>
        <v>-3.1373566923432766E-2</v>
      </c>
      <c r="IN169" s="75">
        <f t="shared" si="544"/>
        <v>-5.0384738230647597E-2</v>
      </c>
      <c r="IO169" s="75">
        <f t="shared" si="545"/>
        <v>2.8168739464927456E-2</v>
      </c>
      <c r="IP169" s="75">
        <f t="shared" si="546"/>
        <v>-2.2215998765720141E-2</v>
      </c>
      <c r="IQ169" s="75"/>
      <c r="IR169" s="75"/>
      <c r="IS169" s="75">
        <f>W169</f>
        <v>7.2138126773888367E-2</v>
      </c>
      <c r="IT169" s="75">
        <f t="shared" si="547"/>
        <v>9.4936952917132611E-2</v>
      </c>
      <c r="IU169" s="75">
        <f t="shared" si="548"/>
        <v>9.7096602568974691E-2</v>
      </c>
      <c r="IV169" s="75">
        <f t="shared" si="549"/>
        <v>0.15794806364455119</v>
      </c>
      <c r="IW169" s="75">
        <f t="shared" si="550"/>
        <v>0.11163681423904472</v>
      </c>
      <c r="IX169" s="75"/>
      <c r="IY169" s="75">
        <f>IW169-IS169</f>
        <v>3.9498687465156349E-2</v>
      </c>
      <c r="IZ169" s="75">
        <f t="shared" si="551"/>
        <v>6.0851461075576499E-2</v>
      </c>
      <c r="JA169" s="75">
        <f t="shared" si="552"/>
        <v>-4.6311249405506474E-2</v>
      </c>
      <c r="JB169" s="75">
        <f t="shared" si="553"/>
        <v>1.4540211670070025E-2</v>
      </c>
      <c r="JC169" s="75"/>
      <c r="JD169" s="75"/>
      <c r="JE169" s="75">
        <f>X169+U169</f>
        <v>0.13879690949227375</v>
      </c>
      <c r="JF169" s="75">
        <f>U169+W169</f>
        <v>0.20001576789656261</v>
      </c>
      <c r="JG169" s="75">
        <f>X169+U169+W169</f>
        <v>0.21093503626616211</v>
      </c>
      <c r="JH169" s="75"/>
      <c r="JI169" s="75">
        <f t="shared" si="554"/>
        <v>0.11213511741796167</v>
      </c>
      <c r="JJ169" s="75">
        <f t="shared" si="555"/>
        <v>0.18914124860216713</v>
      </c>
      <c r="JK169" s="75">
        <f t="shared" si="556"/>
        <v>0.20707207033509428</v>
      </c>
      <c r="JL169" s="75"/>
      <c r="JM169" s="75">
        <f t="shared" si="557"/>
        <v>0.14494185604621115</v>
      </c>
      <c r="JN169" s="75">
        <f t="shared" si="558"/>
        <v>0.2158166755339363</v>
      </c>
      <c r="JO169" s="75">
        <f t="shared" si="559"/>
        <v>0.24203845861518586</v>
      </c>
      <c r="JP169" s="75"/>
      <c r="JQ169" s="75">
        <f t="shared" si="560"/>
        <v>9.3365355749024326E-2</v>
      </c>
      <c r="JR169" s="75">
        <f t="shared" si="561"/>
        <v>0.22628339837886521</v>
      </c>
      <c r="JS169" s="75">
        <f t="shared" si="562"/>
        <v>0.25131341939357554</v>
      </c>
      <c r="JT169" s="75"/>
      <c r="JU169" s="75">
        <f t="shared" si="563"/>
        <v>0.15373061469715743</v>
      </c>
      <c r="JV169" s="75">
        <f t="shared" si="564"/>
        <v>0.20814088843828621</v>
      </c>
      <c r="JW169" s="75">
        <f t="shared" si="565"/>
        <v>0.26536742893620213</v>
      </c>
      <c r="JX169" s="75"/>
      <c r="JY169" s="75"/>
      <c r="JZ169" s="75">
        <f>JU169-JE169</f>
        <v>1.4933705204883685E-2</v>
      </c>
      <c r="KA169" s="75">
        <f t="shared" si="566"/>
        <v>-5.1576500297186828E-2</v>
      </c>
      <c r="KB169" s="75">
        <f t="shared" si="567"/>
        <v>6.0365258948133105E-2</v>
      </c>
      <c r="KC169" s="75">
        <f t="shared" si="568"/>
        <v>8.7887586509462767E-3</v>
      </c>
      <c r="KD169" s="75"/>
      <c r="KE169" s="75">
        <f>JV169-JF169</f>
        <v>8.1251205417235961E-3</v>
      </c>
      <c r="KF169" s="75">
        <f t="shared" si="569"/>
        <v>1.0466722844928916E-2</v>
      </c>
      <c r="KG169" s="75">
        <f t="shared" si="570"/>
        <v>-1.8142509940579005E-2</v>
      </c>
      <c r="KH169" s="75">
        <f t="shared" si="571"/>
        <v>-7.6757870956500884E-3</v>
      </c>
      <c r="KI169" s="75"/>
      <c r="KJ169" s="75">
        <f>JW169-JG169</f>
        <v>5.443239267004002E-2</v>
      </c>
      <c r="KK169" s="75">
        <f t="shared" si="572"/>
        <v>9.2749607783896848E-3</v>
      </c>
      <c r="KL169" s="75">
        <f t="shared" si="573"/>
        <v>1.4054009542626589E-2</v>
      </c>
      <c r="KM169" s="75">
        <f t="shared" si="574"/>
        <v>2.3328970321016274E-2</v>
      </c>
      <c r="KN169" s="75"/>
      <c r="KO169" s="75"/>
      <c r="KP169" s="75"/>
      <c r="KQ169" s="75"/>
      <c r="KR169" s="73">
        <f t="shared" si="575"/>
        <v>7802.8809759063615</v>
      </c>
      <c r="KS169" s="73">
        <f t="shared" si="576"/>
        <v>1651.6604089078057</v>
      </c>
      <c r="KT169" s="73">
        <f t="shared" si="577"/>
        <v>5354.7397203009805</v>
      </c>
      <c r="KU169" s="73">
        <f t="shared" si="578"/>
        <v>5016.7160826936233</v>
      </c>
      <c r="KV169" s="73">
        <f t="shared" si="579"/>
        <v>3161.634263129893</v>
      </c>
      <c r="KW169" s="73">
        <f t="shared" si="580"/>
        <v>2585.7796230143649</v>
      </c>
      <c r="KX169" s="73">
        <f t="shared" si="581"/>
        <v>698.31230523675617</v>
      </c>
      <c r="KY169" s="73"/>
      <c r="KZ169" s="73">
        <f t="shared" si="582"/>
        <v>4614.0546007205048</v>
      </c>
      <c r="LA169" s="73">
        <f t="shared" si="583"/>
        <v>3822.5598543980791</v>
      </c>
      <c r="LB169" s="73">
        <f t="shared" si="584"/>
        <v>5411.5455193635544</v>
      </c>
      <c r="LC169" s="73">
        <f t="shared" si="585"/>
        <v>5884.2437706394476</v>
      </c>
      <c r="LD169" s="73">
        <f t="shared" si="586"/>
        <v>1819.8382993095167</v>
      </c>
      <c r="LE169" s="73">
        <f t="shared" si="587"/>
        <v>4206.3148829180427</v>
      </c>
      <c r="LF169" s="73">
        <f t="shared" si="588"/>
        <v>666.57448964275</v>
      </c>
      <c r="LG169" s="73"/>
      <c r="LH169" s="73">
        <f t="shared" si="589"/>
        <v>5222</v>
      </c>
      <c r="LI169" s="73">
        <f t="shared" si="590"/>
        <v>5244</v>
      </c>
      <c r="LJ169" s="73">
        <f t="shared" si="591"/>
        <v>3384</v>
      </c>
      <c r="LK169" s="73">
        <f t="shared" si="592"/>
        <v>5381</v>
      </c>
      <c r="LL169" s="73">
        <f t="shared" si="593"/>
        <v>2570</v>
      </c>
      <c r="LM169" s="73">
        <f t="shared" si="594"/>
        <v>2973</v>
      </c>
      <c r="LN169" s="73">
        <f t="shared" si="595"/>
        <v>1524</v>
      </c>
      <c r="LO169" s="73"/>
      <c r="LP169" s="73">
        <f t="shared" si="596"/>
        <v>-3188.8263751858567</v>
      </c>
      <c r="LQ169" s="73">
        <f t="shared" si="597"/>
        <v>2170.8994454902731</v>
      </c>
      <c r="LR169" s="73">
        <f t="shared" si="598"/>
        <v>56.805799062573897</v>
      </c>
      <c r="LS169" s="73">
        <f t="shared" si="599"/>
        <v>867.52768794582425</v>
      </c>
      <c r="LT169" s="73">
        <f t="shared" si="600"/>
        <v>-1341.7959638203763</v>
      </c>
      <c r="LU169" s="73">
        <f t="shared" si="601"/>
        <v>1620.5352599036778</v>
      </c>
      <c r="LV169" s="73">
        <f t="shared" si="602"/>
        <v>-31.737815594006179</v>
      </c>
      <c r="LW169" s="73"/>
      <c r="LX169" s="73">
        <f t="shared" si="603"/>
        <v>607.94539927949518</v>
      </c>
      <c r="LY169" s="73">
        <f t="shared" si="604"/>
        <v>1421.4401456019209</v>
      </c>
      <c r="LZ169" s="73">
        <f t="shared" si="605"/>
        <v>-2027.5455193635544</v>
      </c>
      <c r="MA169" s="73">
        <f t="shared" si="606"/>
        <v>-503.24377063944758</v>
      </c>
      <c r="MB169" s="73">
        <f t="shared" si="607"/>
        <v>750.16170069048326</v>
      </c>
      <c r="MC169" s="73">
        <f t="shared" si="608"/>
        <v>-1233.3148829180427</v>
      </c>
      <c r="MD169" s="73">
        <f t="shared" si="609"/>
        <v>857.42551035725</v>
      </c>
      <c r="ME169" s="73"/>
      <c r="MF169" s="73">
        <f t="shared" si="610"/>
        <v>-2580.8809759063615</v>
      </c>
      <c r="MG169" s="73">
        <f t="shared" si="611"/>
        <v>3592.3395910921945</v>
      </c>
      <c r="MH169" s="73">
        <f t="shared" si="612"/>
        <v>-1970.7397203009805</v>
      </c>
      <c r="MI169" s="73">
        <f t="shared" si="613"/>
        <v>364.28391730637668</v>
      </c>
      <c r="MJ169" s="73">
        <f t="shared" si="614"/>
        <v>-591.63426312989304</v>
      </c>
      <c r="MK169" s="73">
        <f t="shared" si="615"/>
        <v>387.22037698563508</v>
      </c>
      <c r="ML169" s="73">
        <f t="shared" si="616"/>
        <v>825.68769476324383</v>
      </c>
      <c r="MM169" s="73"/>
      <c r="MN169" s="75">
        <f t="shared" si="617"/>
        <v>-0.40867294849585367</v>
      </c>
      <c r="MO169" s="75">
        <f t="shared" si="618"/>
        <v>1.3143739680276194</v>
      </c>
      <c r="MP169" s="75">
        <f t="shared" si="619"/>
        <v>1.0608507981669171E-2</v>
      </c>
      <c r="MQ169" s="75">
        <f t="shared" si="620"/>
        <v>0.17292740383267274</v>
      </c>
      <c r="MR169" s="75">
        <f t="shared" si="621"/>
        <v>-0.42439948841269554</v>
      </c>
      <c r="MS169" s="75">
        <f t="shared" si="622"/>
        <v>0.62671050753139734</v>
      </c>
      <c r="MT169" s="75">
        <f t="shared" si="623"/>
        <v>-4.5449314520164118E-2</v>
      </c>
      <c r="MU169" s="75"/>
      <c r="MV169" s="75">
        <f t="shared" si="624"/>
        <v>0.1317594722837831</v>
      </c>
      <c r="MW169" s="75">
        <f t="shared" si="625"/>
        <v>0.37185556269746062</v>
      </c>
      <c r="MX169" s="75">
        <f t="shared" si="626"/>
        <v>-0.3746703251610109</v>
      </c>
      <c r="MY169" s="75">
        <f t="shared" si="627"/>
        <v>-8.5523950103916155E-2</v>
      </c>
      <c r="MZ169" s="75">
        <f t="shared" si="628"/>
        <v>0.4122133823511186</v>
      </c>
      <c r="NA169" s="75">
        <f t="shared" si="629"/>
        <v>-0.29320555337560855</v>
      </c>
      <c r="NB169" s="75">
        <f t="shared" si="630"/>
        <v>1.286316118723335</v>
      </c>
      <c r="NC169" s="75"/>
      <c r="ND169" s="75">
        <f t="shared" si="631"/>
        <v>-0.33076000824254193</v>
      </c>
      <c r="NE169" s="75">
        <f t="shared" si="632"/>
        <v>2.1749868022008849</v>
      </c>
      <c r="NF169" s="75">
        <f t="shared" si="633"/>
        <v>-0.36803651031430684</v>
      </c>
      <c r="NG169" s="75">
        <f t="shared" si="634"/>
        <v>7.2614019071771327E-2</v>
      </c>
      <c r="NH169" s="75">
        <f t="shared" si="635"/>
        <v>-0.18712925464825855</v>
      </c>
      <c r="NI169" s="75">
        <f t="shared" si="636"/>
        <v>0.14974995298873695</v>
      </c>
      <c r="NJ169" s="75">
        <f t="shared" si="637"/>
        <v>1.1824046183509571</v>
      </c>
      <c r="NK169" s="75"/>
      <c r="NL169" s="75"/>
      <c r="NM169" s="211">
        <v>30298</v>
      </c>
      <c r="NN169" s="212">
        <v>1</v>
      </c>
      <c r="NO169" s="212">
        <v>30</v>
      </c>
      <c r="NP169" s="212">
        <v>26</v>
      </c>
      <c r="NQ169" s="212">
        <v>5</v>
      </c>
      <c r="NR169" s="212">
        <v>63</v>
      </c>
      <c r="NS169" s="213">
        <v>125</v>
      </c>
      <c r="NT169" s="213">
        <f t="shared" si="638"/>
        <v>30423</v>
      </c>
      <c r="NU169" s="75"/>
      <c r="NV169" s="75"/>
      <c r="NW169" s="73">
        <v>26631</v>
      </c>
      <c r="NX169" s="73">
        <v>5244</v>
      </c>
      <c r="NY169" s="75">
        <f t="shared" si="639"/>
        <v>0.19691337163456121</v>
      </c>
      <c r="NZ169" s="75">
        <f t="shared" si="640"/>
        <v>6.3419434147475246E-3</v>
      </c>
      <c r="OA169" s="75">
        <f t="shared" si="641"/>
        <v>6.6909005538748918E-3</v>
      </c>
      <c r="OB169" s="73">
        <v>41438</v>
      </c>
      <c r="OC169" s="73">
        <v>30423</v>
      </c>
      <c r="OD169" s="73">
        <v>8816.1275928637751</v>
      </c>
      <c r="OE169" s="73">
        <v>7058.6886440728995</v>
      </c>
      <c r="OF169" s="75">
        <f t="shared" si="642"/>
        <v>0.17034337188264154</v>
      </c>
      <c r="OG169" s="75">
        <f t="shared" si="643"/>
        <v>0.80065636184605171</v>
      </c>
      <c r="OH169" s="73">
        <v>4025.6666666666697</v>
      </c>
      <c r="OI169" s="73">
        <f t="shared" si="644"/>
        <v>3223.175627338258</v>
      </c>
      <c r="OJ169" s="75">
        <f t="shared" si="645"/>
        <v>0.10594535802972284</v>
      </c>
      <c r="OK169" s="75">
        <f t="shared" si="646"/>
        <v>6.3230527902732592E-3</v>
      </c>
      <c r="OL169" s="75">
        <f t="shared" si="647"/>
        <v>1.0297447680739523E-2</v>
      </c>
      <c r="OM169" s="73">
        <v>41057</v>
      </c>
      <c r="ON169" s="73">
        <v>751665926</v>
      </c>
      <c r="OO169" s="73">
        <f t="shared" si="648"/>
        <v>18307.862873566017</v>
      </c>
      <c r="OP169" s="75">
        <f t="shared" si="649"/>
        <v>6.3006440139968612E-3</v>
      </c>
      <c r="OQ169" s="75">
        <f t="shared" si="650"/>
        <v>6.0361977080319838E-3</v>
      </c>
      <c r="OR169" s="75">
        <f t="shared" si="651"/>
        <v>1.039111517199125E-2</v>
      </c>
      <c r="OS169" s="73">
        <v>6941.8263389921331</v>
      </c>
      <c r="OT169" s="75">
        <f t="shared" si="652"/>
        <v>0.16752319945441704</v>
      </c>
      <c r="OU169" s="75">
        <f t="shared" si="653"/>
        <v>5.7211673642953683E-3</v>
      </c>
      <c r="OV169" s="73">
        <v>4886.5063926480861</v>
      </c>
      <c r="OW169" s="75">
        <f t="shared" si="654"/>
        <v>0.11901761922809963</v>
      </c>
      <c r="OX169" s="75">
        <v>5.2991452991452997E-2</v>
      </c>
      <c r="OY169" s="73">
        <v>2393</v>
      </c>
      <c r="OZ169" s="75">
        <f t="shared" si="655"/>
        <v>5.7748926106472323E-2</v>
      </c>
      <c r="PA169" s="73">
        <v>7423</v>
      </c>
      <c r="PB169" s="75">
        <f t="shared" si="656"/>
        <v>0.17913509339253825</v>
      </c>
      <c r="PC169" s="73">
        <v>7292</v>
      </c>
      <c r="PD169" s="73">
        <v>8049</v>
      </c>
      <c r="PE169" s="75">
        <f t="shared" si="657"/>
        <v>-9.4048950180146598E-2</v>
      </c>
      <c r="PF169" s="75">
        <v>4.0141170261890624E-2</v>
      </c>
      <c r="PG169" s="75">
        <v>5.7853420410317304E-2</v>
      </c>
      <c r="PH169" s="75">
        <v>9.7994590672207921E-2</v>
      </c>
      <c r="PI169" s="75"/>
      <c r="PJ169" s="75"/>
      <c r="PK169" s="75"/>
      <c r="PL169" s="75"/>
      <c r="PM169" s="75"/>
      <c r="PN169" s="75"/>
      <c r="PO169" s="226"/>
      <c r="PP169" s="21">
        <f t="shared" si="658"/>
        <v>0</v>
      </c>
      <c r="PQ169" s="73">
        <f t="shared" si="659"/>
        <v>105.50236916835152</v>
      </c>
      <c r="PR169" s="73"/>
      <c r="PS169" s="73">
        <f t="shared" si="660"/>
        <v>164.92147705706623</v>
      </c>
      <c r="PT169" s="73">
        <v>3</v>
      </c>
      <c r="PU169" s="73">
        <f t="shared" si="661"/>
        <v>162.85563354112855</v>
      </c>
      <c r="PV169" s="73">
        <v>3</v>
      </c>
      <c r="PW169" s="73"/>
    </row>
    <row r="170" spans="1:439" x14ac:dyDescent="0.25">
      <c r="A170" s="150"/>
      <c r="B170" s="153" t="s">
        <v>7</v>
      </c>
      <c r="C170" s="151"/>
      <c r="D170" s="156">
        <v>72020</v>
      </c>
      <c r="E170" s="156" t="s">
        <v>260</v>
      </c>
      <c r="F170" s="72" t="s">
        <v>281</v>
      </c>
      <c r="G170" s="82"/>
      <c r="P170" s="161"/>
      <c r="Q170" s="127"/>
      <c r="R170" s="127"/>
      <c r="S170" s="127"/>
      <c r="T170" s="127"/>
      <c r="U170" s="127"/>
      <c r="V170" s="127"/>
      <c r="W170" s="127"/>
      <c r="X170" s="127"/>
      <c r="Y170" s="127"/>
      <c r="Z170" s="113"/>
      <c r="AA170" s="73"/>
      <c r="AB170" s="74">
        <v>2008</v>
      </c>
      <c r="AC170" s="74">
        <v>4273</v>
      </c>
      <c r="AD170" s="74">
        <v>1312</v>
      </c>
      <c r="AE170" s="88">
        <f>AJ170*((BA170/(AX170+BA170)))</f>
        <v>5673.1012658227846</v>
      </c>
      <c r="AF170" s="88">
        <f>AJ170*((AX170/(AX170+BA170)))</f>
        <v>1151.8987341772151</v>
      </c>
      <c r="AG170" s="74">
        <v>4933</v>
      </c>
      <c r="AH170" s="74">
        <v>786</v>
      </c>
      <c r="AI170" s="74">
        <v>0</v>
      </c>
      <c r="AJ170" s="74">
        <v>6825</v>
      </c>
      <c r="AK170" s="73">
        <f t="shared" si="445"/>
        <v>20137</v>
      </c>
      <c r="AL170" s="75"/>
      <c r="AM170" s="76">
        <f t="shared" si="446"/>
        <v>9.9716938968068727E-2</v>
      </c>
      <c r="AN170" s="77">
        <f t="shared" si="447"/>
        <v>0.21219645428812633</v>
      </c>
      <c r="AO170" s="77">
        <f t="shared" si="448"/>
        <v>6.5153697174355665E-2</v>
      </c>
      <c r="AP170" s="77">
        <f t="shared" si="449"/>
        <v>0.28172524536042037</v>
      </c>
      <c r="AQ170" s="77">
        <f t="shared" si="450"/>
        <v>5.7203095504653877E-2</v>
      </c>
      <c r="AR170" s="77">
        <f t="shared" si="451"/>
        <v>0.24497194219595769</v>
      </c>
      <c r="AS170" s="77">
        <f t="shared" si="452"/>
        <v>3.9032626508417344E-2</v>
      </c>
      <c r="AT170" s="78">
        <f t="shared" si="453"/>
        <v>0</v>
      </c>
      <c r="AU170" s="75">
        <f t="shared" si="454"/>
        <v>1</v>
      </c>
      <c r="AV170" s="75"/>
      <c r="AW170" s="75"/>
      <c r="AX170" s="74">
        <v>1160</v>
      </c>
      <c r="AY170" s="74">
        <v>1010</v>
      </c>
      <c r="AZ170" s="74">
        <v>1602</v>
      </c>
      <c r="BA170" s="74">
        <v>5713</v>
      </c>
      <c r="BB170" s="74">
        <v>5988</v>
      </c>
      <c r="BC170" s="74">
        <v>3914</v>
      </c>
      <c r="BD170" s="74">
        <v>850</v>
      </c>
      <c r="BF170" s="74">
        <v>44</v>
      </c>
      <c r="BG170" s="79">
        <v>30</v>
      </c>
      <c r="BH170" s="80">
        <v>111</v>
      </c>
      <c r="BI170" s="80"/>
      <c r="BJ170" s="81"/>
      <c r="BK170" s="73">
        <f t="shared" si="455"/>
        <v>141</v>
      </c>
      <c r="BL170" s="79">
        <f t="shared" si="456"/>
        <v>20422</v>
      </c>
      <c r="BM170" s="82"/>
      <c r="BN170" s="83">
        <f t="shared" si="457"/>
        <v>5.6801488590735479E-2</v>
      </c>
      <c r="BO170" s="84">
        <f t="shared" si="458"/>
        <v>4.945646851434727E-2</v>
      </c>
      <c r="BP170" s="84">
        <f t="shared" si="459"/>
        <v>7.844481441582607E-2</v>
      </c>
      <c r="BQ170" s="84">
        <f t="shared" si="460"/>
        <v>0.27974733130937224</v>
      </c>
      <c r="BR170" s="84">
        <f t="shared" si="461"/>
        <v>0.29321320144941732</v>
      </c>
      <c r="BS170" s="84">
        <f t="shared" si="462"/>
        <v>0.19165605719322298</v>
      </c>
      <c r="BT170" s="84">
        <f t="shared" si="463"/>
        <v>4.1621780432866518E-2</v>
      </c>
      <c r="BU170" s="84">
        <f t="shared" si="464"/>
        <v>0</v>
      </c>
      <c r="BV170" s="84">
        <f t="shared" si="465"/>
        <v>2.1545392224072081E-3</v>
      </c>
      <c r="BW170" s="84">
        <f t="shared" si="466"/>
        <v>1.4690040152776417E-3</v>
      </c>
      <c r="BX170" s="84">
        <f t="shared" si="467"/>
        <v>5.4353148565272746E-3</v>
      </c>
      <c r="BY170" s="84">
        <f t="shared" si="468"/>
        <v>0</v>
      </c>
      <c r="BZ170" s="84">
        <f t="shared" si="469"/>
        <v>0</v>
      </c>
      <c r="CA170" s="75">
        <f t="shared" si="470"/>
        <v>6.904318871804916E-3</v>
      </c>
      <c r="CB170" s="85">
        <f t="shared" si="471"/>
        <v>1</v>
      </c>
      <c r="CC170" s="75"/>
      <c r="CD170" s="75"/>
      <c r="CE170" s="74">
        <v>5196</v>
      </c>
      <c r="CF170" s="74">
        <v>3848</v>
      </c>
      <c r="CG170" s="74">
        <v>5912</v>
      </c>
      <c r="CH170" s="74">
        <v>1313</v>
      </c>
      <c r="CI170" s="74">
        <v>1973</v>
      </c>
      <c r="CJ170" s="74">
        <v>859</v>
      </c>
      <c r="CK170" s="74">
        <v>1028</v>
      </c>
      <c r="CP170" s="73">
        <f t="shared" si="662"/>
        <v>0</v>
      </c>
      <c r="CQ170" s="73">
        <f t="shared" si="663"/>
        <v>20129</v>
      </c>
      <c r="CR170" s="73"/>
      <c r="CS170" s="76">
        <f t="shared" si="472"/>
        <v>0.25813502906254659</v>
      </c>
      <c r="CT170" s="77">
        <f t="shared" si="473"/>
        <v>0.19116697302399524</v>
      </c>
      <c r="CU170" s="77">
        <f t="shared" si="474"/>
        <v>0.29370559888717768</v>
      </c>
      <c r="CV170" s="77">
        <f t="shared" si="475"/>
        <v>6.5229271200755126E-2</v>
      </c>
      <c r="CW170" s="77">
        <f t="shared" si="476"/>
        <v>9.8017785284912312E-2</v>
      </c>
      <c r="CX170" s="77">
        <f t="shared" si="477"/>
        <v>4.2674747876198522E-2</v>
      </c>
      <c r="CY170" s="77">
        <f t="shared" si="478"/>
        <v>5.1070594664414527E-2</v>
      </c>
      <c r="CZ170" s="78"/>
      <c r="DA170" s="78"/>
      <c r="DB170" s="78"/>
      <c r="DC170" s="78"/>
      <c r="DD170" s="78">
        <f t="shared" si="479"/>
        <v>0</v>
      </c>
      <c r="DE170" s="75">
        <f t="shared" si="480"/>
        <v>1</v>
      </c>
      <c r="DF170" s="75"/>
      <c r="DG170" s="75"/>
      <c r="DH170" s="74">
        <v>1221</v>
      </c>
      <c r="DI170" s="74">
        <v>4417</v>
      </c>
      <c r="DJ170" s="74">
        <v>4032</v>
      </c>
      <c r="DK170" s="74">
        <v>4809</v>
      </c>
      <c r="DM170" s="74">
        <v>1396</v>
      </c>
      <c r="DN170" s="74">
        <v>1053</v>
      </c>
      <c r="DO170" s="74">
        <v>3072</v>
      </c>
      <c r="DP170" s="74">
        <v>56</v>
      </c>
      <c r="DQ170" s="74">
        <v>64</v>
      </c>
      <c r="DU170" s="73">
        <f t="shared" si="481"/>
        <v>120</v>
      </c>
      <c r="DV170" s="73">
        <f t="shared" si="664"/>
        <v>20120</v>
      </c>
      <c r="DW170" s="76">
        <f t="shared" si="482"/>
        <v>6.0685884691848907E-2</v>
      </c>
      <c r="DX170" s="77">
        <f t="shared" si="483"/>
        <v>0.2195328031809145</v>
      </c>
      <c r="DY170" s="77">
        <f t="shared" si="484"/>
        <v>0.20039761431411532</v>
      </c>
      <c r="DZ170" s="77">
        <f t="shared" si="485"/>
        <v>0.23901590457256461</v>
      </c>
      <c r="EA170" s="77">
        <f t="shared" si="486"/>
        <v>0</v>
      </c>
      <c r="EB170" s="77">
        <f t="shared" si="487"/>
        <v>6.9383697813121273E-2</v>
      </c>
      <c r="EC170" s="77">
        <f t="shared" si="488"/>
        <v>5.2335984095427439E-2</v>
      </c>
      <c r="ED170" s="77">
        <f t="shared" si="489"/>
        <v>0.15268389662027834</v>
      </c>
      <c r="EE170" s="75">
        <f t="shared" si="490"/>
        <v>2.7833001988071572E-3</v>
      </c>
      <c r="EF170" s="78">
        <f t="shared" si="491"/>
        <v>3.1809145129224653E-3</v>
      </c>
      <c r="EG170" s="78">
        <f t="shared" si="492"/>
        <v>0</v>
      </c>
      <c r="EH170" s="78">
        <f t="shared" si="493"/>
        <v>0</v>
      </c>
      <c r="EI170" s="78">
        <f t="shared" si="494"/>
        <v>0</v>
      </c>
      <c r="EJ170" s="75">
        <f t="shared" si="495"/>
        <v>5.9642147117296221E-3</v>
      </c>
      <c r="EK170" s="75">
        <f t="shared" si="496"/>
        <v>1</v>
      </c>
      <c r="EL170" s="75"/>
      <c r="EM170" s="75"/>
      <c r="EN170" s="75"/>
      <c r="EO170" s="75"/>
      <c r="EP170" s="75"/>
      <c r="EQ170" s="75"/>
      <c r="ER170" s="75">
        <f t="shared" si="497"/>
        <v>0.21219645428812633</v>
      </c>
      <c r="ES170" s="75">
        <f t="shared" si="498"/>
        <v>0.29321320144941732</v>
      </c>
      <c r="ET170" s="75">
        <f t="shared" si="499"/>
        <v>0.19116697302399524</v>
      </c>
      <c r="EU170" s="75">
        <f t="shared" si="500"/>
        <v>0.2195328031809145</v>
      </c>
      <c r="EV170" s="75"/>
      <c r="EW170" s="75"/>
      <c r="EX170" s="75">
        <f t="shared" si="501"/>
        <v>6.5153697174355665E-2</v>
      </c>
      <c r="EY170" s="75">
        <f t="shared" si="502"/>
        <v>4.945646851434727E-2</v>
      </c>
      <c r="EZ170" s="75">
        <f t="shared" si="503"/>
        <v>9.8017785284912312E-2</v>
      </c>
      <c r="FA170" s="75">
        <f t="shared" si="504"/>
        <v>0.20039761431411532</v>
      </c>
      <c r="FB170" s="75"/>
      <c r="FC170" s="75"/>
      <c r="FD170" s="75"/>
      <c r="FE170" s="75">
        <f t="shared" si="505"/>
        <v>0</v>
      </c>
      <c r="FF170" s="75"/>
      <c r="FG170" s="75"/>
      <c r="FH170" s="75"/>
      <c r="FI170" s="75"/>
      <c r="FJ170" s="75"/>
      <c r="FK170" s="75">
        <f t="shared" si="506"/>
        <v>2.1545392224072081E-3</v>
      </c>
      <c r="FL170" s="75"/>
      <c r="FM170" s="75"/>
      <c r="FN170" s="75"/>
      <c r="FO170" s="75"/>
      <c r="FP170" s="75">
        <f t="shared" si="507"/>
        <v>0.27735015146248199</v>
      </c>
      <c r="FQ170" s="75">
        <f t="shared" si="508"/>
        <v>0.34482420918617179</v>
      </c>
      <c r="FR170" s="75">
        <f t="shared" si="509"/>
        <v>0.28918475830890755</v>
      </c>
      <c r="FS170" s="75">
        <f t="shared" si="510"/>
        <v>0.4199304174950298</v>
      </c>
      <c r="FT170" s="75"/>
      <c r="FU170" s="75"/>
      <c r="FV170" s="75"/>
      <c r="FW170" s="75">
        <f t="shared" si="511"/>
        <v>-0.10204622842542208</v>
      </c>
      <c r="FX170" s="75">
        <f t="shared" si="512"/>
        <v>2.8365830156919264E-2</v>
      </c>
      <c r="FY170" s="75">
        <f t="shared" si="513"/>
        <v>-7.3680398268502811E-2</v>
      </c>
      <c r="FZ170" s="75"/>
      <c r="GA170" s="75"/>
      <c r="GB170" s="75">
        <f t="shared" si="514"/>
        <v>4.8561316770565043E-2</v>
      </c>
      <c r="GC170" s="75">
        <f t="shared" si="515"/>
        <v>0.10237982902920301</v>
      </c>
      <c r="GD170" s="75">
        <f t="shared" si="516"/>
        <v>0.15094114579976806</v>
      </c>
      <c r="GE170" s="75"/>
      <c r="GF170" s="75"/>
      <c r="GG170" s="75"/>
      <c r="GH170" s="75"/>
      <c r="GI170" s="75"/>
      <c r="GJ170" s="75"/>
      <c r="GK170" s="75"/>
      <c r="GL170" s="75"/>
      <c r="GM170" s="75"/>
      <c r="GN170" s="75"/>
      <c r="GO170" s="75"/>
      <c r="GP170" s="75"/>
      <c r="GQ170" s="75">
        <f t="shared" si="517"/>
        <v>-5.563945087726424E-2</v>
      </c>
      <c r="GR170" s="75">
        <f t="shared" si="518"/>
        <v>0.13074565918612224</v>
      </c>
      <c r="GS170" s="75">
        <f t="shared" si="519"/>
        <v>7.5106208308858002E-2</v>
      </c>
      <c r="GT170" s="75"/>
      <c r="GU170" s="75"/>
      <c r="GV170" s="75"/>
      <c r="GW170" s="75"/>
      <c r="GX170" s="75">
        <f t="shared" si="520"/>
        <v>3.9032626508417344E-2</v>
      </c>
      <c r="GY170" s="75">
        <f t="shared" si="521"/>
        <v>4.1621780432866518E-2</v>
      </c>
      <c r="GZ170" s="75">
        <f t="shared" si="522"/>
        <v>5.1070594664414527E-2</v>
      </c>
      <c r="HA170" s="75">
        <f t="shared" si="523"/>
        <v>6.9383697813121273E-2</v>
      </c>
      <c r="HB170" s="75"/>
      <c r="HC170" s="75"/>
      <c r="HD170" s="75">
        <f t="shared" si="524"/>
        <v>9.4488142315480098E-3</v>
      </c>
      <c r="HE170" s="75">
        <f t="shared" si="525"/>
        <v>1.8313103148706746E-2</v>
      </c>
      <c r="HF170" s="75">
        <f t="shared" si="526"/>
        <v>2.7761917380254755E-2</v>
      </c>
      <c r="HG170" s="75"/>
      <c r="HH170" s="75"/>
      <c r="HI170" s="75"/>
      <c r="HJ170" s="75">
        <f t="shared" si="527"/>
        <v>0.24497194219595769</v>
      </c>
      <c r="HK170" s="75">
        <f t="shared" si="528"/>
        <v>0.19165605719322298</v>
      </c>
      <c r="HL170" s="75">
        <f t="shared" si="529"/>
        <v>0.29370559888717768</v>
      </c>
      <c r="HM170" s="75">
        <f t="shared" si="530"/>
        <v>0.23901590457256461</v>
      </c>
      <c r="HN170" s="75"/>
      <c r="HO170" s="75"/>
      <c r="HP170" s="75">
        <f t="shared" si="531"/>
        <v>0.10204954169395469</v>
      </c>
      <c r="HQ170" s="75">
        <f>Gegevens!HM280-Gegevens!HL280</f>
        <v>-7.829849531851632E-3</v>
      </c>
      <c r="HR170" s="75">
        <f t="shared" si="532"/>
        <v>4.7359847379341624E-2</v>
      </c>
      <c r="HS170" s="75"/>
      <c r="HT170" s="75"/>
      <c r="HU170" s="75"/>
      <c r="HV170" s="75">
        <f t="shared" si="533"/>
        <v>9.9716938968068727E-2</v>
      </c>
      <c r="HW170" s="75">
        <f t="shared" si="534"/>
        <v>7.844481441582607E-2</v>
      </c>
      <c r="HX170" s="75">
        <f t="shared" si="535"/>
        <v>4.2674747876198522E-2</v>
      </c>
      <c r="HY170" s="75">
        <f t="shared" si="536"/>
        <v>6.0685884691848907E-2</v>
      </c>
      <c r="HZ170" s="75"/>
      <c r="IA170" s="75"/>
      <c r="IB170" s="75">
        <f t="shared" si="537"/>
        <v>-3.5770066539627547E-2</v>
      </c>
      <c r="IC170" s="75">
        <f t="shared" si="538"/>
        <v>1.8011136815650385E-2</v>
      </c>
      <c r="ID170" s="75">
        <f t="shared" si="539"/>
        <v>-1.7758929723977163E-2</v>
      </c>
      <c r="IE170" s="75"/>
      <c r="IF170" s="75"/>
      <c r="IG170" s="75"/>
      <c r="IH170" s="75">
        <f t="shared" si="540"/>
        <v>0.28172524536042037</v>
      </c>
      <c r="II170" s="75">
        <f t="shared" si="541"/>
        <v>0.27974733130937224</v>
      </c>
      <c r="IJ170" s="75">
        <f t="shared" si="542"/>
        <v>0.25813502906254659</v>
      </c>
      <c r="IK170" s="75">
        <f t="shared" si="543"/>
        <v>0.15268389662027834</v>
      </c>
      <c r="IL170" s="75"/>
      <c r="IM170" s="75"/>
      <c r="IN170" s="75">
        <f t="shared" si="544"/>
        <v>-2.1612302246825643E-2</v>
      </c>
      <c r="IO170" s="75">
        <f t="shared" si="545"/>
        <v>-0.10545113244226825</v>
      </c>
      <c r="IP170" s="75">
        <f t="shared" si="546"/>
        <v>-0.1270634346890939</v>
      </c>
      <c r="IQ170" s="75"/>
      <c r="IR170" s="75"/>
      <c r="IS170" s="75"/>
      <c r="IT170" s="75">
        <f t="shared" si="547"/>
        <v>5.7203095504653877E-2</v>
      </c>
      <c r="IU170" s="75">
        <f t="shared" si="548"/>
        <v>5.6801488590735479E-2</v>
      </c>
      <c r="IV170" s="75">
        <f t="shared" si="549"/>
        <v>6.5229271200755126E-2</v>
      </c>
      <c r="IW170" s="75">
        <f t="shared" si="550"/>
        <v>5.2335984095427439E-2</v>
      </c>
      <c r="IX170" s="75"/>
      <c r="IY170" s="75"/>
      <c r="IZ170" s="75">
        <f t="shared" si="551"/>
        <v>8.4277826100196476E-3</v>
      </c>
      <c r="JA170" s="75">
        <f t="shared" si="552"/>
        <v>-1.2893287105327687E-2</v>
      </c>
      <c r="JB170" s="75">
        <f t="shared" si="553"/>
        <v>-4.4655044953080397E-3</v>
      </c>
      <c r="JC170" s="75"/>
      <c r="JD170" s="75"/>
      <c r="JE170" s="75"/>
      <c r="JF170" s="75"/>
      <c r="JG170" s="75"/>
      <c r="JH170" s="75"/>
      <c r="JI170" s="75">
        <f t="shared" si="554"/>
        <v>0.3207578718688377</v>
      </c>
      <c r="JJ170" s="75">
        <f t="shared" si="555"/>
        <v>0.33892834086507423</v>
      </c>
      <c r="JK170" s="75">
        <f t="shared" si="556"/>
        <v>0.37796096737349155</v>
      </c>
      <c r="JL170" s="75"/>
      <c r="JM170" s="75">
        <f t="shared" si="557"/>
        <v>0.32136911174223876</v>
      </c>
      <c r="JN170" s="75">
        <f t="shared" si="558"/>
        <v>0.33654881990010771</v>
      </c>
      <c r="JO170" s="75">
        <f t="shared" si="559"/>
        <v>0.37817060033297423</v>
      </c>
      <c r="JP170" s="75"/>
      <c r="JQ170" s="75">
        <f t="shared" si="560"/>
        <v>0.30920562372696114</v>
      </c>
      <c r="JR170" s="75">
        <f t="shared" si="561"/>
        <v>0.32336430026330171</v>
      </c>
      <c r="JS170" s="75">
        <f t="shared" si="562"/>
        <v>0.37443489492771626</v>
      </c>
      <c r="JT170" s="75"/>
      <c r="JU170" s="75">
        <f t="shared" si="563"/>
        <v>0.22206759443339963</v>
      </c>
      <c r="JV170" s="75">
        <f t="shared" si="564"/>
        <v>0.20501988071570579</v>
      </c>
      <c r="JW170" s="75">
        <f t="shared" si="565"/>
        <v>0.27440357852882707</v>
      </c>
      <c r="JX170" s="75"/>
      <c r="JY170" s="75"/>
      <c r="JZ170" s="75"/>
      <c r="KA170" s="75">
        <f t="shared" si="566"/>
        <v>-1.2163488015277613E-2</v>
      </c>
      <c r="KB170" s="75">
        <f t="shared" si="567"/>
        <v>-8.7138029293561514E-2</v>
      </c>
      <c r="KC170" s="75">
        <f t="shared" si="568"/>
        <v>-9.9301517308839127E-2</v>
      </c>
      <c r="KD170" s="75"/>
      <c r="KE170" s="75"/>
      <c r="KF170" s="75">
        <f t="shared" si="569"/>
        <v>-1.3184519636806002E-2</v>
      </c>
      <c r="KG170" s="75">
        <f t="shared" si="570"/>
        <v>-0.11834441954759592</v>
      </c>
      <c r="KH170" s="75">
        <f t="shared" si="571"/>
        <v>-0.13152893918440192</v>
      </c>
      <c r="KI170" s="75"/>
      <c r="KJ170" s="75"/>
      <c r="KK170" s="75">
        <f t="shared" si="572"/>
        <v>-3.7357054052579719E-3</v>
      </c>
      <c r="KL170" s="75">
        <f t="shared" si="573"/>
        <v>-0.10003131639888918</v>
      </c>
      <c r="KM170" s="75">
        <f t="shared" si="574"/>
        <v>-0.10376702180414715</v>
      </c>
      <c r="KN170" s="75"/>
      <c r="KO170" s="75"/>
      <c r="KP170" s="75"/>
      <c r="KQ170" s="75"/>
      <c r="KR170" s="73">
        <f t="shared" si="575"/>
        <v>5899.4496131622764</v>
      </c>
      <c r="KS170" s="73">
        <f t="shared" si="576"/>
        <v>995.06414650866702</v>
      </c>
      <c r="KT170" s="73">
        <f t="shared" si="577"/>
        <v>3856.1198707276462</v>
      </c>
      <c r="KU170" s="73">
        <f t="shared" si="578"/>
        <v>1578.3096660464205</v>
      </c>
      <c r="KV170" s="73">
        <f t="shared" si="579"/>
        <v>5628.5163059445695</v>
      </c>
      <c r="KW170" s="73">
        <f t="shared" si="580"/>
        <v>1142.8459504455977</v>
      </c>
      <c r="KX170" s="73">
        <f t="shared" si="581"/>
        <v>837.43022230927431</v>
      </c>
      <c r="KY170" s="73"/>
      <c r="KZ170" s="73">
        <f t="shared" si="582"/>
        <v>3846.2794972427841</v>
      </c>
      <c r="LA170" s="73">
        <f t="shared" si="583"/>
        <v>1972.1178399324358</v>
      </c>
      <c r="LB170" s="73">
        <f t="shared" si="584"/>
        <v>5909.3566496100148</v>
      </c>
      <c r="LC170" s="73">
        <f t="shared" si="585"/>
        <v>858.61592726911431</v>
      </c>
      <c r="LD170" s="73">
        <f t="shared" si="586"/>
        <v>5193.6767847384372</v>
      </c>
      <c r="LE170" s="73">
        <f t="shared" si="587"/>
        <v>1312.4129365591932</v>
      </c>
      <c r="LF170" s="73">
        <f t="shared" si="588"/>
        <v>1027.5403646480204</v>
      </c>
      <c r="LG170" s="73"/>
      <c r="LH170" s="73">
        <f t="shared" si="589"/>
        <v>4417</v>
      </c>
      <c r="LI170" s="73">
        <f t="shared" si="590"/>
        <v>4032</v>
      </c>
      <c r="LJ170" s="73">
        <f t="shared" si="591"/>
        <v>4809</v>
      </c>
      <c r="LK170" s="73">
        <f t="shared" si="592"/>
        <v>1221</v>
      </c>
      <c r="LL170" s="73">
        <f t="shared" si="593"/>
        <v>3072</v>
      </c>
      <c r="LM170" s="73">
        <f t="shared" si="594"/>
        <v>1053</v>
      </c>
      <c r="LN170" s="73">
        <f t="shared" si="595"/>
        <v>1396</v>
      </c>
      <c r="LO170" s="73"/>
      <c r="LP170" s="73">
        <f t="shared" si="596"/>
        <v>-2053.1701159194922</v>
      </c>
      <c r="LQ170" s="73">
        <f t="shared" si="597"/>
        <v>977.05369342376878</v>
      </c>
      <c r="LR170" s="73">
        <f t="shared" si="598"/>
        <v>2053.2367788823685</v>
      </c>
      <c r="LS170" s="73">
        <f t="shared" si="599"/>
        <v>-719.69373877730618</v>
      </c>
      <c r="LT170" s="73">
        <f t="shared" si="600"/>
        <v>-434.8395212061323</v>
      </c>
      <c r="LU170" s="73">
        <f t="shared" si="601"/>
        <v>169.56698611359548</v>
      </c>
      <c r="LV170" s="73">
        <f t="shared" si="602"/>
        <v>190.11014233874607</v>
      </c>
      <c r="LW170" s="73"/>
      <c r="LX170" s="73">
        <f t="shared" si="603"/>
        <v>570.72050275721585</v>
      </c>
      <c r="LY170" s="73">
        <f t="shared" si="604"/>
        <v>2059.8821600675642</v>
      </c>
      <c r="LZ170" s="73">
        <f t="shared" si="605"/>
        <v>-1100.3566496100148</v>
      </c>
      <c r="MA170" s="73">
        <f t="shared" si="606"/>
        <v>362.38407273088569</v>
      </c>
      <c r="MB170" s="73">
        <f t="shared" si="607"/>
        <v>-2121.6767847384372</v>
      </c>
      <c r="MC170" s="73">
        <f t="shared" si="608"/>
        <v>-259.41293655919321</v>
      </c>
      <c r="MD170" s="73">
        <f t="shared" si="609"/>
        <v>368.45963535197961</v>
      </c>
      <c r="ME170" s="73"/>
      <c r="MF170" s="73">
        <f t="shared" si="610"/>
        <v>-1482.4496131622764</v>
      </c>
      <c r="MG170" s="73">
        <f t="shared" si="611"/>
        <v>3036.9358534913331</v>
      </c>
      <c r="MH170" s="73">
        <f t="shared" si="612"/>
        <v>952.88012927235377</v>
      </c>
      <c r="MI170" s="73">
        <f t="shared" si="613"/>
        <v>-357.30966604642049</v>
      </c>
      <c r="MJ170" s="73">
        <f t="shared" si="614"/>
        <v>-2556.5163059445695</v>
      </c>
      <c r="MK170" s="73">
        <f t="shared" si="615"/>
        <v>-89.845950445597737</v>
      </c>
      <c r="ML170" s="73">
        <f t="shared" si="616"/>
        <v>558.56977769072569</v>
      </c>
      <c r="MM170" s="73"/>
      <c r="MN170" s="75">
        <f t="shared" si="617"/>
        <v>-0.34802740095256673</v>
      </c>
      <c r="MO170" s="75">
        <f t="shared" si="618"/>
        <v>0.98190020899849462</v>
      </c>
      <c r="MP170" s="75">
        <f t="shared" si="619"/>
        <v>0.53246186522073147</v>
      </c>
      <c r="MQ170" s="75">
        <f t="shared" si="620"/>
        <v>-0.45599019904636312</v>
      </c>
      <c r="MR170" s="75">
        <f t="shared" si="621"/>
        <v>-7.7256509099365253E-2</v>
      </c>
      <c r="MS170" s="75">
        <f t="shared" si="622"/>
        <v>0.1483725659153633</v>
      </c>
      <c r="MT170" s="75">
        <f t="shared" si="623"/>
        <v>0.2270160991019689</v>
      </c>
      <c r="MU170" s="75"/>
      <c r="MV170" s="75">
        <f t="shared" si="624"/>
        <v>0.14838248316752289</v>
      </c>
      <c r="MW170" s="75">
        <f t="shared" si="625"/>
        <v>1.0445025740135971</v>
      </c>
      <c r="MX170" s="75">
        <f t="shared" si="626"/>
        <v>-0.18620582829141516</v>
      </c>
      <c r="MY170" s="75">
        <f t="shared" si="627"/>
        <v>0.4220560802819866</v>
      </c>
      <c r="MZ170" s="75">
        <f t="shared" si="628"/>
        <v>-0.40851151750008036</v>
      </c>
      <c r="NA170" s="75">
        <f t="shared" si="629"/>
        <v>-0.1976610633230321</v>
      </c>
      <c r="NB170" s="75">
        <f t="shared" si="630"/>
        <v>0.35858409852171003</v>
      </c>
      <c r="NC170" s="75"/>
      <c r="ND170" s="75">
        <f t="shared" si="631"/>
        <v>-0.2512860877487248</v>
      </c>
      <c r="NE170" s="75">
        <f t="shared" si="632"/>
        <v>3.0520000787355084</v>
      </c>
      <c r="NF170" s="75">
        <f t="shared" si="633"/>
        <v>0.24710853428229818</v>
      </c>
      <c r="NG170" s="75">
        <f t="shared" si="634"/>
        <v>-0.2263875548208874</v>
      </c>
      <c r="NH170" s="75">
        <f t="shared" si="635"/>
        <v>-0.45420785283050513</v>
      </c>
      <c r="NI170" s="75">
        <f t="shared" si="636"/>
        <v>-7.8615976554466185E-2</v>
      </c>
      <c r="NJ170" s="75">
        <f t="shared" si="637"/>
        <v>0.66700456087007365</v>
      </c>
      <c r="NK170" s="75"/>
      <c r="NL170" s="75"/>
      <c r="NM170" s="211">
        <v>17530</v>
      </c>
      <c r="NN170" s="212">
        <v>0</v>
      </c>
      <c r="NO170" s="212">
        <v>13</v>
      </c>
      <c r="NP170" s="212">
        <v>10</v>
      </c>
      <c r="NQ170" s="212">
        <v>1</v>
      </c>
      <c r="NR170" s="212">
        <v>22</v>
      </c>
      <c r="NS170" s="213">
        <v>46</v>
      </c>
      <c r="NT170" s="213">
        <f t="shared" si="638"/>
        <v>17576</v>
      </c>
      <c r="NU170" s="75"/>
      <c r="NV170" s="75"/>
      <c r="NW170" s="73">
        <v>20120</v>
      </c>
      <c r="NX170" s="73">
        <v>4032</v>
      </c>
      <c r="NY170" s="75">
        <f t="shared" si="639"/>
        <v>0.20039761431411532</v>
      </c>
      <c r="NZ170" s="75">
        <f t="shared" si="640"/>
        <v>4.7914048103608652E-3</v>
      </c>
      <c r="OA170" s="75">
        <f t="shared" si="641"/>
        <v>5.1444910437115866E-3</v>
      </c>
      <c r="OB170" s="73">
        <v>34044</v>
      </c>
      <c r="OC170" s="73">
        <v>23409</v>
      </c>
      <c r="OD170" s="73">
        <v>10089.29793005906</v>
      </c>
      <c r="OE170" s="73">
        <v>2075.6412546775973</v>
      </c>
      <c r="OF170" s="75">
        <f t="shared" si="642"/>
        <v>6.0969370657901457E-2</v>
      </c>
      <c r="OG170" s="75">
        <f t="shared" si="643"/>
        <v>0.20572702571242707</v>
      </c>
      <c r="OH170" s="73">
        <v>2896</v>
      </c>
      <c r="OI170" s="73">
        <f t="shared" si="644"/>
        <v>595.78546646318875</v>
      </c>
      <c r="OJ170" s="75">
        <f t="shared" si="645"/>
        <v>2.5451128474654566E-2</v>
      </c>
      <c r="OK170" s="75">
        <f t="shared" si="646"/>
        <v>5.1947972680163818E-3</v>
      </c>
      <c r="OL170" s="75">
        <f t="shared" si="647"/>
        <v>3.0280138849833587E-3</v>
      </c>
      <c r="OM170" s="73">
        <v>33996</v>
      </c>
      <c r="ON170" s="73">
        <v>600116224</v>
      </c>
      <c r="OO170" s="73">
        <f t="shared" si="648"/>
        <v>17652.553947523236</v>
      </c>
      <c r="OP170" s="75">
        <f t="shared" si="649"/>
        <v>5.2170566261499213E-3</v>
      </c>
      <c r="OQ170" s="75">
        <f t="shared" si="650"/>
        <v>4.8191890181032478E-3</v>
      </c>
      <c r="OR170" s="75">
        <f t="shared" si="651"/>
        <v>1.9207378423030685E-3</v>
      </c>
      <c r="OS170" s="73">
        <v>5169.2883868690433</v>
      </c>
      <c r="OT170" s="75">
        <f t="shared" si="652"/>
        <v>0.15184139310507119</v>
      </c>
      <c r="OU170" s="75">
        <f t="shared" si="653"/>
        <v>4.2603145874548125E-3</v>
      </c>
      <c r="OV170" s="73">
        <v>1255.2864415044214</v>
      </c>
      <c r="OW170" s="75">
        <f t="shared" si="654"/>
        <v>3.6924533518779307E-2</v>
      </c>
      <c r="OX170" s="75">
        <v>0.12593094109681788</v>
      </c>
      <c r="OY170" s="73">
        <v>1907</v>
      </c>
      <c r="OZ170" s="75">
        <f t="shared" si="655"/>
        <v>5.6015744330865938E-2</v>
      </c>
      <c r="PA170" s="73">
        <v>6895</v>
      </c>
      <c r="PB170" s="75">
        <f t="shared" si="656"/>
        <v>0.20253201738926097</v>
      </c>
      <c r="PC170" s="73">
        <v>5490</v>
      </c>
      <c r="PD170" s="73">
        <v>7881</v>
      </c>
      <c r="PE170" s="75">
        <f t="shared" si="657"/>
        <v>-0.30338789493719071</v>
      </c>
      <c r="PF170" s="75">
        <v>4.1506727970641581E-2</v>
      </c>
      <c r="PG170" s="75">
        <v>6.3272451174758507E-2</v>
      </c>
      <c r="PH170" s="75">
        <v>0.10477917914540008</v>
      </c>
      <c r="PI170" s="75"/>
      <c r="PJ170" s="75"/>
      <c r="PK170" s="75"/>
      <c r="PL170" s="75"/>
      <c r="PM170" s="75"/>
      <c r="PN170" s="75"/>
      <c r="PO170" s="226"/>
      <c r="PP170" s="21">
        <f t="shared" si="658"/>
        <v>0</v>
      </c>
      <c r="PQ170" s="73">
        <f t="shared" si="659"/>
        <v>107.36915888607894</v>
      </c>
      <c r="PR170" s="73"/>
      <c r="PS170" s="73">
        <f t="shared" si="660"/>
        <v>36.816503633017547</v>
      </c>
      <c r="PT170" s="73">
        <v>2</v>
      </c>
      <c r="PU170" s="73">
        <f t="shared" si="661"/>
        <v>58.289356230057408</v>
      </c>
      <c r="PV170" s="73">
        <v>2</v>
      </c>
      <c r="PW170" s="73"/>
    </row>
    <row r="171" spans="1:439" x14ac:dyDescent="0.25">
      <c r="A171" s="150"/>
      <c r="B171" s="153" t="s">
        <v>10</v>
      </c>
      <c r="C171" s="151"/>
      <c r="D171" s="156">
        <v>23045</v>
      </c>
      <c r="E171" s="156" t="s">
        <v>76</v>
      </c>
      <c r="F171" s="72" t="s">
        <v>92</v>
      </c>
      <c r="G171" s="82"/>
      <c r="P171" s="161"/>
      <c r="Q171" s="127"/>
      <c r="R171" s="127"/>
      <c r="S171" s="127"/>
      <c r="T171" s="127"/>
      <c r="U171" s="127"/>
      <c r="V171" s="127"/>
      <c r="W171" s="127"/>
      <c r="X171" s="127"/>
      <c r="Y171" s="127"/>
      <c r="Z171" s="113"/>
      <c r="AA171" s="73"/>
      <c r="AB171" s="74">
        <v>1060</v>
      </c>
      <c r="AC171" s="74">
        <v>4183</v>
      </c>
      <c r="AD171" s="74">
        <v>1014</v>
      </c>
      <c r="AE171" s="74">
        <v>2163</v>
      </c>
      <c r="AF171" s="74">
        <v>768</v>
      </c>
      <c r="AG171" s="74">
        <v>3193</v>
      </c>
      <c r="AH171" s="74">
        <v>106</v>
      </c>
      <c r="AI171" s="74">
        <v>195</v>
      </c>
      <c r="AK171" s="73">
        <f t="shared" si="445"/>
        <v>12682</v>
      </c>
      <c r="AL171" s="75"/>
      <c r="AM171" s="76">
        <f t="shared" si="446"/>
        <v>8.3583031067654939E-2</v>
      </c>
      <c r="AN171" s="77">
        <f t="shared" si="447"/>
        <v>0.32983756505283079</v>
      </c>
      <c r="AO171" s="77">
        <f t="shared" si="448"/>
        <v>7.9955842926983128E-2</v>
      </c>
      <c r="AP171" s="77">
        <f t="shared" si="449"/>
        <v>0.17055669452767702</v>
      </c>
      <c r="AQ171" s="77">
        <f t="shared" si="450"/>
        <v>6.0558271565999057E-2</v>
      </c>
      <c r="AR171" s="77">
        <f t="shared" si="451"/>
        <v>0.25177416811228515</v>
      </c>
      <c r="AS171" s="77">
        <f t="shared" si="452"/>
        <v>8.358303106765495E-3</v>
      </c>
      <c r="AT171" s="78">
        <f t="shared" si="453"/>
        <v>1.5376123639804447E-2</v>
      </c>
      <c r="AU171" s="75">
        <f t="shared" si="454"/>
        <v>1</v>
      </c>
      <c r="AV171" s="75"/>
      <c r="AW171" s="75"/>
      <c r="AX171" s="74">
        <v>697</v>
      </c>
      <c r="AY171" s="74">
        <v>624</v>
      </c>
      <c r="AZ171" s="74">
        <v>3554</v>
      </c>
      <c r="BA171" s="74">
        <v>1410</v>
      </c>
      <c r="BB171" s="74">
        <v>4039</v>
      </c>
      <c r="BC171" s="74">
        <v>2230</v>
      </c>
      <c r="BD171" s="74">
        <v>136</v>
      </c>
      <c r="BF171" s="74">
        <v>27</v>
      </c>
      <c r="BG171" s="79">
        <v>19</v>
      </c>
      <c r="BH171" s="80"/>
      <c r="BI171" s="80"/>
      <c r="BJ171" s="81"/>
      <c r="BK171" s="73">
        <f t="shared" si="455"/>
        <v>19</v>
      </c>
      <c r="BL171" s="79">
        <f t="shared" si="456"/>
        <v>12736</v>
      </c>
      <c r="BM171" s="82"/>
      <c r="BN171" s="83">
        <f t="shared" si="457"/>
        <v>5.4726758793969849E-2</v>
      </c>
      <c r="BO171" s="84">
        <f t="shared" si="458"/>
        <v>4.8994974874371856E-2</v>
      </c>
      <c r="BP171" s="84">
        <f t="shared" si="459"/>
        <v>0.27905150753768843</v>
      </c>
      <c r="BQ171" s="84">
        <f t="shared" si="460"/>
        <v>0.11070979899497488</v>
      </c>
      <c r="BR171" s="84">
        <f t="shared" si="461"/>
        <v>0.31713253768844218</v>
      </c>
      <c r="BS171" s="84">
        <f t="shared" si="462"/>
        <v>0.17509422110552764</v>
      </c>
      <c r="BT171" s="84">
        <f t="shared" si="463"/>
        <v>1.0678391959798994E-2</v>
      </c>
      <c r="BU171" s="84">
        <f t="shared" si="464"/>
        <v>0</v>
      </c>
      <c r="BV171" s="84">
        <f t="shared" si="465"/>
        <v>2.1199748743718594E-3</v>
      </c>
      <c r="BW171" s="84">
        <f t="shared" si="466"/>
        <v>1.4918341708542713E-3</v>
      </c>
      <c r="BX171" s="84">
        <f t="shared" si="467"/>
        <v>0</v>
      </c>
      <c r="BY171" s="84">
        <f t="shared" si="468"/>
        <v>0</v>
      </c>
      <c r="BZ171" s="84">
        <f t="shared" si="469"/>
        <v>0</v>
      </c>
      <c r="CA171" s="75">
        <f t="shared" si="470"/>
        <v>1.4918341708542713E-3</v>
      </c>
      <c r="CB171" s="85">
        <f t="shared" si="471"/>
        <v>1</v>
      </c>
      <c r="CC171" s="75"/>
      <c r="CD171" s="75"/>
      <c r="CE171" s="74">
        <v>585</v>
      </c>
      <c r="CF171" s="74">
        <v>4419</v>
      </c>
      <c r="CG171" s="74">
        <v>2280</v>
      </c>
      <c r="CH171" s="74">
        <v>1763</v>
      </c>
      <c r="CI171" s="74">
        <v>1587</v>
      </c>
      <c r="CJ171" s="74">
        <v>1598</v>
      </c>
      <c r="CK171" s="74">
        <v>162</v>
      </c>
      <c r="CL171" s="72">
        <v>29</v>
      </c>
      <c r="CM171" s="72">
        <v>178</v>
      </c>
      <c r="CN171" s="72">
        <v>43</v>
      </c>
      <c r="CO171" s="72"/>
      <c r="CP171" s="73">
        <f t="shared" si="662"/>
        <v>250</v>
      </c>
      <c r="CQ171" s="73">
        <f t="shared" si="663"/>
        <v>12644</v>
      </c>
      <c r="CR171" s="73"/>
      <c r="CS171" s="76">
        <f t="shared" si="472"/>
        <v>4.6267004112622585E-2</v>
      </c>
      <c r="CT171" s="77">
        <f t="shared" si="473"/>
        <v>0.34949383106611831</v>
      </c>
      <c r="CU171" s="77">
        <f t="shared" si="474"/>
        <v>0.18032268269534957</v>
      </c>
      <c r="CV171" s="77">
        <f t="shared" si="475"/>
        <v>0.13943372350521988</v>
      </c>
      <c r="CW171" s="77">
        <f t="shared" si="476"/>
        <v>0.1255140778234736</v>
      </c>
      <c r="CX171" s="77">
        <f t="shared" si="477"/>
        <v>0.12638405567858274</v>
      </c>
      <c r="CY171" s="77">
        <f t="shared" si="478"/>
        <v>1.2812401138880101E-2</v>
      </c>
      <c r="CZ171" s="78"/>
      <c r="DA171" s="78"/>
      <c r="DB171" s="78"/>
      <c r="DC171" s="78"/>
      <c r="DD171" s="78">
        <f t="shared" si="479"/>
        <v>1.9772223979753242E-2</v>
      </c>
      <c r="DE171" s="75">
        <f t="shared" si="480"/>
        <v>1</v>
      </c>
      <c r="DF171" s="75"/>
      <c r="DG171" s="75"/>
      <c r="DH171" s="74">
        <v>1613</v>
      </c>
      <c r="DI171" s="74">
        <v>4562</v>
      </c>
      <c r="DJ171" s="74">
        <v>2339</v>
      </c>
      <c r="DK171" s="74">
        <v>1885</v>
      </c>
      <c r="DL171" s="74">
        <v>49</v>
      </c>
      <c r="DM171" s="74">
        <v>374</v>
      </c>
      <c r="DN171" s="74">
        <v>1014</v>
      </c>
      <c r="DO171" s="74">
        <v>798</v>
      </c>
      <c r="DP171" s="72">
        <v>75</v>
      </c>
      <c r="DQ171" s="72">
        <v>49</v>
      </c>
      <c r="DR171" s="72"/>
      <c r="DS171" s="72"/>
      <c r="DU171" s="73">
        <f t="shared" si="481"/>
        <v>124</v>
      </c>
      <c r="DV171" s="73">
        <f t="shared" si="664"/>
        <v>12758</v>
      </c>
      <c r="DW171" s="76">
        <f t="shared" si="482"/>
        <v>0.1264304749960809</v>
      </c>
      <c r="DX171" s="77">
        <f t="shared" si="483"/>
        <v>0.35757955792443957</v>
      </c>
      <c r="DY171" s="77">
        <f t="shared" si="484"/>
        <v>0.1833359460730522</v>
      </c>
      <c r="DZ171" s="77">
        <f t="shared" si="485"/>
        <v>0.1477504311020536</v>
      </c>
      <c r="EA171" s="77">
        <f t="shared" si="486"/>
        <v>3.8407273867377334E-3</v>
      </c>
      <c r="EB171" s="77">
        <f t="shared" si="487"/>
        <v>2.9314939645712496E-2</v>
      </c>
      <c r="EC171" s="77">
        <f t="shared" si="488"/>
        <v>7.9479542248001259E-2</v>
      </c>
      <c r="ED171" s="77">
        <f t="shared" si="489"/>
        <v>6.2548988869728803E-2</v>
      </c>
      <c r="EE171" s="75">
        <f t="shared" si="490"/>
        <v>5.8786643674557139E-3</v>
      </c>
      <c r="EF171" s="78">
        <f t="shared" si="491"/>
        <v>3.8407273867377334E-3</v>
      </c>
      <c r="EG171" s="78">
        <f t="shared" si="492"/>
        <v>0</v>
      </c>
      <c r="EH171" s="78">
        <f t="shared" si="493"/>
        <v>0</v>
      </c>
      <c r="EI171" s="78">
        <f t="shared" si="494"/>
        <v>0</v>
      </c>
      <c r="EJ171" s="75">
        <f t="shared" si="495"/>
        <v>9.7193917541934481E-3</v>
      </c>
      <c r="EK171" s="75">
        <f t="shared" si="496"/>
        <v>1</v>
      </c>
      <c r="EL171" s="75"/>
      <c r="EM171" s="75"/>
      <c r="EN171" s="75"/>
      <c r="EO171" s="75"/>
      <c r="EP171" s="75"/>
      <c r="EQ171" s="75"/>
      <c r="ER171" s="75">
        <f t="shared" si="497"/>
        <v>0.32983756505283079</v>
      </c>
      <c r="ES171" s="75">
        <f t="shared" si="498"/>
        <v>0.31713253768844218</v>
      </c>
      <c r="ET171" s="75">
        <f t="shared" si="499"/>
        <v>0.34949383106611831</v>
      </c>
      <c r="EU171" s="75">
        <f t="shared" si="500"/>
        <v>0.35757955792443957</v>
      </c>
      <c r="EV171" s="75"/>
      <c r="EW171" s="75"/>
      <c r="EX171" s="75">
        <f t="shared" si="501"/>
        <v>7.9955842926983128E-2</v>
      </c>
      <c r="EY171" s="75">
        <f t="shared" si="502"/>
        <v>4.8994974874371856E-2</v>
      </c>
      <c r="EZ171" s="75">
        <f t="shared" si="503"/>
        <v>0.1255140778234736</v>
      </c>
      <c r="FA171" s="75">
        <f t="shared" si="504"/>
        <v>0.1833359460730522</v>
      </c>
      <c r="FB171" s="75"/>
      <c r="FC171" s="75"/>
      <c r="FD171" s="75"/>
      <c r="FE171" s="75">
        <f t="shared" si="505"/>
        <v>0</v>
      </c>
      <c r="FF171" s="75"/>
      <c r="FG171" s="75"/>
      <c r="FH171" s="75"/>
      <c r="FI171" s="75"/>
      <c r="FJ171" s="75"/>
      <c r="FK171" s="75">
        <f t="shared" si="506"/>
        <v>2.1199748743718594E-3</v>
      </c>
      <c r="FL171" s="75"/>
      <c r="FM171" s="75"/>
      <c r="FN171" s="75"/>
      <c r="FO171" s="75"/>
      <c r="FP171" s="75">
        <f t="shared" si="507"/>
        <v>0.4097934079798139</v>
      </c>
      <c r="FQ171" s="75">
        <f t="shared" si="508"/>
        <v>0.36824748743718594</v>
      </c>
      <c r="FR171" s="75">
        <f t="shared" si="509"/>
        <v>0.47500790888959188</v>
      </c>
      <c r="FS171" s="75">
        <f t="shared" si="510"/>
        <v>0.54091550399749178</v>
      </c>
      <c r="FT171" s="75"/>
      <c r="FU171" s="75"/>
      <c r="FV171" s="75"/>
      <c r="FW171" s="75">
        <f t="shared" si="511"/>
        <v>3.2361293377676126E-2</v>
      </c>
      <c r="FX171" s="75">
        <f t="shared" si="512"/>
        <v>8.0857268583212627E-3</v>
      </c>
      <c r="FY171" s="75">
        <f t="shared" si="513"/>
        <v>4.0447020235997388E-2</v>
      </c>
      <c r="FZ171" s="75"/>
      <c r="GA171" s="75"/>
      <c r="GB171" s="75">
        <f t="shared" si="514"/>
        <v>7.6519102949101747E-2</v>
      </c>
      <c r="GC171" s="75">
        <f t="shared" si="515"/>
        <v>5.7821868249578606E-2</v>
      </c>
      <c r="GD171" s="75">
        <f t="shared" si="516"/>
        <v>0.13434097119868035</v>
      </c>
      <c r="GE171" s="75"/>
      <c r="GF171" s="75"/>
      <c r="GG171" s="75"/>
      <c r="GH171" s="75"/>
      <c r="GI171" s="75"/>
      <c r="GJ171" s="75"/>
      <c r="GK171" s="75"/>
      <c r="GL171" s="75"/>
      <c r="GM171" s="75"/>
      <c r="GN171" s="75"/>
      <c r="GO171" s="75"/>
      <c r="GP171" s="75"/>
      <c r="GQ171" s="75">
        <f t="shared" si="517"/>
        <v>0.10676042145240594</v>
      </c>
      <c r="GR171" s="75">
        <f t="shared" si="518"/>
        <v>6.5907595107899897E-2</v>
      </c>
      <c r="GS171" s="75">
        <f t="shared" si="519"/>
        <v>0.17266801656030584</v>
      </c>
      <c r="GT171" s="75"/>
      <c r="GU171" s="75"/>
      <c r="GV171" s="75"/>
      <c r="GW171" s="75"/>
      <c r="GX171" s="75">
        <f t="shared" si="520"/>
        <v>8.358303106765495E-3</v>
      </c>
      <c r="GY171" s="75">
        <f t="shared" si="521"/>
        <v>1.0678391959798994E-2</v>
      </c>
      <c r="GZ171" s="75">
        <f t="shared" si="522"/>
        <v>1.2812401138880101E-2</v>
      </c>
      <c r="HA171" s="75">
        <f t="shared" si="523"/>
        <v>2.9314939645712496E-2</v>
      </c>
      <c r="HB171" s="75"/>
      <c r="HC171" s="75"/>
      <c r="HD171" s="75">
        <f t="shared" si="524"/>
        <v>2.1340091790811068E-3</v>
      </c>
      <c r="HE171" s="75">
        <f t="shared" si="525"/>
        <v>1.6502538506832393E-2</v>
      </c>
      <c r="HF171" s="75">
        <f t="shared" si="526"/>
        <v>1.8636547685913503E-2</v>
      </c>
      <c r="HG171" s="75"/>
      <c r="HH171" s="75"/>
      <c r="HI171" s="75"/>
      <c r="HJ171" s="75">
        <f t="shared" si="527"/>
        <v>0.25177416811228515</v>
      </c>
      <c r="HK171" s="75">
        <f t="shared" si="528"/>
        <v>0.17509422110552764</v>
      </c>
      <c r="HL171" s="75">
        <f t="shared" si="529"/>
        <v>0.18032268269534957</v>
      </c>
      <c r="HM171" s="75">
        <f t="shared" si="530"/>
        <v>0.1477504311020536</v>
      </c>
      <c r="HN171" s="75"/>
      <c r="HO171" s="75"/>
      <c r="HP171" s="75">
        <f t="shared" si="531"/>
        <v>5.2284615898219311E-3</v>
      </c>
      <c r="HQ171" s="75">
        <f>Gegevens!HM84-Gegevens!HL84</f>
        <v>-6.0151449688816985E-2</v>
      </c>
      <c r="HR171" s="75">
        <f t="shared" si="532"/>
        <v>-2.7343790003474033E-2</v>
      </c>
      <c r="HS171" s="75"/>
      <c r="HT171" s="75"/>
      <c r="HU171" s="75"/>
      <c r="HV171" s="75">
        <f t="shared" si="533"/>
        <v>8.3583031067654939E-2</v>
      </c>
      <c r="HW171" s="75">
        <f t="shared" si="534"/>
        <v>0.27905150753768843</v>
      </c>
      <c r="HX171" s="75">
        <f t="shared" si="535"/>
        <v>0.12638405567858274</v>
      </c>
      <c r="HY171" s="75">
        <f t="shared" si="536"/>
        <v>0.1264304749960809</v>
      </c>
      <c r="HZ171" s="75"/>
      <c r="IA171" s="75"/>
      <c r="IB171" s="75">
        <f t="shared" si="537"/>
        <v>-0.15266745185910569</v>
      </c>
      <c r="IC171" s="75">
        <f t="shared" si="538"/>
        <v>4.6419317498158641E-5</v>
      </c>
      <c r="ID171" s="75">
        <f t="shared" si="539"/>
        <v>-0.15262103254160753</v>
      </c>
      <c r="IE171" s="75"/>
      <c r="IF171" s="75"/>
      <c r="IG171" s="75"/>
      <c r="IH171" s="75">
        <f t="shared" si="540"/>
        <v>0.17055669452767702</v>
      </c>
      <c r="II171" s="75">
        <f t="shared" si="541"/>
        <v>0.11070979899497488</v>
      </c>
      <c r="IJ171" s="75">
        <f t="shared" si="542"/>
        <v>4.6267004112622585E-2</v>
      </c>
      <c r="IK171" s="75">
        <f t="shared" si="543"/>
        <v>6.2548988869728803E-2</v>
      </c>
      <c r="IL171" s="75"/>
      <c r="IM171" s="75"/>
      <c r="IN171" s="75">
        <f t="shared" si="544"/>
        <v>-6.44427948823523E-2</v>
      </c>
      <c r="IO171" s="75">
        <f t="shared" si="545"/>
        <v>1.6281984757106217E-2</v>
      </c>
      <c r="IP171" s="75">
        <f t="shared" si="546"/>
        <v>-4.8160810125246076E-2</v>
      </c>
      <c r="IQ171" s="75"/>
      <c r="IR171" s="75"/>
      <c r="IS171" s="75"/>
      <c r="IT171" s="75">
        <f t="shared" si="547"/>
        <v>6.0558271565999057E-2</v>
      </c>
      <c r="IU171" s="75">
        <f t="shared" si="548"/>
        <v>5.4726758793969849E-2</v>
      </c>
      <c r="IV171" s="75">
        <f t="shared" si="549"/>
        <v>0.13943372350521988</v>
      </c>
      <c r="IW171" s="75">
        <f t="shared" si="550"/>
        <v>7.9479542248001259E-2</v>
      </c>
      <c r="IX171" s="75"/>
      <c r="IY171" s="75"/>
      <c r="IZ171" s="75">
        <f t="shared" si="551"/>
        <v>8.4706964711250027E-2</v>
      </c>
      <c r="JA171" s="75">
        <f t="shared" si="552"/>
        <v>-5.9954181257218617E-2</v>
      </c>
      <c r="JB171" s="75">
        <f t="shared" si="553"/>
        <v>2.475278345403141E-2</v>
      </c>
      <c r="JC171" s="75"/>
      <c r="JD171" s="75"/>
      <c r="JE171" s="75"/>
      <c r="JF171" s="75"/>
      <c r="JG171" s="75"/>
      <c r="JH171" s="75"/>
      <c r="JI171" s="75">
        <f t="shared" si="554"/>
        <v>0.17891499763444252</v>
      </c>
      <c r="JJ171" s="75">
        <f t="shared" si="555"/>
        <v>0.23111496609367607</v>
      </c>
      <c r="JK171" s="75">
        <f t="shared" si="556"/>
        <v>0.23947326920044157</v>
      </c>
      <c r="JL171" s="75"/>
      <c r="JM171" s="75">
        <f t="shared" si="557"/>
        <v>0.12138819095477388</v>
      </c>
      <c r="JN171" s="75">
        <f t="shared" si="558"/>
        <v>0.16543655778894473</v>
      </c>
      <c r="JO171" s="75">
        <f t="shared" si="559"/>
        <v>0.17611494974874373</v>
      </c>
      <c r="JP171" s="75"/>
      <c r="JQ171" s="75">
        <f t="shared" si="560"/>
        <v>5.9079405251502688E-2</v>
      </c>
      <c r="JR171" s="75">
        <f t="shared" si="561"/>
        <v>0.18570072761784245</v>
      </c>
      <c r="JS171" s="75">
        <f t="shared" si="562"/>
        <v>0.19851312875672256</v>
      </c>
      <c r="JT171" s="75"/>
      <c r="JU171" s="75">
        <f t="shared" si="563"/>
        <v>9.1863928515441298E-2</v>
      </c>
      <c r="JV171" s="75">
        <f t="shared" si="564"/>
        <v>0.14202853111773006</v>
      </c>
      <c r="JW171" s="75">
        <f t="shared" si="565"/>
        <v>0.17134347076344256</v>
      </c>
      <c r="JX171" s="75"/>
      <c r="JY171" s="75"/>
      <c r="JZ171" s="75"/>
      <c r="KA171" s="75">
        <f t="shared" si="566"/>
        <v>-6.230878570327119E-2</v>
      </c>
      <c r="KB171" s="75">
        <f t="shared" si="567"/>
        <v>3.278452326393861E-2</v>
      </c>
      <c r="KC171" s="75">
        <f t="shared" si="568"/>
        <v>-2.952426243933258E-2</v>
      </c>
      <c r="KD171" s="75"/>
      <c r="KE171" s="75"/>
      <c r="KF171" s="75">
        <f t="shared" si="569"/>
        <v>2.0264169828897727E-2</v>
      </c>
      <c r="KG171" s="75">
        <f t="shared" si="570"/>
        <v>-4.3672196500112392E-2</v>
      </c>
      <c r="KH171" s="75">
        <f t="shared" si="571"/>
        <v>-2.3408026671214666E-2</v>
      </c>
      <c r="KI171" s="75"/>
      <c r="KJ171" s="75"/>
      <c r="KK171" s="75">
        <f t="shared" si="572"/>
        <v>2.239817900797883E-2</v>
      </c>
      <c r="KL171" s="75">
        <f t="shared" si="573"/>
        <v>-2.716965799328E-2</v>
      </c>
      <c r="KM171" s="75">
        <f t="shared" si="574"/>
        <v>-4.7714789853011697E-3</v>
      </c>
      <c r="KN171" s="75"/>
      <c r="KO171" s="75"/>
      <c r="KP171" s="75"/>
      <c r="KQ171" s="75"/>
      <c r="KR171" s="73">
        <f t="shared" si="575"/>
        <v>4045.9769158291456</v>
      </c>
      <c r="KS171" s="73">
        <f t="shared" si="576"/>
        <v>625.07788944723609</v>
      </c>
      <c r="KT171" s="73">
        <f t="shared" si="577"/>
        <v>2233.8520728643216</v>
      </c>
      <c r="KU171" s="73">
        <f t="shared" si="578"/>
        <v>3560.1391331658288</v>
      </c>
      <c r="KV171" s="73">
        <f t="shared" si="579"/>
        <v>1412.4356155778894</v>
      </c>
      <c r="KW171" s="73">
        <f t="shared" si="580"/>
        <v>698.20398869346729</v>
      </c>
      <c r="KX171" s="73">
        <f t="shared" si="581"/>
        <v>136.23492462311557</v>
      </c>
      <c r="KY171" s="73"/>
      <c r="KZ171" s="73">
        <f t="shared" si="582"/>
        <v>4458.8422967415372</v>
      </c>
      <c r="LA171" s="73">
        <f t="shared" si="583"/>
        <v>1601.3086048718762</v>
      </c>
      <c r="LB171" s="73">
        <f t="shared" si="584"/>
        <v>2300.5567858272698</v>
      </c>
      <c r="LC171" s="73">
        <f t="shared" si="585"/>
        <v>1612.4077823473585</v>
      </c>
      <c r="LD171" s="73">
        <f t="shared" si="586"/>
        <v>590.27443846883898</v>
      </c>
      <c r="LE171" s="73">
        <f t="shared" si="587"/>
        <v>1778.8954444795952</v>
      </c>
      <c r="LF171" s="73">
        <f t="shared" si="588"/>
        <v>163.46061372983232</v>
      </c>
      <c r="LG171" s="73"/>
      <c r="LH171" s="73">
        <f t="shared" si="589"/>
        <v>4562</v>
      </c>
      <c r="LI171" s="73">
        <f t="shared" si="590"/>
        <v>2339</v>
      </c>
      <c r="LJ171" s="73">
        <f t="shared" si="591"/>
        <v>1885</v>
      </c>
      <c r="LK171" s="73">
        <f t="shared" si="592"/>
        <v>1613</v>
      </c>
      <c r="LL171" s="73">
        <f t="shared" si="593"/>
        <v>798</v>
      </c>
      <c r="LM171" s="73">
        <f t="shared" si="594"/>
        <v>1014</v>
      </c>
      <c r="LN171" s="73">
        <f t="shared" si="595"/>
        <v>374</v>
      </c>
      <c r="LO171" s="73"/>
      <c r="LP171" s="73">
        <f t="shared" si="596"/>
        <v>412.86538091239163</v>
      </c>
      <c r="LQ171" s="73">
        <f t="shared" si="597"/>
        <v>976.23071542464015</v>
      </c>
      <c r="LR171" s="73">
        <f t="shared" si="598"/>
        <v>66.704712962948179</v>
      </c>
      <c r="LS171" s="73">
        <f t="shared" si="599"/>
        <v>-1947.7313508184702</v>
      </c>
      <c r="LT171" s="73">
        <f t="shared" si="600"/>
        <v>-822.16117710905041</v>
      </c>
      <c r="LU171" s="73">
        <f t="shared" si="601"/>
        <v>1080.6914557861278</v>
      </c>
      <c r="LV171" s="73">
        <f t="shared" si="602"/>
        <v>27.225689106716743</v>
      </c>
      <c r="LW171" s="73"/>
      <c r="LX171" s="73">
        <f t="shared" si="603"/>
        <v>103.15770325846279</v>
      </c>
      <c r="LY171" s="73">
        <f t="shared" si="604"/>
        <v>737.69139512812376</v>
      </c>
      <c r="LZ171" s="73">
        <f t="shared" si="605"/>
        <v>-415.55678582726978</v>
      </c>
      <c r="MA171" s="73">
        <f t="shared" si="606"/>
        <v>0.59221765264146597</v>
      </c>
      <c r="MB171" s="73">
        <f t="shared" si="607"/>
        <v>207.72556153116102</v>
      </c>
      <c r="MC171" s="73">
        <f t="shared" si="608"/>
        <v>-764.8954444795952</v>
      </c>
      <c r="MD171" s="73">
        <f t="shared" si="609"/>
        <v>210.53938627016768</v>
      </c>
      <c r="ME171" s="73"/>
      <c r="MF171" s="73">
        <f t="shared" si="610"/>
        <v>516.02308417085442</v>
      </c>
      <c r="MG171" s="73">
        <f t="shared" si="611"/>
        <v>1713.922110552764</v>
      </c>
      <c r="MH171" s="73">
        <f t="shared" si="612"/>
        <v>-348.8520728643216</v>
      </c>
      <c r="MI171" s="73">
        <f t="shared" si="613"/>
        <v>-1947.1391331658288</v>
      </c>
      <c r="MJ171" s="73">
        <f t="shared" si="614"/>
        <v>-614.43561557788939</v>
      </c>
      <c r="MK171" s="73">
        <f t="shared" si="615"/>
        <v>315.79601130653271</v>
      </c>
      <c r="ML171" s="73">
        <f t="shared" si="616"/>
        <v>237.76507537688443</v>
      </c>
      <c r="MM171" s="73"/>
      <c r="MN171" s="75">
        <f t="shared" si="617"/>
        <v>0.10204343462690833</v>
      </c>
      <c r="MO171" s="75">
        <f t="shared" si="618"/>
        <v>1.5617745114739745</v>
      </c>
      <c r="MP171" s="75">
        <f t="shared" si="619"/>
        <v>2.9860846102229641E-2</v>
      </c>
      <c r="MQ171" s="75">
        <f t="shared" si="620"/>
        <v>-0.54709416625705409</v>
      </c>
      <c r="MR171" s="75">
        <f t="shared" si="621"/>
        <v>-0.58208754299406995</v>
      </c>
      <c r="MS171" s="75">
        <f t="shared" si="622"/>
        <v>1.5478162160150364</v>
      </c>
      <c r="MT171" s="75">
        <f t="shared" si="623"/>
        <v>0.19984368312335998</v>
      </c>
      <c r="MU171" s="75"/>
      <c r="MV171" s="75">
        <f t="shared" si="624"/>
        <v>2.3135535278708798E-2</v>
      </c>
      <c r="MW171" s="75">
        <f t="shared" si="625"/>
        <v>0.46068034161794058</v>
      </c>
      <c r="MX171" s="75">
        <f t="shared" si="626"/>
        <v>-0.18063313559019037</v>
      </c>
      <c r="MY171" s="75">
        <f t="shared" si="627"/>
        <v>3.6728776623696884E-4</v>
      </c>
      <c r="MZ171" s="75">
        <f t="shared" si="628"/>
        <v>0.35191353037410411</v>
      </c>
      <c r="NA171" s="75">
        <f t="shared" si="629"/>
        <v>-0.42998336234615553</v>
      </c>
      <c r="NB171" s="75">
        <f t="shared" si="630"/>
        <v>1.2880129437061036</v>
      </c>
      <c r="NC171" s="75"/>
      <c r="ND171" s="75">
        <f t="shared" si="631"/>
        <v>0.12753979938738857</v>
      </c>
      <c r="NE171" s="75">
        <f t="shared" si="632"/>
        <v>2.7419336685679379</v>
      </c>
      <c r="NF171" s="75">
        <f t="shared" si="633"/>
        <v>-0.15616614775078258</v>
      </c>
      <c r="NG171" s="75">
        <f t="shared" si="634"/>
        <v>-0.54692781948506286</v>
      </c>
      <c r="NH171" s="75">
        <f t="shared" si="635"/>
        <v>-0.43501849486179717</v>
      </c>
      <c r="NI171" s="75">
        <f t="shared" si="636"/>
        <v>0.4522976328128322</v>
      </c>
      <c r="NJ171" s="75">
        <f t="shared" si="637"/>
        <v>1.7452578774102525</v>
      </c>
      <c r="NK171" s="75"/>
      <c r="NL171" s="75"/>
      <c r="NM171" s="211">
        <v>14395</v>
      </c>
      <c r="NN171" s="212">
        <v>0</v>
      </c>
      <c r="NO171" s="212">
        <v>12</v>
      </c>
      <c r="NP171" s="212">
        <v>6</v>
      </c>
      <c r="NQ171" s="212">
        <v>0</v>
      </c>
      <c r="NR171" s="212">
        <v>28</v>
      </c>
      <c r="NS171" s="213">
        <v>46</v>
      </c>
      <c r="NT171" s="213">
        <f t="shared" si="638"/>
        <v>14441</v>
      </c>
      <c r="NU171" s="75"/>
      <c r="NV171" s="75"/>
      <c r="NW171" s="73">
        <v>12758</v>
      </c>
      <c r="NX171" s="73">
        <v>2339</v>
      </c>
      <c r="NY171" s="75">
        <f t="shared" si="639"/>
        <v>0.1833359460730522</v>
      </c>
      <c r="NZ171" s="75">
        <f t="shared" si="640"/>
        <v>3.0382078812417456E-3</v>
      </c>
      <c r="OA171" s="75">
        <f t="shared" si="641"/>
        <v>2.984366208145189E-3</v>
      </c>
      <c r="OB171" s="73">
        <v>18620</v>
      </c>
      <c r="OC171" s="73">
        <v>14441</v>
      </c>
      <c r="OD171" s="73">
        <v>1725.8723281261282</v>
      </c>
      <c r="OE171" s="73">
        <v>854.28156927854934</v>
      </c>
      <c r="OF171" s="75">
        <f t="shared" si="642"/>
        <v>4.5879783527311993E-2</v>
      </c>
      <c r="OG171" s="75">
        <f t="shared" si="643"/>
        <v>0.4949853794840598</v>
      </c>
      <c r="OH171" s="73">
        <v>891.33333333333007</v>
      </c>
      <c r="OI171" s="73">
        <f t="shared" si="644"/>
        <v>441.19696824679033</v>
      </c>
      <c r="OJ171" s="75">
        <f t="shared" si="645"/>
        <v>3.0551690897222514E-2</v>
      </c>
      <c r="OK171" s="75">
        <f t="shared" si="646"/>
        <v>2.8412385480691173E-3</v>
      </c>
      <c r="OL171" s="75">
        <f t="shared" si="647"/>
        <v>1.2462541143038787E-3</v>
      </c>
      <c r="OM171" s="73">
        <v>18385</v>
      </c>
      <c r="ON171" s="73">
        <v>391498260</v>
      </c>
      <c r="OO171" s="73">
        <f t="shared" si="648"/>
        <v>21294.438944791949</v>
      </c>
      <c r="OP171" s="75">
        <f t="shared" si="649"/>
        <v>2.821378576060898E-3</v>
      </c>
      <c r="OQ171" s="75">
        <f t="shared" si="650"/>
        <v>3.1438978646885075E-3</v>
      </c>
      <c r="OR171" s="75">
        <f t="shared" si="651"/>
        <v>1.4223638549822775E-3</v>
      </c>
      <c r="OS171" s="73">
        <v>4006.5662224639655</v>
      </c>
      <c r="OT171" s="75">
        <f t="shared" si="652"/>
        <v>0.2151754147402774</v>
      </c>
      <c r="OU171" s="75">
        <f t="shared" si="653"/>
        <v>3.3020468671328129E-3</v>
      </c>
      <c r="OV171" s="73">
        <v>362.57153686813763</v>
      </c>
      <c r="OW171" s="75">
        <f t="shared" si="654"/>
        <v>1.9721051774171206E-2</v>
      </c>
      <c r="OX171" s="75">
        <v>0.14131501472031405</v>
      </c>
      <c r="OY171" s="73">
        <v>1060</v>
      </c>
      <c r="OZ171" s="75">
        <f t="shared" si="655"/>
        <v>5.6928034371643392E-2</v>
      </c>
      <c r="PA171" s="73">
        <v>3739</v>
      </c>
      <c r="PB171" s="75">
        <f t="shared" si="656"/>
        <v>0.20080558539205157</v>
      </c>
      <c r="PC171" s="73">
        <v>3143</v>
      </c>
      <c r="PD171" s="73">
        <v>3946</v>
      </c>
      <c r="PE171" s="75">
        <f t="shared" si="657"/>
        <v>-0.20349721236695387</v>
      </c>
      <c r="PF171" s="75">
        <v>3.2889258950874273E-2</v>
      </c>
      <c r="PG171" s="75">
        <v>5.9533721898417984E-2</v>
      </c>
      <c r="PH171" s="75">
        <v>9.2422980849292263E-2</v>
      </c>
      <c r="PI171" s="75"/>
      <c r="PJ171" s="75"/>
      <c r="PK171" s="75"/>
      <c r="PL171" s="75"/>
      <c r="PM171" s="75"/>
      <c r="PN171" s="75"/>
      <c r="PO171" s="226"/>
      <c r="PP171" s="21">
        <f t="shared" si="658"/>
        <v>0</v>
      </c>
      <c r="PQ171" s="73">
        <f t="shared" si="659"/>
        <v>98.227847625931673</v>
      </c>
      <c r="PR171" s="73"/>
      <c r="PS171" s="73">
        <f t="shared" si="660"/>
        <v>50.413789452109903</v>
      </c>
      <c r="PT171" s="73">
        <v>1</v>
      </c>
      <c r="PU171" s="73">
        <f t="shared" si="661"/>
        <v>43.863058072009572</v>
      </c>
      <c r="PV171" s="73">
        <v>1</v>
      </c>
      <c r="PW171" s="73"/>
    </row>
    <row r="172" spans="1:439" x14ac:dyDescent="0.25">
      <c r="A172" s="150"/>
      <c r="B172" s="153" t="s">
        <v>12</v>
      </c>
      <c r="C172" s="151"/>
      <c r="D172" s="156">
        <v>32030</v>
      </c>
      <c r="E172" s="156" t="s">
        <v>140</v>
      </c>
      <c r="F172" s="72" t="s">
        <v>156</v>
      </c>
      <c r="G172" s="82"/>
      <c r="P172" s="161"/>
      <c r="Q172" s="127"/>
      <c r="R172" s="127"/>
      <c r="S172" s="127"/>
      <c r="T172" s="127"/>
      <c r="U172" s="127"/>
      <c r="V172" s="127"/>
      <c r="W172" s="127"/>
      <c r="X172" s="127"/>
      <c r="Y172" s="127"/>
      <c r="Z172" s="113"/>
      <c r="AA172" s="73"/>
      <c r="AB172" s="74">
        <v>291</v>
      </c>
      <c r="AC172" s="74">
        <v>543</v>
      </c>
      <c r="AD172" s="74">
        <v>159</v>
      </c>
      <c r="AE172" s="74">
        <v>200</v>
      </c>
      <c r="AF172" s="74">
        <v>135</v>
      </c>
      <c r="AG172" s="74">
        <v>830</v>
      </c>
      <c r="AH172" s="74">
        <v>22</v>
      </c>
      <c r="AI172" s="74">
        <v>41</v>
      </c>
      <c r="AK172" s="73">
        <f t="shared" si="445"/>
        <v>2221</v>
      </c>
      <c r="AL172" s="75"/>
      <c r="AM172" s="76">
        <f t="shared" si="446"/>
        <v>0.13102206213417381</v>
      </c>
      <c r="AN172" s="77">
        <f t="shared" si="447"/>
        <v>0.24448446645655111</v>
      </c>
      <c r="AO172" s="77">
        <f t="shared" si="448"/>
        <v>7.1589374155785687E-2</v>
      </c>
      <c r="AP172" s="77">
        <f t="shared" si="449"/>
        <v>9.0049527239981997E-2</v>
      </c>
      <c r="AQ172" s="77">
        <f t="shared" si="450"/>
        <v>6.0783430886987844E-2</v>
      </c>
      <c r="AR172" s="77">
        <f t="shared" si="451"/>
        <v>0.37370553804592527</v>
      </c>
      <c r="AS172" s="77">
        <f t="shared" si="452"/>
        <v>9.9054479963980192E-3</v>
      </c>
      <c r="AT172" s="78">
        <f t="shared" si="453"/>
        <v>1.846015308419631E-2</v>
      </c>
      <c r="AU172" s="75">
        <f t="shared" si="454"/>
        <v>1</v>
      </c>
      <c r="AV172" s="75"/>
      <c r="AW172" s="75"/>
      <c r="AX172" s="74">
        <v>134</v>
      </c>
      <c r="AY172" s="74">
        <v>101</v>
      </c>
      <c r="AZ172" s="74">
        <v>306</v>
      </c>
      <c r="BA172" s="74">
        <v>266</v>
      </c>
      <c r="BB172" s="74">
        <v>605</v>
      </c>
      <c r="BC172" s="74">
        <v>693</v>
      </c>
      <c r="BD172" s="74">
        <v>20</v>
      </c>
      <c r="BE172" s="74">
        <v>107</v>
      </c>
      <c r="BF172" s="74">
        <v>8</v>
      </c>
      <c r="BG172" s="79">
        <v>1</v>
      </c>
      <c r="BH172" s="80"/>
      <c r="BI172" s="80"/>
      <c r="BJ172" s="81"/>
      <c r="BK172" s="73">
        <f t="shared" si="455"/>
        <v>1</v>
      </c>
      <c r="BL172" s="79">
        <f t="shared" si="456"/>
        <v>2241</v>
      </c>
      <c r="BM172" s="82"/>
      <c r="BN172" s="83">
        <f t="shared" si="457"/>
        <v>5.9794734493529678E-2</v>
      </c>
      <c r="BO172" s="84">
        <f t="shared" si="458"/>
        <v>4.5069165551093263E-2</v>
      </c>
      <c r="BP172" s="84">
        <f t="shared" si="459"/>
        <v>0.13654618473895583</v>
      </c>
      <c r="BQ172" s="84">
        <f t="shared" si="460"/>
        <v>0.11869701026327532</v>
      </c>
      <c r="BR172" s="84">
        <f t="shared" si="461"/>
        <v>0.26996876394466757</v>
      </c>
      <c r="BS172" s="84">
        <f t="shared" si="462"/>
        <v>0.30923694779116467</v>
      </c>
      <c r="BT172" s="84">
        <f t="shared" si="463"/>
        <v>8.9245872378402504E-3</v>
      </c>
      <c r="BU172" s="84">
        <f t="shared" si="464"/>
        <v>4.7746541722445336E-2</v>
      </c>
      <c r="BV172" s="84">
        <f t="shared" si="465"/>
        <v>3.5698348951360998E-3</v>
      </c>
      <c r="BW172" s="84">
        <f t="shared" si="466"/>
        <v>4.4622936189201248E-4</v>
      </c>
      <c r="BX172" s="84">
        <f t="shared" si="467"/>
        <v>0</v>
      </c>
      <c r="BY172" s="84">
        <f t="shared" si="468"/>
        <v>0</v>
      </c>
      <c r="BZ172" s="84">
        <f t="shared" si="469"/>
        <v>0</v>
      </c>
      <c r="CA172" s="75">
        <f t="shared" si="470"/>
        <v>4.4622936189201248E-4</v>
      </c>
      <c r="CB172" s="85">
        <f t="shared" si="471"/>
        <v>1</v>
      </c>
      <c r="CC172" s="75"/>
      <c r="CD172" s="75"/>
      <c r="CE172" s="74">
        <v>189</v>
      </c>
      <c r="CF172" s="74">
        <v>389</v>
      </c>
      <c r="CG172" s="74">
        <v>860</v>
      </c>
      <c r="CH172" s="74">
        <v>206</v>
      </c>
      <c r="CI172" s="74">
        <v>271</v>
      </c>
      <c r="CJ172" s="74">
        <v>301</v>
      </c>
      <c r="CK172" s="74">
        <v>28</v>
      </c>
      <c r="CL172" s="72">
        <v>14</v>
      </c>
      <c r="CM172" s="72">
        <v>7</v>
      </c>
      <c r="CN172" s="72">
        <v>3</v>
      </c>
      <c r="CP172" s="73">
        <f t="shared" si="662"/>
        <v>24</v>
      </c>
      <c r="CQ172" s="73">
        <f t="shared" si="663"/>
        <v>2268</v>
      </c>
      <c r="CR172" s="73"/>
      <c r="CS172" s="76">
        <f t="shared" si="472"/>
        <v>8.3333333333333329E-2</v>
      </c>
      <c r="CT172" s="77">
        <f t="shared" si="473"/>
        <v>0.17151675485008819</v>
      </c>
      <c r="CU172" s="77">
        <f t="shared" si="474"/>
        <v>0.37918871252204583</v>
      </c>
      <c r="CV172" s="77">
        <f t="shared" si="475"/>
        <v>9.0828924162257491E-2</v>
      </c>
      <c r="CW172" s="77">
        <f t="shared" si="476"/>
        <v>0.11948853615520282</v>
      </c>
      <c r="CX172" s="77">
        <f t="shared" si="477"/>
        <v>0.13271604938271606</v>
      </c>
      <c r="CY172" s="77">
        <f t="shared" si="478"/>
        <v>1.2345679012345678E-2</v>
      </c>
      <c r="CZ172" s="78"/>
      <c r="DA172" s="78"/>
      <c r="DB172" s="78"/>
      <c r="DC172" s="78"/>
      <c r="DD172" s="78">
        <f t="shared" si="479"/>
        <v>1.0582010582010581E-2</v>
      </c>
      <c r="DE172" s="75">
        <f t="shared" si="480"/>
        <v>1</v>
      </c>
      <c r="DF172" s="75"/>
      <c r="DG172" s="75"/>
      <c r="DH172" s="74">
        <v>315</v>
      </c>
      <c r="DI172" s="74">
        <v>472</v>
      </c>
      <c r="DJ172" s="74">
        <v>372</v>
      </c>
      <c r="DK172" s="74">
        <v>637</v>
      </c>
      <c r="DM172" s="74">
        <v>55</v>
      </c>
      <c r="DN172" s="74">
        <v>130</v>
      </c>
      <c r="DO172" s="74">
        <v>214</v>
      </c>
      <c r="DP172" s="72">
        <v>18</v>
      </c>
      <c r="DQ172" s="72"/>
      <c r="DR172" s="72"/>
      <c r="DU172" s="73">
        <f t="shared" si="481"/>
        <v>18</v>
      </c>
      <c r="DV172" s="73">
        <f t="shared" si="664"/>
        <v>2213</v>
      </c>
      <c r="DW172" s="76">
        <f t="shared" si="482"/>
        <v>0.14234071396294623</v>
      </c>
      <c r="DX172" s="77">
        <f t="shared" si="483"/>
        <v>0.21328513330320831</v>
      </c>
      <c r="DY172" s="77">
        <f t="shared" si="484"/>
        <v>0.16809760506100316</v>
      </c>
      <c r="DZ172" s="77">
        <f t="shared" si="485"/>
        <v>0.28784455490284683</v>
      </c>
      <c r="EA172" s="77">
        <f t="shared" si="486"/>
        <v>0</v>
      </c>
      <c r="EB172" s="77">
        <f t="shared" si="487"/>
        <v>2.4853140533212834E-2</v>
      </c>
      <c r="EC172" s="77">
        <f t="shared" si="488"/>
        <v>5.87437867148667E-2</v>
      </c>
      <c r="ED172" s="77">
        <f t="shared" si="489"/>
        <v>9.6701310438319019E-2</v>
      </c>
      <c r="EE172" s="75">
        <f t="shared" si="490"/>
        <v>8.1337550835969274E-3</v>
      </c>
      <c r="EF172" s="78">
        <f t="shared" si="491"/>
        <v>0</v>
      </c>
      <c r="EG172" s="78">
        <f t="shared" si="492"/>
        <v>0</v>
      </c>
      <c r="EH172" s="78">
        <f t="shared" si="493"/>
        <v>0</v>
      </c>
      <c r="EI172" s="78">
        <f t="shared" si="494"/>
        <v>0</v>
      </c>
      <c r="EJ172" s="75">
        <f t="shared" si="495"/>
        <v>8.1337550835969274E-3</v>
      </c>
      <c r="EK172" s="75">
        <f t="shared" si="496"/>
        <v>1</v>
      </c>
      <c r="EL172" s="75"/>
      <c r="EM172" s="75"/>
      <c r="EN172" s="75"/>
      <c r="EO172" s="75"/>
      <c r="EP172" s="75"/>
      <c r="EQ172" s="75"/>
      <c r="ER172" s="75">
        <f t="shared" si="497"/>
        <v>0.24448446645655111</v>
      </c>
      <c r="ES172" s="75">
        <f t="shared" si="498"/>
        <v>0.26996876394466757</v>
      </c>
      <c r="ET172" s="75">
        <f t="shared" si="499"/>
        <v>0.17151675485008819</v>
      </c>
      <c r="EU172" s="75">
        <f t="shared" si="500"/>
        <v>0.21328513330320831</v>
      </c>
      <c r="EV172" s="75"/>
      <c r="EW172" s="75"/>
      <c r="EX172" s="75">
        <f t="shared" si="501"/>
        <v>7.1589374155785687E-2</v>
      </c>
      <c r="EY172" s="75">
        <f t="shared" si="502"/>
        <v>4.5069165551093263E-2</v>
      </c>
      <c r="EZ172" s="75">
        <f t="shared" si="503"/>
        <v>0.11948853615520282</v>
      </c>
      <c r="FA172" s="75">
        <f t="shared" si="504"/>
        <v>0.16809760506100316</v>
      </c>
      <c r="FB172" s="75"/>
      <c r="FC172" s="75"/>
      <c r="FD172" s="75"/>
      <c r="FE172" s="75">
        <f t="shared" si="505"/>
        <v>4.7746541722445336E-2</v>
      </c>
      <c r="FF172" s="75"/>
      <c r="FG172" s="75"/>
      <c r="FH172" s="75"/>
      <c r="FI172" s="75"/>
      <c r="FJ172" s="75"/>
      <c r="FK172" s="75">
        <f t="shared" si="506"/>
        <v>3.5698348951360998E-3</v>
      </c>
      <c r="FL172" s="75"/>
      <c r="FM172" s="75"/>
      <c r="FN172" s="75"/>
      <c r="FO172" s="75"/>
      <c r="FP172" s="75">
        <f t="shared" si="507"/>
        <v>0.31607384061233679</v>
      </c>
      <c r="FQ172" s="75">
        <f t="shared" si="508"/>
        <v>0.3663543061133423</v>
      </c>
      <c r="FR172" s="75">
        <f t="shared" si="509"/>
        <v>0.29100529100529099</v>
      </c>
      <c r="FS172" s="75">
        <f t="shared" si="510"/>
        <v>0.38138273836421144</v>
      </c>
      <c r="FT172" s="75"/>
      <c r="FU172" s="75"/>
      <c r="FV172" s="75"/>
      <c r="FW172" s="75">
        <f t="shared" si="511"/>
        <v>-9.8452009094579379E-2</v>
      </c>
      <c r="FX172" s="75">
        <f t="shared" si="512"/>
        <v>4.176837845312012E-2</v>
      </c>
      <c r="FY172" s="75">
        <f t="shared" si="513"/>
        <v>-5.6683630641459259E-2</v>
      </c>
      <c r="FZ172" s="75"/>
      <c r="GA172" s="75"/>
      <c r="GB172" s="75">
        <f t="shared" si="514"/>
        <v>7.4419370604109553E-2</v>
      </c>
      <c r="GC172" s="75">
        <f t="shared" si="515"/>
        <v>4.8609068905800343E-2</v>
      </c>
      <c r="GD172" s="75">
        <f t="shared" si="516"/>
        <v>0.1230284395099099</v>
      </c>
      <c r="GE172" s="75"/>
      <c r="GF172" s="75"/>
      <c r="GG172" s="75"/>
      <c r="GH172" s="75"/>
      <c r="GI172" s="75"/>
      <c r="GJ172" s="75"/>
      <c r="GK172" s="75"/>
      <c r="GL172" s="75"/>
      <c r="GM172" s="75"/>
      <c r="GN172" s="75"/>
      <c r="GO172" s="75"/>
      <c r="GP172" s="75"/>
      <c r="GQ172" s="75">
        <f t="shared" si="517"/>
        <v>-7.5349015108051309E-2</v>
      </c>
      <c r="GR172" s="75">
        <f t="shared" si="518"/>
        <v>9.0377447358920449E-2</v>
      </c>
      <c r="GS172" s="75">
        <f t="shared" si="519"/>
        <v>1.5028432250869139E-2</v>
      </c>
      <c r="GT172" s="75"/>
      <c r="GU172" s="75"/>
      <c r="GV172" s="75"/>
      <c r="GW172" s="75"/>
      <c r="GX172" s="75">
        <f t="shared" si="520"/>
        <v>9.9054479963980192E-3</v>
      </c>
      <c r="GY172" s="75">
        <f t="shared" si="521"/>
        <v>8.9245872378402504E-3</v>
      </c>
      <c r="GZ172" s="75">
        <f t="shared" si="522"/>
        <v>1.2345679012345678E-2</v>
      </c>
      <c r="HA172" s="75">
        <f t="shared" si="523"/>
        <v>2.4853140533212834E-2</v>
      </c>
      <c r="HB172" s="75"/>
      <c r="HC172" s="75"/>
      <c r="HD172" s="75">
        <f t="shared" si="524"/>
        <v>3.4210917745054279E-3</v>
      </c>
      <c r="HE172" s="75">
        <f t="shared" si="525"/>
        <v>1.2507461520867156E-2</v>
      </c>
      <c r="HF172" s="75">
        <f t="shared" si="526"/>
        <v>1.5928553295372586E-2</v>
      </c>
      <c r="HG172" s="75"/>
      <c r="HH172" s="75"/>
      <c r="HI172" s="75"/>
      <c r="HJ172" s="75">
        <f t="shared" si="527"/>
        <v>0.37370553804592527</v>
      </c>
      <c r="HK172" s="75">
        <f t="shared" si="528"/>
        <v>0.30923694779116467</v>
      </c>
      <c r="HL172" s="75">
        <f t="shared" si="529"/>
        <v>0.37918871252204583</v>
      </c>
      <c r="HM172" s="75">
        <f t="shared" si="530"/>
        <v>0.28784455490284683</v>
      </c>
      <c r="HN172" s="75"/>
      <c r="HO172" s="75"/>
      <c r="HP172" s="75">
        <f t="shared" si="531"/>
        <v>6.9951764730881161E-2</v>
      </c>
      <c r="HQ172" s="75">
        <f>Gegevens!HM150-Gegevens!HL150</f>
        <v>-5.1281123226801284E-2</v>
      </c>
      <c r="HR172" s="75">
        <f t="shared" si="532"/>
        <v>-2.1392392888317846E-2</v>
      </c>
      <c r="HS172" s="75"/>
      <c r="HT172" s="75"/>
      <c r="HU172" s="75"/>
      <c r="HV172" s="75">
        <f t="shared" si="533"/>
        <v>0.13102206213417381</v>
      </c>
      <c r="HW172" s="75">
        <f t="shared" si="534"/>
        <v>0.13654618473895583</v>
      </c>
      <c r="HX172" s="75">
        <f t="shared" si="535"/>
        <v>0.13271604938271606</v>
      </c>
      <c r="HY172" s="75">
        <f t="shared" si="536"/>
        <v>0.14234071396294623</v>
      </c>
      <c r="HZ172" s="75"/>
      <c r="IA172" s="75"/>
      <c r="IB172" s="75">
        <f t="shared" si="537"/>
        <v>-3.8301353562397722E-3</v>
      </c>
      <c r="IC172" s="75">
        <f t="shared" si="538"/>
        <v>9.6246645802301745E-3</v>
      </c>
      <c r="ID172" s="75">
        <f t="shared" si="539"/>
        <v>5.7945292239904023E-3</v>
      </c>
      <c r="IE172" s="75"/>
      <c r="IF172" s="75"/>
      <c r="IG172" s="75"/>
      <c r="IH172" s="75">
        <f t="shared" si="540"/>
        <v>9.0049527239981997E-2</v>
      </c>
      <c r="II172" s="75">
        <f t="shared" si="541"/>
        <v>0.11869701026327532</v>
      </c>
      <c r="IJ172" s="75">
        <f t="shared" si="542"/>
        <v>8.3333333333333329E-2</v>
      </c>
      <c r="IK172" s="75">
        <f t="shared" si="543"/>
        <v>9.6701310438319019E-2</v>
      </c>
      <c r="IL172" s="75"/>
      <c r="IM172" s="75"/>
      <c r="IN172" s="75">
        <f t="shared" si="544"/>
        <v>-3.5363676929941995E-2</v>
      </c>
      <c r="IO172" s="75">
        <f t="shared" si="545"/>
        <v>1.336797710498569E-2</v>
      </c>
      <c r="IP172" s="75">
        <f t="shared" si="546"/>
        <v>-2.1995699824956305E-2</v>
      </c>
      <c r="IQ172" s="75"/>
      <c r="IR172" s="75"/>
      <c r="IS172" s="75"/>
      <c r="IT172" s="75">
        <f t="shared" si="547"/>
        <v>6.0783430886987844E-2</v>
      </c>
      <c r="IU172" s="75">
        <f t="shared" si="548"/>
        <v>5.9794734493529678E-2</v>
      </c>
      <c r="IV172" s="75">
        <f t="shared" si="549"/>
        <v>9.0828924162257491E-2</v>
      </c>
      <c r="IW172" s="75">
        <f t="shared" si="550"/>
        <v>5.87437867148667E-2</v>
      </c>
      <c r="IX172" s="75"/>
      <c r="IY172" s="75"/>
      <c r="IZ172" s="75">
        <f t="shared" si="551"/>
        <v>3.1034189668727813E-2</v>
      </c>
      <c r="JA172" s="75">
        <f t="shared" si="552"/>
        <v>-3.2085137447390791E-2</v>
      </c>
      <c r="JB172" s="75">
        <f t="shared" si="553"/>
        <v>-1.0509477786629778E-3</v>
      </c>
      <c r="JC172" s="75"/>
      <c r="JD172" s="75"/>
      <c r="JE172" s="75"/>
      <c r="JF172" s="75"/>
      <c r="JG172" s="75"/>
      <c r="JH172" s="75"/>
      <c r="JI172" s="75">
        <f t="shared" si="554"/>
        <v>9.9954975236380014E-2</v>
      </c>
      <c r="JJ172" s="75">
        <f t="shared" si="555"/>
        <v>0.15083295812696984</v>
      </c>
      <c r="JK172" s="75">
        <f t="shared" si="556"/>
        <v>0.16073840612336787</v>
      </c>
      <c r="JL172" s="75"/>
      <c r="JM172" s="75">
        <f t="shared" si="557"/>
        <v>0.12762159750111557</v>
      </c>
      <c r="JN172" s="75">
        <f t="shared" si="558"/>
        <v>0.17849174475680502</v>
      </c>
      <c r="JO172" s="75">
        <f t="shared" si="559"/>
        <v>0.18741633199464525</v>
      </c>
      <c r="JP172" s="75"/>
      <c r="JQ172" s="75">
        <f t="shared" si="560"/>
        <v>9.5679012345679007E-2</v>
      </c>
      <c r="JR172" s="75">
        <f t="shared" si="561"/>
        <v>0.17416225749559083</v>
      </c>
      <c r="JS172" s="75">
        <f t="shared" si="562"/>
        <v>0.18650793650793651</v>
      </c>
      <c r="JT172" s="75"/>
      <c r="JU172" s="75">
        <f t="shared" si="563"/>
        <v>0.12155445097153185</v>
      </c>
      <c r="JV172" s="75">
        <f t="shared" si="564"/>
        <v>0.15544509715318572</v>
      </c>
      <c r="JW172" s="75">
        <f t="shared" si="565"/>
        <v>0.18029823768639855</v>
      </c>
      <c r="JX172" s="75"/>
      <c r="JY172" s="75"/>
      <c r="JZ172" s="75"/>
      <c r="KA172" s="75">
        <f t="shared" si="566"/>
        <v>-3.1942585155436562E-2</v>
      </c>
      <c r="KB172" s="75">
        <f t="shared" si="567"/>
        <v>2.5875438625852842E-2</v>
      </c>
      <c r="KC172" s="75">
        <f t="shared" si="568"/>
        <v>-6.0671465295837196E-3</v>
      </c>
      <c r="KD172" s="75"/>
      <c r="KE172" s="75"/>
      <c r="KF172" s="75">
        <f t="shared" si="569"/>
        <v>-4.3294872612141821E-3</v>
      </c>
      <c r="KG172" s="75">
        <f t="shared" si="570"/>
        <v>-1.8717160342405115E-2</v>
      </c>
      <c r="KH172" s="75">
        <f t="shared" si="571"/>
        <v>-2.3046647603619297E-2</v>
      </c>
      <c r="KI172" s="75"/>
      <c r="KJ172" s="75"/>
      <c r="KK172" s="75">
        <f t="shared" si="572"/>
        <v>-9.0839548670873516E-4</v>
      </c>
      <c r="KL172" s="75">
        <f t="shared" si="573"/>
        <v>-6.2096988215379623E-3</v>
      </c>
      <c r="KM172" s="75">
        <f t="shared" si="574"/>
        <v>-7.1180943082466974E-3</v>
      </c>
      <c r="KN172" s="75"/>
      <c r="KO172" s="75"/>
      <c r="KP172" s="75"/>
      <c r="KQ172" s="75"/>
      <c r="KR172" s="73">
        <f t="shared" si="575"/>
        <v>597.44087460954927</v>
      </c>
      <c r="KS172" s="73">
        <f t="shared" si="576"/>
        <v>99.738063364569385</v>
      </c>
      <c r="KT172" s="73">
        <f t="shared" si="577"/>
        <v>684.34136546184743</v>
      </c>
      <c r="KU172" s="73">
        <f t="shared" si="578"/>
        <v>302.17670682730926</v>
      </c>
      <c r="KV172" s="73">
        <f t="shared" si="579"/>
        <v>262.67648371262828</v>
      </c>
      <c r="KW172" s="73">
        <f t="shared" si="580"/>
        <v>132.32574743418118</v>
      </c>
      <c r="KX172" s="73">
        <f t="shared" si="581"/>
        <v>19.750111557340475</v>
      </c>
      <c r="KY172" s="73"/>
      <c r="KZ172" s="73">
        <f t="shared" si="582"/>
        <v>379.56657848324517</v>
      </c>
      <c r="LA172" s="73">
        <f t="shared" si="583"/>
        <v>264.42813051146385</v>
      </c>
      <c r="LB172" s="73">
        <f t="shared" si="584"/>
        <v>839.14462081128738</v>
      </c>
      <c r="LC172" s="73">
        <f t="shared" si="585"/>
        <v>293.70061728395063</v>
      </c>
      <c r="LD172" s="73">
        <f t="shared" si="586"/>
        <v>184.41666666666666</v>
      </c>
      <c r="LE172" s="73">
        <f t="shared" si="587"/>
        <v>201.00440917107582</v>
      </c>
      <c r="LF172" s="73">
        <f t="shared" si="588"/>
        <v>27.320987654320987</v>
      </c>
      <c r="LG172" s="73"/>
      <c r="LH172" s="73">
        <f t="shared" si="589"/>
        <v>472</v>
      </c>
      <c r="LI172" s="73">
        <f t="shared" si="590"/>
        <v>372</v>
      </c>
      <c r="LJ172" s="73">
        <f t="shared" si="591"/>
        <v>637</v>
      </c>
      <c r="LK172" s="73">
        <f t="shared" si="592"/>
        <v>315</v>
      </c>
      <c r="LL172" s="73">
        <f t="shared" si="593"/>
        <v>214</v>
      </c>
      <c r="LM172" s="73">
        <f t="shared" si="594"/>
        <v>130</v>
      </c>
      <c r="LN172" s="73">
        <f t="shared" si="595"/>
        <v>55</v>
      </c>
      <c r="LO172" s="73"/>
      <c r="LP172" s="73">
        <f t="shared" si="596"/>
        <v>-217.8742961263041</v>
      </c>
      <c r="LQ172" s="73">
        <f t="shared" si="597"/>
        <v>164.69006714689448</v>
      </c>
      <c r="LR172" s="73">
        <f t="shared" si="598"/>
        <v>154.80325534943995</v>
      </c>
      <c r="LS172" s="73">
        <f t="shared" si="599"/>
        <v>-8.4760895433586256</v>
      </c>
      <c r="LT172" s="73">
        <f t="shared" si="600"/>
        <v>-78.259817045961626</v>
      </c>
      <c r="LU172" s="73">
        <f t="shared" si="601"/>
        <v>68.678661736894639</v>
      </c>
      <c r="LV172" s="73">
        <f t="shared" si="602"/>
        <v>7.5708760969805127</v>
      </c>
      <c r="LW172" s="73"/>
      <c r="LX172" s="73">
        <f t="shared" si="603"/>
        <v>92.433421516754834</v>
      </c>
      <c r="LY172" s="73">
        <f t="shared" si="604"/>
        <v>107.57186948853615</v>
      </c>
      <c r="LZ172" s="73">
        <f t="shared" si="605"/>
        <v>-202.14462081128738</v>
      </c>
      <c r="MA172" s="73">
        <f t="shared" si="606"/>
        <v>21.299382716049365</v>
      </c>
      <c r="MB172" s="73">
        <f t="shared" si="607"/>
        <v>29.583333333333343</v>
      </c>
      <c r="MC172" s="73">
        <f t="shared" si="608"/>
        <v>-71.004409171075821</v>
      </c>
      <c r="MD172" s="73">
        <f t="shared" si="609"/>
        <v>27.679012345679013</v>
      </c>
      <c r="ME172" s="73"/>
      <c r="MF172" s="73">
        <f t="shared" si="610"/>
        <v>-125.44087460954927</v>
      </c>
      <c r="MG172" s="73">
        <f t="shared" si="611"/>
        <v>272.26193663543063</v>
      </c>
      <c r="MH172" s="73">
        <f t="shared" si="612"/>
        <v>-47.341365461847431</v>
      </c>
      <c r="MI172" s="73">
        <f t="shared" si="613"/>
        <v>12.82329317269074</v>
      </c>
      <c r="MJ172" s="73">
        <f t="shared" si="614"/>
        <v>-48.676483712628283</v>
      </c>
      <c r="MK172" s="73">
        <f t="shared" si="615"/>
        <v>-2.3257474341811815</v>
      </c>
      <c r="ML172" s="73">
        <f t="shared" si="616"/>
        <v>35.249888442659525</v>
      </c>
      <c r="MM172" s="73"/>
      <c r="MN172" s="75">
        <f t="shared" si="617"/>
        <v>-0.36467926013380553</v>
      </c>
      <c r="MO172" s="75">
        <f t="shared" si="618"/>
        <v>1.6512258368694015</v>
      </c>
      <c r="MP172" s="75">
        <f t="shared" si="619"/>
        <v>0.22620765477908314</v>
      </c>
      <c r="MQ172" s="75">
        <f t="shared" si="620"/>
        <v>-2.805010893246189E-2</v>
      </c>
      <c r="MR172" s="75">
        <f t="shared" si="621"/>
        <v>-0.29793233082706766</v>
      </c>
      <c r="MS172" s="75">
        <f t="shared" si="622"/>
        <v>0.51901208244491803</v>
      </c>
      <c r="MT172" s="75">
        <f t="shared" si="623"/>
        <v>0.38333333333333319</v>
      </c>
      <c r="MU172" s="75"/>
      <c r="MV172" s="75">
        <f t="shared" si="624"/>
        <v>0.24352360496574921</v>
      </c>
      <c r="MW172" s="75">
        <f t="shared" si="625"/>
        <v>0.40680947704190101</v>
      </c>
      <c r="MX172" s="75">
        <f t="shared" si="626"/>
        <v>-0.24089366218644576</v>
      </c>
      <c r="MY172" s="75">
        <f t="shared" si="627"/>
        <v>7.2520728464990108E-2</v>
      </c>
      <c r="MZ172" s="75">
        <f t="shared" si="628"/>
        <v>0.16041572525982833</v>
      </c>
      <c r="NA172" s="75">
        <f t="shared" si="629"/>
        <v>-0.35324801811010836</v>
      </c>
      <c r="NB172" s="75">
        <f t="shared" si="630"/>
        <v>1.0131043831902395</v>
      </c>
      <c r="NC172" s="75"/>
      <c r="ND172" s="75">
        <f t="shared" si="631"/>
        <v>-0.20996366325208288</v>
      </c>
      <c r="NE172" s="75">
        <f t="shared" si="632"/>
        <v>2.7297696330862191</v>
      </c>
      <c r="NF172" s="75">
        <f t="shared" si="633"/>
        <v>-6.9177997781703221E-2</v>
      </c>
      <c r="NG172" s="75">
        <f t="shared" si="634"/>
        <v>4.2436405199223759E-2</v>
      </c>
      <c r="NH172" s="75">
        <f t="shared" si="635"/>
        <v>-0.18530963649521451</v>
      </c>
      <c r="NI172" s="75">
        <f t="shared" si="636"/>
        <v>-1.7575925164057798E-2</v>
      </c>
      <c r="NJ172" s="75">
        <f t="shared" si="637"/>
        <v>1.7847943967464976</v>
      </c>
      <c r="NK172" s="75"/>
      <c r="NL172" s="75"/>
      <c r="NM172" s="211">
        <v>2556</v>
      </c>
      <c r="NN172" s="212">
        <v>0</v>
      </c>
      <c r="NO172" s="212">
        <v>1</v>
      </c>
      <c r="NP172" s="212">
        <v>1</v>
      </c>
      <c r="NQ172" s="212">
        <v>0</v>
      </c>
      <c r="NR172" s="212">
        <v>5</v>
      </c>
      <c r="NS172" s="213">
        <v>7</v>
      </c>
      <c r="NT172" s="213">
        <f t="shared" si="638"/>
        <v>2563</v>
      </c>
      <c r="NU172" s="75"/>
      <c r="NV172" s="75"/>
      <c r="NW172" s="73">
        <v>2213</v>
      </c>
      <c r="NX172" s="73">
        <v>372</v>
      </c>
      <c r="NY172" s="75">
        <f t="shared" si="639"/>
        <v>0.16809760506100316</v>
      </c>
      <c r="NZ172" s="75">
        <f t="shared" si="640"/>
        <v>5.2700690086126211E-4</v>
      </c>
      <c r="OA172" s="75">
        <f t="shared" si="641"/>
        <v>4.7464054272339045E-4</v>
      </c>
      <c r="OB172" s="73">
        <v>3289</v>
      </c>
      <c r="OC172" s="73">
        <v>2563</v>
      </c>
      <c r="OD172" s="73">
        <v>60.92848753278696</v>
      </c>
      <c r="OE172" s="73">
        <v>19.408922116866584</v>
      </c>
      <c r="OF172" s="75">
        <f t="shared" si="642"/>
        <v>5.9011620908685268E-3</v>
      </c>
      <c r="OG172" s="75">
        <f t="shared" si="643"/>
        <v>0.31855250151125475</v>
      </c>
      <c r="OH172" s="73">
        <v>107.666666666667</v>
      </c>
      <c r="OI172" s="73">
        <f t="shared" si="644"/>
        <v>34.297485996045204</v>
      </c>
      <c r="OJ172" s="75">
        <f t="shared" si="645"/>
        <v>1.3381773701149123E-2</v>
      </c>
      <c r="OK172" s="75">
        <f t="shared" si="646"/>
        <v>5.0187076179373407E-4</v>
      </c>
      <c r="OL172" s="75">
        <f t="shared" si="647"/>
        <v>2.8314375391214343E-5</v>
      </c>
      <c r="OM172" s="73">
        <v>3288</v>
      </c>
      <c r="ON172" s="73">
        <v>53979738</v>
      </c>
      <c r="OO172" s="73">
        <f t="shared" si="648"/>
        <v>16417.195255474453</v>
      </c>
      <c r="OP172" s="75">
        <f t="shared" si="649"/>
        <v>5.0457942660256914E-4</v>
      </c>
      <c r="OQ172" s="75">
        <f t="shared" si="650"/>
        <v>4.3348029959225127E-4</v>
      </c>
      <c r="OR172" s="75">
        <f t="shared" si="651"/>
        <v>1.1057080603112332E-4</v>
      </c>
      <c r="OS172" s="73">
        <v>533.16210462287108</v>
      </c>
      <c r="OT172" s="75">
        <f t="shared" si="652"/>
        <v>0.16210462287104624</v>
      </c>
      <c r="OU172" s="75">
        <f t="shared" si="653"/>
        <v>4.3941024795072446E-4</v>
      </c>
      <c r="OV172" s="73">
        <v>6.9995709570923808</v>
      </c>
      <c r="OW172" s="75">
        <f t="shared" si="654"/>
        <v>2.1288232837872205E-3</v>
      </c>
      <c r="OX172" s="75">
        <v>1.2259194395796848E-2</v>
      </c>
      <c r="OY172" s="73">
        <v>217</v>
      </c>
      <c r="OZ172" s="75">
        <f t="shared" si="655"/>
        <v>6.5977500760109456E-2</v>
      </c>
      <c r="PA172" s="73">
        <v>668</v>
      </c>
      <c r="PB172" s="75">
        <f t="shared" si="656"/>
        <v>0.20310124657950746</v>
      </c>
      <c r="PC172" s="73">
        <v>630</v>
      </c>
      <c r="PD172" s="73">
        <v>679</v>
      </c>
      <c r="PE172" s="75">
        <f t="shared" si="657"/>
        <v>-7.2164948453608241E-2</v>
      </c>
      <c r="PF172" s="75">
        <v>2.9571984435797664E-2</v>
      </c>
      <c r="PG172" s="75">
        <v>5.0972762645914396E-2</v>
      </c>
      <c r="PH172" s="75">
        <v>8.0544747081712054E-2</v>
      </c>
      <c r="PI172" s="75"/>
      <c r="PJ172" s="75"/>
      <c r="PK172" s="75"/>
      <c r="PL172" s="75"/>
      <c r="PM172" s="75"/>
      <c r="PN172" s="75"/>
      <c r="PO172" s="226"/>
      <c r="PP172" s="21">
        <f t="shared" si="658"/>
        <v>0</v>
      </c>
      <c r="PQ172" s="73">
        <f t="shared" si="659"/>
        <v>90.063439766672531</v>
      </c>
      <c r="PR172" s="73"/>
      <c r="PS172" s="73">
        <f t="shared" si="660"/>
        <v>21.913459051554668</v>
      </c>
      <c r="PT172" s="73">
        <v>1</v>
      </c>
      <c r="PU172" s="73">
        <f t="shared" si="661"/>
        <v>5.641766276643823</v>
      </c>
      <c r="PV172" s="73">
        <v>1</v>
      </c>
      <c r="PW172" s="73"/>
    </row>
    <row r="173" spans="1:439" x14ac:dyDescent="0.25">
      <c r="A173" s="150"/>
      <c r="B173" s="153" t="s">
        <v>10</v>
      </c>
      <c r="C173" s="151"/>
      <c r="D173" s="156">
        <v>24066</v>
      </c>
      <c r="E173" s="156" t="s">
        <v>76</v>
      </c>
      <c r="F173" s="72" t="s">
        <v>130</v>
      </c>
      <c r="G173" s="82"/>
      <c r="P173" s="161"/>
      <c r="Q173" s="127"/>
      <c r="R173" s="127"/>
      <c r="S173" s="127"/>
      <c r="T173" s="127"/>
      <c r="U173" s="127"/>
      <c r="V173" s="127"/>
      <c r="W173" s="127"/>
      <c r="X173" s="127"/>
      <c r="Y173" s="127"/>
      <c r="Z173" s="113"/>
      <c r="AA173" s="73"/>
      <c r="AB173" s="74">
        <v>1800</v>
      </c>
      <c r="AC173" s="74">
        <v>3095</v>
      </c>
      <c r="AD173" s="74">
        <v>443</v>
      </c>
      <c r="AE173" s="74">
        <v>949</v>
      </c>
      <c r="AF173" s="74">
        <v>1095</v>
      </c>
      <c r="AG173" s="74">
        <v>1956</v>
      </c>
      <c r="AH173" s="74">
        <v>157</v>
      </c>
      <c r="AI173" s="74">
        <v>47</v>
      </c>
      <c r="AK173" s="73">
        <f t="shared" si="445"/>
        <v>9542</v>
      </c>
      <c r="AL173" s="75"/>
      <c r="AM173" s="76">
        <f t="shared" si="446"/>
        <v>0.18863969817648291</v>
      </c>
      <c r="AN173" s="77">
        <f t="shared" si="447"/>
        <v>0.32435548103123035</v>
      </c>
      <c r="AO173" s="77">
        <f t="shared" si="448"/>
        <v>4.6426325717878851E-2</v>
      </c>
      <c r="AP173" s="77">
        <f t="shared" si="449"/>
        <v>9.9455040871934602E-2</v>
      </c>
      <c r="AQ173" s="77">
        <f t="shared" si="450"/>
        <v>0.11475581639069378</v>
      </c>
      <c r="AR173" s="77">
        <f t="shared" si="451"/>
        <v>0.20498847201844478</v>
      </c>
      <c r="AS173" s="77">
        <f t="shared" si="452"/>
        <v>1.6453573674282122E-2</v>
      </c>
      <c r="AT173" s="78">
        <f t="shared" si="453"/>
        <v>4.9255921190526093E-3</v>
      </c>
      <c r="AU173" s="75">
        <f t="shared" si="454"/>
        <v>1</v>
      </c>
      <c r="AV173" s="75"/>
      <c r="AW173" s="75"/>
      <c r="AX173" s="74">
        <v>978</v>
      </c>
      <c r="AY173" s="74">
        <v>308</v>
      </c>
      <c r="AZ173" s="74">
        <v>2123</v>
      </c>
      <c r="BA173" s="74">
        <v>950</v>
      </c>
      <c r="BB173" s="74">
        <v>3413</v>
      </c>
      <c r="BC173" s="74">
        <v>1974</v>
      </c>
      <c r="BD173" s="74">
        <v>162</v>
      </c>
      <c r="BF173" s="74">
        <v>24</v>
      </c>
      <c r="BG173" s="79">
        <v>13</v>
      </c>
      <c r="BH173" s="80"/>
      <c r="BI173" s="80"/>
      <c r="BJ173" s="81"/>
      <c r="BK173" s="73">
        <f t="shared" si="455"/>
        <v>13</v>
      </c>
      <c r="BL173" s="79">
        <f t="shared" si="456"/>
        <v>9945</v>
      </c>
      <c r="BM173" s="82"/>
      <c r="BN173" s="83">
        <f t="shared" si="457"/>
        <v>9.8340874811463044E-2</v>
      </c>
      <c r="BO173" s="84">
        <f t="shared" si="458"/>
        <v>3.0970336852689795E-2</v>
      </c>
      <c r="BP173" s="84">
        <f t="shared" si="459"/>
        <v>0.21347410759175464</v>
      </c>
      <c r="BQ173" s="84">
        <f t="shared" si="460"/>
        <v>9.5525389643036696E-2</v>
      </c>
      <c r="BR173" s="84">
        <f t="shared" si="461"/>
        <v>0.34318753142282554</v>
      </c>
      <c r="BS173" s="84">
        <f t="shared" si="462"/>
        <v>0.1984917043740573</v>
      </c>
      <c r="BT173" s="84">
        <f t="shared" si="463"/>
        <v>1.6289592760180997E-2</v>
      </c>
      <c r="BU173" s="84">
        <f t="shared" si="464"/>
        <v>0</v>
      </c>
      <c r="BV173" s="84">
        <f t="shared" si="465"/>
        <v>2.4132730015082957E-3</v>
      </c>
      <c r="BW173" s="84">
        <f t="shared" si="466"/>
        <v>1.30718954248366E-3</v>
      </c>
      <c r="BX173" s="84">
        <f t="shared" si="467"/>
        <v>0</v>
      </c>
      <c r="BY173" s="84">
        <f t="shared" si="468"/>
        <v>0</v>
      </c>
      <c r="BZ173" s="84">
        <f t="shared" si="469"/>
        <v>0</v>
      </c>
      <c r="CA173" s="75">
        <f t="shared" si="470"/>
        <v>1.30718954248366E-3</v>
      </c>
      <c r="CB173" s="85">
        <f t="shared" si="471"/>
        <v>1</v>
      </c>
      <c r="CC173" s="75"/>
      <c r="CD173" s="75"/>
      <c r="CE173" s="74">
        <v>558</v>
      </c>
      <c r="CF173" s="74">
        <v>3767</v>
      </c>
      <c r="CG173" s="74">
        <v>1777</v>
      </c>
      <c r="CH173" s="74">
        <v>1798</v>
      </c>
      <c r="CI173" s="74">
        <v>617</v>
      </c>
      <c r="CJ173" s="74">
        <v>1325</v>
      </c>
      <c r="CK173" s="74">
        <v>209</v>
      </c>
      <c r="CP173" s="73">
        <f t="shared" si="662"/>
        <v>0</v>
      </c>
      <c r="CQ173" s="73">
        <f t="shared" si="663"/>
        <v>10051</v>
      </c>
      <c r="CR173" s="73"/>
      <c r="CS173" s="76">
        <f t="shared" si="472"/>
        <v>5.5516863993632475E-2</v>
      </c>
      <c r="CT173" s="77">
        <f t="shared" si="473"/>
        <v>0.37478857825092032</v>
      </c>
      <c r="CU173" s="77">
        <f t="shared" si="474"/>
        <v>0.17679832852452493</v>
      </c>
      <c r="CV173" s="77">
        <f t="shared" si="475"/>
        <v>0.17888767286837132</v>
      </c>
      <c r="CW173" s="77">
        <f t="shared" si="476"/>
        <v>6.138692667396279E-2</v>
      </c>
      <c r="CX173" s="77">
        <f t="shared" si="477"/>
        <v>0.13182767883792657</v>
      </c>
      <c r="CY173" s="77">
        <f t="shared" si="478"/>
        <v>2.0793950850661626E-2</v>
      </c>
      <c r="CZ173" s="78"/>
      <c r="DA173" s="78"/>
      <c r="DB173" s="78"/>
      <c r="DC173" s="78"/>
      <c r="DD173" s="78">
        <f t="shared" si="479"/>
        <v>0</v>
      </c>
      <c r="DE173" s="75">
        <f t="shared" si="480"/>
        <v>1</v>
      </c>
      <c r="DF173" s="75"/>
      <c r="DG173" s="75"/>
      <c r="DH173" s="74">
        <v>1293</v>
      </c>
      <c r="DI173" s="74">
        <v>3857</v>
      </c>
      <c r="DJ173" s="74">
        <v>933</v>
      </c>
      <c r="DK173" s="74">
        <v>1574</v>
      </c>
      <c r="DL173" s="74">
        <v>6</v>
      </c>
      <c r="DM173" s="74">
        <v>370</v>
      </c>
      <c r="DN173" s="74">
        <v>1284</v>
      </c>
      <c r="DO173" s="74">
        <v>714</v>
      </c>
      <c r="DP173" s="74">
        <v>25</v>
      </c>
      <c r="DQ173" s="74">
        <v>17</v>
      </c>
      <c r="DU173" s="73">
        <f t="shared" si="481"/>
        <v>42</v>
      </c>
      <c r="DV173" s="73">
        <f t="shared" si="664"/>
        <v>10073</v>
      </c>
      <c r="DW173" s="76">
        <f t="shared" si="482"/>
        <v>0.1283629504616301</v>
      </c>
      <c r="DX173" s="77">
        <f t="shared" si="483"/>
        <v>0.38290479499652535</v>
      </c>
      <c r="DY173" s="77">
        <f t="shared" si="484"/>
        <v>9.2623845924749329E-2</v>
      </c>
      <c r="DZ173" s="77">
        <f t="shared" si="485"/>
        <v>0.15625930705847316</v>
      </c>
      <c r="EA173" s="77">
        <f t="shared" si="486"/>
        <v>5.9565174228134619E-4</v>
      </c>
      <c r="EB173" s="77">
        <f t="shared" si="487"/>
        <v>3.6731857440683011E-2</v>
      </c>
      <c r="EC173" s="77">
        <f t="shared" si="488"/>
        <v>0.12746947284820809</v>
      </c>
      <c r="ED173" s="77">
        <f t="shared" si="489"/>
        <v>7.0882557331480189E-2</v>
      </c>
      <c r="EE173" s="75">
        <f t="shared" si="490"/>
        <v>2.4818822595056092E-3</v>
      </c>
      <c r="EF173" s="78">
        <f t="shared" si="491"/>
        <v>1.6876799364638141E-3</v>
      </c>
      <c r="EG173" s="78">
        <f t="shared" si="492"/>
        <v>0</v>
      </c>
      <c r="EH173" s="78">
        <f t="shared" si="493"/>
        <v>0</v>
      </c>
      <c r="EI173" s="78">
        <f t="shared" si="494"/>
        <v>0</v>
      </c>
      <c r="EJ173" s="75">
        <f t="shared" si="495"/>
        <v>4.1695621959694229E-3</v>
      </c>
      <c r="EK173" s="75">
        <f t="shared" si="496"/>
        <v>1</v>
      </c>
      <c r="EL173" s="75"/>
      <c r="EM173" s="75"/>
      <c r="EN173" s="75"/>
      <c r="EO173" s="75"/>
      <c r="EP173" s="75"/>
      <c r="EQ173" s="75"/>
      <c r="ER173" s="75">
        <f t="shared" si="497"/>
        <v>0.32435548103123035</v>
      </c>
      <c r="ES173" s="75">
        <f t="shared" si="498"/>
        <v>0.34318753142282554</v>
      </c>
      <c r="ET173" s="75">
        <f t="shared" si="499"/>
        <v>0.37478857825092032</v>
      </c>
      <c r="EU173" s="75">
        <f t="shared" si="500"/>
        <v>0.38290479499652535</v>
      </c>
      <c r="EV173" s="75"/>
      <c r="EW173" s="75"/>
      <c r="EX173" s="75">
        <f t="shared" si="501"/>
        <v>4.6426325717878851E-2</v>
      </c>
      <c r="EY173" s="75">
        <f t="shared" si="502"/>
        <v>3.0970336852689795E-2</v>
      </c>
      <c r="EZ173" s="75">
        <f t="shared" si="503"/>
        <v>6.138692667396279E-2</v>
      </c>
      <c r="FA173" s="75">
        <f t="shared" si="504"/>
        <v>9.2623845924749329E-2</v>
      </c>
      <c r="FB173" s="75"/>
      <c r="FC173" s="75"/>
      <c r="FD173" s="75"/>
      <c r="FE173" s="75">
        <f t="shared" si="505"/>
        <v>0</v>
      </c>
      <c r="FF173" s="75"/>
      <c r="FG173" s="75"/>
      <c r="FH173" s="75"/>
      <c r="FI173" s="75"/>
      <c r="FJ173" s="75"/>
      <c r="FK173" s="75">
        <f t="shared" si="506"/>
        <v>2.4132730015082957E-3</v>
      </c>
      <c r="FL173" s="75"/>
      <c r="FM173" s="75"/>
      <c r="FN173" s="75"/>
      <c r="FO173" s="75"/>
      <c r="FP173" s="75">
        <f t="shared" si="507"/>
        <v>0.37078180674910921</v>
      </c>
      <c r="FQ173" s="75">
        <f t="shared" si="508"/>
        <v>0.37657114127702362</v>
      </c>
      <c r="FR173" s="75">
        <f t="shared" si="509"/>
        <v>0.43617550492488311</v>
      </c>
      <c r="FS173" s="75">
        <f t="shared" si="510"/>
        <v>0.47552864092127467</v>
      </c>
      <c r="FT173" s="75"/>
      <c r="FU173" s="75"/>
      <c r="FV173" s="75"/>
      <c r="FW173" s="75">
        <f t="shared" si="511"/>
        <v>3.1601046828094781E-2</v>
      </c>
      <c r="FX173" s="75">
        <f t="shared" si="512"/>
        <v>8.1162167456050316E-3</v>
      </c>
      <c r="FY173" s="75">
        <f t="shared" si="513"/>
        <v>3.9717263573699813E-2</v>
      </c>
      <c r="FZ173" s="75"/>
      <c r="GA173" s="75"/>
      <c r="GB173" s="75">
        <f t="shared" si="514"/>
        <v>3.0416589821272995E-2</v>
      </c>
      <c r="GC173" s="75">
        <f t="shared" si="515"/>
        <v>3.1236919250786539E-2</v>
      </c>
      <c r="GD173" s="75">
        <f t="shared" si="516"/>
        <v>6.1653509072059534E-2</v>
      </c>
      <c r="GE173" s="75"/>
      <c r="GF173" s="75"/>
      <c r="GG173" s="75"/>
      <c r="GH173" s="75"/>
      <c r="GI173" s="75"/>
      <c r="GJ173" s="75"/>
      <c r="GK173" s="75"/>
      <c r="GL173" s="75"/>
      <c r="GM173" s="75"/>
      <c r="GN173" s="75"/>
      <c r="GO173" s="75"/>
      <c r="GP173" s="75"/>
      <c r="GQ173" s="75">
        <f t="shared" si="517"/>
        <v>5.9604363647859482E-2</v>
      </c>
      <c r="GR173" s="75">
        <f t="shared" si="518"/>
        <v>3.9353135996391564E-2</v>
      </c>
      <c r="GS173" s="75">
        <f t="shared" si="519"/>
        <v>9.8957499644251046E-2</v>
      </c>
      <c r="GT173" s="75"/>
      <c r="GU173" s="75"/>
      <c r="GV173" s="75"/>
      <c r="GW173" s="75"/>
      <c r="GX173" s="75">
        <f t="shared" si="520"/>
        <v>1.6453573674282122E-2</v>
      </c>
      <c r="GY173" s="75">
        <f t="shared" si="521"/>
        <v>1.6289592760180997E-2</v>
      </c>
      <c r="GZ173" s="75">
        <f t="shared" si="522"/>
        <v>2.0793950850661626E-2</v>
      </c>
      <c r="HA173" s="75">
        <f t="shared" si="523"/>
        <v>3.6731857440683011E-2</v>
      </c>
      <c r="HB173" s="75"/>
      <c r="HC173" s="75"/>
      <c r="HD173" s="75">
        <f t="shared" si="524"/>
        <v>4.5043580904806299E-3</v>
      </c>
      <c r="HE173" s="75">
        <f t="shared" si="525"/>
        <v>1.5937906590021384E-2</v>
      </c>
      <c r="HF173" s="75">
        <f t="shared" si="526"/>
        <v>2.0442264680502014E-2</v>
      </c>
      <c r="HG173" s="75"/>
      <c r="HH173" s="75"/>
      <c r="HI173" s="75"/>
      <c r="HJ173" s="75">
        <f t="shared" si="527"/>
        <v>0.20498847201844478</v>
      </c>
      <c r="HK173" s="75">
        <f t="shared" si="528"/>
        <v>0.1984917043740573</v>
      </c>
      <c r="HL173" s="75">
        <f t="shared" si="529"/>
        <v>0.17679832852452493</v>
      </c>
      <c r="HM173" s="75">
        <f t="shared" si="530"/>
        <v>0.15625930705847316</v>
      </c>
      <c r="HN173" s="75"/>
      <c r="HO173" s="75"/>
      <c r="HP173" s="75">
        <f t="shared" si="531"/>
        <v>-2.1693375849532376E-2</v>
      </c>
      <c r="HQ173" s="75">
        <f>Gegevens!HM125-Gegevens!HL125</f>
        <v>-7.0873409722763653E-2</v>
      </c>
      <c r="HR173" s="75">
        <f t="shared" si="532"/>
        <v>-4.2232397315584147E-2</v>
      </c>
      <c r="HS173" s="75"/>
      <c r="HT173" s="75"/>
      <c r="HU173" s="75"/>
      <c r="HV173" s="75">
        <f t="shared" si="533"/>
        <v>0.18863969817648291</v>
      </c>
      <c r="HW173" s="75">
        <f t="shared" si="534"/>
        <v>0.21347410759175464</v>
      </c>
      <c r="HX173" s="75">
        <f t="shared" si="535"/>
        <v>0.13182767883792657</v>
      </c>
      <c r="HY173" s="75">
        <f t="shared" si="536"/>
        <v>0.1283629504616301</v>
      </c>
      <c r="HZ173" s="75"/>
      <c r="IA173" s="75"/>
      <c r="IB173" s="75">
        <f t="shared" si="537"/>
        <v>-8.1646428753828076E-2</v>
      </c>
      <c r="IC173" s="75">
        <f t="shared" si="538"/>
        <v>-3.4647283762964665E-3</v>
      </c>
      <c r="ID173" s="75">
        <f t="shared" si="539"/>
        <v>-8.5111157130124543E-2</v>
      </c>
      <c r="IE173" s="75"/>
      <c r="IF173" s="75"/>
      <c r="IG173" s="75"/>
      <c r="IH173" s="75">
        <f t="shared" si="540"/>
        <v>9.9455040871934602E-2</v>
      </c>
      <c r="II173" s="75">
        <f t="shared" si="541"/>
        <v>9.5525389643036696E-2</v>
      </c>
      <c r="IJ173" s="75">
        <f t="shared" si="542"/>
        <v>5.5516863993632475E-2</v>
      </c>
      <c r="IK173" s="75">
        <f t="shared" si="543"/>
        <v>7.0882557331480189E-2</v>
      </c>
      <c r="IL173" s="75"/>
      <c r="IM173" s="75"/>
      <c r="IN173" s="75">
        <f t="shared" si="544"/>
        <v>-4.0008525649404221E-2</v>
      </c>
      <c r="IO173" s="75">
        <f t="shared" si="545"/>
        <v>1.5365693337847715E-2</v>
      </c>
      <c r="IP173" s="75">
        <f t="shared" si="546"/>
        <v>-2.4642832311556506E-2</v>
      </c>
      <c r="IQ173" s="75"/>
      <c r="IR173" s="75"/>
      <c r="IS173" s="75"/>
      <c r="IT173" s="75">
        <f t="shared" si="547"/>
        <v>0.11475581639069378</v>
      </c>
      <c r="IU173" s="75">
        <f t="shared" si="548"/>
        <v>9.8340874811463044E-2</v>
      </c>
      <c r="IV173" s="75">
        <f t="shared" si="549"/>
        <v>0.17888767286837132</v>
      </c>
      <c r="IW173" s="75">
        <f t="shared" si="550"/>
        <v>0.12746947284820809</v>
      </c>
      <c r="IX173" s="75"/>
      <c r="IY173" s="75"/>
      <c r="IZ173" s="75">
        <f t="shared" si="551"/>
        <v>8.0546798056908273E-2</v>
      </c>
      <c r="JA173" s="75">
        <f t="shared" si="552"/>
        <v>-5.1418200020163229E-2</v>
      </c>
      <c r="JB173" s="75">
        <f t="shared" si="553"/>
        <v>2.9128598036745043E-2</v>
      </c>
      <c r="JC173" s="75"/>
      <c r="JD173" s="75"/>
      <c r="JE173" s="75"/>
      <c r="JF173" s="75"/>
      <c r="JG173" s="75"/>
      <c r="JH173" s="75"/>
      <c r="JI173" s="75">
        <f t="shared" si="554"/>
        <v>0.11590861454621673</v>
      </c>
      <c r="JJ173" s="75">
        <f t="shared" si="555"/>
        <v>0.2142108572626284</v>
      </c>
      <c r="JK173" s="75">
        <f t="shared" si="556"/>
        <v>0.23066443093691053</v>
      </c>
      <c r="JL173" s="75"/>
      <c r="JM173" s="75">
        <f t="shared" si="557"/>
        <v>0.11181498240321769</v>
      </c>
      <c r="JN173" s="75">
        <f t="shared" si="558"/>
        <v>0.19386626445449973</v>
      </c>
      <c r="JO173" s="75">
        <f t="shared" si="559"/>
        <v>0.21015585721468072</v>
      </c>
      <c r="JP173" s="75"/>
      <c r="JQ173" s="75">
        <f t="shared" si="560"/>
        <v>7.6310814844294098E-2</v>
      </c>
      <c r="JR173" s="75">
        <f t="shared" si="561"/>
        <v>0.2344045368620038</v>
      </c>
      <c r="JS173" s="75">
        <f t="shared" si="562"/>
        <v>0.2551984877126654</v>
      </c>
      <c r="JT173" s="75"/>
      <c r="JU173" s="75">
        <f t="shared" si="563"/>
        <v>0.1076144147721632</v>
      </c>
      <c r="JV173" s="75">
        <f t="shared" si="564"/>
        <v>0.19835203017968828</v>
      </c>
      <c r="JW173" s="75">
        <f t="shared" si="565"/>
        <v>0.2350838876203713</v>
      </c>
      <c r="JX173" s="75"/>
      <c r="JY173" s="75"/>
      <c r="JZ173" s="75"/>
      <c r="KA173" s="75">
        <f t="shared" si="566"/>
        <v>-3.5504167558923591E-2</v>
      </c>
      <c r="KB173" s="75">
        <f t="shared" si="567"/>
        <v>3.1303599927869102E-2</v>
      </c>
      <c r="KC173" s="75">
        <f t="shared" si="568"/>
        <v>-4.2005676310544887E-3</v>
      </c>
      <c r="KD173" s="75"/>
      <c r="KE173" s="75"/>
      <c r="KF173" s="75">
        <f t="shared" si="569"/>
        <v>4.0538272407504072E-2</v>
      </c>
      <c r="KG173" s="75">
        <f t="shared" si="570"/>
        <v>-3.6052506682315522E-2</v>
      </c>
      <c r="KH173" s="75">
        <f t="shared" si="571"/>
        <v>4.4857657251885508E-3</v>
      </c>
      <c r="KI173" s="75"/>
      <c r="KJ173" s="75"/>
      <c r="KK173" s="75">
        <f t="shared" si="572"/>
        <v>4.5042630497984681E-2</v>
      </c>
      <c r="KL173" s="75">
        <f t="shared" si="573"/>
        <v>-2.0114600092294099E-2</v>
      </c>
      <c r="KM173" s="75">
        <f t="shared" si="574"/>
        <v>2.4928030405690582E-2</v>
      </c>
      <c r="KN173" s="75"/>
      <c r="KO173" s="75"/>
      <c r="KP173" s="75"/>
      <c r="KQ173" s="75"/>
      <c r="KR173" s="73">
        <f t="shared" si="575"/>
        <v>3456.9280040221215</v>
      </c>
      <c r="KS173" s="73">
        <f t="shared" si="576"/>
        <v>311.96420311714428</v>
      </c>
      <c r="KT173" s="73">
        <f t="shared" si="577"/>
        <v>1999.4069381598792</v>
      </c>
      <c r="KU173" s="73">
        <f t="shared" si="578"/>
        <v>2150.3246857717445</v>
      </c>
      <c r="KV173" s="73">
        <f t="shared" si="579"/>
        <v>962.22724987430865</v>
      </c>
      <c r="KW173" s="73">
        <f t="shared" si="580"/>
        <v>990.58763197586723</v>
      </c>
      <c r="KX173" s="73">
        <f t="shared" si="581"/>
        <v>164.08506787330319</v>
      </c>
      <c r="KY173" s="73"/>
      <c r="KZ173" s="73">
        <f t="shared" si="582"/>
        <v>3775.2453487215203</v>
      </c>
      <c r="LA173" s="73">
        <f t="shared" si="583"/>
        <v>618.35051238682718</v>
      </c>
      <c r="LB173" s="73">
        <f t="shared" si="584"/>
        <v>1780.8895632275396</v>
      </c>
      <c r="LC173" s="73">
        <f t="shared" si="585"/>
        <v>1327.9002089344342</v>
      </c>
      <c r="LD173" s="73">
        <f t="shared" si="586"/>
        <v>559.22137100785994</v>
      </c>
      <c r="LE173" s="73">
        <f t="shared" si="587"/>
        <v>1801.9355288031043</v>
      </c>
      <c r="LF173" s="73">
        <f t="shared" si="588"/>
        <v>209.45746691871457</v>
      </c>
      <c r="LG173" s="73"/>
      <c r="LH173" s="73">
        <f t="shared" si="589"/>
        <v>3857</v>
      </c>
      <c r="LI173" s="73">
        <f t="shared" si="590"/>
        <v>933</v>
      </c>
      <c r="LJ173" s="73">
        <f t="shared" si="591"/>
        <v>1574</v>
      </c>
      <c r="LK173" s="73">
        <f t="shared" si="592"/>
        <v>1293</v>
      </c>
      <c r="LL173" s="73">
        <f t="shared" si="593"/>
        <v>714</v>
      </c>
      <c r="LM173" s="73">
        <f t="shared" si="594"/>
        <v>1284</v>
      </c>
      <c r="LN173" s="73">
        <f t="shared" si="595"/>
        <v>370</v>
      </c>
      <c r="LO173" s="73"/>
      <c r="LP173" s="73">
        <f t="shared" si="596"/>
        <v>318.31734469939875</v>
      </c>
      <c r="LQ173" s="73">
        <f t="shared" si="597"/>
        <v>306.3863092696829</v>
      </c>
      <c r="LR173" s="73">
        <f t="shared" si="598"/>
        <v>-218.51737493233964</v>
      </c>
      <c r="LS173" s="73">
        <f t="shared" si="599"/>
        <v>-822.42447683731029</v>
      </c>
      <c r="LT173" s="73">
        <f t="shared" si="600"/>
        <v>-403.00587886644871</v>
      </c>
      <c r="LU173" s="73">
        <f t="shared" si="601"/>
        <v>811.34789682723704</v>
      </c>
      <c r="LV173" s="73">
        <f t="shared" si="602"/>
        <v>45.372399045411385</v>
      </c>
      <c r="LW173" s="73"/>
      <c r="LX173" s="73">
        <f t="shared" si="603"/>
        <v>81.754651278479741</v>
      </c>
      <c r="LY173" s="73">
        <f t="shared" si="604"/>
        <v>314.64948761317282</v>
      </c>
      <c r="LZ173" s="73">
        <f t="shared" si="605"/>
        <v>-206.88956322753961</v>
      </c>
      <c r="MA173" s="73">
        <f t="shared" si="606"/>
        <v>-34.900208934434204</v>
      </c>
      <c r="MB173" s="73">
        <f t="shared" si="607"/>
        <v>154.77862899214006</v>
      </c>
      <c r="MC173" s="73">
        <f t="shared" si="608"/>
        <v>-517.93552880310426</v>
      </c>
      <c r="MD173" s="73">
        <f t="shared" si="609"/>
        <v>160.54253308128543</v>
      </c>
      <c r="ME173" s="73"/>
      <c r="MF173" s="73">
        <f t="shared" si="610"/>
        <v>400.07199597787849</v>
      </c>
      <c r="MG173" s="73">
        <f t="shared" si="611"/>
        <v>621.03579688285572</v>
      </c>
      <c r="MH173" s="73">
        <f t="shared" si="612"/>
        <v>-425.40693815987925</v>
      </c>
      <c r="MI173" s="73">
        <f t="shared" si="613"/>
        <v>-857.3246857717445</v>
      </c>
      <c r="MJ173" s="73">
        <f t="shared" si="614"/>
        <v>-248.22724987430865</v>
      </c>
      <c r="MK173" s="73">
        <f t="shared" si="615"/>
        <v>293.41236802413277</v>
      </c>
      <c r="ML173" s="73">
        <f t="shared" si="616"/>
        <v>205.91493212669681</v>
      </c>
      <c r="MM173" s="73"/>
      <c r="MN173" s="75">
        <f t="shared" si="617"/>
        <v>9.2080987607794498E-2</v>
      </c>
      <c r="MO173" s="75">
        <f t="shared" si="618"/>
        <v>0.98212008367714276</v>
      </c>
      <c r="MP173" s="75">
        <f t="shared" si="619"/>
        <v>-0.1092910956553189</v>
      </c>
      <c r="MQ173" s="75">
        <f t="shared" si="620"/>
        <v>-0.38246525386567137</v>
      </c>
      <c r="MR173" s="75">
        <f t="shared" si="621"/>
        <v>-0.41882609219297368</v>
      </c>
      <c r="MS173" s="75">
        <f t="shared" si="622"/>
        <v>0.81905716429034026</v>
      </c>
      <c r="MT173" s="75">
        <f t="shared" si="623"/>
        <v>0.2765175383322831</v>
      </c>
      <c r="MU173" s="75"/>
      <c r="MV173" s="75">
        <f t="shared" si="624"/>
        <v>2.1655453812072321E-2</v>
      </c>
      <c r="MW173" s="75">
        <f t="shared" si="625"/>
        <v>0.50885295849214829</v>
      </c>
      <c r="MX173" s="75">
        <f t="shared" si="626"/>
        <v>-0.11617203418980668</v>
      </c>
      <c r="MY173" s="75">
        <f t="shared" si="627"/>
        <v>-2.628225276238165E-2</v>
      </c>
      <c r="MZ173" s="75">
        <f t="shared" si="628"/>
        <v>0.27677523967510287</v>
      </c>
      <c r="NA173" s="75">
        <f t="shared" si="629"/>
        <v>-0.28743288565220282</v>
      </c>
      <c r="NB173" s="75">
        <f t="shared" si="630"/>
        <v>0.76646841692011936</v>
      </c>
      <c r="NC173" s="75"/>
      <c r="ND173" s="75">
        <f t="shared" si="631"/>
        <v>0.11573049699397742</v>
      </c>
      <c r="NE173" s="75">
        <f t="shared" si="632"/>
        <v>1.9907277523429614</v>
      </c>
      <c r="NF173" s="75">
        <f t="shared" si="633"/>
        <v>-0.21276656094401444</v>
      </c>
      <c r="NG173" s="75">
        <f t="shared" si="634"/>
        <v>-0.39869545815312701</v>
      </c>
      <c r="NH173" s="75">
        <f t="shared" si="635"/>
        <v>-0.25797154456676785</v>
      </c>
      <c r="NI173" s="75">
        <f t="shared" si="636"/>
        <v>0.29620031439205463</v>
      </c>
      <c r="NJ173" s="75">
        <f t="shared" si="637"/>
        <v>1.2549279151085959</v>
      </c>
      <c r="NK173" s="75"/>
      <c r="NL173" s="75"/>
      <c r="NM173" s="211">
        <v>11288</v>
      </c>
      <c r="NN173" s="212">
        <v>1</v>
      </c>
      <c r="NO173" s="212">
        <v>12</v>
      </c>
      <c r="NP173" s="212">
        <v>12</v>
      </c>
      <c r="NQ173" s="212">
        <v>0</v>
      </c>
      <c r="NR173" s="212">
        <v>26</v>
      </c>
      <c r="NS173" s="213">
        <v>51</v>
      </c>
      <c r="NT173" s="213">
        <f t="shared" si="638"/>
        <v>11339</v>
      </c>
      <c r="NU173" s="75"/>
      <c r="NV173" s="75"/>
      <c r="NW173" s="73">
        <v>10073</v>
      </c>
      <c r="NX173" s="73">
        <v>933</v>
      </c>
      <c r="NY173" s="75">
        <f t="shared" si="639"/>
        <v>9.2623845924749329E-2</v>
      </c>
      <c r="NZ173" s="75">
        <f t="shared" si="640"/>
        <v>2.3987982432785784E-3</v>
      </c>
      <c r="OA173" s="75">
        <f t="shared" si="641"/>
        <v>1.1904291031207615E-3</v>
      </c>
      <c r="OB173" s="73">
        <v>14393</v>
      </c>
      <c r="OC173" s="73">
        <v>11339</v>
      </c>
      <c r="OD173" s="73">
        <v>1102.730888624832</v>
      </c>
      <c r="OE173" s="73">
        <v>479.78070911596024</v>
      </c>
      <c r="OF173" s="75">
        <f t="shared" si="642"/>
        <v>3.3334308977694731E-2</v>
      </c>
      <c r="OG173" s="75">
        <f t="shared" si="643"/>
        <v>0.43508412983177974</v>
      </c>
      <c r="OH173" s="73">
        <v>711.66666666666993</v>
      </c>
      <c r="OI173" s="73">
        <f t="shared" si="644"/>
        <v>309.63487239695132</v>
      </c>
      <c r="OJ173" s="75">
        <f t="shared" si="645"/>
        <v>2.7307070499775227E-2</v>
      </c>
      <c r="OK173" s="75">
        <f t="shared" si="646"/>
        <v>2.1962377240794203E-3</v>
      </c>
      <c r="OL173" s="75">
        <f t="shared" si="647"/>
        <v>6.9991991423197335E-4</v>
      </c>
      <c r="OM173" s="73">
        <v>14270</v>
      </c>
      <c r="ON173" s="73">
        <v>345435109</v>
      </c>
      <c r="OO173" s="73">
        <f t="shared" si="648"/>
        <v>24207.085423966364</v>
      </c>
      <c r="OP173" s="75">
        <f t="shared" si="649"/>
        <v>2.1898869883268434E-3</v>
      </c>
      <c r="OQ173" s="75">
        <f t="shared" si="650"/>
        <v>2.7739911323578855E-3</v>
      </c>
      <c r="OR173" s="75">
        <f t="shared" si="651"/>
        <v>9.9822410949370168E-4</v>
      </c>
      <c r="OS173" s="73">
        <v>4042.5468815697263</v>
      </c>
      <c r="OT173" s="75">
        <f t="shared" si="652"/>
        <v>0.28086895585143656</v>
      </c>
      <c r="OU173" s="75">
        <f t="shared" si="653"/>
        <v>3.3317006444774653E-3</v>
      </c>
      <c r="OV173" s="73">
        <v>256.59339196309196</v>
      </c>
      <c r="OW173" s="75">
        <f t="shared" si="654"/>
        <v>1.7981316885991028E-2</v>
      </c>
      <c r="OX173" s="75">
        <v>4.738154613466334E-2</v>
      </c>
      <c r="OY173" s="73">
        <v>837</v>
      </c>
      <c r="OZ173" s="75">
        <f t="shared" si="655"/>
        <v>5.815326895018412E-2</v>
      </c>
      <c r="PA173" s="73">
        <v>3209</v>
      </c>
      <c r="PB173" s="75">
        <f t="shared" si="656"/>
        <v>0.22295560341832835</v>
      </c>
      <c r="PC173" s="73">
        <v>2466</v>
      </c>
      <c r="PD173" s="73">
        <v>3221</v>
      </c>
      <c r="PE173" s="75">
        <f t="shared" si="657"/>
        <v>-0.23439925488978577</v>
      </c>
      <c r="PF173" s="75">
        <v>2.1714184835378233E-2</v>
      </c>
      <c r="PG173" s="75">
        <v>6.9114661488216086E-2</v>
      </c>
      <c r="PH173" s="75">
        <v>9.0828846323594323E-2</v>
      </c>
      <c r="PI173" s="75"/>
      <c r="PJ173" s="75"/>
      <c r="PK173" s="75"/>
      <c r="PL173" s="75"/>
      <c r="PM173" s="75"/>
      <c r="PN173" s="75"/>
      <c r="PO173" s="226"/>
      <c r="PP173" s="21">
        <f t="shared" si="658"/>
        <v>0</v>
      </c>
      <c r="PQ173" s="73">
        <f t="shared" si="659"/>
        <v>49.626061985677133</v>
      </c>
      <c r="PR173" s="73"/>
      <c r="PS173" s="73">
        <f t="shared" si="660"/>
        <v>45.58336182710427</v>
      </c>
      <c r="PT173" s="73">
        <v>1</v>
      </c>
      <c r="PU173" s="73">
        <f t="shared" si="661"/>
        <v>31.869041614124594</v>
      </c>
      <c r="PV173" s="73">
        <v>1</v>
      </c>
      <c r="PW173" s="73"/>
    </row>
    <row r="174" spans="1:439" x14ac:dyDescent="0.25">
      <c r="A174" s="150"/>
      <c r="B174" s="153" t="s">
        <v>10</v>
      </c>
      <c r="C174" s="151"/>
      <c r="D174" s="156">
        <v>71037</v>
      </c>
      <c r="E174" s="156" t="s">
        <v>260</v>
      </c>
      <c r="F174" s="150" t="s">
        <v>270</v>
      </c>
      <c r="G174" s="82"/>
      <c r="P174" s="161"/>
      <c r="Q174" s="77"/>
      <c r="R174" s="127"/>
      <c r="S174" s="127"/>
      <c r="T174" s="127"/>
      <c r="U174" s="127"/>
      <c r="V174" s="127"/>
      <c r="W174" s="127"/>
      <c r="X174" s="127"/>
      <c r="Y174" s="127"/>
      <c r="Z174" s="113"/>
      <c r="AA174" s="73"/>
      <c r="AB174" s="80">
        <v>807</v>
      </c>
      <c r="AC174" s="80">
        <v>2574</v>
      </c>
      <c r="AD174" s="80">
        <v>801</v>
      </c>
      <c r="AE174" s="223">
        <f>AJ174*((BA174/(AX174+BA174)))</f>
        <v>1489.5483870967744</v>
      </c>
      <c r="AF174" s="223">
        <f>AJ174*((AX174/(AX174+BA174)))</f>
        <v>590.45161290322585</v>
      </c>
      <c r="AG174" s="80">
        <v>3602</v>
      </c>
      <c r="AH174" s="80">
        <v>115</v>
      </c>
      <c r="AI174" s="80">
        <v>0</v>
      </c>
      <c r="AJ174" s="80">
        <v>2080</v>
      </c>
      <c r="AK174" s="73">
        <f t="shared" si="445"/>
        <v>9979</v>
      </c>
      <c r="AL174" s="75"/>
      <c r="AM174" s="76">
        <f t="shared" si="446"/>
        <v>8.0869826635935463E-2</v>
      </c>
      <c r="AN174" s="77">
        <f t="shared" si="447"/>
        <v>0.2579416775227979</v>
      </c>
      <c r="AO174" s="77">
        <f t="shared" si="448"/>
        <v>8.0268563984367172E-2</v>
      </c>
      <c r="AP174" s="77">
        <f t="shared" si="449"/>
        <v>0.14926830214418021</v>
      </c>
      <c r="AQ174" s="77">
        <f t="shared" si="450"/>
        <v>5.9169417066161523E-2</v>
      </c>
      <c r="AR174" s="77">
        <f t="shared" si="451"/>
        <v>0.36095801182483217</v>
      </c>
      <c r="AS174" s="77">
        <f t="shared" si="452"/>
        <v>1.1524200821725623E-2</v>
      </c>
      <c r="AT174" s="78">
        <f t="shared" si="453"/>
        <v>0</v>
      </c>
      <c r="AU174" s="75">
        <f t="shared" si="454"/>
        <v>1</v>
      </c>
      <c r="AV174" s="75"/>
      <c r="AW174" s="75"/>
      <c r="AX174" s="80">
        <v>616</v>
      </c>
      <c r="AY174" s="80">
        <v>641</v>
      </c>
      <c r="AZ174" s="80">
        <v>1030</v>
      </c>
      <c r="BA174" s="80">
        <v>1554</v>
      </c>
      <c r="BB174" s="80">
        <v>3485</v>
      </c>
      <c r="BC174" s="80">
        <v>2567</v>
      </c>
      <c r="BD174" s="80">
        <v>163</v>
      </c>
      <c r="BE174" s="80"/>
      <c r="BF174" s="80">
        <v>33</v>
      </c>
      <c r="BG174" s="79">
        <v>18</v>
      </c>
      <c r="BH174" s="80">
        <v>57</v>
      </c>
      <c r="BI174" s="80"/>
      <c r="BJ174" s="81"/>
      <c r="BK174" s="73">
        <f t="shared" si="455"/>
        <v>75</v>
      </c>
      <c r="BL174" s="79">
        <f t="shared" si="456"/>
        <v>10164</v>
      </c>
      <c r="BM174" s="82"/>
      <c r="BN174" s="83">
        <f t="shared" si="457"/>
        <v>6.0606060606060608E-2</v>
      </c>
      <c r="BO174" s="84">
        <f t="shared" si="458"/>
        <v>6.3065722156631254E-2</v>
      </c>
      <c r="BP174" s="84">
        <f t="shared" si="459"/>
        <v>0.10133805588351043</v>
      </c>
      <c r="BQ174" s="84">
        <f t="shared" si="460"/>
        <v>0.15289256198347106</v>
      </c>
      <c r="BR174" s="84">
        <f t="shared" si="461"/>
        <v>0.3428768201495474</v>
      </c>
      <c r="BS174" s="84">
        <f t="shared" si="462"/>
        <v>0.25255804801259346</v>
      </c>
      <c r="BT174" s="84">
        <f t="shared" si="463"/>
        <v>1.6036993309720582E-2</v>
      </c>
      <c r="BU174" s="84">
        <f t="shared" si="464"/>
        <v>0</v>
      </c>
      <c r="BV174" s="84">
        <f t="shared" si="465"/>
        <v>3.246753246753247E-3</v>
      </c>
      <c r="BW174" s="84">
        <f t="shared" si="466"/>
        <v>1.7709563164108619E-3</v>
      </c>
      <c r="BX174" s="84">
        <f t="shared" si="467"/>
        <v>5.6080283353010622E-3</v>
      </c>
      <c r="BY174" s="84">
        <f t="shared" si="468"/>
        <v>0</v>
      </c>
      <c r="BZ174" s="84">
        <f t="shared" si="469"/>
        <v>0</v>
      </c>
      <c r="CA174" s="75">
        <f t="shared" si="470"/>
        <v>7.3789846517119239E-3</v>
      </c>
      <c r="CB174" s="85">
        <f t="shared" si="471"/>
        <v>1</v>
      </c>
      <c r="CC174" s="75"/>
      <c r="CD174" s="75"/>
      <c r="CE174" s="80">
        <v>1462</v>
      </c>
      <c r="CF174" s="80">
        <v>2085</v>
      </c>
      <c r="CG174" s="80">
        <v>3490</v>
      </c>
      <c r="CH174" s="80">
        <v>1171</v>
      </c>
      <c r="CI174" s="80">
        <v>1073</v>
      </c>
      <c r="CJ174" s="80">
        <v>747</v>
      </c>
      <c r="CK174" s="80">
        <v>179</v>
      </c>
      <c r="CL174" s="150">
        <v>78</v>
      </c>
      <c r="CM174" s="80">
        <v>158</v>
      </c>
      <c r="CN174" s="80"/>
      <c r="CO174" s="80"/>
      <c r="CP174" s="73">
        <f t="shared" si="662"/>
        <v>236</v>
      </c>
      <c r="CQ174" s="73">
        <f t="shared" si="663"/>
        <v>10443</v>
      </c>
      <c r="CR174" s="73"/>
      <c r="CS174" s="76">
        <f t="shared" si="472"/>
        <v>0.13999808484152063</v>
      </c>
      <c r="CT174" s="77">
        <f t="shared" si="473"/>
        <v>0.19965527147371445</v>
      </c>
      <c r="CU174" s="77">
        <f t="shared" si="474"/>
        <v>0.3341951546490472</v>
      </c>
      <c r="CV174" s="77">
        <f t="shared" si="475"/>
        <v>0.112132528966772</v>
      </c>
      <c r="CW174" s="77">
        <f t="shared" si="476"/>
        <v>0.10274825241788758</v>
      </c>
      <c r="CX174" s="77">
        <f t="shared" si="477"/>
        <v>7.1531169204251649E-2</v>
      </c>
      <c r="CY174" s="77">
        <f t="shared" si="478"/>
        <v>1.7140668390309297E-2</v>
      </c>
      <c r="CZ174" s="78"/>
      <c r="DA174" s="78"/>
      <c r="DB174" s="78"/>
      <c r="DC174" s="78"/>
      <c r="DD174" s="78">
        <f t="shared" si="479"/>
        <v>2.2598870056497175E-2</v>
      </c>
      <c r="DE174" s="75">
        <f t="shared" si="480"/>
        <v>1</v>
      </c>
      <c r="DF174" s="75"/>
      <c r="DG174" s="75"/>
      <c r="DH174" s="80">
        <v>1205</v>
      </c>
      <c r="DI174" s="80">
        <v>2688</v>
      </c>
      <c r="DJ174" s="80">
        <v>1991</v>
      </c>
      <c r="DK174" s="80">
        <v>2147</v>
      </c>
      <c r="DL174" s="80"/>
      <c r="DM174" s="80">
        <v>475</v>
      </c>
      <c r="DN174" s="80">
        <v>875</v>
      </c>
      <c r="DO174" s="80">
        <v>1355</v>
      </c>
      <c r="DP174" s="150">
        <v>34</v>
      </c>
      <c r="DQ174" s="80">
        <v>20</v>
      </c>
      <c r="DR174" s="80"/>
      <c r="DS174" s="80"/>
      <c r="DT174" s="80"/>
      <c r="DU174" s="73">
        <f t="shared" si="481"/>
        <v>54</v>
      </c>
      <c r="DV174" s="73">
        <f t="shared" si="664"/>
        <v>10790</v>
      </c>
      <c r="DW174" s="76">
        <f t="shared" si="482"/>
        <v>0.11167747914735866</v>
      </c>
      <c r="DX174" s="77">
        <f t="shared" si="483"/>
        <v>0.24911955514365153</v>
      </c>
      <c r="DY174" s="77">
        <f t="shared" si="484"/>
        <v>0.18452270620945319</v>
      </c>
      <c r="DZ174" s="77">
        <f t="shared" si="485"/>
        <v>0.19898053753475439</v>
      </c>
      <c r="EA174" s="77">
        <f t="shared" si="486"/>
        <v>0</v>
      </c>
      <c r="EB174" s="77">
        <f t="shared" si="487"/>
        <v>4.4022242817423542E-2</v>
      </c>
      <c r="EC174" s="77">
        <f t="shared" si="488"/>
        <v>8.1093605189990731E-2</v>
      </c>
      <c r="ED174" s="77">
        <f t="shared" si="489"/>
        <v>0.12557924003707135</v>
      </c>
      <c r="EE174" s="75">
        <f t="shared" si="490"/>
        <v>3.1510658016682112E-3</v>
      </c>
      <c r="EF174" s="78">
        <f t="shared" si="491"/>
        <v>1.8535681186283596E-3</v>
      </c>
      <c r="EG174" s="78">
        <f t="shared" si="492"/>
        <v>0</v>
      </c>
      <c r="EH174" s="78">
        <f t="shared" si="493"/>
        <v>0</v>
      </c>
      <c r="EI174" s="78">
        <f t="shared" si="494"/>
        <v>0</v>
      </c>
      <c r="EJ174" s="75">
        <f t="shared" si="495"/>
        <v>5.0046339202965712E-3</v>
      </c>
      <c r="EK174" s="75">
        <f t="shared" si="496"/>
        <v>1</v>
      </c>
      <c r="EL174" s="75"/>
      <c r="EM174" s="75"/>
      <c r="EN174" s="75"/>
      <c r="EO174" s="75"/>
      <c r="EP174" s="75"/>
      <c r="EQ174" s="75"/>
      <c r="ER174" s="75">
        <f t="shared" si="497"/>
        <v>0.2579416775227979</v>
      </c>
      <c r="ES174" s="75">
        <f t="shared" si="498"/>
        <v>0.3428768201495474</v>
      </c>
      <c r="ET174" s="75">
        <f t="shared" si="499"/>
        <v>0.19965527147371445</v>
      </c>
      <c r="EU174" s="75">
        <f t="shared" si="500"/>
        <v>0.24911955514365153</v>
      </c>
      <c r="EV174" s="75"/>
      <c r="EW174" s="75"/>
      <c r="EX174" s="75">
        <f t="shared" si="501"/>
        <v>8.0268563984367172E-2</v>
      </c>
      <c r="EY174" s="75">
        <f t="shared" si="502"/>
        <v>6.3065722156631254E-2</v>
      </c>
      <c r="EZ174" s="75">
        <f t="shared" si="503"/>
        <v>0.10274825241788758</v>
      </c>
      <c r="FA174" s="75">
        <f t="shared" si="504"/>
        <v>0.18452270620945319</v>
      </c>
      <c r="FB174" s="75"/>
      <c r="FC174" s="75"/>
      <c r="FD174" s="75"/>
      <c r="FE174" s="75">
        <f t="shared" si="505"/>
        <v>0</v>
      </c>
      <c r="FF174" s="75"/>
      <c r="FG174" s="75"/>
      <c r="FH174" s="75"/>
      <c r="FI174" s="75"/>
      <c r="FJ174" s="75"/>
      <c r="FK174" s="75">
        <f t="shared" si="506"/>
        <v>3.246753246753247E-3</v>
      </c>
      <c r="FL174" s="75"/>
      <c r="FM174" s="75"/>
      <c r="FN174" s="75"/>
      <c r="FO174" s="75"/>
      <c r="FP174" s="75">
        <f t="shared" si="507"/>
        <v>0.33821024150716505</v>
      </c>
      <c r="FQ174" s="75">
        <f t="shared" si="508"/>
        <v>0.40918929555293188</v>
      </c>
      <c r="FR174" s="75">
        <f t="shared" si="509"/>
        <v>0.30240352389160202</v>
      </c>
      <c r="FS174" s="75">
        <f t="shared" si="510"/>
        <v>0.43364226135310469</v>
      </c>
      <c r="FT174" s="75"/>
      <c r="FU174" s="75"/>
      <c r="FV174" s="75"/>
      <c r="FW174" s="75">
        <f t="shared" si="511"/>
        <v>-0.14322154867583295</v>
      </c>
      <c r="FX174" s="75">
        <f t="shared" si="512"/>
        <v>4.9464283669937076E-2</v>
      </c>
      <c r="FY174" s="75">
        <f t="shared" si="513"/>
        <v>-9.3757265005895873E-2</v>
      </c>
      <c r="FZ174" s="75"/>
      <c r="GA174" s="75"/>
      <c r="GB174" s="75">
        <f t="shared" si="514"/>
        <v>3.968253026125633E-2</v>
      </c>
      <c r="GC174" s="75">
        <f t="shared" si="515"/>
        <v>8.1774453791565602E-2</v>
      </c>
      <c r="GD174" s="75">
        <f t="shared" si="516"/>
        <v>0.12145698405282193</v>
      </c>
      <c r="GE174" s="75"/>
      <c r="GF174" s="75"/>
      <c r="GG174" s="75"/>
      <c r="GH174" s="75"/>
      <c r="GI174" s="75"/>
      <c r="GJ174" s="75"/>
      <c r="GK174" s="75"/>
      <c r="GL174" s="75"/>
      <c r="GM174" s="75"/>
      <c r="GN174" s="75"/>
      <c r="GO174" s="75"/>
      <c r="GP174" s="75"/>
      <c r="GQ174" s="75">
        <f t="shared" si="517"/>
        <v>-0.10678577166132985</v>
      </c>
      <c r="GR174" s="75">
        <f t="shared" si="518"/>
        <v>0.13123873746150266</v>
      </c>
      <c r="GS174" s="75">
        <f t="shared" si="519"/>
        <v>2.445296580017281E-2</v>
      </c>
      <c r="GT174" s="75"/>
      <c r="GU174" s="75"/>
      <c r="GV174" s="75"/>
      <c r="GW174" s="75"/>
      <c r="GX174" s="75">
        <f t="shared" si="520"/>
        <v>1.1524200821725623E-2</v>
      </c>
      <c r="GY174" s="75">
        <f t="shared" si="521"/>
        <v>1.6036993309720582E-2</v>
      </c>
      <c r="GZ174" s="75">
        <f t="shared" si="522"/>
        <v>1.7140668390309297E-2</v>
      </c>
      <c r="HA174" s="75">
        <f t="shared" si="523"/>
        <v>4.4022242817423542E-2</v>
      </c>
      <c r="HB174" s="75"/>
      <c r="HC174" s="75"/>
      <c r="HD174" s="75">
        <f t="shared" si="524"/>
        <v>1.1036750805887147E-3</v>
      </c>
      <c r="HE174" s="75">
        <f t="shared" si="525"/>
        <v>2.6881574427114245E-2</v>
      </c>
      <c r="HF174" s="75">
        <f t="shared" si="526"/>
        <v>2.798524950770296E-2</v>
      </c>
      <c r="HG174" s="75"/>
      <c r="HH174" s="75"/>
      <c r="HI174" s="75"/>
      <c r="HJ174" s="75">
        <f t="shared" si="527"/>
        <v>0.36095801182483217</v>
      </c>
      <c r="HK174" s="75">
        <f t="shared" si="528"/>
        <v>0.25255804801259346</v>
      </c>
      <c r="HL174" s="75">
        <f t="shared" si="529"/>
        <v>0.3341951546490472</v>
      </c>
      <c r="HM174" s="75">
        <f t="shared" si="530"/>
        <v>0.19898053753475439</v>
      </c>
      <c r="HN174" s="75"/>
      <c r="HO174" s="75"/>
      <c r="HP174" s="75">
        <f t="shared" si="531"/>
        <v>8.1637106636453738E-2</v>
      </c>
      <c r="HQ174" s="75">
        <f>Gegevens!HM269-Gegevens!HL269</f>
        <v>-0.1744527037980442</v>
      </c>
      <c r="HR174" s="75">
        <f t="shared" si="532"/>
        <v>-5.3577510477839069E-2</v>
      </c>
      <c r="HS174" s="75"/>
      <c r="HT174" s="75"/>
      <c r="HU174" s="75"/>
      <c r="HV174" s="75">
        <f t="shared" si="533"/>
        <v>8.0869826635935463E-2</v>
      </c>
      <c r="HW174" s="75">
        <f t="shared" si="534"/>
        <v>0.10133805588351043</v>
      </c>
      <c r="HX174" s="75">
        <f t="shared" si="535"/>
        <v>7.1531169204251649E-2</v>
      </c>
      <c r="HY174" s="75">
        <f t="shared" si="536"/>
        <v>0.11167747914735866</v>
      </c>
      <c r="HZ174" s="75"/>
      <c r="IA174" s="75"/>
      <c r="IB174" s="75">
        <f t="shared" si="537"/>
        <v>-2.9806886679258779E-2</v>
      </c>
      <c r="IC174" s="75">
        <f t="shared" si="538"/>
        <v>4.0146309943107014E-2</v>
      </c>
      <c r="ID174" s="75">
        <f t="shared" si="539"/>
        <v>1.0339423263848235E-2</v>
      </c>
      <c r="IE174" s="75"/>
      <c r="IF174" s="75"/>
      <c r="IG174" s="75"/>
      <c r="IH174" s="75">
        <f t="shared" si="540"/>
        <v>0.14926830214418021</v>
      </c>
      <c r="II174" s="75">
        <f t="shared" si="541"/>
        <v>0.15289256198347106</v>
      </c>
      <c r="IJ174" s="75">
        <f t="shared" si="542"/>
        <v>0.13999808484152063</v>
      </c>
      <c r="IK174" s="75">
        <f t="shared" si="543"/>
        <v>0.12557924003707135</v>
      </c>
      <c r="IL174" s="75"/>
      <c r="IM174" s="75"/>
      <c r="IN174" s="75">
        <f t="shared" si="544"/>
        <v>-1.2894477141950439E-2</v>
      </c>
      <c r="IO174" s="75">
        <f t="shared" si="545"/>
        <v>-1.4418844804449271E-2</v>
      </c>
      <c r="IP174" s="75">
        <f t="shared" si="546"/>
        <v>-2.731332194639971E-2</v>
      </c>
      <c r="IQ174" s="75"/>
      <c r="IR174" s="75"/>
      <c r="IS174" s="75"/>
      <c r="IT174" s="75">
        <f t="shared" si="547"/>
        <v>5.9169417066161523E-2</v>
      </c>
      <c r="IU174" s="75">
        <f t="shared" si="548"/>
        <v>6.0606060606060608E-2</v>
      </c>
      <c r="IV174" s="75">
        <f t="shared" si="549"/>
        <v>0.112132528966772</v>
      </c>
      <c r="IW174" s="75">
        <f t="shared" si="550"/>
        <v>8.1093605189990731E-2</v>
      </c>
      <c r="IX174" s="75"/>
      <c r="IY174" s="75"/>
      <c r="IZ174" s="75">
        <f t="shared" si="551"/>
        <v>5.1526468360711397E-2</v>
      </c>
      <c r="JA174" s="75">
        <f t="shared" si="552"/>
        <v>-3.1038923776781274E-2</v>
      </c>
      <c r="JB174" s="75">
        <f t="shared" si="553"/>
        <v>2.0487544583930123E-2</v>
      </c>
      <c r="JC174" s="75"/>
      <c r="JD174" s="75"/>
      <c r="JE174" s="75"/>
      <c r="JF174" s="75"/>
      <c r="JG174" s="75"/>
      <c r="JH174" s="75"/>
      <c r="JI174" s="75">
        <f t="shared" si="554"/>
        <v>0.16079250296590583</v>
      </c>
      <c r="JJ174" s="75">
        <f t="shared" si="555"/>
        <v>0.20843771921034174</v>
      </c>
      <c r="JK174" s="75">
        <f t="shared" si="556"/>
        <v>0.21996192003206735</v>
      </c>
      <c r="JL174" s="75"/>
      <c r="JM174" s="75">
        <f t="shared" si="557"/>
        <v>0.16892955529319165</v>
      </c>
      <c r="JN174" s="75">
        <f t="shared" si="558"/>
        <v>0.21349862258953167</v>
      </c>
      <c r="JO174" s="75">
        <f t="shared" si="559"/>
        <v>0.22953561589925225</v>
      </c>
      <c r="JP174" s="75"/>
      <c r="JQ174" s="75">
        <f t="shared" si="560"/>
        <v>0.15713875323182991</v>
      </c>
      <c r="JR174" s="75">
        <f t="shared" si="561"/>
        <v>0.2521306138082926</v>
      </c>
      <c r="JS174" s="75">
        <f t="shared" si="562"/>
        <v>0.26927128219860191</v>
      </c>
      <c r="JT174" s="75"/>
      <c r="JU174" s="75">
        <f t="shared" si="563"/>
        <v>0.16960148285449489</v>
      </c>
      <c r="JV174" s="75">
        <f t="shared" si="564"/>
        <v>0.20667284522706209</v>
      </c>
      <c r="JW174" s="75">
        <f t="shared" si="565"/>
        <v>0.25069508804448559</v>
      </c>
      <c r="JX174" s="75"/>
      <c r="JY174" s="75"/>
      <c r="JZ174" s="75"/>
      <c r="KA174" s="75">
        <f t="shared" si="566"/>
        <v>-1.1790802061361738E-2</v>
      </c>
      <c r="KB174" s="75">
        <f t="shared" si="567"/>
        <v>1.2462729622664981E-2</v>
      </c>
      <c r="KC174" s="75">
        <f t="shared" si="568"/>
        <v>6.7192756130324272E-4</v>
      </c>
      <c r="KD174" s="75"/>
      <c r="KE174" s="75"/>
      <c r="KF174" s="75">
        <f t="shared" si="569"/>
        <v>3.863199121876093E-2</v>
      </c>
      <c r="KG174" s="75">
        <f t="shared" si="570"/>
        <v>-4.5457768581230518E-2</v>
      </c>
      <c r="KH174" s="75">
        <f t="shared" si="571"/>
        <v>-6.8257773624695872E-3</v>
      </c>
      <c r="KI174" s="75"/>
      <c r="KJ174" s="75"/>
      <c r="KK174" s="75">
        <f t="shared" si="572"/>
        <v>3.9735666299349659E-2</v>
      </c>
      <c r="KL174" s="75">
        <f t="shared" si="573"/>
        <v>-1.8576194154116321E-2</v>
      </c>
      <c r="KM174" s="75">
        <f t="shared" si="574"/>
        <v>2.1159472145233338E-2</v>
      </c>
      <c r="KN174" s="75"/>
      <c r="KO174" s="75"/>
      <c r="KP174" s="75"/>
      <c r="KQ174" s="75"/>
      <c r="KR174" s="73">
        <f t="shared" si="575"/>
        <v>3699.6408894136166</v>
      </c>
      <c r="KS174" s="73">
        <f t="shared" si="576"/>
        <v>680.47914207005124</v>
      </c>
      <c r="KT174" s="73">
        <f t="shared" si="577"/>
        <v>2725.1013380558834</v>
      </c>
      <c r="KU174" s="73">
        <f t="shared" si="578"/>
        <v>1093.4376229830775</v>
      </c>
      <c r="KV174" s="73">
        <f t="shared" si="579"/>
        <v>1649.7107438016528</v>
      </c>
      <c r="KW174" s="73">
        <f t="shared" si="580"/>
        <v>653.93939393939399</v>
      </c>
      <c r="KX174" s="73">
        <f t="shared" si="581"/>
        <v>173.03915781188508</v>
      </c>
      <c r="KY174" s="73"/>
      <c r="KZ174" s="73">
        <f t="shared" si="582"/>
        <v>2154.2803792013788</v>
      </c>
      <c r="LA174" s="73">
        <f t="shared" si="583"/>
        <v>1108.6536435890071</v>
      </c>
      <c r="LB174" s="73">
        <f t="shared" si="584"/>
        <v>3605.9657186632194</v>
      </c>
      <c r="LC174" s="73">
        <f t="shared" si="585"/>
        <v>771.82131571387526</v>
      </c>
      <c r="LD174" s="73">
        <f t="shared" si="586"/>
        <v>1510.5793354400075</v>
      </c>
      <c r="LE174" s="73">
        <f t="shared" si="587"/>
        <v>1209.9099875514698</v>
      </c>
      <c r="LF174" s="73">
        <f t="shared" si="588"/>
        <v>184.94781193143731</v>
      </c>
      <c r="LG174" s="73"/>
      <c r="LH174" s="73">
        <f t="shared" si="589"/>
        <v>2688</v>
      </c>
      <c r="LI174" s="73">
        <f t="shared" si="590"/>
        <v>1991</v>
      </c>
      <c r="LJ174" s="73">
        <f t="shared" si="591"/>
        <v>2147</v>
      </c>
      <c r="LK174" s="73">
        <f t="shared" si="592"/>
        <v>1205</v>
      </c>
      <c r="LL174" s="73">
        <f t="shared" si="593"/>
        <v>1355</v>
      </c>
      <c r="LM174" s="73">
        <f t="shared" si="594"/>
        <v>875</v>
      </c>
      <c r="LN174" s="73">
        <f t="shared" si="595"/>
        <v>475</v>
      </c>
      <c r="LO174" s="73"/>
      <c r="LP174" s="73">
        <f t="shared" si="596"/>
        <v>-1545.3605102122378</v>
      </c>
      <c r="LQ174" s="73">
        <f t="shared" si="597"/>
        <v>428.17450151895582</v>
      </c>
      <c r="LR174" s="73">
        <f t="shared" si="598"/>
        <v>880.86438060733599</v>
      </c>
      <c r="LS174" s="73">
        <f t="shared" si="599"/>
        <v>-321.61630726920225</v>
      </c>
      <c r="LT174" s="73">
        <f t="shared" si="600"/>
        <v>-139.1314083616453</v>
      </c>
      <c r="LU174" s="73">
        <f t="shared" si="601"/>
        <v>555.97059361207585</v>
      </c>
      <c r="LV174" s="73">
        <f t="shared" si="602"/>
        <v>11.908654119552239</v>
      </c>
      <c r="LW174" s="73"/>
      <c r="LX174" s="73">
        <f t="shared" si="603"/>
        <v>533.71962079862124</v>
      </c>
      <c r="LY174" s="73">
        <f t="shared" si="604"/>
        <v>882.34635641099294</v>
      </c>
      <c r="LZ174" s="73">
        <f t="shared" si="605"/>
        <v>-1458.9657186632194</v>
      </c>
      <c r="MA174" s="73">
        <f t="shared" si="606"/>
        <v>433.17868428612474</v>
      </c>
      <c r="MB174" s="73">
        <f t="shared" si="607"/>
        <v>-155.57933544000753</v>
      </c>
      <c r="MC174" s="73">
        <f t="shared" si="608"/>
        <v>-334.90998755146984</v>
      </c>
      <c r="MD174" s="73">
        <f t="shared" si="609"/>
        <v>290.05218806856271</v>
      </c>
      <c r="ME174" s="73"/>
      <c r="MF174" s="73">
        <f t="shared" si="610"/>
        <v>-1011.6408894136166</v>
      </c>
      <c r="MG174" s="73">
        <f t="shared" si="611"/>
        <v>1310.5208579299488</v>
      </c>
      <c r="MH174" s="73">
        <f t="shared" si="612"/>
        <v>-578.10133805588339</v>
      </c>
      <c r="MI174" s="73">
        <f t="shared" si="613"/>
        <v>111.56237701692248</v>
      </c>
      <c r="MJ174" s="73">
        <f t="shared" si="614"/>
        <v>-294.71074380165282</v>
      </c>
      <c r="MK174" s="73">
        <f t="shared" si="615"/>
        <v>221.06060606060601</v>
      </c>
      <c r="ML174" s="73">
        <f t="shared" si="616"/>
        <v>301.96084218811495</v>
      </c>
      <c r="MM174" s="73"/>
      <c r="MN174" s="75">
        <f t="shared" si="617"/>
        <v>-0.41770554397164028</v>
      </c>
      <c r="MO174" s="75">
        <f t="shared" si="618"/>
        <v>0.62922501961842325</v>
      </c>
      <c r="MP174" s="75">
        <f t="shared" si="619"/>
        <v>0.3232409629345212</v>
      </c>
      <c r="MQ174" s="75">
        <f t="shared" si="620"/>
        <v>-0.2941332002019284</v>
      </c>
      <c r="MR174" s="75">
        <f t="shared" si="621"/>
        <v>-8.4336850496000204E-2</v>
      </c>
      <c r="MS174" s="75">
        <f t="shared" si="622"/>
        <v>0.85018672795173778</v>
      </c>
      <c r="MT174" s="75">
        <f t="shared" si="623"/>
        <v>6.8820573736832535E-2</v>
      </c>
      <c r="MU174" s="75"/>
      <c r="MV174" s="75">
        <f t="shared" si="624"/>
        <v>0.24774844813676408</v>
      </c>
      <c r="MW174" s="75">
        <f t="shared" si="625"/>
        <v>0.79587196733021404</v>
      </c>
      <c r="MX174" s="75">
        <f t="shared" si="626"/>
        <v>-0.40459777837379934</v>
      </c>
      <c r="MY174" s="75">
        <f t="shared" si="627"/>
        <v>0.56124218840142792</v>
      </c>
      <c r="MZ174" s="75">
        <f t="shared" si="628"/>
        <v>-0.10299315751905858</v>
      </c>
      <c r="NA174" s="75">
        <f t="shared" si="629"/>
        <v>-0.27680570538080851</v>
      </c>
      <c r="NB174" s="75">
        <f t="shared" si="630"/>
        <v>1.5682920767729278</v>
      </c>
      <c r="NC174" s="75"/>
      <c r="ND174" s="75">
        <f t="shared" si="631"/>
        <v>-0.27344299613197298</v>
      </c>
      <c r="NE174" s="75">
        <f t="shared" si="632"/>
        <v>1.9258795412057443</v>
      </c>
      <c r="NF174" s="75">
        <f t="shared" si="633"/>
        <v>-0.21213939092199305</v>
      </c>
      <c r="NG174" s="75">
        <f t="shared" si="634"/>
        <v>0.10202902723665387</v>
      </c>
      <c r="NH174" s="75">
        <f t="shared" si="635"/>
        <v>-0.17864388948726295</v>
      </c>
      <c r="NI174" s="75">
        <f t="shared" si="636"/>
        <v>0.33804448563484696</v>
      </c>
      <c r="NJ174" s="75">
        <f t="shared" si="637"/>
        <v>1.745043411020202</v>
      </c>
      <c r="NK174" s="75"/>
      <c r="NL174" s="75"/>
      <c r="NM174" s="211">
        <v>11719</v>
      </c>
      <c r="NN174" s="212">
        <v>0</v>
      </c>
      <c r="NO174" s="212">
        <v>6</v>
      </c>
      <c r="NP174" s="212">
        <v>5</v>
      </c>
      <c r="NQ174" s="212">
        <v>0</v>
      </c>
      <c r="NR174" s="212">
        <v>7</v>
      </c>
      <c r="NS174" s="213">
        <v>18</v>
      </c>
      <c r="NT174" s="213">
        <f t="shared" si="638"/>
        <v>11737</v>
      </c>
      <c r="NU174" s="75"/>
      <c r="NV174" s="75"/>
      <c r="NW174" s="73">
        <v>10790</v>
      </c>
      <c r="NX174" s="73">
        <v>1991</v>
      </c>
      <c r="NY174" s="75">
        <f t="shared" si="639"/>
        <v>0.18452270620945319</v>
      </c>
      <c r="NZ174" s="75">
        <f t="shared" si="640"/>
        <v>2.5695456214609213E-3</v>
      </c>
      <c r="OA174" s="75">
        <f t="shared" si="641"/>
        <v>2.5403476359200819E-3</v>
      </c>
      <c r="OB174" s="73">
        <v>14762</v>
      </c>
      <c r="OC174" s="73">
        <v>11737</v>
      </c>
      <c r="OD174" s="73">
        <v>949.09169711855031</v>
      </c>
      <c r="OE174" s="73">
        <v>297.87407708046396</v>
      </c>
      <c r="OF174" s="75">
        <f t="shared" si="642"/>
        <v>2.0178436328442215E-2</v>
      </c>
      <c r="OG174" s="75">
        <f t="shared" si="643"/>
        <v>0.31385173633360397</v>
      </c>
      <c r="OH174" s="73">
        <v>848</v>
      </c>
      <c r="OI174" s="73">
        <f t="shared" si="644"/>
        <v>266.14627241089619</v>
      </c>
      <c r="OJ174" s="75">
        <f t="shared" si="645"/>
        <v>2.2675834745752424E-2</v>
      </c>
      <c r="OK174" s="75">
        <f t="shared" si="646"/>
        <v>2.2525436867130134E-3</v>
      </c>
      <c r="OL174" s="75">
        <f t="shared" si="647"/>
        <v>4.3454852294133448E-4</v>
      </c>
      <c r="OM174" s="73">
        <v>14662</v>
      </c>
      <c r="ON174" s="73">
        <v>288029489</v>
      </c>
      <c r="OO174" s="73">
        <f t="shared" si="648"/>
        <v>19644.624812440321</v>
      </c>
      <c r="OP174" s="75">
        <f t="shared" si="649"/>
        <v>2.2500436596249599E-3</v>
      </c>
      <c r="OQ174" s="75">
        <f t="shared" si="650"/>
        <v>2.3129995403668511E-3</v>
      </c>
      <c r="OR174" s="75">
        <f t="shared" si="651"/>
        <v>8.5802230128601887E-4</v>
      </c>
      <c r="OS174" s="73">
        <v>2833.1924703314689</v>
      </c>
      <c r="OT174" s="75">
        <f t="shared" si="652"/>
        <v>0.19192470331469103</v>
      </c>
      <c r="OU174" s="75">
        <f t="shared" si="653"/>
        <v>2.3350005468994696E-3</v>
      </c>
      <c r="OV174" s="73">
        <v>151.0581706671158</v>
      </c>
      <c r="OW174" s="75">
        <f t="shared" si="654"/>
        <v>1.0302698858758409E-2</v>
      </c>
      <c r="OX174" s="75">
        <v>8.1818181818181818E-2</v>
      </c>
      <c r="OY174" s="73">
        <v>738</v>
      </c>
      <c r="OZ174" s="75">
        <f t="shared" si="655"/>
        <v>4.9993225850155802E-2</v>
      </c>
      <c r="PA174" s="73">
        <v>2978</v>
      </c>
      <c r="PB174" s="75">
        <f t="shared" si="656"/>
        <v>0.20173418236011381</v>
      </c>
      <c r="PC174" s="73">
        <v>2140</v>
      </c>
      <c r="PD174" s="73">
        <v>3401</v>
      </c>
      <c r="PE174" s="75">
        <f t="shared" si="657"/>
        <v>-0.3707733019700088</v>
      </c>
      <c r="PF174" s="75">
        <v>4.8882087902745897E-2</v>
      </c>
      <c r="PG174" s="75">
        <v>5.3132704242115109E-2</v>
      </c>
      <c r="PH174" s="75">
        <v>0.10201479214486101</v>
      </c>
      <c r="PI174" s="75"/>
      <c r="PJ174" s="75"/>
      <c r="PK174" s="75"/>
      <c r="PL174" s="75"/>
      <c r="PM174" s="75"/>
      <c r="PN174" s="75"/>
      <c r="PO174" s="226"/>
      <c r="PP174" s="21">
        <f t="shared" si="658"/>
        <v>0</v>
      </c>
      <c r="PQ174" s="73">
        <f t="shared" si="659"/>
        <v>98.863690712592259</v>
      </c>
      <c r="PR174" s="73"/>
      <c r="PS174" s="73">
        <f t="shared" si="660"/>
        <v>38.133584546934308</v>
      </c>
      <c r="PT174" s="73">
        <v>1</v>
      </c>
      <c r="PU174" s="73">
        <f t="shared" si="661"/>
        <v>19.29145816370124</v>
      </c>
      <c r="PV174" s="73">
        <v>1</v>
      </c>
      <c r="PW174" s="73"/>
    </row>
    <row r="175" spans="1:439" x14ac:dyDescent="0.25">
      <c r="A175" s="150"/>
      <c r="B175" s="153" t="s">
        <v>12</v>
      </c>
      <c r="C175" s="151"/>
      <c r="D175" s="156">
        <v>45064</v>
      </c>
      <c r="E175" s="156" t="s">
        <v>205</v>
      </c>
      <c r="F175" s="150" t="s">
        <v>251</v>
      </c>
      <c r="G175" s="82"/>
      <c r="H175" s="150"/>
      <c r="I175" s="150"/>
      <c r="J175" s="150"/>
      <c r="K175" s="150"/>
      <c r="L175" s="150"/>
      <c r="M175" s="150"/>
      <c r="N175" s="150"/>
      <c r="O175" s="150"/>
      <c r="P175" s="161"/>
      <c r="Q175" s="77"/>
      <c r="R175" s="77"/>
      <c r="S175" s="77"/>
      <c r="T175" s="77"/>
      <c r="U175" s="77"/>
      <c r="V175" s="77"/>
      <c r="W175" s="77"/>
      <c r="X175" s="77"/>
      <c r="Y175" s="77"/>
      <c r="Z175" s="113"/>
      <c r="AA175" s="73"/>
      <c r="AB175" s="80">
        <v>1235</v>
      </c>
      <c r="AC175" s="80">
        <v>1198</v>
      </c>
      <c r="AD175" s="80">
        <v>253</v>
      </c>
      <c r="AE175" s="80">
        <v>288</v>
      </c>
      <c r="AF175" s="80">
        <v>331</v>
      </c>
      <c r="AG175" s="80">
        <v>1110</v>
      </c>
      <c r="AH175" s="80">
        <v>33</v>
      </c>
      <c r="AI175" s="80">
        <v>38</v>
      </c>
      <c r="AJ175" s="80"/>
      <c r="AK175" s="73">
        <f t="shared" si="445"/>
        <v>4486</v>
      </c>
      <c r="AL175" s="75"/>
      <c r="AM175" s="76">
        <f t="shared" si="446"/>
        <v>0.27530093624609897</v>
      </c>
      <c r="AN175" s="77">
        <f t="shared" si="447"/>
        <v>0.26705305394560858</v>
      </c>
      <c r="AO175" s="77">
        <f t="shared" si="448"/>
        <v>5.6397681676326347E-2</v>
      </c>
      <c r="AP175" s="77">
        <f t="shared" si="449"/>
        <v>6.4199732501114576E-2</v>
      </c>
      <c r="AQ175" s="77">
        <f t="shared" si="450"/>
        <v>7.3785109228711551E-2</v>
      </c>
      <c r="AR175" s="77">
        <f t="shared" si="451"/>
        <v>0.24743646901471245</v>
      </c>
      <c r="AS175" s="77">
        <f t="shared" si="452"/>
        <v>7.3562193490860454E-3</v>
      </c>
      <c r="AT175" s="78">
        <f t="shared" si="453"/>
        <v>8.4707980383415069E-3</v>
      </c>
      <c r="AU175" s="75">
        <f t="shared" si="454"/>
        <v>1</v>
      </c>
      <c r="AV175" s="75"/>
      <c r="AW175" s="75"/>
      <c r="AX175" s="80">
        <v>444</v>
      </c>
      <c r="AY175" s="80">
        <v>215</v>
      </c>
      <c r="AZ175" s="80">
        <v>1427</v>
      </c>
      <c r="BA175" s="80">
        <v>621</v>
      </c>
      <c r="BB175" s="80">
        <v>1378</v>
      </c>
      <c r="BC175" s="80">
        <v>993</v>
      </c>
      <c r="BD175" s="80">
        <v>86</v>
      </c>
      <c r="BE175" s="80"/>
      <c r="BF175" s="80">
        <v>8</v>
      </c>
      <c r="BG175" s="79">
        <v>2</v>
      </c>
      <c r="BH175" s="80">
        <v>33</v>
      </c>
      <c r="BI175" s="80">
        <v>4</v>
      </c>
      <c r="BJ175" s="81">
        <v>3</v>
      </c>
      <c r="BK175" s="73">
        <f t="shared" si="455"/>
        <v>42</v>
      </c>
      <c r="BL175" s="79">
        <f t="shared" si="456"/>
        <v>5214</v>
      </c>
      <c r="BM175" s="82"/>
      <c r="BN175" s="83">
        <f t="shared" si="457"/>
        <v>8.5155350978135785E-2</v>
      </c>
      <c r="BO175" s="84">
        <f t="shared" si="458"/>
        <v>4.123513617184503E-2</v>
      </c>
      <c r="BP175" s="84">
        <f t="shared" si="459"/>
        <v>0.27368622938243192</v>
      </c>
      <c r="BQ175" s="84">
        <f t="shared" si="460"/>
        <v>0.119102416570771</v>
      </c>
      <c r="BR175" s="84">
        <f t="shared" si="461"/>
        <v>0.26428845416187191</v>
      </c>
      <c r="BS175" s="84">
        <f t="shared" si="462"/>
        <v>0.19044879171461451</v>
      </c>
      <c r="BT175" s="84">
        <f t="shared" si="463"/>
        <v>1.6494054468738015E-2</v>
      </c>
      <c r="BU175" s="84">
        <f t="shared" si="464"/>
        <v>0</v>
      </c>
      <c r="BV175" s="84">
        <f t="shared" si="465"/>
        <v>1.5343306482546988E-3</v>
      </c>
      <c r="BW175" s="84">
        <f t="shared" si="466"/>
        <v>3.835826620636747E-4</v>
      </c>
      <c r="BX175" s="84">
        <f t="shared" si="467"/>
        <v>6.3291139240506328E-3</v>
      </c>
      <c r="BY175" s="84">
        <f t="shared" si="468"/>
        <v>7.6716532412734941E-4</v>
      </c>
      <c r="BZ175" s="84">
        <f t="shared" si="469"/>
        <v>5.7537399309551208E-4</v>
      </c>
      <c r="CA175" s="75">
        <f t="shared" si="470"/>
        <v>8.0552359033371698E-3</v>
      </c>
      <c r="CB175" s="85">
        <f t="shared" si="471"/>
        <v>1</v>
      </c>
      <c r="CC175" s="75"/>
      <c r="CD175" s="75"/>
      <c r="CE175" s="80">
        <v>206</v>
      </c>
      <c r="CF175" s="80">
        <v>1101</v>
      </c>
      <c r="CG175" s="80">
        <v>1011</v>
      </c>
      <c r="CH175" s="80">
        <v>519</v>
      </c>
      <c r="CI175" s="80">
        <v>419</v>
      </c>
      <c r="CJ175" s="80">
        <v>1183</v>
      </c>
      <c r="CK175" s="150">
        <v>81</v>
      </c>
      <c r="CL175" s="80"/>
      <c r="CM175" s="80"/>
      <c r="CN175" s="80"/>
      <c r="CO175" s="80"/>
      <c r="CP175" s="73">
        <f t="shared" si="662"/>
        <v>0</v>
      </c>
      <c r="CQ175" s="73">
        <f t="shared" si="663"/>
        <v>4520</v>
      </c>
      <c r="CR175" s="73"/>
      <c r="CS175" s="76">
        <f t="shared" si="472"/>
        <v>4.5575221238938056E-2</v>
      </c>
      <c r="CT175" s="77">
        <f t="shared" si="473"/>
        <v>0.24358407079646019</v>
      </c>
      <c r="CU175" s="77">
        <f t="shared" si="474"/>
        <v>0.22367256637168142</v>
      </c>
      <c r="CV175" s="77">
        <f t="shared" si="475"/>
        <v>0.11482300884955753</v>
      </c>
      <c r="CW175" s="77">
        <f t="shared" si="476"/>
        <v>9.2699115044247785E-2</v>
      </c>
      <c r="CX175" s="77">
        <f t="shared" si="477"/>
        <v>0.26172566371681416</v>
      </c>
      <c r="CY175" s="77">
        <f t="shared" si="478"/>
        <v>1.7920353982300886E-2</v>
      </c>
      <c r="CZ175" s="78"/>
      <c r="DA175" s="78"/>
      <c r="DB175" s="78"/>
      <c r="DC175" s="78"/>
      <c r="DD175" s="78">
        <f t="shared" si="479"/>
        <v>0</v>
      </c>
      <c r="DE175" s="75">
        <f t="shared" si="480"/>
        <v>1</v>
      </c>
      <c r="DF175" s="75"/>
      <c r="DG175" s="75"/>
      <c r="DH175" s="80">
        <v>1141</v>
      </c>
      <c r="DI175" s="80">
        <v>1088</v>
      </c>
      <c r="DJ175" s="80">
        <v>652</v>
      </c>
      <c r="DK175" s="80">
        <v>786</v>
      </c>
      <c r="DL175" s="80"/>
      <c r="DM175" s="80">
        <v>119</v>
      </c>
      <c r="DN175" s="80">
        <v>340</v>
      </c>
      <c r="DO175" s="150">
        <v>324</v>
      </c>
      <c r="DP175" s="80">
        <v>24</v>
      </c>
      <c r="DQ175" s="80">
        <v>2</v>
      </c>
      <c r="DR175" s="80">
        <v>4</v>
      </c>
      <c r="DS175" s="80"/>
      <c r="DT175" s="80"/>
      <c r="DU175" s="73">
        <f t="shared" si="481"/>
        <v>30</v>
      </c>
      <c r="DV175" s="73">
        <f t="shared" si="664"/>
        <v>4480</v>
      </c>
      <c r="DW175" s="76">
        <f t="shared" si="482"/>
        <v>0.25468750000000001</v>
      </c>
      <c r="DX175" s="77">
        <f t="shared" si="483"/>
        <v>0.24285714285714285</v>
      </c>
      <c r="DY175" s="77">
        <f t="shared" si="484"/>
        <v>0.1455357142857143</v>
      </c>
      <c r="DZ175" s="77">
        <f t="shared" si="485"/>
        <v>0.17544642857142856</v>
      </c>
      <c r="EA175" s="77">
        <f t="shared" si="486"/>
        <v>0</v>
      </c>
      <c r="EB175" s="77">
        <f t="shared" si="487"/>
        <v>2.6562499999999999E-2</v>
      </c>
      <c r="EC175" s="77">
        <f t="shared" si="488"/>
        <v>7.5892857142857137E-2</v>
      </c>
      <c r="ED175" s="77">
        <f t="shared" si="489"/>
        <v>7.2321428571428578E-2</v>
      </c>
      <c r="EE175" s="75">
        <f t="shared" si="490"/>
        <v>5.3571428571428572E-3</v>
      </c>
      <c r="EF175" s="78">
        <f t="shared" si="491"/>
        <v>4.4642857142857141E-4</v>
      </c>
      <c r="EG175" s="78">
        <f t="shared" si="492"/>
        <v>8.9285714285714283E-4</v>
      </c>
      <c r="EH175" s="78">
        <f t="shared" si="493"/>
        <v>0</v>
      </c>
      <c r="EI175" s="78">
        <f t="shared" si="494"/>
        <v>0</v>
      </c>
      <c r="EJ175" s="75">
        <f t="shared" si="495"/>
        <v>6.6964285714285711E-3</v>
      </c>
      <c r="EK175" s="75">
        <f t="shared" si="496"/>
        <v>1</v>
      </c>
      <c r="EL175" s="75"/>
      <c r="EM175" s="75"/>
      <c r="EN175" s="75"/>
      <c r="EO175" s="75"/>
      <c r="EP175" s="75"/>
      <c r="EQ175" s="75"/>
      <c r="ER175" s="75">
        <f t="shared" si="497"/>
        <v>0.26705305394560858</v>
      </c>
      <c r="ES175" s="75">
        <f t="shared" si="498"/>
        <v>0.26428845416187191</v>
      </c>
      <c r="ET175" s="75">
        <f t="shared" si="499"/>
        <v>0.24358407079646019</v>
      </c>
      <c r="EU175" s="75">
        <f t="shared" si="500"/>
        <v>0.24285714285714285</v>
      </c>
      <c r="EV175" s="75"/>
      <c r="EW175" s="75"/>
      <c r="EX175" s="75">
        <f t="shared" si="501"/>
        <v>5.6397681676326347E-2</v>
      </c>
      <c r="EY175" s="75">
        <f t="shared" si="502"/>
        <v>4.123513617184503E-2</v>
      </c>
      <c r="EZ175" s="75">
        <f t="shared" si="503"/>
        <v>9.2699115044247785E-2</v>
      </c>
      <c r="FA175" s="75">
        <f t="shared" si="504"/>
        <v>0.1455357142857143</v>
      </c>
      <c r="FB175" s="75"/>
      <c r="FC175" s="75"/>
      <c r="FD175" s="75"/>
      <c r="FE175" s="75">
        <f t="shared" si="505"/>
        <v>0</v>
      </c>
      <c r="FF175" s="75"/>
      <c r="FG175" s="75"/>
      <c r="FH175" s="75"/>
      <c r="FI175" s="75"/>
      <c r="FJ175" s="75"/>
      <c r="FK175" s="75">
        <f t="shared" si="506"/>
        <v>1.5343306482546988E-3</v>
      </c>
      <c r="FL175" s="75"/>
      <c r="FM175" s="75"/>
      <c r="FN175" s="75"/>
      <c r="FO175" s="75"/>
      <c r="FP175" s="75">
        <f t="shared" si="507"/>
        <v>0.32345073562193494</v>
      </c>
      <c r="FQ175" s="75">
        <f t="shared" si="508"/>
        <v>0.30705792098197165</v>
      </c>
      <c r="FR175" s="75">
        <f t="shared" si="509"/>
        <v>0.33628318584070799</v>
      </c>
      <c r="FS175" s="75">
        <f t="shared" si="510"/>
        <v>0.38839285714285715</v>
      </c>
      <c r="FT175" s="75"/>
      <c r="FU175" s="75"/>
      <c r="FV175" s="75"/>
      <c r="FW175" s="75">
        <f t="shared" si="511"/>
        <v>-2.0704383365411722E-2</v>
      </c>
      <c r="FX175" s="75">
        <f t="shared" si="512"/>
        <v>-7.2692793931733446E-4</v>
      </c>
      <c r="FY175" s="75">
        <f t="shared" si="513"/>
        <v>-2.1431311304729056E-2</v>
      </c>
      <c r="FZ175" s="75"/>
      <c r="GA175" s="75"/>
      <c r="GB175" s="75">
        <f t="shared" si="514"/>
        <v>5.1463978872402755E-2</v>
      </c>
      <c r="GC175" s="75">
        <f t="shared" si="515"/>
        <v>5.2836599241466511E-2</v>
      </c>
      <c r="GD175" s="75">
        <f t="shared" si="516"/>
        <v>0.10430057811386927</v>
      </c>
      <c r="GE175" s="75"/>
      <c r="GF175" s="75"/>
      <c r="GG175" s="75"/>
      <c r="GH175" s="75"/>
      <c r="GI175" s="75"/>
      <c r="GJ175" s="75"/>
      <c r="GK175" s="75"/>
      <c r="GL175" s="75"/>
      <c r="GM175" s="75"/>
      <c r="GN175" s="75"/>
      <c r="GO175" s="75"/>
      <c r="GP175" s="75"/>
      <c r="GQ175" s="75">
        <f t="shared" si="517"/>
        <v>2.9225264858736333E-2</v>
      </c>
      <c r="GR175" s="75">
        <f t="shared" si="518"/>
        <v>5.2109671302149163E-2</v>
      </c>
      <c r="GS175" s="75">
        <f t="shared" si="519"/>
        <v>8.1334936160885496E-2</v>
      </c>
      <c r="GT175" s="75"/>
      <c r="GU175" s="75"/>
      <c r="GV175" s="75"/>
      <c r="GW175" s="75"/>
      <c r="GX175" s="75">
        <f t="shared" si="520"/>
        <v>7.3562193490860454E-3</v>
      </c>
      <c r="GY175" s="75">
        <f t="shared" si="521"/>
        <v>1.6494054468738015E-2</v>
      </c>
      <c r="GZ175" s="75">
        <f t="shared" si="522"/>
        <v>1.7920353982300886E-2</v>
      </c>
      <c r="HA175" s="75">
        <f t="shared" si="523"/>
        <v>2.6562499999999999E-2</v>
      </c>
      <c r="HB175" s="75"/>
      <c r="HC175" s="75"/>
      <c r="HD175" s="75">
        <f t="shared" si="524"/>
        <v>1.4262995135628717E-3</v>
      </c>
      <c r="HE175" s="75">
        <f t="shared" si="525"/>
        <v>8.6421460176991129E-3</v>
      </c>
      <c r="HF175" s="75">
        <f t="shared" si="526"/>
        <v>1.0068445531261985E-2</v>
      </c>
      <c r="HG175" s="75"/>
      <c r="HH175" s="75"/>
      <c r="HI175" s="75"/>
      <c r="HJ175" s="75">
        <f t="shared" si="527"/>
        <v>0.24743646901471245</v>
      </c>
      <c r="HK175" s="75">
        <f t="shared" si="528"/>
        <v>0.19044879171461451</v>
      </c>
      <c r="HL175" s="75">
        <f t="shared" si="529"/>
        <v>0.22367256637168142</v>
      </c>
      <c r="HM175" s="75">
        <f t="shared" si="530"/>
        <v>0.17544642857142856</v>
      </c>
      <c r="HN175" s="75"/>
      <c r="HO175" s="75"/>
      <c r="HP175" s="75">
        <f t="shared" si="531"/>
        <v>3.3223774657066912E-2</v>
      </c>
      <c r="HQ175" s="75">
        <f>Gegevens!HM250-Gegevens!HL250</f>
        <v>-7.1453073097200087E-2</v>
      </c>
      <c r="HR175" s="75">
        <f t="shared" si="532"/>
        <v>-1.5002363143185954E-2</v>
      </c>
      <c r="HS175" s="75"/>
      <c r="HT175" s="75"/>
      <c r="HU175" s="75"/>
      <c r="HV175" s="75">
        <f t="shared" si="533"/>
        <v>0.27530093624609897</v>
      </c>
      <c r="HW175" s="75">
        <f t="shared" si="534"/>
        <v>0.27368622938243192</v>
      </c>
      <c r="HX175" s="75">
        <f t="shared" si="535"/>
        <v>0.26172566371681416</v>
      </c>
      <c r="HY175" s="75">
        <f t="shared" si="536"/>
        <v>0.25468750000000001</v>
      </c>
      <c r="HZ175" s="75"/>
      <c r="IA175" s="75"/>
      <c r="IB175" s="75">
        <f t="shared" si="537"/>
        <v>-1.1960565665617762E-2</v>
      </c>
      <c r="IC175" s="75">
        <f t="shared" si="538"/>
        <v>-7.0381637168141498E-3</v>
      </c>
      <c r="ID175" s="75">
        <f t="shared" si="539"/>
        <v>-1.8998729382431911E-2</v>
      </c>
      <c r="IE175" s="75"/>
      <c r="IF175" s="75"/>
      <c r="IG175" s="75"/>
      <c r="IH175" s="75">
        <f t="shared" si="540"/>
        <v>6.4199732501114576E-2</v>
      </c>
      <c r="II175" s="75">
        <f t="shared" si="541"/>
        <v>0.119102416570771</v>
      </c>
      <c r="IJ175" s="75">
        <f t="shared" si="542"/>
        <v>4.5575221238938056E-2</v>
      </c>
      <c r="IK175" s="75">
        <f t="shared" si="543"/>
        <v>7.2321428571428578E-2</v>
      </c>
      <c r="IL175" s="75"/>
      <c r="IM175" s="75"/>
      <c r="IN175" s="75">
        <f t="shared" si="544"/>
        <v>-7.352719533183294E-2</v>
      </c>
      <c r="IO175" s="75">
        <f t="shared" si="545"/>
        <v>2.6746207332490522E-2</v>
      </c>
      <c r="IP175" s="75">
        <f t="shared" si="546"/>
        <v>-4.6780987999342424E-2</v>
      </c>
      <c r="IQ175" s="75"/>
      <c r="IR175" s="75"/>
      <c r="IS175" s="75"/>
      <c r="IT175" s="75">
        <f t="shared" si="547"/>
        <v>7.3785109228711551E-2</v>
      </c>
      <c r="IU175" s="75">
        <f t="shared" si="548"/>
        <v>8.5155350978135785E-2</v>
      </c>
      <c r="IV175" s="75">
        <f t="shared" si="549"/>
        <v>0.11482300884955753</v>
      </c>
      <c r="IW175" s="75">
        <f t="shared" si="550"/>
        <v>7.5892857142857137E-2</v>
      </c>
      <c r="IX175" s="75"/>
      <c r="IY175" s="75"/>
      <c r="IZ175" s="75">
        <f t="shared" si="551"/>
        <v>2.966765787142174E-2</v>
      </c>
      <c r="JA175" s="75">
        <f t="shared" si="552"/>
        <v>-3.8930151706700389E-2</v>
      </c>
      <c r="JB175" s="75">
        <f t="shared" si="553"/>
        <v>-9.2624938352786484E-3</v>
      </c>
      <c r="JC175" s="75"/>
      <c r="JD175" s="75"/>
      <c r="JE175" s="75"/>
      <c r="JF175" s="75"/>
      <c r="JG175" s="75"/>
      <c r="JH175" s="75"/>
      <c r="JI175" s="75">
        <f t="shared" si="554"/>
        <v>7.1555951850200625E-2</v>
      </c>
      <c r="JJ175" s="75">
        <f t="shared" si="555"/>
        <v>0.13798484172982611</v>
      </c>
      <c r="JK175" s="75">
        <f t="shared" si="556"/>
        <v>0.14534106107891218</v>
      </c>
      <c r="JL175" s="75"/>
      <c r="JM175" s="75">
        <f t="shared" si="557"/>
        <v>0.135596471039509</v>
      </c>
      <c r="JN175" s="75">
        <f t="shared" si="558"/>
        <v>0.20425776754890679</v>
      </c>
      <c r="JO175" s="75">
        <f t="shared" si="559"/>
        <v>0.22075182201764479</v>
      </c>
      <c r="JP175" s="75"/>
      <c r="JQ175" s="75">
        <f t="shared" si="560"/>
        <v>6.3495575221238942E-2</v>
      </c>
      <c r="JR175" s="75">
        <f t="shared" si="561"/>
        <v>0.16039823008849557</v>
      </c>
      <c r="JS175" s="75">
        <f t="shared" si="562"/>
        <v>0.17831858407079648</v>
      </c>
      <c r="JT175" s="75"/>
      <c r="JU175" s="75">
        <f t="shared" si="563"/>
        <v>9.8883928571428581E-2</v>
      </c>
      <c r="JV175" s="75">
        <f t="shared" si="564"/>
        <v>0.14821428571428572</v>
      </c>
      <c r="JW175" s="75">
        <f t="shared" si="565"/>
        <v>0.17477678571428573</v>
      </c>
      <c r="JX175" s="75"/>
      <c r="JY175" s="75"/>
      <c r="JZ175" s="75"/>
      <c r="KA175" s="75">
        <f t="shared" si="566"/>
        <v>-7.2100895818270061E-2</v>
      </c>
      <c r="KB175" s="75">
        <f t="shared" si="567"/>
        <v>3.5388353350189639E-2</v>
      </c>
      <c r="KC175" s="75">
        <f t="shared" si="568"/>
        <v>-3.6712542468080422E-2</v>
      </c>
      <c r="KD175" s="75"/>
      <c r="KE175" s="75"/>
      <c r="KF175" s="75">
        <f t="shared" si="569"/>
        <v>-4.3859537460411213E-2</v>
      </c>
      <c r="KG175" s="75">
        <f t="shared" si="570"/>
        <v>-1.218394437420986E-2</v>
      </c>
      <c r="KH175" s="75">
        <f t="shared" si="571"/>
        <v>-5.6043481834621073E-2</v>
      </c>
      <c r="KI175" s="75"/>
      <c r="KJ175" s="75"/>
      <c r="KK175" s="75">
        <f t="shared" si="572"/>
        <v>-4.2433237946848307E-2</v>
      </c>
      <c r="KL175" s="75">
        <f t="shared" si="573"/>
        <v>-3.5417983565107503E-3</v>
      </c>
      <c r="KM175" s="75">
        <f t="shared" si="574"/>
        <v>-4.5975036303359057E-2</v>
      </c>
      <c r="KN175" s="75"/>
      <c r="KO175" s="75"/>
      <c r="KP175" s="75"/>
      <c r="KQ175" s="75"/>
      <c r="KR175" s="73">
        <f t="shared" si="575"/>
        <v>1184.0122746451862</v>
      </c>
      <c r="KS175" s="73">
        <f t="shared" si="576"/>
        <v>184.73341004986574</v>
      </c>
      <c r="KT175" s="73">
        <f t="shared" si="577"/>
        <v>853.21058688147298</v>
      </c>
      <c r="KU175" s="73">
        <f t="shared" si="578"/>
        <v>1226.1143076332951</v>
      </c>
      <c r="KV175" s="73">
        <f t="shared" si="579"/>
        <v>533.57882623705405</v>
      </c>
      <c r="KW175" s="73">
        <f t="shared" si="580"/>
        <v>381.49597238204831</v>
      </c>
      <c r="KX175" s="73">
        <f t="shared" si="581"/>
        <v>73.893364019946304</v>
      </c>
      <c r="KY175" s="73"/>
      <c r="KZ175" s="73">
        <f t="shared" si="582"/>
        <v>1091.2566371681417</v>
      </c>
      <c r="LA175" s="73">
        <f t="shared" si="583"/>
        <v>415.2920353982301</v>
      </c>
      <c r="LB175" s="73">
        <f t="shared" si="584"/>
        <v>1002.0530973451328</v>
      </c>
      <c r="LC175" s="73">
        <f t="shared" si="585"/>
        <v>1172.5309734513276</v>
      </c>
      <c r="LD175" s="73">
        <f t="shared" si="586"/>
        <v>204.17699115044249</v>
      </c>
      <c r="LE175" s="73">
        <f t="shared" si="587"/>
        <v>514.40707964601768</v>
      </c>
      <c r="LF175" s="73">
        <f t="shared" si="588"/>
        <v>80.283185840707972</v>
      </c>
      <c r="LG175" s="73"/>
      <c r="LH175" s="73">
        <f t="shared" si="589"/>
        <v>1088</v>
      </c>
      <c r="LI175" s="73">
        <f t="shared" si="590"/>
        <v>652</v>
      </c>
      <c r="LJ175" s="73">
        <f t="shared" si="591"/>
        <v>786</v>
      </c>
      <c r="LK175" s="73">
        <f t="shared" si="592"/>
        <v>1141</v>
      </c>
      <c r="LL175" s="73">
        <f t="shared" si="593"/>
        <v>324</v>
      </c>
      <c r="LM175" s="73">
        <f t="shared" si="594"/>
        <v>340</v>
      </c>
      <c r="LN175" s="73">
        <f t="shared" si="595"/>
        <v>119</v>
      </c>
      <c r="LO175" s="73"/>
      <c r="LP175" s="73">
        <f t="shared" si="596"/>
        <v>-92.755637477044502</v>
      </c>
      <c r="LQ175" s="73">
        <f t="shared" si="597"/>
        <v>230.55862534836436</v>
      </c>
      <c r="LR175" s="73">
        <f t="shared" si="598"/>
        <v>148.84251046365978</v>
      </c>
      <c r="LS175" s="73">
        <f t="shared" si="599"/>
        <v>-53.58333418196753</v>
      </c>
      <c r="LT175" s="73">
        <f t="shared" si="600"/>
        <v>-329.40183508661153</v>
      </c>
      <c r="LU175" s="73">
        <f t="shared" si="601"/>
        <v>132.91110726396937</v>
      </c>
      <c r="LV175" s="73">
        <f t="shared" si="602"/>
        <v>6.3898218207616679</v>
      </c>
      <c r="LW175" s="73"/>
      <c r="LX175" s="73">
        <f t="shared" si="603"/>
        <v>-3.2566371681416513</v>
      </c>
      <c r="LY175" s="73">
        <f t="shared" si="604"/>
        <v>236.7079646017699</v>
      </c>
      <c r="LZ175" s="73">
        <f t="shared" si="605"/>
        <v>-216.05309734513276</v>
      </c>
      <c r="MA175" s="73">
        <f t="shared" si="606"/>
        <v>-31.530973451327554</v>
      </c>
      <c r="MB175" s="73">
        <f t="shared" si="607"/>
        <v>119.82300884955751</v>
      </c>
      <c r="MC175" s="73">
        <f t="shared" si="608"/>
        <v>-174.40707964601768</v>
      </c>
      <c r="MD175" s="73">
        <f t="shared" si="609"/>
        <v>38.716814159292028</v>
      </c>
      <c r="ME175" s="73"/>
      <c r="MF175" s="73">
        <f t="shared" si="610"/>
        <v>-96.012274645186153</v>
      </c>
      <c r="MG175" s="73">
        <f t="shared" si="611"/>
        <v>467.26658995013429</v>
      </c>
      <c r="MH175" s="73">
        <f t="shared" si="612"/>
        <v>-67.210586881472977</v>
      </c>
      <c r="MI175" s="73">
        <f t="shared" si="613"/>
        <v>-85.114307633295084</v>
      </c>
      <c r="MJ175" s="73">
        <f t="shared" si="614"/>
        <v>-209.57882623705405</v>
      </c>
      <c r="MK175" s="73">
        <f t="shared" si="615"/>
        <v>-41.495972382048308</v>
      </c>
      <c r="ML175" s="73">
        <f t="shared" si="616"/>
        <v>45.106635980053696</v>
      </c>
      <c r="MM175" s="73"/>
      <c r="MN175" s="75">
        <f t="shared" si="617"/>
        <v>-7.8340097871739262E-2</v>
      </c>
      <c r="MO175" s="75">
        <f t="shared" si="618"/>
        <v>1.2480613294916652</v>
      </c>
      <c r="MP175" s="75">
        <f t="shared" si="619"/>
        <v>0.17444991043499183</v>
      </c>
      <c r="MQ175" s="75">
        <f t="shared" si="620"/>
        <v>-4.3701744485305505E-2</v>
      </c>
      <c r="MR175" s="75">
        <f t="shared" si="621"/>
        <v>-0.61734427771365041</v>
      </c>
      <c r="MS175" s="75">
        <f t="shared" si="622"/>
        <v>0.34839452284142552</v>
      </c>
      <c r="MT175" s="75">
        <f t="shared" si="623"/>
        <v>8.6473554229265295E-2</v>
      </c>
      <c r="MU175" s="75"/>
      <c r="MV175" s="75">
        <f t="shared" si="624"/>
        <v>-2.9842999870248361E-3</v>
      </c>
      <c r="MW175" s="75">
        <f t="shared" si="625"/>
        <v>0.56997954312990107</v>
      </c>
      <c r="MX175" s="75">
        <f t="shared" si="626"/>
        <v>-0.21561042814752016</v>
      </c>
      <c r="MY175" s="75">
        <f t="shared" si="627"/>
        <v>-2.6891377852916416E-2</v>
      </c>
      <c r="MZ175" s="75">
        <f t="shared" si="628"/>
        <v>0.58685852981969477</v>
      </c>
      <c r="NA175" s="75">
        <f t="shared" si="629"/>
        <v>-0.33904486650151389</v>
      </c>
      <c r="NB175" s="75">
        <f t="shared" si="630"/>
        <v>0.48225308641975295</v>
      </c>
      <c r="NC175" s="75"/>
      <c r="ND175" s="75">
        <f t="shared" si="631"/>
        <v>-8.1090607505701934E-2</v>
      </c>
      <c r="NE175" s="75">
        <f t="shared" si="632"/>
        <v>2.5294102990033225</v>
      </c>
      <c r="NF175" s="75">
        <f t="shared" si="633"/>
        <v>-7.8773737591713439E-2</v>
      </c>
      <c r="NG175" s="75">
        <f t="shared" si="634"/>
        <v>-6.9417922214435962E-2</v>
      </c>
      <c r="NH175" s="75">
        <f t="shared" si="635"/>
        <v>-0.39277950310559001</v>
      </c>
      <c r="NI175" s="75">
        <f t="shared" si="636"/>
        <v>-0.10877171814671809</v>
      </c>
      <c r="NJ175" s="75">
        <f t="shared" si="637"/>
        <v>0.61042877906976734</v>
      </c>
      <c r="NK175" s="75"/>
      <c r="NL175" s="75"/>
      <c r="NM175" s="211">
        <v>6444</v>
      </c>
      <c r="NN175" s="212">
        <v>0</v>
      </c>
      <c r="NO175" s="212">
        <v>5</v>
      </c>
      <c r="NP175" s="212">
        <v>2</v>
      </c>
      <c r="NQ175" s="212">
        <v>1</v>
      </c>
      <c r="NR175" s="212">
        <v>7</v>
      </c>
      <c r="NS175" s="213">
        <v>15</v>
      </c>
      <c r="NT175" s="213">
        <f t="shared" si="638"/>
        <v>6459</v>
      </c>
      <c r="NU175" s="75"/>
      <c r="NV175" s="75"/>
      <c r="NW175" s="73">
        <v>4480</v>
      </c>
      <c r="NX175" s="73">
        <v>652</v>
      </c>
      <c r="NY175" s="75">
        <f t="shared" si="639"/>
        <v>0.1455357142857143</v>
      </c>
      <c r="NZ175" s="75">
        <f t="shared" si="640"/>
        <v>1.0668734368994373E-3</v>
      </c>
      <c r="OA175" s="75">
        <f t="shared" si="641"/>
        <v>8.318968652033618E-4</v>
      </c>
      <c r="OB175" s="73">
        <v>6338</v>
      </c>
      <c r="OC175" s="73">
        <v>5177</v>
      </c>
      <c r="OD175" s="73">
        <v>166.00003962257458</v>
      </c>
      <c r="OE175" s="73">
        <v>51.163887801788334</v>
      </c>
      <c r="OF175" s="75">
        <f t="shared" si="642"/>
        <v>8.0725603978839284E-3</v>
      </c>
      <c r="OG175" s="75">
        <f t="shared" si="643"/>
        <v>0.30821611800886878</v>
      </c>
      <c r="OH175" s="73">
        <v>50.333333333333002</v>
      </c>
      <c r="OI175" s="73">
        <f t="shared" si="644"/>
        <v>15.513544606446294</v>
      </c>
      <c r="OJ175" s="75">
        <f t="shared" si="645"/>
        <v>2.9966282801711982E-3</v>
      </c>
      <c r="OK175" s="75">
        <f t="shared" si="646"/>
        <v>9.6711975927293587E-4</v>
      </c>
      <c r="OL175" s="75">
        <f t="shared" si="647"/>
        <v>7.4639566121752465E-5</v>
      </c>
      <c r="OM175" s="73">
        <v>6353</v>
      </c>
      <c r="ON175" s="73">
        <v>131627858</v>
      </c>
      <c r="OO175" s="73">
        <f t="shared" si="648"/>
        <v>20719.008027703447</v>
      </c>
      <c r="OP175" s="75">
        <f t="shared" si="649"/>
        <v>9.7493707335952608E-4</v>
      </c>
      <c r="OQ175" s="75">
        <f t="shared" si="650"/>
        <v>1.0570277929197491E-3</v>
      </c>
      <c r="OR175" s="75">
        <f t="shared" si="651"/>
        <v>5.0013727878840646E-5</v>
      </c>
      <c r="OS175" s="73">
        <v>1440.5905871241935</v>
      </c>
      <c r="OT175" s="75">
        <f t="shared" si="652"/>
        <v>0.22729419172044707</v>
      </c>
      <c r="OU175" s="75">
        <f t="shared" si="653"/>
        <v>1.1872754301085922E-3</v>
      </c>
      <c r="OV175" s="73">
        <v>25.589193100752176</v>
      </c>
      <c r="OW175" s="75">
        <f t="shared" si="654"/>
        <v>4.0278912483475799E-3</v>
      </c>
      <c r="OX175" s="75">
        <v>6.6225165562913916E-3</v>
      </c>
      <c r="OY175" s="73">
        <v>380</v>
      </c>
      <c r="OZ175" s="75">
        <f t="shared" si="655"/>
        <v>5.9955822025875669E-2</v>
      </c>
      <c r="PA175" s="73">
        <v>1496</v>
      </c>
      <c r="PB175" s="75">
        <f t="shared" si="656"/>
        <v>0.23603660460713158</v>
      </c>
      <c r="PC175" s="73">
        <v>1068</v>
      </c>
      <c r="PD175" s="73">
        <v>1441</v>
      </c>
      <c r="PE175" s="75">
        <f t="shared" si="657"/>
        <v>-0.25884802220680081</v>
      </c>
      <c r="PF175" s="75">
        <v>3.1316864423263958E-2</v>
      </c>
      <c r="PG175" s="75">
        <v>5.7576347014199572E-2</v>
      </c>
      <c r="PH175" s="75">
        <v>8.8893211437463537E-2</v>
      </c>
      <c r="PI175" s="75"/>
      <c r="PJ175" s="75"/>
      <c r="PK175" s="75"/>
      <c r="PL175" s="75"/>
      <c r="PM175" s="75"/>
      <c r="PN175" s="75"/>
      <c r="PO175" s="226"/>
      <c r="PP175" s="21">
        <f t="shared" si="658"/>
        <v>0</v>
      </c>
      <c r="PQ175" s="73">
        <f t="shared" si="659"/>
        <v>77.975215843880434</v>
      </c>
      <c r="PR175" s="73"/>
      <c r="PS175" s="73">
        <f t="shared" si="660"/>
        <v>5.1299442031164979</v>
      </c>
      <c r="PT175" s="73">
        <v>1</v>
      </c>
      <c r="PU175" s="73">
        <f t="shared" si="661"/>
        <v>7.7177170051685451</v>
      </c>
      <c r="PV175" s="73">
        <v>1</v>
      </c>
      <c r="PW175" s="73"/>
    </row>
    <row r="176" spans="1:439" x14ac:dyDescent="0.25">
      <c r="A176" s="150"/>
      <c r="B176" s="153" t="s">
        <v>7</v>
      </c>
      <c r="C176" s="151"/>
      <c r="D176" s="156">
        <v>72021</v>
      </c>
      <c r="E176" s="156" t="s">
        <v>260</v>
      </c>
      <c r="F176" s="72" t="s">
        <v>282</v>
      </c>
      <c r="G176" s="82"/>
      <c r="P176" s="161"/>
      <c r="Q176" s="127"/>
      <c r="R176" s="127"/>
      <c r="S176" s="127"/>
      <c r="T176" s="127"/>
      <c r="U176" s="127"/>
      <c r="V176" s="127"/>
      <c r="W176" s="127"/>
      <c r="X176" s="127"/>
      <c r="Y176" s="127"/>
      <c r="Z176" s="113"/>
      <c r="AA176" s="73"/>
      <c r="AB176" s="74">
        <v>1746</v>
      </c>
      <c r="AC176" s="74">
        <v>4288</v>
      </c>
      <c r="AD176" s="74">
        <v>1661</v>
      </c>
      <c r="AE176" s="88">
        <f>AJ176*((BA176/(AX176+BA176)))</f>
        <v>1431.1547194291277</v>
      </c>
      <c r="AF176" s="88">
        <f>AJ176*((AX176/(AX176+BA176)))</f>
        <v>418.84528057087255</v>
      </c>
      <c r="AG176" s="74">
        <v>3601</v>
      </c>
      <c r="AH176" s="74">
        <v>191</v>
      </c>
      <c r="AI176" s="74">
        <v>1336</v>
      </c>
      <c r="AJ176" s="74">
        <v>1850</v>
      </c>
      <c r="AK176" s="73">
        <f t="shared" si="445"/>
        <v>14673</v>
      </c>
      <c r="AL176" s="75"/>
      <c r="AM176" s="76">
        <f t="shared" si="446"/>
        <v>0.11899407074217952</v>
      </c>
      <c r="AN176" s="77">
        <f t="shared" si="447"/>
        <v>0.29223744292237441</v>
      </c>
      <c r="AO176" s="77">
        <f t="shared" si="448"/>
        <v>0.11320111769917536</v>
      </c>
      <c r="AP176" s="77">
        <f t="shared" si="449"/>
        <v>9.7536612787373245E-2</v>
      </c>
      <c r="AQ176" s="77">
        <f t="shared" si="450"/>
        <v>2.8545306383893718E-2</v>
      </c>
      <c r="AR176" s="77">
        <f t="shared" si="451"/>
        <v>0.24541675185715259</v>
      </c>
      <c r="AS176" s="77">
        <f t="shared" si="452"/>
        <v>1.3017106249574048E-2</v>
      </c>
      <c r="AT176" s="78">
        <f t="shared" si="453"/>
        <v>9.1051591358277104E-2</v>
      </c>
      <c r="AU176" s="75">
        <f t="shared" si="454"/>
        <v>1</v>
      </c>
      <c r="AV176" s="75"/>
      <c r="AW176" s="75"/>
      <c r="AX176" s="74">
        <v>698</v>
      </c>
      <c r="AY176" s="74">
        <v>1199</v>
      </c>
      <c r="AZ176" s="74">
        <v>1839</v>
      </c>
      <c r="BA176" s="74">
        <v>2385</v>
      </c>
      <c r="BB176" s="74">
        <v>5263</v>
      </c>
      <c r="BC176" s="74">
        <v>3479</v>
      </c>
      <c r="BD176" s="74">
        <v>265</v>
      </c>
      <c r="BF176" s="74">
        <v>28</v>
      </c>
      <c r="BG176" s="79">
        <v>13</v>
      </c>
      <c r="BH176" s="80">
        <v>71</v>
      </c>
      <c r="BI176" s="80"/>
      <c r="BJ176" s="81"/>
      <c r="BK176" s="73">
        <f t="shared" si="455"/>
        <v>84</v>
      </c>
      <c r="BL176" s="79">
        <f t="shared" si="456"/>
        <v>15240</v>
      </c>
      <c r="BM176" s="82"/>
      <c r="BN176" s="83">
        <f t="shared" si="457"/>
        <v>4.5800524934383205E-2</v>
      </c>
      <c r="BO176" s="84">
        <f t="shared" si="458"/>
        <v>7.8674540682414695E-2</v>
      </c>
      <c r="BP176" s="84">
        <f t="shared" si="459"/>
        <v>0.12066929133858267</v>
      </c>
      <c r="BQ176" s="84">
        <f t="shared" si="460"/>
        <v>0.15649606299212598</v>
      </c>
      <c r="BR176" s="84">
        <f t="shared" si="461"/>
        <v>0.34534120734908136</v>
      </c>
      <c r="BS176" s="84">
        <f t="shared" si="462"/>
        <v>0.22828083989501313</v>
      </c>
      <c r="BT176" s="84">
        <f t="shared" si="463"/>
        <v>1.7388451443569555E-2</v>
      </c>
      <c r="BU176" s="84">
        <f t="shared" si="464"/>
        <v>0</v>
      </c>
      <c r="BV176" s="84">
        <f t="shared" si="465"/>
        <v>1.8372703412073491E-3</v>
      </c>
      <c r="BW176" s="84">
        <f t="shared" si="466"/>
        <v>8.5301837270341206E-4</v>
      </c>
      <c r="BX176" s="84">
        <f t="shared" si="467"/>
        <v>4.6587926509186351E-3</v>
      </c>
      <c r="BY176" s="84">
        <f t="shared" si="468"/>
        <v>0</v>
      </c>
      <c r="BZ176" s="84">
        <f t="shared" si="469"/>
        <v>0</v>
      </c>
      <c r="CA176" s="75">
        <f t="shared" si="470"/>
        <v>5.5118110236220472E-3</v>
      </c>
      <c r="CB176" s="85">
        <f t="shared" si="471"/>
        <v>1</v>
      </c>
      <c r="CC176" s="75"/>
      <c r="CD176" s="75"/>
      <c r="CE176" s="74">
        <v>1832</v>
      </c>
      <c r="CF176" s="74">
        <v>2924</v>
      </c>
      <c r="CG176" s="74">
        <v>3419</v>
      </c>
      <c r="CH176" s="74">
        <v>975</v>
      </c>
      <c r="CI176" s="74">
        <v>2605</v>
      </c>
      <c r="CJ176" s="74">
        <v>2664</v>
      </c>
      <c r="CK176" s="74">
        <v>248</v>
      </c>
      <c r="CP176" s="73">
        <f t="shared" si="662"/>
        <v>0</v>
      </c>
      <c r="CQ176" s="73">
        <f t="shared" si="663"/>
        <v>14667</v>
      </c>
      <c r="CR176" s="73"/>
      <c r="CS176" s="76">
        <f t="shared" si="472"/>
        <v>0.12490625213063339</v>
      </c>
      <c r="CT176" s="77">
        <f t="shared" si="473"/>
        <v>0.19935910547487556</v>
      </c>
      <c r="CU176" s="77">
        <f t="shared" si="474"/>
        <v>0.23310833844685347</v>
      </c>
      <c r="CV176" s="77">
        <f t="shared" si="475"/>
        <v>6.6475761914501941E-2</v>
      </c>
      <c r="CW176" s="77">
        <f t="shared" si="476"/>
        <v>0.17760959978182314</v>
      </c>
      <c r="CX176" s="77">
        <f t="shared" si="477"/>
        <v>0.18163223563100839</v>
      </c>
      <c r="CY176" s="77">
        <f t="shared" si="478"/>
        <v>1.6908706620304085E-2</v>
      </c>
      <c r="CZ176" s="78"/>
      <c r="DA176" s="78"/>
      <c r="DB176" s="78"/>
      <c r="DC176" s="78"/>
      <c r="DD176" s="78">
        <f t="shared" si="479"/>
        <v>0</v>
      </c>
      <c r="DE176" s="75">
        <f t="shared" si="480"/>
        <v>1</v>
      </c>
      <c r="DF176" s="75"/>
      <c r="DG176" s="75"/>
      <c r="DH176" s="74">
        <v>2573</v>
      </c>
      <c r="DI176" s="74">
        <v>3268</v>
      </c>
      <c r="DJ176" s="74">
        <v>3631</v>
      </c>
      <c r="DK176" s="74">
        <v>2391</v>
      </c>
      <c r="DM176" s="74">
        <v>584</v>
      </c>
      <c r="DN176" s="74">
        <v>801</v>
      </c>
      <c r="DO176" s="74">
        <v>1625</v>
      </c>
      <c r="DP176" s="74">
        <v>24</v>
      </c>
      <c r="DQ176" s="74">
        <v>36</v>
      </c>
      <c r="DU176" s="73">
        <f t="shared" si="481"/>
        <v>60</v>
      </c>
      <c r="DV176" s="73">
        <f t="shared" si="664"/>
        <v>14933</v>
      </c>
      <c r="DW176" s="76">
        <f t="shared" si="482"/>
        <v>0.17230295319091943</v>
      </c>
      <c r="DX176" s="77">
        <f t="shared" si="483"/>
        <v>0.21884417062880868</v>
      </c>
      <c r="DY176" s="77">
        <f t="shared" si="484"/>
        <v>0.24315274894528896</v>
      </c>
      <c r="DZ176" s="77">
        <f t="shared" si="485"/>
        <v>0.16011518114243622</v>
      </c>
      <c r="EA176" s="77">
        <f t="shared" si="486"/>
        <v>0</v>
      </c>
      <c r="EB176" s="77">
        <f t="shared" si="487"/>
        <v>3.9108015803924194E-2</v>
      </c>
      <c r="EC176" s="77">
        <f t="shared" si="488"/>
        <v>5.3639590169423428E-2</v>
      </c>
      <c r="ED176" s="77">
        <f t="shared" si="489"/>
        <v>0.10881939329002879</v>
      </c>
      <c r="EE176" s="75">
        <f t="shared" si="490"/>
        <v>1.6071787316681175E-3</v>
      </c>
      <c r="EF176" s="78">
        <f t="shared" si="491"/>
        <v>2.4107680975021762E-3</v>
      </c>
      <c r="EG176" s="78">
        <f t="shared" si="492"/>
        <v>0</v>
      </c>
      <c r="EH176" s="78">
        <f t="shared" si="493"/>
        <v>0</v>
      </c>
      <c r="EI176" s="78">
        <f t="shared" si="494"/>
        <v>0</v>
      </c>
      <c r="EJ176" s="75">
        <f t="shared" si="495"/>
        <v>4.0179468291702937E-3</v>
      </c>
      <c r="EK176" s="75">
        <f t="shared" si="496"/>
        <v>1</v>
      </c>
      <c r="EL176" s="75"/>
      <c r="EM176" s="75"/>
      <c r="EN176" s="75"/>
      <c r="EO176" s="75"/>
      <c r="EP176" s="75"/>
      <c r="EQ176" s="75"/>
      <c r="ER176" s="75">
        <f t="shared" si="497"/>
        <v>0.29223744292237441</v>
      </c>
      <c r="ES176" s="75">
        <f t="shared" si="498"/>
        <v>0.34534120734908136</v>
      </c>
      <c r="ET176" s="75">
        <f t="shared" si="499"/>
        <v>0.19935910547487556</v>
      </c>
      <c r="EU176" s="75">
        <f t="shared" si="500"/>
        <v>0.21884417062880868</v>
      </c>
      <c r="EV176" s="75"/>
      <c r="EW176" s="75"/>
      <c r="EX176" s="75">
        <f t="shared" si="501"/>
        <v>0.11320111769917536</v>
      </c>
      <c r="EY176" s="75">
        <f t="shared" si="502"/>
        <v>7.8674540682414695E-2</v>
      </c>
      <c r="EZ176" s="75">
        <f t="shared" si="503"/>
        <v>0.17760959978182314</v>
      </c>
      <c r="FA176" s="75">
        <f t="shared" si="504"/>
        <v>0.24315274894528896</v>
      </c>
      <c r="FB176" s="75"/>
      <c r="FC176" s="75"/>
      <c r="FD176" s="75"/>
      <c r="FE176" s="75">
        <f t="shared" si="505"/>
        <v>0</v>
      </c>
      <c r="FF176" s="75"/>
      <c r="FG176" s="75"/>
      <c r="FH176" s="75"/>
      <c r="FI176" s="75"/>
      <c r="FJ176" s="75"/>
      <c r="FK176" s="75">
        <f t="shared" si="506"/>
        <v>1.8372703412073491E-3</v>
      </c>
      <c r="FL176" s="75"/>
      <c r="FM176" s="75"/>
      <c r="FN176" s="75"/>
      <c r="FO176" s="75"/>
      <c r="FP176" s="75">
        <f t="shared" si="507"/>
        <v>0.40543856062154976</v>
      </c>
      <c r="FQ176" s="75">
        <f t="shared" si="508"/>
        <v>0.4258530183727034</v>
      </c>
      <c r="FR176" s="75">
        <f t="shared" si="509"/>
        <v>0.37696870525669868</v>
      </c>
      <c r="FS176" s="75">
        <f t="shared" si="510"/>
        <v>0.46199691957409761</v>
      </c>
      <c r="FT176" s="75"/>
      <c r="FU176" s="75"/>
      <c r="FV176" s="75"/>
      <c r="FW176" s="75">
        <f t="shared" si="511"/>
        <v>-0.14598210187420579</v>
      </c>
      <c r="FX176" s="75">
        <f t="shared" si="512"/>
        <v>1.9485065153933112E-2</v>
      </c>
      <c r="FY176" s="75">
        <f t="shared" si="513"/>
        <v>-0.12649703672027268</v>
      </c>
      <c r="FZ176" s="75"/>
      <c r="GA176" s="75"/>
      <c r="GB176" s="75">
        <f t="shared" si="514"/>
        <v>9.8935059099408446E-2</v>
      </c>
      <c r="GC176" s="75">
        <f t="shared" si="515"/>
        <v>6.5543149163465819E-2</v>
      </c>
      <c r="GD176" s="75">
        <f t="shared" si="516"/>
        <v>0.16447820826287426</v>
      </c>
      <c r="GE176" s="75"/>
      <c r="GF176" s="75"/>
      <c r="GG176" s="75"/>
      <c r="GH176" s="75"/>
      <c r="GI176" s="75"/>
      <c r="GJ176" s="75"/>
      <c r="GK176" s="75"/>
      <c r="GL176" s="75"/>
      <c r="GM176" s="75"/>
      <c r="GN176" s="75"/>
      <c r="GO176" s="75"/>
      <c r="GP176" s="75"/>
      <c r="GQ176" s="75">
        <f t="shared" si="517"/>
        <v>-4.8884313116004718E-2</v>
      </c>
      <c r="GR176" s="75">
        <f t="shared" si="518"/>
        <v>8.5028214317398931E-2</v>
      </c>
      <c r="GS176" s="75">
        <f t="shared" si="519"/>
        <v>3.6143901201394213E-2</v>
      </c>
      <c r="GT176" s="75"/>
      <c r="GU176" s="75"/>
      <c r="GV176" s="75"/>
      <c r="GW176" s="75"/>
      <c r="GX176" s="75">
        <f t="shared" si="520"/>
        <v>1.3017106249574048E-2</v>
      </c>
      <c r="GY176" s="75">
        <f t="shared" si="521"/>
        <v>1.7388451443569555E-2</v>
      </c>
      <c r="GZ176" s="75">
        <f t="shared" si="522"/>
        <v>1.6908706620304085E-2</v>
      </c>
      <c r="HA176" s="75">
        <f t="shared" si="523"/>
        <v>3.9108015803924194E-2</v>
      </c>
      <c r="HB176" s="75"/>
      <c r="HC176" s="75"/>
      <c r="HD176" s="75">
        <f t="shared" si="524"/>
        <v>-4.7974482326547038E-4</v>
      </c>
      <c r="HE176" s="75">
        <f t="shared" si="525"/>
        <v>2.2199309183620109E-2</v>
      </c>
      <c r="HF176" s="75">
        <f t="shared" si="526"/>
        <v>2.1719564360354639E-2</v>
      </c>
      <c r="HG176" s="75"/>
      <c r="HH176" s="75"/>
      <c r="HI176" s="75"/>
      <c r="HJ176" s="75">
        <f t="shared" si="527"/>
        <v>0.24541675185715259</v>
      </c>
      <c r="HK176" s="75">
        <f t="shared" si="528"/>
        <v>0.22828083989501313</v>
      </c>
      <c r="HL176" s="75">
        <f t="shared" si="529"/>
        <v>0.23310833844685347</v>
      </c>
      <c r="HM176" s="75">
        <f t="shared" si="530"/>
        <v>0.16011518114243622</v>
      </c>
      <c r="HN176" s="75"/>
      <c r="HO176" s="75"/>
      <c r="HP176" s="75">
        <f t="shared" si="531"/>
        <v>4.8274985518403368E-3</v>
      </c>
      <c r="HQ176" s="75">
        <f>Gegevens!HM281-Gegevens!HL281</f>
        <v>-0.23517104232896197</v>
      </c>
      <c r="HR176" s="75">
        <f t="shared" si="532"/>
        <v>-6.8165658752576908E-2</v>
      </c>
      <c r="HS176" s="75"/>
      <c r="HT176" s="75"/>
      <c r="HU176" s="75"/>
      <c r="HV176" s="75">
        <f t="shared" si="533"/>
        <v>0.11899407074217952</v>
      </c>
      <c r="HW176" s="75">
        <f t="shared" si="534"/>
        <v>0.12066929133858267</v>
      </c>
      <c r="HX176" s="75">
        <f t="shared" si="535"/>
        <v>0.18163223563100839</v>
      </c>
      <c r="HY176" s="75">
        <f t="shared" si="536"/>
        <v>0.17230295319091943</v>
      </c>
      <c r="HZ176" s="75"/>
      <c r="IA176" s="75"/>
      <c r="IB176" s="75">
        <f t="shared" si="537"/>
        <v>6.0962944292425714E-2</v>
      </c>
      <c r="IC176" s="75">
        <f t="shared" si="538"/>
        <v>-9.3292824400889596E-3</v>
      </c>
      <c r="ID176" s="75">
        <f t="shared" si="539"/>
        <v>5.1633661852336754E-2</v>
      </c>
      <c r="IE176" s="75"/>
      <c r="IF176" s="75"/>
      <c r="IG176" s="75"/>
      <c r="IH176" s="75">
        <f t="shared" si="540"/>
        <v>9.7536612787373245E-2</v>
      </c>
      <c r="II176" s="75">
        <f t="shared" si="541"/>
        <v>0.15649606299212598</v>
      </c>
      <c r="IJ176" s="75">
        <f t="shared" si="542"/>
        <v>0.12490625213063339</v>
      </c>
      <c r="IK176" s="75">
        <f t="shared" si="543"/>
        <v>0.10881939329002879</v>
      </c>
      <c r="IL176" s="75"/>
      <c r="IM176" s="75"/>
      <c r="IN176" s="75">
        <f t="shared" si="544"/>
        <v>-3.1589810861492595E-2</v>
      </c>
      <c r="IO176" s="75">
        <f t="shared" si="545"/>
        <v>-1.6086858840604595E-2</v>
      </c>
      <c r="IP176" s="75">
        <f t="shared" si="546"/>
        <v>-4.7676669702097191E-2</v>
      </c>
      <c r="IQ176" s="75"/>
      <c r="IR176" s="75"/>
      <c r="IS176" s="75"/>
      <c r="IT176" s="75">
        <f t="shared" si="547"/>
        <v>2.8545306383893718E-2</v>
      </c>
      <c r="IU176" s="75">
        <f t="shared" si="548"/>
        <v>4.5800524934383205E-2</v>
      </c>
      <c r="IV176" s="75">
        <f t="shared" si="549"/>
        <v>6.6475761914501941E-2</v>
      </c>
      <c r="IW176" s="75">
        <f t="shared" si="550"/>
        <v>5.3639590169423428E-2</v>
      </c>
      <c r="IX176" s="75"/>
      <c r="IY176" s="75"/>
      <c r="IZ176" s="75">
        <f t="shared" si="551"/>
        <v>2.0675236980118736E-2</v>
      </c>
      <c r="JA176" s="75">
        <f t="shared" si="552"/>
        <v>-1.2836171745078513E-2</v>
      </c>
      <c r="JB176" s="75">
        <f t="shared" si="553"/>
        <v>7.8390652350402226E-3</v>
      </c>
      <c r="JC176" s="75"/>
      <c r="JD176" s="75"/>
      <c r="JE176" s="75"/>
      <c r="JF176" s="75"/>
      <c r="JG176" s="75"/>
      <c r="JH176" s="75"/>
      <c r="JI176" s="75">
        <f t="shared" si="554"/>
        <v>0.11055371903694729</v>
      </c>
      <c r="JJ176" s="75">
        <f t="shared" si="555"/>
        <v>0.12608191917126696</v>
      </c>
      <c r="JK176" s="75">
        <f t="shared" si="556"/>
        <v>0.13909902542084102</v>
      </c>
      <c r="JL176" s="75"/>
      <c r="JM176" s="75">
        <f t="shared" si="557"/>
        <v>0.17388451443569553</v>
      </c>
      <c r="JN176" s="75">
        <f t="shared" si="558"/>
        <v>0.20229658792650917</v>
      </c>
      <c r="JO176" s="75">
        <f t="shared" si="559"/>
        <v>0.21968503937007872</v>
      </c>
      <c r="JP176" s="75"/>
      <c r="JQ176" s="75">
        <f t="shared" si="560"/>
        <v>0.14181495875093747</v>
      </c>
      <c r="JR176" s="75">
        <f t="shared" si="561"/>
        <v>0.19138201404513533</v>
      </c>
      <c r="JS176" s="75">
        <f t="shared" si="562"/>
        <v>0.20829072066543941</v>
      </c>
      <c r="JT176" s="75"/>
      <c r="JU176" s="75">
        <f t="shared" si="563"/>
        <v>0.14792740909395299</v>
      </c>
      <c r="JV176" s="75">
        <f t="shared" si="564"/>
        <v>0.16245898345945223</v>
      </c>
      <c r="JW176" s="75">
        <f t="shared" si="565"/>
        <v>0.20156699926337643</v>
      </c>
      <c r="JX176" s="75"/>
      <c r="JY176" s="75"/>
      <c r="JZ176" s="75"/>
      <c r="KA176" s="75">
        <f t="shared" si="566"/>
        <v>-3.2069555684758055E-2</v>
      </c>
      <c r="KB176" s="75">
        <f t="shared" si="567"/>
        <v>6.1124503430155241E-3</v>
      </c>
      <c r="KC176" s="75">
        <f t="shared" si="568"/>
        <v>-2.5957105341742531E-2</v>
      </c>
      <c r="KD176" s="75"/>
      <c r="KE176" s="75"/>
      <c r="KF176" s="75">
        <f t="shared" si="569"/>
        <v>-1.0914573881373846E-2</v>
      </c>
      <c r="KG176" s="75">
        <f t="shared" si="570"/>
        <v>-2.8923030585683102E-2</v>
      </c>
      <c r="KH176" s="75">
        <f t="shared" si="571"/>
        <v>-3.9837604467056947E-2</v>
      </c>
      <c r="KI176" s="75"/>
      <c r="KJ176" s="75"/>
      <c r="KK176" s="75">
        <f t="shared" si="572"/>
        <v>-1.1394318704639306E-2</v>
      </c>
      <c r="KL176" s="75">
        <f t="shared" si="573"/>
        <v>-6.7237214020629821E-3</v>
      </c>
      <c r="KM176" s="75">
        <f t="shared" si="574"/>
        <v>-1.8118040106702288E-2</v>
      </c>
      <c r="KN176" s="75"/>
      <c r="KO176" s="75"/>
      <c r="KP176" s="75"/>
      <c r="KQ176" s="75"/>
      <c r="KR176" s="73">
        <f t="shared" si="575"/>
        <v>5156.9802493438319</v>
      </c>
      <c r="KS176" s="73">
        <f t="shared" si="576"/>
        <v>1174.8469160104987</v>
      </c>
      <c r="KT176" s="73">
        <f t="shared" si="577"/>
        <v>3408.9177821522312</v>
      </c>
      <c r="KU176" s="73">
        <f t="shared" si="578"/>
        <v>1801.9545275590551</v>
      </c>
      <c r="KV176" s="73">
        <f t="shared" si="579"/>
        <v>2336.9557086614172</v>
      </c>
      <c r="KW176" s="73">
        <f t="shared" si="580"/>
        <v>683.93923884514436</v>
      </c>
      <c r="KX176" s="73">
        <f t="shared" si="581"/>
        <v>259.6617454068242</v>
      </c>
      <c r="KY176" s="73"/>
      <c r="KZ176" s="73">
        <f t="shared" si="582"/>
        <v>2977.0295220563166</v>
      </c>
      <c r="LA176" s="73">
        <f t="shared" si="583"/>
        <v>2652.2441535419648</v>
      </c>
      <c r="LB176" s="73">
        <f t="shared" si="584"/>
        <v>3481.0068180268627</v>
      </c>
      <c r="LC176" s="73">
        <f t="shared" si="585"/>
        <v>2712.3141746778483</v>
      </c>
      <c r="LD176" s="73">
        <f t="shared" si="586"/>
        <v>1865.2250630667484</v>
      </c>
      <c r="LE176" s="73">
        <f t="shared" si="587"/>
        <v>992.68255266925746</v>
      </c>
      <c r="LF176" s="73">
        <f t="shared" si="588"/>
        <v>252.49771596100089</v>
      </c>
      <c r="LG176" s="73"/>
      <c r="LH176" s="73">
        <f t="shared" si="589"/>
        <v>3268</v>
      </c>
      <c r="LI176" s="73">
        <f t="shared" si="590"/>
        <v>3631</v>
      </c>
      <c r="LJ176" s="73">
        <f t="shared" si="591"/>
        <v>2391</v>
      </c>
      <c r="LK176" s="73">
        <f t="shared" si="592"/>
        <v>2573</v>
      </c>
      <c r="LL176" s="73">
        <f t="shared" si="593"/>
        <v>1625</v>
      </c>
      <c r="LM176" s="73">
        <f t="shared" si="594"/>
        <v>801</v>
      </c>
      <c r="LN176" s="73">
        <f t="shared" si="595"/>
        <v>584</v>
      </c>
      <c r="LO176" s="73"/>
      <c r="LP176" s="73">
        <f t="shared" si="596"/>
        <v>-2179.9507272875153</v>
      </c>
      <c r="LQ176" s="73">
        <f t="shared" si="597"/>
        <v>1477.3972375314661</v>
      </c>
      <c r="LR176" s="73">
        <f t="shared" si="598"/>
        <v>72.089035874631463</v>
      </c>
      <c r="LS176" s="73">
        <f t="shared" si="599"/>
        <v>910.35964711879319</v>
      </c>
      <c r="LT176" s="73">
        <f t="shared" si="600"/>
        <v>-471.73064559466889</v>
      </c>
      <c r="LU176" s="73">
        <f t="shared" si="601"/>
        <v>308.7433138241131</v>
      </c>
      <c r="LV176" s="73">
        <f t="shared" si="602"/>
        <v>-7.1640294458233029</v>
      </c>
      <c r="LW176" s="73"/>
      <c r="LX176" s="73">
        <f t="shared" si="603"/>
        <v>290.97047794368336</v>
      </c>
      <c r="LY176" s="73">
        <f t="shared" si="604"/>
        <v>978.75584645803519</v>
      </c>
      <c r="LZ176" s="73">
        <f t="shared" si="605"/>
        <v>-1090.0068180268627</v>
      </c>
      <c r="MA176" s="73">
        <f t="shared" si="606"/>
        <v>-139.31417467784831</v>
      </c>
      <c r="MB176" s="73">
        <f t="shared" si="607"/>
        <v>-240.22506306674836</v>
      </c>
      <c r="MC176" s="73">
        <f t="shared" si="608"/>
        <v>-191.68255266925746</v>
      </c>
      <c r="MD176" s="73">
        <f t="shared" si="609"/>
        <v>331.50228403899911</v>
      </c>
      <c r="ME176" s="73"/>
      <c r="MF176" s="73">
        <f t="shared" si="610"/>
        <v>-1888.9802493438319</v>
      </c>
      <c r="MG176" s="73">
        <f t="shared" si="611"/>
        <v>2456.1530839895013</v>
      </c>
      <c r="MH176" s="73">
        <f t="shared" si="612"/>
        <v>-1017.9177821522312</v>
      </c>
      <c r="MI176" s="73">
        <f t="shared" si="613"/>
        <v>771.04547244094488</v>
      </c>
      <c r="MJ176" s="73">
        <f t="shared" si="614"/>
        <v>-711.95570866141725</v>
      </c>
      <c r="MK176" s="73">
        <f t="shared" si="615"/>
        <v>117.06076115485564</v>
      </c>
      <c r="ML176" s="73">
        <f t="shared" si="616"/>
        <v>324.3382545931758</v>
      </c>
      <c r="MM176" s="73"/>
      <c r="MN176" s="75">
        <f t="shared" si="617"/>
        <v>-0.42271845574062256</v>
      </c>
      <c r="MO176" s="75">
        <f t="shared" si="618"/>
        <v>1.2575231865512797</v>
      </c>
      <c r="MP176" s="75">
        <f t="shared" si="619"/>
        <v>2.114719112677391E-2</v>
      </c>
      <c r="MQ176" s="75">
        <f t="shared" si="620"/>
        <v>0.50520678141194553</v>
      </c>
      <c r="MR176" s="75">
        <f t="shared" si="621"/>
        <v>-0.20185690462438036</v>
      </c>
      <c r="MS176" s="75">
        <f t="shared" si="622"/>
        <v>0.45141921429370996</v>
      </c>
      <c r="MT176" s="75">
        <f t="shared" si="623"/>
        <v>-2.7589853232323779E-2</v>
      </c>
      <c r="MU176" s="75"/>
      <c r="MV176" s="75">
        <f t="shared" si="624"/>
        <v>9.7738526201346501E-2</v>
      </c>
      <c r="MW176" s="75">
        <f t="shared" si="625"/>
        <v>0.3690293162305387</v>
      </c>
      <c r="MX176" s="75">
        <f t="shared" si="626"/>
        <v>-0.31312975670777649</v>
      </c>
      <c r="MY176" s="75">
        <f t="shared" si="627"/>
        <v>-5.1363583163958199E-2</v>
      </c>
      <c r="MZ176" s="75">
        <f t="shared" si="628"/>
        <v>-0.12879146212617223</v>
      </c>
      <c r="NA176" s="75">
        <f t="shared" si="629"/>
        <v>-0.19309551895904264</v>
      </c>
      <c r="NB176" s="75">
        <f t="shared" si="630"/>
        <v>1.3128922088554684</v>
      </c>
      <c r="NC176" s="75"/>
      <c r="ND176" s="75">
        <f t="shared" si="631"/>
        <v>-0.36629580840147363</v>
      </c>
      <c r="NE176" s="75">
        <f t="shared" si="632"/>
        <v>2.0906154244588855</v>
      </c>
      <c r="NF176" s="75">
        <f t="shared" si="633"/>
        <v>-0.29860438039358211</v>
      </c>
      <c r="NG176" s="75">
        <f t="shared" si="634"/>
        <v>0.42789396771593924</v>
      </c>
      <c r="NH176" s="75">
        <f t="shared" si="635"/>
        <v>-0.30465092086371537</v>
      </c>
      <c r="NI176" s="75">
        <f t="shared" si="636"/>
        <v>0.17115666788254011</v>
      </c>
      <c r="NJ176" s="75">
        <f t="shared" si="637"/>
        <v>1.2490798522709607</v>
      </c>
      <c r="NK176" s="75"/>
      <c r="NL176" s="75"/>
      <c r="NM176" s="211">
        <v>12527</v>
      </c>
      <c r="NN176" s="212">
        <v>0</v>
      </c>
      <c r="NO176" s="212">
        <v>14</v>
      </c>
      <c r="NP176" s="212">
        <v>3</v>
      </c>
      <c r="NQ176" s="212">
        <v>1</v>
      </c>
      <c r="NR176" s="212">
        <v>13</v>
      </c>
      <c r="NS176" s="213">
        <v>31</v>
      </c>
      <c r="NT176" s="213">
        <f t="shared" si="638"/>
        <v>12558</v>
      </c>
      <c r="NU176" s="75"/>
      <c r="NV176" s="75"/>
      <c r="NW176" s="73">
        <v>14933</v>
      </c>
      <c r="NX176" s="73">
        <v>3631</v>
      </c>
      <c r="NY176" s="75">
        <f t="shared" si="639"/>
        <v>0.24315274894528896</v>
      </c>
      <c r="NZ176" s="75">
        <f t="shared" si="640"/>
        <v>3.5561654092007354E-3</v>
      </c>
      <c r="OA176" s="75">
        <f t="shared" si="641"/>
        <v>4.6328489533027711E-3</v>
      </c>
      <c r="OB176" s="73">
        <v>25201</v>
      </c>
      <c r="OC176" s="73">
        <v>17576</v>
      </c>
      <c r="OD176" s="73">
        <v>7589.6690798607215</v>
      </c>
      <c r="OE176" s="73">
        <v>1879.4038263124139</v>
      </c>
      <c r="OF176" s="75">
        <f t="shared" si="642"/>
        <v>7.4576557529955706E-2</v>
      </c>
      <c r="OG176" s="75">
        <f t="shared" si="643"/>
        <v>0.2476265837860355</v>
      </c>
      <c r="OH176" s="73">
        <v>2257</v>
      </c>
      <c r="OI176" s="73">
        <f t="shared" si="644"/>
        <v>558.89319960508215</v>
      </c>
      <c r="OJ176" s="75">
        <f t="shared" si="645"/>
        <v>3.1798657237430708E-2</v>
      </c>
      <c r="OK176" s="75">
        <f t="shared" si="646"/>
        <v>3.845437843710517E-3</v>
      </c>
      <c r="OL176" s="75">
        <f t="shared" si="647"/>
        <v>2.7417362555981696E-3</v>
      </c>
      <c r="OM176" s="73">
        <v>25233</v>
      </c>
      <c r="ON176" s="73">
        <v>436231167</v>
      </c>
      <c r="OO176" s="73">
        <f t="shared" si="648"/>
        <v>17288.12138865771</v>
      </c>
      <c r="OP176" s="75">
        <f t="shared" si="649"/>
        <v>3.8722787930239133E-3</v>
      </c>
      <c r="OQ176" s="75">
        <f t="shared" si="650"/>
        <v>3.5031221708159716E-3</v>
      </c>
      <c r="OR176" s="75">
        <f t="shared" si="651"/>
        <v>1.8018017872439161E-3</v>
      </c>
      <c r="OS176" s="73">
        <v>3959.9716640906749</v>
      </c>
      <c r="OT176" s="75">
        <f t="shared" si="652"/>
        <v>0.15713549716640907</v>
      </c>
      <c r="OU176" s="75">
        <f t="shared" si="653"/>
        <v>3.2636455511532302E-3</v>
      </c>
      <c r="OV176" s="73">
        <v>1198.0243746931899</v>
      </c>
      <c r="OW176" s="75">
        <f t="shared" si="654"/>
        <v>4.7478475595180515E-2</v>
      </c>
      <c r="OX176" s="75">
        <v>0.13708513708513709</v>
      </c>
      <c r="OY176" s="73">
        <v>1293</v>
      </c>
      <c r="OZ176" s="75">
        <f t="shared" si="655"/>
        <v>5.1307487798103249E-2</v>
      </c>
      <c r="PA176" s="73">
        <v>5122</v>
      </c>
      <c r="PB176" s="75">
        <f t="shared" si="656"/>
        <v>0.20324590294035952</v>
      </c>
      <c r="PC176" s="73">
        <v>3904</v>
      </c>
      <c r="PD176" s="73">
        <v>5908</v>
      </c>
      <c r="PE176" s="75">
        <f t="shared" si="657"/>
        <v>-0.33920108327691267</v>
      </c>
      <c r="PF176" s="75">
        <v>5.3830577117786028E-2</v>
      </c>
      <c r="PG176" s="75">
        <v>7.5374057824277196E-2</v>
      </c>
      <c r="PH176" s="75">
        <v>0.12920463494206322</v>
      </c>
      <c r="PI176" s="75"/>
      <c r="PJ176" s="75"/>
      <c r="PK176" s="75"/>
      <c r="PL176" s="75"/>
      <c r="PM176" s="75"/>
      <c r="PN176" s="75"/>
      <c r="PO176" s="226"/>
      <c r="PP176" s="21">
        <f t="shared" si="658"/>
        <v>0</v>
      </c>
      <c r="PQ176" s="73">
        <f t="shared" si="659"/>
        <v>130.27653160666745</v>
      </c>
      <c r="PR176" s="73"/>
      <c r="PS176" s="73">
        <f t="shared" si="660"/>
        <v>46.530786742161858</v>
      </c>
      <c r="PT176" s="73">
        <v>2</v>
      </c>
      <c r="PU176" s="73">
        <f t="shared" si="661"/>
        <v>71.298415603894654</v>
      </c>
      <c r="PV176" s="73">
        <v>2</v>
      </c>
      <c r="PW176" s="73"/>
    </row>
    <row r="177" spans="1:445" x14ac:dyDescent="0.25">
      <c r="A177" s="150"/>
      <c r="B177" s="153" t="s">
        <v>7</v>
      </c>
      <c r="C177" s="151"/>
      <c r="D177" s="156">
        <v>73107</v>
      </c>
      <c r="E177" s="156" t="s">
        <v>260</v>
      </c>
      <c r="F177" s="72" t="s">
        <v>298</v>
      </c>
      <c r="G177" s="82"/>
      <c r="P177" s="161"/>
      <c r="Q177" s="127"/>
      <c r="R177" s="127"/>
      <c r="S177" s="127"/>
      <c r="T177" s="127"/>
      <c r="U177" s="127"/>
      <c r="V177" s="127"/>
      <c r="W177" s="127"/>
      <c r="X177" s="127"/>
      <c r="Y177" s="127"/>
      <c r="Z177" s="113"/>
      <c r="AA177" s="73"/>
      <c r="AB177" s="74">
        <v>4714</v>
      </c>
      <c r="AC177" s="74">
        <v>3773</v>
      </c>
      <c r="AD177" s="74">
        <v>1435</v>
      </c>
      <c r="AE177" s="88">
        <f>AJ177*((BA177/(AX177+BA177)))</f>
        <v>3188.788494660696</v>
      </c>
      <c r="AF177" s="88">
        <f>AJ177*((AX177/(AX177+BA177)))</f>
        <v>1037.211505339304</v>
      </c>
      <c r="AG177" s="74">
        <v>6650</v>
      </c>
      <c r="AH177" s="74">
        <v>544</v>
      </c>
      <c r="AI177" s="74">
        <v>72</v>
      </c>
      <c r="AJ177" s="74">
        <v>4226</v>
      </c>
      <c r="AK177" s="73">
        <f t="shared" si="445"/>
        <v>21414</v>
      </c>
      <c r="AL177" s="75"/>
      <c r="AM177" s="76">
        <f t="shared" si="446"/>
        <v>0.22013635939105258</v>
      </c>
      <c r="AN177" s="77">
        <f t="shared" si="447"/>
        <v>0.1761931446717101</v>
      </c>
      <c r="AO177" s="77">
        <f t="shared" si="448"/>
        <v>6.7012234986457461E-2</v>
      </c>
      <c r="AP177" s="77">
        <f t="shared" si="449"/>
        <v>0.14891138949568955</v>
      </c>
      <c r="AQ177" s="77">
        <f t="shared" si="450"/>
        <v>4.8436140157808165E-2</v>
      </c>
      <c r="AR177" s="77">
        <f t="shared" si="451"/>
        <v>0.31054450359577845</v>
      </c>
      <c r="AS177" s="77">
        <f t="shared" si="452"/>
        <v>2.5403941346782477E-2</v>
      </c>
      <c r="AT177" s="78">
        <f t="shared" si="453"/>
        <v>3.3622863547212102E-3</v>
      </c>
      <c r="AU177" s="75">
        <f t="shared" si="454"/>
        <v>1</v>
      </c>
      <c r="AV177" s="75"/>
      <c r="AW177" s="75"/>
      <c r="AX177" s="74">
        <v>1425</v>
      </c>
      <c r="AY177" s="74">
        <v>1261</v>
      </c>
      <c r="AZ177" s="74">
        <v>2882</v>
      </c>
      <c r="BA177" s="74">
        <v>4381</v>
      </c>
      <c r="BB177" s="74">
        <v>5167</v>
      </c>
      <c r="BC177" s="74">
        <v>5628</v>
      </c>
      <c r="BD177" s="74">
        <v>764</v>
      </c>
      <c r="BF177" s="74">
        <v>51</v>
      </c>
      <c r="BG177" s="79">
        <v>30</v>
      </c>
      <c r="BH177" s="80">
        <v>136</v>
      </c>
      <c r="BI177" s="80"/>
      <c r="BJ177" s="81"/>
      <c r="BK177" s="73">
        <f t="shared" si="455"/>
        <v>166</v>
      </c>
      <c r="BL177" s="79">
        <f t="shared" si="456"/>
        <v>21725</v>
      </c>
      <c r="BM177" s="82"/>
      <c r="BN177" s="83">
        <f t="shared" si="457"/>
        <v>6.5592635212888384E-2</v>
      </c>
      <c r="BO177" s="84">
        <f t="shared" si="458"/>
        <v>5.8043728423475258E-2</v>
      </c>
      <c r="BP177" s="84">
        <f t="shared" si="459"/>
        <v>0.13265822784810127</v>
      </c>
      <c r="BQ177" s="84">
        <f t="shared" si="460"/>
        <v>0.20165707710011507</v>
      </c>
      <c r="BR177" s="84">
        <f t="shared" si="461"/>
        <v>0.23783659378596086</v>
      </c>
      <c r="BS177" s="84">
        <f t="shared" si="462"/>
        <v>0.25905638665132336</v>
      </c>
      <c r="BT177" s="84">
        <f t="shared" si="463"/>
        <v>3.5166858457997698E-2</v>
      </c>
      <c r="BU177" s="84">
        <f t="shared" si="464"/>
        <v>0</v>
      </c>
      <c r="BV177" s="84">
        <f t="shared" si="465"/>
        <v>2.3475258918296891E-3</v>
      </c>
      <c r="BW177" s="84">
        <f t="shared" si="466"/>
        <v>1.380897583429229E-3</v>
      </c>
      <c r="BX177" s="84">
        <f t="shared" si="467"/>
        <v>6.2600690448791716E-3</v>
      </c>
      <c r="BY177" s="84">
        <f t="shared" si="468"/>
        <v>0</v>
      </c>
      <c r="BZ177" s="84">
        <f t="shared" si="469"/>
        <v>0</v>
      </c>
      <c r="CA177" s="75">
        <f t="shared" si="470"/>
        <v>7.6409666283084009E-3</v>
      </c>
      <c r="CB177" s="85">
        <f t="shared" si="471"/>
        <v>1</v>
      </c>
      <c r="CC177" s="75"/>
      <c r="CD177" s="75"/>
      <c r="CE177" s="74">
        <v>3203</v>
      </c>
      <c r="CF177" s="74">
        <v>3448</v>
      </c>
      <c r="CG177" s="74">
        <v>6808</v>
      </c>
      <c r="CH177" s="74">
        <v>1097</v>
      </c>
      <c r="CI177" s="74">
        <v>2613</v>
      </c>
      <c r="CJ177" s="74">
        <v>3229</v>
      </c>
      <c r="CK177" s="74">
        <v>965</v>
      </c>
      <c r="CP177" s="73">
        <f t="shared" si="662"/>
        <v>0</v>
      </c>
      <c r="CQ177" s="73">
        <f t="shared" si="663"/>
        <v>21363</v>
      </c>
      <c r="CR177" s="73"/>
      <c r="CS177" s="76">
        <f t="shared" si="472"/>
        <v>0.14993212563778496</v>
      </c>
      <c r="CT177" s="77">
        <f t="shared" si="473"/>
        <v>0.16140055235687872</v>
      </c>
      <c r="CU177" s="77">
        <f t="shared" si="474"/>
        <v>0.31868183307587883</v>
      </c>
      <c r="CV177" s="77">
        <f t="shared" si="475"/>
        <v>5.1350465758554509E-2</v>
      </c>
      <c r="CW177" s="77">
        <f t="shared" si="476"/>
        <v>0.12231428170200814</v>
      </c>
      <c r="CX177" s="77">
        <f t="shared" si="477"/>
        <v>0.15114918316715817</v>
      </c>
      <c r="CY177" s="77">
        <f t="shared" si="478"/>
        <v>4.517155830173665E-2</v>
      </c>
      <c r="CZ177" s="78"/>
      <c r="DA177" s="78"/>
      <c r="DB177" s="78"/>
      <c r="DC177" s="78"/>
      <c r="DD177" s="78">
        <f t="shared" si="479"/>
        <v>0</v>
      </c>
      <c r="DE177" s="75">
        <f t="shared" si="480"/>
        <v>1</v>
      </c>
      <c r="DF177" s="75"/>
      <c r="DG177" s="75"/>
      <c r="DH177" s="74">
        <v>2457</v>
      </c>
      <c r="DI177" s="74">
        <v>3602</v>
      </c>
      <c r="DJ177" s="74">
        <v>4046</v>
      </c>
      <c r="DK177" s="74">
        <v>4554</v>
      </c>
      <c r="DM177" s="74">
        <v>2079</v>
      </c>
      <c r="DN177" s="74">
        <v>1184</v>
      </c>
      <c r="DO177" s="74">
        <v>3572</v>
      </c>
      <c r="DP177" s="74">
        <v>45</v>
      </c>
      <c r="DQ177" s="74">
        <v>103</v>
      </c>
      <c r="DU177" s="73">
        <f t="shared" si="481"/>
        <v>148</v>
      </c>
      <c r="DV177" s="73">
        <f t="shared" si="664"/>
        <v>21642</v>
      </c>
      <c r="DW177" s="76">
        <f t="shared" si="482"/>
        <v>0.11352924868311616</v>
      </c>
      <c r="DX177" s="77">
        <f t="shared" si="483"/>
        <v>0.16643563441456427</v>
      </c>
      <c r="DY177" s="77">
        <f t="shared" si="484"/>
        <v>0.18695129840125682</v>
      </c>
      <c r="DZ177" s="77">
        <f t="shared" si="485"/>
        <v>0.21042417521485998</v>
      </c>
      <c r="EA177" s="77">
        <f t="shared" si="486"/>
        <v>0</v>
      </c>
      <c r="EB177" s="77">
        <f t="shared" si="487"/>
        <v>9.6063210424175219E-2</v>
      </c>
      <c r="EC177" s="77">
        <f t="shared" si="488"/>
        <v>5.4708437297846781E-2</v>
      </c>
      <c r="ED177" s="77">
        <f t="shared" si="489"/>
        <v>0.16504944090194992</v>
      </c>
      <c r="EE177" s="75">
        <f t="shared" si="490"/>
        <v>2.0792902689215414E-3</v>
      </c>
      <c r="EF177" s="78">
        <f t="shared" si="491"/>
        <v>4.7592643933093062E-3</v>
      </c>
      <c r="EG177" s="78">
        <f t="shared" si="492"/>
        <v>0</v>
      </c>
      <c r="EH177" s="78">
        <f t="shared" si="493"/>
        <v>0</v>
      </c>
      <c r="EI177" s="78">
        <f t="shared" si="494"/>
        <v>0</v>
      </c>
      <c r="EJ177" s="75">
        <f t="shared" si="495"/>
        <v>6.8385546622308476E-3</v>
      </c>
      <c r="EK177" s="75">
        <f t="shared" si="496"/>
        <v>1</v>
      </c>
      <c r="EL177" s="75"/>
      <c r="EM177" s="75"/>
      <c r="EN177" s="75"/>
      <c r="EO177" s="75"/>
      <c r="EP177" s="75"/>
      <c r="EQ177" s="75"/>
      <c r="ER177" s="75">
        <f t="shared" si="497"/>
        <v>0.1761931446717101</v>
      </c>
      <c r="ES177" s="75">
        <f t="shared" si="498"/>
        <v>0.23783659378596086</v>
      </c>
      <c r="ET177" s="75">
        <f t="shared" si="499"/>
        <v>0.16140055235687872</v>
      </c>
      <c r="EU177" s="75">
        <f t="shared" si="500"/>
        <v>0.16643563441456427</v>
      </c>
      <c r="EV177" s="75"/>
      <c r="EW177" s="75"/>
      <c r="EX177" s="75">
        <f t="shared" si="501"/>
        <v>6.7012234986457461E-2</v>
      </c>
      <c r="EY177" s="75">
        <f t="shared" si="502"/>
        <v>5.8043728423475258E-2</v>
      </c>
      <c r="EZ177" s="75">
        <f t="shared" si="503"/>
        <v>0.12231428170200814</v>
      </c>
      <c r="FA177" s="75">
        <f t="shared" si="504"/>
        <v>0.18695129840125682</v>
      </c>
      <c r="FB177" s="75"/>
      <c r="FC177" s="75"/>
      <c r="FD177" s="75"/>
      <c r="FE177" s="75">
        <f t="shared" si="505"/>
        <v>0</v>
      </c>
      <c r="FF177" s="75"/>
      <c r="FG177" s="75"/>
      <c r="FH177" s="75"/>
      <c r="FI177" s="75"/>
      <c r="FJ177" s="75"/>
      <c r="FK177" s="75">
        <f t="shared" si="506"/>
        <v>2.3475258918296891E-3</v>
      </c>
      <c r="FL177" s="75"/>
      <c r="FM177" s="75"/>
      <c r="FN177" s="75"/>
      <c r="FO177" s="75"/>
      <c r="FP177" s="75">
        <f t="shared" si="507"/>
        <v>0.24320537965816758</v>
      </c>
      <c r="FQ177" s="75">
        <f t="shared" si="508"/>
        <v>0.29822784810126579</v>
      </c>
      <c r="FR177" s="75">
        <f t="shared" si="509"/>
        <v>0.28371483405888687</v>
      </c>
      <c r="FS177" s="75">
        <f t="shared" si="510"/>
        <v>0.35338693281582112</v>
      </c>
      <c r="FT177" s="75"/>
      <c r="FU177" s="75"/>
      <c r="FV177" s="75"/>
      <c r="FW177" s="75">
        <f t="shared" si="511"/>
        <v>-7.6436041429082141E-2</v>
      </c>
      <c r="FX177" s="75">
        <f t="shared" si="512"/>
        <v>5.0350820576855471E-3</v>
      </c>
      <c r="FY177" s="75">
        <f t="shared" si="513"/>
        <v>-7.1400959371396594E-2</v>
      </c>
      <c r="FZ177" s="75"/>
      <c r="GA177" s="75"/>
      <c r="GB177" s="75">
        <f t="shared" si="514"/>
        <v>6.4270553278532885E-2</v>
      </c>
      <c r="GC177" s="75">
        <f t="shared" si="515"/>
        <v>6.4637016699248678E-2</v>
      </c>
      <c r="GD177" s="75">
        <f t="shared" si="516"/>
        <v>0.12890756997778158</v>
      </c>
      <c r="GE177" s="75"/>
      <c r="GF177" s="75"/>
      <c r="GG177" s="75"/>
      <c r="GH177" s="75"/>
      <c r="GI177" s="75"/>
      <c r="GJ177" s="75"/>
      <c r="GK177" s="75"/>
      <c r="GL177" s="75"/>
      <c r="GM177" s="75"/>
      <c r="GN177" s="75"/>
      <c r="GO177" s="75"/>
      <c r="GP177" s="75"/>
      <c r="GQ177" s="75">
        <f t="shared" si="517"/>
        <v>-1.4513014042378924E-2</v>
      </c>
      <c r="GR177" s="75">
        <f t="shared" si="518"/>
        <v>6.9672098756934253E-2</v>
      </c>
      <c r="GS177" s="75">
        <f t="shared" si="519"/>
        <v>5.5159084714555329E-2</v>
      </c>
      <c r="GT177" s="75"/>
      <c r="GU177" s="75"/>
      <c r="GV177" s="75"/>
      <c r="GW177" s="75"/>
      <c r="GX177" s="75">
        <f t="shared" si="520"/>
        <v>2.5403941346782477E-2</v>
      </c>
      <c r="GY177" s="75">
        <f t="shared" si="521"/>
        <v>3.5166858457997698E-2</v>
      </c>
      <c r="GZ177" s="75">
        <f t="shared" si="522"/>
        <v>4.517155830173665E-2</v>
      </c>
      <c r="HA177" s="75">
        <f t="shared" si="523"/>
        <v>9.6063210424175219E-2</v>
      </c>
      <c r="HB177" s="75"/>
      <c r="HC177" s="75"/>
      <c r="HD177" s="75">
        <f t="shared" si="524"/>
        <v>1.0004699843738953E-2</v>
      </c>
      <c r="HE177" s="75">
        <f t="shared" si="525"/>
        <v>5.0891652122438569E-2</v>
      </c>
      <c r="HF177" s="75">
        <f t="shared" si="526"/>
        <v>6.0896351966177521E-2</v>
      </c>
      <c r="HG177" s="75"/>
      <c r="HH177" s="75"/>
      <c r="HI177" s="75"/>
      <c r="HJ177" s="75">
        <f t="shared" si="527"/>
        <v>0.31054450359577845</v>
      </c>
      <c r="HK177" s="75">
        <f t="shared" si="528"/>
        <v>0.25905638665132336</v>
      </c>
      <c r="HL177" s="75">
        <f t="shared" si="529"/>
        <v>0.31868183307587883</v>
      </c>
      <c r="HM177" s="75">
        <f t="shared" si="530"/>
        <v>0.21042417521485998</v>
      </c>
      <c r="HN177" s="75"/>
      <c r="HO177" s="75"/>
      <c r="HP177" s="75">
        <f t="shared" si="531"/>
        <v>5.9625446424555473E-2</v>
      </c>
      <c r="HQ177" s="75">
        <f>Gegevens!HM300-Gegevens!HL300</f>
        <v>-0.12079969425934606</v>
      </c>
      <c r="HR177" s="75">
        <f t="shared" si="532"/>
        <v>-4.8632211436463374E-2</v>
      </c>
      <c r="HS177" s="75"/>
      <c r="HT177" s="75"/>
      <c r="HU177" s="75"/>
      <c r="HV177" s="75">
        <f t="shared" si="533"/>
        <v>0.22013635939105258</v>
      </c>
      <c r="HW177" s="75">
        <f t="shared" si="534"/>
        <v>0.13265822784810127</v>
      </c>
      <c r="HX177" s="75">
        <f t="shared" si="535"/>
        <v>0.15114918316715817</v>
      </c>
      <c r="HY177" s="75">
        <f t="shared" si="536"/>
        <v>0.11352924868311616</v>
      </c>
      <c r="HZ177" s="75"/>
      <c r="IA177" s="75"/>
      <c r="IB177" s="75">
        <f t="shared" si="537"/>
        <v>1.8490955319056895E-2</v>
      </c>
      <c r="IC177" s="75">
        <f t="shared" si="538"/>
        <v>-3.7619934484042009E-2</v>
      </c>
      <c r="ID177" s="75">
        <f t="shared" si="539"/>
        <v>-1.9128979164985113E-2</v>
      </c>
      <c r="IE177" s="75"/>
      <c r="IF177" s="75"/>
      <c r="IG177" s="75"/>
      <c r="IH177" s="75">
        <f t="shared" si="540"/>
        <v>0.14891138949568955</v>
      </c>
      <c r="II177" s="75">
        <f t="shared" si="541"/>
        <v>0.20165707710011507</v>
      </c>
      <c r="IJ177" s="75">
        <f t="shared" si="542"/>
        <v>0.14993212563778496</v>
      </c>
      <c r="IK177" s="75">
        <f t="shared" si="543"/>
        <v>0.16504944090194992</v>
      </c>
      <c r="IL177" s="75"/>
      <c r="IM177" s="75"/>
      <c r="IN177" s="75">
        <f t="shared" si="544"/>
        <v>-5.172495146233011E-2</v>
      </c>
      <c r="IO177" s="75">
        <f t="shared" si="545"/>
        <v>1.511731526416496E-2</v>
      </c>
      <c r="IP177" s="75">
        <f t="shared" si="546"/>
        <v>-3.660763619816515E-2</v>
      </c>
      <c r="IQ177" s="75"/>
      <c r="IR177" s="75"/>
      <c r="IS177" s="75"/>
      <c r="IT177" s="75">
        <f t="shared" si="547"/>
        <v>4.8436140157808165E-2</v>
      </c>
      <c r="IU177" s="75">
        <f t="shared" si="548"/>
        <v>6.5592635212888384E-2</v>
      </c>
      <c r="IV177" s="75">
        <f t="shared" si="549"/>
        <v>5.1350465758554509E-2</v>
      </c>
      <c r="IW177" s="75">
        <f t="shared" si="550"/>
        <v>5.4708437297846781E-2</v>
      </c>
      <c r="IX177" s="75"/>
      <c r="IY177" s="75"/>
      <c r="IZ177" s="75">
        <f t="shared" si="551"/>
        <v>-1.4242169454333875E-2</v>
      </c>
      <c r="JA177" s="75">
        <f t="shared" si="552"/>
        <v>3.3579715392922718E-3</v>
      </c>
      <c r="JB177" s="75">
        <f t="shared" si="553"/>
        <v>-1.0884197915041603E-2</v>
      </c>
      <c r="JC177" s="75"/>
      <c r="JD177" s="75"/>
      <c r="JE177" s="75"/>
      <c r="JF177" s="75"/>
      <c r="JG177" s="75"/>
      <c r="JH177" s="75"/>
      <c r="JI177" s="75">
        <f t="shared" si="554"/>
        <v>0.17431533084247203</v>
      </c>
      <c r="JJ177" s="75">
        <f t="shared" si="555"/>
        <v>0.19734752965349772</v>
      </c>
      <c r="JK177" s="75">
        <f t="shared" si="556"/>
        <v>0.2227514710002802</v>
      </c>
      <c r="JL177" s="75"/>
      <c r="JM177" s="75">
        <f t="shared" si="557"/>
        <v>0.23682393555811276</v>
      </c>
      <c r="JN177" s="75">
        <f t="shared" si="558"/>
        <v>0.26724971231300343</v>
      </c>
      <c r="JO177" s="75">
        <f t="shared" si="559"/>
        <v>0.30241657077100115</v>
      </c>
      <c r="JP177" s="75"/>
      <c r="JQ177" s="75">
        <f t="shared" si="560"/>
        <v>0.1951036839395216</v>
      </c>
      <c r="JR177" s="75">
        <f t="shared" si="561"/>
        <v>0.20128259139633947</v>
      </c>
      <c r="JS177" s="75">
        <f t="shared" si="562"/>
        <v>0.24645414969807611</v>
      </c>
      <c r="JT177" s="75"/>
      <c r="JU177" s="75">
        <f t="shared" si="563"/>
        <v>0.26111265132612516</v>
      </c>
      <c r="JV177" s="75">
        <f t="shared" si="564"/>
        <v>0.2197578781997967</v>
      </c>
      <c r="JW177" s="75">
        <f t="shared" si="565"/>
        <v>0.31582108862397196</v>
      </c>
      <c r="JX177" s="75"/>
      <c r="JY177" s="75"/>
      <c r="JZ177" s="75"/>
      <c r="KA177" s="75">
        <f t="shared" si="566"/>
        <v>-4.1720251618591164E-2</v>
      </c>
      <c r="KB177" s="75">
        <f t="shared" si="567"/>
        <v>6.6008967386603556E-2</v>
      </c>
      <c r="KC177" s="75">
        <f t="shared" si="568"/>
        <v>2.4288715768012392E-2</v>
      </c>
      <c r="KD177" s="75"/>
      <c r="KE177" s="75"/>
      <c r="KF177" s="75">
        <f t="shared" si="569"/>
        <v>-6.5967120916663957E-2</v>
      </c>
      <c r="KG177" s="75">
        <f t="shared" si="570"/>
        <v>1.8475286803457225E-2</v>
      </c>
      <c r="KH177" s="75">
        <f t="shared" si="571"/>
        <v>-4.7491834113206732E-2</v>
      </c>
      <c r="KI177" s="75"/>
      <c r="KJ177" s="75"/>
      <c r="KK177" s="75">
        <f t="shared" si="572"/>
        <v>-5.5962421072925039E-2</v>
      </c>
      <c r="KL177" s="75">
        <f t="shared" si="573"/>
        <v>6.9366938925895849E-2</v>
      </c>
      <c r="KM177" s="75">
        <f t="shared" si="574"/>
        <v>1.340451785297081E-2</v>
      </c>
      <c r="KN177" s="75"/>
      <c r="KO177" s="75"/>
      <c r="KP177" s="75"/>
      <c r="KQ177" s="75"/>
      <c r="KR177" s="73">
        <f t="shared" si="575"/>
        <v>5147.2595627157652</v>
      </c>
      <c r="KS177" s="73">
        <f t="shared" si="576"/>
        <v>1256.1823705408515</v>
      </c>
      <c r="KT177" s="73">
        <f t="shared" si="577"/>
        <v>5606.4983199079397</v>
      </c>
      <c r="KU177" s="73">
        <f t="shared" si="578"/>
        <v>2870.9893670886077</v>
      </c>
      <c r="KV177" s="73">
        <f t="shared" si="579"/>
        <v>4364.26246260069</v>
      </c>
      <c r="KW177" s="73">
        <f t="shared" si="580"/>
        <v>1419.5558112773303</v>
      </c>
      <c r="KX177" s="73">
        <f t="shared" si="581"/>
        <v>761.08115074798616</v>
      </c>
      <c r="KY177" s="73"/>
      <c r="KZ177" s="73">
        <f t="shared" si="582"/>
        <v>3493.0307541075695</v>
      </c>
      <c r="LA177" s="73">
        <f t="shared" si="583"/>
        <v>2647.1256845948601</v>
      </c>
      <c r="LB177" s="73">
        <f t="shared" si="584"/>
        <v>6896.9122314281694</v>
      </c>
      <c r="LC177" s="73">
        <f t="shared" si="585"/>
        <v>3271.170622103637</v>
      </c>
      <c r="LD177" s="73">
        <f t="shared" si="586"/>
        <v>3244.8310630529422</v>
      </c>
      <c r="LE177" s="73">
        <f t="shared" si="587"/>
        <v>1111.3267799466366</v>
      </c>
      <c r="LF177" s="73">
        <f t="shared" si="588"/>
        <v>977.60286476618455</v>
      </c>
      <c r="LG177" s="73"/>
      <c r="LH177" s="73">
        <f t="shared" si="589"/>
        <v>3602</v>
      </c>
      <c r="LI177" s="73">
        <f t="shared" si="590"/>
        <v>4046</v>
      </c>
      <c r="LJ177" s="73">
        <f t="shared" si="591"/>
        <v>4554</v>
      </c>
      <c r="LK177" s="73">
        <f t="shared" si="592"/>
        <v>2457</v>
      </c>
      <c r="LL177" s="73">
        <f t="shared" si="593"/>
        <v>3572</v>
      </c>
      <c r="LM177" s="73">
        <f t="shared" si="594"/>
        <v>1184</v>
      </c>
      <c r="LN177" s="73">
        <f t="shared" si="595"/>
        <v>2079</v>
      </c>
      <c r="LO177" s="73"/>
      <c r="LP177" s="73">
        <f t="shared" si="596"/>
        <v>-1654.2288086081958</v>
      </c>
      <c r="LQ177" s="73">
        <f t="shared" si="597"/>
        <v>1390.9433140540086</v>
      </c>
      <c r="LR177" s="73">
        <f t="shared" si="598"/>
        <v>1290.4139115202297</v>
      </c>
      <c r="LS177" s="73">
        <f t="shared" si="599"/>
        <v>400.18125501502936</v>
      </c>
      <c r="LT177" s="73">
        <f t="shared" si="600"/>
        <v>-1119.4313995477478</v>
      </c>
      <c r="LU177" s="73">
        <f t="shared" si="601"/>
        <v>-308.22903133069372</v>
      </c>
      <c r="LV177" s="73">
        <f t="shared" si="602"/>
        <v>216.5217140181984</v>
      </c>
      <c r="LW177" s="73"/>
      <c r="LX177" s="73">
        <f t="shared" si="603"/>
        <v>108.96924589243054</v>
      </c>
      <c r="LY177" s="73">
        <f t="shared" si="604"/>
        <v>1398.8743154051399</v>
      </c>
      <c r="LZ177" s="73">
        <f t="shared" si="605"/>
        <v>-2342.9122314281694</v>
      </c>
      <c r="MA177" s="73">
        <f t="shared" si="606"/>
        <v>-814.17062210363702</v>
      </c>
      <c r="MB177" s="73">
        <f t="shared" si="607"/>
        <v>327.16893694705777</v>
      </c>
      <c r="MC177" s="73">
        <f t="shared" si="608"/>
        <v>72.673220053363366</v>
      </c>
      <c r="MD177" s="73">
        <f t="shared" si="609"/>
        <v>1101.3971352338153</v>
      </c>
      <c r="ME177" s="73"/>
      <c r="MF177" s="73">
        <f t="shared" si="610"/>
        <v>-1545.2595627157652</v>
      </c>
      <c r="MG177" s="73">
        <f t="shared" si="611"/>
        <v>2789.8176294591485</v>
      </c>
      <c r="MH177" s="73">
        <f t="shared" si="612"/>
        <v>-1052.4983199079397</v>
      </c>
      <c r="MI177" s="73">
        <f t="shared" si="613"/>
        <v>-413.98936708860765</v>
      </c>
      <c r="MJ177" s="73">
        <f t="shared" si="614"/>
        <v>-792.26246260069001</v>
      </c>
      <c r="MK177" s="73">
        <f t="shared" si="615"/>
        <v>-235.55581127733035</v>
      </c>
      <c r="ML177" s="73">
        <f t="shared" si="616"/>
        <v>1317.9188492520138</v>
      </c>
      <c r="MM177" s="73"/>
      <c r="MN177" s="75">
        <f t="shared" si="617"/>
        <v>-0.32138049159024767</v>
      </c>
      <c r="MO177" s="75">
        <f t="shared" si="618"/>
        <v>1.1072781681016075</v>
      </c>
      <c r="MP177" s="75">
        <f t="shared" si="619"/>
        <v>0.23016397007346623</v>
      </c>
      <c r="MQ177" s="75">
        <f t="shared" si="620"/>
        <v>0.13938792654632584</v>
      </c>
      <c r="MR177" s="75">
        <f t="shared" si="621"/>
        <v>-0.25649955957980397</v>
      </c>
      <c r="MS177" s="75">
        <f t="shared" si="622"/>
        <v>-0.21713061852309012</v>
      </c>
      <c r="MT177" s="75">
        <f t="shared" si="623"/>
        <v>0.28449228286024703</v>
      </c>
      <c r="MU177" s="75"/>
      <c r="MV177" s="75">
        <f t="shared" si="624"/>
        <v>3.1196188514598683E-2</v>
      </c>
      <c r="MW177" s="75">
        <f t="shared" si="625"/>
        <v>0.52845028233679658</v>
      </c>
      <c r="MX177" s="75">
        <f t="shared" si="626"/>
        <v>-0.3397045159936759</v>
      </c>
      <c r="MY177" s="75">
        <f t="shared" si="627"/>
        <v>-0.24889274090510663</v>
      </c>
      <c r="MZ177" s="75">
        <f t="shared" si="628"/>
        <v>0.10082772587835022</v>
      </c>
      <c r="NA177" s="75">
        <f t="shared" si="629"/>
        <v>6.539320509927149E-2</v>
      </c>
      <c r="NB177" s="75">
        <f t="shared" si="630"/>
        <v>1.1266304293177771</v>
      </c>
      <c r="NC177" s="75"/>
      <c r="ND177" s="75">
        <f t="shared" si="631"/>
        <v>-0.30021014947621272</v>
      </c>
      <c r="NE177" s="75">
        <f t="shared" si="632"/>
        <v>2.2208699109970693</v>
      </c>
      <c r="NF177" s="75">
        <f t="shared" si="633"/>
        <v>-0.1877282859731994</v>
      </c>
      <c r="NG177" s="75">
        <f t="shared" si="634"/>
        <v>-0.14419745744597551</v>
      </c>
      <c r="NH177" s="75">
        <f t="shared" si="635"/>
        <v>-0.18153410098268383</v>
      </c>
      <c r="NI177" s="75">
        <f t="shared" si="636"/>
        <v>-0.16593628049423073</v>
      </c>
      <c r="NJ177" s="75">
        <f t="shared" si="637"/>
        <v>1.7316403749544589</v>
      </c>
      <c r="NK177" s="75"/>
      <c r="NL177" s="75"/>
      <c r="NM177" s="211">
        <v>24540</v>
      </c>
      <c r="NN177" s="212">
        <v>1</v>
      </c>
      <c r="NO177" s="212">
        <v>43</v>
      </c>
      <c r="NP177" s="212">
        <v>18</v>
      </c>
      <c r="NQ177" s="212">
        <v>2</v>
      </c>
      <c r="NR177" s="212">
        <v>43</v>
      </c>
      <c r="NS177" s="213">
        <v>107</v>
      </c>
      <c r="NT177" s="213">
        <f t="shared" si="638"/>
        <v>24647</v>
      </c>
      <c r="NU177" s="75"/>
      <c r="NV177" s="75"/>
      <c r="NW177" s="73">
        <v>21642</v>
      </c>
      <c r="NX177" s="73">
        <v>4046</v>
      </c>
      <c r="NY177" s="75">
        <f t="shared" si="639"/>
        <v>0.18695129840125682</v>
      </c>
      <c r="NZ177" s="75">
        <f t="shared" si="640"/>
        <v>5.1538560092360755E-3</v>
      </c>
      <c r="OA177" s="75">
        <f t="shared" si="641"/>
        <v>5.1623538598355853E-3</v>
      </c>
      <c r="OB177" s="73">
        <v>38193</v>
      </c>
      <c r="OC177" s="73">
        <v>24647</v>
      </c>
      <c r="OD177" s="73">
        <v>21864.607568827465</v>
      </c>
      <c r="OE177" s="73">
        <v>8487.1531158138005</v>
      </c>
      <c r="OF177" s="75">
        <f t="shared" si="642"/>
        <v>0.22221750362144374</v>
      </c>
      <c r="OG177" s="75">
        <f t="shared" si="643"/>
        <v>0.38816855455087146</v>
      </c>
      <c r="OH177" s="73">
        <v>10703.666666666701</v>
      </c>
      <c r="OI177" s="73">
        <f t="shared" si="644"/>
        <v>4154.8268183943574</v>
      </c>
      <c r="OJ177" s="75">
        <f t="shared" si="645"/>
        <v>0.16857332812895515</v>
      </c>
      <c r="OK177" s="75">
        <f t="shared" si="646"/>
        <v>5.8278960186038562E-3</v>
      </c>
      <c r="OL177" s="75">
        <f t="shared" si="647"/>
        <v>1.238133874085854E-2</v>
      </c>
      <c r="OM177" s="73">
        <v>37813</v>
      </c>
      <c r="ON177" s="73">
        <v>573818270</v>
      </c>
      <c r="OO177" s="73">
        <f t="shared" si="648"/>
        <v>15175.158543358104</v>
      </c>
      <c r="OP177" s="75">
        <f t="shared" si="649"/>
        <v>5.8028168668257133E-3</v>
      </c>
      <c r="OQ177" s="75">
        <f t="shared" si="650"/>
        <v>4.6080052406165311E-3</v>
      </c>
      <c r="OR177" s="75">
        <f t="shared" si="651"/>
        <v>1.3394642111161292E-2</v>
      </c>
      <c r="OS177" s="73">
        <v>4113.9314257001561</v>
      </c>
      <c r="OT177" s="75">
        <f t="shared" si="652"/>
        <v>0.10771427815830535</v>
      </c>
      <c r="OU177" s="75">
        <f t="shared" si="653"/>
        <v>3.3905328457240051E-3</v>
      </c>
      <c r="OV177" s="73">
        <v>5970.5873092249567</v>
      </c>
      <c r="OW177" s="75">
        <f t="shared" si="654"/>
        <v>0.15789774176143012</v>
      </c>
      <c r="OX177" s="75">
        <v>0.27339901477832518</v>
      </c>
      <c r="OY177" s="73">
        <v>2029</v>
      </c>
      <c r="OZ177" s="75">
        <f t="shared" si="655"/>
        <v>5.3124918178723848E-2</v>
      </c>
      <c r="PA177" s="73">
        <v>6810</v>
      </c>
      <c r="PB177" s="75">
        <f t="shared" si="656"/>
        <v>0.17830492498625403</v>
      </c>
      <c r="PC177" s="73">
        <v>6159</v>
      </c>
      <c r="PD177" s="73">
        <v>8421</v>
      </c>
      <c r="PE177" s="75">
        <f t="shared" si="657"/>
        <v>-0.26861417883861777</v>
      </c>
      <c r="PF177" s="75">
        <v>3.6978907476170428E-2</v>
      </c>
      <c r="PG177" s="75">
        <v>4.268269341193584E-2</v>
      </c>
      <c r="PH177" s="75">
        <v>7.9661600888106268E-2</v>
      </c>
      <c r="PI177" s="75"/>
      <c r="PJ177" s="75"/>
      <c r="PK177" s="75"/>
      <c r="PL177" s="75"/>
      <c r="PM177" s="75"/>
      <c r="PN177" s="75"/>
      <c r="PO177" s="226"/>
      <c r="PP177" s="21">
        <f t="shared" si="658"/>
        <v>0</v>
      </c>
      <c r="PQ177" s="73">
        <f t="shared" si="659"/>
        <v>100.16488335305218</v>
      </c>
      <c r="PR177" s="73"/>
      <c r="PS177" s="73">
        <f t="shared" si="660"/>
        <v>230.82999892237677</v>
      </c>
      <c r="PT177" s="73">
        <v>4</v>
      </c>
      <c r="PU177" s="73">
        <f t="shared" si="661"/>
        <v>212.44954785285688</v>
      </c>
      <c r="PV177" s="73">
        <v>3</v>
      </c>
      <c r="PW177" s="73"/>
    </row>
    <row r="178" spans="1:445" x14ac:dyDescent="0.25">
      <c r="A178" s="150" t="s">
        <v>78</v>
      </c>
      <c r="B178" s="153" t="s">
        <v>80</v>
      </c>
      <c r="C178" s="151"/>
      <c r="D178" s="156">
        <v>23047</v>
      </c>
      <c r="E178" s="156" t="s">
        <v>76</v>
      </c>
      <c r="F178" s="72" t="s">
        <v>93</v>
      </c>
      <c r="G178" s="82"/>
      <c r="P178" s="161"/>
      <c r="Q178" s="127"/>
      <c r="R178" s="127"/>
      <c r="S178" s="127"/>
      <c r="T178" s="127"/>
      <c r="U178" s="127"/>
      <c r="V178" s="127"/>
      <c r="W178" s="127"/>
      <c r="X178" s="127"/>
      <c r="Y178" s="127"/>
      <c r="Z178" s="113"/>
      <c r="AA178" s="73"/>
      <c r="AB178" s="74">
        <v>935</v>
      </c>
      <c r="AC178" s="74">
        <v>1799</v>
      </c>
      <c r="AD178" s="74">
        <v>495</v>
      </c>
      <c r="AE178" s="74">
        <v>1933</v>
      </c>
      <c r="AF178" s="74">
        <v>522</v>
      </c>
      <c r="AG178" s="74">
        <v>1119</v>
      </c>
      <c r="AH178" s="74">
        <v>71</v>
      </c>
      <c r="AI178" s="74">
        <v>793</v>
      </c>
      <c r="AK178" s="73">
        <f t="shared" si="445"/>
        <v>7667</v>
      </c>
      <c r="AL178" s="75"/>
      <c r="AM178" s="76">
        <f t="shared" si="446"/>
        <v>0.12195121951219512</v>
      </c>
      <c r="AN178" s="77">
        <f t="shared" si="447"/>
        <v>0.23464197208817009</v>
      </c>
      <c r="AO178" s="77">
        <f t="shared" si="448"/>
        <v>6.4562410329985651E-2</v>
      </c>
      <c r="AP178" s="77">
        <f t="shared" si="449"/>
        <v>0.25211947306638843</v>
      </c>
      <c r="AQ178" s="77">
        <f t="shared" si="450"/>
        <v>6.8083996347984871E-2</v>
      </c>
      <c r="AR178" s="77">
        <f t="shared" si="451"/>
        <v>0.14595017607930089</v>
      </c>
      <c r="AS178" s="77">
        <f t="shared" si="452"/>
        <v>9.2604669362201641E-3</v>
      </c>
      <c r="AT178" s="78">
        <f t="shared" si="453"/>
        <v>0.10343028563975479</v>
      </c>
      <c r="AU178" s="75">
        <f t="shared" si="454"/>
        <v>1</v>
      </c>
      <c r="AV178" s="75"/>
      <c r="AW178" s="75"/>
      <c r="AX178" s="74">
        <v>595</v>
      </c>
      <c r="AY178" s="74">
        <v>330</v>
      </c>
      <c r="AZ178" s="74">
        <v>1661</v>
      </c>
      <c r="BA178" s="74">
        <v>1776</v>
      </c>
      <c r="BB178" s="74">
        <v>1809</v>
      </c>
      <c r="BC178" s="74">
        <v>964</v>
      </c>
      <c r="BD178" s="74">
        <v>176</v>
      </c>
      <c r="BF178" s="74">
        <v>20</v>
      </c>
      <c r="BG178" s="79">
        <v>67</v>
      </c>
      <c r="BH178" s="80"/>
      <c r="BI178" s="80"/>
      <c r="BJ178" s="81"/>
      <c r="BK178" s="73">
        <f t="shared" si="455"/>
        <v>67</v>
      </c>
      <c r="BL178" s="79">
        <f t="shared" si="456"/>
        <v>7398</v>
      </c>
      <c r="BM178" s="82"/>
      <c r="BN178" s="83">
        <f t="shared" si="457"/>
        <v>8.0427142470938087E-2</v>
      </c>
      <c r="BO178" s="84">
        <f t="shared" si="458"/>
        <v>4.4606650446066508E-2</v>
      </c>
      <c r="BP178" s="84">
        <f t="shared" si="459"/>
        <v>0.22452014057853473</v>
      </c>
      <c r="BQ178" s="84">
        <f t="shared" si="460"/>
        <v>0.24006488240064883</v>
      </c>
      <c r="BR178" s="84">
        <f t="shared" si="461"/>
        <v>0.24452554744525548</v>
      </c>
      <c r="BS178" s="84">
        <f t="shared" si="462"/>
        <v>0.13030548796972155</v>
      </c>
      <c r="BT178" s="84">
        <f t="shared" si="463"/>
        <v>2.379021357123547E-2</v>
      </c>
      <c r="BU178" s="84">
        <f t="shared" si="464"/>
        <v>0</v>
      </c>
      <c r="BV178" s="84">
        <f t="shared" si="465"/>
        <v>2.703433360367667E-3</v>
      </c>
      <c r="BW178" s="84">
        <f t="shared" si="466"/>
        <v>9.0565017572316834E-3</v>
      </c>
      <c r="BX178" s="84">
        <f t="shared" si="467"/>
        <v>0</v>
      </c>
      <c r="BY178" s="84">
        <f t="shared" si="468"/>
        <v>0</v>
      </c>
      <c r="BZ178" s="84">
        <f t="shared" si="469"/>
        <v>0</v>
      </c>
      <c r="CA178" s="75">
        <f t="shared" si="470"/>
        <v>9.0565017572316834E-3</v>
      </c>
      <c r="CB178" s="85">
        <f t="shared" si="471"/>
        <v>1</v>
      </c>
      <c r="CC178" s="75"/>
      <c r="CD178" s="75"/>
      <c r="CE178" s="74">
        <v>1749</v>
      </c>
      <c r="CF178" s="74">
        <v>1810</v>
      </c>
      <c r="CG178" s="74">
        <v>1631</v>
      </c>
      <c r="CH178" s="74">
        <v>932</v>
      </c>
      <c r="CI178" s="74">
        <v>593</v>
      </c>
      <c r="CJ178" s="74">
        <v>750</v>
      </c>
      <c r="CK178" s="72">
        <v>274</v>
      </c>
      <c r="CL178" s="72">
        <v>74</v>
      </c>
      <c r="CM178" s="72">
        <v>41</v>
      </c>
      <c r="CN178" s="72">
        <v>58</v>
      </c>
      <c r="CO178" s="72"/>
      <c r="CP178" s="73">
        <f t="shared" si="662"/>
        <v>173</v>
      </c>
      <c r="CQ178" s="73">
        <f t="shared" si="663"/>
        <v>7912</v>
      </c>
      <c r="CR178" s="73"/>
      <c r="CS178" s="76">
        <f t="shared" si="472"/>
        <v>0.22105662285136501</v>
      </c>
      <c r="CT178" s="77">
        <f t="shared" si="473"/>
        <v>0.22876643073811931</v>
      </c>
      <c r="CU178" s="77">
        <f t="shared" si="474"/>
        <v>0.20614256825075833</v>
      </c>
      <c r="CV178" s="77">
        <f t="shared" si="475"/>
        <v>0.11779575328614762</v>
      </c>
      <c r="CW178" s="77">
        <f t="shared" si="476"/>
        <v>7.4949443882709813E-2</v>
      </c>
      <c r="CX178" s="77">
        <f t="shared" si="477"/>
        <v>9.4792719919110216E-2</v>
      </c>
      <c r="CY178" s="77">
        <f t="shared" si="478"/>
        <v>3.4630940343781599E-2</v>
      </c>
      <c r="CZ178" s="78"/>
      <c r="DA178" s="78"/>
      <c r="DB178" s="78"/>
      <c r="DC178" s="78"/>
      <c r="DD178" s="78">
        <f t="shared" si="479"/>
        <v>2.1865520728008091E-2</v>
      </c>
      <c r="DE178" s="75">
        <f t="shared" si="480"/>
        <v>1</v>
      </c>
      <c r="DF178" s="75"/>
      <c r="DG178" s="75"/>
      <c r="DH178" s="74">
        <v>855</v>
      </c>
      <c r="DI178" s="74">
        <v>1851</v>
      </c>
      <c r="DJ178" s="74">
        <v>838</v>
      </c>
      <c r="DK178" s="74">
        <v>1062</v>
      </c>
      <c r="DL178" s="74">
        <v>354</v>
      </c>
      <c r="DM178" s="74">
        <v>785</v>
      </c>
      <c r="DN178" s="74">
        <v>860</v>
      </c>
      <c r="DO178" s="72">
        <v>1400</v>
      </c>
      <c r="DP178" s="72">
        <v>30</v>
      </c>
      <c r="DQ178" s="72">
        <v>83</v>
      </c>
      <c r="DR178" s="72"/>
      <c r="DS178" s="72"/>
      <c r="DU178" s="73">
        <f t="shared" si="481"/>
        <v>113</v>
      </c>
      <c r="DV178" s="73">
        <f t="shared" si="664"/>
        <v>8118</v>
      </c>
      <c r="DW178" s="76">
        <f t="shared" si="482"/>
        <v>0.10532150776053215</v>
      </c>
      <c r="DX178" s="77">
        <f t="shared" si="483"/>
        <v>0.22801182557280117</v>
      </c>
      <c r="DY178" s="77">
        <f t="shared" si="484"/>
        <v>0.10322739591032273</v>
      </c>
      <c r="DZ178" s="77">
        <f t="shared" si="485"/>
        <v>0.13082039911308205</v>
      </c>
      <c r="EA178" s="77">
        <f t="shared" si="486"/>
        <v>4.3606799704360683E-2</v>
      </c>
      <c r="EB178" s="77">
        <f t="shared" si="487"/>
        <v>9.6698694259669871E-2</v>
      </c>
      <c r="EC178" s="77">
        <f t="shared" si="488"/>
        <v>0.10593742301059374</v>
      </c>
      <c r="ED178" s="77">
        <f t="shared" si="489"/>
        <v>0.17245627001724562</v>
      </c>
      <c r="EE178" s="75">
        <f t="shared" si="490"/>
        <v>3.6954915003695491E-3</v>
      </c>
      <c r="EF178" s="78">
        <f t="shared" si="491"/>
        <v>1.022419315102242E-2</v>
      </c>
      <c r="EG178" s="78">
        <f t="shared" si="492"/>
        <v>0</v>
      </c>
      <c r="EH178" s="78">
        <f t="shared" si="493"/>
        <v>0</v>
      </c>
      <c r="EI178" s="78">
        <f t="shared" si="494"/>
        <v>0</v>
      </c>
      <c r="EJ178" s="75">
        <f t="shared" si="495"/>
        <v>1.3919684651391968E-2</v>
      </c>
      <c r="EK178" s="75">
        <f t="shared" si="496"/>
        <v>1</v>
      </c>
      <c r="EL178" s="75"/>
      <c r="EM178" s="75"/>
      <c r="EN178" s="75"/>
      <c r="EO178" s="75"/>
      <c r="EP178" s="75"/>
      <c r="EQ178" s="75"/>
      <c r="ER178" s="75">
        <f t="shared" si="497"/>
        <v>0.23464197208817009</v>
      </c>
      <c r="ES178" s="75">
        <f t="shared" si="498"/>
        <v>0.24452554744525548</v>
      </c>
      <c r="ET178" s="75">
        <f t="shared" si="499"/>
        <v>0.22876643073811931</v>
      </c>
      <c r="EU178" s="75">
        <f t="shared" si="500"/>
        <v>0.22801182557280117</v>
      </c>
      <c r="EV178" s="75"/>
      <c r="EW178" s="75"/>
      <c r="EX178" s="75">
        <f t="shared" si="501"/>
        <v>6.4562410329985651E-2</v>
      </c>
      <c r="EY178" s="75">
        <f t="shared" si="502"/>
        <v>4.4606650446066508E-2</v>
      </c>
      <c r="EZ178" s="75">
        <f t="shared" si="503"/>
        <v>7.4949443882709813E-2</v>
      </c>
      <c r="FA178" s="75">
        <f t="shared" si="504"/>
        <v>0.10322739591032273</v>
      </c>
      <c r="FB178" s="75"/>
      <c r="FC178" s="75"/>
      <c r="FD178" s="75"/>
      <c r="FE178" s="75">
        <f t="shared" si="505"/>
        <v>0</v>
      </c>
      <c r="FF178" s="75"/>
      <c r="FG178" s="75"/>
      <c r="FH178" s="75"/>
      <c r="FI178" s="75"/>
      <c r="FJ178" s="75"/>
      <c r="FK178" s="75">
        <f t="shared" si="506"/>
        <v>2.703433360367667E-3</v>
      </c>
      <c r="FL178" s="75"/>
      <c r="FM178" s="75"/>
      <c r="FN178" s="75"/>
      <c r="FO178" s="75"/>
      <c r="FP178" s="75">
        <f t="shared" si="507"/>
        <v>0.29920438241815572</v>
      </c>
      <c r="FQ178" s="75">
        <f t="shared" si="508"/>
        <v>0.29183563125168965</v>
      </c>
      <c r="FR178" s="75">
        <f t="shared" si="509"/>
        <v>0.30371587462082911</v>
      </c>
      <c r="FS178" s="75">
        <f t="shared" si="510"/>
        <v>0.3312392214831239</v>
      </c>
      <c r="FT178" s="75"/>
      <c r="FU178" s="75"/>
      <c r="FV178" s="75"/>
      <c r="FW178" s="75">
        <f t="shared" si="511"/>
        <v>-1.5759116707136173E-2</v>
      </c>
      <c r="FX178" s="75">
        <f t="shared" si="512"/>
        <v>-7.5460516531813959E-4</v>
      </c>
      <c r="FY178" s="75">
        <f t="shared" si="513"/>
        <v>-1.6513721872454312E-2</v>
      </c>
      <c r="FZ178" s="75"/>
      <c r="GA178" s="75"/>
      <c r="GB178" s="75">
        <f t="shared" si="514"/>
        <v>3.0342793436643305E-2</v>
      </c>
      <c r="GC178" s="75">
        <f t="shared" si="515"/>
        <v>2.8277952027612921E-2</v>
      </c>
      <c r="GD178" s="75">
        <f t="shared" si="516"/>
        <v>5.8620745464256226E-2</v>
      </c>
      <c r="GE178" s="75"/>
      <c r="GF178" s="75"/>
      <c r="GG178" s="75"/>
      <c r="GH178" s="75"/>
      <c r="GI178" s="75"/>
      <c r="GJ178" s="75"/>
      <c r="GK178" s="75"/>
      <c r="GL178" s="75"/>
      <c r="GM178" s="75"/>
      <c r="GN178" s="75"/>
      <c r="GO178" s="75"/>
      <c r="GP178" s="75"/>
      <c r="GQ178" s="75">
        <f t="shared" si="517"/>
        <v>1.1880243369139454E-2</v>
      </c>
      <c r="GR178" s="75">
        <f t="shared" si="518"/>
        <v>2.7523346862294795E-2</v>
      </c>
      <c r="GS178" s="75">
        <f t="shared" si="519"/>
        <v>3.9403590231434249E-2</v>
      </c>
      <c r="GT178" s="75"/>
      <c r="GU178" s="75"/>
      <c r="GV178" s="75"/>
      <c r="GW178" s="75"/>
      <c r="GX178" s="75">
        <f t="shared" si="520"/>
        <v>9.2604669362201641E-3</v>
      </c>
      <c r="GY178" s="75">
        <f t="shared" si="521"/>
        <v>2.379021357123547E-2</v>
      </c>
      <c r="GZ178" s="75">
        <f t="shared" si="522"/>
        <v>3.4630940343781599E-2</v>
      </c>
      <c r="HA178" s="75">
        <f t="shared" si="523"/>
        <v>9.6698694259669871E-2</v>
      </c>
      <c r="HB178" s="75"/>
      <c r="HC178" s="75"/>
      <c r="HD178" s="75">
        <f t="shared" si="524"/>
        <v>1.084072677254613E-2</v>
      </c>
      <c r="HE178" s="75">
        <f t="shared" si="525"/>
        <v>6.2067753915888271E-2</v>
      </c>
      <c r="HF178" s="75">
        <f t="shared" si="526"/>
        <v>7.2908480688434404E-2</v>
      </c>
      <c r="HG178" s="75"/>
      <c r="HH178" s="75"/>
      <c r="HI178" s="75"/>
      <c r="HJ178" s="75">
        <f t="shared" si="527"/>
        <v>0.14595017607930089</v>
      </c>
      <c r="HK178" s="75">
        <f t="shared" si="528"/>
        <v>0.13030548796972155</v>
      </c>
      <c r="HL178" s="75">
        <f t="shared" si="529"/>
        <v>0.20614256825075833</v>
      </c>
      <c r="HM178" s="75">
        <f t="shared" si="530"/>
        <v>0.13082039911308205</v>
      </c>
      <c r="HN178" s="75"/>
      <c r="HO178" s="75"/>
      <c r="HP178" s="75">
        <f t="shared" si="531"/>
        <v>7.5837080281036778E-2</v>
      </c>
      <c r="HQ178" s="75">
        <f>Gegevens!HM85-Gegevens!HL85</f>
        <v>-8.3207096612760711E-3</v>
      </c>
      <c r="HR178" s="75">
        <f t="shared" si="532"/>
        <v>5.1491114336049693E-4</v>
      </c>
      <c r="HS178" s="75"/>
      <c r="HT178" s="75"/>
      <c r="HU178" s="75"/>
      <c r="HV178" s="75">
        <f t="shared" si="533"/>
        <v>0.12195121951219512</v>
      </c>
      <c r="HW178" s="75">
        <f t="shared" si="534"/>
        <v>0.22452014057853473</v>
      </c>
      <c r="HX178" s="75">
        <f t="shared" si="535"/>
        <v>9.4792719919110216E-2</v>
      </c>
      <c r="HY178" s="75">
        <f t="shared" si="536"/>
        <v>0.10532150776053215</v>
      </c>
      <c r="HZ178" s="75"/>
      <c r="IA178" s="75"/>
      <c r="IB178" s="75">
        <f t="shared" si="537"/>
        <v>-0.1297274206594245</v>
      </c>
      <c r="IC178" s="75">
        <f t="shared" si="538"/>
        <v>1.052878784142193E-2</v>
      </c>
      <c r="ID178" s="75">
        <f t="shared" si="539"/>
        <v>-0.11919863281800258</v>
      </c>
      <c r="IE178" s="75"/>
      <c r="IF178" s="75"/>
      <c r="IG178" s="75"/>
      <c r="IH178" s="75">
        <f t="shared" si="540"/>
        <v>0.25211947306638843</v>
      </c>
      <c r="II178" s="75">
        <f t="shared" si="541"/>
        <v>0.24006488240064883</v>
      </c>
      <c r="IJ178" s="75">
        <f t="shared" si="542"/>
        <v>0.22105662285136501</v>
      </c>
      <c r="IK178" s="75">
        <f t="shared" si="543"/>
        <v>0.17245627001724562</v>
      </c>
      <c r="IL178" s="75"/>
      <c r="IM178" s="75"/>
      <c r="IN178" s="75">
        <f t="shared" si="544"/>
        <v>-1.9008259549283812E-2</v>
      </c>
      <c r="IO178" s="75">
        <f t="shared" si="545"/>
        <v>-4.8600352834119398E-2</v>
      </c>
      <c r="IP178" s="75">
        <f t="shared" si="546"/>
        <v>-6.760861238340321E-2</v>
      </c>
      <c r="IQ178" s="75"/>
      <c r="IR178" s="75"/>
      <c r="IS178" s="75"/>
      <c r="IT178" s="75">
        <f t="shared" si="547"/>
        <v>6.8083996347984871E-2</v>
      </c>
      <c r="IU178" s="75">
        <f t="shared" si="548"/>
        <v>8.0427142470938087E-2</v>
      </c>
      <c r="IV178" s="75">
        <f t="shared" si="549"/>
        <v>0.11779575328614762</v>
      </c>
      <c r="IW178" s="75">
        <f t="shared" si="550"/>
        <v>0.10593742301059374</v>
      </c>
      <c r="IX178" s="75"/>
      <c r="IY178" s="75"/>
      <c r="IZ178" s="75">
        <f t="shared" si="551"/>
        <v>3.7368610815209535E-2</v>
      </c>
      <c r="JA178" s="75">
        <f t="shared" si="552"/>
        <v>-1.1858330275553886E-2</v>
      </c>
      <c r="JB178" s="75">
        <f t="shared" si="553"/>
        <v>2.551028053965565E-2</v>
      </c>
      <c r="JC178" s="75"/>
      <c r="JD178" s="75"/>
      <c r="JE178" s="75"/>
      <c r="JF178" s="75"/>
      <c r="JG178" s="75"/>
      <c r="JH178" s="75"/>
      <c r="JI178" s="75">
        <f t="shared" si="554"/>
        <v>0.26137994000260861</v>
      </c>
      <c r="JJ178" s="75">
        <f t="shared" si="555"/>
        <v>0.32020346941437328</v>
      </c>
      <c r="JK178" s="75">
        <f t="shared" si="556"/>
        <v>0.32946393635059346</v>
      </c>
      <c r="JL178" s="75"/>
      <c r="JM178" s="75">
        <f t="shared" si="557"/>
        <v>0.26385509597188428</v>
      </c>
      <c r="JN178" s="75">
        <f t="shared" si="558"/>
        <v>0.3204920248715869</v>
      </c>
      <c r="JO178" s="75">
        <f t="shared" si="559"/>
        <v>0.34428223844282235</v>
      </c>
      <c r="JP178" s="75"/>
      <c r="JQ178" s="75">
        <f t="shared" si="560"/>
        <v>0.25568756319514663</v>
      </c>
      <c r="JR178" s="75">
        <f t="shared" si="561"/>
        <v>0.33885237613751262</v>
      </c>
      <c r="JS178" s="75">
        <f t="shared" si="562"/>
        <v>0.37348331648129424</v>
      </c>
      <c r="JT178" s="75"/>
      <c r="JU178" s="75">
        <f t="shared" si="563"/>
        <v>0.26915496427691549</v>
      </c>
      <c r="JV178" s="75">
        <f t="shared" si="564"/>
        <v>0.27839369302783934</v>
      </c>
      <c r="JW178" s="75">
        <f t="shared" si="565"/>
        <v>0.37509238728750921</v>
      </c>
      <c r="JX178" s="75"/>
      <c r="JY178" s="75"/>
      <c r="JZ178" s="75"/>
      <c r="KA178" s="75">
        <f t="shared" si="566"/>
        <v>-8.1675327767376515E-3</v>
      </c>
      <c r="KB178" s="75">
        <f t="shared" si="567"/>
        <v>1.3467401081768859E-2</v>
      </c>
      <c r="KC178" s="75">
        <f t="shared" si="568"/>
        <v>5.2998683050312079E-3</v>
      </c>
      <c r="KD178" s="75"/>
      <c r="KE178" s="75"/>
      <c r="KF178" s="75">
        <f t="shared" si="569"/>
        <v>1.8360351265925723E-2</v>
      </c>
      <c r="KG178" s="75">
        <f t="shared" si="570"/>
        <v>-6.0458683109673284E-2</v>
      </c>
      <c r="KH178" s="75">
        <f t="shared" si="571"/>
        <v>-4.2098331843747561E-2</v>
      </c>
      <c r="KI178" s="75"/>
      <c r="KJ178" s="75"/>
      <c r="KK178" s="75">
        <f t="shared" si="572"/>
        <v>2.9201078038471884E-2</v>
      </c>
      <c r="KL178" s="75">
        <f t="shared" si="573"/>
        <v>1.6090708062149739E-3</v>
      </c>
      <c r="KM178" s="75">
        <f t="shared" si="574"/>
        <v>3.0810148844686858E-2</v>
      </c>
      <c r="KN178" s="75"/>
      <c r="KO178" s="75"/>
      <c r="KP178" s="75"/>
      <c r="KQ178" s="75"/>
      <c r="KR178" s="73">
        <f t="shared" si="575"/>
        <v>1985.0583941605839</v>
      </c>
      <c r="KS178" s="73">
        <f t="shared" si="576"/>
        <v>362.11678832116792</v>
      </c>
      <c r="KT178" s="73">
        <f t="shared" si="577"/>
        <v>1057.8199513381996</v>
      </c>
      <c r="KU178" s="73">
        <f t="shared" si="578"/>
        <v>1822.654501216545</v>
      </c>
      <c r="KV178" s="73">
        <f t="shared" si="579"/>
        <v>1948.8467153284671</v>
      </c>
      <c r="KW178" s="73">
        <f t="shared" si="580"/>
        <v>652.90754257907543</v>
      </c>
      <c r="KX178" s="73">
        <f t="shared" si="581"/>
        <v>193.12895377128953</v>
      </c>
      <c r="KY178" s="73"/>
      <c r="KZ178" s="73">
        <f t="shared" si="582"/>
        <v>1857.1258847320526</v>
      </c>
      <c r="LA178" s="73">
        <f t="shared" si="583"/>
        <v>608.43958543983831</v>
      </c>
      <c r="LB178" s="73">
        <f t="shared" si="584"/>
        <v>1673.465369059656</v>
      </c>
      <c r="LC178" s="73">
        <f t="shared" si="585"/>
        <v>769.52730030333669</v>
      </c>
      <c r="LD178" s="73">
        <f t="shared" si="586"/>
        <v>1794.5376643073812</v>
      </c>
      <c r="LE178" s="73">
        <f t="shared" si="587"/>
        <v>956.26592517694644</v>
      </c>
      <c r="LF178" s="73">
        <f t="shared" si="588"/>
        <v>281.13397371081902</v>
      </c>
      <c r="LG178" s="73"/>
      <c r="LH178" s="73">
        <f t="shared" si="589"/>
        <v>1851</v>
      </c>
      <c r="LI178" s="73">
        <f t="shared" si="590"/>
        <v>838</v>
      </c>
      <c r="LJ178" s="73">
        <f t="shared" si="591"/>
        <v>1062</v>
      </c>
      <c r="LK178" s="73">
        <f t="shared" si="592"/>
        <v>855</v>
      </c>
      <c r="LL178" s="73">
        <f t="shared" si="593"/>
        <v>1400</v>
      </c>
      <c r="LM178" s="73">
        <f t="shared" si="594"/>
        <v>860</v>
      </c>
      <c r="LN178" s="73">
        <f t="shared" si="595"/>
        <v>785</v>
      </c>
      <c r="LO178" s="73"/>
      <c r="LP178" s="73">
        <f t="shared" si="596"/>
        <v>-127.93250942853138</v>
      </c>
      <c r="LQ178" s="73">
        <f t="shared" si="597"/>
        <v>246.32279711867039</v>
      </c>
      <c r="LR178" s="73">
        <f t="shared" si="598"/>
        <v>615.6454177214564</v>
      </c>
      <c r="LS178" s="73">
        <f t="shared" si="599"/>
        <v>-1053.1272009132083</v>
      </c>
      <c r="LT178" s="73">
        <f t="shared" si="600"/>
        <v>-154.30905102108591</v>
      </c>
      <c r="LU178" s="73">
        <f t="shared" si="601"/>
        <v>303.35838259787101</v>
      </c>
      <c r="LV178" s="73">
        <f t="shared" si="602"/>
        <v>88.00501993952949</v>
      </c>
      <c r="LW178" s="73"/>
      <c r="LX178" s="73">
        <f t="shared" si="603"/>
        <v>-6.1258847320525547</v>
      </c>
      <c r="LY178" s="73">
        <f t="shared" si="604"/>
        <v>229.56041456016169</v>
      </c>
      <c r="LZ178" s="73">
        <f t="shared" si="605"/>
        <v>-611.46536905965604</v>
      </c>
      <c r="MA178" s="73">
        <f t="shared" si="606"/>
        <v>85.472699696663312</v>
      </c>
      <c r="MB178" s="73">
        <f t="shared" si="607"/>
        <v>-394.53766430738119</v>
      </c>
      <c r="MC178" s="73">
        <f t="shared" si="608"/>
        <v>-96.265925176946439</v>
      </c>
      <c r="MD178" s="73">
        <f t="shared" si="609"/>
        <v>503.86602628918098</v>
      </c>
      <c r="ME178" s="73"/>
      <c r="MF178" s="73">
        <f t="shared" si="610"/>
        <v>-134.05839416058393</v>
      </c>
      <c r="MG178" s="73">
        <f t="shared" si="611"/>
        <v>475.88321167883208</v>
      </c>
      <c r="MH178" s="73">
        <f t="shared" si="612"/>
        <v>4.1800486618003561</v>
      </c>
      <c r="MI178" s="73">
        <f t="shared" si="613"/>
        <v>-967.65450121654499</v>
      </c>
      <c r="MJ178" s="73">
        <f t="shared" si="614"/>
        <v>-548.8467153284671</v>
      </c>
      <c r="MK178" s="73">
        <f t="shared" si="615"/>
        <v>207.09245742092457</v>
      </c>
      <c r="ML178" s="73">
        <f t="shared" si="616"/>
        <v>591.8710462287105</v>
      </c>
      <c r="MM178" s="73"/>
      <c r="MN178" s="75">
        <f t="shared" si="617"/>
        <v>-6.4447731011273268E-2</v>
      </c>
      <c r="MO178" s="75">
        <f t="shared" si="618"/>
        <v>0.68023026013420362</v>
      </c>
      <c r="MP178" s="75">
        <f t="shared" si="619"/>
        <v>0.58199452273766583</v>
      </c>
      <c r="MQ178" s="75">
        <f t="shared" si="620"/>
        <v>-0.57779859002915268</v>
      </c>
      <c r="MR178" s="75">
        <f t="shared" si="621"/>
        <v>-7.9179675757658538E-2</v>
      </c>
      <c r="MS178" s="75">
        <f t="shared" si="622"/>
        <v>0.46462686186709268</v>
      </c>
      <c r="MT178" s="75">
        <f t="shared" si="623"/>
        <v>0.45568009467781978</v>
      </c>
      <c r="MU178" s="75"/>
      <c r="MV178" s="75">
        <f t="shared" si="624"/>
        <v>-3.2985834629817795E-3</v>
      </c>
      <c r="MW178" s="75">
        <f t="shared" si="625"/>
        <v>0.37729368708680167</v>
      </c>
      <c r="MX178" s="75">
        <f t="shared" si="626"/>
        <v>-0.36538871993702932</v>
      </c>
      <c r="MY178" s="75">
        <f t="shared" si="627"/>
        <v>0.11107169253510719</v>
      </c>
      <c r="MZ178" s="75">
        <f t="shared" si="628"/>
        <v>-0.21985476936738285</v>
      </c>
      <c r="NA178" s="75">
        <f t="shared" si="629"/>
        <v>-0.10066857203882225</v>
      </c>
      <c r="NB178" s="75">
        <f t="shared" si="630"/>
        <v>1.7922630254836058</v>
      </c>
      <c r="NC178" s="75"/>
      <c r="ND178" s="75">
        <f t="shared" si="631"/>
        <v>-6.7533728254514563E-2</v>
      </c>
      <c r="NE178" s="75">
        <f t="shared" si="632"/>
        <v>1.3141705301350532</v>
      </c>
      <c r="NF178" s="75">
        <f t="shared" si="633"/>
        <v>3.9515691271585184E-3</v>
      </c>
      <c r="NG178" s="75">
        <f t="shared" si="634"/>
        <v>-0.53090396483298197</v>
      </c>
      <c r="NH178" s="75">
        <f t="shared" si="635"/>
        <v>-0.28162641577275721</v>
      </c>
      <c r="NI178" s="75">
        <f t="shared" si="636"/>
        <v>0.31718496711323108</v>
      </c>
      <c r="NJ178" s="75">
        <f t="shared" si="637"/>
        <v>3.0646417053013506</v>
      </c>
      <c r="NK178" s="75"/>
      <c r="NL178" s="75"/>
      <c r="NM178" s="211">
        <v>9776</v>
      </c>
      <c r="NN178" s="212">
        <v>1</v>
      </c>
      <c r="NO178" s="212">
        <v>2</v>
      </c>
      <c r="NP178" s="212">
        <v>15</v>
      </c>
      <c r="NQ178" s="212">
        <v>0</v>
      </c>
      <c r="NR178" s="212">
        <v>32</v>
      </c>
      <c r="NS178" s="213">
        <v>50</v>
      </c>
      <c r="NT178" s="213">
        <f t="shared" si="638"/>
        <v>9826</v>
      </c>
      <c r="NU178" s="75"/>
      <c r="NV178" s="75"/>
      <c r="NW178" s="73">
        <v>8118</v>
      </c>
      <c r="NX178" s="73">
        <v>838</v>
      </c>
      <c r="NY178" s="75">
        <f t="shared" si="639"/>
        <v>0.10322739591032273</v>
      </c>
      <c r="NZ178" s="75">
        <f t="shared" si="640"/>
        <v>1.9332318215958997E-3</v>
      </c>
      <c r="OA178" s="75">
        <f t="shared" si="641"/>
        <v>1.0692171365650569E-3</v>
      </c>
      <c r="OB178" s="73">
        <v>15417</v>
      </c>
      <c r="OC178" s="73">
        <v>9826</v>
      </c>
      <c r="OD178" s="73">
        <v>5895.4036363823679</v>
      </c>
      <c r="OE178" s="73">
        <v>3377.1884968298973</v>
      </c>
      <c r="OF178" s="75">
        <f t="shared" si="642"/>
        <v>0.21905613912109342</v>
      </c>
      <c r="OG178" s="75">
        <f t="shared" si="643"/>
        <v>0.57285110657872818</v>
      </c>
      <c r="OH178" s="73">
        <v>4479.6666666666697</v>
      </c>
      <c r="OI178" s="73">
        <f t="shared" si="644"/>
        <v>2566.1820071038442</v>
      </c>
      <c r="OJ178" s="75">
        <f t="shared" si="645"/>
        <v>0.26116242693912517</v>
      </c>
      <c r="OK178" s="75">
        <f t="shared" si="646"/>
        <v>2.3524905851547576E-3</v>
      </c>
      <c r="OL178" s="75">
        <f t="shared" si="647"/>
        <v>4.9267539068042878E-3</v>
      </c>
      <c r="OM178" s="73">
        <v>15135</v>
      </c>
      <c r="ON178" s="73">
        <v>246818381</v>
      </c>
      <c r="OO178" s="73">
        <f t="shared" si="648"/>
        <v>16307.788635612818</v>
      </c>
      <c r="OP178" s="75">
        <f t="shared" si="649"/>
        <v>2.3226306635127382E-3</v>
      </c>
      <c r="OQ178" s="75">
        <f t="shared" si="650"/>
        <v>1.9820567810231761E-3</v>
      </c>
      <c r="OR178" s="75">
        <f t="shared" si="651"/>
        <v>8.2730498958657247E-3</v>
      </c>
      <c r="OS178" s="73">
        <v>1904.8424182358772</v>
      </c>
      <c r="OT178" s="75">
        <f t="shared" si="652"/>
        <v>0.12355467459530889</v>
      </c>
      <c r="OU178" s="75">
        <f t="shared" si="653"/>
        <v>1.5698926687524729E-3</v>
      </c>
      <c r="OV178" s="73">
        <v>1918.4491121314113</v>
      </c>
      <c r="OW178" s="75">
        <f t="shared" si="654"/>
        <v>0.12675580522837207</v>
      </c>
      <c r="OX178" s="75">
        <v>0.13051146384479717</v>
      </c>
      <c r="OY178" s="73">
        <v>1038</v>
      </c>
      <c r="OZ178" s="75">
        <f t="shared" si="655"/>
        <v>6.7328273983265227E-2</v>
      </c>
      <c r="PA178" s="73">
        <v>2239</v>
      </c>
      <c r="PB178" s="75">
        <f t="shared" si="656"/>
        <v>0.14522929233962509</v>
      </c>
      <c r="PC178" s="73">
        <v>3207</v>
      </c>
      <c r="PD178" s="73">
        <v>2715</v>
      </c>
      <c r="PE178" s="75">
        <f t="shared" si="657"/>
        <v>0.18121546961325966</v>
      </c>
      <c r="PF178" s="75">
        <v>6.2740335964379682E-2</v>
      </c>
      <c r="PG178" s="75">
        <v>0.12052216150576807</v>
      </c>
      <c r="PH178" s="75">
        <v>0.18326249747014775</v>
      </c>
      <c r="PI178" s="75"/>
      <c r="PJ178" s="75"/>
      <c r="PK178" s="75"/>
      <c r="PL178" s="75"/>
      <c r="PM178" s="75"/>
      <c r="PN178" s="75"/>
      <c r="PO178" s="226"/>
      <c r="PP178" s="21">
        <f t="shared" si="658"/>
        <v>0</v>
      </c>
      <c r="PQ178" s="73">
        <f t="shared" si="659"/>
        <v>55.307238615719086</v>
      </c>
      <c r="PR178" s="73"/>
      <c r="PS178" s="73">
        <f t="shared" si="660"/>
        <v>356.19308854527884</v>
      </c>
      <c r="PT178" s="73">
        <v>4</v>
      </c>
      <c r="PU178" s="73">
        <f t="shared" si="661"/>
        <v>209.42714661194631</v>
      </c>
      <c r="PV178" s="73">
        <v>4</v>
      </c>
      <c r="PW178" s="73"/>
    </row>
    <row r="179" spans="1:445" x14ac:dyDescent="0.25">
      <c r="A179" s="150"/>
      <c r="B179" s="153" t="s">
        <v>12</v>
      </c>
      <c r="C179" s="151"/>
      <c r="D179" s="156">
        <v>43010</v>
      </c>
      <c r="E179" s="156" t="s">
        <v>205</v>
      </c>
      <c r="F179" s="72" t="s">
        <v>228</v>
      </c>
      <c r="G179" s="82"/>
      <c r="P179" s="161"/>
      <c r="Q179" s="127"/>
      <c r="R179" s="127"/>
      <c r="S179" s="127"/>
      <c r="T179" s="127"/>
      <c r="U179" s="127"/>
      <c r="V179" s="127"/>
      <c r="W179" s="127"/>
      <c r="X179" s="127"/>
      <c r="Y179" s="127"/>
      <c r="Z179" s="113"/>
      <c r="AA179" s="73"/>
      <c r="AB179" s="74">
        <v>2012</v>
      </c>
      <c r="AC179" s="74">
        <v>4437</v>
      </c>
      <c r="AD179" s="74">
        <v>1239</v>
      </c>
      <c r="AE179" s="74">
        <v>714</v>
      </c>
      <c r="AF179" s="74">
        <v>1567</v>
      </c>
      <c r="AG179" s="74">
        <v>5224</v>
      </c>
      <c r="AH179" s="74">
        <v>183</v>
      </c>
      <c r="AI179" s="74">
        <v>204</v>
      </c>
      <c r="AK179" s="73">
        <f t="shared" si="445"/>
        <v>15580</v>
      </c>
      <c r="AL179" s="75"/>
      <c r="AM179" s="76">
        <f t="shared" si="446"/>
        <v>0.12913992297817714</v>
      </c>
      <c r="AN179" s="77">
        <f t="shared" si="447"/>
        <v>0.28478818998716304</v>
      </c>
      <c r="AO179" s="77">
        <f t="shared" si="448"/>
        <v>7.9525032092426187E-2</v>
      </c>
      <c r="AP179" s="77">
        <f t="shared" si="449"/>
        <v>4.5827984595635432E-2</v>
      </c>
      <c r="AQ179" s="77">
        <f t="shared" si="450"/>
        <v>0.10057766367137355</v>
      </c>
      <c r="AR179" s="77">
        <f t="shared" si="451"/>
        <v>0.33530166880616175</v>
      </c>
      <c r="AS179" s="77">
        <f t="shared" si="452"/>
        <v>1.1745827984595636E-2</v>
      </c>
      <c r="AT179" s="78">
        <f t="shared" si="453"/>
        <v>1.3093709884467265E-2</v>
      </c>
      <c r="AU179" s="75">
        <f t="shared" si="454"/>
        <v>1</v>
      </c>
      <c r="AV179" s="75"/>
      <c r="AW179" s="75"/>
      <c r="AX179" s="74">
        <v>1253</v>
      </c>
      <c r="AY179" s="74">
        <v>910</v>
      </c>
      <c r="AZ179" s="74">
        <v>2802</v>
      </c>
      <c r="BA179" s="74">
        <v>1401</v>
      </c>
      <c r="BB179" s="74">
        <v>5159</v>
      </c>
      <c r="BC179" s="74">
        <v>3787</v>
      </c>
      <c r="BD179" s="74">
        <v>337</v>
      </c>
      <c r="BF179" s="74">
        <v>57</v>
      </c>
      <c r="BG179" s="79">
        <v>16</v>
      </c>
      <c r="BH179" s="80">
        <v>132</v>
      </c>
      <c r="BI179" s="80">
        <v>11</v>
      </c>
      <c r="BJ179" s="81">
        <v>12</v>
      </c>
      <c r="BK179" s="73">
        <f t="shared" si="455"/>
        <v>171</v>
      </c>
      <c r="BL179" s="79">
        <f t="shared" si="456"/>
        <v>15877</v>
      </c>
      <c r="BM179" s="82"/>
      <c r="BN179" s="83">
        <f t="shared" si="457"/>
        <v>7.8919191282987966E-2</v>
      </c>
      <c r="BO179" s="84">
        <f t="shared" si="458"/>
        <v>5.7315613780940987E-2</v>
      </c>
      <c r="BP179" s="84">
        <f t="shared" si="459"/>
        <v>0.17648170309252378</v>
      </c>
      <c r="BQ179" s="84">
        <f t="shared" si="460"/>
        <v>8.8240851546261892E-2</v>
      </c>
      <c r="BR179" s="84">
        <f t="shared" si="461"/>
        <v>0.32493544120425771</v>
      </c>
      <c r="BS179" s="84">
        <f t="shared" si="462"/>
        <v>0.2385211311960698</v>
      </c>
      <c r="BT179" s="84">
        <f t="shared" si="463"/>
        <v>2.1225672356238585E-2</v>
      </c>
      <c r="BU179" s="84">
        <f t="shared" si="464"/>
        <v>0</v>
      </c>
      <c r="BV179" s="84">
        <f t="shared" si="465"/>
        <v>3.59009888517982E-3</v>
      </c>
      <c r="BW179" s="84">
        <f t="shared" si="466"/>
        <v>1.0077470554890723E-3</v>
      </c>
      <c r="BX179" s="84">
        <f t="shared" si="467"/>
        <v>8.3139132077848458E-3</v>
      </c>
      <c r="BY179" s="84">
        <f t="shared" si="468"/>
        <v>6.9282610064873718E-4</v>
      </c>
      <c r="BZ179" s="84">
        <f t="shared" si="469"/>
        <v>7.5581029161680415E-4</v>
      </c>
      <c r="CA179" s="75">
        <f t="shared" si="470"/>
        <v>1.077029665553946E-2</v>
      </c>
      <c r="CB179" s="85">
        <f t="shared" si="471"/>
        <v>1</v>
      </c>
      <c r="CC179" s="75"/>
      <c r="CD179" s="75"/>
      <c r="CE179" s="74">
        <v>678</v>
      </c>
      <c r="CF179" s="74">
        <v>3331</v>
      </c>
      <c r="CG179" s="74">
        <v>4360</v>
      </c>
      <c r="CH179" s="74">
        <v>1906</v>
      </c>
      <c r="CI179" s="74">
        <v>2048</v>
      </c>
      <c r="CJ179" s="74">
        <v>3343</v>
      </c>
      <c r="CK179" s="74">
        <v>318</v>
      </c>
      <c r="CL179" s="72">
        <v>17</v>
      </c>
      <c r="CM179" s="72">
        <v>208</v>
      </c>
      <c r="CN179" s="72">
        <v>19</v>
      </c>
      <c r="CO179" s="72">
        <v>27</v>
      </c>
      <c r="CP179" s="73">
        <f t="shared" si="662"/>
        <v>271</v>
      </c>
      <c r="CQ179" s="73">
        <f t="shared" si="663"/>
        <v>16255</v>
      </c>
      <c r="CR179" s="73"/>
      <c r="CS179" s="76">
        <f t="shared" si="472"/>
        <v>4.1710243002153181E-2</v>
      </c>
      <c r="CT179" s="77">
        <f t="shared" si="473"/>
        <v>0.20492156259612426</v>
      </c>
      <c r="CU179" s="77">
        <f t="shared" si="474"/>
        <v>0.26822516148877268</v>
      </c>
      <c r="CV179" s="77">
        <f t="shared" si="475"/>
        <v>0.11725622885266072</v>
      </c>
      <c r="CW179" s="77">
        <f t="shared" si="476"/>
        <v>0.12599200246078129</v>
      </c>
      <c r="CX179" s="77">
        <f t="shared" si="477"/>
        <v>0.2056597969855429</v>
      </c>
      <c r="CY179" s="77">
        <f t="shared" si="478"/>
        <v>1.956321131959397E-2</v>
      </c>
      <c r="CZ179" s="78"/>
      <c r="DA179" s="78"/>
      <c r="DB179" s="78"/>
      <c r="DC179" s="78"/>
      <c r="DD179" s="78">
        <f t="shared" si="479"/>
        <v>1.6671793294370962E-2</v>
      </c>
      <c r="DE179" s="75">
        <f t="shared" si="480"/>
        <v>1</v>
      </c>
      <c r="DF179" s="75"/>
      <c r="DG179" s="75"/>
      <c r="DH179" s="74">
        <v>3620</v>
      </c>
      <c r="DI179" s="74">
        <v>3337</v>
      </c>
      <c r="DJ179" s="74">
        <v>3166</v>
      </c>
      <c r="DK179" s="74">
        <v>2737</v>
      </c>
      <c r="DM179" s="74">
        <v>594</v>
      </c>
      <c r="DN179" s="74">
        <v>1092</v>
      </c>
      <c r="DO179" s="74">
        <v>1300</v>
      </c>
      <c r="DP179" s="72">
        <v>165</v>
      </c>
      <c r="DQ179" s="72">
        <v>21</v>
      </c>
      <c r="DR179" s="72">
        <v>37</v>
      </c>
      <c r="DS179" s="72"/>
      <c r="DU179" s="73">
        <f t="shared" si="481"/>
        <v>223</v>
      </c>
      <c r="DV179" s="73">
        <f t="shared" si="664"/>
        <v>16069</v>
      </c>
      <c r="DW179" s="76">
        <f t="shared" si="482"/>
        <v>0.22527848652685295</v>
      </c>
      <c r="DX179" s="77">
        <f t="shared" si="483"/>
        <v>0.2076669363370465</v>
      </c>
      <c r="DY179" s="77">
        <f t="shared" si="484"/>
        <v>0.19702532827182775</v>
      </c>
      <c r="DZ179" s="77">
        <f t="shared" si="485"/>
        <v>0.17032796066961231</v>
      </c>
      <c r="EA179" s="77">
        <f t="shared" si="486"/>
        <v>0</v>
      </c>
      <c r="EB179" s="77">
        <f t="shared" si="487"/>
        <v>3.6965585910759845E-2</v>
      </c>
      <c r="EC179" s="77">
        <f t="shared" si="488"/>
        <v>6.7956935714730229E-2</v>
      </c>
      <c r="ED179" s="77">
        <f t="shared" si="489"/>
        <v>8.0901113946107411E-2</v>
      </c>
      <c r="EE179" s="75">
        <f t="shared" si="490"/>
        <v>1.0268218308544403E-2</v>
      </c>
      <c r="EF179" s="78">
        <f t="shared" si="491"/>
        <v>1.3068641483601966E-3</v>
      </c>
      <c r="EG179" s="78">
        <f t="shared" si="492"/>
        <v>2.3025701661584419E-3</v>
      </c>
      <c r="EH179" s="78">
        <f t="shared" si="493"/>
        <v>0</v>
      </c>
      <c r="EI179" s="78">
        <f t="shared" si="494"/>
        <v>0</v>
      </c>
      <c r="EJ179" s="75">
        <f t="shared" si="495"/>
        <v>1.3877652623063041E-2</v>
      </c>
      <c r="EK179" s="75">
        <f t="shared" si="496"/>
        <v>1</v>
      </c>
      <c r="EL179" s="75"/>
      <c r="EM179" s="75"/>
      <c r="EN179" s="75"/>
      <c r="EO179" s="75"/>
      <c r="EP179" s="75"/>
      <c r="EQ179" s="75"/>
      <c r="ER179" s="75">
        <f t="shared" si="497"/>
        <v>0.28478818998716304</v>
      </c>
      <c r="ES179" s="75">
        <f t="shared" si="498"/>
        <v>0.32493544120425771</v>
      </c>
      <c r="ET179" s="75">
        <f t="shared" si="499"/>
        <v>0.20492156259612426</v>
      </c>
      <c r="EU179" s="75">
        <f t="shared" si="500"/>
        <v>0.2076669363370465</v>
      </c>
      <c r="EV179" s="75"/>
      <c r="EW179" s="75"/>
      <c r="EX179" s="75">
        <f t="shared" si="501"/>
        <v>7.9525032092426187E-2</v>
      </c>
      <c r="EY179" s="75">
        <f t="shared" si="502"/>
        <v>5.7315613780940987E-2</v>
      </c>
      <c r="EZ179" s="75">
        <f t="shared" si="503"/>
        <v>0.12599200246078129</v>
      </c>
      <c r="FA179" s="75">
        <f t="shared" si="504"/>
        <v>0.19702532827182775</v>
      </c>
      <c r="FB179" s="75"/>
      <c r="FC179" s="75"/>
      <c r="FD179" s="75"/>
      <c r="FE179" s="75">
        <f t="shared" si="505"/>
        <v>0</v>
      </c>
      <c r="FF179" s="75"/>
      <c r="FG179" s="75"/>
      <c r="FH179" s="75"/>
      <c r="FI179" s="75"/>
      <c r="FJ179" s="75"/>
      <c r="FK179" s="75">
        <f t="shared" si="506"/>
        <v>3.59009888517982E-3</v>
      </c>
      <c r="FL179" s="75"/>
      <c r="FM179" s="75"/>
      <c r="FN179" s="75"/>
      <c r="FO179" s="75"/>
      <c r="FP179" s="75">
        <f t="shared" si="507"/>
        <v>0.36431322207958922</v>
      </c>
      <c r="FQ179" s="75">
        <f t="shared" si="508"/>
        <v>0.38584115387037848</v>
      </c>
      <c r="FR179" s="75">
        <f t="shared" si="509"/>
        <v>0.33091356505690556</v>
      </c>
      <c r="FS179" s="75">
        <f t="shared" si="510"/>
        <v>0.40469226460887425</v>
      </c>
      <c r="FT179" s="75"/>
      <c r="FU179" s="75"/>
      <c r="FV179" s="75"/>
      <c r="FW179" s="75">
        <f t="shared" si="511"/>
        <v>-0.12001387860813345</v>
      </c>
      <c r="FX179" s="75">
        <f t="shared" si="512"/>
        <v>2.7453737409222356E-3</v>
      </c>
      <c r="FY179" s="75">
        <f t="shared" si="513"/>
        <v>-0.11726850486721122</v>
      </c>
      <c r="FZ179" s="75"/>
      <c r="GA179" s="75"/>
      <c r="GB179" s="75">
        <f t="shared" si="514"/>
        <v>6.86763886798403E-2</v>
      </c>
      <c r="GC179" s="75">
        <f t="shared" si="515"/>
        <v>7.103332581104646E-2</v>
      </c>
      <c r="GD179" s="75">
        <f t="shared" si="516"/>
        <v>0.13970971449088676</v>
      </c>
      <c r="GE179" s="75"/>
      <c r="GF179" s="75"/>
      <c r="GG179" s="75"/>
      <c r="GH179" s="75"/>
      <c r="GI179" s="75"/>
      <c r="GJ179" s="75"/>
      <c r="GK179" s="75"/>
      <c r="GL179" s="75"/>
      <c r="GM179" s="75"/>
      <c r="GN179" s="75"/>
      <c r="GO179" s="75"/>
      <c r="GP179" s="75"/>
      <c r="GQ179" s="75">
        <f t="shared" si="517"/>
        <v>-5.4927588813472927E-2</v>
      </c>
      <c r="GR179" s="75">
        <f t="shared" si="518"/>
        <v>7.3778699551968696E-2</v>
      </c>
      <c r="GS179" s="75">
        <f t="shared" si="519"/>
        <v>1.8851110738495769E-2</v>
      </c>
      <c r="GT179" s="75"/>
      <c r="GU179" s="75"/>
      <c r="GV179" s="75"/>
      <c r="GW179" s="75"/>
      <c r="GX179" s="75">
        <f t="shared" si="520"/>
        <v>1.1745827984595636E-2</v>
      </c>
      <c r="GY179" s="75">
        <f t="shared" si="521"/>
        <v>2.1225672356238585E-2</v>
      </c>
      <c r="GZ179" s="75">
        <f t="shared" si="522"/>
        <v>1.956321131959397E-2</v>
      </c>
      <c r="HA179" s="75">
        <f t="shared" si="523"/>
        <v>3.6965585910759845E-2</v>
      </c>
      <c r="HB179" s="75"/>
      <c r="HC179" s="75"/>
      <c r="HD179" s="75">
        <f t="shared" si="524"/>
        <v>-1.6624610366446149E-3</v>
      </c>
      <c r="HE179" s="75">
        <f t="shared" si="525"/>
        <v>1.7402374591165875E-2</v>
      </c>
      <c r="HF179" s="75">
        <f t="shared" si="526"/>
        <v>1.573991355452126E-2</v>
      </c>
      <c r="HG179" s="75"/>
      <c r="HH179" s="75"/>
      <c r="HI179" s="75"/>
      <c r="HJ179" s="75">
        <f t="shared" si="527"/>
        <v>0.33530166880616175</v>
      </c>
      <c r="HK179" s="75">
        <f t="shared" si="528"/>
        <v>0.2385211311960698</v>
      </c>
      <c r="HL179" s="75">
        <f t="shared" si="529"/>
        <v>0.26822516148877268</v>
      </c>
      <c r="HM179" s="75">
        <f t="shared" si="530"/>
        <v>0.17032796066961231</v>
      </c>
      <c r="HN179" s="75"/>
      <c r="HO179" s="75"/>
      <c r="HP179" s="75">
        <f t="shared" si="531"/>
        <v>2.9704030292702882E-2</v>
      </c>
      <c r="HQ179" s="75">
        <f>Gegevens!HM223-Gegevens!HL223</f>
        <v>-0.1331818558375456</v>
      </c>
      <c r="HR179" s="75">
        <f t="shared" si="532"/>
        <v>-6.8193170526457486E-2</v>
      </c>
      <c r="HS179" s="75"/>
      <c r="HT179" s="75"/>
      <c r="HU179" s="75"/>
      <c r="HV179" s="75">
        <f t="shared" si="533"/>
        <v>0.12913992297817714</v>
      </c>
      <c r="HW179" s="75">
        <f t="shared" si="534"/>
        <v>0.17648170309252378</v>
      </c>
      <c r="HX179" s="75">
        <f t="shared" si="535"/>
        <v>0.2056597969855429</v>
      </c>
      <c r="HY179" s="75">
        <f t="shared" si="536"/>
        <v>0.22527848652685295</v>
      </c>
      <c r="HZ179" s="75"/>
      <c r="IA179" s="75"/>
      <c r="IB179" s="75">
        <f t="shared" si="537"/>
        <v>2.9178093893019119E-2</v>
      </c>
      <c r="IC179" s="75">
        <f t="shared" si="538"/>
        <v>1.9618689541310047E-2</v>
      </c>
      <c r="ID179" s="75">
        <f t="shared" si="539"/>
        <v>4.8796783434329166E-2</v>
      </c>
      <c r="IE179" s="75"/>
      <c r="IF179" s="75"/>
      <c r="IG179" s="75"/>
      <c r="IH179" s="75">
        <f t="shared" si="540"/>
        <v>4.5827984595635432E-2</v>
      </c>
      <c r="II179" s="75">
        <f t="shared" si="541"/>
        <v>8.8240851546261892E-2</v>
      </c>
      <c r="IJ179" s="75">
        <f t="shared" si="542"/>
        <v>4.1710243002153181E-2</v>
      </c>
      <c r="IK179" s="75">
        <f t="shared" si="543"/>
        <v>8.0901113946107411E-2</v>
      </c>
      <c r="IL179" s="75"/>
      <c r="IM179" s="75"/>
      <c r="IN179" s="75">
        <f t="shared" si="544"/>
        <v>-4.6530608544108711E-2</v>
      </c>
      <c r="IO179" s="75">
        <f t="shared" si="545"/>
        <v>3.919087094395423E-2</v>
      </c>
      <c r="IP179" s="75">
        <f t="shared" si="546"/>
        <v>-7.3397376001544806E-3</v>
      </c>
      <c r="IQ179" s="75"/>
      <c r="IR179" s="75"/>
      <c r="IS179" s="75"/>
      <c r="IT179" s="75">
        <f t="shared" si="547"/>
        <v>0.10057766367137355</v>
      </c>
      <c r="IU179" s="75">
        <f t="shared" si="548"/>
        <v>7.8919191282987966E-2</v>
      </c>
      <c r="IV179" s="75">
        <f t="shared" si="549"/>
        <v>0.11725622885266072</v>
      </c>
      <c r="IW179" s="75">
        <f t="shared" si="550"/>
        <v>6.7956935714730229E-2</v>
      </c>
      <c r="IX179" s="75"/>
      <c r="IY179" s="75"/>
      <c r="IZ179" s="75">
        <f t="shared" si="551"/>
        <v>3.8337037569672758E-2</v>
      </c>
      <c r="JA179" s="75">
        <f t="shared" si="552"/>
        <v>-4.9299293137930494E-2</v>
      </c>
      <c r="JB179" s="75">
        <f t="shared" si="553"/>
        <v>-1.0962255568257737E-2</v>
      </c>
      <c r="JC179" s="75"/>
      <c r="JD179" s="75"/>
      <c r="JE179" s="75"/>
      <c r="JF179" s="75"/>
      <c r="JG179" s="75"/>
      <c r="JH179" s="75"/>
      <c r="JI179" s="75">
        <f t="shared" si="554"/>
        <v>5.7573812580231067E-2</v>
      </c>
      <c r="JJ179" s="75">
        <f t="shared" si="555"/>
        <v>0.14640564826700897</v>
      </c>
      <c r="JK179" s="75">
        <f t="shared" si="556"/>
        <v>0.15815147625160461</v>
      </c>
      <c r="JL179" s="75"/>
      <c r="JM179" s="75">
        <f t="shared" si="557"/>
        <v>0.10946652390250047</v>
      </c>
      <c r="JN179" s="75">
        <f t="shared" si="558"/>
        <v>0.16716004282924984</v>
      </c>
      <c r="JO179" s="75">
        <f t="shared" si="559"/>
        <v>0.18838571518548844</v>
      </c>
      <c r="JP179" s="75"/>
      <c r="JQ179" s="75">
        <f t="shared" si="560"/>
        <v>6.1273454321747148E-2</v>
      </c>
      <c r="JR179" s="75">
        <f t="shared" si="561"/>
        <v>0.15896647185481391</v>
      </c>
      <c r="JS179" s="75">
        <f t="shared" si="562"/>
        <v>0.17852968317440787</v>
      </c>
      <c r="JT179" s="75"/>
      <c r="JU179" s="75">
        <f t="shared" si="563"/>
        <v>0.11786669985686726</v>
      </c>
      <c r="JV179" s="75">
        <f t="shared" si="564"/>
        <v>0.14885804966083765</v>
      </c>
      <c r="JW179" s="75">
        <f t="shared" si="565"/>
        <v>0.18582363557159748</v>
      </c>
      <c r="JX179" s="75"/>
      <c r="JY179" s="75"/>
      <c r="JZ179" s="75"/>
      <c r="KA179" s="75">
        <f t="shared" si="566"/>
        <v>-4.8193069580753325E-2</v>
      </c>
      <c r="KB179" s="75">
        <f t="shared" si="567"/>
        <v>5.6593245535120115E-2</v>
      </c>
      <c r="KC179" s="75">
        <f t="shared" si="568"/>
        <v>8.4001759543667898E-3</v>
      </c>
      <c r="KD179" s="75"/>
      <c r="KE179" s="75"/>
      <c r="KF179" s="75">
        <f t="shared" si="569"/>
        <v>-8.193570974435932E-3</v>
      </c>
      <c r="KG179" s="75">
        <f t="shared" si="570"/>
        <v>-1.0108422193976258E-2</v>
      </c>
      <c r="KH179" s="75">
        <f t="shared" si="571"/>
        <v>-1.8301993168412189E-2</v>
      </c>
      <c r="KI179" s="75"/>
      <c r="KJ179" s="75"/>
      <c r="KK179" s="75">
        <f t="shared" si="572"/>
        <v>-9.8560320110805677E-3</v>
      </c>
      <c r="KL179" s="75">
        <f t="shared" si="573"/>
        <v>7.293952397189607E-3</v>
      </c>
      <c r="KM179" s="75">
        <f t="shared" si="574"/>
        <v>-2.5620796138909607E-3</v>
      </c>
      <c r="KN179" s="75"/>
      <c r="KO179" s="75"/>
      <c r="KP179" s="75"/>
      <c r="KQ179" s="75"/>
      <c r="KR179" s="73">
        <f t="shared" si="575"/>
        <v>5221.3876047112171</v>
      </c>
      <c r="KS179" s="73">
        <f t="shared" si="576"/>
        <v>921.00459784594068</v>
      </c>
      <c r="KT179" s="73">
        <f t="shared" si="577"/>
        <v>3832.7960571896456</v>
      </c>
      <c r="KU179" s="73">
        <f t="shared" si="578"/>
        <v>2835.8844869937648</v>
      </c>
      <c r="KV179" s="73">
        <f t="shared" si="579"/>
        <v>1417.9422434968824</v>
      </c>
      <c r="KW179" s="73">
        <f t="shared" si="580"/>
        <v>1268.1524847263336</v>
      </c>
      <c r="KX179" s="73">
        <f t="shared" si="581"/>
        <v>341.07532909239779</v>
      </c>
      <c r="KY179" s="73"/>
      <c r="KZ179" s="73">
        <f t="shared" si="582"/>
        <v>3292.8845893571206</v>
      </c>
      <c r="LA179" s="73">
        <f t="shared" si="583"/>
        <v>2024.5654875422947</v>
      </c>
      <c r="LB179" s="73">
        <f t="shared" si="584"/>
        <v>4310.1101199630884</v>
      </c>
      <c r="LC179" s="73">
        <f t="shared" si="585"/>
        <v>3304.747277760689</v>
      </c>
      <c r="LD179" s="73">
        <f t="shared" si="586"/>
        <v>670.24189480159953</v>
      </c>
      <c r="LE179" s="73">
        <f t="shared" si="587"/>
        <v>1884.1903414334051</v>
      </c>
      <c r="LF179" s="73">
        <f t="shared" si="588"/>
        <v>314.36124269455553</v>
      </c>
      <c r="LG179" s="73"/>
      <c r="LH179" s="73">
        <f t="shared" si="589"/>
        <v>3337</v>
      </c>
      <c r="LI179" s="73">
        <f t="shared" si="590"/>
        <v>3166</v>
      </c>
      <c r="LJ179" s="73">
        <f t="shared" si="591"/>
        <v>2737</v>
      </c>
      <c r="LK179" s="73">
        <f t="shared" si="592"/>
        <v>3620</v>
      </c>
      <c r="LL179" s="73">
        <f t="shared" si="593"/>
        <v>1300</v>
      </c>
      <c r="LM179" s="73">
        <f t="shared" si="594"/>
        <v>1092</v>
      </c>
      <c r="LN179" s="73">
        <f t="shared" si="595"/>
        <v>594</v>
      </c>
      <c r="LO179" s="73"/>
      <c r="LP179" s="73">
        <f t="shared" si="596"/>
        <v>-1928.5030153540965</v>
      </c>
      <c r="LQ179" s="73">
        <f t="shared" si="597"/>
        <v>1103.560889696354</v>
      </c>
      <c r="LR179" s="73">
        <f t="shared" si="598"/>
        <v>477.31406277344286</v>
      </c>
      <c r="LS179" s="73">
        <f t="shared" si="599"/>
        <v>468.86279076692426</v>
      </c>
      <c r="LT179" s="73">
        <f t="shared" si="600"/>
        <v>-747.70034869528286</v>
      </c>
      <c r="LU179" s="73">
        <f t="shared" si="601"/>
        <v>616.03785670707157</v>
      </c>
      <c r="LV179" s="73">
        <f t="shared" si="602"/>
        <v>-26.714086397842266</v>
      </c>
      <c r="LW179" s="73"/>
      <c r="LX179" s="73">
        <f t="shared" si="603"/>
        <v>44.115410642879397</v>
      </c>
      <c r="LY179" s="73">
        <f t="shared" si="604"/>
        <v>1141.4345124577053</v>
      </c>
      <c r="LZ179" s="73">
        <f t="shared" si="605"/>
        <v>-1573.1101199630884</v>
      </c>
      <c r="MA179" s="73">
        <f t="shared" si="606"/>
        <v>315.25272223931097</v>
      </c>
      <c r="MB179" s="73">
        <f t="shared" si="607"/>
        <v>629.75810519840047</v>
      </c>
      <c r="MC179" s="73">
        <f t="shared" si="608"/>
        <v>-792.19034143340514</v>
      </c>
      <c r="MD179" s="73">
        <f t="shared" si="609"/>
        <v>279.63875730544447</v>
      </c>
      <c r="ME179" s="73"/>
      <c r="MF179" s="73">
        <f t="shared" si="610"/>
        <v>-1884.3876047112171</v>
      </c>
      <c r="MG179" s="73">
        <f t="shared" si="611"/>
        <v>2244.9954021540593</v>
      </c>
      <c r="MH179" s="73">
        <f t="shared" si="612"/>
        <v>-1095.7960571896456</v>
      </c>
      <c r="MI179" s="73">
        <f t="shared" si="613"/>
        <v>784.11551300623523</v>
      </c>
      <c r="MJ179" s="73">
        <f t="shared" si="614"/>
        <v>-117.94224349688238</v>
      </c>
      <c r="MK179" s="73">
        <f t="shared" si="615"/>
        <v>-176.15248472633357</v>
      </c>
      <c r="ML179" s="73">
        <f t="shared" si="616"/>
        <v>252.92467090760221</v>
      </c>
      <c r="MM179" s="73"/>
      <c r="MN179" s="75">
        <f t="shared" si="617"/>
        <v>-0.36934684060115042</v>
      </c>
      <c r="MO179" s="75">
        <f t="shared" si="618"/>
        <v>1.1982143110657415</v>
      </c>
      <c r="MP179" s="75">
        <f t="shared" si="619"/>
        <v>0.12453416661136622</v>
      </c>
      <c r="MQ179" s="75">
        <f t="shared" si="620"/>
        <v>0.16533211875070114</v>
      </c>
      <c r="MR179" s="75">
        <f t="shared" si="621"/>
        <v>-0.5273136844074332</v>
      </c>
      <c r="MS179" s="75">
        <f t="shared" si="622"/>
        <v>0.48577585434452869</v>
      </c>
      <c r="MT179" s="75">
        <f t="shared" si="623"/>
        <v>-7.8323127236814546E-2</v>
      </c>
      <c r="MU179" s="75"/>
      <c r="MV179" s="75">
        <f t="shared" si="624"/>
        <v>1.3397193082765217E-2</v>
      </c>
      <c r="MW179" s="75">
        <f t="shared" si="625"/>
        <v>0.56379233938406248</v>
      </c>
      <c r="MX179" s="75">
        <f t="shared" si="626"/>
        <v>-0.36498142186134225</v>
      </c>
      <c r="MY179" s="75">
        <f t="shared" si="627"/>
        <v>9.5393897246184453E-2</v>
      </c>
      <c r="MZ179" s="75">
        <f t="shared" si="628"/>
        <v>0.9395982406990796</v>
      </c>
      <c r="NA179" s="75">
        <f t="shared" si="629"/>
        <v>-0.42044071876026246</v>
      </c>
      <c r="NB179" s="75">
        <f t="shared" si="630"/>
        <v>0.88954590874025574</v>
      </c>
      <c r="NC179" s="75"/>
      <c r="ND179" s="75">
        <f t="shared" si="631"/>
        <v>-0.36089785845642813</v>
      </c>
      <c r="NE179" s="75">
        <f t="shared" si="632"/>
        <v>2.4375506999690209</v>
      </c>
      <c r="NF179" s="75">
        <f t="shared" si="633"/>
        <v>-0.28589991245010976</v>
      </c>
      <c r="NG179" s="75">
        <f t="shared" si="634"/>
        <v>0.27649769114448391</v>
      </c>
      <c r="NH179" s="75">
        <f t="shared" si="635"/>
        <v>-8.3178453874127561E-2</v>
      </c>
      <c r="NI179" s="75">
        <f t="shared" si="636"/>
        <v>-0.13890481377272793</v>
      </c>
      <c r="NJ179" s="75">
        <f t="shared" si="637"/>
        <v>0.74155076411019027</v>
      </c>
      <c r="NK179" s="75"/>
      <c r="NL179" s="75"/>
      <c r="NM179" s="211">
        <v>18734</v>
      </c>
      <c r="NN179" s="212">
        <v>1</v>
      </c>
      <c r="NO179" s="212">
        <v>14</v>
      </c>
      <c r="NP179" s="212">
        <v>9</v>
      </c>
      <c r="NQ179" s="212">
        <v>0</v>
      </c>
      <c r="NR179" s="212">
        <v>22</v>
      </c>
      <c r="NS179" s="213">
        <v>46</v>
      </c>
      <c r="NT179" s="213">
        <f t="shared" si="638"/>
        <v>18780</v>
      </c>
      <c r="NU179" s="75"/>
      <c r="NV179" s="75"/>
      <c r="NW179" s="73">
        <v>16069</v>
      </c>
      <c r="NX179" s="73">
        <v>3166</v>
      </c>
      <c r="NY179" s="75">
        <f t="shared" si="639"/>
        <v>0.19702532827182775</v>
      </c>
      <c r="NZ179" s="75">
        <f t="shared" si="640"/>
        <v>3.8266940307002356E-3</v>
      </c>
      <c r="OA179" s="75">
        <f t="shared" si="641"/>
        <v>4.0395482748985332E-3</v>
      </c>
      <c r="OB179" s="73">
        <v>23689</v>
      </c>
      <c r="OC179" s="73">
        <v>18780</v>
      </c>
      <c r="OD179" s="73">
        <v>1478.542227583388</v>
      </c>
      <c r="OE179" s="73">
        <v>525.38292334175605</v>
      </c>
      <c r="OF179" s="75">
        <f t="shared" si="642"/>
        <v>2.2178349585957872E-2</v>
      </c>
      <c r="OG179" s="75">
        <f t="shared" si="643"/>
        <v>0.35533846348133813</v>
      </c>
      <c r="OH179" s="73">
        <v>969</v>
      </c>
      <c r="OI179" s="73">
        <f t="shared" si="644"/>
        <v>344.32297111341666</v>
      </c>
      <c r="OJ179" s="75">
        <f t="shared" si="645"/>
        <v>1.8334556502311857E-2</v>
      </c>
      <c r="OK179" s="75">
        <f t="shared" si="646"/>
        <v>3.6147207285289647E-3</v>
      </c>
      <c r="OL179" s="75">
        <f t="shared" si="647"/>
        <v>7.6644592760278759E-4</v>
      </c>
      <c r="OM179" s="73">
        <v>23550</v>
      </c>
      <c r="ON179" s="73">
        <v>433474697</v>
      </c>
      <c r="OO179" s="73">
        <f t="shared" si="648"/>
        <v>18406.568874734607</v>
      </c>
      <c r="OP179" s="75">
        <f t="shared" si="649"/>
        <v>3.6140041047720509E-3</v>
      </c>
      <c r="OQ179" s="75">
        <f t="shared" si="650"/>
        <v>3.48098654204695E-3</v>
      </c>
      <c r="OR179" s="75">
        <f t="shared" si="651"/>
        <v>1.1100542020902556E-3</v>
      </c>
      <c r="OS179" s="73">
        <v>3519.6522717622079</v>
      </c>
      <c r="OT179" s="75">
        <f t="shared" si="652"/>
        <v>0.14857749469214437</v>
      </c>
      <c r="OU179" s="75">
        <f t="shared" si="653"/>
        <v>2.9007524428791127E-3</v>
      </c>
      <c r="OV179" s="73">
        <v>198.38330625974271</v>
      </c>
      <c r="OW179" s="75">
        <f t="shared" si="654"/>
        <v>8.4239195864009644E-3</v>
      </c>
      <c r="OX179" s="75">
        <v>7.2642967542503864E-2</v>
      </c>
      <c r="OY179" s="73">
        <v>1308</v>
      </c>
      <c r="OZ179" s="75">
        <f t="shared" si="655"/>
        <v>5.521550086538056E-2</v>
      </c>
      <c r="PA179" s="73">
        <v>5020</v>
      </c>
      <c r="PB179" s="75">
        <f t="shared" si="656"/>
        <v>0.21191270209802018</v>
      </c>
      <c r="PC179" s="73">
        <v>3783</v>
      </c>
      <c r="PD179" s="73">
        <v>5113</v>
      </c>
      <c r="PE179" s="75">
        <f t="shared" si="657"/>
        <v>-0.26012125953451987</v>
      </c>
      <c r="PF179" s="75">
        <v>4.2344930311735293E-2</v>
      </c>
      <c r="PG179" s="75">
        <v>5.4739865943185445E-2</v>
      </c>
      <c r="PH179" s="75">
        <v>9.7084796254920738E-2</v>
      </c>
      <c r="PI179" s="75"/>
      <c r="PJ179" s="75"/>
      <c r="PK179" s="75"/>
      <c r="PL179" s="75"/>
      <c r="PM179" s="75"/>
      <c r="PN179" s="75"/>
      <c r="PO179" s="226"/>
      <c r="PP179" s="21">
        <f t="shared" si="658"/>
        <v>0</v>
      </c>
      <c r="PQ179" s="73">
        <f t="shared" si="659"/>
        <v>105.56235336534989</v>
      </c>
      <c r="PR179" s="73"/>
      <c r="PS179" s="73">
        <f t="shared" si="660"/>
        <v>30.715355320833844</v>
      </c>
      <c r="PT179" s="73">
        <v>2</v>
      </c>
      <c r="PU179" s="73">
        <f t="shared" si="661"/>
        <v>21.203461765487429</v>
      </c>
      <c r="PV179" s="73">
        <v>2</v>
      </c>
      <c r="PW179" s="73"/>
    </row>
    <row r="180" spans="1:445" x14ac:dyDescent="0.25">
      <c r="A180" s="150"/>
      <c r="B180" s="153" t="s">
        <v>10</v>
      </c>
      <c r="C180" s="151"/>
      <c r="D180" s="156">
        <v>11057</v>
      </c>
      <c r="E180" s="156" t="s">
        <v>0</v>
      </c>
      <c r="F180" s="72" t="s">
        <v>35</v>
      </c>
      <c r="G180" s="82"/>
      <c r="P180" s="161"/>
      <c r="Q180" s="127"/>
      <c r="R180" s="127"/>
      <c r="S180" s="127"/>
      <c r="T180" s="127"/>
      <c r="U180" s="127"/>
      <c r="V180" s="127"/>
      <c r="W180" s="127"/>
      <c r="X180" s="127"/>
      <c r="Y180" s="127"/>
      <c r="Z180" s="113"/>
      <c r="AA180" s="73"/>
      <c r="AB180" s="74">
        <v>1175</v>
      </c>
      <c r="AC180" s="74">
        <v>3804</v>
      </c>
      <c r="AD180" s="74">
        <v>980</v>
      </c>
      <c r="AE180" s="74">
        <v>793</v>
      </c>
      <c r="AF180" s="74">
        <v>714</v>
      </c>
      <c r="AG180" s="74">
        <v>1851</v>
      </c>
      <c r="AH180" s="74">
        <v>160</v>
      </c>
      <c r="AI180" s="74">
        <v>135</v>
      </c>
      <c r="AK180" s="73">
        <f t="shared" si="445"/>
        <v>9612</v>
      </c>
      <c r="AL180" s="75"/>
      <c r="AM180" s="76">
        <f t="shared" si="446"/>
        <v>0.12224302954640033</v>
      </c>
      <c r="AN180" s="77">
        <f t="shared" si="447"/>
        <v>0.39575530586766544</v>
      </c>
      <c r="AO180" s="77">
        <f t="shared" si="448"/>
        <v>0.10195588847274241</v>
      </c>
      <c r="AP180" s="77">
        <f t="shared" si="449"/>
        <v>8.2501040366208908E-2</v>
      </c>
      <c r="AQ180" s="77">
        <f t="shared" si="450"/>
        <v>7.4282147315855182E-2</v>
      </c>
      <c r="AR180" s="77">
        <f t="shared" si="451"/>
        <v>0.19257178526841448</v>
      </c>
      <c r="AS180" s="77">
        <f t="shared" si="452"/>
        <v>1.6645859342488557E-2</v>
      </c>
      <c r="AT180" s="78">
        <f t="shared" si="453"/>
        <v>1.4044943820224719E-2</v>
      </c>
      <c r="AU180" s="75">
        <f t="shared" si="454"/>
        <v>1</v>
      </c>
      <c r="AV180" s="75"/>
      <c r="AW180" s="75"/>
      <c r="AX180" s="74">
        <v>765</v>
      </c>
      <c r="AY180" s="74">
        <v>888</v>
      </c>
      <c r="AZ180" s="74">
        <v>1237</v>
      </c>
      <c r="BA180" s="74">
        <v>727</v>
      </c>
      <c r="BB180" s="74">
        <v>5247</v>
      </c>
      <c r="BC180" s="74">
        <v>3543</v>
      </c>
      <c r="BD180" s="74">
        <v>378</v>
      </c>
      <c r="BF180" s="74">
        <v>37</v>
      </c>
      <c r="BG180" s="79">
        <v>11</v>
      </c>
      <c r="BH180" s="80">
        <v>127</v>
      </c>
      <c r="BI180" s="80"/>
      <c r="BJ180" s="81"/>
      <c r="BK180" s="73">
        <f t="shared" si="455"/>
        <v>138</v>
      </c>
      <c r="BL180" s="79">
        <f t="shared" si="456"/>
        <v>12960</v>
      </c>
      <c r="BM180" s="82"/>
      <c r="BN180" s="83">
        <f t="shared" si="457"/>
        <v>5.9027777777777776E-2</v>
      </c>
      <c r="BO180" s="84">
        <f t="shared" si="458"/>
        <v>6.851851851851852E-2</v>
      </c>
      <c r="BP180" s="84">
        <f t="shared" si="459"/>
        <v>9.5447530864197536E-2</v>
      </c>
      <c r="BQ180" s="84">
        <f t="shared" si="460"/>
        <v>5.6095679012345676E-2</v>
      </c>
      <c r="BR180" s="84">
        <f t="shared" si="461"/>
        <v>0.40486111111111112</v>
      </c>
      <c r="BS180" s="84">
        <f t="shared" si="462"/>
        <v>0.27337962962962964</v>
      </c>
      <c r="BT180" s="84">
        <f t="shared" si="463"/>
        <v>2.9166666666666667E-2</v>
      </c>
      <c r="BU180" s="84">
        <f t="shared" si="464"/>
        <v>0</v>
      </c>
      <c r="BV180" s="84">
        <f t="shared" si="465"/>
        <v>2.8549382716049382E-3</v>
      </c>
      <c r="BW180" s="84">
        <f t="shared" si="466"/>
        <v>8.4876543209876543E-4</v>
      </c>
      <c r="BX180" s="84">
        <f t="shared" si="467"/>
        <v>9.7993827160493836E-3</v>
      </c>
      <c r="BY180" s="84">
        <f t="shared" si="468"/>
        <v>0</v>
      </c>
      <c r="BZ180" s="84">
        <f t="shared" si="469"/>
        <v>0</v>
      </c>
      <c r="CA180" s="75">
        <f t="shared" si="470"/>
        <v>1.064814814814815E-2</v>
      </c>
      <c r="CB180" s="85">
        <f t="shared" si="471"/>
        <v>1</v>
      </c>
      <c r="CC180" s="75"/>
      <c r="CD180" s="75"/>
      <c r="CE180" s="74">
        <v>442</v>
      </c>
      <c r="CF180" s="74">
        <v>4016</v>
      </c>
      <c r="CG180" s="74">
        <v>1725</v>
      </c>
      <c r="CH180" s="74">
        <v>1180</v>
      </c>
      <c r="CI180" s="74">
        <v>1546</v>
      </c>
      <c r="CJ180" s="74">
        <v>558</v>
      </c>
      <c r="CK180" s="74">
        <v>265</v>
      </c>
      <c r="CL180" s="72">
        <v>27</v>
      </c>
      <c r="CM180" s="72">
        <v>13</v>
      </c>
      <c r="CN180" s="72">
        <v>116</v>
      </c>
      <c r="CO180" s="72">
        <v>10</v>
      </c>
      <c r="CP180" s="73">
        <f t="shared" si="662"/>
        <v>166</v>
      </c>
      <c r="CQ180" s="73">
        <f t="shared" si="663"/>
        <v>9898</v>
      </c>
      <c r="CR180" s="73"/>
      <c r="CS180" s="76">
        <f t="shared" si="472"/>
        <v>4.4655485956758945E-2</v>
      </c>
      <c r="CT180" s="77">
        <f t="shared" si="473"/>
        <v>0.40573853303697716</v>
      </c>
      <c r="CU180" s="77">
        <f t="shared" si="474"/>
        <v>0.17427763184481712</v>
      </c>
      <c r="CV180" s="77">
        <f t="shared" si="475"/>
        <v>0.11921600323297636</v>
      </c>
      <c r="CW180" s="77">
        <f t="shared" si="476"/>
        <v>0.1561931703374419</v>
      </c>
      <c r="CX180" s="77">
        <f t="shared" si="477"/>
        <v>5.6375025257627803E-2</v>
      </c>
      <c r="CY180" s="77">
        <f t="shared" si="478"/>
        <v>2.6773085471812487E-2</v>
      </c>
      <c r="CZ180" s="78"/>
      <c r="DA180" s="78"/>
      <c r="DB180" s="78"/>
      <c r="DC180" s="78"/>
      <c r="DD180" s="78">
        <f t="shared" si="479"/>
        <v>1.6771064861588199E-2</v>
      </c>
      <c r="DE180" s="75">
        <f t="shared" si="480"/>
        <v>1</v>
      </c>
      <c r="DF180" s="75"/>
      <c r="DG180" s="75"/>
      <c r="DH180" s="74">
        <v>787</v>
      </c>
      <c r="DI180" s="74">
        <v>3958</v>
      </c>
      <c r="DJ180" s="74">
        <v>2098</v>
      </c>
      <c r="DK180" s="74">
        <v>1270</v>
      </c>
      <c r="DM180" s="74">
        <v>514</v>
      </c>
      <c r="DN180" s="74">
        <v>780</v>
      </c>
      <c r="DO180" s="74">
        <v>550</v>
      </c>
      <c r="DP180" s="72">
        <v>6</v>
      </c>
      <c r="DQ180" s="72">
        <v>119</v>
      </c>
      <c r="DR180" s="72">
        <v>4</v>
      </c>
      <c r="DS180" s="72">
        <v>8</v>
      </c>
      <c r="DT180" s="74">
        <v>74</v>
      </c>
      <c r="DU180" s="73">
        <f t="shared" si="481"/>
        <v>211</v>
      </c>
      <c r="DV180" s="73">
        <f t="shared" si="664"/>
        <v>10168</v>
      </c>
      <c r="DW180" s="76">
        <f t="shared" si="482"/>
        <v>7.7399685287175446E-2</v>
      </c>
      <c r="DX180" s="77">
        <f t="shared" si="483"/>
        <v>0.38926042486231316</v>
      </c>
      <c r="DY180" s="77">
        <f t="shared" si="484"/>
        <v>0.20633359559402045</v>
      </c>
      <c r="DZ180" s="77">
        <f t="shared" si="485"/>
        <v>0.12490165224232888</v>
      </c>
      <c r="EA180" s="77">
        <f t="shared" si="486"/>
        <v>0</v>
      </c>
      <c r="EB180" s="77">
        <f t="shared" si="487"/>
        <v>5.0550747442958302E-2</v>
      </c>
      <c r="EC180" s="77">
        <f t="shared" si="488"/>
        <v>7.6711250983477572E-2</v>
      </c>
      <c r="ED180" s="77">
        <f t="shared" si="489"/>
        <v>5.4091266719118805E-2</v>
      </c>
      <c r="EE180" s="75">
        <f t="shared" si="490"/>
        <v>5.9008654602675059E-4</v>
      </c>
      <c r="EF180" s="78">
        <f t="shared" si="491"/>
        <v>1.1703383162863887E-2</v>
      </c>
      <c r="EG180" s="78">
        <f t="shared" si="492"/>
        <v>3.9339103068450039E-4</v>
      </c>
      <c r="EH180" s="78">
        <f t="shared" si="493"/>
        <v>7.8678206136900079E-4</v>
      </c>
      <c r="EI180" s="78">
        <f t="shared" si="494"/>
        <v>7.2777340676632571E-3</v>
      </c>
      <c r="EJ180" s="75">
        <f t="shared" si="495"/>
        <v>2.0751376868607396E-2</v>
      </c>
      <c r="EK180" s="75">
        <f t="shared" si="496"/>
        <v>1</v>
      </c>
      <c r="EL180" s="75"/>
      <c r="EM180" s="75"/>
      <c r="EN180" s="75"/>
      <c r="EO180" s="75"/>
      <c r="EP180" s="75"/>
      <c r="EQ180" s="75"/>
      <c r="ER180" s="75">
        <f t="shared" si="497"/>
        <v>0.39575530586766544</v>
      </c>
      <c r="ES180" s="75">
        <f t="shared" si="498"/>
        <v>0.40486111111111112</v>
      </c>
      <c r="ET180" s="75">
        <f t="shared" si="499"/>
        <v>0.40573853303697716</v>
      </c>
      <c r="EU180" s="75">
        <f t="shared" si="500"/>
        <v>0.38926042486231316</v>
      </c>
      <c r="EV180" s="75"/>
      <c r="EW180" s="75"/>
      <c r="EX180" s="75">
        <f t="shared" si="501"/>
        <v>0.10195588847274241</v>
      </c>
      <c r="EY180" s="75">
        <f t="shared" si="502"/>
        <v>6.851851851851852E-2</v>
      </c>
      <c r="EZ180" s="75">
        <f t="shared" si="503"/>
        <v>0.1561931703374419</v>
      </c>
      <c r="FA180" s="75">
        <f t="shared" si="504"/>
        <v>0.20633359559402045</v>
      </c>
      <c r="FB180" s="75"/>
      <c r="FC180" s="75"/>
      <c r="FD180" s="75"/>
      <c r="FE180" s="75">
        <f t="shared" si="505"/>
        <v>0</v>
      </c>
      <c r="FF180" s="75"/>
      <c r="FG180" s="75"/>
      <c r="FH180" s="75"/>
      <c r="FI180" s="75"/>
      <c r="FJ180" s="75"/>
      <c r="FK180" s="75">
        <f t="shared" si="506"/>
        <v>2.8549382716049382E-3</v>
      </c>
      <c r="FL180" s="75"/>
      <c r="FM180" s="75"/>
      <c r="FN180" s="75"/>
      <c r="FO180" s="75"/>
      <c r="FP180" s="75">
        <f t="shared" si="507"/>
        <v>0.49771119434040784</v>
      </c>
      <c r="FQ180" s="75">
        <f t="shared" si="508"/>
        <v>0.47623456790123458</v>
      </c>
      <c r="FR180" s="75">
        <f t="shared" si="509"/>
        <v>0.56193170337441911</v>
      </c>
      <c r="FS180" s="75">
        <f t="shared" si="510"/>
        <v>0.59559402045633358</v>
      </c>
      <c r="FT180" s="75"/>
      <c r="FU180" s="75"/>
      <c r="FV180" s="75"/>
      <c r="FW180" s="75">
        <f t="shared" si="511"/>
        <v>8.7742192586603984E-4</v>
      </c>
      <c r="FX180" s="75">
        <f t="shared" si="512"/>
        <v>-1.6478108174663997E-2</v>
      </c>
      <c r="FY180" s="75">
        <f t="shared" si="513"/>
        <v>-1.5600686248797957E-2</v>
      </c>
      <c r="FZ180" s="75"/>
      <c r="GA180" s="75"/>
      <c r="GB180" s="75">
        <f t="shared" si="514"/>
        <v>8.767465181892338E-2</v>
      </c>
      <c r="GC180" s="75">
        <f t="shared" si="515"/>
        <v>5.0140425256578552E-2</v>
      </c>
      <c r="GD180" s="75">
        <f t="shared" si="516"/>
        <v>0.13781507707550195</v>
      </c>
      <c r="GE180" s="75"/>
      <c r="GF180" s="75"/>
      <c r="GG180" s="75"/>
      <c r="GH180" s="75"/>
      <c r="GI180" s="75"/>
      <c r="GJ180" s="75"/>
      <c r="GK180" s="75"/>
      <c r="GL180" s="75"/>
      <c r="GM180" s="75"/>
      <c r="GN180" s="75"/>
      <c r="GO180" s="75"/>
      <c r="GP180" s="75"/>
      <c r="GQ180" s="75">
        <f t="shared" si="517"/>
        <v>8.5697135473184527E-2</v>
      </c>
      <c r="GR180" s="75">
        <f t="shared" si="518"/>
        <v>3.3662317081914472E-2</v>
      </c>
      <c r="GS180" s="75">
        <f t="shared" si="519"/>
        <v>0.119359452555099</v>
      </c>
      <c r="GT180" s="75"/>
      <c r="GU180" s="75"/>
      <c r="GV180" s="75"/>
      <c r="GW180" s="75"/>
      <c r="GX180" s="75">
        <f t="shared" si="520"/>
        <v>1.6645859342488557E-2</v>
      </c>
      <c r="GY180" s="75">
        <f t="shared" si="521"/>
        <v>2.9166666666666667E-2</v>
      </c>
      <c r="GZ180" s="75">
        <f t="shared" si="522"/>
        <v>2.6773085471812487E-2</v>
      </c>
      <c r="HA180" s="75">
        <f t="shared" si="523"/>
        <v>5.0550747442958302E-2</v>
      </c>
      <c r="HB180" s="75"/>
      <c r="HC180" s="75"/>
      <c r="HD180" s="75">
        <f t="shared" si="524"/>
        <v>-2.3935811948541802E-3</v>
      </c>
      <c r="HE180" s="75">
        <f t="shared" si="525"/>
        <v>2.3777661971145815E-2</v>
      </c>
      <c r="HF180" s="75">
        <f t="shared" si="526"/>
        <v>2.1384080776291635E-2</v>
      </c>
      <c r="HG180" s="75"/>
      <c r="HH180" s="75"/>
      <c r="HI180" s="75"/>
      <c r="HJ180" s="75">
        <f t="shared" si="527"/>
        <v>0.19257178526841448</v>
      </c>
      <c r="HK180" s="75">
        <f t="shared" si="528"/>
        <v>0.27337962962962964</v>
      </c>
      <c r="HL180" s="75">
        <f t="shared" si="529"/>
        <v>0.17427763184481712</v>
      </c>
      <c r="HM180" s="75">
        <f t="shared" si="530"/>
        <v>0.12490165224232888</v>
      </c>
      <c r="HN180" s="75"/>
      <c r="HO180" s="75"/>
      <c r="HP180" s="75">
        <f t="shared" si="531"/>
        <v>-9.9101997784812518E-2</v>
      </c>
      <c r="HQ180" s="75">
        <f>Gegevens!HM31-Gegevens!HL31</f>
        <v>-6.1277094072658744E-2</v>
      </c>
      <c r="HR180" s="75">
        <f t="shared" si="532"/>
        <v>-0.14847797738730076</v>
      </c>
      <c r="HS180" s="75"/>
      <c r="HT180" s="75"/>
      <c r="HU180" s="75"/>
      <c r="HV180" s="75">
        <f t="shared" si="533"/>
        <v>0.12224302954640033</v>
      </c>
      <c r="HW180" s="75">
        <f t="shared" si="534"/>
        <v>9.5447530864197536E-2</v>
      </c>
      <c r="HX180" s="75">
        <f t="shared" si="535"/>
        <v>5.6375025257627803E-2</v>
      </c>
      <c r="HY180" s="75">
        <f t="shared" si="536"/>
        <v>7.7399685287175446E-2</v>
      </c>
      <c r="HZ180" s="75"/>
      <c r="IA180" s="75"/>
      <c r="IB180" s="75">
        <f t="shared" si="537"/>
        <v>-3.9072505606569732E-2</v>
      </c>
      <c r="IC180" s="75">
        <f t="shared" si="538"/>
        <v>2.1024660029547643E-2</v>
      </c>
      <c r="ID180" s="75">
        <f t="shared" si="539"/>
        <v>-1.804784557702209E-2</v>
      </c>
      <c r="IE180" s="75"/>
      <c r="IF180" s="75"/>
      <c r="IG180" s="75"/>
      <c r="IH180" s="75">
        <f t="shared" si="540"/>
        <v>8.2501040366208908E-2</v>
      </c>
      <c r="II180" s="75">
        <f t="shared" si="541"/>
        <v>5.6095679012345676E-2</v>
      </c>
      <c r="IJ180" s="75">
        <f t="shared" si="542"/>
        <v>4.4655485956758945E-2</v>
      </c>
      <c r="IK180" s="75">
        <f t="shared" si="543"/>
        <v>5.4091266719118805E-2</v>
      </c>
      <c r="IL180" s="75"/>
      <c r="IM180" s="75"/>
      <c r="IN180" s="75">
        <f t="shared" si="544"/>
        <v>-1.1440193055586731E-2</v>
      </c>
      <c r="IO180" s="75">
        <f t="shared" si="545"/>
        <v>9.4357807623598605E-3</v>
      </c>
      <c r="IP180" s="75">
        <f t="shared" si="546"/>
        <v>-2.0044122932268704E-3</v>
      </c>
      <c r="IQ180" s="75"/>
      <c r="IR180" s="75"/>
      <c r="IS180" s="75"/>
      <c r="IT180" s="75">
        <f t="shared" si="547"/>
        <v>7.4282147315855182E-2</v>
      </c>
      <c r="IU180" s="75">
        <f t="shared" si="548"/>
        <v>5.9027777777777776E-2</v>
      </c>
      <c r="IV180" s="75">
        <f t="shared" si="549"/>
        <v>0.11921600323297636</v>
      </c>
      <c r="IW180" s="75">
        <f t="shared" si="550"/>
        <v>7.6711250983477572E-2</v>
      </c>
      <c r="IX180" s="75"/>
      <c r="IY180" s="75"/>
      <c r="IZ180" s="75">
        <f t="shared" si="551"/>
        <v>6.0188225455198585E-2</v>
      </c>
      <c r="JA180" s="75">
        <f t="shared" si="552"/>
        <v>-4.2504752249498789E-2</v>
      </c>
      <c r="JB180" s="75">
        <f t="shared" si="553"/>
        <v>1.7683473205699796E-2</v>
      </c>
      <c r="JC180" s="75"/>
      <c r="JD180" s="75"/>
      <c r="JE180" s="75"/>
      <c r="JF180" s="75"/>
      <c r="JG180" s="75"/>
      <c r="JH180" s="75"/>
      <c r="JI180" s="75">
        <f t="shared" si="554"/>
        <v>9.9146899708697472E-2</v>
      </c>
      <c r="JJ180" s="75">
        <f t="shared" si="555"/>
        <v>0.15678318768206409</v>
      </c>
      <c r="JK180" s="75">
        <f t="shared" si="556"/>
        <v>0.17342904702455264</v>
      </c>
      <c r="JL180" s="75"/>
      <c r="JM180" s="75">
        <f t="shared" si="557"/>
        <v>8.5262345679012336E-2</v>
      </c>
      <c r="JN180" s="75">
        <f t="shared" si="558"/>
        <v>0.11512345679012345</v>
      </c>
      <c r="JO180" s="75">
        <f t="shared" si="559"/>
        <v>0.1442901234567901</v>
      </c>
      <c r="JP180" s="75"/>
      <c r="JQ180" s="75">
        <f t="shared" si="560"/>
        <v>7.1428571428571425E-2</v>
      </c>
      <c r="JR180" s="75">
        <f t="shared" si="561"/>
        <v>0.16387148918973532</v>
      </c>
      <c r="JS180" s="75">
        <f t="shared" si="562"/>
        <v>0.19064457466154777</v>
      </c>
      <c r="JT180" s="75"/>
      <c r="JU180" s="75">
        <f t="shared" si="563"/>
        <v>0.10464201416207711</v>
      </c>
      <c r="JV180" s="75">
        <f t="shared" si="564"/>
        <v>0.13080251770259638</v>
      </c>
      <c r="JW180" s="75">
        <f t="shared" si="565"/>
        <v>0.18135326514555467</v>
      </c>
      <c r="JX180" s="75"/>
      <c r="JY180" s="75"/>
      <c r="JZ180" s="75"/>
      <c r="KA180" s="75">
        <f t="shared" si="566"/>
        <v>-1.3833774250440911E-2</v>
      </c>
      <c r="KB180" s="75">
        <f t="shared" si="567"/>
        <v>3.3213442733505683E-2</v>
      </c>
      <c r="KC180" s="75">
        <f t="shared" si="568"/>
        <v>1.9379668483064771E-2</v>
      </c>
      <c r="KD180" s="75"/>
      <c r="KE180" s="75"/>
      <c r="KF180" s="75">
        <f t="shared" si="569"/>
        <v>4.8748032399611868E-2</v>
      </c>
      <c r="KG180" s="75">
        <f t="shared" si="570"/>
        <v>-3.3068971487138943E-2</v>
      </c>
      <c r="KH180" s="75">
        <f t="shared" si="571"/>
        <v>1.5679060912472925E-2</v>
      </c>
      <c r="KI180" s="75"/>
      <c r="KJ180" s="75"/>
      <c r="KK180" s="75">
        <f t="shared" si="572"/>
        <v>4.6354451204757674E-2</v>
      </c>
      <c r="KL180" s="75">
        <f t="shared" si="573"/>
        <v>-9.2913095159931069E-3</v>
      </c>
      <c r="KM180" s="75">
        <f t="shared" si="574"/>
        <v>3.7063141688764567E-2</v>
      </c>
      <c r="KN180" s="75"/>
      <c r="KO180" s="75"/>
      <c r="KP180" s="75"/>
      <c r="KQ180" s="75"/>
      <c r="KR180" s="73">
        <f t="shared" si="575"/>
        <v>4116.6277777777777</v>
      </c>
      <c r="KS180" s="73">
        <f t="shared" si="576"/>
        <v>696.69629629629628</v>
      </c>
      <c r="KT180" s="73">
        <f t="shared" si="577"/>
        <v>2779.724074074074</v>
      </c>
      <c r="KU180" s="73">
        <f t="shared" si="578"/>
        <v>970.51049382716053</v>
      </c>
      <c r="KV180" s="73">
        <f t="shared" si="579"/>
        <v>570.38086419753085</v>
      </c>
      <c r="KW180" s="73">
        <f t="shared" si="580"/>
        <v>600.19444444444446</v>
      </c>
      <c r="KX180" s="73">
        <f t="shared" si="581"/>
        <v>296.56666666666666</v>
      </c>
      <c r="KY180" s="73"/>
      <c r="KZ180" s="73">
        <f t="shared" si="582"/>
        <v>4125.5494039199839</v>
      </c>
      <c r="LA180" s="73">
        <f t="shared" si="583"/>
        <v>1588.1721559911093</v>
      </c>
      <c r="LB180" s="73">
        <f t="shared" si="584"/>
        <v>1772.0549605981005</v>
      </c>
      <c r="LC180" s="73">
        <f t="shared" si="585"/>
        <v>573.22125681955947</v>
      </c>
      <c r="LD180" s="73">
        <f t="shared" si="586"/>
        <v>454.05698120832494</v>
      </c>
      <c r="LE180" s="73">
        <f t="shared" si="587"/>
        <v>1212.1883208729037</v>
      </c>
      <c r="LF180" s="73">
        <f t="shared" si="588"/>
        <v>272.22873307738939</v>
      </c>
      <c r="LG180" s="73"/>
      <c r="LH180" s="73">
        <f t="shared" si="589"/>
        <v>3958</v>
      </c>
      <c r="LI180" s="73">
        <f t="shared" si="590"/>
        <v>2098</v>
      </c>
      <c r="LJ180" s="73">
        <f t="shared" si="591"/>
        <v>1270</v>
      </c>
      <c r="LK180" s="73">
        <f t="shared" si="592"/>
        <v>787</v>
      </c>
      <c r="LL180" s="73">
        <f t="shared" si="593"/>
        <v>550</v>
      </c>
      <c r="LM180" s="73">
        <f t="shared" si="594"/>
        <v>780</v>
      </c>
      <c r="LN180" s="73">
        <f t="shared" si="595"/>
        <v>514</v>
      </c>
      <c r="LO180" s="73"/>
      <c r="LP180" s="73">
        <f t="shared" si="596"/>
        <v>8.9216261422061507</v>
      </c>
      <c r="LQ180" s="73">
        <f t="shared" si="597"/>
        <v>891.47585969481304</v>
      </c>
      <c r="LR180" s="73">
        <f t="shared" si="598"/>
        <v>-1007.6691134759735</v>
      </c>
      <c r="LS180" s="73">
        <f t="shared" si="599"/>
        <v>-397.28923700760106</v>
      </c>
      <c r="LT180" s="73">
        <f t="shared" si="600"/>
        <v>-116.32388298920591</v>
      </c>
      <c r="LU180" s="73">
        <f t="shared" si="601"/>
        <v>611.9938764284592</v>
      </c>
      <c r="LV180" s="73">
        <f t="shared" si="602"/>
        <v>-24.33793358927727</v>
      </c>
      <c r="LW180" s="73"/>
      <c r="LX180" s="73">
        <f t="shared" si="603"/>
        <v>-167.54940391998389</v>
      </c>
      <c r="LY180" s="73">
        <f t="shared" si="604"/>
        <v>509.82784400889068</v>
      </c>
      <c r="LZ180" s="73">
        <f t="shared" si="605"/>
        <v>-502.05496059810048</v>
      </c>
      <c r="MA180" s="73">
        <f t="shared" si="606"/>
        <v>213.77874318044053</v>
      </c>
      <c r="MB180" s="73">
        <f t="shared" si="607"/>
        <v>95.943018791675058</v>
      </c>
      <c r="MC180" s="73">
        <f t="shared" si="608"/>
        <v>-432.18832087290366</v>
      </c>
      <c r="MD180" s="73">
        <f t="shared" si="609"/>
        <v>241.77126692261061</v>
      </c>
      <c r="ME180" s="73"/>
      <c r="MF180" s="73">
        <f t="shared" si="610"/>
        <v>-158.62777777777774</v>
      </c>
      <c r="MG180" s="73">
        <f t="shared" si="611"/>
        <v>1401.3037037037038</v>
      </c>
      <c r="MH180" s="73">
        <f t="shared" si="612"/>
        <v>-1509.724074074074</v>
      </c>
      <c r="MI180" s="73">
        <f t="shared" si="613"/>
        <v>-183.51049382716053</v>
      </c>
      <c r="MJ180" s="73">
        <f t="shared" si="614"/>
        <v>-20.380864197530855</v>
      </c>
      <c r="MK180" s="73">
        <f t="shared" si="615"/>
        <v>179.80555555555554</v>
      </c>
      <c r="ML180" s="73">
        <f t="shared" si="616"/>
        <v>217.43333333333334</v>
      </c>
      <c r="MM180" s="73"/>
      <c r="MN180" s="75">
        <f t="shared" si="617"/>
        <v>2.1672171067703841E-3</v>
      </c>
      <c r="MO180" s="75">
        <f t="shared" si="618"/>
        <v>1.2795759995194225</v>
      </c>
      <c r="MP180" s="75">
        <f t="shared" si="619"/>
        <v>-0.3625068843610415</v>
      </c>
      <c r="MQ180" s="75">
        <f t="shared" si="620"/>
        <v>-0.40936109350132882</v>
      </c>
      <c r="MR180" s="75">
        <f t="shared" si="621"/>
        <v>-0.20394071801981303</v>
      </c>
      <c r="MS180" s="75">
        <f t="shared" si="622"/>
        <v>1.0196593488880701</v>
      </c>
      <c r="MT180" s="75">
        <f t="shared" si="623"/>
        <v>-8.2065640966428918E-2</v>
      </c>
      <c r="MU180" s="75"/>
      <c r="MV180" s="75">
        <f t="shared" si="624"/>
        <v>-4.0612628165543972E-2</v>
      </c>
      <c r="MW180" s="75">
        <f t="shared" si="625"/>
        <v>0.32101547813041037</v>
      </c>
      <c r="MX180" s="75">
        <f t="shared" si="626"/>
        <v>-0.28331793977126302</v>
      </c>
      <c r="MY180" s="75">
        <f t="shared" si="627"/>
        <v>0.37294280461014817</v>
      </c>
      <c r="MZ180" s="75">
        <f t="shared" si="628"/>
        <v>0.21130171490008573</v>
      </c>
      <c r="NA180" s="75">
        <f t="shared" si="629"/>
        <v>-0.35653562522503301</v>
      </c>
      <c r="NB180" s="75">
        <f t="shared" si="630"/>
        <v>0.88811810637887256</v>
      </c>
      <c r="NC180" s="75"/>
      <c r="ND180" s="75">
        <f t="shared" si="631"/>
        <v>-3.8533427441284858E-2</v>
      </c>
      <c r="NE180" s="75">
        <f t="shared" si="632"/>
        <v>2.0113551789397581</v>
      </c>
      <c r="NF180" s="75">
        <f t="shared" si="633"/>
        <v>-0.54312012050223479</v>
      </c>
      <c r="NG180" s="75">
        <f t="shared" si="634"/>
        <v>-0.18908656319984332</v>
      </c>
      <c r="NH180" s="75">
        <f t="shared" si="635"/>
        <v>-3.5732026575268618E-2</v>
      </c>
      <c r="NI180" s="75">
        <f t="shared" si="636"/>
        <v>0.29957884019067893</v>
      </c>
      <c r="NJ180" s="75">
        <f t="shared" si="637"/>
        <v>0.73316848375857036</v>
      </c>
      <c r="NK180" s="75"/>
      <c r="NL180" s="75"/>
      <c r="NM180" s="211">
        <v>11849</v>
      </c>
      <c r="NN180" s="212">
        <v>0</v>
      </c>
      <c r="NO180" s="212">
        <v>10</v>
      </c>
      <c r="NP180" s="212">
        <v>11</v>
      </c>
      <c r="NQ180" s="212">
        <v>0</v>
      </c>
      <c r="NR180" s="212">
        <v>23</v>
      </c>
      <c r="NS180" s="213">
        <v>44</v>
      </c>
      <c r="NT180" s="213">
        <f t="shared" si="638"/>
        <v>11893</v>
      </c>
      <c r="NU180" s="75"/>
      <c r="NV180" s="75"/>
      <c r="NW180" s="73">
        <v>10168</v>
      </c>
      <c r="NX180" s="73">
        <v>2098</v>
      </c>
      <c r="NY180" s="75">
        <f t="shared" si="639"/>
        <v>0.20633359559402045</v>
      </c>
      <c r="NZ180" s="75">
        <f t="shared" si="640"/>
        <v>2.4214216755342583E-3</v>
      </c>
      <c r="OA180" s="75">
        <f t="shared" si="641"/>
        <v>2.6768705877249278E-3</v>
      </c>
      <c r="OB180" s="73">
        <v>15304</v>
      </c>
      <c r="OC180" s="73">
        <v>11893</v>
      </c>
      <c r="OD180" s="73">
        <v>1422.2719423337394</v>
      </c>
      <c r="OE180" s="73">
        <v>447.18299104029199</v>
      </c>
      <c r="OF180" s="75">
        <f t="shared" si="642"/>
        <v>2.9220007255638527E-2</v>
      </c>
      <c r="OG180" s="75">
        <f t="shared" si="643"/>
        <v>0.31441454881443442</v>
      </c>
      <c r="OH180" s="73">
        <v>801.33333333333007</v>
      </c>
      <c r="OI180" s="73">
        <f t="shared" si="644"/>
        <v>251.95085844996575</v>
      </c>
      <c r="OJ180" s="75">
        <f t="shared" si="645"/>
        <v>2.1184802694859645E-2</v>
      </c>
      <c r="OK180" s="75">
        <f t="shared" si="646"/>
        <v>2.3352478377899988E-3</v>
      </c>
      <c r="OL180" s="75">
        <f t="shared" si="647"/>
        <v>6.5236528853282862E-4</v>
      </c>
      <c r="OM180" s="73">
        <v>15257</v>
      </c>
      <c r="ON180" s="73">
        <v>295637693</v>
      </c>
      <c r="OO180" s="73">
        <f t="shared" si="648"/>
        <v>19377.183784492365</v>
      </c>
      <c r="OP180" s="75">
        <f t="shared" si="649"/>
        <v>2.3413528928453156E-3</v>
      </c>
      <c r="OQ180" s="75">
        <f t="shared" si="650"/>
        <v>2.3740966607211397E-3</v>
      </c>
      <c r="OR180" s="75">
        <f t="shared" si="651"/>
        <v>8.1225806177917786E-4</v>
      </c>
      <c r="OS180" s="73">
        <v>2888.8719931834567</v>
      </c>
      <c r="OT180" s="75">
        <f t="shared" si="652"/>
        <v>0.18876581241397392</v>
      </c>
      <c r="OU180" s="75">
        <f t="shared" si="653"/>
        <v>2.3808893164313475E-3</v>
      </c>
      <c r="OV180" s="73">
        <v>180.81272458243328</v>
      </c>
      <c r="OW180" s="75">
        <f t="shared" si="654"/>
        <v>1.1851132239787197E-2</v>
      </c>
      <c r="OX180" s="75">
        <v>8.9330024813895764E-2</v>
      </c>
      <c r="OY180" s="73">
        <v>894</v>
      </c>
      <c r="OZ180" s="75">
        <f t="shared" si="655"/>
        <v>5.8416100365917406E-2</v>
      </c>
      <c r="PA180" s="73">
        <v>3048</v>
      </c>
      <c r="PB180" s="75">
        <f t="shared" si="656"/>
        <v>0.1991636173549399</v>
      </c>
      <c r="PC180" s="73">
        <v>2621</v>
      </c>
      <c r="PD180" s="73">
        <v>3457</v>
      </c>
      <c r="PE180" s="75">
        <f t="shared" si="657"/>
        <v>-0.24182817471796356</v>
      </c>
      <c r="PF180" s="75">
        <v>2.81008574581883E-2</v>
      </c>
      <c r="PG180" s="75">
        <v>8.8038033788946424E-2</v>
      </c>
      <c r="PH180" s="75">
        <v>0.11613889124713472</v>
      </c>
      <c r="PI180" s="75"/>
      <c r="PJ180" s="75"/>
      <c r="PK180" s="75"/>
      <c r="PL180" s="75"/>
      <c r="PM180" s="75"/>
      <c r="PN180" s="75"/>
      <c r="PO180" s="226"/>
      <c r="PP180" s="21">
        <f t="shared" si="658"/>
        <v>0</v>
      </c>
      <c r="PQ180" s="73">
        <f t="shared" si="659"/>
        <v>110.54954264148593</v>
      </c>
      <c r="PR180" s="73"/>
      <c r="PS180" s="73">
        <f t="shared" si="660"/>
        <v>34.691825579188361</v>
      </c>
      <c r="PT180" s="73">
        <v>2</v>
      </c>
      <c r="PU180" s="73">
        <f t="shared" si="661"/>
        <v>27.935591159789087</v>
      </c>
      <c r="PV180" s="73">
        <v>2</v>
      </c>
      <c r="PW180" s="73"/>
    </row>
    <row r="181" spans="1:445" x14ac:dyDescent="0.25">
      <c r="A181" s="150"/>
      <c r="B181" s="153" t="s">
        <v>44</v>
      </c>
      <c r="C181" s="151"/>
      <c r="D181" s="156">
        <v>12025</v>
      </c>
      <c r="E181" s="156" t="s">
        <v>0</v>
      </c>
      <c r="F181" s="72" t="s">
        <v>43</v>
      </c>
      <c r="G181" s="82"/>
      <c r="P181" s="161"/>
      <c r="Q181" s="127"/>
      <c r="R181" s="127"/>
      <c r="S181" s="127"/>
      <c r="T181" s="127"/>
      <c r="U181" s="127"/>
      <c r="V181" s="127"/>
      <c r="W181" s="127"/>
      <c r="X181" s="127"/>
      <c r="Y181" s="127"/>
      <c r="Z181" s="113"/>
      <c r="AA181" s="73"/>
      <c r="AB181" s="74">
        <v>9595</v>
      </c>
      <c r="AC181" s="74">
        <v>14410</v>
      </c>
      <c r="AD181" s="74">
        <v>5095</v>
      </c>
      <c r="AE181" s="74">
        <v>8411</v>
      </c>
      <c r="AF181" s="74">
        <v>5095</v>
      </c>
      <c r="AG181" s="74">
        <v>6445</v>
      </c>
      <c r="AH181" s="74">
        <v>2050</v>
      </c>
      <c r="AI181" s="74">
        <v>0</v>
      </c>
      <c r="AK181" s="73">
        <f t="shared" si="445"/>
        <v>51101</v>
      </c>
      <c r="AL181" s="75"/>
      <c r="AM181" s="76">
        <f t="shared" si="446"/>
        <v>0.18776540576505352</v>
      </c>
      <c r="AN181" s="77">
        <f t="shared" si="447"/>
        <v>0.28199056769926223</v>
      </c>
      <c r="AO181" s="77">
        <f t="shared" si="448"/>
        <v>9.9704506761120137E-2</v>
      </c>
      <c r="AP181" s="77">
        <f t="shared" si="449"/>
        <v>0.16459560478268528</v>
      </c>
      <c r="AQ181" s="77">
        <f t="shared" si="450"/>
        <v>9.9704506761120137E-2</v>
      </c>
      <c r="AR181" s="77">
        <f t="shared" si="451"/>
        <v>0.12612277646230016</v>
      </c>
      <c r="AS181" s="77">
        <f t="shared" si="452"/>
        <v>4.011663176845854E-2</v>
      </c>
      <c r="AT181" s="78">
        <f t="shared" si="453"/>
        <v>0</v>
      </c>
      <c r="AU181" s="75">
        <f t="shared" si="454"/>
        <v>1</v>
      </c>
      <c r="AV181" s="75"/>
      <c r="AW181" s="75"/>
      <c r="AX181" s="74">
        <v>6440</v>
      </c>
      <c r="AY181" s="74">
        <v>3169</v>
      </c>
      <c r="AZ181" s="74">
        <v>7616</v>
      </c>
      <c r="BA181" s="74">
        <v>7763</v>
      </c>
      <c r="BB181" s="74">
        <v>16991</v>
      </c>
      <c r="BC181" s="74">
        <v>6914</v>
      </c>
      <c r="BD181" s="74">
        <v>2754</v>
      </c>
      <c r="BF181" s="74">
        <v>158</v>
      </c>
      <c r="BG181" s="79">
        <v>67</v>
      </c>
      <c r="BH181" s="80">
        <v>483</v>
      </c>
      <c r="BI181" s="80"/>
      <c r="BJ181" s="81"/>
      <c r="BK181" s="73">
        <f t="shared" si="455"/>
        <v>550</v>
      </c>
      <c r="BL181" s="79">
        <f t="shared" si="456"/>
        <v>52355</v>
      </c>
      <c r="BM181" s="82"/>
      <c r="BN181" s="83">
        <f t="shared" si="457"/>
        <v>0.12300639862477318</v>
      </c>
      <c r="BO181" s="84">
        <f t="shared" si="458"/>
        <v>6.0529080317066185E-2</v>
      </c>
      <c r="BP181" s="84">
        <f t="shared" si="459"/>
        <v>0.14546843663451436</v>
      </c>
      <c r="BQ181" s="84">
        <f t="shared" si="460"/>
        <v>0.14827619138573203</v>
      </c>
      <c r="BR181" s="84">
        <f t="shared" si="461"/>
        <v>0.32453442842135422</v>
      </c>
      <c r="BS181" s="84">
        <f t="shared" si="462"/>
        <v>0.13205997516951581</v>
      </c>
      <c r="BT181" s="84">
        <f t="shared" si="463"/>
        <v>5.2602425747302076E-2</v>
      </c>
      <c r="BU181" s="84">
        <f t="shared" si="464"/>
        <v>0</v>
      </c>
      <c r="BV181" s="84">
        <f t="shared" si="465"/>
        <v>3.0178588482475408E-3</v>
      </c>
      <c r="BW181" s="84">
        <f t="shared" si="466"/>
        <v>1.2797249546366155E-3</v>
      </c>
      <c r="BX181" s="84">
        <f t="shared" si="467"/>
        <v>9.2254798968579889E-3</v>
      </c>
      <c r="BY181" s="84">
        <f t="shared" si="468"/>
        <v>0</v>
      </c>
      <c r="BZ181" s="84">
        <f t="shared" si="469"/>
        <v>0</v>
      </c>
      <c r="CA181" s="75">
        <f t="shared" si="470"/>
        <v>1.0505204851494605E-2</v>
      </c>
      <c r="CB181" s="85">
        <f t="shared" si="471"/>
        <v>1</v>
      </c>
      <c r="CC181" s="75"/>
      <c r="CD181" s="75"/>
      <c r="CE181" s="74">
        <v>4936</v>
      </c>
      <c r="CF181" s="74">
        <v>11022</v>
      </c>
      <c r="CG181" s="74">
        <v>5479</v>
      </c>
      <c r="CH181" s="74">
        <v>9553</v>
      </c>
      <c r="CI181" s="74">
        <v>5834</v>
      </c>
      <c r="CJ181" s="74">
        <v>12451</v>
      </c>
      <c r="CK181" s="74">
        <v>3158</v>
      </c>
      <c r="CL181" s="72">
        <v>221</v>
      </c>
      <c r="CP181" s="73">
        <f t="shared" si="662"/>
        <v>221</v>
      </c>
      <c r="CQ181" s="73">
        <f t="shared" si="663"/>
        <v>52654</v>
      </c>
      <c r="CR181" s="73"/>
      <c r="CS181" s="76">
        <f t="shared" si="472"/>
        <v>9.3744065028297949E-2</v>
      </c>
      <c r="CT181" s="77">
        <f t="shared" si="473"/>
        <v>0.209328825920158</v>
      </c>
      <c r="CU181" s="77">
        <f t="shared" si="474"/>
        <v>0.10405667185778858</v>
      </c>
      <c r="CV181" s="77">
        <f t="shared" si="475"/>
        <v>0.18142971094313823</v>
      </c>
      <c r="CW181" s="77">
        <f t="shared" si="476"/>
        <v>0.11079879971132298</v>
      </c>
      <c r="CX181" s="77">
        <f t="shared" si="477"/>
        <v>0.23646826451931477</v>
      </c>
      <c r="CY181" s="77">
        <f t="shared" si="478"/>
        <v>5.9976450032286244E-2</v>
      </c>
      <c r="CZ181" s="78"/>
      <c r="DA181" s="78"/>
      <c r="DB181" s="78"/>
      <c r="DC181" s="78"/>
      <c r="DD181" s="78">
        <f t="shared" si="479"/>
        <v>4.1972119876932425E-3</v>
      </c>
      <c r="DE181" s="75">
        <f t="shared" si="480"/>
        <v>1</v>
      </c>
      <c r="DF181" s="75"/>
      <c r="DG181" s="75"/>
      <c r="DH181" s="74">
        <v>8921</v>
      </c>
      <c r="DI181" s="74">
        <v>12343</v>
      </c>
      <c r="DJ181" s="74">
        <v>7644</v>
      </c>
      <c r="DK181" s="74">
        <v>4502</v>
      </c>
      <c r="DM181" s="74">
        <v>5131</v>
      </c>
      <c r="DN181" s="74">
        <v>8278</v>
      </c>
      <c r="DO181" s="74">
        <v>4907</v>
      </c>
      <c r="DP181" s="72">
        <v>65</v>
      </c>
      <c r="DQ181" s="74">
        <v>635</v>
      </c>
      <c r="DR181" s="74">
        <v>115</v>
      </c>
      <c r="DS181" s="74">
        <v>95</v>
      </c>
      <c r="DT181" s="74">
        <v>350</v>
      </c>
      <c r="DU181" s="73">
        <f t="shared" si="481"/>
        <v>1260</v>
      </c>
      <c r="DV181" s="73">
        <f t="shared" si="664"/>
        <v>52986</v>
      </c>
      <c r="DW181" s="76">
        <f t="shared" si="482"/>
        <v>0.168365228550938</v>
      </c>
      <c r="DX181" s="77">
        <f t="shared" si="483"/>
        <v>0.2329483259728985</v>
      </c>
      <c r="DY181" s="77">
        <f t="shared" si="484"/>
        <v>0.14426452270411053</v>
      </c>
      <c r="DZ181" s="77">
        <f t="shared" si="485"/>
        <v>8.4965840033216319E-2</v>
      </c>
      <c r="EA181" s="77">
        <f t="shared" si="486"/>
        <v>0</v>
      </c>
      <c r="EB181" s="77">
        <f t="shared" si="487"/>
        <v>9.68369003132903E-2</v>
      </c>
      <c r="EC181" s="77">
        <f t="shared" si="488"/>
        <v>0.15622994753331068</v>
      </c>
      <c r="ED181" s="77">
        <f t="shared" si="489"/>
        <v>9.2609368512437243E-2</v>
      </c>
      <c r="EE181" s="75">
        <f t="shared" si="490"/>
        <v>1.2267391386403955E-3</v>
      </c>
      <c r="EF181" s="78">
        <f t="shared" si="491"/>
        <v>1.1984297739025403E-2</v>
      </c>
      <c r="EG181" s="78">
        <f t="shared" si="492"/>
        <v>2.1703846299022385E-3</v>
      </c>
      <c r="EH181" s="78">
        <f t="shared" si="493"/>
        <v>1.7929264333975013E-3</v>
      </c>
      <c r="EI181" s="78">
        <f t="shared" si="494"/>
        <v>6.6055184388328992E-3</v>
      </c>
      <c r="EJ181" s="75">
        <f t="shared" si="495"/>
        <v>2.3779866379798436E-2</v>
      </c>
      <c r="EK181" s="75">
        <f t="shared" si="496"/>
        <v>1</v>
      </c>
      <c r="EL181" s="75"/>
      <c r="EM181" s="75"/>
      <c r="EN181" s="75"/>
      <c r="EO181" s="75"/>
      <c r="EP181" s="75"/>
      <c r="EQ181" s="75"/>
      <c r="ER181" s="75">
        <f t="shared" si="497"/>
        <v>0.28199056769926223</v>
      </c>
      <c r="ES181" s="75">
        <f t="shared" si="498"/>
        <v>0.32453442842135422</v>
      </c>
      <c r="ET181" s="75">
        <f t="shared" si="499"/>
        <v>0.209328825920158</v>
      </c>
      <c r="EU181" s="75">
        <f t="shared" si="500"/>
        <v>0.2329483259728985</v>
      </c>
      <c r="EV181" s="75"/>
      <c r="EW181" s="75"/>
      <c r="EX181" s="75">
        <f t="shared" si="501"/>
        <v>9.9704506761120137E-2</v>
      </c>
      <c r="EY181" s="75">
        <f t="shared" si="502"/>
        <v>6.0529080317066185E-2</v>
      </c>
      <c r="EZ181" s="75">
        <f t="shared" si="503"/>
        <v>0.11079879971132298</v>
      </c>
      <c r="FA181" s="75">
        <f t="shared" si="504"/>
        <v>0.14426452270411053</v>
      </c>
      <c r="FB181" s="75"/>
      <c r="FC181" s="75"/>
      <c r="FD181" s="75"/>
      <c r="FE181" s="75">
        <f t="shared" si="505"/>
        <v>0</v>
      </c>
      <c r="FF181" s="75"/>
      <c r="FG181" s="75"/>
      <c r="FH181" s="75"/>
      <c r="FI181" s="75"/>
      <c r="FJ181" s="75"/>
      <c r="FK181" s="75">
        <f t="shared" si="506"/>
        <v>3.0178588482475408E-3</v>
      </c>
      <c r="FL181" s="75"/>
      <c r="FM181" s="75"/>
      <c r="FN181" s="75"/>
      <c r="FO181" s="75"/>
      <c r="FP181" s="75">
        <f t="shared" si="507"/>
        <v>0.38169507446038237</v>
      </c>
      <c r="FQ181" s="75">
        <f t="shared" si="508"/>
        <v>0.38808136758666795</v>
      </c>
      <c r="FR181" s="75">
        <f t="shared" si="509"/>
        <v>0.32012762563148101</v>
      </c>
      <c r="FS181" s="75">
        <f t="shared" si="510"/>
        <v>0.37721284867700899</v>
      </c>
      <c r="FT181" s="75"/>
      <c r="FU181" s="75"/>
      <c r="FV181" s="75"/>
      <c r="FW181" s="75">
        <f t="shared" si="511"/>
        <v>-0.11520560250119621</v>
      </c>
      <c r="FX181" s="75">
        <f t="shared" si="512"/>
        <v>2.3619500052740494E-2</v>
      </c>
      <c r="FY181" s="75">
        <f t="shared" si="513"/>
        <v>-9.158610244845572E-2</v>
      </c>
      <c r="FZ181" s="75"/>
      <c r="GA181" s="75"/>
      <c r="GB181" s="75">
        <f t="shared" si="514"/>
        <v>5.0269719394256791E-2</v>
      </c>
      <c r="GC181" s="75">
        <f t="shared" si="515"/>
        <v>3.346572299278755E-2</v>
      </c>
      <c r="GD181" s="75">
        <f t="shared" si="516"/>
        <v>8.3735442387044334E-2</v>
      </c>
      <c r="GE181" s="75"/>
      <c r="GF181" s="75"/>
      <c r="GG181" s="75"/>
      <c r="GH181" s="75"/>
      <c r="GI181" s="75"/>
      <c r="GJ181" s="75"/>
      <c r="GK181" s="75"/>
      <c r="GL181" s="75"/>
      <c r="GM181" s="75"/>
      <c r="GN181" s="75"/>
      <c r="GO181" s="75"/>
      <c r="GP181" s="75"/>
      <c r="GQ181" s="75">
        <f t="shared" si="517"/>
        <v>-6.7953741955186941E-2</v>
      </c>
      <c r="GR181" s="75">
        <f t="shared" si="518"/>
        <v>5.7085223045527989E-2</v>
      </c>
      <c r="GS181" s="75">
        <f t="shared" si="519"/>
        <v>-1.0868518909658953E-2</v>
      </c>
      <c r="GT181" s="75"/>
      <c r="GU181" s="75"/>
      <c r="GV181" s="75"/>
      <c r="GW181" s="75"/>
      <c r="GX181" s="75">
        <f t="shared" si="520"/>
        <v>4.011663176845854E-2</v>
      </c>
      <c r="GY181" s="75">
        <f t="shared" si="521"/>
        <v>5.2602425747302076E-2</v>
      </c>
      <c r="GZ181" s="75">
        <f t="shared" si="522"/>
        <v>5.9976450032286244E-2</v>
      </c>
      <c r="HA181" s="75">
        <f t="shared" si="523"/>
        <v>9.68369003132903E-2</v>
      </c>
      <c r="HB181" s="75"/>
      <c r="HC181" s="75"/>
      <c r="HD181" s="75">
        <f t="shared" si="524"/>
        <v>7.3740242849841681E-3</v>
      </c>
      <c r="HE181" s="75">
        <f t="shared" si="525"/>
        <v>3.6860450281004056E-2</v>
      </c>
      <c r="HF181" s="75">
        <f t="shared" si="526"/>
        <v>4.4234474565988224E-2</v>
      </c>
      <c r="HG181" s="75"/>
      <c r="HH181" s="75"/>
      <c r="HI181" s="75"/>
      <c r="HJ181" s="75">
        <f t="shared" si="527"/>
        <v>0.12612277646230016</v>
      </c>
      <c r="HK181" s="75">
        <f t="shared" si="528"/>
        <v>0.13205997516951581</v>
      </c>
      <c r="HL181" s="75">
        <f t="shared" si="529"/>
        <v>0.10405667185778858</v>
      </c>
      <c r="HM181" s="75">
        <f t="shared" si="530"/>
        <v>8.4965840033216319E-2</v>
      </c>
      <c r="HN181" s="75"/>
      <c r="HO181" s="75"/>
      <c r="HP181" s="75">
        <f t="shared" si="531"/>
        <v>-2.8003303311727235E-2</v>
      </c>
      <c r="HQ181" s="75">
        <f>Gegevens!HM38-Gegevens!HL38</f>
        <v>1.0944636316064904E-2</v>
      </c>
      <c r="HR181" s="75">
        <f t="shared" si="532"/>
        <v>-4.7094135136299495E-2</v>
      </c>
      <c r="HS181" s="75"/>
      <c r="HT181" s="75"/>
      <c r="HU181" s="75"/>
      <c r="HV181" s="75">
        <f t="shared" si="533"/>
        <v>0.18776540576505352</v>
      </c>
      <c r="HW181" s="75">
        <f t="shared" si="534"/>
        <v>0.14546843663451436</v>
      </c>
      <c r="HX181" s="75">
        <f t="shared" si="535"/>
        <v>0.23646826451931477</v>
      </c>
      <c r="HY181" s="75">
        <f t="shared" si="536"/>
        <v>0.168365228550938</v>
      </c>
      <c r="HZ181" s="75"/>
      <c r="IA181" s="75"/>
      <c r="IB181" s="75">
        <f t="shared" si="537"/>
        <v>9.0999827884800405E-2</v>
      </c>
      <c r="IC181" s="75">
        <f t="shared" si="538"/>
        <v>-6.8103035968376774E-2</v>
      </c>
      <c r="ID181" s="75">
        <f t="shared" si="539"/>
        <v>2.2896791916423631E-2</v>
      </c>
      <c r="IE181" s="75"/>
      <c r="IF181" s="75"/>
      <c r="IG181" s="75"/>
      <c r="IH181" s="75">
        <f t="shared" si="540"/>
        <v>0.16459560478268528</v>
      </c>
      <c r="II181" s="75">
        <f t="shared" si="541"/>
        <v>0.14827619138573203</v>
      </c>
      <c r="IJ181" s="75">
        <f t="shared" si="542"/>
        <v>9.3744065028297949E-2</v>
      </c>
      <c r="IK181" s="75">
        <f t="shared" si="543"/>
        <v>9.2609368512437243E-2</v>
      </c>
      <c r="IL181" s="75"/>
      <c r="IM181" s="75"/>
      <c r="IN181" s="75">
        <f t="shared" si="544"/>
        <v>-5.4532126357434083E-2</v>
      </c>
      <c r="IO181" s="75">
        <f t="shared" si="545"/>
        <v>-1.1346965158607059E-3</v>
      </c>
      <c r="IP181" s="75">
        <f t="shared" si="546"/>
        <v>-5.5666822873294788E-2</v>
      </c>
      <c r="IQ181" s="75"/>
      <c r="IR181" s="75"/>
      <c r="IS181" s="75"/>
      <c r="IT181" s="75">
        <f t="shared" si="547"/>
        <v>9.9704506761120137E-2</v>
      </c>
      <c r="IU181" s="75">
        <f t="shared" si="548"/>
        <v>0.12300639862477318</v>
      </c>
      <c r="IV181" s="75">
        <f t="shared" si="549"/>
        <v>0.18142971094313823</v>
      </c>
      <c r="IW181" s="75">
        <f t="shared" si="550"/>
        <v>0.15622994753331068</v>
      </c>
      <c r="IX181" s="75"/>
      <c r="IY181" s="75"/>
      <c r="IZ181" s="75">
        <f t="shared" si="551"/>
        <v>5.8423312318365048E-2</v>
      </c>
      <c r="JA181" s="75">
        <f t="shared" si="552"/>
        <v>-2.5199763409827547E-2</v>
      </c>
      <c r="JB181" s="75">
        <f t="shared" si="553"/>
        <v>3.3223548908537501E-2</v>
      </c>
      <c r="JC181" s="75"/>
      <c r="JD181" s="75"/>
      <c r="JE181" s="75"/>
      <c r="JF181" s="75"/>
      <c r="JG181" s="75"/>
      <c r="JH181" s="75"/>
      <c r="JI181" s="75">
        <f t="shared" si="554"/>
        <v>0.20471223655114382</v>
      </c>
      <c r="JJ181" s="75">
        <f t="shared" si="555"/>
        <v>0.26430011154380539</v>
      </c>
      <c r="JK181" s="75">
        <f t="shared" si="556"/>
        <v>0.30441674331226398</v>
      </c>
      <c r="JL181" s="75"/>
      <c r="JM181" s="75">
        <f t="shared" si="557"/>
        <v>0.20087861713303412</v>
      </c>
      <c r="JN181" s="75">
        <f t="shared" si="558"/>
        <v>0.2712825900105052</v>
      </c>
      <c r="JO181" s="75">
        <f t="shared" si="559"/>
        <v>0.32388501575780732</v>
      </c>
      <c r="JP181" s="75"/>
      <c r="JQ181" s="75">
        <f t="shared" si="560"/>
        <v>0.15372051506058421</v>
      </c>
      <c r="JR181" s="75">
        <f t="shared" si="561"/>
        <v>0.27517377597143616</v>
      </c>
      <c r="JS181" s="75">
        <f t="shared" si="562"/>
        <v>0.33515022600372246</v>
      </c>
      <c r="JT181" s="75"/>
      <c r="JU181" s="75">
        <f t="shared" si="563"/>
        <v>0.18944626882572754</v>
      </c>
      <c r="JV181" s="75">
        <f t="shared" si="564"/>
        <v>0.24883931604574794</v>
      </c>
      <c r="JW181" s="75">
        <f t="shared" si="565"/>
        <v>0.34567621635903822</v>
      </c>
      <c r="JX181" s="75"/>
      <c r="JY181" s="75"/>
      <c r="JZ181" s="75"/>
      <c r="KA181" s="75">
        <f t="shared" si="566"/>
        <v>-4.7158102072449914E-2</v>
      </c>
      <c r="KB181" s="75">
        <f t="shared" si="567"/>
        <v>3.5725753765143337E-2</v>
      </c>
      <c r="KC181" s="75">
        <f t="shared" si="568"/>
        <v>-1.1432348307306578E-2</v>
      </c>
      <c r="KD181" s="75"/>
      <c r="KE181" s="75"/>
      <c r="KF181" s="75">
        <f t="shared" si="569"/>
        <v>3.8911859609309651E-3</v>
      </c>
      <c r="KG181" s="75">
        <f t="shared" si="570"/>
        <v>-2.6334459925688225E-2</v>
      </c>
      <c r="KH181" s="75">
        <f t="shared" si="571"/>
        <v>-2.244327396475726E-2</v>
      </c>
      <c r="KI181" s="75"/>
      <c r="KJ181" s="75"/>
      <c r="KK181" s="75">
        <f t="shared" si="572"/>
        <v>1.1265210245915147E-2</v>
      </c>
      <c r="KL181" s="75">
        <f t="shared" si="573"/>
        <v>1.0525990355315762E-2</v>
      </c>
      <c r="KM181" s="75">
        <f t="shared" si="574"/>
        <v>2.1791200601230909E-2</v>
      </c>
      <c r="KN181" s="75"/>
      <c r="KO181" s="75"/>
      <c r="KP181" s="75"/>
      <c r="KQ181" s="75"/>
      <c r="KR181" s="73">
        <f t="shared" si="575"/>
        <v>17195.781224333874</v>
      </c>
      <c r="KS181" s="73">
        <f t="shared" si="576"/>
        <v>3207.193849680069</v>
      </c>
      <c r="KT181" s="73">
        <f t="shared" si="577"/>
        <v>6997.3298443319645</v>
      </c>
      <c r="KU181" s="73">
        <f t="shared" si="578"/>
        <v>7707.7905835163783</v>
      </c>
      <c r="KV181" s="73">
        <f t="shared" si="579"/>
        <v>7856.5622767643972</v>
      </c>
      <c r="KW181" s="73">
        <f t="shared" si="580"/>
        <v>6517.6170375322317</v>
      </c>
      <c r="KX181" s="73">
        <f t="shared" si="581"/>
        <v>2787.1921306465479</v>
      </c>
      <c r="KY181" s="73"/>
      <c r="KZ181" s="73">
        <f t="shared" si="582"/>
        <v>11091.497170205492</v>
      </c>
      <c r="LA181" s="73">
        <f t="shared" si="583"/>
        <v>5870.785201504159</v>
      </c>
      <c r="LB181" s="73">
        <f t="shared" si="584"/>
        <v>5513.5468150567858</v>
      </c>
      <c r="LC181" s="73">
        <f t="shared" si="585"/>
        <v>12529.507463820413</v>
      </c>
      <c r="LD181" s="73">
        <f t="shared" si="586"/>
        <v>4967.1230295893947</v>
      </c>
      <c r="LE181" s="73">
        <f t="shared" si="587"/>
        <v>9613.2346640331216</v>
      </c>
      <c r="LF181" s="73">
        <f t="shared" si="588"/>
        <v>3177.9121814107189</v>
      </c>
      <c r="LG181" s="73"/>
      <c r="LH181" s="73">
        <f t="shared" si="589"/>
        <v>12343</v>
      </c>
      <c r="LI181" s="73">
        <f t="shared" si="590"/>
        <v>7644</v>
      </c>
      <c r="LJ181" s="73">
        <f t="shared" si="591"/>
        <v>4502</v>
      </c>
      <c r="LK181" s="73">
        <f t="shared" si="592"/>
        <v>8921</v>
      </c>
      <c r="LL181" s="73">
        <f t="shared" si="593"/>
        <v>4907</v>
      </c>
      <c r="LM181" s="73">
        <f t="shared" si="594"/>
        <v>8278</v>
      </c>
      <c r="LN181" s="73">
        <f t="shared" si="595"/>
        <v>5131</v>
      </c>
      <c r="LO181" s="73"/>
      <c r="LP181" s="73">
        <f t="shared" si="596"/>
        <v>-6104.2840541283822</v>
      </c>
      <c r="LQ181" s="73">
        <f t="shared" si="597"/>
        <v>2663.59135182409</v>
      </c>
      <c r="LR181" s="73">
        <f t="shared" si="598"/>
        <v>-1483.7830292751787</v>
      </c>
      <c r="LS181" s="73">
        <f t="shared" si="599"/>
        <v>4821.7168803040349</v>
      </c>
      <c r="LT181" s="73">
        <f t="shared" si="600"/>
        <v>-2889.4392471750025</v>
      </c>
      <c r="LU181" s="73">
        <f t="shared" si="601"/>
        <v>3095.6176265008899</v>
      </c>
      <c r="LV181" s="73">
        <f t="shared" si="602"/>
        <v>390.72005076417099</v>
      </c>
      <c r="LW181" s="73"/>
      <c r="LX181" s="73">
        <f t="shared" si="603"/>
        <v>1251.5028297945082</v>
      </c>
      <c r="LY181" s="73">
        <f t="shared" si="604"/>
        <v>1773.214798495841</v>
      </c>
      <c r="LZ181" s="73">
        <f t="shared" si="605"/>
        <v>-1011.5468150567858</v>
      </c>
      <c r="MA181" s="73">
        <f t="shared" si="606"/>
        <v>-3608.5074638204132</v>
      </c>
      <c r="MB181" s="73">
        <f t="shared" si="607"/>
        <v>-60.123029589394719</v>
      </c>
      <c r="MC181" s="73">
        <f t="shared" si="608"/>
        <v>-1335.2346640331216</v>
      </c>
      <c r="MD181" s="73">
        <f t="shared" si="609"/>
        <v>1953.0878185892811</v>
      </c>
      <c r="ME181" s="73"/>
      <c r="MF181" s="73">
        <f t="shared" si="610"/>
        <v>-4852.781224333874</v>
      </c>
      <c r="MG181" s="73">
        <f t="shared" si="611"/>
        <v>4436.8061503199315</v>
      </c>
      <c r="MH181" s="73">
        <f t="shared" si="612"/>
        <v>-2495.3298443319645</v>
      </c>
      <c r="MI181" s="73">
        <f t="shared" si="613"/>
        <v>1213.2094164836217</v>
      </c>
      <c r="MJ181" s="73">
        <f t="shared" si="614"/>
        <v>-2949.5622767643972</v>
      </c>
      <c r="MK181" s="73">
        <f t="shared" si="615"/>
        <v>1760.3829624677683</v>
      </c>
      <c r="ML181" s="73">
        <f t="shared" si="616"/>
        <v>2343.8078693534521</v>
      </c>
      <c r="MM181" s="73"/>
      <c r="MN181" s="75">
        <f t="shared" si="617"/>
        <v>-0.35498730615915058</v>
      </c>
      <c r="MO181" s="75">
        <f t="shared" si="618"/>
        <v>0.83050525682748932</v>
      </c>
      <c r="MP181" s="75">
        <f t="shared" si="619"/>
        <v>-0.21204989078470912</v>
      </c>
      <c r="MQ181" s="75">
        <f t="shared" si="620"/>
        <v>0.62556407417393989</v>
      </c>
      <c r="MR181" s="75">
        <f t="shared" si="621"/>
        <v>-0.36777398885011742</v>
      </c>
      <c r="MS181" s="75">
        <f t="shared" si="622"/>
        <v>0.47496157087391327</v>
      </c>
      <c r="MT181" s="75">
        <f t="shared" si="623"/>
        <v>0.14018411090789612</v>
      </c>
      <c r="MU181" s="75"/>
      <c r="MV181" s="75">
        <f t="shared" si="624"/>
        <v>0.11283443619823974</v>
      </c>
      <c r="MW181" s="75">
        <f t="shared" si="625"/>
        <v>0.30204048310974213</v>
      </c>
      <c r="MX181" s="75">
        <f t="shared" si="626"/>
        <v>-0.18346571616919655</v>
      </c>
      <c r="MY181" s="75">
        <f t="shared" si="627"/>
        <v>-0.2880007433843797</v>
      </c>
      <c r="MZ181" s="75">
        <f t="shared" si="628"/>
        <v>-1.2104195775147684E-2</v>
      </c>
      <c r="NA181" s="75">
        <f t="shared" si="629"/>
        <v>-0.13889546138187572</v>
      </c>
      <c r="NB181" s="75">
        <f t="shared" si="630"/>
        <v>0.61458206114502467</v>
      </c>
      <c r="NC181" s="75"/>
      <c r="ND181" s="75">
        <f t="shared" si="631"/>
        <v>-0.2822076625089105</v>
      </c>
      <c r="NE181" s="75">
        <f t="shared" si="632"/>
        <v>1.3833919489345869</v>
      </c>
      <c r="NF181" s="75">
        <f t="shared" si="633"/>
        <v>-0.35661172187748907</v>
      </c>
      <c r="NG181" s="75">
        <f t="shared" si="634"/>
        <v>0.1574004123929042</v>
      </c>
      <c r="NH181" s="75">
        <f t="shared" si="635"/>
        <v>-0.37542657626321629</v>
      </c>
      <c r="NI181" s="75">
        <f t="shared" si="636"/>
        <v>0.27009610296684489</v>
      </c>
      <c r="NJ181" s="75">
        <f t="shared" si="637"/>
        <v>0.84092081187447831</v>
      </c>
      <c r="NK181" s="75"/>
      <c r="NL181" s="75"/>
      <c r="NM181" s="211">
        <v>60399</v>
      </c>
      <c r="NN181" s="212">
        <v>4</v>
      </c>
      <c r="NO181" s="212">
        <v>77</v>
      </c>
      <c r="NP181" s="212">
        <v>67</v>
      </c>
      <c r="NQ181" s="212">
        <v>9</v>
      </c>
      <c r="NR181" s="212">
        <v>248</v>
      </c>
      <c r="NS181" s="213">
        <v>405</v>
      </c>
      <c r="NT181" s="213">
        <f t="shared" si="638"/>
        <v>60804</v>
      </c>
      <c r="NU181" s="75"/>
      <c r="NV181" s="75"/>
      <c r="NW181" s="73">
        <v>52986</v>
      </c>
      <c r="NX181" s="73">
        <v>7644</v>
      </c>
      <c r="NY181" s="75">
        <f t="shared" si="639"/>
        <v>0.14426452270411053</v>
      </c>
      <c r="NZ181" s="75">
        <f t="shared" si="640"/>
        <v>1.2618159805257495E-2</v>
      </c>
      <c r="OA181" s="75">
        <f t="shared" si="641"/>
        <v>9.7530976037032164E-3</v>
      </c>
      <c r="OB181" s="73">
        <v>86304</v>
      </c>
      <c r="OC181" s="73">
        <v>60804</v>
      </c>
      <c r="OD181" s="73">
        <v>28763.936731888141</v>
      </c>
      <c r="OE181" s="73">
        <v>22015.141281840934</v>
      </c>
      <c r="OF181" s="75">
        <f t="shared" si="642"/>
        <v>0.25508830739989957</v>
      </c>
      <c r="OG181" s="75">
        <f t="shared" si="643"/>
        <v>0.76537302550226405</v>
      </c>
      <c r="OH181" s="73">
        <v>12410.333333333299</v>
      </c>
      <c r="OI181" s="73">
        <f t="shared" si="644"/>
        <v>9498.5343708249056</v>
      </c>
      <c r="OJ181" s="75">
        <f t="shared" si="645"/>
        <v>0.15621561691377056</v>
      </c>
      <c r="OK181" s="75">
        <f t="shared" si="646"/>
        <v>1.3169186447505752E-2</v>
      </c>
      <c r="OL181" s="75">
        <f t="shared" si="647"/>
        <v>3.2116413822021045E-2</v>
      </c>
      <c r="OM181" s="73">
        <v>85665</v>
      </c>
      <c r="ON181" s="73">
        <v>1600737796</v>
      </c>
      <c r="OO181" s="73">
        <f t="shared" si="648"/>
        <v>18686.018747446447</v>
      </c>
      <c r="OP181" s="75">
        <f t="shared" si="649"/>
        <v>1.3146227670288651E-2</v>
      </c>
      <c r="OQ181" s="75">
        <f t="shared" si="650"/>
        <v>1.2854606655903369E-2</v>
      </c>
      <c r="OR181" s="75">
        <f t="shared" si="651"/>
        <v>3.0622087042109815E-2</v>
      </c>
      <c r="OS181" s="73">
        <v>17391.769707581858</v>
      </c>
      <c r="OT181" s="75">
        <f t="shared" si="652"/>
        <v>0.20151753925173641</v>
      </c>
      <c r="OU181" s="75">
        <f t="shared" si="653"/>
        <v>1.4333580299965336E-2</v>
      </c>
      <c r="OV181" s="73">
        <v>13088.36263033821</v>
      </c>
      <c r="OW181" s="75">
        <f t="shared" si="654"/>
        <v>0.15278541563460235</v>
      </c>
      <c r="OX181" s="75">
        <v>0.1244622885001434</v>
      </c>
      <c r="OY181" s="73">
        <v>4650</v>
      </c>
      <c r="OZ181" s="75">
        <f t="shared" si="655"/>
        <v>5.3879310344827583E-2</v>
      </c>
      <c r="PA181" s="73">
        <v>14779</v>
      </c>
      <c r="PB181" s="75">
        <f t="shared" si="656"/>
        <v>0.1712435113088617</v>
      </c>
      <c r="PC181" s="73">
        <v>14495</v>
      </c>
      <c r="PD181" s="73">
        <v>15812</v>
      </c>
      <c r="PE181" s="75">
        <f t="shared" si="657"/>
        <v>-8.3291171262332403E-2</v>
      </c>
      <c r="PF181" s="75">
        <v>2.6236869274512055E-2</v>
      </c>
      <c r="PG181" s="75">
        <v>8.0841021943265437E-2</v>
      </c>
      <c r="PH181" s="75">
        <v>0.1070778912177775</v>
      </c>
      <c r="PI181" s="75"/>
      <c r="PJ181" s="75"/>
      <c r="PK181" s="75"/>
      <c r="PL181" s="75"/>
      <c r="PM181" s="75"/>
      <c r="PN181" s="75"/>
      <c r="PO181" s="226"/>
      <c r="PP181" s="21">
        <f t="shared" si="658"/>
        <v>0</v>
      </c>
      <c r="PQ181" s="73">
        <f t="shared" si="659"/>
        <v>77.294136024806733</v>
      </c>
      <c r="PR181" s="73"/>
      <c r="PS181" s="73">
        <f t="shared" si="660"/>
        <v>232.93440377057954</v>
      </c>
      <c r="PT181" s="73">
        <v>4</v>
      </c>
      <c r="PU181" s="73">
        <f t="shared" si="661"/>
        <v>243.87545844264284</v>
      </c>
      <c r="PV181" s="73">
        <v>4</v>
      </c>
      <c r="PW181" s="73"/>
    </row>
    <row r="182" spans="1:445" x14ac:dyDescent="0.25">
      <c r="A182" s="150"/>
      <c r="B182" s="153" t="s">
        <v>12</v>
      </c>
      <c r="C182" s="151"/>
      <c r="D182" s="156">
        <v>13021</v>
      </c>
      <c r="E182" s="156" t="s">
        <v>0</v>
      </c>
      <c r="F182" s="72" t="s">
        <v>63</v>
      </c>
      <c r="G182" s="82"/>
      <c r="P182" s="161"/>
      <c r="Q182" s="127"/>
      <c r="R182" s="127"/>
      <c r="S182" s="127"/>
      <c r="T182" s="127"/>
      <c r="U182" s="127"/>
      <c r="V182" s="127"/>
      <c r="W182" s="127"/>
      <c r="X182" s="127"/>
      <c r="Y182" s="127"/>
      <c r="Z182" s="113"/>
      <c r="AA182" s="73"/>
      <c r="AB182" s="74">
        <v>817</v>
      </c>
      <c r="AC182" s="74">
        <v>2123</v>
      </c>
      <c r="AD182" s="74">
        <v>698</v>
      </c>
      <c r="AE182" s="74">
        <v>940</v>
      </c>
      <c r="AF182" s="74">
        <v>400</v>
      </c>
      <c r="AG182" s="74">
        <v>1748</v>
      </c>
      <c r="AH182" s="74">
        <v>80</v>
      </c>
      <c r="AI182" s="74">
        <v>45</v>
      </c>
      <c r="AK182" s="73">
        <f t="shared" si="445"/>
        <v>6851</v>
      </c>
      <c r="AL182" s="75"/>
      <c r="AM182" s="76">
        <f t="shared" si="446"/>
        <v>0.1192526638446942</v>
      </c>
      <c r="AN182" s="77">
        <f t="shared" si="447"/>
        <v>0.30988176908480514</v>
      </c>
      <c r="AO182" s="77">
        <f t="shared" si="448"/>
        <v>0.1018829367975478</v>
      </c>
      <c r="AP182" s="77">
        <f t="shared" si="449"/>
        <v>0.13720624726317326</v>
      </c>
      <c r="AQ182" s="77">
        <f t="shared" si="450"/>
        <v>5.8385637133265215E-2</v>
      </c>
      <c r="AR182" s="77">
        <f t="shared" si="451"/>
        <v>0.25514523427236901</v>
      </c>
      <c r="AS182" s="77">
        <f t="shared" si="452"/>
        <v>1.1677127426653043E-2</v>
      </c>
      <c r="AT182" s="78">
        <f t="shared" si="453"/>
        <v>6.5683841774923368E-3</v>
      </c>
      <c r="AU182" s="75">
        <f t="shared" si="454"/>
        <v>1</v>
      </c>
      <c r="AV182" s="75"/>
      <c r="AW182" s="75"/>
      <c r="AX182" s="74">
        <v>427</v>
      </c>
      <c r="AY182" s="74">
        <v>564</v>
      </c>
      <c r="AZ182" s="74">
        <v>796</v>
      </c>
      <c r="BA182" s="74">
        <v>879</v>
      </c>
      <c r="BB182" s="74">
        <v>2470</v>
      </c>
      <c r="BC182" s="74">
        <v>1521</v>
      </c>
      <c r="BD182" s="74">
        <v>176</v>
      </c>
      <c r="BF182" s="74">
        <v>21</v>
      </c>
      <c r="BG182" s="79">
        <v>7</v>
      </c>
      <c r="BH182" s="80">
        <v>55</v>
      </c>
      <c r="BI182" s="80"/>
      <c r="BJ182" s="81"/>
      <c r="BK182" s="73">
        <f t="shared" si="455"/>
        <v>62</v>
      </c>
      <c r="BL182" s="79">
        <f t="shared" si="456"/>
        <v>6916</v>
      </c>
      <c r="BM182" s="82"/>
      <c r="BN182" s="83">
        <f t="shared" si="457"/>
        <v>6.1740890688259109E-2</v>
      </c>
      <c r="BO182" s="84">
        <f t="shared" si="458"/>
        <v>8.1550028918449965E-2</v>
      </c>
      <c r="BP182" s="84">
        <f t="shared" si="459"/>
        <v>0.11509543088490456</v>
      </c>
      <c r="BQ182" s="84">
        <f t="shared" si="460"/>
        <v>0.12709658762290341</v>
      </c>
      <c r="BR182" s="84">
        <f t="shared" si="461"/>
        <v>0.35714285714285715</v>
      </c>
      <c r="BS182" s="84">
        <f t="shared" si="462"/>
        <v>0.21992481203007519</v>
      </c>
      <c r="BT182" s="84">
        <f t="shared" si="463"/>
        <v>2.5448235974551765E-2</v>
      </c>
      <c r="BU182" s="84">
        <f t="shared" si="464"/>
        <v>0</v>
      </c>
      <c r="BV182" s="84">
        <f t="shared" si="465"/>
        <v>3.0364372469635628E-3</v>
      </c>
      <c r="BW182" s="84">
        <f t="shared" si="466"/>
        <v>1.0121457489878543E-3</v>
      </c>
      <c r="BX182" s="84">
        <f t="shared" si="467"/>
        <v>7.9525737420474262E-3</v>
      </c>
      <c r="BY182" s="84">
        <f t="shared" si="468"/>
        <v>0</v>
      </c>
      <c r="BZ182" s="84">
        <f t="shared" si="469"/>
        <v>0</v>
      </c>
      <c r="CA182" s="75">
        <f t="shared" si="470"/>
        <v>8.9647194910352813E-3</v>
      </c>
      <c r="CB182" s="85">
        <f t="shared" si="471"/>
        <v>1</v>
      </c>
      <c r="CC182" s="75"/>
      <c r="CD182" s="75"/>
      <c r="CE182" s="74">
        <v>1041</v>
      </c>
      <c r="CF182" s="74">
        <v>1728</v>
      </c>
      <c r="CG182" s="74">
        <v>1402</v>
      </c>
      <c r="CH182" s="74">
        <v>623</v>
      </c>
      <c r="CI182" s="74">
        <v>1438</v>
      </c>
      <c r="CJ182" s="74">
        <v>459</v>
      </c>
      <c r="CK182" s="74">
        <v>165</v>
      </c>
      <c r="CP182" s="73">
        <f t="shared" si="662"/>
        <v>0</v>
      </c>
      <c r="CQ182" s="73">
        <f t="shared" si="663"/>
        <v>6856</v>
      </c>
      <c r="CR182" s="73"/>
      <c r="CS182" s="76">
        <f t="shared" si="472"/>
        <v>0.15183780630105018</v>
      </c>
      <c r="CT182" s="77">
        <f t="shared" si="473"/>
        <v>0.25204200700116686</v>
      </c>
      <c r="CU182" s="77">
        <f t="shared" si="474"/>
        <v>0.2044924154025671</v>
      </c>
      <c r="CV182" s="77">
        <f t="shared" si="475"/>
        <v>9.0869311551925319E-2</v>
      </c>
      <c r="CW182" s="77">
        <f t="shared" si="476"/>
        <v>0.20974329054842475</v>
      </c>
      <c r="CX182" s="77">
        <f t="shared" si="477"/>
        <v>6.694865810968495E-2</v>
      </c>
      <c r="CY182" s="77">
        <f t="shared" si="478"/>
        <v>2.4066511085180865E-2</v>
      </c>
      <c r="CZ182" s="78"/>
      <c r="DA182" s="78"/>
      <c r="DB182" s="78"/>
      <c r="DC182" s="78"/>
      <c r="DD182" s="78">
        <f t="shared" si="479"/>
        <v>0</v>
      </c>
      <c r="DE182" s="75">
        <f t="shared" si="480"/>
        <v>1</v>
      </c>
      <c r="DF182" s="75"/>
      <c r="DG182" s="75"/>
      <c r="DH182" s="74">
        <v>571</v>
      </c>
      <c r="DI182" s="74">
        <v>1782</v>
      </c>
      <c r="DJ182" s="74">
        <v>1847</v>
      </c>
      <c r="DK182" s="74">
        <v>1081</v>
      </c>
      <c r="DM182" s="74">
        <v>374</v>
      </c>
      <c r="DN182" s="74">
        <v>396</v>
      </c>
      <c r="DO182" s="74">
        <v>801</v>
      </c>
      <c r="DP182" s="74">
        <v>3</v>
      </c>
      <c r="DQ182" s="74">
        <v>86</v>
      </c>
      <c r="DR182" s="74">
        <v>4</v>
      </c>
      <c r="DS182" s="74">
        <v>11</v>
      </c>
      <c r="DT182" s="74">
        <v>34</v>
      </c>
      <c r="DU182" s="73">
        <f t="shared" si="481"/>
        <v>138</v>
      </c>
      <c r="DV182" s="73">
        <f t="shared" si="664"/>
        <v>6990</v>
      </c>
      <c r="DW182" s="76">
        <f t="shared" si="482"/>
        <v>8.1688125894134475E-2</v>
      </c>
      <c r="DX182" s="77">
        <f t="shared" si="483"/>
        <v>0.25493562231759659</v>
      </c>
      <c r="DY182" s="77">
        <f t="shared" si="484"/>
        <v>0.26423462088698141</v>
      </c>
      <c r="DZ182" s="77">
        <f t="shared" si="485"/>
        <v>0.1546494992846924</v>
      </c>
      <c r="EA182" s="77">
        <f t="shared" si="486"/>
        <v>0</v>
      </c>
      <c r="EB182" s="77">
        <f t="shared" si="487"/>
        <v>5.3505007153075823E-2</v>
      </c>
      <c r="EC182" s="77">
        <f t="shared" si="488"/>
        <v>5.6652360515021462E-2</v>
      </c>
      <c r="ED182" s="77">
        <f t="shared" si="489"/>
        <v>0.11459227467811159</v>
      </c>
      <c r="EE182" s="75">
        <f t="shared" si="490"/>
        <v>4.2918454935622315E-4</v>
      </c>
      <c r="EF182" s="78">
        <f t="shared" si="491"/>
        <v>1.2303290414878397E-2</v>
      </c>
      <c r="EG182" s="78">
        <f t="shared" si="492"/>
        <v>5.7224606580829761E-4</v>
      </c>
      <c r="EH182" s="78">
        <f t="shared" si="493"/>
        <v>1.5736766809728183E-3</v>
      </c>
      <c r="EI182" s="78">
        <f t="shared" si="494"/>
        <v>4.8640915593705291E-3</v>
      </c>
      <c r="EJ182" s="75">
        <f t="shared" si="495"/>
        <v>1.9742489270386267E-2</v>
      </c>
      <c r="EK182" s="75">
        <f t="shared" si="496"/>
        <v>1</v>
      </c>
      <c r="EL182" s="75"/>
      <c r="EM182" s="75"/>
      <c r="EN182" s="75"/>
      <c r="EO182" s="75"/>
      <c r="EP182" s="75"/>
      <c r="EQ182" s="75"/>
      <c r="ER182" s="75">
        <f t="shared" si="497"/>
        <v>0.30988176908480514</v>
      </c>
      <c r="ES182" s="75">
        <f t="shared" si="498"/>
        <v>0.35714285714285715</v>
      </c>
      <c r="ET182" s="75">
        <f t="shared" si="499"/>
        <v>0.25204200700116686</v>
      </c>
      <c r="EU182" s="75">
        <f t="shared" si="500"/>
        <v>0.25493562231759659</v>
      </c>
      <c r="EV182" s="75"/>
      <c r="EW182" s="75"/>
      <c r="EX182" s="75">
        <f t="shared" si="501"/>
        <v>0.1018829367975478</v>
      </c>
      <c r="EY182" s="75">
        <f t="shared" si="502"/>
        <v>8.1550028918449965E-2</v>
      </c>
      <c r="EZ182" s="75">
        <f t="shared" si="503"/>
        <v>0.20974329054842475</v>
      </c>
      <c r="FA182" s="75">
        <f t="shared" si="504"/>
        <v>0.26423462088698141</v>
      </c>
      <c r="FB182" s="75"/>
      <c r="FC182" s="75"/>
      <c r="FD182" s="75"/>
      <c r="FE182" s="75">
        <f t="shared" si="505"/>
        <v>0</v>
      </c>
      <c r="FF182" s="75"/>
      <c r="FG182" s="75"/>
      <c r="FH182" s="75"/>
      <c r="FI182" s="75"/>
      <c r="FJ182" s="75"/>
      <c r="FK182" s="75">
        <f t="shared" si="506"/>
        <v>3.0364372469635628E-3</v>
      </c>
      <c r="FL182" s="75"/>
      <c r="FM182" s="75"/>
      <c r="FN182" s="75"/>
      <c r="FO182" s="75"/>
      <c r="FP182" s="75">
        <f t="shared" si="507"/>
        <v>0.41176470588235292</v>
      </c>
      <c r="FQ182" s="75">
        <f t="shared" si="508"/>
        <v>0.44172932330827069</v>
      </c>
      <c r="FR182" s="75">
        <f t="shared" si="509"/>
        <v>0.46178529754959163</v>
      </c>
      <c r="FS182" s="75">
        <f t="shared" si="510"/>
        <v>0.51917024320457794</v>
      </c>
      <c r="FT182" s="75"/>
      <c r="FU182" s="75"/>
      <c r="FV182" s="75"/>
      <c r="FW182" s="75">
        <f t="shared" si="511"/>
        <v>-0.10510085014169029</v>
      </c>
      <c r="FX182" s="75">
        <f t="shared" si="512"/>
        <v>2.8936153164297318E-3</v>
      </c>
      <c r="FY182" s="75">
        <f t="shared" si="513"/>
        <v>-0.10220723482526056</v>
      </c>
      <c r="FZ182" s="75"/>
      <c r="GA182" s="75"/>
      <c r="GB182" s="75">
        <f t="shared" si="514"/>
        <v>0.1281932616299748</v>
      </c>
      <c r="GC182" s="75">
        <f t="shared" si="515"/>
        <v>5.4491330338556659E-2</v>
      </c>
      <c r="GD182" s="75">
        <f t="shared" si="516"/>
        <v>0.18268459196853143</v>
      </c>
      <c r="GE182" s="75"/>
      <c r="GF182" s="75"/>
      <c r="GG182" s="75"/>
      <c r="GH182" s="75"/>
      <c r="GI182" s="75"/>
      <c r="GJ182" s="75"/>
      <c r="GK182" s="75"/>
      <c r="GL182" s="75"/>
      <c r="GM182" s="75"/>
      <c r="GN182" s="75"/>
      <c r="GO182" s="75"/>
      <c r="GP182" s="75"/>
      <c r="GQ182" s="75">
        <f t="shared" si="517"/>
        <v>2.005597424132094E-2</v>
      </c>
      <c r="GR182" s="75">
        <f t="shared" si="518"/>
        <v>5.7384945654986308E-2</v>
      </c>
      <c r="GS182" s="75">
        <f t="shared" si="519"/>
        <v>7.7440919896307248E-2</v>
      </c>
      <c r="GT182" s="75"/>
      <c r="GU182" s="75"/>
      <c r="GV182" s="75"/>
      <c r="GW182" s="75"/>
      <c r="GX182" s="75">
        <f t="shared" si="520"/>
        <v>1.1677127426653043E-2</v>
      </c>
      <c r="GY182" s="75">
        <f t="shared" si="521"/>
        <v>2.5448235974551765E-2</v>
      </c>
      <c r="GZ182" s="75">
        <f t="shared" si="522"/>
        <v>2.4066511085180865E-2</v>
      </c>
      <c r="HA182" s="75">
        <f t="shared" si="523"/>
        <v>5.3505007153075823E-2</v>
      </c>
      <c r="HB182" s="75"/>
      <c r="HC182" s="75"/>
      <c r="HD182" s="75">
        <f t="shared" si="524"/>
        <v>-1.3817248893709007E-3</v>
      </c>
      <c r="HE182" s="75">
        <f t="shared" si="525"/>
        <v>2.9438496067894959E-2</v>
      </c>
      <c r="HF182" s="75">
        <f t="shared" si="526"/>
        <v>2.8056771178524058E-2</v>
      </c>
      <c r="HG182" s="75"/>
      <c r="HH182" s="75"/>
      <c r="HI182" s="75"/>
      <c r="HJ182" s="75">
        <f t="shared" si="527"/>
        <v>0.25514523427236901</v>
      </c>
      <c r="HK182" s="75">
        <f t="shared" si="528"/>
        <v>0.21992481203007519</v>
      </c>
      <c r="HL182" s="75">
        <f t="shared" si="529"/>
        <v>0.2044924154025671</v>
      </c>
      <c r="HM182" s="75">
        <f t="shared" si="530"/>
        <v>0.1546494992846924</v>
      </c>
      <c r="HN182" s="75"/>
      <c r="HO182" s="75"/>
      <c r="HP182" s="75">
        <f t="shared" si="531"/>
        <v>-1.5432396627508088E-2</v>
      </c>
      <c r="HQ182" s="75">
        <f>Gegevens!HM58-Gegevens!HL58</f>
        <v>-1.9782572819417754E-2</v>
      </c>
      <c r="HR182" s="75">
        <f t="shared" si="532"/>
        <v>-6.5275312745382785E-2</v>
      </c>
      <c r="HS182" s="75"/>
      <c r="HT182" s="75"/>
      <c r="HU182" s="75"/>
      <c r="HV182" s="75">
        <f t="shared" si="533"/>
        <v>0.1192526638446942</v>
      </c>
      <c r="HW182" s="75">
        <f t="shared" si="534"/>
        <v>0.11509543088490456</v>
      </c>
      <c r="HX182" s="75">
        <f t="shared" si="535"/>
        <v>6.694865810968495E-2</v>
      </c>
      <c r="HY182" s="75">
        <f t="shared" si="536"/>
        <v>8.1688125894134475E-2</v>
      </c>
      <c r="HZ182" s="75"/>
      <c r="IA182" s="75"/>
      <c r="IB182" s="75">
        <f t="shared" si="537"/>
        <v>-4.8146772775219615E-2</v>
      </c>
      <c r="IC182" s="75">
        <f t="shared" si="538"/>
        <v>1.4739467784449525E-2</v>
      </c>
      <c r="ID182" s="75">
        <f t="shared" si="539"/>
        <v>-3.340730499077009E-2</v>
      </c>
      <c r="IE182" s="75"/>
      <c r="IF182" s="75"/>
      <c r="IG182" s="75"/>
      <c r="IH182" s="75">
        <f t="shared" si="540"/>
        <v>0.13720624726317326</v>
      </c>
      <c r="II182" s="75">
        <f t="shared" si="541"/>
        <v>0.12709658762290341</v>
      </c>
      <c r="IJ182" s="75">
        <f t="shared" si="542"/>
        <v>0.15183780630105018</v>
      </c>
      <c r="IK182" s="75">
        <f t="shared" si="543"/>
        <v>0.11459227467811159</v>
      </c>
      <c r="IL182" s="75"/>
      <c r="IM182" s="75"/>
      <c r="IN182" s="75">
        <f t="shared" si="544"/>
        <v>2.474121867814677E-2</v>
      </c>
      <c r="IO182" s="75">
        <f t="shared" si="545"/>
        <v>-3.7245531622938588E-2</v>
      </c>
      <c r="IP182" s="75">
        <f t="shared" si="546"/>
        <v>-1.2504312944791818E-2</v>
      </c>
      <c r="IQ182" s="75"/>
      <c r="IR182" s="75"/>
      <c r="IS182" s="75"/>
      <c r="IT182" s="75">
        <f t="shared" si="547"/>
        <v>5.8385637133265215E-2</v>
      </c>
      <c r="IU182" s="75">
        <f t="shared" si="548"/>
        <v>6.1740890688259109E-2</v>
      </c>
      <c r="IV182" s="75">
        <f t="shared" si="549"/>
        <v>9.0869311551925319E-2</v>
      </c>
      <c r="IW182" s="75">
        <f t="shared" si="550"/>
        <v>5.6652360515021462E-2</v>
      </c>
      <c r="IX182" s="75"/>
      <c r="IY182" s="75"/>
      <c r="IZ182" s="75">
        <f t="shared" si="551"/>
        <v>2.912842086366621E-2</v>
      </c>
      <c r="JA182" s="75">
        <f t="shared" si="552"/>
        <v>-3.4216951036903857E-2</v>
      </c>
      <c r="JB182" s="75">
        <f t="shared" si="553"/>
        <v>-5.0885301732376473E-3</v>
      </c>
      <c r="JC182" s="75"/>
      <c r="JD182" s="75"/>
      <c r="JE182" s="75"/>
      <c r="JF182" s="75"/>
      <c r="JG182" s="75"/>
      <c r="JH182" s="75"/>
      <c r="JI182" s="75">
        <f t="shared" si="554"/>
        <v>0.14888337468982632</v>
      </c>
      <c r="JJ182" s="75">
        <f t="shared" si="555"/>
        <v>0.19559188439643849</v>
      </c>
      <c r="JK182" s="75">
        <f t="shared" si="556"/>
        <v>0.20726901182309154</v>
      </c>
      <c r="JL182" s="75"/>
      <c r="JM182" s="75">
        <f t="shared" si="557"/>
        <v>0.15254482359745516</v>
      </c>
      <c r="JN182" s="75">
        <f t="shared" si="558"/>
        <v>0.18883747831116252</v>
      </c>
      <c r="JO182" s="75">
        <f t="shared" si="559"/>
        <v>0.21428571428571427</v>
      </c>
      <c r="JP182" s="75"/>
      <c r="JQ182" s="75">
        <f t="shared" si="560"/>
        <v>0.17590431738623105</v>
      </c>
      <c r="JR182" s="75">
        <f t="shared" si="561"/>
        <v>0.2427071178529755</v>
      </c>
      <c r="JS182" s="75">
        <f t="shared" si="562"/>
        <v>0.26677362893815637</v>
      </c>
      <c r="JT182" s="75"/>
      <c r="JU182" s="75">
        <f t="shared" si="563"/>
        <v>0.16809728183118741</v>
      </c>
      <c r="JV182" s="75">
        <f t="shared" si="564"/>
        <v>0.17124463519313304</v>
      </c>
      <c r="JW182" s="75">
        <f t="shared" si="565"/>
        <v>0.22474964234620887</v>
      </c>
      <c r="JX182" s="75"/>
      <c r="JY182" s="75"/>
      <c r="JZ182" s="75"/>
      <c r="KA182" s="75">
        <f t="shared" si="566"/>
        <v>2.3359493788775887E-2</v>
      </c>
      <c r="KB182" s="75">
        <f t="shared" si="567"/>
        <v>-7.8070355550436399E-3</v>
      </c>
      <c r="KC182" s="75">
        <f t="shared" si="568"/>
        <v>1.5552458233732247E-2</v>
      </c>
      <c r="KD182" s="75"/>
      <c r="KE182" s="75"/>
      <c r="KF182" s="75">
        <f t="shared" si="569"/>
        <v>5.386963954181298E-2</v>
      </c>
      <c r="KG182" s="75">
        <f t="shared" si="570"/>
        <v>-7.1462482659842452E-2</v>
      </c>
      <c r="KH182" s="75">
        <f t="shared" si="571"/>
        <v>-1.7592843118029472E-2</v>
      </c>
      <c r="KI182" s="75"/>
      <c r="KJ182" s="75"/>
      <c r="KK182" s="75">
        <f t="shared" si="572"/>
        <v>5.2487914652442097E-2</v>
      </c>
      <c r="KL182" s="75">
        <f t="shared" si="573"/>
        <v>-4.2023986591947504E-2</v>
      </c>
      <c r="KM182" s="75">
        <f t="shared" si="574"/>
        <v>1.0463928060494593E-2</v>
      </c>
      <c r="KN182" s="75"/>
      <c r="KO182" s="75"/>
      <c r="KP182" s="75"/>
      <c r="KQ182" s="75"/>
      <c r="KR182" s="73">
        <f t="shared" si="575"/>
        <v>2496.4285714285716</v>
      </c>
      <c r="KS182" s="73">
        <f t="shared" si="576"/>
        <v>570.03470213996525</v>
      </c>
      <c r="KT182" s="73">
        <f t="shared" si="577"/>
        <v>1537.2744360902257</v>
      </c>
      <c r="KU182" s="73">
        <f t="shared" si="578"/>
        <v>804.51706188548292</v>
      </c>
      <c r="KV182" s="73">
        <f t="shared" si="579"/>
        <v>888.40514748409475</v>
      </c>
      <c r="KW182" s="73">
        <f t="shared" si="580"/>
        <v>431.5688259109312</v>
      </c>
      <c r="KX182" s="73">
        <f t="shared" si="581"/>
        <v>177.88316946211683</v>
      </c>
      <c r="KY182" s="73"/>
      <c r="KZ182" s="73">
        <f t="shared" si="582"/>
        <v>1761.7736289381564</v>
      </c>
      <c r="LA182" s="73">
        <f t="shared" si="583"/>
        <v>1466.1056009334891</v>
      </c>
      <c r="LB182" s="73">
        <f t="shared" si="584"/>
        <v>1429.4019836639441</v>
      </c>
      <c r="LC182" s="73">
        <f t="shared" si="585"/>
        <v>467.97112018669782</v>
      </c>
      <c r="LD182" s="73">
        <f t="shared" si="586"/>
        <v>1061.3462660443408</v>
      </c>
      <c r="LE182" s="73">
        <f t="shared" si="587"/>
        <v>635.17648774795794</v>
      </c>
      <c r="LF182" s="73">
        <f t="shared" si="588"/>
        <v>168.22491248541425</v>
      </c>
      <c r="LG182" s="73"/>
      <c r="LH182" s="73">
        <f t="shared" si="589"/>
        <v>1782</v>
      </c>
      <c r="LI182" s="73">
        <f t="shared" si="590"/>
        <v>1847</v>
      </c>
      <c r="LJ182" s="73">
        <f t="shared" si="591"/>
        <v>1081</v>
      </c>
      <c r="LK182" s="73">
        <f t="shared" si="592"/>
        <v>571</v>
      </c>
      <c r="LL182" s="73">
        <f t="shared" si="593"/>
        <v>801</v>
      </c>
      <c r="LM182" s="73">
        <f t="shared" si="594"/>
        <v>396</v>
      </c>
      <c r="LN182" s="73">
        <f t="shared" si="595"/>
        <v>374</v>
      </c>
      <c r="LO182" s="73"/>
      <c r="LP182" s="73">
        <f t="shared" si="596"/>
        <v>-734.65494249041512</v>
      </c>
      <c r="LQ182" s="73">
        <f t="shared" si="597"/>
        <v>896.07089879352384</v>
      </c>
      <c r="LR182" s="73">
        <f t="shared" si="598"/>
        <v>-107.8724524262816</v>
      </c>
      <c r="LS182" s="73">
        <f t="shared" si="599"/>
        <v>-336.5459416987851</v>
      </c>
      <c r="LT182" s="73">
        <f t="shared" si="600"/>
        <v>172.94111856024608</v>
      </c>
      <c r="LU182" s="73">
        <f t="shared" si="601"/>
        <v>203.60766183702674</v>
      </c>
      <c r="LV182" s="73">
        <f t="shared" si="602"/>
        <v>-9.6582569767025745</v>
      </c>
      <c r="LW182" s="73"/>
      <c r="LX182" s="73">
        <f t="shared" si="603"/>
        <v>20.226371061843565</v>
      </c>
      <c r="LY182" s="73">
        <f t="shared" si="604"/>
        <v>380.89439906651091</v>
      </c>
      <c r="LZ182" s="73">
        <f t="shared" si="605"/>
        <v>-348.40198366394407</v>
      </c>
      <c r="MA182" s="73">
        <f t="shared" si="606"/>
        <v>103.02887981330218</v>
      </c>
      <c r="MB182" s="73">
        <f t="shared" si="607"/>
        <v>-260.34626604434084</v>
      </c>
      <c r="MC182" s="73">
        <f t="shared" si="608"/>
        <v>-239.17648774795794</v>
      </c>
      <c r="MD182" s="73">
        <f t="shared" si="609"/>
        <v>205.77508751458575</v>
      </c>
      <c r="ME182" s="73"/>
      <c r="MF182" s="73">
        <f t="shared" si="610"/>
        <v>-714.42857142857156</v>
      </c>
      <c r="MG182" s="73">
        <f t="shared" si="611"/>
        <v>1276.9652978600348</v>
      </c>
      <c r="MH182" s="73">
        <f t="shared" si="612"/>
        <v>-456.27443609022566</v>
      </c>
      <c r="MI182" s="73">
        <f t="shared" si="613"/>
        <v>-233.51706188548292</v>
      </c>
      <c r="MJ182" s="73">
        <f t="shared" si="614"/>
        <v>-87.405147484094755</v>
      </c>
      <c r="MK182" s="73">
        <f t="shared" si="615"/>
        <v>-35.568825910931196</v>
      </c>
      <c r="ML182" s="73">
        <f t="shared" si="616"/>
        <v>196.11683053788317</v>
      </c>
      <c r="MM182" s="73"/>
      <c r="MN182" s="75">
        <f t="shared" si="617"/>
        <v>-0.29428238039673277</v>
      </c>
      <c r="MO182" s="75">
        <f t="shared" si="618"/>
        <v>1.5719585060867123</v>
      </c>
      <c r="MP182" s="75">
        <f t="shared" si="619"/>
        <v>-7.0171239366105184E-2</v>
      </c>
      <c r="MQ182" s="75">
        <f t="shared" si="620"/>
        <v>-0.4183204529063051</v>
      </c>
      <c r="MR182" s="75">
        <f t="shared" si="621"/>
        <v>0.19466469667583985</v>
      </c>
      <c r="MS182" s="75">
        <f t="shared" si="622"/>
        <v>0.47178491497216729</v>
      </c>
      <c r="MT182" s="75">
        <f t="shared" si="623"/>
        <v>-5.4295507584597322E-2</v>
      </c>
      <c r="MU182" s="75"/>
      <c r="MV182" s="75">
        <f t="shared" si="624"/>
        <v>1.1480686695278927E-2</v>
      </c>
      <c r="MW182" s="75">
        <f t="shared" si="625"/>
        <v>0.25980011182277069</v>
      </c>
      <c r="MX182" s="75">
        <f t="shared" si="626"/>
        <v>-0.24373968110139005</v>
      </c>
      <c r="MY182" s="75">
        <f t="shared" si="627"/>
        <v>0.22016076498951184</v>
      </c>
      <c r="MZ182" s="75">
        <f t="shared" si="628"/>
        <v>-0.24529814102484826</v>
      </c>
      <c r="NA182" s="75">
        <f t="shared" si="629"/>
        <v>-0.37655123003051821</v>
      </c>
      <c r="NB182" s="75">
        <f t="shared" si="630"/>
        <v>1.2232141154029563</v>
      </c>
      <c r="NC182" s="75"/>
      <c r="ND182" s="75">
        <f t="shared" si="631"/>
        <v>-0.28618025751072967</v>
      </c>
      <c r="NE182" s="75">
        <f t="shared" si="632"/>
        <v>2.2401536135715667</v>
      </c>
      <c r="NF182" s="75">
        <f t="shared" si="633"/>
        <v>-0.29680740496191144</v>
      </c>
      <c r="NG182" s="75">
        <f t="shared" si="634"/>
        <v>-0.29025743883940447</v>
      </c>
      <c r="NH182" s="75">
        <f t="shared" si="635"/>
        <v>-9.8384332566757868E-2</v>
      </c>
      <c r="NI182" s="75">
        <f t="shared" si="636"/>
        <v>-8.2417505100963948E-2</v>
      </c>
      <c r="NJ182" s="75">
        <f t="shared" si="637"/>
        <v>1.1025035765379114</v>
      </c>
      <c r="NK182" s="75"/>
      <c r="NL182" s="75"/>
      <c r="NM182" s="211">
        <v>8041</v>
      </c>
      <c r="NN182" s="212">
        <v>0</v>
      </c>
      <c r="NO182" s="212">
        <v>6</v>
      </c>
      <c r="NP182" s="212">
        <v>2</v>
      </c>
      <c r="NQ182" s="212">
        <v>0</v>
      </c>
      <c r="NR182" s="212">
        <v>21</v>
      </c>
      <c r="NS182" s="213">
        <v>29</v>
      </c>
      <c r="NT182" s="213">
        <f t="shared" si="638"/>
        <v>8070</v>
      </c>
      <c r="NU182" s="75"/>
      <c r="NV182" s="75"/>
      <c r="NW182" s="73">
        <v>6990</v>
      </c>
      <c r="NX182" s="73">
        <v>1847</v>
      </c>
      <c r="NY182" s="75">
        <f t="shared" si="639"/>
        <v>0.26423462088698141</v>
      </c>
      <c r="NZ182" s="75">
        <f t="shared" si="640"/>
        <v>1.6646083312337201E-3</v>
      </c>
      <c r="OA182" s="75">
        <f t="shared" si="641"/>
        <v>2.3566158129303821E-3</v>
      </c>
      <c r="OB182" s="73">
        <v>10326</v>
      </c>
      <c r="OC182" s="73">
        <v>8070</v>
      </c>
      <c r="OD182" s="73">
        <v>912.26412216899075</v>
      </c>
      <c r="OE182" s="73">
        <v>450.81525785397679</v>
      </c>
      <c r="OF182" s="75">
        <f t="shared" si="642"/>
        <v>4.3658266303890837E-2</v>
      </c>
      <c r="OG182" s="75">
        <f t="shared" si="643"/>
        <v>0.49417185977030709</v>
      </c>
      <c r="OH182" s="73">
        <v>410</v>
      </c>
      <c r="OI182" s="73">
        <f t="shared" si="644"/>
        <v>202.61046250582589</v>
      </c>
      <c r="OJ182" s="75">
        <f t="shared" si="645"/>
        <v>2.510662484582725E-2</v>
      </c>
      <c r="OK182" s="75">
        <f t="shared" si="646"/>
        <v>1.5756514096327448E-3</v>
      </c>
      <c r="OL182" s="75">
        <f t="shared" si="647"/>
        <v>6.5766415909681252E-4</v>
      </c>
      <c r="OM182" s="73">
        <v>10256</v>
      </c>
      <c r="ON182" s="73">
        <v>191736398</v>
      </c>
      <c r="OO182" s="73">
        <f t="shared" si="648"/>
        <v>18695.046606864275</v>
      </c>
      <c r="OP182" s="75">
        <f t="shared" si="649"/>
        <v>1.5738949511058238E-3</v>
      </c>
      <c r="OQ182" s="75">
        <f t="shared" si="650"/>
        <v>1.5397249843594855E-3</v>
      </c>
      <c r="OR182" s="75">
        <f t="shared" si="651"/>
        <v>6.5319079515598012E-4</v>
      </c>
      <c r="OS182" s="73">
        <v>1654.2139235569423</v>
      </c>
      <c r="OT182" s="75">
        <f t="shared" si="652"/>
        <v>0.16019890795631825</v>
      </c>
      <c r="OU182" s="75">
        <f t="shared" si="653"/>
        <v>1.3633349857598183E-3</v>
      </c>
      <c r="OV182" s="73">
        <v>178.0834573285326</v>
      </c>
      <c r="OW182" s="75">
        <f t="shared" si="654"/>
        <v>1.7363831642797641E-2</v>
      </c>
      <c r="OX182" s="75">
        <v>6.9444444444444434E-2</v>
      </c>
      <c r="OY182" s="73">
        <v>480</v>
      </c>
      <c r="OZ182" s="75">
        <f t="shared" si="655"/>
        <v>4.6484601975595584E-2</v>
      </c>
      <c r="PA182" s="73">
        <v>2078</v>
      </c>
      <c r="PB182" s="75">
        <f t="shared" si="656"/>
        <v>0.20123958938601588</v>
      </c>
      <c r="PC182" s="73">
        <v>1504</v>
      </c>
      <c r="PD182" s="73">
        <v>2336</v>
      </c>
      <c r="PE182" s="75">
        <f t="shared" si="657"/>
        <v>-0.35616438356164382</v>
      </c>
      <c r="PF182" s="75">
        <v>4.419957905162808E-2</v>
      </c>
      <c r="PG182" s="75">
        <v>6.4875572613594154E-2</v>
      </c>
      <c r="PH182" s="75">
        <v>0.10907515166522223</v>
      </c>
      <c r="PI182" s="75"/>
      <c r="PJ182" s="75"/>
      <c r="PK182" s="75"/>
      <c r="PL182" s="75"/>
      <c r="PM182" s="75"/>
      <c r="PN182" s="75"/>
      <c r="PO182" s="226"/>
      <c r="PP182" s="21">
        <f t="shared" si="658"/>
        <v>0</v>
      </c>
      <c r="PQ182" s="73">
        <f t="shared" si="659"/>
        <v>141.57179011496251</v>
      </c>
      <c r="PR182" s="73"/>
      <c r="PS182" s="73">
        <f t="shared" si="660"/>
        <v>41.50154968710244</v>
      </c>
      <c r="PT182" s="73">
        <v>2</v>
      </c>
      <c r="PU182" s="73">
        <f t="shared" si="661"/>
        <v>41.739191490972097</v>
      </c>
      <c r="PV182" s="73">
        <v>2</v>
      </c>
      <c r="PW182" s="73"/>
    </row>
    <row r="183" spans="1:445" x14ac:dyDescent="0.25">
      <c r="A183" s="150" t="s">
        <v>78</v>
      </c>
      <c r="B183" s="153" t="s">
        <v>10</v>
      </c>
      <c r="C183" s="151"/>
      <c r="D183" s="156">
        <v>23050</v>
      </c>
      <c r="E183" s="156" t="s">
        <v>76</v>
      </c>
      <c r="F183" s="72" t="s">
        <v>94</v>
      </c>
      <c r="G183" s="82"/>
      <c r="P183" s="161"/>
      <c r="Q183" s="127"/>
      <c r="R183" s="127"/>
      <c r="S183" s="127"/>
      <c r="T183" s="127"/>
      <c r="U183" s="127"/>
      <c r="V183" s="127"/>
      <c r="W183" s="127"/>
      <c r="X183" s="127"/>
      <c r="Y183" s="127"/>
      <c r="Z183" s="113"/>
      <c r="AA183" s="73"/>
      <c r="AB183" s="74">
        <v>3021</v>
      </c>
      <c r="AC183" s="74">
        <v>3470</v>
      </c>
      <c r="AD183" s="74">
        <v>830</v>
      </c>
      <c r="AE183" s="74">
        <v>847</v>
      </c>
      <c r="AF183" s="74">
        <v>1187</v>
      </c>
      <c r="AG183" s="74">
        <v>1923</v>
      </c>
      <c r="AH183" s="74">
        <v>103</v>
      </c>
      <c r="AI183" s="74">
        <v>991</v>
      </c>
      <c r="AK183" s="73">
        <f t="shared" si="445"/>
        <v>12372</v>
      </c>
      <c r="AL183" s="75"/>
      <c r="AM183" s="76">
        <f t="shared" si="446"/>
        <v>0.244180407371484</v>
      </c>
      <c r="AN183" s="77">
        <f t="shared" si="447"/>
        <v>0.28047203362431294</v>
      </c>
      <c r="AO183" s="77">
        <f t="shared" si="448"/>
        <v>6.708697057872616E-2</v>
      </c>
      <c r="AP183" s="77">
        <f t="shared" si="449"/>
        <v>6.8461041060459096E-2</v>
      </c>
      <c r="AQ183" s="77">
        <f t="shared" si="450"/>
        <v>9.5942450695118003E-2</v>
      </c>
      <c r="AR183" s="77">
        <f t="shared" si="451"/>
        <v>0.15543161978661493</v>
      </c>
      <c r="AS183" s="77">
        <f t="shared" si="452"/>
        <v>8.3252505657937272E-3</v>
      </c>
      <c r="AT183" s="78">
        <f t="shared" si="453"/>
        <v>8.0100226317491113E-2</v>
      </c>
      <c r="AU183" s="75">
        <f t="shared" si="454"/>
        <v>1</v>
      </c>
      <c r="AV183" s="75"/>
      <c r="AW183" s="75"/>
      <c r="AX183" s="74">
        <v>882</v>
      </c>
      <c r="AY183" s="74">
        <v>390</v>
      </c>
      <c r="AZ183" s="74">
        <v>4324</v>
      </c>
      <c r="BA183" s="74">
        <v>897</v>
      </c>
      <c r="BB183" s="74">
        <v>3601</v>
      </c>
      <c r="BC183" s="74">
        <v>1853</v>
      </c>
      <c r="BD183" s="74">
        <v>155</v>
      </c>
      <c r="BF183" s="74">
        <v>29</v>
      </c>
      <c r="BG183" s="79">
        <v>47</v>
      </c>
      <c r="BH183" s="80"/>
      <c r="BI183" s="80"/>
      <c r="BJ183" s="81"/>
      <c r="BK183" s="73">
        <f t="shared" si="455"/>
        <v>47</v>
      </c>
      <c r="BL183" s="79">
        <f t="shared" si="456"/>
        <v>12178</v>
      </c>
      <c r="BM183" s="82"/>
      <c r="BN183" s="83">
        <f t="shared" si="457"/>
        <v>7.2425685662670394E-2</v>
      </c>
      <c r="BO183" s="84">
        <f t="shared" si="458"/>
        <v>3.202496304811956E-2</v>
      </c>
      <c r="BP183" s="84">
        <f t="shared" si="459"/>
        <v>0.35506651338479223</v>
      </c>
      <c r="BQ183" s="84">
        <f t="shared" si="460"/>
        <v>7.3657415010674993E-2</v>
      </c>
      <c r="BR183" s="84">
        <f t="shared" si="461"/>
        <v>0.29569715881097058</v>
      </c>
      <c r="BS183" s="84">
        <f t="shared" si="462"/>
        <v>0.15215963212350139</v>
      </c>
      <c r="BT183" s="84">
        <f t="shared" si="463"/>
        <v>1.2727869929380851E-2</v>
      </c>
      <c r="BU183" s="84">
        <f t="shared" si="464"/>
        <v>0</v>
      </c>
      <c r="BV183" s="84">
        <f t="shared" si="465"/>
        <v>2.3813434061422238E-3</v>
      </c>
      <c r="BW183" s="84">
        <f t="shared" si="466"/>
        <v>3.8594186237477417E-3</v>
      </c>
      <c r="BX183" s="84">
        <f t="shared" si="467"/>
        <v>0</v>
      </c>
      <c r="BY183" s="84">
        <f t="shared" si="468"/>
        <v>0</v>
      </c>
      <c r="BZ183" s="84">
        <f t="shared" si="469"/>
        <v>0</v>
      </c>
      <c r="CA183" s="75">
        <f t="shared" si="470"/>
        <v>3.8594186237477417E-3</v>
      </c>
      <c r="CB183" s="85">
        <f t="shared" si="471"/>
        <v>1</v>
      </c>
      <c r="CC183" s="75"/>
      <c r="CD183" s="75"/>
      <c r="CE183" s="74">
        <v>530</v>
      </c>
      <c r="CF183" s="74">
        <v>3114</v>
      </c>
      <c r="CG183" s="74">
        <v>1615</v>
      </c>
      <c r="CH183" s="74">
        <v>1879</v>
      </c>
      <c r="CI183" s="74">
        <v>993</v>
      </c>
      <c r="CJ183" s="74">
        <v>2999</v>
      </c>
      <c r="CK183" s="74">
        <v>222</v>
      </c>
      <c r="CL183" s="72">
        <v>81</v>
      </c>
      <c r="CM183" s="72">
        <v>369</v>
      </c>
      <c r="CN183" s="74">
        <v>91</v>
      </c>
      <c r="CO183" s="72"/>
      <c r="CP183" s="73">
        <f t="shared" si="662"/>
        <v>541</v>
      </c>
      <c r="CQ183" s="73">
        <f t="shared" si="663"/>
        <v>11893</v>
      </c>
      <c r="CR183" s="73"/>
      <c r="CS183" s="76">
        <f t="shared" si="472"/>
        <v>4.4564029260909778E-2</v>
      </c>
      <c r="CT183" s="77">
        <f t="shared" si="473"/>
        <v>0.26183469267636422</v>
      </c>
      <c r="CU183" s="77">
        <f t="shared" si="474"/>
        <v>0.13579416463465904</v>
      </c>
      <c r="CV183" s="77">
        <f t="shared" si="475"/>
        <v>0.15799209619103674</v>
      </c>
      <c r="CW183" s="77">
        <f t="shared" si="476"/>
        <v>8.3494492558647951E-2</v>
      </c>
      <c r="CX183" s="77">
        <f t="shared" si="477"/>
        <v>0.25216513915748762</v>
      </c>
      <c r="CY183" s="77">
        <f t="shared" si="478"/>
        <v>1.8666442445135795E-2</v>
      </c>
      <c r="CZ183" s="78"/>
      <c r="DA183" s="78"/>
      <c r="DB183" s="78"/>
      <c r="DC183" s="78"/>
      <c r="DD183" s="78">
        <f t="shared" si="479"/>
        <v>4.5488943075758848E-2</v>
      </c>
      <c r="DE183" s="75">
        <f t="shared" si="480"/>
        <v>1</v>
      </c>
      <c r="DF183" s="75"/>
      <c r="DG183" s="75"/>
      <c r="DH183" s="74">
        <v>2265</v>
      </c>
      <c r="DI183" s="74">
        <v>4132</v>
      </c>
      <c r="DJ183" s="74">
        <v>1485</v>
      </c>
      <c r="DK183" s="74">
        <v>1471</v>
      </c>
      <c r="DL183" s="74">
        <v>292</v>
      </c>
      <c r="DM183" s="74">
        <v>474</v>
      </c>
      <c r="DN183" s="74">
        <v>1382</v>
      </c>
      <c r="DO183" s="74">
        <v>728</v>
      </c>
      <c r="DP183" s="72">
        <v>222</v>
      </c>
      <c r="DQ183" s="72">
        <v>136</v>
      </c>
      <c r="DS183" s="72"/>
      <c r="DU183" s="73">
        <f t="shared" si="481"/>
        <v>358</v>
      </c>
      <c r="DV183" s="73">
        <f t="shared" si="664"/>
        <v>12587</v>
      </c>
      <c r="DW183" s="76">
        <f t="shared" si="482"/>
        <v>0.17994756494796219</v>
      </c>
      <c r="DX183" s="77">
        <f t="shared" si="483"/>
        <v>0.32827520457615</v>
      </c>
      <c r="DY183" s="77">
        <f t="shared" si="484"/>
        <v>0.11797886708508779</v>
      </c>
      <c r="DZ183" s="77">
        <f t="shared" si="485"/>
        <v>0.11686660840549773</v>
      </c>
      <c r="EA183" s="77">
        <f t="shared" si="486"/>
        <v>2.3198538174306824E-2</v>
      </c>
      <c r="EB183" s="77">
        <f t="shared" si="487"/>
        <v>3.7657901008977514E-2</v>
      </c>
      <c r="EC183" s="77">
        <f t="shared" si="488"/>
        <v>0.10979582108524669</v>
      </c>
      <c r="ED183" s="77">
        <f t="shared" si="489"/>
        <v>5.7837451338682767E-2</v>
      </c>
      <c r="EE183" s="75">
        <f t="shared" si="490"/>
        <v>1.7637244776356559E-2</v>
      </c>
      <c r="EF183" s="78">
        <f t="shared" si="491"/>
        <v>1.0804798601731946E-2</v>
      </c>
      <c r="EG183" s="78">
        <f t="shared" si="492"/>
        <v>0</v>
      </c>
      <c r="EH183" s="78">
        <f t="shared" si="493"/>
        <v>0</v>
      </c>
      <c r="EI183" s="78">
        <f t="shared" si="494"/>
        <v>0</v>
      </c>
      <c r="EJ183" s="75">
        <f t="shared" si="495"/>
        <v>2.8442043378088505E-2</v>
      </c>
      <c r="EK183" s="75">
        <f t="shared" si="496"/>
        <v>1</v>
      </c>
      <c r="EL183" s="75"/>
      <c r="EM183" s="75"/>
      <c r="EN183" s="75"/>
      <c r="EO183" s="75"/>
      <c r="EP183" s="75"/>
      <c r="EQ183" s="75"/>
      <c r="ER183" s="75">
        <f t="shared" si="497"/>
        <v>0.28047203362431294</v>
      </c>
      <c r="ES183" s="75">
        <f t="shared" si="498"/>
        <v>0.29569715881097058</v>
      </c>
      <c r="ET183" s="75">
        <f t="shared" si="499"/>
        <v>0.26183469267636422</v>
      </c>
      <c r="EU183" s="75">
        <f t="shared" si="500"/>
        <v>0.32827520457615</v>
      </c>
      <c r="EV183" s="75"/>
      <c r="EW183" s="75"/>
      <c r="EX183" s="75">
        <f t="shared" si="501"/>
        <v>6.708697057872616E-2</v>
      </c>
      <c r="EY183" s="75">
        <f t="shared" si="502"/>
        <v>3.202496304811956E-2</v>
      </c>
      <c r="EZ183" s="75">
        <f t="shared" si="503"/>
        <v>8.3494492558647951E-2</v>
      </c>
      <c r="FA183" s="75">
        <f t="shared" si="504"/>
        <v>0.11797886708508779</v>
      </c>
      <c r="FB183" s="75"/>
      <c r="FC183" s="75"/>
      <c r="FD183" s="75"/>
      <c r="FE183" s="75">
        <f t="shared" si="505"/>
        <v>0</v>
      </c>
      <c r="FF183" s="75"/>
      <c r="FG183" s="75"/>
      <c r="FH183" s="75"/>
      <c r="FI183" s="75"/>
      <c r="FJ183" s="75"/>
      <c r="FK183" s="75">
        <f t="shared" si="506"/>
        <v>2.3813434061422238E-3</v>
      </c>
      <c r="FL183" s="75"/>
      <c r="FM183" s="75"/>
      <c r="FN183" s="75"/>
      <c r="FO183" s="75"/>
      <c r="FP183" s="75">
        <f t="shared" si="507"/>
        <v>0.34755900420303909</v>
      </c>
      <c r="FQ183" s="75">
        <f t="shared" si="508"/>
        <v>0.33010346526523238</v>
      </c>
      <c r="FR183" s="75">
        <f t="shared" si="509"/>
        <v>0.34532918523501216</v>
      </c>
      <c r="FS183" s="75">
        <f t="shared" si="510"/>
        <v>0.44625407166123776</v>
      </c>
      <c r="FT183" s="75"/>
      <c r="FU183" s="75"/>
      <c r="FV183" s="75"/>
      <c r="FW183" s="75">
        <f t="shared" si="511"/>
        <v>-3.3862466134606362E-2</v>
      </c>
      <c r="FX183" s="75">
        <f t="shared" si="512"/>
        <v>6.6440511899785781E-2</v>
      </c>
      <c r="FY183" s="75">
        <f t="shared" si="513"/>
        <v>3.257804576517942E-2</v>
      </c>
      <c r="FZ183" s="75"/>
      <c r="GA183" s="75"/>
      <c r="GB183" s="75">
        <f t="shared" si="514"/>
        <v>5.146952951052839E-2</v>
      </c>
      <c r="GC183" s="75">
        <f t="shared" si="515"/>
        <v>3.4484374526439834E-2</v>
      </c>
      <c r="GD183" s="75">
        <f t="shared" si="516"/>
        <v>8.5953904036968232E-2</v>
      </c>
      <c r="GE183" s="75"/>
      <c r="GF183" s="75"/>
      <c r="GG183" s="75"/>
      <c r="GH183" s="75"/>
      <c r="GI183" s="75"/>
      <c r="GJ183" s="75"/>
      <c r="GK183" s="75"/>
      <c r="GL183" s="75"/>
      <c r="GM183" s="75"/>
      <c r="GN183" s="75"/>
      <c r="GO183" s="75"/>
      <c r="GP183" s="75"/>
      <c r="GQ183" s="75">
        <f t="shared" si="517"/>
        <v>1.5225719969779783E-2</v>
      </c>
      <c r="GR183" s="75">
        <f t="shared" si="518"/>
        <v>0.1009248864262256</v>
      </c>
      <c r="GS183" s="75">
        <f t="shared" si="519"/>
        <v>0.11615060639600538</v>
      </c>
      <c r="GT183" s="75"/>
      <c r="GU183" s="75"/>
      <c r="GV183" s="75"/>
      <c r="GW183" s="75"/>
      <c r="GX183" s="75">
        <f t="shared" si="520"/>
        <v>8.3252505657937272E-3</v>
      </c>
      <c r="GY183" s="75">
        <f t="shared" si="521"/>
        <v>1.2727869929380851E-2</v>
      </c>
      <c r="GZ183" s="75">
        <f t="shared" si="522"/>
        <v>1.8666442445135795E-2</v>
      </c>
      <c r="HA183" s="75">
        <f t="shared" si="523"/>
        <v>3.7657901008977514E-2</v>
      </c>
      <c r="HB183" s="75"/>
      <c r="HC183" s="75"/>
      <c r="HD183" s="75">
        <f t="shared" si="524"/>
        <v>5.9385725157549436E-3</v>
      </c>
      <c r="HE183" s="75">
        <f t="shared" si="525"/>
        <v>1.8991458563841719E-2</v>
      </c>
      <c r="HF183" s="75">
        <f t="shared" si="526"/>
        <v>2.4930031079596661E-2</v>
      </c>
      <c r="HG183" s="75"/>
      <c r="HH183" s="75"/>
      <c r="HI183" s="75"/>
      <c r="HJ183" s="75">
        <f t="shared" si="527"/>
        <v>0.15543161978661493</v>
      </c>
      <c r="HK183" s="75">
        <f t="shared" si="528"/>
        <v>0.15215963212350139</v>
      </c>
      <c r="HL183" s="75">
        <f t="shared" si="529"/>
        <v>0.13579416463465904</v>
      </c>
      <c r="HM183" s="75">
        <f t="shared" si="530"/>
        <v>0.11686660840549773</v>
      </c>
      <c r="HN183" s="75"/>
      <c r="HO183" s="75"/>
      <c r="HP183" s="75">
        <f t="shared" si="531"/>
        <v>-1.636546748884235E-2</v>
      </c>
      <c r="HQ183" s="75">
        <f>Gegevens!HM86-Gegevens!HL86</f>
        <v>-8.4521695277363029E-2</v>
      </c>
      <c r="HR183" s="75">
        <f t="shared" si="532"/>
        <v>-3.5293023718003663E-2</v>
      </c>
      <c r="HS183" s="75"/>
      <c r="HT183" s="75"/>
      <c r="HU183" s="75"/>
      <c r="HV183" s="75">
        <f t="shared" si="533"/>
        <v>0.244180407371484</v>
      </c>
      <c r="HW183" s="75">
        <f t="shared" si="534"/>
        <v>0.35506651338479223</v>
      </c>
      <c r="HX183" s="75">
        <f t="shared" si="535"/>
        <v>0.25216513915748762</v>
      </c>
      <c r="HY183" s="75">
        <f t="shared" si="536"/>
        <v>0.17994756494796219</v>
      </c>
      <c r="HZ183" s="75"/>
      <c r="IA183" s="75"/>
      <c r="IB183" s="75">
        <f t="shared" si="537"/>
        <v>-0.10290137422730461</v>
      </c>
      <c r="IC183" s="75">
        <f t="shared" si="538"/>
        <v>-7.2217574209525431E-2</v>
      </c>
      <c r="ID183" s="75">
        <f t="shared" si="539"/>
        <v>-0.17511894843683004</v>
      </c>
      <c r="IE183" s="75"/>
      <c r="IF183" s="75"/>
      <c r="IG183" s="75"/>
      <c r="IH183" s="75">
        <f t="shared" si="540"/>
        <v>6.8461041060459096E-2</v>
      </c>
      <c r="II183" s="75">
        <f t="shared" si="541"/>
        <v>7.3657415010674993E-2</v>
      </c>
      <c r="IJ183" s="75">
        <f t="shared" si="542"/>
        <v>4.4564029260909778E-2</v>
      </c>
      <c r="IK183" s="75">
        <f t="shared" si="543"/>
        <v>5.7837451338682767E-2</v>
      </c>
      <c r="IL183" s="75"/>
      <c r="IM183" s="75"/>
      <c r="IN183" s="75">
        <f t="shared" si="544"/>
        <v>-2.9093385749765215E-2</v>
      </c>
      <c r="IO183" s="75">
        <f t="shared" si="545"/>
        <v>1.3273422077772989E-2</v>
      </c>
      <c r="IP183" s="75">
        <f t="shared" si="546"/>
        <v>-1.5819963671992225E-2</v>
      </c>
      <c r="IQ183" s="75"/>
      <c r="IR183" s="75"/>
      <c r="IS183" s="75"/>
      <c r="IT183" s="75">
        <f t="shared" si="547"/>
        <v>9.5942450695118003E-2</v>
      </c>
      <c r="IU183" s="75">
        <f t="shared" si="548"/>
        <v>7.2425685662670394E-2</v>
      </c>
      <c r="IV183" s="75">
        <f t="shared" si="549"/>
        <v>0.15799209619103674</v>
      </c>
      <c r="IW183" s="75">
        <f t="shared" si="550"/>
        <v>0.10979582108524669</v>
      </c>
      <c r="IX183" s="75"/>
      <c r="IY183" s="75"/>
      <c r="IZ183" s="75">
        <f t="shared" si="551"/>
        <v>8.5566410528366346E-2</v>
      </c>
      <c r="JA183" s="75">
        <f t="shared" si="552"/>
        <v>-4.8196275105790054E-2</v>
      </c>
      <c r="JB183" s="75">
        <f t="shared" si="553"/>
        <v>3.7370135422576292E-2</v>
      </c>
      <c r="JC183" s="75"/>
      <c r="JD183" s="75"/>
      <c r="JE183" s="75"/>
      <c r="JF183" s="75"/>
      <c r="JG183" s="75"/>
      <c r="JH183" s="75"/>
      <c r="JI183" s="75">
        <f t="shared" si="554"/>
        <v>7.678629162625282E-2</v>
      </c>
      <c r="JJ183" s="75">
        <f t="shared" si="555"/>
        <v>0.16440349175557711</v>
      </c>
      <c r="JK183" s="75">
        <f t="shared" si="556"/>
        <v>0.17272874232137081</v>
      </c>
      <c r="JL183" s="75"/>
      <c r="JM183" s="75">
        <f t="shared" si="557"/>
        <v>8.6385284940055845E-2</v>
      </c>
      <c r="JN183" s="75">
        <f t="shared" si="558"/>
        <v>0.1460831006733454</v>
      </c>
      <c r="JO183" s="75">
        <f t="shared" si="559"/>
        <v>0.15881097060272625</v>
      </c>
      <c r="JP183" s="75"/>
      <c r="JQ183" s="75">
        <f t="shared" si="560"/>
        <v>6.3230471706045566E-2</v>
      </c>
      <c r="JR183" s="75">
        <f t="shared" si="561"/>
        <v>0.20255612545194651</v>
      </c>
      <c r="JS183" s="75">
        <f t="shared" si="562"/>
        <v>0.22122256789708231</v>
      </c>
      <c r="JT183" s="75"/>
      <c r="JU183" s="75">
        <f t="shared" si="563"/>
        <v>9.5495352347660281E-2</v>
      </c>
      <c r="JV183" s="75">
        <f t="shared" si="564"/>
        <v>0.16763327242392945</v>
      </c>
      <c r="JW183" s="75">
        <f t="shared" si="565"/>
        <v>0.20529117343290698</v>
      </c>
      <c r="JX183" s="75"/>
      <c r="JY183" s="75"/>
      <c r="JZ183" s="75"/>
      <c r="KA183" s="75">
        <f t="shared" si="566"/>
        <v>-2.315481323401028E-2</v>
      </c>
      <c r="KB183" s="75">
        <f t="shared" si="567"/>
        <v>3.2264880641614715E-2</v>
      </c>
      <c r="KC183" s="75">
        <f t="shared" si="568"/>
        <v>9.1100674076044358E-3</v>
      </c>
      <c r="KD183" s="75"/>
      <c r="KE183" s="75"/>
      <c r="KF183" s="75">
        <f t="shared" si="569"/>
        <v>5.6473024778601111E-2</v>
      </c>
      <c r="KG183" s="75">
        <f t="shared" si="570"/>
        <v>-3.4922853028017065E-2</v>
      </c>
      <c r="KH183" s="75">
        <f t="shared" si="571"/>
        <v>2.1550171750584046E-2</v>
      </c>
      <c r="KI183" s="75"/>
      <c r="KJ183" s="75"/>
      <c r="KK183" s="75">
        <f t="shared" si="572"/>
        <v>6.2411597294356053E-2</v>
      </c>
      <c r="KL183" s="75">
        <f t="shared" si="573"/>
        <v>-1.5931394464175325E-2</v>
      </c>
      <c r="KM183" s="75">
        <f t="shared" si="574"/>
        <v>4.6480202830180728E-2</v>
      </c>
      <c r="KN183" s="75"/>
      <c r="KO183" s="75"/>
      <c r="KP183" s="75"/>
      <c r="KQ183" s="75"/>
      <c r="KR183" s="73">
        <f t="shared" si="575"/>
        <v>3721.9401379536866</v>
      </c>
      <c r="KS183" s="73">
        <f t="shared" si="576"/>
        <v>403.09820988668093</v>
      </c>
      <c r="KT183" s="73">
        <f t="shared" si="577"/>
        <v>1915.2332895385121</v>
      </c>
      <c r="KU183" s="73">
        <f t="shared" si="578"/>
        <v>4469.2222039743801</v>
      </c>
      <c r="KV183" s="73">
        <f t="shared" si="579"/>
        <v>927.12588273936615</v>
      </c>
      <c r="KW183" s="73">
        <f t="shared" si="580"/>
        <v>911.62210543603226</v>
      </c>
      <c r="KX183" s="73">
        <f t="shared" si="581"/>
        <v>160.20569880111677</v>
      </c>
      <c r="KY183" s="73"/>
      <c r="KZ183" s="73">
        <f t="shared" si="582"/>
        <v>3295.7132767173966</v>
      </c>
      <c r="LA183" s="73">
        <f t="shared" si="583"/>
        <v>1050.9451778357018</v>
      </c>
      <c r="LB183" s="73">
        <f t="shared" si="584"/>
        <v>1709.2411502564535</v>
      </c>
      <c r="LC183" s="73">
        <f t="shared" si="585"/>
        <v>3174.0026065752968</v>
      </c>
      <c r="LD183" s="73">
        <f t="shared" si="586"/>
        <v>560.92743630707139</v>
      </c>
      <c r="LE183" s="73">
        <f t="shared" si="587"/>
        <v>1988.6465147565796</v>
      </c>
      <c r="LF183" s="73">
        <f t="shared" si="588"/>
        <v>234.95451105692425</v>
      </c>
      <c r="LG183" s="73"/>
      <c r="LH183" s="73">
        <f t="shared" si="589"/>
        <v>4132</v>
      </c>
      <c r="LI183" s="73">
        <f t="shared" si="590"/>
        <v>1485</v>
      </c>
      <c r="LJ183" s="73">
        <f t="shared" si="591"/>
        <v>1471</v>
      </c>
      <c r="LK183" s="73">
        <f t="shared" si="592"/>
        <v>2265</v>
      </c>
      <c r="LL183" s="73">
        <f t="shared" si="593"/>
        <v>728</v>
      </c>
      <c r="LM183" s="73">
        <f t="shared" si="594"/>
        <v>1382</v>
      </c>
      <c r="LN183" s="73">
        <f t="shared" si="595"/>
        <v>474</v>
      </c>
      <c r="LO183" s="73"/>
      <c r="LP183" s="73">
        <f t="shared" si="596"/>
        <v>-426.22686123629001</v>
      </c>
      <c r="LQ183" s="73">
        <f t="shared" si="597"/>
        <v>647.84696794902084</v>
      </c>
      <c r="LR183" s="73">
        <f t="shared" si="598"/>
        <v>-205.99213928205859</v>
      </c>
      <c r="LS183" s="73">
        <f t="shared" si="599"/>
        <v>-1295.2195973990833</v>
      </c>
      <c r="LT183" s="73">
        <f t="shared" si="600"/>
        <v>-366.19844643229476</v>
      </c>
      <c r="LU183" s="73">
        <f t="shared" si="601"/>
        <v>1077.0244093205474</v>
      </c>
      <c r="LV183" s="73">
        <f t="shared" si="602"/>
        <v>74.748812255807479</v>
      </c>
      <c r="LW183" s="73"/>
      <c r="LX183" s="73">
        <f t="shared" si="603"/>
        <v>836.28672328260336</v>
      </c>
      <c r="LY183" s="73">
        <f t="shared" si="604"/>
        <v>434.05482216429823</v>
      </c>
      <c r="LZ183" s="73">
        <f t="shared" si="605"/>
        <v>-238.24115025645347</v>
      </c>
      <c r="MA183" s="73">
        <f t="shared" si="606"/>
        <v>-909.0026065752968</v>
      </c>
      <c r="MB183" s="73">
        <f t="shared" si="607"/>
        <v>167.07256369292861</v>
      </c>
      <c r="MC183" s="73">
        <f t="shared" si="608"/>
        <v>-606.64651475657956</v>
      </c>
      <c r="MD183" s="73">
        <f t="shared" si="609"/>
        <v>239.04548894307575</v>
      </c>
      <c r="ME183" s="73"/>
      <c r="MF183" s="73">
        <f t="shared" si="610"/>
        <v>410.05986204631336</v>
      </c>
      <c r="MG183" s="73">
        <f t="shared" si="611"/>
        <v>1081.9017901133191</v>
      </c>
      <c r="MH183" s="73">
        <f t="shared" si="612"/>
        <v>-444.23328953851205</v>
      </c>
      <c r="MI183" s="73">
        <f t="shared" si="613"/>
        <v>-2204.2222039743801</v>
      </c>
      <c r="MJ183" s="73">
        <f t="shared" si="614"/>
        <v>-199.12588273936615</v>
      </c>
      <c r="MK183" s="73">
        <f t="shared" si="615"/>
        <v>470.37789456396774</v>
      </c>
      <c r="ML183" s="73">
        <f t="shared" si="616"/>
        <v>313.7943011988832</v>
      </c>
      <c r="MM183" s="73"/>
      <c r="MN183" s="75">
        <f t="shared" si="617"/>
        <v>-0.11451738755546682</v>
      </c>
      <c r="MO183" s="75">
        <f t="shared" si="618"/>
        <v>1.6071690522543967</v>
      </c>
      <c r="MP183" s="75">
        <f t="shared" si="619"/>
        <v>-0.10755459421431304</v>
      </c>
      <c r="MQ183" s="75">
        <f t="shared" si="620"/>
        <v>-0.28980872695192317</v>
      </c>
      <c r="MR183" s="75">
        <f t="shared" si="621"/>
        <v>-0.39498244332289939</v>
      </c>
      <c r="MS183" s="75">
        <f t="shared" si="622"/>
        <v>1.1814373553451762</v>
      </c>
      <c r="MT183" s="75">
        <f t="shared" si="623"/>
        <v>0.46658023288299166</v>
      </c>
      <c r="MU183" s="75"/>
      <c r="MV183" s="75">
        <f t="shared" si="624"/>
        <v>0.25374984201160955</v>
      </c>
      <c r="MW183" s="75">
        <f t="shared" si="625"/>
        <v>0.41301376258101608</v>
      </c>
      <c r="MX183" s="75">
        <f t="shared" si="626"/>
        <v>-0.13938416485041208</v>
      </c>
      <c r="MY183" s="75">
        <f t="shared" si="627"/>
        <v>-0.28639000002463688</v>
      </c>
      <c r="MZ183" s="75">
        <f t="shared" si="628"/>
        <v>0.29785058258670594</v>
      </c>
      <c r="NA183" s="75">
        <f t="shared" si="629"/>
        <v>-0.30505497596229975</v>
      </c>
      <c r="NB183" s="75">
        <f t="shared" si="630"/>
        <v>1.0174117869358992</v>
      </c>
      <c r="NC183" s="75"/>
      <c r="ND183" s="75">
        <f t="shared" si="631"/>
        <v>0.11017368545636073</v>
      </c>
      <c r="NE183" s="75">
        <f t="shared" si="632"/>
        <v>2.6839657522107667</v>
      </c>
      <c r="NF183" s="75">
        <f t="shared" si="633"/>
        <v>-0.23194735177433815</v>
      </c>
      <c r="NG183" s="75">
        <f t="shared" si="634"/>
        <v>-0.49320040565765877</v>
      </c>
      <c r="NH183" s="75">
        <f t="shared" si="635"/>
        <v>-0.2147776115914396</v>
      </c>
      <c r="NI183" s="75">
        <f t="shared" si="636"/>
        <v>0.51597903534709066</v>
      </c>
      <c r="NJ183" s="75">
        <f t="shared" si="637"/>
        <v>1.9586962483053429</v>
      </c>
      <c r="NK183" s="75"/>
      <c r="NL183" s="75"/>
      <c r="NM183" s="211">
        <v>14406</v>
      </c>
      <c r="NN183" s="212">
        <v>4</v>
      </c>
      <c r="NO183" s="212">
        <v>19</v>
      </c>
      <c r="NP183" s="212">
        <v>25</v>
      </c>
      <c r="NQ183" s="212">
        <v>2</v>
      </c>
      <c r="NR183" s="212">
        <v>43</v>
      </c>
      <c r="NS183" s="213">
        <v>93</v>
      </c>
      <c r="NT183" s="213">
        <f t="shared" si="638"/>
        <v>14499</v>
      </c>
      <c r="NU183" s="75"/>
      <c r="NV183" s="75"/>
      <c r="NW183" s="73">
        <v>12587</v>
      </c>
      <c r="NX183" s="73">
        <v>1485</v>
      </c>
      <c r="NY183" s="75">
        <f t="shared" si="639"/>
        <v>0.11797886708508779</v>
      </c>
      <c r="NZ183" s="75">
        <f t="shared" si="640"/>
        <v>2.9974857031815215E-3</v>
      </c>
      <c r="OA183" s="75">
        <f t="shared" si="641"/>
        <v>1.8947344245812765E-3</v>
      </c>
      <c r="OB183" s="73">
        <v>19164</v>
      </c>
      <c r="OC183" s="73">
        <v>14499</v>
      </c>
      <c r="OD183" s="73">
        <v>3003.0117346211446</v>
      </c>
      <c r="OE183" s="73">
        <v>1371.5659458355706</v>
      </c>
      <c r="OF183" s="75">
        <f t="shared" si="642"/>
        <v>7.1569919945500451E-2</v>
      </c>
      <c r="OG183" s="75">
        <f t="shared" si="643"/>
        <v>0.45673013196154066</v>
      </c>
      <c r="OH183" s="73">
        <v>1972.6666666666702</v>
      </c>
      <c r="OI183" s="73">
        <f t="shared" si="644"/>
        <v>900.97630698280079</v>
      </c>
      <c r="OJ183" s="75">
        <f t="shared" si="645"/>
        <v>6.2140582590716656E-2</v>
      </c>
      <c r="OK183" s="75">
        <f t="shared" si="646"/>
        <v>2.9242478805153902E-3</v>
      </c>
      <c r="OL183" s="75">
        <f t="shared" si="647"/>
        <v>2.0008856148918336E-3</v>
      </c>
      <c r="OM183" s="73">
        <v>18925</v>
      </c>
      <c r="ON183" s="73">
        <v>445344346</v>
      </c>
      <c r="OO183" s="73">
        <f t="shared" si="648"/>
        <v>23532.065838837516</v>
      </c>
      <c r="OP183" s="75">
        <f t="shared" si="649"/>
        <v>2.9042474599919772E-3</v>
      </c>
      <c r="OQ183" s="75">
        <f t="shared" si="650"/>
        <v>3.5763048817649911E-3</v>
      </c>
      <c r="OR183" s="75">
        <f t="shared" si="651"/>
        <v>2.9046349487399843E-3</v>
      </c>
      <c r="OS183" s="73">
        <v>4802.8983883751653</v>
      </c>
      <c r="OT183" s="75">
        <f t="shared" si="652"/>
        <v>0.25062087186261561</v>
      </c>
      <c r="OU183" s="75">
        <f t="shared" si="653"/>
        <v>3.9583510407418671E-3</v>
      </c>
      <c r="OV183" s="73">
        <v>574.60710530112317</v>
      </c>
      <c r="OW183" s="75">
        <f t="shared" si="654"/>
        <v>3.0362330531102943E-2</v>
      </c>
      <c r="OX183" s="75">
        <v>1.7681728880157174E-2</v>
      </c>
      <c r="OY183" s="73">
        <v>1165</v>
      </c>
      <c r="OZ183" s="75">
        <f t="shared" si="655"/>
        <v>6.0791066583176789E-2</v>
      </c>
      <c r="PA183" s="73">
        <v>3742</v>
      </c>
      <c r="PB183" s="75">
        <f t="shared" si="656"/>
        <v>0.19526194948862449</v>
      </c>
      <c r="PC183" s="73">
        <v>3412</v>
      </c>
      <c r="PD183" s="73">
        <v>4514</v>
      </c>
      <c r="PE183" s="75">
        <f t="shared" si="657"/>
        <v>-0.24412937527691625</v>
      </c>
      <c r="PF183" s="75">
        <v>5.246378820431076E-2</v>
      </c>
      <c r="PG183" s="75">
        <v>7.4294822926051704E-2</v>
      </c>
      <c r="PH183" s="75">
        <v>0.12675861113036246</v>
      </c>
      <c r="PI183" s="75"/>
      <c r="PJ183" s="75"/>
      <c r="PK183" s="75"/>
      <c r="PL183" s="75"/>
      <c r="PM183" s="75"/>
      <c r="PN183" s="75"/>
      <c r="PO183" s="226"/>
      <c r="PP183" s="21">
        <f t="shared" si="658"/>
        <v>0</v>
      </c>
      <c r="PQ183" s="73">
        <f t="shared" si="659"/>
        <v>63.210791049652435</v>
      </c>
      <c r="PR183" s="73"/>
      <c r="PS183" s="73">
        <f t="shared" si="660"/>
        <v>100.01334213951618</v>
      </c>
      <c r="PT183" s="73">
        <v>4</v>
      </c>
      <c r="PU183" s="73">
        <f t="shared" si="661"/>
        <v>68.423939988944554</v>
      </c>
      <c r="PV183" s="73">
        <v>1</v>
      </c>
      <c r="PW183" s="73"/>
      <c r="QA183" s="74"/>
      <c r="QB183" s="74"/>
      <c r="QC183" s="87"/>
    </row>
    <row r="184" spans="1:445" x14ac:dyDescent="0.25">
      <c r="A184" s="150"/>
      <c r="B184" s="153" t="s">
        <v>2</v>
      </c>
      <c r="C184" s="151"/>
      <c r="D184" s="156">
        <v>44040</v>
      </c>
      <c r="E184" s="156" t="s">
        <v>205</v>
      </c>
      <c r="F184" s="72" t="s">
        <v>238</v>
      </c>
      <c r="G184" s="82"/>
      <c r="P184" s="161"/>
      <c r="Q184" s="127"/>
      <c r="R184" s="127"/>
      <c r="S184" s="127"/>
      <c r="T184" s="127"/>
      <c r="U184" s="127"/>
      <c r="V184" s="127"/>
      <c r="W184" s="127"/>
      <c r="X184" s="127"/>
      <c r="Y184" s="127"/>
      <c r="Z184" s="113"/>
      <c r="AA184" s="73"/>
      <c r="AB184" s="74">
        <v>1136</v>
      </c>
      <c r="AC184" s="74">
        <v>2015</v>
      </c>
      <c r="AD184" s="74">
        <v>543</v>
      </c>
      <c r="AE184" s="74">
        <v>767</v>
      </c>
      <c r="AF184" s="74">
        <v>990</v>
      </c>
      <c r="AG184" s="74">
        <v>1794</v>
      </c>
      <c r="AH184" s="74">
        <v>152</v>
      </c>
      <c r="AI184" s="74">
        <v>123</v>
      </c>
      <c r="AK184" s="73">
        <f t="shared" si="445"/>
        <v>7520</v>
      </c>
      <c r="AL184" s="75"/>
      <c r="AM184" s="76">
        <f t="shared" si="446"/>
        <v>0.15106382978723404</v>
      </c>
      <c r="AN184" s="77">
        <f t="shared" si="447"/>
        <v>0.26795212765957449</v>
      </c>
      <c r="AO184" s="77">
        <f t="shared" si="448"/>
        <v>7.2207446808510642E-2</v>
      </c>
      <c r="AP184" s="77">
        <f t="shared" si="449"/>
        <v>0.10199468085106383</v>
      </c>
      <c r="AQ184" s="77">
        <f t="shared" si="450"/>
        <v>0.13164893617021275</v>
      </c>
      <c r="AR184" s="77">
        <f t="shared" si="451"/>
        <v>0.23856382978723403</v>
      </c>
      <c r="AS184" s="77">
        <f t="shared" si="452"/>
        <v>2.021276595744681E-2</v>
      </c>
      <c r="AT184" s="78">
        <f t="shared" si="453"/>
        <v>1.6356382978723404E-2</v>
      </c>
      <c r="AU184" s="75">
        <f t="shared" si="454"/>
        <v>1</v>
      </c>
      <c r="AV184" s="75"/>
      <c r="AW184" s="75"/>
      <c r="AX184" s="74">
        <v>932</v>
      </c>
      <c r="AY184" s="74">
        <v>307</v>
      </c>
      <c r="AZ184" s="74">
        <v>1342</v>
      </c>
      <c r="BA184" s="74">
        <v>949</v>
      </c>
      <c r="BB184" s="74">
        <v>2382</v>
      </c>
      <c r="BC184" s="74">
        <v>1506</v>
      </c>
      <c r="BD184" s="74">
        <v>191</v>
      </c>
      <c r="BF184" s="74">
        <v>17</v>
      </c>
      <c r="BG184" s="79">
        <v>15</v>
      </c>
      <c r="BH184" s="80">
        <v>76</v>
      </c>
      <c r="BI184" s="80">
        <v>8</v>
      </c>
      <c r="BJ184" s="81">
        <v>4</v>
      </c>
      <c r="BK184" s="73">
        <f t="shared" si="455"/>
        <v>103</v>
      </c>
      <c r="BL184" s="79">
        <f t="shared" si="456"/>
        <v>7729</v>
      </c>
      <c r="BM184" s="82"/>
      <c r="BN184" s="83">
        <f t="shared" si="457"/>
        <v>0.12058481045413379</v>
      </c>
      <c r="BO184" s="84">
        <f t="shared" si="458"/>
        <v>3.9720533057316598E-2</v>
      </c>
      <c r="BP184" s="84">
        <f t="shared" si="459"/>
        <v>0.17363177642644587</v>
      </c>
      <c r="BQ184" s="84">
        <f t="shared" si="460"/>
        <v>0.12278431879932721</v>
      </c>
      <c r="BR184" s="84">
        <f t="shared" si="461"/>
        <v>0.30818993401474964</v>
      </c>
      <c r="BS184" s="84">
        <f t="shared" si="462"/>
        <v>0.19485056281537069</v>
      </c>
      <c r="BT184" s="84">
        <f t="shared" si="463"/>
        <v>2.4712123172467331E-2</v>
      </c>
      <c r="BU184" s="84">
        <f t="shared" si="464"/>
        <v>0</v>
      </c>
      <c r="BV184" s="84">
        <f t="shared" si="465"/>
        <v>2.1995083451934274E-3</v>
      </c>
      <c r="BW184" s="84">
        <f t="shared" si="466"/>
        <v>1.9407426575236125E-3</v>
      </c>
      <c r="BX184" s="84">
        <f t="shared" si="467"/>
        <v>9.8330961314529695E-3</v>
      </c>
      <c r="BY184" s="84">
        <f t="shared" si="468"/>
        <v>1.0350627506792599E-3</v>
      </c>
      <c r="BZ184" s="84">
        <f t="shared" si="469"/>
        <v>5.1753137533962993E-4</v>
      </c>
      <c r="CA184" s="75">
        <f t="shared" si="470"/>
        <v>1.3326432914995471E-2</v>
      </c>
      <c r="CB184" s="85">
        <f t="shared" si="471"/>
        <v>1</v>
      </c>
      <c r="CC184" s="75"/>
      <c r="CD184" s="75"/>
      <c r="CE184" s="72">
        <v>726</v>
      </c>
      <c r="CF184" s="74">
        <v>1555</v>
      </c>
      <c r="CG184" s="74">
        <v>1572</v>
      </c>
      <c r="CH184" s="74">
        <v>1548</v>
      </c>
      <c r="CI184" s="74">
        <v>854</v>
      </c>
      <c r="CJ184" s="74">
        <v>1281</v>
      </c>
      <c r="CK184" s="72">
        <v>247</v>
      </c>
      <c r="CL184" s="72">
        <v>8</v>
      </c>
      <c r="CM184" s="72">
        <v>138</v>
      </c>
      <c r="CN184" s="72">
        <v>15</v>
      </c>
      <c r="CO184" s="72">
        <v>19</v>
      </c>
      <c r="CP184" s="73">
        <f t="shared" si="662"/>
        <v>180</v>
      </c>
      <c r="CQ184" s="73">
        <f t="shared" si="663"/>
        <v>7963</v>
      </c>
      <c r="CR184" s="73"/>
      <c r="CS184" s="76">
        <f t="shared" si="472"/>
        <v>9.1171668968981545E-2</v>
      </c>
      <c r="CT184" s="77">
        <f t="shared" si="473"/>
        <v>0.19527816149692326</v>
      </c>
      <c r="CU184" s="77">
        <f t="shared" si="474"/>
        <v>0.19741303528820797</v>
      </c>
      <c r="CV184" s="77">
        <f t="shared" si="475"/>
        <v>0.19439909581815898</v>
      </c>
      <c r="CW184" s="77">
        <f t="shared" si="476"/>
        <v>0.10724601280924274</v>
      </c>
      <c r="CX184" s="77">
        <f t="shared" si="477"/>
        <v>0.16086901921386412</v>
      </c>
      <c r="CY184" s="77">
        <f t="shared" si="478"/>
        <v>3.1018460379254049E-2</v>
      </c>
      <c r="CZ184" s="78"/>
      <c r="DA184" s="78"/>
      <c r="DB184" s="78"/>
      <c r="DC184" s="78"/>
      <c r="DD184" s="78">
        <f t="shared" si="479"/>
        <v>2.2604546025367322E-2</v>
      </c>
      <c r="DE184" s="75">
        <f t="shared" si="480"/>
        <v>1</v>
      </c>
      <c r="DF184" s="75"/>
      <c r="DG184" s="75"/>
      <c r="DH184" s="72">
        <v>1529</v>
      </c>
      <c r="DI184" s="74">
        <v>1767</v>
      </c>
      <c r="DJ184" s="74">
        <v>1186</v>
      </c>
      <c r="DK184" s="74">
        <v>1022</v>
      </c>
      <c r="DM184" s="74">
        <v>421</v>
      </c>
      <c r="DN184" s="74">
        <v>1135</v>
      </c>
      <c r="DO184" s="72">
        <v>790</v>
      </c>
      <c r="DP184" s="72">
        <v>90</v>
      </c>
      <c r="DQ184" s="72">
        <v>7</v>
      </c>
      <c r="DR184" s="72">
        <v>26</v>
      </c>
      <c r="DS184" s="72"/>
      <c r="DU184" s="73">
        <f t="shared" si="481"/>
        <v>123</v>
      </c>
      <c r="DV184" s="73">
        <f t="shared" si="664"/>
        <v>7973</v>
      </c>
      <c r="DW184" s="76">
        <f t="shared" si="482"/>
        <v>0.19177223128057194</v>
      </c>
      <c r="DX184" s="77">
        <f t="shared" si="483"/>
        <v>0.22162297754922863</v>
      </c>
      <c r="DY184" s="77">
        <f t="shared" si="484"/>
        <v>0.14875203812868432</v>
      </c>
      <c r="DZ184" s="77">
        <f t="shared" si="485"/>
        <v>0.12818261633011413</v>
      </c>
      <c r="EA184" s="77">
        <f t="shared" si="486"/>
        <v>0</v>
      </c>
      <c r="EB184" s="77">
        <f t="shared" si="487"/>
        <v>5.2803210836573439E-2</v>
      </c>
      <c r="EC184" s="77">
        <f t="shared" si="488"/>
        <v>0.1423554496425436</v>
      </c>
      <c r="ED184" s="77">
        <f t="shared" si="489"/>
        <v>9.9084409883356331E-2</v>
      </c>
      <c r="EE184" s="75">
        <f t="shared" si="490"/>
        <v>1.1288097328483633E-2</v>
      </c>
      <c r="EF184" s="78">
        <f t="shared" si="491"/>
        <v>8.7796312554872696E-4</v>
      </c>
      <c r="EG184" s="78">
        <f t="shared" si="492"/>
        <v>3.2610058948952716E-3</v>
      </c>
      <c r="EH184" s="78">
        <f t="shared" si="493"/>
        <v>0</v>
      </c>
      <c r="EI184" s="78">
        <f t="shared" si="494"/>
        <v>0</v>
      </c>
      <c r="EJ184" s="75">
        <f t="shared" si="495"/>
        <v>1.5427066348927631E-2</v>
      </c>
      <c r="EK184" s="75">
        <f t="shared" si="496"/>
        <v>1</v>
      </c>
      <c r="EL184" s="75"/>
      <c r="EM184" s="75"/>
      <c r="EN184" s="75"/>
      <c r="EO184" s="75"/>
      <c r="EP184" s="75"/>
      <c r="EQ184" s="75"/>
      <c r="ER184" s="75">
        <f t="shared" si="497"/>
        <v>0.26795212765957449</v>
      </c>
      <c r="ES184" s="75">
        <f t="shared" si="498"/>
        <v>0.30818993401474964</v>
      </c>
      <c r="ET184" s="75">
        <f t="shared" si="499"/>
        <v>0.19527816149692326</v>
      </c>
      <c r="EU184" s="75">
        <f t="shared" si="500"/>
        <v>0.22162297754922863</v>
      </c>
      <c r="EV184" s="75"/>
      <c r="EW184" s="75"/>
      <c r="EX184" s="75">
        <f t="shared" si="501"/>
        <v>7.2207446808510642E-2</v>
      </c>
      <c r="EY184" s="75">
        <f t="shared" si="502"/>
        <v>3.9720533057316598E-2</v>
      </c>
      <c r="EZ184" s="75">
        <f t="shared" si="503"/>
        <v>0.10724601280924274</v>
      </c>
      <c r="FA184" s="75">
        <f t="shared" si="504"/>
        <v>0.14875203812868432</v>
      </c>
      <c r="FB184" s="75"/>
      <c r="FC184" s="75"/>
      <c r="FD184" s="75"/>
      <c r="FE184" s="75">
        <f t="shared" si="505"/>
        <v>0</v>
      </c>
      <c r="FF184" s="75"/>
      <c r="FG184" s="75"/>
      <c r="FH184" s="75"/>
      <c r="FI184" s="75"/>
      <c r="FJ184" s="75"/>
      <c r="FK184" s="75">
        <f t="shared" si="506"/>
        <v>2.1995083451934274E-3</v>
      </c>
      <c r="FL184" s="75"/>
      <c r="FM184" s="75"/>
      <c r="FN184" s="75"/>
      <c r="FO184" s="75"/>
      <c r="FP184" s="75">
        <f t="shared" si="507"/>
        <v>0.34015957446808515</v>
      </c>
      <c r="FQ184" s="75">
        <f t="shared" si="508"/>
        <v>0.35010997541725969</v>
      </c>
      <c r="FR184" s="75">
        <f t="shared" si="509"/>
        <v>0.30252417430616602</v>
      </c>
      <c r="FS184" s="75">
        <f t="shared" si="510"/>
        <v>0.37037501567791298</v>
      </c>
      <c r="FT184" s="75"/>
      <c r="FU184" s="75"/>
      <c r="FV184" s="75"/>
      <c r="FW184" s="75">
        <f t="shared" si="511"/>
        <v>-0.11291177251782639</v>
      </c>
      <c r="FX184" s="75">
        <f t="shared" si="512"/>
        <v>2.6344816052305375E-2</v>
      </c>
      <c r="FY184" s="75">
        <f t="shared" si="513"/>
        <v>-8.6566956465521011E-2</v>
      </c>
      <c r="FZ184" s="75"/>
      <c r="GA184" s="75"/>
      <c r="GB184" s="75">
        <f t="shared" si="514"/>
        <v>6.7525479751926146E-2</v>
      </c>
      <c r="GC184" s="75">
        <f t="shared" si="515"/>
        <v>4.1506025319441572E-2</v>
      </c>
      <c r="GD184" s="75">
        <f t="shared" si="516"/>
        <v>0.10903150507136772</v>
      </c>
      <c r="GE184" s="75"/>
      <c r="GF184" s="75"/>
      <c r="GG184" s="75"/>
      <c r="GH184" s="75"/>
      <c r="GI184" s="75"/>
      <c r="GJ184" s="75"/>
      <c r="GK184" s="75"/>
      <c r="GL184" s="75"/>
      <c r="GM184" s="75"/>
      <c r="GN184" s="75"/>
      <c r="GO184" s="75"/>
      <c r="GP184" s="75"/>
      <c r="GQ184" s="75">
        <f t="shared" si="517"/>
        <v>-4.7585801111093673E-2</v>
      </c>
      <c r="GR184" s="75">
        <f t="shared" si="518"/>
        <v>6.7850841371746962E-2</v>
      </c>
      <c r="GS184" s="75">
        <f t="shared" si="519"/>
        <v>2.0265040260653289E-2</v>
      </c>
      <c r="GT184" s="75"/>
      <c r="GU184" s="75"/>
      <c r="GV184" s="75"/>
      <c r="GW184" s="75"/>
      <c r="GX184" s="75">
        <f t="shared" si="520"/>
        <v>2.021276595744681E-2</v>
      </c>
      <c r="GY184" s="75">
        <f t="shared" si="521"/>
        <v>2.4712123172467331E-2</v>
      </c>
      <c r="GZ184" s="75">
        <f t="shared" si="522"/>
        <v>3.1018460379254049E-2</v>
      </c>
      <c r="HA184" s="75">
        <f t="shared" si="523"/>
        <v>5.2803210836573439E-2</v>
      </c>
      <c r="HB184" s="75"/>
      <c r="HC184" s="75"/>
      <c r="HD184" s="75">
        <f t="shared" si="524"/>
        <v>6.3063372067867184E-3</v>
      </c>
      <c r="HE184" s="75">
        <f t="shared" si="525"/>
        <v>2.1784750457319389E-2</v>
      </c>
      <c r="HF184" s="75">
        <f t="shared" si="526"/>
        <v>2.8091087664106108E-2</v>
      </c>
      <c r="HG184" s="75"/>
      <c r="HH184" s="75"/>
      <c r="HI184" s="75"/>
      <c r="HJ184" s="75">
        <f t="shared" si="527"/>
        <v>0.23856382978723403</v>
      </c>
      <c r="HK184" s="75">
        <f t="shared" si="528"/>
        <v>0.19485056281537069</v>
      </c>
      <c r="HL184" s="75">
        <f t="shared" si="529"/>
        <v>0.19741303528820797</v>
      </c>
      <c r="HM184" s="75">
        <f t="shared" si="530"/>
        <v>0.12818261633011413</v>
      </c>
      <c r="HN184" s="75"/>
      <c r="HO184" s="75"/>
      <c r="HP184" s="75">
        <f t="shared" si="531"/>
        <v>2.5624724728372794E-3</v>
      </c>
      <c r="HQ184" s="75">
        <f>Gegevens!HM232-Gegevens!HL232</f>
        <v>-6.2892311653588995E-2</v>
      </c>
      <c r="HR184" s="75">
        <f t="shared" si="532"/>
        <v>-6.6667946485256563E-2</v>
      </c>
      <c r="HS184" s="75"/>
      <c r="HT184" s="75"/>
      <c r="HU184" s="75"/>
      <c r="HV184" s="75">
        <f t="shared" si="533"/>
        <v>0.15106382978723404</v>
      </c>
      <c r="HW184" s="75">
        <f t="shared" si="534"/>
        <v>0.17363177642644587</v>
      </c>
      <c r="HX184" s="75">
        <f t="shared" si="535"/>
        <v>0.16086901921386412</v>
      </c>
      <c r="HY184" s="75">
        <f t="shared" si="536"/>
        <v>0.19177223128057194</v>
      </c>
      <c r="HZ184" s="75"/>
      <c r="IA184" s="75"/>
      <c r="IB184" s="75">
        <f t="shared" si="537"/>
        <v>-1.2762757212581743E-2</v>
      </c>
      <c r="IC184" s="75">
        <f t="shared" si="538"/>
        <v>3.0903212066707819E-2</v>
      </c>
      <c r="ID184" s="75">
        <f t="shared" si="539"/>
        <v>1.8140454854126076E-2</v>
      </c>
      <c r="IE184" s="75"/>
      <c r="IF184" s="75"/>
      <c r="IG184" s="75"/>
      <c r="IH184" s="75">
        <f t="shared" si="540"/>
        <v>0.10199468085106383</v>
      </c>
      <c r="II184" s="75">
        <f t="shared" si="541"/>
        <v>0.12278431879932721</v>
      </c>
      <c r="IJ184" s="75">
        <f t="shared" si="542"/>
        <v>9.1171668968981545E-2</v>
      </c>
      <c r="IK184" s="75">
        <f t="shared" si="543"/>
        <v>9.9084409883356331E-2</v>
      </c>
      <c r="IL184" s="75"/>
      <c r="IM184" s="75"/>
      <c r="IN184" s="75">
        <f t="shared" si="544"/>
        <v>-3.161264983034566E-2</v>
      </c>
      <c r="IO184" s="75">
        <f t="shared" si="545"/>
        <v>7.9127409143747857E-3</v>
      </c>
      <c r="IP184" s="75">
        <f t="shared" si="546"/>
        <v>-2.3699908915970874E-2</v>
      </c>
      <c r="IQ184" s="75"/>
      <c r="IR184" s="75"/>
      <c r="IS184" s="75"/>
      <c r="IT184" s="75">
        <f t="shared" si="547"/>
        <v>0.13164893617021275</v>
      </c>
      <c r="IU184" s="75">
        <f t="shared" si="548"/>
        <v>0.12058481045413379</v>
      </c>
      <c r="IV184" s="75">
        <f t="shared" si="549"/>
        <v>0.19439909581815898</v>
      </c>
      <c r="IW184" s="75">
        <f t="shared" si="550"/>
        <v>0.1423554496425436</v>
      </c>
      <c r="IX184" s="75"/>
      <c r="IY184" s="75"/>
      <c r="IZ184" s="75">
        <f t="shared" si="551"/>
        <v>7.3814285364025192E-2</v>
      </c>
      <c r="JA184" s="75">
        <f t="shared" si="552"/>
        <v>-5.2043646175615382E-2</v>
      </c>
      <c r="JB184" s="75">
        <f t="shared" si="553"/>
        <v>2.177063918840981E-2</v>
      </c>
      <c r="JC184" s="75"/>
      <c r="JD184" s="75"/>
      <c r="JE184" s="75"/>
      <c r="JF184" s="75"/>
      <c r="JG184" s="75"/>
      <c r="JH184" s="75"/>
      <c r="JI184" s="75">
        <f t="shared" si="554"/>
        <v>0.12220744680851064</v>
      </c>
      <c r="JJ184" s="75">
        <f t="shared" si="555"/>
        <v>0.23364361702127659</v>
      </c>
      <c r="JK184" s="75">
        <f t="shared" si="556"/>
        <v>0.25385638297872337</v>
      </c>
      <c r="JL184" s="75"/>
      <c r="JM184" s="75">
        <f t="shared" si="557"/>
        <v>0.14749644197179454</v>
      </c>
      <c r="JN184" s="75">
        <f t="shared" si="558"/>
        <v>0.24336912925346099</v>
      </c>
      <c r="JO184" s="75">
        <f t="shared" si="559"/>
        <v>0.26808125242592834</v>
      </c>
      <c r="JP184" s="75"/>
      <c r="JQ184" s="75">
        <f t="shared" si="560"/>
        <v>0.12219012934823559</v>
      </c>
      <c r="JR184" s="75">
        <f t="shared" si="561"/>
        <v>0.2855707647871405</v>
      </c>
      <c r="JS184" s="75">
        <f t="shared" si="562"/>
        <v>0.31658922516639454</v>
      </c>
      <c r="JT184" s="75"/>
      <c r="JU184" s="75">
        <f t="shared" si="563"/>
        <v>0.15188762071992978</v>
      </c>
      <c r="JV184" s="75">
        <f t="shared" si="564"/>
        <v>0.24143985952589991</v>
      </c>
      <c r="JW184" s="75">
        <f t="shared" si="565"/>
        <v>0.29424307036247338</v>
      </c>
      <c r="JX184" s="75"/>
      <c r="JY184" s="75"/>
      <c r="JZ184" s="75"/>
      <c r="KA184" s="75">
        <f t="shared" si="566"/>
        <v>-2.5306312623558952E-2</v>
      </c>
      <c r="KB184" s="75">
        <f t="shared" si="567"/>
        <v>2.9697491371694196E-2</v>
      </c>
      <c r="KC184" s="75">
        <f t="shared" si="568"/>
        <v>4.3911787481352438E-3</v>
      </c>
      <c r="KD184" s="75"/>
      <c r="KE184" s="75"/>
      <c r="KF184" s="75">
        <f t="shared" si="569"/>
        <v>4.2201635533679505E-2</v>
      </c>
      <c r="KG184" s="75">
        <f t="shared" si="570"/>
        <v>-4.4130905261240583E-2</v>
      </c>
      <c r="KH184" s="75">
        <f t="shared" si="571"/>
        <v>-1.9292697275610782E-3</v>
      </c>
      <c r="KI184" s="75"/>
      <c r="KJ184" s="75"/>
      <c r="KK184" s="75">
        <f t="shared" si="572"/>
        <v>4.8507972740466199E-2</v>
      </c>
      <c r="KL184" s="75">
        <f t="shared" si="573"/>
        <v>-2.2346154803921159E-2</v>
      </c>
      <c r="KM184" s="75">
        <f t="shared" si="574"/>
        <v>2.616181793654504E-2</v>
      </c>
      <c r="KN184" s="75"/>
      <c r="KO184" s="75"/>
      <c r="KP184" s="75"/>
      <c r="KQ184" s="75"/>
      <c r="KR184" s="73">
        <f t="shared" si="575"/>
        <v>2457.198343899599</v>
      </c>
      <c r="KS184" s="73">
        <f t="shared" si="576"/>
        <v>316.69181006598524</v>
      </c>
      <c r="KT184" s="73">
        <f t="shared" si="577"/>
        <v>1553.5435373269506</v>
      </c>
      <c r="KU184" s="73">
        <f t="shared" si="578"/>
        <v>1384.366153448053</v>
      </c>
      <c r="KV184" s="73">
        <f t="shared" si="579"/>
        <v>978.95937378703582</v>
      </c>
      <c r="KW184" s="73">
        <f t="shared" si="580"/>
        <v>961.42269375080866</v>
      </c>
      <c r="KX184" s="73">
        <f t="shared" si="581"/>
        <v>197.02975805408204</v>
      </c>
      <c r="KY184" s="73"/>
      <c r="KZ184" s="73">
        <f t="shared" si="582"/>
        <v>1556.9527816149691</v>
      </c>
      <c r="LA184" s="73">
        <f t="shared" si="583"/>
        <v>855.07246012809242</v>
      </c>
      <c r="LB184" s="73">
        <f t="shared" si="584"/>
        <v>1573.9741303528822</v>
      </c>
      <c r="LC184" s="73">
        <f t="shared" si="585"/>
        <v>1282.6086901921387</v>
      </c>
      <c r="LD184" s="73">
        <f t="shared" si="586"/>
        <v>726.91171668968991</v>
      </c>
      <c r="LE184" s="73">
        <f t="shared" si="587"/>
        <v>1549.9439909581815</v>
      </c>
      <c r="LF184" s="73">
        <f t="shared" si="588"/>
        <v>247.31018460379255</v>
      </c>
      <c r="LG184" s="73"/>
      <c r="LH184" s="73">
        <f t="shared" si="589"/>
        <v>1767</v>
      </c>
      <c r="LI184" s="73">
        <f t="shared" si="590"/>
        <v>1186</v>
      </c>
      <c r="LJ184" s="73">
        <f t="shared" si="591"/>
        <v>1022</v>
      </c>
      <c r="LK184" s="73">
        <f t="shared" si="592"/>
        <v>1529</v>
      </c>
      <c r="LL184" s="73">
        <f t="shared" si="593"/>
        <v>790</v>
      </c>
      <c r="LM184" s="73">
        <f t="shared" si="594"/>
        <v>1135</v>
      </c>
      <c r="LN184" s="73">
        <f t="shared" si="595"/>
        <v>421</v>
      </c>
      <c r="LO184" s="73"/>
      <c r="LP184" s="73">
        <f t="shared" si="596"/>
        <v>-900.24556228462984</v>
      </c>
      <c r="LQ184" s="73">
        <f t="shared" si="597"/>
        <v>538.38065006210718</v>
      </c>
      <c r="LR184" s="73">
        <f t="shared" si="598"/>
        <v>20.430593025931557</v>
      </c>
      <c r="LS184" s="73">
        <f t="shared" si="599"/>
        <v>-101.75746325591422</v>
      </c>
      <c r="LT184" s="73">
        <f t="shared" si="600"/>
        <v>-252.0476570973459</v>
      </c>
      <c r="LU184" s="73">
        <f t="shared" si="601"/>
        <v>588.52129720737287</v>
      </c>
      <c r="LV184" s="73">
        <f t="shared" si="602"/>
        <v>50.280426549710512</v>
      </c>
      <c r="LW184" s="73"/>
      <c r="LX184" s="73">
        <f t="shared" si="603"/>
        <v>210.04721838503087</v>
      </c>
      <c r="LY184" s="73">
        <f t="shared" si="604"/>
        <v>330.92753987190758</v>
      </c>
      <c r="LZ184" s="73">
        <f t="shared" si="605"/>
        <v>-551.97413035288218</v>
      </c>
      <c r="MA184" s="73">
        <f t="shared" si="606"/>
        <v>246.39130980786126</v>
      </c>
      <c r="MB184" s="73">
        <f t="shared" si="607"/>
        <v>63.088283310310089</v>
      </c>
      <c r="MC184" s="73">
        <f t="shared" si="608"/>
        <v>-414.94399095818153</v>
      </c>
      <c r="MD184" s="73">
        <f t="shared" si="609"/>
        <v>173.68981539620745</v>
      </c>
      <c r="ME184" s="73"/>
      <c r="MF184" s="73">
        <f t="shared" si="610"/>
        <v>-690.19834389959897</v>
      </c>
      <c r="MG184" s="73">
        <f t="shared" si="611"/>
        <v>869.30818993401476</v>
      </c>
      <c r="MH184" s="73">
        <f t="shared" si="612"/>
        <v>-531.54353732695063</v>
      </c>
      <c r="MI184" s="73">
        <f t="shared" si="613"/>
        <v>144.63384655194704</v>
      </c>
      <c r="MJ184" s="73">
        <f t="shared" si="614"/>
        <v>-188.95937378703582</v>
      </c>
      <c r="MK184" s="73">
        <f t="shared" si="615"/>
        <v>173.57730624919134</v>
      </c>
      <c r="ML184" s="73">
        <f t="shared" si="616"/>
        <v>223.97024194591796</v>
      </c>
      <c r="MM184" s="73"/>
      <c r="MN184" s="75">
        <f t="shared" si="617"/>
        <v>-0.36637073458869868</v>
      </c>
      <c r="MO184" s="75">
        <f t="shared" si="618"/>
        <v>1.7000144397480039</v>
      </c>
      <c r="MP184" s="75">
        <f t="shared" si="619"/>
        <v>1.3150962644461662E-2</v>
      </c>
      <c r="MQ184" s="75">
        <f t="shared" si="620"/>
        <v>-7.3504732113296764E-2</v>
      </c>
      <c r="MR184" s="75">
        <f t="shared" si="621"/>
        <v>-0.25746487938750429</v>
      </c>
      <c r="MS184" s="75">
        <f t="shared" si="622"/>
        <v>0.61213584933320897</v>
      </c>
      <c r="MT184" s="75">
        <f t="shared" si="623"/>
        <v>0.25519204330499767</v>
      </c>
      <c r="MU184" s="75"/>
      <c r="MV184" s="75">
        <f t="shared" si="624"/>
        <v>0.13490917699325264</v>
      </c>
      <c r="MW184" s="75">
        <f t="shared" si="625"/>
        <v>0.3870169550570412</v>
      </c>
      <c r="MX184" s="75">
        <f t="shared" si="626"/>
        <v>-0.3506881845822527</v>
      </c>
      <c r="MY184" s="75">
        <f t="shared" si="627"/>
        <v>0.19210169999000326</v>
      </c>
      <c r="MZ184" s="75">
        <f t="shared" si="628"/>
        <v>8.6789470938245641E-2</v>
      </c>
      <c r="NA184" s="75">
        <f t="shared" si="629"/>
        <v>-0.26771547448089494</v>
      </c>
      <c r="NB184" s="75">
        <f t="shared" si="630"/>
        <v>0.70231565948030061</v>
      </c>
      <c r="NC184" s="75"/>
      <c r="ND184" s="75">
        <f t="shared" si="631"/>
        <v>-0.28088833187322076</v>
      </c>
      <c r="NE184" s="75">
        <f t="shared" si="632"/>
        <v>2.7449658068293195</v>
      </c>
      <c r="NF184" s="75">
        <f t="shared" si="633"/>
        <v>-0.34214910915308627</v>
      </c>
      <c r="NG184" s="75">
        <f t="shared" si="634"/>
        <v>0.10447658388043239</v>
      </c>
      <c r="NH184" s="75">
        <f t="shared" si="635"/>
        <v>-0.19302064911647937</v>
      </c>
      <c r="NI184" s="75">
        <f t="shared" si="636"/>
        <v>0.18054213550130832</v>
      </c>
      <c r="NJ184" s="75">
        <f t="shared" si="637"/>
        <v>1.1367330709731731</v>
      </c>
      <c r="NK184" s="75"/>
      <c r="NL184" s="75"/>
      <c r="NM184" s="211">
        <v>9199</v>
      </c>
      <c r="NN184" s="212">
        <v>2</v>
      </c>
      <c r="NO184" s="212">
        <v>5</v>
      </c>
      <c r="NP184" s="212">
        <v>4</v>
      </c>
      <c r="NQ184" s="212">
        <v>2</v>
      </c>
      <c r="NR184" s="212">
        <v>30</v>
      </c>
      <c r="NS184" s="213">
        <v>43</v>
      </c>
      <c r="NT184" s="213">
        <f t="shared" si="638"/>
        <v>9242</v>
      </c>
      <c r="NU184" s="75"/>
      <c r="NV184" s="75"/>
      <c r="NW184" s="73">
        <v>7973</v>
      </c>
      <c r="NX184" s="73">
        <v>1186</v>
      </c>
      <c r="NY184" s="75">
        <f t="shared" si="639"/>
        <v>0.14875203812868432</v>
      </c>
      <c r="NZ184" s="75">
        <f t="shared" si="640"/>
        <v>1.8987013197319671E-3</v>
      </c>
      <c r="OA184" s="75">
        <f t="shared" si="641"/>
        <v>1.5132357087901643E-3</v>
      </c>
      <c r="OB184" s="73">
        <v>11574</v>
      </c>
      <c r="OC184" s="73">
        <v>9036</v>
      </c>
      <c r="OD184" s="73">
        <v>880.86330066629978</v>
      </c>
      <c r="OE184" s="73">
        <v>467.34878048065605</v>
      </c>
      <c r="OF184" s="75">
        <f t="shared" si="642"/>
        <v>4.037919306036427E-2</v>
      </c>
      <c r="OG184" s="75">
        <f t="shared" si="643"/>
        <v>0.5305576701028929</v>
      </c>
      <c r="OH184" s="73">
        <v>596.66666666666697</v>
      </c>
      <c r="OI184" s="73">
        <f t="shared" si="644"/>
        <v>316.56607649472625</v>
      </c>
      <c r="OJ184" s="75">
        <f t="shared" si="645"/>
        <v>3.5033873007384489E-2</v>
      </c>
      <c r="OK184" s="75">
        <f t="shared" si="646"/>
        <v>1.7660845840683117E-3</v>
      </c>
      <c r="OL184" s="75">
        <f t="shared" si="647"/>
        <v>6.8178380692538083E-4</v>
      </c>
      <c r="OM184" s="73">
        <v>11321</v>
      </c>
      <c r="ON184" s="73">
        <v>240220002</v>
      </c>
      <c r="OO184" s="73">
        <f t="shared" si="648"/>
        <v>21218.973765568411</v>
      </c>
      <c r="OP184" s="75">
        <f t="shared" si="649"/>
        <v>1.7373308055254517E-3</v>
      </c>
      <c r="OQ184" s="75">
        <f t="shared" si="650"/>
        <v>1.9290689857555663E-3</v>
      </c>
      <c r="OR184" s="75">
        <f t="shared" si="651"/>
        <v>1.0205694447741234E-3</v>
      </c>
      <c r="OS184" s="73">
        <v>2835.9929334864414</v>
      </c>
      <c r="OT184" s="75">
        <f t="shared" si="652"/>
        <v>0.24503135765391754</v>
      </c>
      <c r="OU184" s="75">
        <f t="shared" si="653"/>
        <v>2.3373085732926314E-3</v>
      </c>
      <c r="OV184" s="73">
        <v>226.7571660443034</v>
      </c>
      <c r="OW184" s="75">
        <f t="shared" si="654"/>
        <v>2.0029782355295768E-2</v>
      </c>
      <c r="OX184" s="75">
        <v>5.9139784946236562E-2</v>
      </c>
      <c r="OY184" s="73">
        <v>604</v>
      </c>
      <c r="OZ184" s="75">
        <f t="shared" si="655"/>
        <v>5.2185933989977534E-2</v>
      </c>
      <c r="PA184" s="73">
        <v>2285</v>
      </c>
      <c r="PB184" s="75">
        <f t="shared" si="656"/>
        <v>0.19742526352168654</v>
      </c>
      <c r="PC184" s="73">
        <v>1925</v>
      </c>
      <c r="PD184" s="73">
        <v>2262</v>
      </c>
      <c r="PE184" s="75">
        <f t="shared" si="657"/>
        <v>-0.14898320070733864</v>
      </c>
      <c r="PF184" s="75">
        <v>3.9492713316275449E-2</v>
      </c>
      <c r="PG184" s="75">
        <v>5.8182222716653687E-2</v>
      </c>
      <c r="PH184" s="75">
        <v>9.7674936032929136E-2</v>
      </c>
      <c r="PI184" s="75"/>
      <c r="PJ184" s="75"/>
      <c r="PK184" s="75"/>
      <c r="PL184" s="75"/>
      <c r="PM184" s="75"/>
      <c r="PN184" s="75"/>
      <c r="PO184" s="226"/>
      <c r="PP184" s="21">
        <f t="shared" si="658"/>
        <v>0</v>
      </c>
      <c r="PQ184" s="73">
        <f t="shared" si="659"/>
        <v>79.698459840107049</v>
      </c>
      <c r="PR184" s="73"/>
      <c r="PS184" s="73">
        <f t="shared" si="660"/>
        <v>58.743530105393745</v>
      </c>
      <c r="PT184" s="73">
        <v>1</v>
      </c>
      <c r="PU184" s="73">
        <f t="shared" si="661"/>
        <v>38.604255598836573</v>
      </c>
      <c r="PV184" s="73">
        <v>1</v>
      </c>
      <c r="PW184" s="73"/>
      <c r="QA184" s="74"/>
      <c r="QB184" s="74"/>
      <c r="QC184" s="87"/>
    </row>
    <row r="185" spans="1:445" x14ac:dyDescent="0.25">
      <c r="A185" s="150"/>
      <c r="B185" s="153" t="s">
        <v>7</v>
      </c>
      <c r="C185" s="151"/>
      <c r="D185" s="156">
        <v>34027</v>
      </c>
      <c r="E185" s="156" t="s">
        <v>140</v>
      </c>
      <c r="F185" s="72" t="s">
        <v>171</v>
      </c>
      <c r="G185" s="82"/>
      <c r="P185" s="161"/>
      <c r="Q185" s="127"/>
      <c r="R185" s="127"/>
      <c r="S185" s="127"/>
      <c r="T185" s="127"/>
      <c r="U185" s="127"/>
      <c r="V185" s="127"/>
      <c r="W185" s="127"/>
      <c r="X185" s="127"/>
      <c r="Y185" s="127"/>
      <c r="Z185" s="113"/>
      <c r="AA185" s="73"/>
      <c r="AB185" s="74">
        <v>2869</v>
      </c>
      <c r="AC185" s="74">
        <v>4343</v>
      </c>
      <c r="AD185" s="74">
        <v>1940</v>
      </c>
      <c r="AE185" s="74">
        <v>4385</v>
      </c>
      <c r="AF185" s="74">
        <v>1361</v>
      </c>
      <c r="AG185" s="74">
        <v>4427</v>
      </c>
      <c r="AH185" s="74">
        <v>491</v>
      </c>
      <c r="AI185" s="74">
        <v>242</v>
      </c>
      <c r="AK185" s="73">
        <f t="shared" si="445"/>
        <v>20058</v>
      </c>
      <c r="AL185" s="75"/>
      <c r="AM185" s="76">
        <f t="shared" si="446"/>
        <v>0.14303519792601455</v>
      </c>
      <c r="AN185" s="77">
        <f t="shared" si="447"/>
        <v>0.21652208595074285</v>
      </c>
      <c r="AO185" s="77">
        <f t="shared" si="448"/>
        <v>9.6719513411107794E-2</v>
      </c>
      <c r="AP185" s="77">
        <f t="shared" si="449"/>
        <v>0.21861601356067403</v>
      </c>
      <c r="AQ185" s="77">
        <f t="shared" si="450"/>
        <v>6.7853225645627679E-2</v>
      </c>
      <c r="AR185" s="77">
        <f t="shared" si="451"/>
        <v>0.22070994117060524</v>
      </c>
      <c r="AS185" s="77">
        <f t="shared" si="452"/>
        <v>2.4479010868481404E-2</v>
      </c>
      <c r="AT185" s="78">
        <f t="shared" si="453"/>
        <v>1.2065011466746435E-2</v>
      </c>
      <c r="AU185" s="75">
        <f t="shared" si="454"/>
        <v>1</v>
      </c>
      <c r="AV185" s="75"/>
      <c r="AW185" s="75"/>
      <c r="AX185" s="74">
        <v>1486</v>
      </c>
      <c r="AY185" s="74">
        <v>1253</v>
      </c>
      <c r="AZ185" s="74">
        <v>2768</v>
      </c>
      <c r="BA185" s="74">
        <v>5179</v>
      </c>
      <c r="BB185" s="74">
        <v>4657</v>
      </c>
      <c r="BC185" s="74">
        <v>3633</v>
      </c>
      <c r="BD185" s="74">
        <v>675</v>
      </c>
      <c r="BE185" s="74">
        <v>521</v>
      </c>
      <c r="BF185" s="74">
        <v>55</v>
      </c>
      <c r="BG185" s="79">
        <v>76</v>
      </c>
      <c r="BH185" s="80"/>
      <c r="BI185" s="80"/>
      <c r="BJ185" s="81"/>
      <c r="BK185" s="73">
        <f t="shared" si="455"/>
        <v>76</v>
      </c>
      <c r="BL185" s="79">
        <f t="shared" si="456"/>
        <v>20303</v>
      </c>
      <c r="BM185" s="82"/>
      <c r="BN185" s="83">
        <f t="shared" si="457"/>
        <v>7.3191154016647789E-2</v>
      </c>
      <c r="BO185" s="84">
        <f t="shared" si="458"/>
        <v>6.1715017485100727E-2</v>
      </c>
      <c r="BP185" s="84">
        <f t="shared" si="459"/>
        <v>0.13633453184258484</v>
      </c>
      <c r="BQ185" s="84">
        <f t="shared" si="460"/>
        <v>0.2550854553514259</v>
      </c>
      <c r="BR185" s="84">
        <f t="shared" si="461"/>
        <v>0.22937496921637196</v>
      </c>
      <c r="BS185" s="84">
        <f t="shared" si="462"/>
        <v>0.1789390730433926</v>
      </c>
      <c r="BT185" s="84">
        <f t="shared" si="463"/>
        <v>3.3246318278086981E-2</v>
      </c>
      <c r="BU185" s="84">
        <f t="shared" si="464"/>
        <v>2.5661232330197507E-2</v>
      </c>
      <c r="BV185" s="84">
        <f t="shared" si="465"/>
        <v>2.7089592671033836E-3</v>
      </c>
      <c r="BW185" s="84">
        <f t="shared" si="466"/>
        <v>3.7432891690883123E-3</v>
      </c>
      <c r="BX185" s="84">
        <f t="shared" si="467"/>
        <v>0</v>
      </c>
      <c r="BY185" s="84">
        <f t="shared" si="468"/>
        <v>0</v>
      </c>
      <c r="BZ185" s="84">
        <f t="shared" si="469"/>
        <v>0</v>
      </c>
      <c r="CA185" s="75">
        <f t="shared" si="470"/>
        <v>3.7432891690883123E-3</v>
      </c>
      <c r="CB185" s="85">
        <f t="shared" si="471"/>
        <v>1</v>
      </c>
      <c r="CC185" s="75"/>
      <c r="CD185" s="75"/>
      <c r="CE185" s="74">
        <v>3613</v>
      </c>
      <c r="CF185" s="74">
        <v>3056</v>
      </c>
      <c r="CG185" s="74">
        <v>4393</v>
      </c>
      <c r="CH185" s="74">
        <v>2401</v>
      </c>
      <c r="CI185" s="74">
        <v>3045</v>
      </c>
      <c r="CJ185" s="74">
        <v>2843</v>
      </c>
      <c r="CK185" s="74">
        <v>821</v>
      </c>
      <c r="CP185" s="73">
        <f t="shared" si="662"/>
        <v>0</v>
      </c>
      <c r="CQ185" s="73">
        <f t="shared" si="663"/>
        <v>20172</v>
      </c>
      <c r="CR185" s="73"/>
      <c r="CS185" s="76">
        <f t="shared" si="472"/>
        <v>0.17910965695022804</v>
      </c>
      <c r="CT185" s="77">
        <f t="shared" si="473"/>
        <v>0.15149712472734483</v>
      </c>
      <c r="CU185" s="77">
        <f t="shared" si="474"/>
        <v>0.2177771167955582</v>
      </c>
      <c r="CV185" s="77">
        <f t="shared" si="475"/>
        <v>0.11902637319056117</v>
      </c>
      <c r="CW185" s="77">
        <f t="shared" si="476"/>
        <v>0.15095181439619274</v>
      </c>
      <c r="CX185" s="77">
        <f t="shared" si="477"/>
        <v>0.14093793376958161</v>
      </c>
      <c r="CY185" s="77">
        <f t="shared" si="478"/>
        <v>4.069998017053341E-2</v>
      </c>
      <c r="CZ185" s="78"/>
      <c r="DA185" s="78"/>
      <c r="DB185" s="78"/>
      <c r="DC185" s="78"/>
      <c r="DD185" s="78">
        <f t="shared" si="479"/>
        <v>0</v>
      </c>
      <c r="DE185" s="75">
        <f t="shared" si="480"/>
        <v>1</v>
      </c>
      <c r="DF185" s="75"/>
      <c r="DG185" s="75"/>
      <c r="DH185" s="74">
        <v>2212</v>
      </c>
      <c r="DI185" s="74">
        <v>3012</v>
      </c>
      <c r="DJ185" s="74">
        <v>4523</v>
      </c>
      <c r="DK185" s="74">
        <v>3196</v>
      </c>
      <c r="DM185" s="74">
        <v>1090</v>
      </c>
      <c r="DN185" s="74">
        <v>1529</v>
      </c>
      <c r="DO185" s="74">
        <v>4124</v>
      </c>
      <c r="DP185" s="74">
        <v>302</v>
      </c>
      <c r="DU185" s="73">
        <f t="shared" si="481"/>
        <v>302</v>
      </c>
      <c r="DV185" s="73">
        <f t="shared" si="664"/>
        <v>19988</v>
      </c>
      <c r="DW185" s="76">
        <f t="shared" si="482"/>
        <v>0.11066639983990394</v>
      </c>
      <c r="DX185" s="77">
        <f t="shared" si="483"/>
        <v>0.15069041424854912</v>
      </c>
      <c r="DY185" s="77">
        <f t="shared" si="484"/>
        <v>0.22628577146287773</v>
      </c>
      <c r="DZ185" s="77">
        <f t="shared" si="485"/>
        <v>0.15989593756253753</v>
      </c>
      <c r="EA185" s="77">
        <f t="shared" si="486"/>
        <v>0</v>
      </c>
      <c r="EB185" s="77">
        <f t="shared" si="487"/>
        <v>5.4532719631779067E-2</v>
      </c>
      <c r="EC185" s="77">
        <f t="shared" si="488"/>
        <v>7.6495897538523108E-2</v>
      </c>
      <c r="ED185" s="77">
        <f t="shared" si="489"/>
        <v>0.20632379427656594</v>
      </c>
      <c r="EE185" s="75">
        <f t="shared" si="490"/>
        <v>1.5109065439263557E-2</v>
      </c>
      <c r="EF185" s="78">
        <f t="shared" si="491"/>
        <v>0</v>
      </c>
      <c r="EG185" s="78">
        <f t="shared" si="492"/>
        <v>0</v>
      </c>
      <c r="EH185" s="78">
        <f t="shared" si="493"/>
        <v>0</v>
      </c>
      <c r="EI185" s="78">
        <f t="shared" si="494"/>
        <v>0</v>
      </c>
      <c r="EJ185" s="75">
        <f t="shared" si="495"/>
        <v>1.5109065439263557E-2</v>
      </c>
      <c r="EK185" s="75">
        <f t="shared" si="496"/>
        <v>1</v>
      </c>
      <c r="EL185" s="75"/>
      <c r="EM185" s="75"/>
      <c r="EN185" s="75"/>
      <c r="EO185" s="75"/>
      <c r="EP185" s="75"/>
      <c r="EQ185" s="75"/>
      <c r="ER185" s="75">
        <f t="shared" si="497"/>
        <v>0.21652208595074285</v>
      </c>
      <c r="ES185" s="75">
        <f t="shared" si="498"/>
        <v>0.22937496921637196</v>
      </c>
      <c r="ET185" s="75">
        <f t="shared" si="499"/>
        <v>0.15149712472734483</v>
      </c>
      <c r="EU185" s="75">
        <f t="shared" si="500"/>
        <v>0.15069041424854912</v>
      </c>
      <c r="EV185" s="75"/>
      <c r="EW185" s="75"/>
      <c r="EX185" s="75">
        <f t="shared" si="501"/>
        <v>9.6719513411107794E-2</v>
      </c>
      <c r="EY185" s="75">
        <f t="shared" si="502"/>
        <v>6.1715017485100727E-2</v>
      </c>
      <c r="EZ185" s="75">
        <f t="shared" si="503"/>
        <v>0.15095181439619274</v>
      </c>
      <c r="FA185" s="75">
        <f t="shared" si="504"/>
        <v>0.22628577146287773</v>
      </c>
      <c r="FB185" s="75"/>
      <c r="FC185" s="75"/>
      <c r="FD185" s="75"/>
      <c r="FE185" s="75">
        <f t="shared" si="505"/>
        <v>2.5661232330197507E-2</v>
      </c>
      <c r="FF185" s="75"/>
      <c r="FG185" s="75"/>
      <c r="FH185" s="75"/>
      <c r="FI185" s="75"/>
      <c r="FJ185" s="75"/>
      <c r="FK185" s="75">
        <f t="shared" si="506"/>
        <v>2.7089592671033836E-3</v>
      </c>
      <c r="FL185" s="75"/>
      <c r="FM185" s="75"/>
      <c r="FN185" s="75"/>
      <c r="FO185" s="75"/>
      <c r="FP185" s="75">
        <f t="shared" si="507"/>
        <v>0.31324159936185064</v>
      </c>
      <c r="FQ185" s="75">
        <f t="shared" si="508"/>
        <v>0.3194601782987736</v>
      </c>
      <c r="FR185" s="75">
        <f t="shared" si="509"/>
        <v>0.30244893912353754</v>
      </c>
      <c r="FS185" s="75">
        <f t="shared" si="510"/>
        <v>0.37697618571142688</v>
      </c>
      <c r="FT185" s="75"/>
      <c r="FU185" s="75"/>
      <c r="FV185" s="75"/>
      <c r="FW185" s="75">
        <f t="shared" si="511"/>
        <v>-7.7877844489027126E-2</v>
      </c>
      <c r="FX185" s="75">
        <f t="shared" si="512"/>
        <v>-8.0671047879571356E-4</v>
      </c>
      <c r="FY185" s="75">
        <f t="shared" si="513"/>
        <v>-7.868455496782284E-2</v>
      </c>
      <c r="FZ185" s="75"/>
      <c r="GA185" s="75"/>
      <c r="GB185" s="75">
        <f t="shared" si="514"/>
        <v>8.9236796911092015E-2</v>
      </c>
      <c r="GC185" s="75">
        <f t="shared" si="515"/>
        <v>7.5333957066684998E-2</v>
      </c>
      <c r="GD185" s="75">
        <f t="shared" si="516"/>
        <v>0.16457075397777701</v>
      </c>
      <c r="GE185" s="75"/>
      <c r="GF185" s="75"/>
      <c r="GG185" s="75"/>
      <c r="GH185" s="75"/>
      <c r="GI185" s="75"/>
      <c r="GJ185" s="75"/>
      <c r="GK185" s="75"/>
      <c r="GL185" s="75"/>
      <c r="GM185" s="75"/>
      <c r="GN185" s="75"/>
      <c r="GO185" s="75"/>
      <c r="GP185" s="75"/>
      <c r="GQ185" s="75">
        <f t="shared" si="517"/>
        <v>-1.7011239175236059E-2</v>
      </c>
      <c r="GR185" s="75">
        <f t="shared" si="518"/>
        <v>7.452724658788934E-2</v>
      </c>
      <c r="GS185" s="75">
        <f t="shared" si="519"/>
        <v>5.7516007412653281E-2</v>
      </c>
      <c r="GT185" s="75"/>
      <c r="GU185" s="75"/>
      <c r="GV185" s="75"/>
      <c r="GW185" s="75"/>
      <c r="GX185" s="75">
        <f t="shared" si="520"/>
        <v>2.4479010868481404E-2</v>
      </c>
      <c r="GY185" s="75">
        <f t="shared" si="521"/>
        <v>3.3246318278086981E-2</v>
      </c>
      <c r="GZ185" s="75">
        <f t="shared" si="522"/>
        <v>4.069998017053341E-2</v>
      </c>
      <c r="HA185" s="75">
        <f t="shared" si="523"/>
        <v>5.4532719631779067E-2</v>
      </c>
      <c r="HB185" s="75"/>
      <c r="HC185" s="75"/>
      <c r="HD185" s="75">
        <f t="shared" si="524"/>
        <v>7.4536618924464296E-3</v>
      </c>
      <c r="HE185" s="75">
        <f t="shared" si="525"/>
        <v>1.3832739461245656E-2</v>
      </c>
      <c r="HF185" s="75">
        <f t="shared" si="526"/>
        <v>2.1286401353692086E-2</v>
      </c>
      <c r="HG185" s="75"/>
      <c r="HH185" s="75"/>
      <c r="HI185" s="75"/>
      <c r="HJ185" s="75">
        <f t="shared" si="527"/>
        <v>0.22070994117060524</v>
      </c>
      <c r="HK185" s="75">
        <f t="shared" si="528"/>
        <v>0.1789390730433926</v>
      </c>
      <c r="HL185" s="75">
        <f t="shared" si="529"/>
        <v>0.2177771167955582</v>
      </c>
      <c r="HM185" s="75">
        <f t="shared" si="530"/>
        <v>0.15989593756253753</v>
      </c>
      <c r="HN185" s="75"/>
      <c r="HO185" s="75"/>
      <c r="HP185" s="75">
        <f t="shared" si="531"/>
        <v>3.8838043752165596E-2</v>
      </c>
      <c r="HQ185" s="75">
        <f>Gegevens!HM166-Gegevens!HL166</f>
        <v>-3.0708760178885311E-2</v>
      </c>
      <c r="HR185" s="75">
        <f t="shared" si="532"/>
        <v>-1.9043135480855067E-2</v>
      </c>
      <c r="HS185" s="75"/>
      <c r="HT185" s="75"/>
      <c r="HU185" s="75"/>
      <c r="HV185" s="75">
        <f t="shared" si="533"/>
        <v>0.14303519792601455</v>
      </c>
      <c r="HW185" s="75">
        <f t="shared" si="534"/>
        <v>0.13633453184258484</v>
      </c>
      <c r="HX185" s="75">
        <f t="shared" si="535"/>
        <v>0.14093793376958161</v>
      </c>
      <c r="HY185" s="75">
        <f t="shared" si="536"/>
        <v>0.11066639983990394</v>
      </c>
      <c r="HZ185" s="75"/>
      <c r="IA185" s="75"/>
      <c r="IB185" s="75">
        <f t="shared" si="537"/>
        <v>4.6034019269967641E-3</v>
      </c>
      <c r="IC185" s="75">
        <f t="shared" si="538"/>
        <v>-3.0271533929677671E-2</v>
      </c>
      <c r="ID185" s="75">
        <f t="shared" si="539"/>
        <v>-2.5668132002680907E-2</v>
      </c>
      <c r="IE185" s="75"/>
      <c r="IF185" s="75"/>
      <c r="IG185" s="75"/>
      <c r="IH185" s="75">
        <f t="shared" si="540"/>
        <v>0.21861601356067403</v>
      </c>
      <c r="II185" s="75">
        <f t="shared" si="541"/>
        <v>0.2550854553514259</v>
      </c>
      <c r="IJ185" s="75">
        <f t="shared" si="542"/>
        <v>0.17910965695022804</v>
      </c>
      <c r="IK185" s="75">
        <f t="shared" si="543"/>
        <v>0.20632379427656594</v>
      </c>
      <c r="IL185" s="75"/>
      <c r="IM185" s="75"/>
      <c r="IN185" s="75">
        <f t="shared" si="544"/>
        <v>-7.5975798401197864E-2</v>
      </c>
      <c r="IO185" s="75">
        <f t="shared" si="545"/>
        <v>2.7214137326337901E-2</v>
      </c>
      <c r="IP185" s="75">
        <f t="shared" si="546"/>
        <v>-4.8761661074859963E-2</v>
      </c>
      <c r="IQ185" s="75"/>
      <c r="IR185" s="75"/>
      <c r="IS185" s="75"/>
      <c r="IT185" s="75">
        <f t="shared" si="547"/>
        <v>6.7853225645627679E-2</v>
      </c>
      <c r="IU185" s="75">
        <f t="shared" si="548"/>
        <v>7.3191154016647789E-2</v>
      </c>
      <c r="IV185" s="75">
        <f t="shared" si="549"/>
        <v>0.11902637319056117</v>
      </c>
      <c r="IW185" s="75">
        <f t="shared" si="550"/>
        <v>7.6495897538523108E-2</v>
      </c>
      <c r="IX185" s="75"/>
      <c r="IY185" s="75"/>
      <c r="IZ185" s="75">
        <f t="shared" si="551"/>
        <v>4.583521917391338E-2</v>
      </c>
      <c r="JA185" s="75">
        <f t="shared" si="552"/>
        <v>-4.2530475652038061E-2</v>
      </c>
      <c r="JB185" s="75">
        <f t="shared" si="553"/>
        <v>3.3047435218753196E-3</v>
      </c>
      <c r="JC185" s="75"/>
      <c r="JD185" s="75"/>
      <c r="JE185" s="75"/>
      <c r="JF185" s="75"/>
      <c r="JG185" s="75"/>
      <c r="JH185" s="75"/>
      <c r="JI185" s="75">
        <f t="shared" si="554"/>
        <v>0.24309502442915543</v>
      </c>
      <c r="JJ185" s="75">
        <f t="shared" si="555"/>
        <v>0.28646923920630174</v>
      </c>
      <c r="JK185" s="75">
        <f t="shared" si="556"/>
        <v>0.31094825007478311</v>
      </c>
      <c r="JL185" s="75"/>
      <c r="JM185" s="75">
        <f t="shared" si="557"/>
        <v>0.2883317736295129</v>
      </c>
      <c r="JN185" s="75">
        <f t="shared" si="558"/>
        <v>0.32827660936807368</v>
      </c>
      <c r="JO185" s="75">
        <f t="shared" si="559"/>
        <v>0.36152292764616067</v>
      </c>
      <c r="JP185" s="75"/>
      <c r="JQ185" s="75">
        <f t="shared" si="560"/>
        <v>0.21980963712076146</v>
      </c>
      <c r="JR185" s="75">
        <f t="shared" si="561"/>
        <v>0.29813603014078921</v>
      </c>
      <c r="JS185" s="75">
        <f t="shared" si="562"/>
        <v>0.3388360103113226</v>
      </c>
      <c r="JT185" s="75"/>
      <c r="JU185" s="75">
        <f t="shared" si="563"/>
        <v>0.26085651390834502</v>
      </c>
      <c r="JV185" s="75">
        <f t="shared" si="564"/>
        <v>0.28281969181508904</v>
      </c>
      <c r="JW185" s="75">
        <f t="shared" si="565"/>
        <v>0.33735241144686812</v>
      </c>
      <c r="JX185" s="75"/>
      <c r="JY185" s="75"/>
      <c r="JZ185" s="75"/>
      <c r="KA185" s="75">
        <f t="shared" si="566"/>
        <v>-6.8522136508751441E-2</v>
      </c>
      <c r="KB185" s="75">
        <f t="shared" si="567"/>
        <v>4.1046876787583564E-2</v>
      </c>
      <c r="KC185" s="75">
        <f t="shared" si="568"/>
        <v>-2.7475259721167877E-2</v>
      </c>
      <c r="KD185" s="75"/>
      <c r="KE185" s="75"/>
      <c r="KF185" s="75">
        <f t="shared" si="569"/>
        <v>-3.014057922728447E-2</v>
      </c>
      <c r="KG185" s="75">
        <f t="shared" si="570"/>
        <v>-1.5316338325700174E-2</v>
      </c>
      <c r="KH185" s="75">
        <f t="shared" si="571"/>
        <v>-4.5456917552984644E-2</v>
      </c>
      <c r="KI185" s="75"/>
      <c r="KJ185" s="75"/>
      <c r="KK185" s="75">
        <f t="shared" si="572"/>
        <v>-2.2686917334838075E-2</v>
      </c>
      <c r="KL185" s="75">
        <f t="shared" si="573"/>
        <v>-1.4835988644544829E-3</v>
      </c>
      <c r="KM185" s="75">
        <f t="shared" si="574"/>
        <v>-2.4170516199292558E-2</v>
      </c>
      <c r="KN185" s="75"/>
      <c r="KO185" s="75"/>
      <c r="KP185" s="75"/>
      <c r="KQ185" s="75"/>
      <c r="KR185" s="73">
        <f t="shared" si="575"/>
        <v>4584.7468846968432</v>
      </c>
      <c r="KS185" s="73">
        <f t="shared" si="576"/>
        <v>1233.5597694921933</v>
      </c>
      <c r="KT185" s="73">
        <f t="shared" si="577"/>
        <v>3576.6341919913311</v>
      </c>
      <c r="KU185" s="73">
        <f t="shared" si="578"/>
        <v>2725.0546224695859</v>
      </c>
      <c r="KV185" s="73">
        <f t="shared" si="579"/>
        <v>5098.6480815643008</v>
      </c>
      <c r="KW185" s="73">
        <f t="shared" si="580"/>
        <v>1462.9447864847559</v>
      </c>
      <c r="KX185" s="73">
        <f t="shared" si="581"/>
        <v>664.5274097424026</v>
      </c>
      <c r="KY185" s="73"/>
      <c r="KZ185" s="73">
        <f t="shared" si="582"/>
        <v>3028.1245290501683</v>
      </c>
      <c r="LA185" s="73">
        <f t="shared" si="583"/>
        <v>3017.2248661511003</v>
      </c>
      <c r="LB185" s="73">
        <f t="shared" si="584"/>
        <v>4352.929010509617</v>
      </c>
      <c r="LC185" s="73">
        <f t="shared" si="585"/>
        <v>2817.0674201863972</v>
      </c>
      <c r="LD185" s="73">
        <f t="shared" si="586"/>
        <v>3580.0438231211583</v>
      </c>
      <c r="LE185" s="73">
        <f t="shared" si="587"/>
        <v>2379.0991473329368</v>
      </c>
      <c r="LF185" s="73">
        <f t="shared" si="588"/>
        <v>813.51120364862186</v>
      </c>
      <c r="LG185" s="73"/>
      <c r="LH185" s="73">
        <f t="shared" si="589"/>
        <v>3012</v>
      </c>
      <c r="LI185" s="73">
        <f t="shared" si="590"/>
        <v>4523</v>
      </c>
      <c r="LJ185" s="73">
        <f t="shared" si="591"/>
        <v>3196</v>
      </c>
      <c r="LK185" s="73">
        <f t="shared" si="592"/>
        <v>2212</v>
      </c>
      <c r="LL185" s="73">
        <f t="shared" si="593"/>
        <v>4124</v>
      </c>
      <c r="LM185" s="73">
        <f t="shared" si="594"/>
        <v>1529</v>
      </c>
      <c r="LN185" s="73">
        <f t="shared" si="595"/>
        <v>1090</v>
      </c>
      <c r="LO185" s="73"/>
      <c r="LP185" s="73">
        <f t="shared" si="596"/>
        <v>-1556.6223556466748</v>
      </c>
      <c r="LQ185" s="73">
        <f t="shared" si="597"/>
        <v>1783.665096658907</v>
      </c>
      <c r="LR185" s="73">
        <f t="shared" si="598"/>
        <v>776.29481851828587</v>
      </c>
      <c r="LS185" s="73">
        <f t="shared" si="599"/>
        <v>92.012797716811292</v>
      </c>
      <c r="LT185" s="73">
        <f t="shared" si="600"/>
        <v>-1518.6042584431425</v>
      </c>
      <c r="LU185" s="73">
        <f t="shared" si="601"/>
        <v>916.15436084818089</v>
      </c>
      <c r="LV185" s="73">
        <f t="shared" si="602"/>
        <v>148.98379390621926</v>
      </c>
      <c r="LW185" s="73"/>
      <c r="LX185" s="73">
        <f t="shared" si="603"/>
        <v>-16.124529050168348</v>
      </c>
      <c r="LY185" s="73">
        <f t="shared" si="604"/>
        <v>1505.7751338488997</v>
      </c>
      <c r="LZ185" s="73">
        <f t="shared" si="605"/>
        <v>-1156.929010509617</v>
      </c>
      <c r="MA185" s="73">
        <f t="shared" si="606"/>
        <v>-605.06742018639716</v>
      </c>
      <c r="MB185" s="73">
        <f t="shared" si="607"/>
        <v>543.95617687884169</v>
      </c>
      <c r="MC185" s="73">
        <f t="shared" si="608"/>
        <v>-850.09914733293681</v>
      </c>
      <c r="MD185" s="73">
        <f t="shared" si="609"/>
        <v>276.48879635137814</v>
      </c>
      <c r="ME185" s="73"/>
      <c r="MF185" s="73">
        <f t="shared" si="610"/>
        <v>-1572.7468846968432</v>
      </c>
      <c r="MG185" s="73">
        <f t="shared" si="611"/>
        <v>3289.4402305078065</v>
      </c>
      <c r="MH185" s="73">
        <f t="shared" si="612"/>
        <v>-380.63419199133114</v>
      </c>
      <c r="MI185" s="73">
        <f t="shared" si="613"/>
        <v>-513.05462246958587</v>
      </c>
      <c r="MJ185" s="73">
        <f t="shared" si="614"/>
        <v>-974.64808156430081</v>
      </c>
      <c r="MK185" s="73">
        <f t="shared" si="615"/>
        <v>66.055213515244077</v>
      </c>
      <c r="ML185" s="73">
        <f t="shared" si="616"/>
        <v>425.4725902575974</v>
      </c>
      <c r="MM185" s="73"/>
      <c r="MN185" s="75">
        <f t="shared" si="617"/>
        <v>-0.33952198339289635</v>
      </c>
      <c r="MO185" s="75">
        <f t="shared" si="618"/>
        <v>1.4459494714173193</v>
      </c>
      <c r="MP185" s="75">
        <f t="shared" si="619"/>
        <v>0.21704618835678999</v>
      </c>
      <c r="MQ185" s="75">
        <f t="shared" si="620"/>
        <v>3.3765487472476617E-2</v>
      </c>
      <c r="MR185" s="75">
        <f t="shared" si="621"/>
        <v>-0.29784449409915426</v>
      </c>
      <c r="MS185" s="75">
        <f t="shared" si="622"/>
        <v>0.62623987542931603</v>
      </c>
      <c r="MT185" s="75">
        <f t="shared" si="623"/>
        <v>0.22419510726272576</v>
      </c>
      <c r="MU185" s="75"/>
      <c r="MV185" s="75">
        <f t="shared" si="624"/>
        <v>-5.3249227023124202E-3</v>
      </c>
      <c r="MW185" s="75">
        <f t="shared" si="625"/>
        <v>0.49905963282402954</v>
      </c>
      <c r="MX185" s="75">
        <f t="shared" si="626"/>
        <v>-0.26578173172968195</v>
      </c>
      <c r="MY185" s="75">
        <f t="shared" si="627"/>
        <v>-0.21478627591609489</v>
      </c>
      <c r="MZ185" s="75">
        <f t="shared" si="628"/>
        <v>0.15194120624048929</v>
      </c>
      <c r="NA185" s="75">
        <f t="shared" si="629"/>
        <v>-0.35731976462012155</v>
      </c>
      <c r="NB185" s="75">
        <f t="shared" si="630"/>
        <v>0.33987091402222575</v>
      </c>
      <c r="NC185" s="75"/>
      <c r="ND185" s="75">
        <f t="shared" si="631"/>
        <v>-0.34303897777790576</v>
      </c>
      <c r="NE185" s="75">
        <f t="shared" si="632"/>
        <v>2.6666241165289755</v>
      </c>
      <c r="NF185" s="75">
        <f t="shared" si="633"/>
        <v>-0.10642245517968635</v>
      </c>
      <c r="NG185" s="75">
        <f t="shared" si="634"/>
        <v>-0.18827315175232309</v>
      </c>
      <c r="NH185" s="75">
        <f t="shared" si="635"/>
        <v>-0.19115813956417874</v>
      </c>
      <c r="NI185" s="75">
        <f t="shared" si="636"/>
        <v>4.515222592505707E-2</v>
      </c>
      <c r="NJ185" s="75">
        <f t="shared" si="637"/>
        <v>0.64026341730964509</v>
      </c>
      <c r="NK185" s="75"/>
      <c r="NL185" s="75"/>
      <c r="NM185" s="211">
        <v>23603</v>
      </c>
      <c r="NN185" s="212">
        <v>2</v>
      </c>
      <c r="NO185" s="212">
        <v>18</v>
      </c>
      <c r="NP185" s="212">
        <v>15</v>
      </c>
      <c r="NQ185" s="212">
        <v>1</v>
      </c>
      <c r="NR185" s="212">
        <v>41</v>
      </c>
      <c r="NS185" s="213">
        <v>77</v>
      </c>
      <c r="NT185" s="213">
        <f t="shared" si="638"/>
        <v>23680</v>
      </c>
      <c r="NU185" s="75"/>
      <c r="NV185" s="75"/>
      <c r="NW185" s="73">
        <v>19988</v>
      </c>
      <c r="NX185" s="73">
        <v>4523</v>
      </c>
      <c r="NY185" s="75">
        <f t="shared" si="639"/>
        <v>0.22628577146287773</v>
      </c>
      <c r="NZ185" s="75">
        <f t="shared" si="640"/>
        <v>4.7599701465950786E-3</v>
      </c>
      <c r="OA185" s="75">
        <f t="shared" si="641"/>
        <v>5.7709655234889651E-3</v>
      </c>
      <c r="OB185" s="73">
        <v>33190</v>
      </c>
      <c r="OC185" s="73">
        <v>23680</v>
      </c>
      <c r="OD185" s="73">
        <v>7982.0382047045978</v>
      </c>
      <c r="OE185" s="73">
        <v>3289.6323765617362</v>
      </c>
      <c r="OF185" s="75">
        <f t="shared" si="642"/>
        <v>9.9115166512857372E-2</v>
      </c>
      <c r="OG185" s="75">
        <f t="shared" si="643"/>
        <v>0.41212936999259581</v>
      </c>
      <c r="OH185" s="73">
        <v>2616</v>
      </c>
      <c r="OI185" s="73">
        <f t="shared" si="644"/>
        <v>1078.1304319006306</v>
      </c>
      <c r="OJ185" s="75">
        <f t="shared" si="645"/>
        <v>4.5529156752560411E-2</v>
      </c>
      <c r="OK185" s="75">
        <f t="shared" si="646"/>
        <v>5.0644848233305055E-3</v>
      </c>
      <c r="OL185" s="75">
        <f t="shared" si="647"/>
        <v>4.7990241523056263E-3</v>
      </c>
      <c r="OM185" s="73">
        <v>33112</v>
      </c>
      <c r="ON185" s="73">
        <v>547725240</v>
      </c>
      <c r="OO185" s="73">
        <f t="shared" si="648"/>
        <v>16541.59338004349</v>
      </c>
      <c r="OP185" s="75">
        <f t="shared" si="649"/>
        <v>5.0813971939368211E-3</v>
      </c>
      <c r="OQ185" s="75">
        <f t="shared" si="650"/>
        <v>4.3984670901781276E-3</v>
      </c>
      <c r="OR185" s="75">
        <f t="shared" si="651"/>
        <v>3.4757576947675338E-3</v>
      </c>
      <c r="OS185" s="73">
        <v>4187.8418700169123</v>
      </c>
      <c r="OT185" s="75">
        <f t="shared" si="652"/>
        <v>0.12617782072964484</v>
      </c>
      <c r="OU185" s="75">
        <f t="shared" si="653"/>
        <v>3.4514467898730298E-3</v>
      </c>
      <c r="OV185" s="73">
        <v>1846.8060668298624</v>
      </c>
      <c r="OW185" s="75">
        <f t="shared" si="654"/>
        <v>5.5774524849899206E-2</v>
      </c>
      <c r="OX185" s="75">
        <v>0.20302760463045413</v>
      </c>
      <c r="OY185" s="73">
        <v>1891</v>
      </c>
      <c r="OZ185" s="75">
        <f t="shared" si="655"/>
        <v>5.6974992467610723E-2</v>
      </c>
      <c r="PA185" s="73">
        <v>6900</v>
      </c>
      <c r="PB185" s="75">
        <f t="shared" si="656"/>
        <v>0.2078939439590238</v>
      </c>
      <c r="PC185" s="73">
        <v>5581</v>
      </c>
      <c r="PD185" s="73">
        <v>6683</v>
      </c>
      <c r="PE185" s="75">
        <f t="shared" si="657"/>
        <v>-0.16489600478826874</v>
      </c>
      <c r="PF185" s="75">
        <v>5.7971621112552843E-2</v>
      </c>
      <c r="PG185" s="75">
        <v>6.5505839018877396E-2</v>
      </c>
      <c r="PH185" s="75">
        <v>0.12347746013143024</v>
      </c>
      <c r="PI185" s="75"/>
      <c r="PJ185" s="75"/>
      <c r="PK185" s="75"/>
      <c r="PL185" s="75"/>
      <c r="PM185" s="75"/>
      <c r="PN185" s="75"/>
      <c r="PO185" s="226"/>
      <c r="PP185" s="21">
        <f t="shared" si="658"/>
        <v>0</v>
      </c>
      <c r="PQ185" s="73">
        <f t="shared" si="659"/>
        <v>121.23953188271727</v>
      </c>
      <c r="PR185" s="73"/>
      <c r="PS185" s="73">
        <f t="shared" si="660"/>
        <v>68.401614007164142</v>
      </c>
      <c r="PT185" s="73">
        <v>2</v>
      </c>
      <c r="PU185" s="73">
        <f t="shared" si="661"/>
        <v>94.758387471081278</v>
      </c>
      <c r="PV185" s="73">
        <v>2</v>
      </c>
      <c r="PW185" s="73"/>
      <c r="QA185" s="74"/>
      <c r="QB185" s="74"/>
      <c r="QC185" s="134"/>
    </row>
    <row r="186" spans="1:445" x14ac:dyDescent="0.25">
      <c r="A186" s="150" t="s">
        <v>78</v>
      </c>
      <c r="B186" s="153" t="s">
        <v>12</v>
      </c>
      <c r="C186" s="151"/>
      <c r="D186" s="156">
        <v>23052</v>
      </c>
      <c r="E186" s="156" t="s">
        <v>76</v>
      </c>
      <c r="F186" s="72" t="s">
        <v>95</v>
      </c>
      <c r="G186" s="82"/>
      <c r="P186" s="161"/>
      <c r="Q186" s="127"/>
      <c r="R186" s="127"/>
      <c r="S186" s="127"/>
      <c r="T186" s="127"/>
      <c r="U186" s="127"/>
      <c r="V186" s="127"/>
      <c r="W186" s="127"/>
      <c r="X186" s="127"/>
      <c r="Y186" s="127"/>
      <c r="Z186" s="113"/>
      <c r="AA186" s="73"/>
      <c r="AB186" s="74">
        <v>3826</v>
      </c>
      <c r="AC186" s="74">
        <v>2594</v>
      </c>
      <c r="AD186" s="74">
        <v>500</v>
      </c>
      <c r="AE186" s="74">
        <v>342</v>
      </c>
      <c r="AF186" s="74">
        <v>781</v>
      </c>
      <c r="AG186" s="74">
        <v>2610</v>
      </c>
      <c r="AH186" s="74">
        <v>61</v>
      </c>
      <c r="AI186" s="74">
        <v>179</v>
      </c>
      <c r="AK186" s="73">
        <f t="shared" si="445"/>
        <v>10893</v>
      </c>
      <c r="AL186" s="75"/>
      <c r="AM186" s="76">
        <f t="shared" si="446"/>
        <v>0.35123473790507664</v>
      </c>
      <c r="AN186" s="77">
        <f t="shared" si="447"/>
        <v>0.23813458184154962</v>
      </c>
      <c r="AO186" s="77">
        <f t="shared" si="448"/>
        <v>4.5901037363444412E-2</v>
      </c>
      <c r="AP186" s="77">
        <f t="shared" si="449"/>
        <v>3.1396309556595982E-2</v>
      </c>
      <c r="AQ186" s="77">
        <f t="shared" si="450"/>
        <v>7.1697420361700168E-2</v>
      </c>
      <c r="AR186" s="77">
        <f t="shared" si="451"/>
        <v>0.23960341503717983</v>
      </c>
      <c r="AS186" s="77">
        <f t="shared" si="452"/>
        <v>5.5999265583402185E-3</v>
      </c>
      <c r="AT186" s="78">
        <f t="shared" si="453"/>
        <v>1.6432571376113099E-2</v>
      </c>
      <c r="AU186" s="75">
        <f t="shared" si="454"/>
        <v>1</v>
      </c>
      <c r="AV186" s="75"/>
      <c r="AW186" s="75"/>
      <c r="AX186" s="74">
        <v>652</v>
      </c>
      <c r="AY186" s="74">
        <v>297</v>
      </c>
      <c r="AZ186" s="74">
        <v>4785</v>
      </c>
      <c r="BA186" s="74">
        <v>537</v>
      </c>
      <c r="BB186" s="74">
        <v>2830</v>
      </c>
      <c r="BC186" s="74">
        <v>1642</v>
      </c>
      <c r="BD186" s="74">
        <v>111</v>
      </c>
      <c r="BF186" s="74">
        <v>10</v>
      </c>
      <c r="BG186" s="79">
        <v>18</v>
      </c>
      <c r="BH186" s="80"/>
      <c r="BI186" s="80"/>
      <c r="BJ186" s="81"/>
      <c r="BK186" s="73">
        <f t="shared" si="455"/>
        <v>18</v>
      </c>
      <c r="BL186" s="79">
        <f t="shared" si="456"/>
        <v>10882</v>
      </c>
      <c r="BM186" s="82"/>
      <c r="BN186" s="83">
        <f t="shared" si="457"/>
        <v>5.9915456717515164E-2</v>
      </c>
      <c r="BO186" s="84">
        <f t="shared" si="458"/>
        <v>2.7292777063039883E-2</v>
      </c>
      <c r="BP186" s="84">
        <f t="shared" si="459"/>
        <v>0.43971696379342035</v>
      </c>
      <c r="BQ186" s="84">
        <f t="shared" si="460"/>
        <v>4.9347546406910497E-2</v>
      </c>
      <c r="BR186" s="84">
        <f t="shared" si="461"/>
        <v>0.26006248851314095</v>
      </c>
      <c r="BS186" s="84">
        <f t="shared" si="462"/>
        <v>0.15089138026098145</v>
      </c>
      <c r="BT186" s="84">
        <f t="shared" si="463"/>
        <v>1.0200330821540158E-2</v>
      </c>
      <c r="BU186" s="84">
        <f t="shared" si="464"/>
        <v>0</v>
      </c>
      <c r="BV186" s="84">
        <f t="shared" si="465"/>
        <v>9.1894872266127549E-4</v>
      </c>
      <c r="BW186" s="84">
        <f t="shared" si="466"/>
        <v>1.6541077007902959E-3</v>
      </c>
      <c r="BX186" s="84">
        <f t="shared" si="467"/>
        <v>0</v>
      </c>
      <c r="BY186" s="84">
        <f t="shared" si="468"/>
        <v>0</v>
      </c>
      <c r="BZ186" s="84">
        <f t="shared" si="469"/>
        <v>0</v>
      </c>
      <c r="CA186" s="75">
        <f t="shared" si="470"/>
        <v>1.6541077007902959E-3</v>
      </c>
      <c r="CB186" s="85">
        <f t="shared" si="471"/>
        <v>1</v>
      </c>
      <c r="CC186" s="75"/>
      <c r="CD186" s="75"/>
      <c r="CE186" s="74">
        <v>343</v>
      </c>
      <c r="CF186" s="74">
        <v>2362</v>
      </c>
      <c r="CG186" s="74">
        <v>1513</v>
      </c>
      <c r="CH186" s="74">
        <v>1286</v>
      </c>
      <c r="CI186" s="74">
        <v>961</v>
      </c>
      <c r="CJ186" s="74">
        <v>3171</v>
      </c>
      <c r="CK186" s="74">
        <v>146</v>
      </c>
      <c r="CL186" s="72">
        <v>35</v>
      </c>
      <c r="CM186" s="72">
        <v>1105</v>
      </c>
      <c r="CN186" s="74">
        <v>27</v>
      </c>
      <c r="CO186" s="72"/>
      <c r="CP186" s="73">
        <f t="shared" si="662"/>
        <v>1167</v>
      </c>
      <c r="CQ186" s="73">
        <f t="shared" si="663"/>
        <v>10949</v>
      </c>
      <c r="CR186" s="73"/>
      <c r="CS186" s="76">
        <f t="shared" si="472"/>
        <v>3.1327061832130791E-2</v>
      </c>
      <c r="CT186" s="77">
        <f t="shared" si="473"/>
        <v>0.21572746369531465</v>
      </c>
      <c r="CU186" s="77">
        <f t="shared" si="474"/>
        <v>0.13818613572015709</v>
      </c>
      <c r="CV186" s="77">
        <f t="shared" si="475"/>
        <v>0.1174536487350443</v>
      </c>
      <c r="CW186" s="77">
        <f t="shared" si="476"/>
        <v>8.7770572655036988E-2</v>
      </c>
      <c r="CX186" s="77">
        <f t="shared" si="477"/>
        <v>0.28961548999908665</v>
      </c>
      <c r="CY186" s="77">
        <f t="shared" si="478"/>
        <v>1.3334551100557129E-2</v>
      </c>
      <c r="CZ186" s="78"/>
      <c r="DA186" s="78"/>
      <c r="DB186" s="78"/>
      <c r="DC186" s="78"/>
      <c r="DD186" s="78">
        <f t="shared" si="479"/>
        <v>0.10658507626267238</v>
      </c>
      <c r="DE186" s="75">
        <f t="shared" si="480"/>
        <v>1</v>
      </c>
      <c r="DF186" s="75"/>
      <c r="DG186" s="75"/>
      <c r="DH186" s="74">
        <v>2406</v>
      </c>
      <c r="DI186" s="74">
        <v>3080</v>
      </c>
      <c r="DJ186" s="74">
        <v>1697</v>
      </c>
      <c r="DK186" s="74">
        <v>1409</v>
      </c>
      <c r="DL186" s="74">
        <v>95</v>
      </c>
      <c r="DM186" s="74">
        <v>343</v>
      </c>
      <c r="DN186" s="74">
        <v>931</v>
      </c>
      <c r="DO186" s="74">
        <v>526</v>
      </c>
      <c r="DP186" s="72">
        <v>657</v>
      </c>
      <c r="DQ186" s="72">
        <v>52</v>
      </c>
      <c r="DS186" s="72"/>
      <c r="DU186" s="73">
        <f t="shared" si="481"/>
        <v>709</v>
      </c>
      <c r="DV186" s="73">
        <f t="shared" si="664"/>
        <v>11196</v>
      </c>
      <c r="DW186" s="76">
        <f t="shared" si="482"/>
        <v>0.21489817792068597</v>
      </c>
      <c r="DX186" s="77">
        <f t="shared" si="483"/>
        <v>0.27509824937477673</v>
      </c>
      <c r="DY186" s="77">
        <f t="shared" si="484"/>
        <v>0.15157198999642729</v>
      </c>
      <c r="DZ186" s="77">
        <f t="shared" si="485"/>
        <v>0.12584851732761701</v>
      </c>
      <c r="EA186" s="77">
        <f t="shared" si="486"/>
        <v>8.4851732761700611E-3</v>
      </c>
      <c r="EB186" s="77">
        <f t="shared" si="487"/>
        <v>3.0635941407645587E-2</v>
      </c>
      <c r="EC186" s="77">
        <f t="shared" si="488"/>
        <v>8.3154698106466599E-2</v>
      </c>
      <c r="ED186" s="77">
        <f t="shared" si="489"/>
        <v>4.6981064665952123E-2</v>
      </c>
      <c r="EE186" s="75">
        <f t="shared" si="490"/>
        <v>5.8681672025723476E-2</v>
      </c>
      <c r="EF186" s="78">
        <f t="shared" si="491"/>
        <v>4.6445158985351908E-3</v>
      </c>
      <c r="EG186" s="78">
        <f t="shared" si="492"/>
        <v>0</v>
      </c>
      <c r="EH186" s="78">
        <f t="shared" si="493"/>
        <v>0</v>
      </c>
      <c r="EI186" s="78">
        <f t="shared" si="494"/>
        <v>0</v>
      </c>
      <c r="EJ186" s="75">
        <f t="shared" si="495"/>
        <v>6.3326187924258662E-2</v>
      </c>
      <c r="EK186" s="75">
        <f t="shared" si="496"/>
        <v>1</v>
      </c>
      <c r="EL186" s="75"/>
      <c r="EM186" s="75"/>
      <c r="EN186" s="75"/>
      <c r="EO186" s="75"/>
      <c r="EP186" s="75"/>
      <c r="EQ186" s="75"/>
      <c r="ER186" s="75">
        <f t="shared" si="497"/>
        <v>0.23813458184154962</v>
      </c>
      <c r="ES186" s="75">
        <f t="shared" si="498"/>
        <v>0.26006248851314095</v>
      </c>
      <c r="ET186" s="75">
        <f t="shared" si="499"/>
        <v>0.21572746369531465</v>
      </c>
      <c r="EU186" s="75">
        <f t="shared" si="500"/>
        <v>0.27509824937477673</v>
      </c>
      <c r="EV186" s="75"/>
      <c r="EW186" s="75"/>
      <c r="EX186" s="75">
        <f t="shared" si="501"/>
        <v>4.5901037363444412E-2</v>
      </c>
      <c r="EY186" s="75">
        <f t="shared" si="502"/>
        <v>2.7292777063039883E-2</v>
      </c>
      <c r="EZ186" s="75">
        <f t="shared" si="503"/>
        <v>8.7770572655036988E-2</v>
      </c>
      <c r="FA186" s="75">
        <f t="shared" si="504"/>
        <v>0.15157198999642729</v>
      </c>
      <c r="FB186" s="75"/>
      <c r="FC186" s="75"/>
      <c r="FD186" s="75"/>
      <c r="FE186" s="75">
        <f t="shared" si="505"/>
        <v>0</v>
      </c>
      <c r="FF186" s="75"/>
      <c r="FG186" s="75"/>
      <c r="FH186" s="75"/>
      <c r="FI186" s="75"/>
      <c r="FJ186" s="75"/>
      <c r="FK186" s="75">
        <f t="shared" si="506"/>
        <v>9.1894872266127549E-4</v>
      </c>
      <c r="FL186" s="75"/>
      <c r="FM186" s="75"/>
      <c r="FN186" s="75"/>
      <c r="FO186" s="75"/>
      <c r="FP186" s="75">
        <f t="shared" si="507"/>
        <v>0.28403561920499404</v>
      </c>
      <c r="FQ186" s="75">
        <f t="shared" si="508"/>
        <v>0.28827421429884215</v>
      </c>
      <c r="FR186" s="75">
        <f t="shared" si="509"/>
        <v>0.30349803635035166</v>
      </c>
      <c r="FS186" s="75">
        <f t="shared" si="510"/>
        <v>0.42667023937120402</v>
      </c>
      <c r="FT186" s="75"/>
      <c r="FU186" s="75"/>
      <c r="FV186" s="75"/>
      <c r="FW186" s="75">
        <f t="shared" si="511"/>
        <v>-4.4335024817826307E-2</v>
      </c>
      <c r="FX186" s="75">
        <f t="shared" si="512"/>
        <v>5.9370785679462079E-2</v>
      </c>
      <c r="FY186" s="75">
        <f t="shared" si="513"/>
        <v>1.5035760861635772E-2</v>
      </c>
      <c r="FZ186" s="75"/>
      <c r="GA186" s="75"/>
      <c r="GB186" s="75">
        <f t="shared" si="514"/>
        <v>6.0477795591997105E-2</v>
      </c>
      <c r="GC186" s="75">
        <f t="shared" si="515"/>
        <v>6.3801417341390304E-2</v>
      </c>
      <c r="GD186" s="75">
        <f t="shared" si="516"/>
        <v>0.12427921293338741</v>
      </c>
      <c r="GE186" s="75"/>
      <c r="GF186" s="75"/>
      <c r="GG186" s="75"/>
      <c r="GH186" s="75"/>
      <c r="GI186" s="75"/>
      <c r="GJ186" s="75"/>
      <c r="GK186" s="75"/>
      <c r="GL186" s="75"/>
      <c r="GM186" s="75"/>
      <c r="GN186" s="75"/>
      <c r="GO186" s="75"/>
      <c r="GP186" s="75"/>
      <c r="GQ186" s="75">
        <f t="shared" si="517"/>
        <v>1.5223822051509517E-2</v>
      </c>
      <c r="GR186" s="75">
        <f t="shared" si="518"/>
        <v>0.12317220302085236</v>
      </c>
      <c r="GS186" s="75">
        <f t="shared" si="519"/>
        <v>0.13839602507236187</v>
      </c>
      <c r="GT186" s="75"/>
      <c r="GU186" s="75"/>
      <c r="GV186" s="75"/>
      <c r="GW186" s="75"/>
      <c r="GX186" s="75">
        <f t="shared" si="520"/>
        <v>5.5999265583402185E-3</v>
      </c>
      <c r="GY186" s="75">
        <f t="shared" si="521"/>
        <v>1.0200330821540158E-2</v>
      </c>
      <c r="GZ186" s="75">
        <f t="shared" si="522"/>
        <v>1.3334551100557129E-2</v>
      </c>
      <c r="HA186" s="75">
        <f t="shared" si="523"/>
        <v>3.0635941407645587E-2</v>
      </c>
      <c r="HB186" s="75"/>
      <c r="HC186" s="75"/>
      <c r="HD186" s="75">
        <f t="shared" si="524"/>
        <v>3.134220279016971E-3</v>
      </c>
      <c r="HE186" s="75">
        <f t="shared" si="525"/>
        <v>1.7301390307088459E-2</v>
      </c>
      <c r="HF186" s="75">
        <f t="shared" si="526"/>
        <v>2.0435610586105428E-2</v>
      </c>
      <c r="HG186" s="75"/>
      <c r="HH186" s="75"/>
      <c r="HI186" s="75"/>
      <c r="HJ186" s="75">
        <f t="shared" si="527"/>
        <v>0.23960341503717983</v>
      </c>
      <c r="HK186" s="75">
        <f t="shared" si="528"/>
        <v>0.15089138026098145</v>
      </c>
      <c r="HL186" s="75">
        <f t="shared" si="529"/>
        <v>0.13818613572015709</v>
      </c>
      <c r="HM186" s="75">
        <f t="shared" si="530"/>
        <v>0.12584851732761701</v>
      </c>
      <c r="HN186" s="75"/>
      <c r="HO186" s="75"/>
      <c r="HP186" s="75">
        <f t="shared" si="531"/>
        <v>-1.2705244540824362E-2</v>
      </c>
      <c r="HQ186" s="75">
        <f>Gegevens!HM87-Gegevens!HL87</f>
        <v>-0.13388382000267968</v>
      </c>
      <c r="HR186" s="75">
        <f t="shared" si="532"/>
        <v>-2.504286293336444E-2</v>
      </c>
      <c r="HS186" s="75"/>
      <c r="HT186" s="75"/>
      <c r="HU186" s="75"/>
      <c r="HV186" s="75">
        <f t="shared" si="533"/>
        <v>0.35123473790507664</v>
      </c>
      <c r="HW186" s="75">
        <f t="shared" si="534"/>
        <v>0.43971696379342035</v>
      </c>
      <c r="HX186" s="75">
        <f t="shared" si="535"/>
        <v>0.28961548999908665</v>
      </c>
      <c r="HY186" s="75">
        <f t="shared" si="536"/>
        <v>0.21489817792068597</v>
      </c>
      <c r="HZ186" s="75"/>
      <c r="IA186" s="75"/>
      <c r="IB186" s="75">
        <f t="shared" si="537"/>
        <v>-0.1501014737943337</v>
      </c>
      <c r="IC186" s="75">
        <f t="shared" si="538"/>
        <v>-7.4717312078400683E-2</v>
      </c>
      <c r="ID186" s="75">
        <f t="shared" si="539"/>
        <v>-0.22481878587273438</v>
      </c>
      <c r="IE186" s="75"/>
      <c r="IF186" s="75"/>
      <c r="IG186" s="75"/>
      <c r="IH186" s="75">
        <f t="shared" si="540"/>
        <v>3.1396309556595982E-2</v>
      </c>
      <c r="II186" s="75">
        <f t="shared" si="541"/>
        <v>4.9347546406910497E-2</v>
      </c>
      <c r="IJ186" s="75">
        <f t="shared" si="542"/>
        <v>3.1327061832130791E-2</v>
      </c>
      <c r="IK186" s="75">
        <f t="shared" si="543"/>
        <v>4.6981064665952123E-2</v>
      </c>
      <c r="IL186" s="75"/>
      <c r="IM186" s="75"/>
      <c r="IN186" s="75">
        <f t="shared" si="544"/>
        <v>-1.8020484574779706E-2</v>
      </c>
      <c r="IO186" s="75">
        <f t="shared" si="545"/>
        <v>1.5654002833821332E-2</v>
      </c>
      <c r="IP186" s="75">
        <f t="shared" si="546"/>
        <v>-2.3664817409583747E-3</v>
      </c>
      <c r="IQ186" s="75"/>
      <c r="IR186" s="75"/>
      <c r="IS186" s="75"/>
      <c r="IT186" s="75">
        <f t="shared" si="547"/>
        <v>7.1697420361700168E-2</v>
      </c>
      <c r="IU186" s="75">
        <f t="shared" si="548"/>
        <v>5.9915456717515164E-2</v>
      </c>
      <c r="IV186" s="75">
        <f t="shared" si="549"/>
        <v>0.1174536487350443</v>
      </c>
      <c r="IW186" s="75">
        <f t="shared" si="550"/>
        <v>8.3154698106466599E-2</v>
      </c>
      <c r="IX186" s="75"/>
      <c r="IY186" s="75"/>
      <c r="IZ186" s="75">
        <f t="shared" si="551"/>
        <v>5.7538192017529133E-2</v>
      </c>
      <c r="JA186" s="75">
        <f t="shared" si="552"/>
        <v>-3.4298950628577698E-2</v>
      </c>
      <c r="JB186" s="75">
        <f t="shared" si="553"/>
        <v>2.3239241388951434E-2</v>
      </c>
      <c r="JC186" s="75"/>
      <c r="JD186" s="75"/>
      <c r="JE186" s="75"/>
      <c r="JF186" s="75"/>
      <c r="JG186" s="75"/>
      <c r="JH186" s="75"/>
      <c r="JI186" s="75">
        <f t="shared" si="554"/>
        <v>3.6996236114936201E-2</v>
      </c>
      <c r="JJ186" s="75">
        <f t="shared" si="555"/>
        <v>0.10309372991829616</v>
      </c>
      <c r="JK186" s="75">
        <f t="shared" si="556"/>
        <v>0.10869365647663637</v>
      </c>
      <c r="JL186" s="75"/>
      <c r="JM186" s="75">
        <f t="shared" si="557"/>
        <v>5.9547877228450653E-2</v>
      </c>
      <c r="JN186" s="75">
        <f t="shared" si="558"/>
        <v>0.10926300312442566</v>
      </c>
      <c r="JO186" s="75">
        <f t="shared" si="559"/>
        <v>0.11946333394596581</v>
      </c>
      <c r="JP186" s="75"/>
      <c r="JQ186" s="75">
        <f t="shared" si="560"/>
        <v>4.4661612932687916E-2</v>
      </c>
      <c r="JR186" s="75">
        <f t="shared" si="561"/>
        <v>0.1487807105671751</v>
      </c>
      <c r="JS186" s="75">
        <f t="shared" si="562"/>
        <v>0.16211526166773221</v>
      </c>
      <c r="JT186" s="75"/>
      <c r="JU186" s="75">
        <f t="shared" si="563"/>
        <v>7.7617006073597714E-2</v>
      </c>
      <c r="JV186" s="75">
        <f t="shared" si="564"/>
        <v>0.13013576277241873</v>
      </c>
      <c r="JW186" s="75">
        <f t="shared" si="565"/>
        <v>0.16077170418006431</v>
      </c>
      <c r="JX186" s="75"/>
      <c r="JY186" s="75"/>
      <c r="JZ186" s="75"/>
      <c r="KA186" s="75">
        <f t="shared" si="566"/>
        <v>-1.4886264295762737E-2</v>
      </c>
      <c r="KB186" s="75">
        <f t="shared" si="567"/>
        <v>3.2955393140909797E-2</v>
      </c>
      <c r="KC186" s="75">
        <f t="shared" si="568"/>
        <v>1.806912884514706E-2</v>
      </c>
      <c r="KD186" s="75"/>
      <c r="KE186" s="75"/>
      <c r="KF186" s="75">
        <f t="shared" si="569"/>
        <v>3.9517707442749433E-2</v>
      </c>
      <c r="KG186" s="75">
        <f t="shared" si="570"/>
        <v>-1.8644947794756367E-2</v>
      </c>
      <c r="KH186" s="75">
        <f t="shared" si="571"/>
        <v>2.0872759647993067E-2</v>
      </c>
      <c r="KI186" s="75"/>
      <c r="KJ186" s="75"/>
      <c r="KK186" s="75">
        <f t="shared" si="572"/>
        <v>4.2651927721766403E-2</v>
      </c>
      <c r="KL186" s="75">
        <f t="shared" si="573"/>
        <v>-1.3435574876679013E-3</v>
      </c>
      <c r="KM186" s="75">
        <f t="shared" si="574"/>
        <v>4.1308370234098502E-2</v>
      </c>
      <c r="KN186" s="75"/>
      <c r="KO186" s="75"/>
      <c r="KP186" s="75"/>
      <c r="KQ186" s="75"/>
      <c r="KR186" s="73">
        <f t="shared" si="575"/>
        <v>2911.6596213931261</v>
      </c>
      <c r="KS186" s="73">
        <f t="shared" si="576"/>
        <v>305.56993199779453</v>
      </c>
      <c r="KT186" s="73">
        <f t="shared" si="577"/>
        <v>1689.3798934019483</v>
      </c>
      <c r="KU186" s="73">
        <f t="shared" si="578"/>
        <v>4923.0711266311346</v>
      </c>
      <c r="KV186" s="73">
        <f t="shared" si="579"/>
        <v>552.49512957176989</v>
      </c>
      <c r="KW186" s="73">
        <f t="shared" si="580"/>
        <v>670.81345340929977</v>
      </c>
      <c r="KX186" s="73">
        <f t="shared" si="581"/>
        <v>114.20290387796361</v>
      </c>
      <c r="KY186" s="73"/>
      <c r="KZ186" s="73">
        <f t="shared" si="582"/>
        <v>2415.2846835327427</v>
      </c>
      <c r="LA186" s="73">
        <f t="shared" si="583"/>
        <v>982.67933144579411</v>
      </c>
      <c r="LB186" s="73">
        <f t="shared" si="584"/>
        <v>1547.1319755228787</v>
      </c>
      <c r="LC186" s="73">
        <f t="shared" si="585"/>
        <v>3242.5350260297741</v>
      </c>
      <c r="LD186" s="73">
        <f t="shared" si="586"/>
        <v>350.73778427253632</v>
      </c>
      <c r="LE186" s="73">
        <f t="shared" si="587"/>
        <v>1315.0110512375559</v>
      </c>
      <c r="LF186" s="73">
        <f t="shared" si="588"/>
        <v>149.29363412183761</v>
      </c>
      <c r="LG186" s="73"/>
      <c r="LH186" s="73">
        <f t="shared" si="589"/>
        <v>3080</v>
      </c>
      <c r="LI186" s="73">
        <f t="shared" si="590"/>
        <v>1697</v>
      </c>
      <c r="LJ186" s="73">
        <f t="shared" si="591"/>
        <v>1409</v>
      </c>
      <c r="LK186" s="73">
        <f t="shared" si="592"/>
        <v>2406</v>
      </c>
      <c r="LL186" s="73">
        <f t="shared" si="593"/>
        <v>526</v>
      </c>
      <c r="LM186" s="73">
        <f t="shared" si="594"/>
        <v>931</v>
      </c>
      <c r="LN186" s="73">
        <f t="shared" si="595"/>
        <v>343</v>
      </c>
      <c r="LO186" s="73"/>
      <c r="LP186" s="73">
        <f t="shared" si="596"/>
        <v>-496.3749378603834</v>
      </c>
      <c r="LQ186" s="73">
        <f t="shared" si="597"/>
        <v>677.10939944799952</v>
      </c>
      <c r="LR186" s="73">
        <f t="shared" si="598"/>
        <v>-142.24791787906952</v>
      </c>
      <c r="LS186" s="73">
        <f t="shared" si="599"/>
        <v>-1680.5361006013604</v>
      </c>
      <c r="LT186" s="73">
        <f t="shared" si="600"/>
        <v>-201.75734529923358</v>
      </c>
      <c r="LU186" s="73">
        <f t="shared" si="601"/>
        <v>644.19759782825611</v>
      </c>
      <c r="LV186" s="73">
        <f t="shared" si="602"/>
        <v>35.090730243874006</v>
      </c>
      <c r="LW186" s="73"/>
      <c r="LX186" s="73">
        <f t="shared" si="603"/>
        <v>664.71531646725725</v>
      </c>
      <c r="LY186" s="73">
        <f t="shared" si="604"/>
        <v>714.32066855420589</v>
      </c>
      <c r="LZ186" s="73">
        <f t="shared" si="605"/>
        <v>-138.13197552287875</v>
      </c>
      <c r="MA186" s="73">
        <f t="shared" si="606"/>
        <v>-836.53502602977414</v>
      </c>
      <c r="MB186" s="73">
        <f t="shared" si="607"/>
        <v>175.26221572746368</v>
      </c>
      <c r="MC186" s="73">
        <f t="shared" si="608"/>
        <v>-384.01105123755588</v>
      </c>
      <c r="MD186" s="73">
        <f t="shared" si="609"/>
        <v>193.70636587816239</v>
      </c>
      <c r="ME186" s="73"/>
      <c r="MF186" s="73">
        <f t="shared" si="610"/>
        <v>168.34037860687386</v>
      </c>
      <c r="MG186" s="73">
        <f t="shared" si="611"/>
        <v>1391.4300680022054</v>
      </c>
      <c r="MH186" s="73">
        <f t="shared" si="612"/>
        <v>-280.37989340194827</v>
      </c>
      <c r="MI186" s="73">
        <f t="shared" si="613"/>
        <v>-2517.0711266311346</v>
      </c>
      <c r="MJ186" s="73">
        <f t="shared" si="614"/>
        <v>-26.495129571769894</v>
      </c>
      <c r="MK186" s="73">
        <f t="shared" si="615"/>
        <v>260.18654659070023</v>
      </c>
      <c r="ML186" s="73">
        <f t="shared" si="616"/>
        <v>228.79709612203641</v>
      </c>
      <c r="MM186" s="73"/>
      <c r="MN186" s="75">
        <f t="shared" si="617"/>
        <v>-0.17047835338077241</v>
      </c>
      <c r="MO186" s="75">
        <f t="shared" si="618"/>
        <v>2.2158901401754627</v>
      </c>
      <c r="MP186" s="75">
        <f t="shared" si="619"/>
        <v>-8.4201261323538765E-2</v>
      </c>
      <c r="MQ186" s="75">
        <f t="shared" si="620"/>
        <v>-0.34135929735212944</v>
      </c>
      <c r="MR186" s="75">
        <f t="shared" si="621"/>
        <v>-0.36517488480959542</v>
      </c>
      <c r="MS186" s="75">
        <f t="shared" si="622"/>
        <v>0.96032301462385272</v>
      </c>
      <c r="MT186" s="75">
        <f t="shared" si="623"/>
        <v>0.30726653221858269</v>
      </c>
      <c r="MU186" s="75"/>
      <c r="MV186" s="75">
        <f t="shared" si="624"/>
        <v>0.27521199509078326</v>
      </c>
      <c r="MW186" s="75">
        <f t="shared" si="625"/>
        <v>0.7269112575139256</v>
      </c>
      <c r="MX186" s="75">
        <f t="shared" si="626"/>
        <v>-8.9282606596114575E-2</v>
      </c>
      <c r="MY186" s="75">
        <f t="shared" si="627"/>
        <v>-0.25798796907802246</v>
      </c>
      <c r="MZ186" s="75">
        <f t="shared" si="628"/>
        <v>0.49969585139215689</v>
      </c>
      <c r="NA186" s="75">
        <f t="shared" si="629"/>
        <v>-0.29202115896757169</v>
      </c>
      <c r="NB186" s="75">
        <f t="shared" si="630"/>
        <v>1.2974857703582983</v>
      </c>
      <c r="NC186" s="75"/>
      <c r="ND186" s="75">
        <f t="shared" si="631"/>
        <v>5.7815953956296906E-2</v>
      </c>
      <c r="NE186" s="75">
        <f t="shared" si="632"/>
        <v>4.5535568859970432</v>
      </c>
      <c r="NF186" s="75">
        <f t="shared" si="633"/>
        <v>-0.1659661598300072</v>
      </c>
      <c r="NG186" s="75">
        <f t="shared" si="634"/>
        <v>-0.51128067458037529</v>
      </c>
      <c r="NH186" s="75">
        <f t="shared" si="635"/>
        <v>-4.7955408389402175E-2</v>
      </c>
      <c r="NI186" s="75">
        <f t="shared" si="636"/>
        <v>0.38786721594259121</v>
      </c>
      <c r="NJ186" s="75">
        <f t="shared" si="637"/>
        <v>2.0034262558378315</v>
      </c>
      <c r="NK186" s="75"/>
      <c r="NL186" s="75"/>
      <c r="NM186" s="211">
        <v>12594</v>
      </c>
      <c r="NN186" s="212">
        <v>0</v>
      </c>
      <c r="NO186" s="212">
        <v>15</v>
      </c>
      <c r="NP186" s="212">
        <v>12</v>
      </c>
      <c r="NQ186" s="212">
        <v>2</v>
      </c>
      <c r="NR186" s="212">
        <v>38</v>
      </c>
      <c r="NS186" s="213">
        <v>67</v>
      </c>
      <c r="NT186" s="213">
        <f t="shared" si="638"/>
        <v>12661</v>
      </c>
      <c r="NU186" s="75"/>
      <c r="NV186" s="75"/>
      <c r="NW186" s="73">
        <v>11196</v>
      </c>
      <c r="NX186" s="73">
        <v>1697</v>
      </c>
      <c r="NY186" s="75">
        <f t="shared" si="639"/>
        <v>0.15157198999642729</v>
      </c>
      <c r="NZ186" s="75">
        <f t="shared" si="640"/>
        <v>2.6662310266799328E-3</v>
      </c>
      <c r="OA186" s="75">
        <f t="shared" si="641"/>
        <v>2.1652284973161118E-3</v>
      </c>
      <c r="OB186" s="73">
        <v>16294</v>
      </c>
      <c r="OC186" s="73">
        <v>12661</v>
      </c>
      <c r="OD186" s="73">
        <v>1946.693134596464</v>
      </c>
      <c r="OE186" s="73">
        <v>951.89266089115597</v>
      </c>
      <c r="OF186" s="75">
        <f t="shared" si="642"/>
        <v>5.8419826984850619E-2</v>
      </c>
      <c r="OG186" s="75">
        <f t="shared" si="643"/>
        <v>0.48897930751087626</v>
      </c>
      <c r="OH186" s="73">
        <v>1295.6666666666702</v>
      </c>
      <c r="OI186" s="73">
        <f t="shared" si="644"/>
        <v>633.55418943159373</v>
      </c>
      <c r="OJ186" s="75">
        <f t="shared" si="645"/>
        <v>5.0039822244024465E-2</v>
      </c>
      <c r="OK186" s="75">
        <f t="shared" si="646"/>
        <v>2.4863126155874435E-3</v>
      </c>
      <c r="OL186" s="75">
        <f t="shared" si="647"/>
        <v>1.3886523924578099E-3</v>
      </c>
      <c r="OM186" s="73">
        <v>16100</v>
      </c>
      <c r="ON186" s="73">
        <v>349962013</v>
      </c>
      <c r="OO186" s="73">
        <f t="shared" si="648"/>
        <v>21736.770993788821</v>
      </c>
      <c r="OP186" s="75">
        <f t="shared" si="649"/>
        <v>2.4707204283154999E-3</v>
      </c>
      <c r="OQ186" s="75">
        <f t="shared" si="650"/>
        <v>2.8103441006169265E-3</v>
      </c>
      <c r="OR186" s="75">
        <f t="shared" si="651"/>
        <v>2.0424994822630434E-3</v>
      </c>
      <c r="OS186" s="73">
        <v>3585.6920496894413</v>
      </c>
      <c r="OT186" s="75">
        <f t="shared" si="652"/>
        <v>0.22006211180124224</v>
      </c>
      <c r="OU186" s="75">
        <f t="shared" si="653"/>
        <v>2.9551797079491659E-3</v>
      </c>
      <c r="OV186" s="73">
        <v>395.66803724829066</v>
      </c>
      <c r="OW186" s="75">
        <f t="shared" si="654"/>
        <v>2.4575654487471468E-2</v>
      </c>
      <c r="OX186" s="75">
        <v>4.3396226415094337E-2</v>
      </c>
      <c r="OY186" s="73">
        <v>930</v>
      </c>
      <c r="OZ186" s="75">
        <f t="shared" si="655"/>
        <v>5.7076224377071313E-2</v>
      </c>
      <c r="PA186" s="73">
        <v>3151</v>
      </c>
      <c r="PB186" s="75">
        <f t="shared" si="656"/>
        <v>0.19338406775500183</v>
      </c>
      <c r="PC186" s="73">
        <v>2708</v>
      </c>
      <c r="PD186" s="73">
        <v>3458</v>
      </c>
      <c r="PE186" s="75">
        <f t="shared" si="657"/>
        <v>-0.21688837478311163</v>
      </c>
      <c r="PF186" s="75">
        <v>3.5569348293148721E-2</v>
      </c>
      <c r="PG186" s="75">
        <v>6.4056656322113478E-2</v>
      </c>
      <c r="PH186" s="75">
        <v>9.9626004615262193E-2</v>
      </c>
      <c r="PI186" s="75"/>
      <c r="PJ186" s="75"/>
      <c r="PK186" s="75"/>
      <c r="PL186" s="75"/>
      <c r="PM186" s="75"/>
      <c r="PN186" s="75"/>
      <c r="PO186" s="226"/>
      <c r="PP186" s="21">
        <f t="shared" si="658"/>
        <v>0</v>
      </c>
      <c r="PQ186" s="73">
        <f t="shared" si="659"/>
        <v>81.209335412029787</v>
      </c>
      <c r="PR186" s="73"/>
      <c r="PS186" s="73">
        <f t="shared" si="660"/>
        <v>82.66817479044316</v>
      </c>
      <c r="PT186" s="73">
        <v>1</v>
      </c>
      <c r="PU186" s="73">
        <f t="shared" si="661"/>
        <v>55.8518821708875</v>
      </c>
      <c r="PV186" s="73">
        <v>1</v>
      </c>
      <c r="PW186" s="73"/>
      <c r="QA186" s="74"/>
      <c r="QB186" s="74"/>
      <c r="QC186" s="87"/>
    </row>
    <row r="187" spans="1:445" x14ac:dyDescent="0.25">
      <c r="A187" s="150"/>
      <c r="B187" s="153" t="s">
        <v>2</v>
      </c>
      <c r="C187" s="151"/>
      <c r="D187" s="156">
        <v>44043</v>
      </c>
      <c r="E187" s="156" t="s">
        <v>205</v>
      </c>
      <c r="F187" s="72" t="s">
        <v>239</v>
      </c>
      <c r="G187" s="82"/>
      <c r="P187" s="161"/>
      <c r="Q187" s="127"/>
      <c r="R187" s="127"/>
      <c r="S187" s="127"/>
      <c r="T187" s="127"/>
      <c r="U187" s="127"/>
      <c r="V187" s="127"/>
      <c r="W187" s="127"/>
      <c r="X187" s="127"/>
      <c r="Y187" s="127"/>
      <c r="Z187" s="113"/>
      <c r="AA187" s="73"/>
      <c r="AB187" s="74">
        <v>3167</v>
      </c>
      <c r="AC187" s="74">
        <v>3982</v>
      </c>
      <c r="AD187" s="74">
        <v>1059</v>
      </c>
      <c r="AE187" s="74">
        <v>1824</v>
      </c>
      <c r="AF187" s="74">
        <v>2514</v>
      </c>
      <c r="AG187" s="74">
        <v>3019</v>
      </c>
      <c r="AH187" s="74">
        <v>307</v>
      </c>
      <c r="AI187" s="74">
        <v>222</v>
      </c>
      <c r="AK187" s="73">
        <f t="shared" si="445"/>
        <v>16094</v>
      </c>
      <c r="AL187" s="75"/>
      <c r="AM187" s="76">
        <f t="shared" si="446"/>
        <v>0.19678140922082762</v>
      </c>
      <c r="AN187" s="77">
        <f t="shared" si="447"/>
        <v>0.24742139927923451</v>
      </c>
      <c r="AO187" s="77">
        <f t="shared" si="448"/>
        <v>6.5800919597365476E-2</v>
      </c>
      <c r="AP187" s="77">
        <f t="shared" si="449"/>
        <v>0.11333416179942836</v>
      </c>
      <c r="AQ187" s="77">
        <f t="shared" si="450"/>
        <v>0.15620728221697527</v>
      </c>
      <c r="AR187" s="77">
        <f t="shared" si="451"/>
        <v>0.18758543556604945</v>
      </c>
      <c r="AS187" s="77">
        <f t="shared" si="452"/>
        <v>1.9075431837952031E-2</v>
      </c>
      <c r="AT187" s="78">
        <f t="shared" si="453"/>
        <v>1.3793960482167267E-2</v>
      </c>
      <c r="AU187" s="75">
        <f t="shared" si="454"/>
        <v>1</v>
      </c>
      <c r="AV187" s="75"/>
      <c r="AW187" s="75"/>
      <c r="AX187" s="74">
        <v>2357</v>
      </c>
      <c r="AY187" s="74">
        <v>654</v>
      </c>
      <c r="AZ187" s="74">
        <v>3761</v>
      </c>
      <c r="BA187" s="74">
        <v>1761</v>
      </c>
      <c r="BB187" s="74">
        <v>4666</v>
      </c>
      <c r="BC187" s="74">
        <v>2629</v>
      </c>
      <c r="BD187" s="74">
        <v>423</v>
      </c>
      <c r="BF187" s="74">
        <v>34</v>
      </c>
      <c r="BG187" s="79">
        <v>17</v>
      </c>
      <c r="BH187" s="80">
        <v>112</v>
      </c>
      <c r="BI187" s="80">
        <v>7</v>
      </c>
      <c r="BJ187" s="81">
        <v>16</v>
      </c>
      <c r="BK187" s="73">
        <f t="shared" si="455"/>
        <v>152</v>
      </c>
      <c r="BL187" s="79">
        <f t="shared" si="456"/>
        <v>16437</v>
      </c>
      <c r="BM187" s="82"/>
      <c r="BN187" s="83">
        <f t="shared" si="457"/>
        <v>0.14339599683640566</v>
      </c>
      <c r="BO187" s="84">
        <f t="shared" si="458"/>
        <v>3.9788282533308995E-2</v>
      </c>
      <c r="BP187" s="84">
        <f t="shared" si="459"/>
        <v>0.22881304374277545</v>
      </c>
      <c r="BQ187" s="84">
        <f t="shared" si="460"/>
        <v>0.1071363387479467</v>
      </c>
      <c r="BR187" s="84">
        <f t="shared" si="461"/>
        <v>0.28387175275293547</v>
      </c>
      <c r="BS187" s="84">
        <f t="shared" si="462"/>
        <v>0.15994402871570237</v>
      </c>
      <c r="BT187" s="84">
        <f t="shared" si="463"/>
        <v>2.5734623106406278E-2</v>
      </c>
      <c r="BU187" s="84">
        <f t="shared" si="464"/>
        <v>0</v>
      </c>
      <c r="BV187" s="84">
        <f t="shared" si="465"/>
        <v>2.0685039849120887E-3</v>
      </c>
      <c r="BW187" s="84">
        <f t="shared" si="466"/>
        <v>1.0342519924560444E-3</v>
      </c>
      <c r="BX187" s="84">
        <f t="shared" si="467"/>
        <v>6.8138954797104098E-3</v>
      </c>
      <c r="BY187" s="84">
        <f t="shared" si="468"/>
        <v>4.2586846748190061E-4</v>
      </c>
      <c r="BZ187" s="84">
        <f t="shared" si="469"/>
        <v>9.7341363995862994E-4</v>
      </c>
      <c r="CA187" s="75">
        <f t="shared" si="470"/>
        <v>9.2474295796069854E-3</v>
      </c>
      <c r="CB187" s="85">
        <f t="shared" si="471"/>
        <v>1</v>
      </c>
      <c r="CC187" s="75"/>
      <c r="CD187" s="75"/>
      <c r="CE187" s="74">
        <v>1482</v>
      </c>
      <c r="CF187" s="74">
        <v>3189</v>
      </c>
      <c r="CG187" s="74">
        <v>2605</v>
      </c>
      <c r="CH187" s="74">
        <v>3544</v>
      </c>
      <c r="CI187" s="74">
        <v>1403</v>
      </c>
      <c r="CJ187" s="74">
        <v>3901</v>
      </c>
      <c r="CK187" s="72">
        <v>432</v>
      </c>
      <c r="CL187" s="72">
        <v>13</v>
      </c>
      <c r="CM187" s="72">
        <v>298</v>
      </c>
      <c r="CN187" s="72">
        <v>23</v>
      </c>
      <c r="CO187" s="72">
        <v>37</v>
      </c>
      <c r="CP187" s="73">
        <f t="shared" si="662"/>
        <v>371</v>
      </c>
      <c r="CQ187" s="73">
        <f t="shared" si="663"/>
        <v>16927</v>
      </c>
      <c r="CR187" s="73"/>
      <c r="CS187" s="76">
        <f t="shared" si="472"/>
        <v>8.7552431027352745E-2</v>
      </c>
      <c r="CT187" s="77">
        <f t="shared" si="473"/>
        <v>0.18839723518638862</v>
      </c>
      <c r="CU187" s="77">
        <f t="shared" si="474"/>
        <v>0.15389614225793111</v>
      </c>
      <c r="CV187" s="77">
        <f t="shared" si="475"/>
        <v>0.20936964612748862</v>
      </c>
      <c r="CW187" s="77">
        <f t="shared" si="476"/>
        <v>8.2885331127784012E-2</v>
      </c>
      <c r="CX187" s="77">
        <f t="shared" si="477"/>
        <v>0.23046021149642582</v>
      </c>
      <c r="CY187" s="77">
        <f t="shared" si="478"/>
        <v>2.552135641283157E-2</v>
      </c>
      <c r="CZ187" s="78"/>
      <c r="DA187" s="78"/>
      <c r="DB187" s="78"/>
      <c r="DC187" s="78"/>
      <c r="DD187" s="78">
        <f t="shared" si="479"/>
        <v>2.1917646363797484E-2</v>
      </c>
      <c r="DE187" s="75">
        <f t="shared" si="480"/>
        <v>1</v>
      </c>
      <c r="DF187" s="75"/>
      <c r="DG187" s="75"/>
      <c r="DH187" s="74">
        <v>4101</v>
      </c>
      <c r="DI187" s="74">
        <v>3403</v>
      </c>
      <c r="DJ187" s="74">
        <v>2230</v>
      </c>
      <c r="DK187" s="74">
        <v>2094</v>
      </c>
      <c r="DM187" s="74">
        <v>826</v>
      </c>
      <c r="DN187" s="74">
        <v>2594</v>
      </c>
      <c r="DO187" s="72">
        <v>1410</v>
      </c>
      <c r="DP187" s="72">
        <v>164</v>
      </c>
      <c r="DQ187" s="72">
        <v>23</v>
      </c>
      <c r="DR187" s="72">
        <v>46</v>
      </c>
      <c r="DS187" s="72"/>
      <c r="DU187" s="73">
        <f t="shared" si="481"/>
        <v>233</v>
      </c>
      <c r="DV187" s="73">
        <f t="shared" si="664"/>
        <v>16891</v>
      </c>
      <c r="DW187" s="76">
        <f t="shared" si="482"/>
        <v>0.2427920194186253</v>
      </c>
      <c r="DX187" s="77">
        <f t="shared" si="483"/>
        <v>0.20146823752294121</v>
      </c>
      <c r="DY187" s="77">
        <f t="shared" si="484"/>
        <v>0.13202297081285891</v>
      </c>
      <c r="DZ187" s="77">
        <f t="shared" si="485"/>
        <v>0.12397134568705227</v>
      </c>
      <c r="EA187" s="77">
        <f t="shared" si="486"/>
        <v>0</v>
      </c>
      <c r="EB187" s="77">
        <f t="shared" si="487"/>
        <v>4.8901782014090345E-2</v>
      </c>
      <c r="EC187" s="77">
        <f t="shared" si="488"/>
        <v>0.15357290864957671</v>
      </c>
      <c r="ED187" s="77">
        <f t="shared" si="489"/>
        <v>8.3476407554318871E-2</v>
      </c>
      <c r="EE187" s="75">
        <f t="shared" si="490"/>
        <v>9.7093126517080099E-3</v>
      </c>
      <c r="EF187" s="78">
        <f t="shared" si="491"/>
        <v>1.3616718962761235E-3</v>
      </c>
      <c r="EG187" s="78">
        <f t="shared" si="492"/>
        <v>2.723343792552247E-3</v>
      </c>
      <c r="EH187" s="78">
        <f t="shared" si="493"/>
        <v>0</v>
      </c>
      <c r="EI187" s="78">
        <f t="shared" si="494"/>
        <v>0</v>
      </c>
      <c r="EJ187" s="75">
        <f t="shared" si="495"/>
        <v>1.379432834053638E-2</v>
      </c>
      <c r="EK187" s="75">
        <f t="shared" si="496"/>
        <v>1</v>
      </c>
      <c r="EL187" s="75"/>
      <c r="EM187" s="75"/>
      <c r="EN187" s="75"/>
      <c r="EO187" s="75"/>
      <c r="EP187" s="75"/>
      <c r="EQ187" s="75"/>
      <c r="ER187" s="75">
        <f t="shared" si="497"/>
        <v>0.24742139927923451</v>
      </c>
      <c r="ES187" s="75">
        <f t="shared" si="498"/>
        <v>0.28387175275293547</v>
      </c>
      <c r="ET187" s="75">
        <f t="shared" si="499"/>
        <v>0.18839723518638862</v>
      </c>
      <c r="EU187" s="75">
        <f t="shared" si="500"/>
        <v>0.20146823752294121</v>
      </c>
      <c r="EV187" s="75"/>
      <c r="EW187" s="75"/>
      <c r="EX187" s="75">
        <f t="shared" si="501"/>
        <v>6.5800919597365476E-2</v>
      </c>
      <c r="EY187" s="75">
        <f t="shared" si="502"/>
        <v>3.9788282533308995E-2</v>
      </c>
      <c r="EZ187" s="75">
        <f t="shared" si="503"/>
        <v>8.2885331127784012E-2</v>
      </c>
      <c r="FA187" s="75">
        <f t="shared" si="504"/>
        <v>0.13202297081285891</v>
      </c>
      <c r="FB187" s="75"/>
      <c r="FC187" s="75"/>
      <c r="FD187" s="75"/>
      <c r="FE187" s="75">
        <f t="shared" si="505"/>
        <v>0</v>
      </c>
      <c r="FF187" s="75"/>
      <c r="FG187" s="75"/>
      <c r="FH187" s="75"/>
      <c r="FI187" s="75"/>
      <c r="FJ187" s="75"/>
      <c r="FK187" s="75">
        <f t="shared" si="506"/>
        <v>2.0685039849120887E-3</v>
      </c>
      <c r="FL187" s="75"/>
      <c r="FM187" s="75"/>
      <c r="FN187" s="75"/>
      <c r="FO187" s="75"/>
      <c r="FP187" s="75">
        <f t="shared" si="507"/>
        <v>0.31322231887660001</v>
      </c>
      <c r="FQ187" s="75">
        <f t="shared" si="508"/>
        <v>0.32572853927115658</v>
      </c>
      <c r="FR187" s="75">
        <f t="shared" si="509"/>
        <v>0.27128256631417264</v>
      </c>
      <c r="FS187" s="75">
        <f t="shared" si="510"/>
        <v>0.33349120833580015</v>
      </c>
      <c r="FT187" s="75"/>
      <c r="FU187" s="75"/>
      <c r="FV187" s="75"/>
      <c r="FW187" s="75">
        <f t="shared" si="511"/>
        <v>-9.5474517566546846E-2</v>
      </c>
      <c r="FX187" s="75">
        <f t="shared" si="512"/>
        <v>1.307100233655259E-2</v>
      </c>
      <c r="FY187" s="75">
        <f t="shared" si="513"/>
        <v>-8.2403515229994256E-2</v>
      </c>
      <c r="FZ187" s="75"/>
      <c r="GA187" s="75"/>
      <c r="GB187" s="75">
        <f t="shared" si="514"/>
        <v>4.3097048594475017E-2</v>
      </c>
      <c r="GC187" s="75">
        <f t="shared" si="515"/>
        <v>4.9137639685074896E-2</v>
      </c>
      <c r="GD187" s="75">
        <f t="shared" si="516"/>
        <v>9.223468827954992E-2</v>
      </c>
      <c r="GE187" s="75"/>
      <c r="GF187" s="75"/>
      <c r="GG187" s="75"/>
      <c r="GH187" s="75"/>
      <c r="GI187" s="75"/>
      <c r="GJ187" s="75"/>
      <c r="GK187" s="75"/>
      <c r="GL187" s="75"/>
      <c r="GM187" s="75"/>
      <c r="GN187" s="75"/>
      <c r="GO187" s="75"/>
      <c r="GP187" s="75"/>
      <c r="GQ187" s="75">
        <f t="shared" si="517"/>
        <v>-5.4445972956983946E-2</v>
      </c>
      <c r="GR187" s="75">
        <f t="shared" si="518"/>
        <v>6.2208642021627514E-2</v>
      </c>
      <c r="GS187" s="75">
        <f t="shared" si="519"/>
        <v>7.7626690646435681E-3</v>
      </c>
      <c r="GT187" s="75"/>
      <c r="GU187" s="75"/>
      <c r="GV187" s="75"/>
      <c r="GW187" s="75"/>
      <c r="GX187" s="75">
        <f t="shared" si="520"/>
        <v>1.9075431837952031E-2</v>
      </c>
      <c r="GY187" s="75">
        <f t="shared" si="521"/>
        <v>2.5734623106406278E-2</v>
      </c>
      <c r="GZ187" s="75">
        <f t="shared" si="522"/>
        <v>2.552135641283157E-2</v>
      </c>
      <c r="HA187" s="75">
        <f t="shared" si="523"/>
        <v>4.8901782014090345E-2</v>
      </c>
      <c r="HB187" s="75"/>
      <c r="HC187" s="75"/>
      <c r="HD187" s="75">
        <f t="shared" si="524"/>
        <v>-2.1326669357470823E-4</v>
      </c>
      <c r="HE187" s="75">
        <f t="shared" si="525"/>
        <v>2.3380425601258775E-2</v>
      </c>
      <c r="HF187" s="75">
        <f t="shared" si="526"/>
        <v>2.3167158907684067E-2</v>
      </c>
      <c r="HG187" s="75"/>
      <c r="HH187" s="75"/>
      <c r="HI187" s="75"/>
      <c r="HJ187" s="75">
        <f t="shared" si="527"/>
        <v>0.18758543556604945</v>
      </c>
      <c r="HK187" s="75">
        <f t="shared" si="528"/>
        <v>0.15994402871570237</v>
      </c>
      <c r="HL187" s="75">
        <f t="shared" si="529"/>
        <v>0.15389614225793111</v>
      </c>
      <c r="HM187" s="75">
        <f t="shared" si="530"/>
        <v>0.12397134568705227</v>
      </c>
      <c r="HN187" s="75"/>
      <c r="HO187" s="75"/>
      <c r="HP187" s="75">
        <f t="shared" si="531"/>
        <v>-6.0478864577712677E-3</v>
      </c>
      <c r="HQ187" s="75">
        <f>Gegevens!HM233-Gegevens!HL233</f>
        <v>-8.7109452225644729E-2</v>
      </c>
      <c r="HR187" s="75">
        <f t="shared" si="532"/>
        <v>-3.5972683028650101E-2</v>
      </c>
      <c r="HS187" s="75"/>
      <c r="HT187" s="75"/>
      <c r="HU187" s="75"/>
      <c r="HV187" s="75">
        <f t="shared" si="533"/>
        <v>0.19678140922082762</v>
      </c>
      <c r="HW187" s="75">
        <f t="shared" si="534"/>
        <v>0.22881304374277545</v>
      </c>
      <c r="HX187" s="75">
        <f t="shared" si="535"/>
        <v>0.23046021149642582</v>
      </c>
      <c r="HY187" s="75">
        <f t="shared" si="536"/>
        <v>0.2427920194186253</v>
      </c>
      <c r="HZ187" s="75"/>
      <c r="IA187" s="75"/>
      <c r="IB187" s="75">
        <f t="shared" si="537"/>
        <v>1.6471677536503693E-3</v>
      </c>
      <c r="IC187" s="75">
        <f t="shared" si="538"/>
        <v>1.2331807922199484E-2</v>
      </c>
      <c r="ID187" s="75">
        <f t="shared" si="539"/>
        <v>1.3978975675849853E-2</v>
      </c>
      <c r="IE187" s="75"/>
      <c r="IF187" s="75"/>
      <c r="IG187" s="75"/>
      <c r="IH187" s="75">
        <f t="shared" si="540"/>
        <v>0.11333416179942836</v>
      </c>
      <c r="II187" s="75">
        <f t="shared" si="541"/>
        <v>0.1071363387479467</v>
      </c>
      <c r="IJ187" s="75">
        <f t="shared" si="542"/>
        <v>8.7552431027352745E-2</v>
      </c>
      <c r="IK187" s="75">
        <f t="shared" si="543"/>
        <v>8.3476407554318871E-2</v>
      </c>
      <c r="IL187" s="75"/>
      <c r="IM187" s="75"/>
      <c r="IN187" s="75">
        <f t="shared" si="544"/>
        <v>-1.9583907720593957E-2</v>
      </c>
      <c r="IO187" s="75">
        <f t="shared" si="545"/>
        <v>-4.076023473033874E-3</v>
      </c>
      <c r="IP187" s="75">
        <f t="shared" si="546"/>
        <v>-2.3659931193627831E-2</v>
      </c>
      <c r="IQ187" s="75"/>
      <c r="IR187" s="75"/>
      <c r="IS187" s="75"/>
      <c r="IT187" s="75">
        <f t="shared" si="547"/>
        <v>0.15620728221697527</v>
      </c>
      <c r="IU187" s="75">
        <f t="shared" si="548"/>
        <v>0.14339599683640566</v>
      </c>
      <c r="IV187" s="75">
        <f t="shared" si="549"/>
        <v>0.20936964612748862</v>
      </c>
      <c r="IW187" s="75">
        <f t="shared" si="550"/>
        <v>0.15357290864957671</v>
      </c>
      <c r="IX187" s="75"/>
      <c r="IY187" s="75"/>
      <c r="IZ187" s="75">
        <f t="shared" si="551"/>
        <v>6.5973649291082959E-2</v>
      </c>
      <c r="JA187" s="75">
        <f t="shared" si="552"/>
        <v>-5.5796737477911917E-2</v>
      </c>
      <c r="JB187" s="75">
        <f t="shared" si="553"/>
        <v>1.0176911813171041E-2</v>
      </c>
      <c r="JC187" s="75"/>
      <c r="JD187" s="75"/>
      <c r="JE187" s="75"/>
      <c r="JF187" s="75"/>
      <c r="JG187" s="75"/>
      <c r="JH187" s="75"/>
      <c r="JI187" s="75">
        <f t="shared" si="554"/>
        <v>0.13240959363738039</v>
      </c>
      <c r="JJ187" s="75">
        <f t="shared" si="555"/>
        <v>0.26954144401640362</v>
      </c>
      <c r="JK187" s="75">
        <f t="shared" si="556"/>
        <v>0.28861687585435569</v>
      </c>
      <c r="JL187" s="75"/>
      <c r="JM187" s="75">
        <f t="shared" si="557"/>
        <v>0.13287096185435299</v>
      </c>
      <c r="JN187" s="75">
        <f t="shared" si="558"/>
        <v>0.25053233558435239</v>
      </c>
      <c r="JO187" s="75">
        <f t="shared" si="559"/>
        <v>0.27626695869075868</v>
      </c>
      <c r="JP187" s="75"/>
      <c r="JQ187" s="75">
        <f t="shared" si="560"/>
        <v>0.11307378744018431</v>
      </c>
      <c r="JR187" s="75">
        <f t="shared" si="561"/>
        <v>0.29692207715484137</v>
      </c>
      <c r="JS187" s="75">
        <f t="shared" si="562"/>
        <v>0.32244343356767291</v>
      </c>
      <c r="JT187" s="75"/>
      <c r="JU187" s="75">
        <f t="shared" si="563"/>
        <v>0.13237818956840922</v>
      </c>
      <c r="JV187" s="75">
        <f t="shared" si="564"/>
        <v>0.23704931620389558</v>
      </c>
      <c r="JW187" s="75">
        <f t="shared" si="565"/>
        <v>0.28595109821798592</v>
      </c>
      <c r="JX187" s="75"/>
      <c r="JY187" s="75"/>
      <c r="JZ187" s="75"/>
      <c r="KA187" s="75">
        <f t="shared" si="566"/>
        <v>-1.9797174414168672E-2</v>
      </c>
      <c r="KB187" s="75">
        <f t="shared" si="567"/>
        <v>1.9304402128224901E-2</v>
      </c>
      <c r="KC187" s="75">
        <f t="shared" si="568"/>
        <v>-4.9277228594377109E-4</v>
      </c>
      <c r="KD187" s="75"/>
      <c r="KE187" s="75"/>
      <c r="KF187" s="75">
        <f t="shared" si="569"/>
        <v>4.6389741570488974E-2</v>
      </c>
      <c r="KG187" s="75">
        <f t="shared" si="570"/>
        <v>-5.9872760950945791E-2</v>
      </c>
      <c r="KH187" s="75">
        <f t="shared" si="571"/>
        <v>-1.3483019380456818E-2</v>
      </c>
      <c r="KI187" s="75"/>
      <c r="KJ187" s="75"/>
      <c r="KK187" s="75">
        <f t="shared" si="572"/>
        <v>4.6176474876914231E-2</v>
      </c>
      <c r="KL187" s="75">
        <f t="shared" si="573"/>
        <v>-3.6492335349686988E-2</v>
      </c>
      <c r="KM187" s="75">
        <f t="shared" si="574"/>
        <v>9.6841395272272424E-3</v>
      </c>
      <c r="KN187" s="75"/>
      <c r="KO187" s="75"/>
      <c r="KP187" s="75"/>
      <c r="KQ187" s="75"/>
      <c r="KR187" s="73">
        <f t="shared" si="575"/>
        <v>4794.8777757498328</v>
      </c>
      <c r="KS187" s="73">
        <f t="shared" si="576"/>
        <v>672.06388027012224</v>
      </c>
      <c r="KT187" s="73">
        <f t="shared" si="577"/>
        <v>2701.6145890369289</v>
      </c>
      <c r="KU187" s="73">
        <f t="shared" si="578"/>
        <v>3864.88112185922</v>
      </c>
      <c r="KV187" s="73">
        <f t="shared" si="579"/>
        <v>1809.6398977915678</v>
      </c>
      <c r="KW187" s="73">
        <f t="shared" si="580"/>
        <v>2422.1017825637282</v>
      </c>
      <c r="KX187" s="73">
        <f t="shared" si="581"/>
        <v>434.68351889030845</v>
      </c>
      <c r="KY187" s="73"/>
      <c r="KZ187" s="73">
        <f t="shared" si="582"/>
        <v>3182.2176995332902</v>
      </c>
      <c r="LA187" s="73">
        <f t="shared" si="583"/>
        <v>1400.0161280793998</v>
      </c>
      <c r="LB187" s="73">
        <f t="shared" si="584"/>
        <v>2599.4597388787142</v>
      </c>
      <c r="LC187" s="73">
        <f t="shared" si="585"/>
        <v>3892.7034323861285</v>
      </c>
      <c r="LD187" s="73">
        <f t="shared" si="586"/>
        <v>1478.8481124830153</v>
      </c>
      <c r="LE187" s="73">
        <f t="shared" si="587"/>
        <v>3536.4626927394102</v>
      </c>
      <c r="LF187" s="73">
        <f t="shared" si="588"/>
        <v>431.08123116913805</v>
      </c>
      <c r="LG187" s="73"/>
      <c r="LH187" s="73">
        <f t="shared" si="589"/>
        <v>3403</v>
      </c>
      <c r="LI187" s="73">
        <f t="shared" si="590"/>
        <v>2230</v>
      </c>
      <c r="LJ187" s="73">
        <f t="shared" si="591"/>
        <v>2094</v>
      </c>
      <c r="LK187" s="73">
        <f t="shared" si="592"/>
        <v>4101</v>
      </c>
      <c r="LL187" s="73">
        <f t="shared" si="593"/>
        <v>1410</v>
      </c>
      <c r="LM187" s="73">
        <f t="shared" si="594"/>
        <v>2594</v>
      </c>
      <c r="LN187" s="73">
        <f t="shared" si="595"/>
        <v>826</v>
      </c>
      <c r="LO187" s="73"/>
      <c r="LP187" s="73">
        <f t="shared" si="596"/>
        <v>-1612.6600762165426</v>
      </c>
      <c r="LQ187" s="73">
        <f t="shared" si="597"/>
        <v>727.95224780927754</v>
      </c>
      <c r="LR187" s="73">
        <f t="shared" si="598"/>
        <v>-102.15485015821469</v>
      </c>
      <c r="LS187" s="73">
        <f t="shared" si="599"/>
        <v>27.822310526908495</v>
      </c>
      <c r="LT187" s="73">
        <f t="shared" si="600"/>
        <v>-330.79178530855256</v>
      </c>
      <c r="LU187" s="73">
        <f t="shared" si="601"/>
        <v>1114.360910175682</v>
      </c>
      <c r="LV187" s="73">
        <f t="shared" si="602"/>
        <v>-3.6022877211703985</v>
      </c>
      <c r="LW187" s="73"/>
      <c r="LX187" s="73">
        <f t="shared" si="603"/>
        <v>220.78230046670978</v>
      </c>
      <c r="LY187" s="73">
        <f t="shared" si="604"/>
        <v>829.98387192060022</v>
      </c>
      <c r="LZ187" s="73">
        <f t="shared" si="605"/>
        <v>-505.45973887871423</v>
      </c>
      <c r="MA187" s="73">
        <f t="shared" si="606"/>
        <v>208.2965676138715</v>
      </c>
      <c r="MB187" s="73">
        <f t="shared" si="607"/>
        <v>-68.848112483015257</v>
      </c>
      <c r="MC187" s="73">
        <f t="shared" si="608"/>
        <v>-942.46269273941016</v>
      </c>
      <c r="MD187" s="73">
        <f t="shared" si="609"/>
        <v>394.91876883086195</v>
      </c>
      <c r="ME187" s="73"/>
      <c r="MF187" s="73">
        <f t="shared" si="610"/>
        <v>-1391.8777757498328</v>
      </c>
      <c r="MG187" s="73">
        <f t="shared" si="611"/>
        <v>1557.9361197298776</v>
      </c>
      <c r="MH187" s="73">
        <f t="shared" si="612"/>
        <v>-607.61458903692892</v>
      </c>
      <c r="MI187" s="73">
        <f t="shared" si="613"/>
        <v>236.11887814078</v>
      </c>
      <c r="MJ187" s="73">
        <f t="shared" si="614"/>
        <v>-399.63989779156782</v>
      </c>
      <c r="MK187" s="73">
        <f t="shared" si="615"/>
        <v>171.89821743627181</v>
      </c>
      <c r="ML187" s="73">
        <f t="shared" si="616"/>
        <v>391.31648110969155</v>
      </c>
      <c r="MM187" s="73"/>
      <c r="MN187" s="75">
        <f t="shared" si="617"/>
        <v>-0.33632975680268545</v>
      </c>
      <c r="MO187" s="75">
        <f t="shared" si="618"/>
        <v>1.0831593084822415</v>
      </c>
      <c r="MP187" s="75">
        <f t="shared" si="619"/>
        <v>-3.7812517956023785E-2</v>
      </c>
      <c r="MQ187" s="75">
        <f t="shared" si="620"/>
        <v>7.1987493663257709E-3</v>
      </c>
      <c r="MR187" s="75">
        <f t="shared" si="621"/>
        <v>-0.18279425962714532</v>
      </c>
      <c r="MS187" s="75">
        <f t="shared" si="622"/>
        <v>0.46008013296458644</v>
      </c>
      <c r="MT187" s="75">
        <f t="shared" si="623"/>
        <v>-8.2871504545803335E-3</v>
      </c>
      <c r="MU187" s="75"/>
      <c r="MV187" s="75">
        <f t="shared" si="624"/>
        <v>6.938001146153204E-2</v>
      </c>
      <c r="MW187" s="75">
        <f t="shared" si="625"/>
        <v>0.59283879326390798</v>
      </c>
      <c r="MX187" s="75">
        <f t="shared" si="626"/>
        <v>-0.19444799675825947</v>
      </c>
      <c r="MY187" s="75">
        <f t="shared" si="627"/>
        <v>5.3509488002837911E-2</v>
      </c>
      <c r="MZ187" s="75">
        <f t="shared" si="628"/>
        <v>-4.6555228966291821E-2</v>
      </c>
      <c r="NA187" s="75">
        <f t="shared" si="629"/>
        <v>-0.26649869505886431</v>
      </c>
      <c r="NB187" s="75">
        <f t="shared" si="630"/>
        <v>0.91611218553821128</v>
      </c>
      <c r="NC187" s="75"/>
      <c r="ND187" s="75">
        <f t="shared" si="631"/>
        <v>-0.29028430772297803</v>
      </c>
      <c r="NE187" s="75">
        <f t="shared" si="632"/>
        <v>2.3181369590993306</v>
      </c>
      <c r="NF187" s="75">
        <f t="shared" si="633"/>
        <v>-0.22490794634534872</v>
      </c>
      <c r="NG187" s="75">
        <f t="shared" si="634"/>
        <v>6.1093438762016526E-2</v>
      </c>
      <c r="NH187" s="75">
        <f t="shared" si="635"/>
        <v>-0.2208394599827716</v>
      </c>
      <c r="NI187" s="75">
        <f t="shared" si="636"/>
        <v>7.0970682848151112E-2</v>
      </c>
      <c r="NJ187" s="75">
        <f t="shared" si="637"/>
        <v>0.90023307556880139</v>
      </c>
      <c r="NK187" s="75"/>
      <c r="NL187" s="75"/>
      <c r="NM187" s="211">
        <v>10719</v>
      </c>
      <c r="NN187" s="212">
        <v>0</v>
      </c>
      <c r="NO187" s="212">
        <v>6</v>
      </c>
      <c r="NP187" s="212">
        <v>10</v>
      </c>
      <c r="NQ187" s="212">
        <v>0</v>
      </c>
      <c r="NR187" s="212">
        <v>18</v>
      </c>
      <c r="NS187" s="213">
        <v>34</v>
      </c>
      <c r="NT187" s="213">
        <f t="shared" si="638"/>
        <v>10753</v>
      </c>
      <c r="NU187" s="75"/>
      <c r="NV187" s="75"/>
      <c r="NW187" s="73">
        <v>16891</v>
      </c>
      <c r="NX187" s="73">
        <v>2230</v>
      </c>
      <c r="NY187" s="75">
        <f t="shared" si="639"/>
        <v>0.13202297081285891</v>
      </c>
      <c r="NZ187" s="75">
        <f t="shared" si="640"/>
        <v>4.0224462550599097E-3</v>
      </c>
      <c r="OA187" s="75">
        <f t="shared" si="641"/>
        <v>2.845291425465486E-3</v>
      </c>
      <c r="OB187" s="73">
        <v>24634</v>
      </c>
      <c r="OC187" s="73">
        <v>19219</v>
      </c>
      <c r="OD187" s="73">
        <v>1849.6927694703431</v>
      </c>
      <c r="OE187" s="73">
        <v>793.72081447266328</v>
      </c>
      <c r="OF187" s="75">
        <f t="shared" si="642"/>
        <v>3.2220541303591102E-2</v>
      </c>
      <c r="OG187" s="75">
        <f t="shared" si="643"/>
        <v>0.42910954055356126</v>
      </c>
      <c r="OH187" s="73">
        <v>1003.3333333333301</v>
      </c>
      <c r="OI187" s="73">
        <f t="shared" si="644"/>
        <v>430.53990568873843</v>
      </c>
      <c r="OJ187" s="75">
        <f t="shared" si="645"/>
        <v>2.2401784988227192E-2</v>
      </c>
      <c r="OK187" s="75">
        <f t="shared" si="646"/>
        <v>3.7589189255174348E-3</v>
      </c>
      <c r="OL187" s="75">
        <f t="shared" si="647"/>
        <v>1.1579060888326951E-3</v>
      </c>
      <c r="OM187" s="73">
        <v>24543</v>
      </c>
      <c r="ON187" s="73">
        <v>544973067</v>
      </c>
      <c r="OO187" s="73">
        <f t="shared" si="648"/>
        <v>22204.826916024937</v>
      </c>
      <c r="OP187" s="75">
        <f t="shared" si="649"/>
        <v>3.7663907746675346E-3</v>
      </c>
      <c r="OQ187" s="75">
        <f t="shared" si="650"/>
        <v>4.3763659681502719E-3</v>
      </c>
      <c r="OR187" s="75">
        <f t="shared" si="651"/>
        <v>1.3880068179357786E-3</v>
      </c>
      <c r="OS187" s="73">
        <v>5821.5051134743107</v>
      </c>
      <c r="OT187" s="75">
        <f t="shared" si="652"/>
        <v>0.23631992828912524</v>
      </c>
      <c r="OU187" s="75">
        <f t="shared" si="653"/>
        <v>4.797844751489911E-3</v>
      </c>
      <c r="OV187" s="73">
        <v>378.90653675057177</v>
      </c>
      <c r="OW187" s="75">
        <f t="shared" si="654"/>
        <v>1.543847682640964E-2</v>
      </c>
      <c r="OX187" s="75">
        <v>2.6279391424619637E-2</v>
      </c>
      <c r="OY187" s="73">
        <v>1432</v>
      </c>
      <c r="OZ187" s="75">
        <f t="shared" si="655"/>
        <v>5.8131038402208332E-2</v>
      </c>
      <c r="PA187" s="73">
        <v>4921</v>
      </c>
      <c r="PB187" s="75">
        <f t="shared" si="656"/>
        <v>0.19976455305675084</v>
      </c>
      <c r="PC187" s="73">
        <v>4052</v>
      </c>
      <c r="PD187" s="73">
        <v>5118</v>
      </c>
      <c r="PE187" s="75">
        <f t="shared" si="657"/>
        <v>-0.2082844861273935</v>
      </c>
      <c r="PF187" s="75">
        <v>3.8636008133896449E-2</v>
      </c>
      <c r="PG187" s="75">
        <v>6.0222117941498517E-2</v>
      </c>
      <c r="PH187" s="75">
        <v>9.8858126075394959E-2</v>
      </c>
      <c r="PI187" s="75"/>
      <c r="PJ187" s="75"/>
      <c r="PK187" s="75"/>
      <c r="PL187" s="75"/>
      <c r="PM187" s="75"/>
      <c r="PN187" s="75"/>
      <c r="PO187" s="226"/>
      <c r="PP187" s="21">
        <f t="shared" si="658"/>
        <v>0</v>
      </c>
      <c r="PQ187" s="73">
        <f t="shared" si="659"/>
        <v>70.735349711294248</v>
      </c>
      <c r="PR187" s="73"/>
      <c r="PS187" s="73">
        <f t="shared" si="660"/>
        <v>36.852437810526979</v>
      </c>
      <c r="PT187" s="73">
        <v>1</v>
      </c>
      <c r="PU187" s="73">
        <f t="shared" si="661"/>
        <v>30.804231529768984</v>
      </c>
      <c r="PV187" s="73">
        <v>1</v>
      </c>
      <c r="PW187" s="73"/>
      <c r="QA187" s="74"/>
      <c r="QB187" s="74"/>
      <c r="QC187" s="134"/>
    </row>
    <row r="188" spans="1:445" x14ac:dyDescent="0.25">
      <c r="A188" s="150"/>
      <c r="B188" s="153" t="s">
        <v>12</v>
      </c>
      <c r="C188" s="151"/>
      <c r="D188" s="156">
        <v>13023</v>
      </c>
      <c r="E188" s="156" t="s">
        <v>0</v>
      </c>
      <c r="F188" s="72" t="s">
        <v>64</v>
      </c>
      <c r="G188" s="82"/>
      <c r="P188" s="161"/>
      <c r="Q188" s="127"/>
      <c r="R188" s="127"/>
      <c r="S188" s="127"/>
      <c r="T188" s="127"/>
      <c r="U188" s="127"/>
      <c r="V188" s="127"/>
      <c r="W188" s="127"/>
      <c r="X188" s="127"/>
      <c r="Y188" s="127"/>
      <c r="Z188" s="113"/>
      <c r="AA188" s="73"/>
      <c r="AB188" s="74">
        <v>1780</v>
      </c>
      <c r="AC188" s="74">
        <v>1560</v>
      </c>
      <c r="AD188" s="74">
        <v>463</v>
      </c>
      <c r="AE188" s="74">
        <v>169</v>
      </c>
      <c r="AF188" s="74">
        <v>506</v>
      </c>
      <c r="AG188" s="74">
        <v>863</v>
      </c>
      <c r="AH188" s="74">
        <v>64</v>
      </c>
      <c r="AI188" s="74">
        <v>23</v>
      </c>
      <c r="AK188" s="73">
        <f t="shared" si="445"/>
        <v>5428</v>
      </c>
      <c r="AL188" s="75"/>
      <c r="AM188" s="76">
        <f t="shared" si="446"/>
        <v>0.32792925571112747</v>
      </c>
      <c r="AN188" s="77">
        <f t="shared" si="447"/>
        <v>0.28739867354458365</v>
      </c>
      <c r="AO188" s="77">
        <f t="shared" si="448"/>
        <v>8.529845246868091E-2</v>
      </c>
      <c r="AP188" s="77">
        <f t="shared" si="449"/>
        <v>3.1134856300663229E-2</v>
      </c>
      <c r="AQ188" s="77">
        <f t="shared" si="450"/>
        <v>9.3220338983050849E-2</v>
      </c>
      <c r="AR188" s="77">
        <f t="shared" si="451"/>
        <v>0.15899042004421518</v>
      </c>
      <c r="AS188" s="77">
        <f t="shared" si="452"/>
        <v>1.1790714812085483E-2</v>
      </c>
      <c r="AT188" s="78">
        <f t="shared" si="453"/>
        <v>4.2372881355932203E-3</v>
      </c>
      <c r="AU188" s="75">
        <f t="shared" si="454"/>
        <v>1</v>
      </c>
      <c r="AV188" s="75"/>
      <c r="AW188" s="75"/>
      <c r="AX188" s="74">
        <v>484</v>
      </c>
      <c r="AY188" s="74">
        <v>260</v>
      </c>
      <c r="AZ188" s="74">
        <v>1546</v>
      </c>
      <c r="BA188" s="74">
        <v>282</v>
      </c>
      <c r="BB188" s="74">
        <v>1865</v>
      </c>
      <c r="BC188" s="74">
        <v>995</v>
      </c>
      <c r="BD188" s="74">
        <v>102</v>
      </c>
      <c r="BF188" s="74">
        <v>7</v>
      </c>
      <c r="BG188" s="79">
        <v>5</v>
      </c>
      <c r="BH188" s="80">
        <v>31</v>
      </c>
      <c r="BI188" s="80"/>
      <c r="BJ188" s="81"/>
      <c r="BK188" s="73">
        <f t="shared" si="455"/>
        <v>36</v>
      </c>
      <c r="BL188" s="79">
        <f t="shared" si="456"/>
        <v>5577</v>
      </c>
      <c r="BM188" s="82"/>
      <c r="BN188" s="83">
        <f t="shared" si="457"/>
        <v>8.6785009861932938E-2</v>
      </c>
      <c r="BO188" s="84">
        <f t="shared" si="458"/>
        <v>4.6620046620046623E-2</v>
      </c>
      <c r="BP188" s="84">
        <f t="shared" si="459"/>
        <v>0.2772099695176618</v>
      </c>
      <c r="BQ188" s="84">
        <f t="shared" si="460"/>
        <v>5.0564819795589029E-2</v>
      </c>
      <c r="BR188" s="84">
        <f t="shared" si="461"/>
        <v>0.33440918056302671</v>
      </c>
      <c r="BS188" s="84">
        <f t="shared" si="462"/>
        <v>0.17841133225748609</v>
      </c>
      <c r="BT188" s="84">
        <f t="shared" si="463"/>
        <v>1.8289402904787519E-2</v>
      </c>
      <c r="BU188" s="84">
        <f t="shared" si="464"/>
        <v>0</v>
      </c>
      <c r="BV188" s="84">
        <f t="shared" si="465"/>
        <v>1.2551551013089475E-3</v>
      </c>
      <c r="BW188" s="84">
        <f t="shared" si="466"/>
        <v>8.9653935807781958E-4</v>
      </c>
      <c r="BX188" s="84">
        <f t="shared" si="467"/>
        <v>5.558544020082482E-3</v>
      </c>
      <c r="BY188" s="84">
        <f t="shared" si="468"/>
        <v>0</v>
      </c>
      <c r="BZ188" s="84">
        <f t="shared" si="469"/>
        <v>0</v>
      </c>
      <c r="CA188" s="75">
        <f t="shared" si="470"/>
        <v>6.455083378160302E-3</v>
      </c>
      <c r="CB188" s="85">
        <f t="shared" si="471"/>
        <v>1</v>
      </c>
      <c r="CC188" s="75"/>
      <c r="CD188" s="75"/>
      <c r="CE188" s="74">
        <v>132</v>
      </c>
      <c r="CF188" s="74">
        <v>1109</v>
      </c>
      <c r="CG188" s="74">
        <v>681</v>
      </c>
      <c r="CH188" s="74">
        <v>635</v>
      </c>
      <c r="CI188" s="74">
        <v>789</v>
      </c>
      <c r="CJ188" s="74">
        <v>2065</v>
      </c>
      <c r="CK188" s="74">
        <v>109</v>
      </c>
      <c r="CP188" s="73">
        <f t="shared" si="662"/>
        <v>0</v>
      </c>
      <c r="CQ188" s="73">
        <f t="shared" si="663"/>
        <v>5520</v>
      </c>
      <c r="CR188" s="73"/>
      <c r="CS188" s="76">
        <f t="shared" si="472"/>
        <v>2.391304347826087E-2</v>
      </c>
      <c r="CT188" s="77">
        <f t="shared" si="473"/>
        <v>0.20090579710144926</v>
      </c>
      <c r="CU188" s="77">
        <f t="shared" si="474"/>
        <v>0.1233695652173913</v>
      </c>
      <c r="CV188" s="77">
        <f t="shared" si="475"/>
        <v>0.11503623188405797</v>
      </c>
      <c r="CW188" s="77">
        <f t="shared" si="476"/>
        <v>0.14293478260869566</v>
      </c>
      <c r="CX188" s="77">
        <f t="shared" si="477"/>
        <v>0.37409420289855072</v>
      </c>
      <c r="CY188" s="77">
        <f t="shared" si="478"/>
        <v>1.9746376811594205E-2</v>
      </c>
      <c r="CZ188" s="78"/>
      <c r="DA188" s="78"/>
      <c r="DB188" s="78"/>
      <c r="DC188" s="78"/>
      <c r="DD188" s="78">
        <f t="shared" si="479"/>
        <v>0</v>
      </c>
      <c r="DE188" s="75">
        <f t="shared" si="480"/>
        <v>1</v>
      </c>
      <c r="DF188" s="75"/>
      <c r="DG188" s="75"/>
      <c r="DH188" s="74">
        <v>1092</v>
      </c>
      <c r="DI188" s="74">
        <v>1565</v>
      </c>
      <c r="DJ188" s="74">
        <v>1168</v>
      </c>
      <c r="DK188" s="74">
        <v>782</v>
      </c>
      <c r="DM188" s="74">
        <v>223</v>
      </c>
      <c r="DN188" s="74">
        <v>507</v>
      </c>
      <c r="DO188" s="74">
        <v>226</v>
      </c>
      <c r="DP188" s="74">
        <v>3</v>
      </c>
      <c r="DQ188" s="74">
        <v>46</v>
      </c>
      <c r="DR188" s="74">
        <v>3</v>
      </c>
      <c r="DS188" s="74">
        <v>5</v>
      </c>
      <c r="DT188" s="74">
        <v>16</v>
      </c>
      <c r="DU188" s="73">
        <f t="shared" si="481"/>
        <v>73</v>
      </c>
      <c r="DV188" s="73">
        <f t="shared" si="664"/>
        <v>5636</v>
      </c>
      <c r="DW188" s="76">
        <f t="shared" si="482"/>
        <v>0.19375443577004969</v>
      </c>
      <c r="DX188" s="77">
        <f t="shared" si="483"/>
        <v>0.2776792051100071</v>
      </c>
      <c r="DY188" s="77">
        <f t="shared" si="484"/>
        <v>0.20723917672107878</v>
      </c>
      <c r="DZ188" s="77">
        <f t="shared" si="485"/>
        <v>0.13875088715400993</v>
      </c>
      <c r="EA188" s="77">
        <f t="shared" si="486"/>
        <v>0</v>
      </c>
      <c r="EB188" s="77">
        <f t="shared" si="487"/>
        <v>3.9567068843151171E-2</v>
      </c>
      <c r="EC188" s="77">
        <f t="shared" si="488"/>
        <v>8.9957416607523072E-2</v>
      </c>
      <c r="ED188" s="77">
        <f t="shared" si="489"/>
        <v>4.0099361249112848E-2</v>
      </c>
      <c r="EE188" s="75">
        <f t="shared" si="490"/>
        <v>5.3229240596167494E-4</v>
      </c>
      <c r="EF188" s="78">
        <f t="shared" si="491"/>
        <v>8.161816891412349E-3</v>
      </c>
      <c r="EG188" s="78">
        <f t="shared" si="492"/>
        <v>5.3229240596167494E-4</v>
      </c>
      <c r="EH188" s="78">
        <f t="shared" si="493"/>
        <v>8.8715400993612486E-4</v>
      </c>
      <c r="EI188" s="78">
        <f t="shared" si="494"/>
        <v>2.8388928317955998E-3</v>
      </c>
      <c r="EJ188" s="75">
        <f t="shared" si="495"/>
        <v>1.2952448545067424E-2</v>
      </c>
      <c r="EK188" s="75">
        <f t="shared" si="496"/>
        <v>1</v>
      </c>
      <c r="EL188" s="75"/>
      <c r="EM188" s="75"/>
      <c r="EN188" s="75"/>
      <c r="EO188" s="75"/>
      <c r="EP188" s="75"/>
      <c r="EQ188" s="75"/>
      <c r="ER188" s="75">
        <f t="shared" si="497"/>
        <v>0.28739867354458365</v>
      </c>
      <c r="ES188" s="75">
        <f t="shared" si="498"/>
        <v>0.33440918056302671</v>
      </c>
      <c r="ET188" s="75">
        <f t="shared" si="499"/>
        <v>0.20090579710144926</v>
      </c>
      <c r="EU188" s="75">
        <f t="shared" si="500"/>
        <v>0.2776792051100071</v>
      </c>
      <c r="EV188" s="75"/>
      <c r="EW188" s="75"/>
      <c r="EX188" s="75">
        <f t="shared" si="501"/>
        <v>8.529845246868091E-2</v>
      </c>
      <c r="EY188" s="75">
        <f t="shared" si="502"/>
        <v>4.6620046620046623E-2</v>
      </c>
      <c r="EZ188" s="75">
        <f t="shared" si="503"/>
        <v>0.14293478260869566</v>
      </c>
      <c r="FA188" s="75">
        <f t="shared" si="504"/>
        <v>0.20723917672107878</v>
      </c>
      <c r="FB188" s="75"/>
      <c r="FC188" s="75"/>
      <c r="FD188" s="75"/>
      <c r="FE188" s="75">
        <f t="shared" si="505"/>
        <v>0</v>
      </c>
      <c r="FF188" s="75"/>
      <c r="FG188" s="75"/>
      <c r="FH188" s="75"/>
      <c r="FI188" s="75"/>
      <c r="FJ188" s="75"/>
      <c r="FK188" s="75">
        <f t="shared" si="506"/>
        <v>1.2551551013089475E-3</v>
      </c>
      <c r="FL188" s="75"/>
      <c r="FM188" s="75"/>
      <c r="FN188" s="75"/>
      <c r="FO188" s="75"/>
      <c r="FP188" s="75">
        <f t="shared" si="507"/>
        <v>0.37269712601326455</v>
      </c>
      <c r="FQ188" s="75">
        <f t="shared" si="508"/>
        <v>0.38228438228438227</v>
      </c>
      <c r="FR188" s="75">
        <f t="shared" si="509"/>
        <v>0.34384057971014492</v>
      </c>
      <c r="FS188" s="75">
        <f t="shared" si="510"/>
        <v>0.48491838183108588</v>
      </c>
      <c r="FT188" s="75"/>
      <c r="FU188" s="75"/>
      <c r="FV188" s="75"/>
      <c r="FW188" s="75">
        <f t="shared" si="511"/>
        <v>-0.13350338346157745</v>
      </c>
      <c r="FX188" s="75">
        <f t="shared" si="512"/>
        <v>7.6773408008557836E-2</v>
      </c>
      <c r="FY188" s="75">
        <f t="shared" si="513"/>
        <v>-5.672997545301961E-2</v>
      </c>
      <c r="FZ188" s="75"/>
      <c r="GA188" s="75"/>
      <c r="GB188" s="75">
        <f t="shared" si="514"/>
        <v>9.6314735988649036E-2</v>
      </c>
      <c r="GC188" s="75">
        <f t="shared" si="515"/>
        <v>6.4304394112383118E-2</v>
      </c>
      <c r="GD188" s="75">
        <f t="shared" si="516"/>
        <v>0.16061913010103215</v>
      </c>
      <c r="GE188" s="75"/>
      <c r="GF188" s="75"/>
      <c r="GG188" s="75"/>
      <c r="GH188" s="75"/>
      <c r="GI188" s="75"/>
      <c r="GJ188" s="75"/>
      <c r="GK188" s="75"/>
      <c r="GL188" s="75"/>
      <c r="GM188" s="75"/>
      <c r="GN188" s="75"/>
      <c r="GO188" s="75"/>
      <c r="GP188" s="75"/>
      <c r="GQ188" s="75">
        <f t="shared" si="517"/>
        <v>-3.8443802574237351E-2</v>
      </c>
      <c r="GR188" s="75">
        <f t="shared" si="518"/>
        <v>0.14107780212094095</v>
      </c>
      <c r="GS188" s="75">
        <f t="shared" si="519"/>
        <v>0.1026339995467036</v>
      </c>
      <c r="GT188" s="75"/>
      <c r="GU188" s="75"/>
      <c r="GV188" s="75"/>
      <c r="GW188" s="75"/>
      <c r="GX188" s="75">
        <f t="shared" si="520"/>
        <v>1.1790714812085483E-2</v>
      </c>
      <c r="GY188" s="75">
        <f t="shared" si="521"/>
        <v>1.8289402904787519E-2</v>
      </c>
      <c r="GZ188" s="75">
        <f t="shared" si="522"/>
        <v>1.9746376811594205E-2</v>
      </c>
      <c r="HA188" s="75">
        <f t="shared" si="523"/>
        <v>3.9567068843151171E-2</v>
      </c>
      <c r="HB188" s="75"/>
      <c r="HC188" s="75"/>
      <c r="HD188" s="75">
        <f t="shared" si="524"/>
        <v>1.4569739068066856E-3</v>
      </c>
      <c r="HE188" s="75">
        <f t="shared" si="525"/>
        <v>1.9820692031556966E-2</v>
      </c>
      <c r="HF188" s="75">
        <f t="shared" si="526"/>
        <v>2.1277665938363652E-2</v>
      </c>
      <c r="HG188" s="75"/>
      <c r="HH188" s="75"/>
      <c r="HI188" s="75"/>
      <c r="HJ188" s="75">
        <f t="shared" si="527"/>
        <v>0.15899042004421518</v>
      </c>
      <c r="HK188" s="75">
        <f t="shared" si="528"/>
        <v>0.17841133225748609</v>
      </c>
      <c r="HL188" s="75">
        <f t="shared" si="529"/>
        <v>0.1233695652173913</v>
      </c>
      <c r="HM188" s="75">
        <f t="shared" si="530"/>
        <v>0.13875088715400993</v>
      </c>
      <c r="HN188" s="75"/>
      <c r="HO188" s="75"/>
      <c r="HP188" s="75">
        <f t="shared" si="531"/>
        <v>-5.5041767040094794E-2</v>
      </c>
      <c r="HQ188" s="75">
        <f>Gegevens!HM59-Gegevens!HL59</f>
        <v>-5.3937169358940745E-2</v>
      </c>
      <c r="HR188" s="75">
        <f t="shared" si="532"/>
        <v>-3.9660445103476161E-2</v>
      </c>
      <c r="HS188" s="75"/>
      <c r="HT188" s="75"/>
      <c r="HU188" s="75"/>
      <c r="HV188" s="75">
        <f t="shared" si="533"/>
        <v>0.32792925571112747</v>
      </c>
      <c r="HW188" s="75">
        <f t="shared" si="534"/>
        <v>0.2772099695176618</v>
      </c>
      <c r="HX188" s="75">
        <f t="shared" si="535"/>
        <v>0.37409420289855072</v>
      </c>
      <c r="HY188" s="75">
        <f t="shared" si="536"/>
        <v>0.19375443577004969</v>
      </c>
      <c r="HZ188" s="75"/>
      <c r="IA188" s="75"/>
      <c r="IB188" s="75">
        <f t="shared" si="537"/>
        <v>9.6884233380888918E-2</v>
      </c>
      <c r="IC188" s="75">
        <f t="shared" si="538"/>
        <v>-0.18033976712850103</v>
      </c>
      <c r="ID188" s="75">
        <f t="shared" si="539"/>
        <v>-8.345553374761211E-2</v>
      </c>
      <c r="IE188" s="75"/>
      <c r="IF188" s="75"/>
      <c r="IG188" s="75"/>
      <c r="IH188" s="75">
        <f t="shared" si="540"/>
        <v>3.1134856300663229E-2</v>
      </c>
      <c r="II188" s="75">
        <f t="shared" si="541"/>
        <v>5.0564819795589029E-2</v>
      </c>
      <c r="IJ188" s="75">
        <f t="shared" si="542"/>
        <v>2.391304347826087E-2</v>
      </c>
      <c r="IK188" s="75">
        <f t="shared" si="543"/>
        <v>4.0099361249112848E-2</v>
      </c>
      <c r="IL188" s="75"/>
      <c r="IM188" s="75"/>
      <c r="IN188" s="75">
        <f t="shared" si="544"/>
        <v>-2.6651776317328159E-2</v>
      </c>
      <c r="IO188" s="75">
        <f t="shared" si="545"/>
        <v>1.6186317770851978E-2</v>
      </c>
      <c r="IP188" s="75">
        <f t="shared" si="546"/>
        <v>-1.0465458546476181E-2</v>
      </c>
      <c r="IQ188" s="75"/>
      <c r="IR188" s="75"/>
      <c r="IS188" s="75"/>
      <c r="IT188" s="75">
        <f t="shared" si="547"/>
        <v>9.3220338983050849E-2</v>
      </c>
      <c r="IU188" s="75">
        <f t="shared" si="548"/>
        <v>8.6785009861932938E-2</v>
      </c>
      <c r="IV188" s="75">
        <f t="shared" si="549"/>
        <v>0.11503623188405797</v>
      </c>
      <c r="IW188" s="75">
        <f t="shared" si="550"/>
        <v>8.9957416607523072E-2</v>
      </c>
      <c r="IX188" s="75"/>
      <c r="IY188" s="75"/>
      <c r="IZ188" s="75">
        <f t="shared" si="551"/>
        <v>2.825122202212503E-2</v>
      </c>
      <c r="JA188" s="75">
        <f t="shared" si="552"/>
        <v>-2.5078815276534897E-2</v>
      </c>
      <c r="JB188" s="75">
        <f t="shared" si="553"/>
        <v>3.1724067455901339E-3</v>
      </c>
      <c r="JC188" s="75"/>
      <c r="JD188" s="75"/>
      <c r="JE188" s="75"/>
      <c r="JF188" s="75"/>
      <c r="JG188" s="75"/>
      <c r="JH188" s="75"/>
      <c r="JI188" s="75">
        <f t="shared" si="554"/>
        <v>4.2925571112748709E-2</v>
      </c>
      <c r="JJ188" s="75">
        <f t="shared" si="555"/>
        <v>0.12435519528371408</v>
      </c>
      <c r="JK188" s="75">
        <f t="shared" si="556"/>
        <v>0.13614591009579957</v>
      </c>
      <c r="JL188" s="75"/>
      <c r="JM188" s="75">
        <f t="shared" si="557"/>
        <v>6.8854222700376555E-2</v>
      </c>
      <c r="JN188" s="75">
        <f t="shared" si="558"/>
        <v>0.13734982965752196</v>
      </c>
      <c r="JO188" s="75">
        <f t="shared" si="559"/>
        <v>0.15563923256230949</v>
      </c>
      <c r="JP188" s="75"/>
      <c r="JQ188" s="75">
        <f t="shared" si="560"/>
        <v>4.3659420289855075E-2</v>
      </c>
      <c r="JR188" s="75">
        <f t="shared" si="561"/>
        <v>0.13894927536231882</v>
      </c>
      <c r="JS188" s="75">
        <f t="shared" si="562"/>
        <v>0.15869565217391304</v>
      </c>
      <c r="JT188" s="75"/>
      <c r="JU188" s="75">
        <f t="shared" si="563"/>
        <v>7.9666430092264012E-2</v>
      </c>
      <c r="JV188" s="75">
        <f t="shared" si="564"/>
        <v>0.13005677785663591</v>
      </c>
      <c r="JW188" s="75">
        <f t="shared" si="565"/>
        <v>0.16962384669978708</v>
      </c>
      <c r="JX188" s="75"/>
      <c r="JY188" s="75"/>
      <c r="JZ188" s="75"/>
      <c r="KA188" s="75">
        <f t="shared" si="566"/>
        <v>-2.519480241052148E-2</v>
      </c>
      <c r="KB188" s="75">
        <f t="shared" si="567"/>
        <v>3.6007009802408937E-2</v>
      </c>
      <c r="KC188" s="75">
        <f t="shared" si="568"/>
        <v>1.0812207391887457E-2</v>
      </c>
      <c r="KD188" s="75"/>
      <c r="KE188" s="75"/>
      <c r="KF188" s="75">
        <f t="shared" si="569"/>
        <v>1.5994457047968647E-3</v>
      </c>
      <c r="KG188" s="75">
        <f t="shared" si="570"/>
        <v>-8.8924975056829114E-3</v>
      </c>
      <c r="KH188" s="75">
        <f t="shared" si="571"/>
        <v>-7.2930518008860468E-3</v>
      </c>
      <c r="KI188" s="75"/>
      <c r="KJ188" s="75"/>
      <c r="KK188" s="75">
        <f t="shared" si="572"/>
        <v>3.0564196116035502E-3</v>
      </c>
      <c r="KL188" s="75">
        <f t="shared" si="573"/>
        <v>1.0928194525874041E-2</v>
      </c>
      <c r="KM188" s="75">
        <f t="shared" si="574"/>
        <v>1.3984614137477591E-2</v>
      </c>
      <c r="KN188" s="75"/>
      <c r="KO188" s="75"/>
      <c r="KP188" s="75"/>
      <c r="KQ188" s="75"/>
      <c r="KR188" s="73">
        <f t="shared" si="575"/>
        <v>1884.7301416532184</v>
      </c>
      <c r="KS188" s="73">
        <f t="shared" si="576"/>
        <v>262.75058275058279</v>
      </c>
      <c r="KT188" s="73">
        <f t="shared" si="577"/>
        <v>1005.5262686031916</v>
      </c>
      <c r="KU188" s="73">
        <f t="shared" si="578"/>
        <v>1562.3553882015419</v>
      </c>
      <c r="KV188" s="73">
        <f t="shared" si="579"/>
        <v>284.98332436793976</v>
      </c>
      <c r="KW188" s="73">
        <f t="shared" si="580"/>
        <v>489.12031558185402</v>
      </c>
      <c r="KX188" s="73">
        <f t="shared" si="581"/>
        <v>103.07907477138245</v>
      </c>
      <c r="KY188" s="73"/>
      <c r="KZ188" s="73">
        <f t="shared" si="582"/>
        <v>1132.3050724637681</v>
      </c>
      <c r="LA188" s="73">
        <f t="shared" si="583"/>
        <v>805.58043478260879</v>
      </c>
      <c r="LB188" s="73">
        <f t="shared" si="584"/>
        <v>695.31086956521733</v>
      </c>
      <c r="LC188" s="73">
        <f t="shared" si="585"/>
        <v>2108.394927536232</v>
      </c>
      <c r="LD188" s="73">
        <f t="shared" si="586"/>
        <v>134.77391304347827</v>
      </c>
      <c r="LE188" s="73">
        <f t="shared" si="587"/>
        <v>648.34420289855075</v>
      </c>
      <c r="LF188" s="73">
        <f t="shared" si="588"/>
        <v>111.29057971014494</v>
      </c>
      <c r="LG188" s="73"/>
      <c r="LH188" s="73">
        <f t="shared" si="589"/>
        <v>1565</v>
      </c>
      <c r="LI188" s="73">
        <f t="shared" si="590"/>
        <v>1168</v>
      </c>
      <c r="LJ188" s="73">
        <f t="shared" si="591"/>
        <v>782</v>
      </c>
      <c r="LK188" s="73">
        <f t="shared" si="592"/>
        <v>1092</v>
      </c>
      <c r="LL188" s="73">
        <f t="shared" si="593"/>
        <v>226</v>
      </c>
      <c r="LM188" s="73">
        <f t="shared" si="594"/>
        <v>507</v>
      </c>
      <c r="LN188" s="73">
        <f t="shared" si="595"/>
        <v>223</v>
      </c>
      <c r="LO188" s="73"/>
      <c r="LP188" s="73">
        <f t="shared" si="596"/>
        <v>-752.42506918945037</v>
      </c>
      <c r="LQ188" s="73">
        <f t="shared" si="597"/>
        <v>542.829852032026</v>
      </c>
      <c r="LR188" s="73">
        <f t="shared" si="598"/>
        <v>-310.21539903797429</v>
      </c>
      <c r="LS188" s="73">
        <f t="shared" si="599"/>
        <v>546.03953933469006</v>
      </c>
      <c r="LT188" s="73">
        <f t="shared" si="600"/>
        <v>-150.20941132446148</v>
      </c>
      <c r="LU188" s="73">
        <f t="shared" si="601"/>
        <v>159.22388731669673</v>
      </c>
      <c r="LV188" s="73">
        <f t="shared" si="602"/>
        <v>8.2115049387624879</v>
      </c>
      <c r="LW188" s="73"/>
      <c r="LX188" s="73">
        <f t="shared" si="603"/>
        <v>432.69492753623194</v>
      </c>
      <c r="LY188" s="73">
        <f t="shared" si="604"/>
        <v>362.41956521739121</v>
      </c>
      <c r="LZ188" s="73">
        <f t="shared" si="605"/>
        <v>86.689130434782669</v>
      </c>
      <c r="MA188" s="73">
        <f t="shared" si="606"/>
        <v>-1016.394927536232</v>
      </c>
      <c r="MB188" s="73">
        <f t="shared" si="607"/>
        <v>91.226086956521726</v>
      </c>
      <c r="MC188" s="73">
        <f t="shared" si="608"/>
        <v>-141.34420289855075</v>
      </c>
      <c r="MD188" s="73">
        <f t="shared" si="609"/>
        <v>111.70942028985506</v>
      </c>
      <c r="ME188" s="73"/>
      <c r="MF188" s="73">
        <f t="shared" si="610"/>
        <v>-319.73014165321842</v>
      </c>
      <c r="MG188" s="73">
        <f t="shared" si="611"/>
        <v>905.24941724941721</v>
      </c>
      <c r="MH188" s="73">
        <f t="shared" si="612"/>
        <v>-223.52626860319162</v>
      </c>
      <c r="MI188" s="73">
        <f t="shared" si="613"/>
        <v>-470.35538820154193</v>
      </c>
      <c r="MJ188" s="73">
        <f t="shared" si="614"/>
        <v>-58.983324367939758</v>
      </c>
      <c r="MK188" s="73">
        <f t="shared" si="615"/>
        <v>17.879684418145985</v>
      </c>
      <c r="ML188" s="73">
        <f t="shared" si="616"/>
        <v>119.92092522861755</v>
      </c>
      <c r="MM188" s="73"/>
      <c r="MN188" s="75">
        <f t="shared" si="617"/>
        <v>-0.39922164587947312</v>
      </c>
      <c r="MO188" s="75">
        <f t="shared" si="618"/>
        <v>2.0659510869565216</v>
      </c>
      <c r="MP188" s="75">
        <f t="shared" si="619"/>
        <v>-0.30851048721870222</v>
      </c>
      <c r="MQ188" s="75">
        <f t="shared" si="620"/>
        <v>0.34949765172394415</v>
      </c>
      <c r="MR188" s="75">
        <f t="shared" si="621"/>
        <v>-0.52708140610545784</v>
      </c>
      <c r="MS188" s="75">
        <f t="shared" si="622"/>
        <v>0.32553112648221355</v>
      </c>
      <c r="MT188" s="75">
        <f t="shared" si="623"/>
        <v>7.9662190963342094E-2</v>
      </c>
      <c r="MU188" s="75"/>
      <c r="MV188" s="75">
        <f t="shared" si="624"/>
        <v>0.38213635005161339</v>
      </c>
      <c r="MW188" s="75">
        <f t="shared" si="625"/>
        <v>0.44988625538701488</v>
      </c>
      <c r="MX188" s="75">
        <f t="shared" si="626"/>
        <v>0.12467679455232733</v>
      </c>
      <c r="MY188" s="75">
        <f t="shared" si="627"/>
        <v>-0.4820704670941045</v>
      </c>
      <c r="MZ188" s="75">
        <f t="shared" si="628"/>
        <v>0.67688237950835517</v>
      </c>
      <c r="NA188" s="75">
        <f t="shared" si="629"/>
        <v>-0.21800796901806724</v>
      </c>
      <c r="NB188" s="75">
        <f t="shared" si="630"/>
        <v>1.0037634863687563</v>
      </c>
      <c r="NC188" s="75"/>
      <c r="ND188" s="75">
        <f t="shared" si="631"/>
        <v>-0.16964239844583931</v>
      </c>
      <c r="NE188" s="75">
        <f t="shared" si="632"/>
        <v>3.4452803406671393</v>
      </c>
      <c r="NF188" s="75">
        <f t="shared" si="633"/>
        <v>-0.22229779129857943</v>
      </c>
      <c r="NG188" s="75">
        <f t="shared" si="634"/>
        <v>-0.30105531158501481</v>
      </c>
      <c r="NH188" s="75">
        <f t="shared" si="635"/>
        <v>-0.2069711429563747</v>
      </c>
      <c r="NI188" s="75">
        <f t="shared" si="636"/>
        <v>3.655477772759539E-2</v>
      </c>
      <c r="NJ188" s="75">
        <f t="shared" si="637"/>
        <v>1.1633876758652364</v>
      </c>
      <c r="NK188" s="75"/>
      <c r="NL188" s="75"/>
      <c r="NM188" s="211">
        <v>6240</v>
      </c>
      <c r="NN188" s="212">
        <v>0</v>
      </c>
      <c r="NO188" s="212">
        <v>12</v>
      </c>
      <c r="NP188" s="212">
        <v>5</v>
      </c>
      <c r="NQ188" s="212">
        <v>1</v>
      </c>
      <c r="NR188" s="212">
        <v>6</v>
      </c>
      <c r="NS188" s="213">
        <v>24</v>
      </c>
      <c r="NT188" s="213">
        <f t="shared" si="638"/>
        <v>6264</v>
      </c>
      <c r="NU188" s="75"/>
      <c r="NV188" s="75"/>
      <c r="NW188" s="73">
        <v>5636</v>
      </c>
      <c r="NX188" s="73">
        <v>1168</v>
      </c>
      <c r="NY188" s="75">
        <f t="shared" si="639"/>
        <v>0.20723917672107878</v>
      </c>
      <c r="NZ188" s="75">
        <f t="shared" si="640"/>
        <v>1.3421648862422383E-3</v>
      </c>
      <c r="OA188" s="75">
        <f t="shared" si="641"/>
        <v>1.4902692309164518E-3</v>
      </c>
      <c r="OB188" s="73">
        <v>8619</v>
      </c>
      <c r="OC188" s="73">
        <v>6264</v>
      </c>
      <c r="OD188" s="73">
        <v>1341.7089042922496</v>
      </c>
      <c r="OE188" s="73">
        <v>285.96620099302868</v>
      </c>
      <c r="OF188" s="75">
        <f t="shared" si="642"/>
        <v>3.3178582317325525E-2</v>
      </c>
      <c r="OG188" s="75">
        <f t="shared" si="643"/>
        <v>0.21313580023073309</v>
      </c>
      <c r="OH188" s="73">
        <v>472.33333333333007</v>
      </c>
      <c r="OI188" s="73">
        <f t="shared" si="644"/>
        <v>100.67114297564891</v>
      </c>
      <c r="OJ188" s="75">
        <f t="shared" si="645"/>
        <v>1.6071382978232584E-2</v>
      </c>
      <c r="OK188" s="75">
        <f t="shared" si="646"/>
        <v>1.3151791109456349E-3</v>
      </c>
      <c r="OL188" s="75">
        <f t="shared" si="647"/>
        <v>4.1717692076674963E-4</v>
      </c>
      <c r="OM188" s="73">
        <v>8626</v>
      </c>
      <c r="ON188" s="73">
        <v>158560707</v>
      </c>
      <c r="OO188" s="73">
        <f t="shared" si="648"/>
        <v>18381.718873174126</v>
      </c>
      <c r="OP188" s="75">
        <f t="shared" si="649"/>
        <v>1.3237536903509006E-3</v>
      </c>
      <c r="OQ188" s="75">
        <f t="shared" si="650"/>
        <v>1.2733100478168155E-3</v>
      </c>
      <c r="OR188" s="75">
        <f t="shared" si="651"/>
        <v>3.2455117626334167E-4</v>
      </c>
      <c r="OS188" s="73">
        <v>1409.8549733364248</v>
      </c>
      <c r="OT188" s="75">
        <f t="shared" si="652"/>
        <v>0.16357523765360538</v>
      </c>
      <c r="OU188" s="75">
        <f t="shared" si="653"/>
        <v>1.1619444030939207E-3</v>
      </c>
      <c r="OV188" s="73">
        <v>116.73999768122209</v>
      </c>
      <c r="OW188" s="75">
        <f t="shared" si="654"/>
        <v>1.3533503093116402E-2</v>
      </c>
      <c r="OX188" s="75">
        <v>2.3255813953488375E-2</v>
      </c>
      <c r="OY188" s="73">
        <v>532</v>
      </c>
      <c r="OZ188" s="75">
        <f t="shared" si="655"/>
        <v>6.1724097923192944E-2</v>
      </c>
      <c r="PA188" s="73">
        <v>1480</v>
      </c>
      <c r="PB188" s="75">
        <f t="shared" si="656"/>
        <v>0.1717136558765518</v>
      </c>
      <c r="PC188" s="73">
        <v>1554</v>
      </c>
      <c r="PD188" s="73">
        <v>2036</v>
      </c>
      <c r="PE188" s="75">
        <f t="shared" si="657"/>
        <v>-0.23673870333988212</v>
      </c>
      <c r="PF188" s="75">
        <v>3.1479705976350275E-2</v>
      </c>
      <c r="PG188" s="75">
        <v>5.0814956855225309E-2</v>
      </c>
      <c r="PH188" s="75">
        <v>8.2294662831575577E-2</v>
      </c>
      <c r="PI188" s="75"/>
      <c r="PJ188" s="75"/>
      <c r="PK188" s="75"/>
      <c r="PL188" s="75"/>
      <c r="PM188" s="75"/>
      <c r="PN188" s="75"/>
      <c r="PO188" s="226"/>
      <c r="PP188" s="21">
        <f t="shared" si="658"/>
        <v>0</v>
      </c>
      <c r="PQ188" s="73">
        <f t="shared" si="659"/>
        <v>111.03473546300802</v>
      </c>
      <c r="PR188" s="73"/>
      <c r="PS188" s="73">
        <f t="shared" si="660"/>
        <v>24.517489819220799</v>
      </c>
      <c r="PT188" s="73">
        <v>2</v>
      </c>
      <c r="PU188" s="73">
        <f t="shared" si="661"/>
        <v>31.720160189192232</v>
      </c>
      <c r="PV188" s="73">
        <v>2</v>
      </c>
      <c r="PW188" s="73"/>
      <c r="QA188" s="74"/>
      <c r="QB188" s="74"/>
      <c r="QC188" s="134"/>
    </row>
    <row r="189" spans="1:445" x14ac:dyDescent="0.25">
      <c r="A189" s="150"/>
      <c r="B189" s="153" t="s">
        <v>12</v>
      </c>
      <c r="C189" s="151"/>
      <c r="D189" s="156">
        <v>33016</v>
      </c>
      <c r="E189" s="156" t="s">
        <v>140</v>
      </c>
      <c r="F189" s="72" t="s">
        <v>158</v>
      </c>
      <c r="G189" s="82"/>
      <c r="P189" s="161"/>
      <c r="Q189" s="127"/>
      <c r="R189" s="127"/>
      <c r="S189" s="127"/>
      <c r="T189" s="127"/>
      <c r="U189" s="127"/>
      <c r="V189" s="127"/>
      <c r="W189" s="127"/>
      <c r="X189" s="127"/>
      <c r="Y189" s="127"/>
      <c r="Z189" s="113"/>
      <c r="AA189" s="73"/>
      <c r="AB189" s="74">
        <v>139</v>
      </c>
      <c r="AC189" s="74">
        <v>79</v>
      </c>
      <c r="AD189" s="74">
        <v>47</v>
      </c>
      <c r="AE189" s="74">
        <v>102</v>
      </c>
      <c r="AF189" s="74">
        <v>26</v>
      </c>
      <c r="AG189" s="74">
        <v>112</v>
      </c>
      <c r="AH189" s="74">
        <v>9</v>
      </c>
      <c r="AI189" s="74">
        <v>13</v>
      </c>
      <c r="AK189" s="73">
        <f t="shared" si="445"/>
        <v>527</v>
      </c>
      <c r="AL189" s="75"/>
      <c r="AM189" s="76">
        <f t="shared" si="446"/>
        <v>0.26375711574952559</v>
      </c>
      <c r="AN189" s="77">
        <f t="shared" si="447"/>
        <v>0.14990512333965844</v>
      </c>
      <c r="AO189" s="77">
        <f t="shared" si="448"/>
        <v>8.9184060721062622E-2</v>
      </c>
      <c r="AP189" s="77">
        <f t="shared" si="449"/>
        <v>0.19354838709677419</v>
      </c>
      <c r="AQ189" s="77">
        <f t="shared" si="450"/>
        <v>4.9335863377609111E-2</v>
      </c>
      <c r="AR189" s="77">
        <f t="shared" si="451"/>
        <v>0.21252371916508539</v>
      </c>
      <c r="AS189" s="77">
        <f t="shared" si="452"/>
        <v>1.7077798861480076E-2</v>
      </c>
      <c r="AT189" s="78">
        <f t="shared" si="453"/>
        <v>2.4667931688804556E-2</v>
      </c>
      <c r="AU189" s="75">
        <f t="shared" si="454"/>
        <v>1</v>
      </c>
      <c r="AV189" s="75"/>
      <c r="AW189" s="75"/>
      <c r="AX189" s="74">
        <v>20</v>
      </c>
      <c r="AY189" s="74">
        <v>31</v>
      </c>
      <c r="AZ189" s="74">
        <v>165</v>
      </c>
      <c r="BA189" s="74">
        <v>127</v>
      </c>
      <c r="BB189" s="74">
        <v>96</v>
      </c>
      <c r="BC189" s="74">
        <v>107</v>
      </c>
      <c r="BD189" s="74">
        <v>8</v>
      </c>
      <c r="BE189" s="74">
        <v>9</v>
      </c>
      <c r="BF189" s="74">
        <v>4</v>
      </c>
      <c r="BG189" s="79">
        <v>4</v>
      </c>
      <c r="BH189" s="80"/>
      <c r="BI189" s="80"/>
      <c r="BJ189" s="81"/>
      <c r="BK189" s="73">
        <f t="shared" si="455"/>
        <v>4</v>
      </c>
      <c r="BL189" s="79">
        <f t="shared" si="456"/>
        <v>571</v>
      </c>
      <c r="BM189" s="82"/>
      <c r="BN189" s="83">
        <f t="shared" si="457"/>
        <v>3.5026269702276708E-2</v>
      </c>
      <c r="BO189" s="84">
        <f t="shared" si="458"/>
        <v>5.4290718038528897E-2</v>
      </c>
      <c r="BP189" s="84">
        <f t="shared" si="459"/>
        <v>0.28896672504378285</v>
      </c>
      <c r="BQ189" s="84">
        <f t="shared" si="460"/>
        <v>0.22241681260945709</v>
      </c>
      <c r="BR189" s="84">
        <f t="shared" si="461"/>
        <v>0.1681260945709282</v>
      </c>
      <c r="BS189" s="84">
        <f t="shared" si="462"/>
        <v>0.18739054290718038</v>
      </c>
      <c r="BT189" s="84">
        <f t="shared" si="463"/>
        <v>1.4010507880910683E-2</v>
      </c>
      <c r="BU189" s="84">
        <f t="shared" si="464"/>
        <v>1.5761821366024518E-2</v>
      </c>
      <c r="BV189" s="84">
        <f t="shared" si="465"/>
        <v>7.0052539404553416E-3</v>
      </c>
      <c r="BW189" s="84">
        <f t="shared" si="466"/>
        <v>7.0052539404553416E-3</v>
      </c>
      <c r="BX189" s="84">
        <f t="shared" si="467"/>
        <v>0</v>
      </c>
      <c r="BY189" s="84">
        <f t="shared" si="468"/>
        <v>0</v>
      </c>
      <c r="BZ189" s="84">
        <f t="shared" si="469"/>
        <v>0</v>
      </c>
      <c r="CA189" s="75">
        <f t="shared" si="470"/>
        <v>7.0052539404553416E-3</v>
      </c>
      <c r="CB189" s="85">
        <f t="shared" si="471"/>
        <v>1</v>
      </c>
      <c r="CC189" s="75"/>
      <c r="CD189" s="75"/>
      <c r="CE189" s="74">
        <v>103</v>
      </c>
      <c r="CF189" s="74">
        <v>54</v>
      </c>
      <c r="CG189" s="74">
        <v>141</v>
      </c>
      <c r="CH189" s="74">
        <v>49</v>
      </c>
      <c r="CI189" s="74">
        <v>80</v>
      </c>
      <c r="CJ189" s="74">
        <v>140</v>
      </c>
      <c r="CK189" s="74">
        <v>10</v>
      </c>
      <c r="CL189" s="72">
        <v>7</v>
      </c>
      <c r="CM189" s="72">
        <v>7</v>
      </c>
      <c r="CN189" s="72">
        <v>2</v>
      </c>
      <c r="CP189" s="73">
        <f t="shared" si="662"/>
        <v>16</v>
      </c>
      <c r="CQ189" s="73">
        <f t="shared" si="663"/>
        <v>593</v>
      </c>
      <c r="CR189" s="73"/>
      <c r="CS189" s="76">
        <f t="shared" si="472"/>
        <v>0.17369308600337269</v>
      </c>
      <c r="CT189" s="77">
        <f t="shared" si="473"/>
        <v>9.1062394603709948E-2</v>
      </c>
      <c r="CU189" s="77">
        <f t="shared" si="474"/>
        <v>0.23777403035413153</v>
      </c>
      <c r="CV189" s="77">
        <f t="shared" si="475"/>
        <v>8.2630691399662726E-2</v>
      </c>
      <c r="CW189" s="77">
        <f t="shared" si="476"/>
        <v>0.13490725126475547</v>
      </c>
      <c r="CX189" s="77">
        <f t="shared" si="477"/>
        <v>0.23608768971332209</v>
      </c>
      <c r="CY189" s="77">
        <f t="shared" si="478"/>
        <v>1.6863406408094434E-2</v>
      </c>
      <c r="CZ189" s="78"/>
      <c r="DA189" s="78"/>
      <c r="DB189" s="78"/>
      <c r="DC189" s="78"/>
      <c r="DD189" s="78">
        <f t="shared" si="479"/>
        <v>2.6981450252951095E-2</v>
      </c>
      <c r="DE189" s="75">
        <f t="shared" si="480"/>
        <v>1</v>
      </c>
      <c r="DF189" s="75"/>
      <c r="DG189" s="75"/>
      <c r="DH189" s="74">
        <v>121</v>
      </c>
      <c r="DI189" s="74">
        <v>61</v>
      </c>
      <c r="DJ189" s="74">
        <v>105</v>
      </c>
      <c r="DK189" s="74">
        <v>87</v>
      </c>
      <c r="DM189" s="74">
        <v>24</v>
      </c>
      <c r="DN189" s="74">
        <v>37</v>
      </c>
      <c r="DO189" s="74">
        <v>132</v>
      </c>
      <c r="DP189" s="72">
        <v>15</v>
      </c>
      <c r="DQ189" s="72"/>
      <c r="DR189" s="72"/>
      <c r="DU189" s="73">
        <f t="shared" si="481"/>
        <v>15</v>
      </c>
      <c r="DV189" s="73">
        <f t="shared" si="664"/>
        <v>582</v>
      </c>
      <c r="DW189" s="76">
        <f t="shared" si="482"/>
        <v>0.20790378006872853</v>
      </c>
      <c r="DX189" s="77">
        <f t="shared" si="483"/>
        <v>0.10481099656357389</v>
      </c>
      <c r="DY189" s="77">
        <f t="shared" si="484"/>
        <v>0.18041237113402062</v>
      </c>
      <c r="DZ189" s="77">
        <f t="shared" si="485"/>
        <v>0.14948453608247422</v>
      </c>
      <c r="EA189" s="77">
        <f t="shared" si="486"/>
        <v>0</v>
      </c>
      <c r="EB189" s="77">
        <f t="shared" si="487"/>
        <v>4.1237113402061855E-2</v>
      </c>
      <c r="EC189" s="77">
        <f t="shared" si="488"/>
        <v>6.3573883161512024E-2</v>
      </c>
      <c r="ED189" s="77">
        <f t="shared" si="489"/>
        <v>0.22680412371134021</v>
      </c>
      <c r="EE189" s="75">
        <f t="shared" si="490"/>
        <v>2.5773195876288658E-2</v>
      </c>
      <c r="EF189" s="78">
        <f t="shared" si="491"/>
        <v>0</v>
      </c>
      <c r="EG189" s="78">
        <f t="shared" si="492"/>
        <v>0</v>
      </c>
      <c r="EH189" s="78">
        <f t="shared" si="493"/>
        <v>0</v>
      </c>
      <c r="EI189" s="78">
        <f t="shared" si="494"/>
        <v>0</v>
      </c>
      <c r="EJ189" s="75">
        <f t="shared" si="495"/>
        <v>2.5773195876288658E-2</v>
      </c>
      <c r="EK189" s="75">
        <f t="shared" si="496"/>
        <v>1</v>
      </c>
      <c r="EL189" s="75"/>
      <c r="EM189" s="75"/>
      <c r="EN189" s="75"/>
      <c r="EO189" s="75"/>
      <c r="EP189" s="75"/>
      <c r="EQ189" s="75"/>
      <c r="ER189" s="75">
        <f t="shared" si="497"/>
        <v>0.14990512333965844</v>
      </c>
      <c r="ES189" s="75">
        <f t="shared" si="498"/>
        <v>0.1681260945709282</v>
      </c>
      <c r="ET189" s="75">
        <f t="shared" si="499"/>
        <v>9.1062394603709948E-2</v>
      </c>
      <c r="EU189" s="75">
        <f t="shared" si="500"/>
        <v>0.10481099656357389</v>
      </c>
      <c r="EV189" s="75"/>
      <c r="EW189" s="75"/>
      <c r="EX189" s="75">
        <f t="shared" si="501"/>
        <v>8.9184060721062622E-2</v>
      </c>
      <c r="EY189" s="75">
        <f t="shared" si="502"/>
        <v>5.4290718038528897E-2</v>
      </c>
      <c r="EZ189" s="75">
        <f t="shared" si="503"/>
        <v>0.13490725126475547</v>
      </c>
      <c r="FA189" s="75">
        <f t="shared" si="504"/>
        <v>0.18041237113402062</v>
      </c>
      <c r="FB189" s="75"/>
      <c r="FC189" s="75"/>
      <c r="FD189" s="75"/>
      <c r="FE189" s="75">
        <f t="shared" si="505"/>
        <v>1.5761821366024518E-2</v>
      </c>
      <c r="FF189" s="75"/>
      <c r="FG189" s="75"/>
      <c r="FH189" s="75"/>
      <c r="FI189" s="75"/>
      <c r="FJ189" s="75"/>
      <c r="FK189" s="75">
        <f t="shared" si="506"/>
        <v>7.0052539404553416E-3</v>
      </c>
      <c r="FL189" s="75"/>
      <c r="FM189" s="75"/>
      <c r="FN189" s="75"/>
      <c r="FO189" s="75"/>
      <c r="FP189" s="75">
        <f t="shared" si="507"/>
        <v>0.23908918406072105</v>
      </c>
      <c r="FQ189" s="75">
        <f t="shared" si="508"/>
        <v>0.24518388791593695</v>
      </c>
      <c r="FR189" s="75">
        <f t="shared" si="509"/>
        <v>0.22596964586846541</v>
      </c>
      <c r="FS189" s="75">
        <f t="shared" si="510"/>
        <v>0.28522336769759449</v>
      </c>
      <c r="FT189" s="75"/>
      <c r="FU189" s="75"/>
      <c r="FV189" s="75"/>
      <c r="FW189" s="75">
        <f t="shared" si="511"/>
        <v>-7.7063699967218249E-2</v>
      </c>
      <c r="FX189" s="75">
        <f t="shared" si="512"/>
        <v>1.3748601959863938E-2</v>
      </c>
      <c r="FY189" s="75">
        <f t="shared" si="513"/>
        <v>-6.3315098007354312E-2</v>
      </c>
      <c r="FZ189" s="75"/>
      <c r="GA189" s="75"/>
      <c r="GB189" s="75">
        <f t="shared" si="514"/>
        <v>8.0616533226226583E-2</v>
      </c>
      <c r="GC189" s="75">
        <f t="shared" si="515"/>
        <v>4.5505119869265143E-2</v>
      </c>
      <c r="GD189" s="75">
        <f t="shared" si="516"/>
        <v>0.12612165309549173</v>
      </c>
      <c r="GE189" s="75"/>
      <c r="GF189" s="75"/>
      <c r="GG189" s="75"/>
      <c r="GH189" s="75"/>
      <c r="GI189" s="75"/>
      <c r="GJ189" s="75"/>
      <c r="GK189" s="75"/>
      <c r="GL189" s="75"/>
      <c r="GM189" s="75"/>
      <c r="GN189" s="75"/>
      <c r="GO189" s="75"/>
      <c r="GP189" s="75"/>
      <c r="GQ189" s="75">
        <f t="shared" si="517"/>
        <v>-1.9214242047471547E-2</v>
      </c>
      <c r="GR189" s="75">
        <f t="shared" si="518"/>
        <v>5.925372182912908E-2</v>
      </c>
      <c r="GS189" s="75">
        <f t="shared" si="519"/>
        <v>4.0039479781657533E-2</v>
      </c>
      <c r="GT189" s="75"/>
      <c r="GU189" s="75"/>
      <c r="GV189" s="75"/>
      <c r="GW189" s="75"/>
      <c r="GX189" s="75">
        <f t="shared" si="520"/>
        <v>1.7077798861480076E-2</v>
      </c>
      <c r="GY189" s="75">
        <f t="shared" si="521"/>
        <v>1.4010507880910683E-2</v>
      </c>
      <c r="GZ189" s="75">
        <f t="shared" si="522"/>
        <v>1.6863406408094434E-2</v>
      </c>
      <c r="HA189" s="75">
        <f t="shared" si="523"/>
        <v>4.1237113402061855E-2</v>
      </c>
      <c r="HB189" s="75"/>
      <c r="HC189" s="75"/>
      <c r="HD189" s="75">
        <f t="shared" si="524"/>
        <v>2.8528985271837511E-3</v>
      </c>
      <c r="HE189" s="75">
        <f t="shared" si="525"/>
        <v>2.4373706993967421E-2</v>
      </c>
      <c r="HF189" s="75">
        <f t="shared" si="526"/>
        <v>2.7226605521151172E-2</v>
      </c>
      <c r="HG189" s="75"/>
      <c r="HH189" s="75"/>
      <c r="HI189" s="75"/>
      <c r="HJ189" s="75">
        <f t="shared" si="527"/>
        <v>0.21252371916508539</v>
      </c>
      <c r="HK189" s="75">
        <f t="shared" si="528"/>
        <v>0.18739054290718038</v>
      </c>
      <c r="HL189" s="75">
        <f t="shared" si="529"/>
        <v>0.23777403035413153</v>
      </c>
      <c r="HM189" s="75">
        <f t="shared" si="530"/>
        <v>0.14948453608247422</v>
      </c>
      <c r="HN189" s="75"/>
      <c r="HO189" s="75"/>
      <c r="HP189" s="75">
        <f t="shared" si="531"/>
        <v>5.0383487446951147E-2</v>
      </c>
      <c r="HQ189" s="75">
        <f>Gegevens!HM152-Gegevens!HL152</f>
        <v>-3.2039502018548466E-2</v>
      </c>
      <c r="HR189" s="75">
        <f t="shared" si="532"/>
        <v>-3.7906006824706157E-2</v>
      </c>
      <c r="HS189" s="75"/>
      <c r="HT189" s="75"/>
      <c r="HU189" s="75"/>
      <c r="HV189" s="75">
        <f t="shared" si="533"/>
        <v>0.26375711574952559</v>
      </c>
      <c r="HW189" s="75">
        <f t="shared" si="534"/>
        <v>0.28896672504378285</v>
      </c>
      <c r="HX189" s="75">
        <f t="shared" si="535"/>
        <v>0.23608768971332209</v>
      </c>
      <c r="HY189" s="75">
        <f t="shared" si="536"/>
        <v>0.20790378006872853</v>
      </c>
      <c r="HZ189" s="75"/>
      <c r="IA189" s="75"/>
      <c r="IB189" s="75">
        <f t="shared" si="537"/>
        <v>-5.2879035330460761E-2</v>
      </c>
      <c r="IC189" s="75">
        <f t="shared" si="538"/>
        <v>-2.8183909644593552E-2</v>
      </c>
      <c r="ID189" s="75">
        <f t="shared" si="539"/>
        <v>-8.1062944975054313E-2</v>
      </c>
      <c r="IE189" s="75"/>
      <c r="IF189" s="75"/>
      <c r="IG189" s="75"/>
      <c r="IH189" s="75">
        <f t="shared" si="540"/>
        <v>0.19354838709677419</v>
      </c>
      <c r="II189" s="75">
        <f t="shared" si="541"/>
        <v>0.22241681260945709</v>
      </c>
      <c r="IJ189" s="75">
        <f t="shared" si="542"/>
        <v>0.17369308600337269</v>
      </c>
      <c r="IK189" s="75">
        <f t="shared" si="543"/>
        <v>0.22680412371134021</v>
      </c>
      <c r="IL189" s="75"/>
      <c r="IM189" s="75"/>
      <c r="IN189" s="75">
        <f t="shared" si="544"/>
        <v>-4.87237266060844E-2</v>
      </c>
      <c r="IO189" s="75">
        <f t="shared" si="545"/>
        <v>5.3111037707967518E-2</v>
      </c>
      <c r="IP189" s="75">
        <f t="shared" si="546"/>
        <v>4.3873111018831179E-3</v>
      </c>
      <c r="IQ189" s="75"/>
      <c r="IR189" s="75"/>
      <c r="IS189" s="75"/>
      <c r="IT189" s="75">
        <f t="shared" si="547"/>
        <v>4.9335863377609111E-2</v>
      </c>
      <c r="IU189" s="75">
        <f t="shared" si="548"/>
        <v>3.5026269702276708E-2</v>
      </c>
      <c r="IV189" s="75">
        <f t="shared" si="549"/>
        <v>8.2630691399662726E-2</v>
      </c>
      <c r="IW189" s="75">
        <f t="shared" si="550"/>
        <v>6.3573883161512024E-2</v>
      </c>
      <c r="IX189" s="75"/>
      <c r="IY189" s="75"/>
      <c r="IZ189" s="75">
        <f t="shared" si="551"/>
        <v>4.7604421697386018E-2</v>
      </c>
      <c r="JA189" s="75">
        <f t="shared" si="552"/>
        <v>-1.9056808238150702E-2</v>
      </c>
      <c r="JB189" s="75">
        <f t="shared" si="553"/>
        <v>2.8547613459235316E-2</v>
      </c>
      <c r="JC189" s="75"/>
      <c r="JD189" s="75"/>
      <c r="JE189" s="75"/>
      <c r="JF189" s="75"/>
      <c r="JG189" s="75"/>
      <c r="JH189" s="75"/>
      <c r="JI189" s="75">
        <f t="shared" si="554"/>
        <v>0.21062618595825428</v>
      </c>
      <c r="JJ189" s="75">
        <f t="shared" si="555"/>
        <v>0.24288425047438331</v>
      </c>
      <c r="JK189" s="75">
        <f t="shared" si="556"/>
        <v>0.25996204933586337</v>
      </c>
      <c r="JL189" s="75"/>
      <c r="JM189" s="75">
        <f t="shared" si="557"/>
        <v>0.23642732049036777</v>
      </c>
      <c r="JN189" s="75">
        <f t="shared" si="558"/>
        <v>0.2574430823117338</v>
      </c>
      <c r="JO189" s="75">
        <f t="shared" si="559"/>
        <v>0.27145359019264448</v>
      </c>
      <c r="JP189" s="75"/>
      <c r="JQ189" s="75">
        <f t="shared" si="560"/>
        <v>0.19055649241146713</v>
      </c>
      <c r="JR189" s="75">
        <f t="shared" si="561"/>
        <v>0.25632377740303541</v>
      </c>
      <c r="JS189" s="75">
        <f t="shared" si="562"/>
        <v>0.27318718381112983</v>
      </c>
      <c r="JT189" s="75"/>
      <c r="JU189" s="75">
        <f t="shared" si="563"/>
        <v>0.26804123711340205</v>
      </c>
      <c r="JV189" s="75">
        <f t="shared" si="564"/>
        <v>0.2903780068728522</v>
      </c>
      <c r="JW189" s="75">
        <f t="shared" si="565"/>
        <v>0.33161512027491408</v>
      </c>
      <c r="JX189" s="75"/>
      <c r="JY189" s="75"/>
      <c r="JZ189" s="75"/>
      <c r="KA189" s="75">
        <f t="shared" si="566"/>
        <v>-4.5870828078900638E-2</v>
      </c>
      <c r="KB189" s="75">
        <f t="shared" si="567"/>
        <v>7.7484744701934921E-2</v>
      </c>
      <c r="KC189" s="75">
        <f t="shared" si="568"/>
        <v>3.1613916623034283E-2</v>
      </c>
      <c r="KD189" s="75"/>
      <c r="KE189" s="75"/>
      <c r="KF189" s="75">
        <f t="shared" si="569"/>
        <v>-1.119304908698382E-3</v>
      </c>
      <c r="KG189" s="75">
        <f t="shared" si="570"/>
        <v>3.4054229469816788E-2</v>
      </c>
      <c r="KH189" s="75">
        <f t="shared" si="571"/>
        <v>3.2934924561118406E-2</v>
      </c>
      <c r="KI189" s="75"/>
      <c r="KJ189" s="75"/>
      <c r="KK189" s="75">
        <f t="shared" si="572"/>
        <v>1.7335936184853518E-3</v>
      </c>
      <c r="KL189" s="75">
        <f t="shared" si="573"/>
        <v>5.8427936463784247E-2</v>
      </c>
      <c r="KM189" s="75">
        <f t="shared" si="574"/>
        <v>6.0161530082269599E-2</v>
      </c>
      <c r="KN189" s="75"/>
      <c r="KO189" s="75"/>
      <c r="KP189" s="75"/>
      <c r="KQ189" s="75"/>
      <c r="KR189" s="73">
        <f t="shared" si="575"/>
        <v>97.849387040280206</v>
      </c>
      <c r="KS189" s="73">
        <f t="shared" si="576"/>
        <v>31.597197898423818</v>
      </c>
      <c r="KT189" s="73">
        <f t="shared" si="577"/>
        <v>109.06129597197898</v>
      </c>
      <c r="KU189" s="73">
        <f t="shared" si="578"/>
        <v>168.1786339754816</v>
      </c>
      <c r="KV189" s="73">
        <f t="shared" si="579"/>
        <v>129.44658493870404</v>
      </c>
      <c r="KW189" s="73">
        <f t="shared" si="580"/>
        <v>20.385288966725042</v>
      </c>
      <c r="KX189" s="73">
        <f t="shared" si="581"/>
        <v>8.1541155866900183</v>
      </c>
      <c r="KY189" s="73"/>
      <c r="KZ189" s="73">
        <f t="shared" si="582"/>
        <v>52.998313659359191</v>
      </c>
      <c r="LA189" s="73">
        <f t="shared" si="583"/>
        <v>78.516020236087684</v>
      </c>
      <c r="LB189" s="73">
        <f t="shared" si="584"/>
        <v>138.38448566610455</v>
      </c>
      <c r="LC189" s="73">
        <f t="shared" si="585"/>
        <v>137.40303541315345</v>
      </c>
      <c r="LD189" s="73">
        <f t="shared" si="586"/>
        <v>101.08937605396291</v>
      </c>
      <c r="LE189" s="73">
        <f t="shared" si="587"/>
        <v>48.091062394603703</v>
      </c>
      <c r="LF189" s="73">
        <f t="shared" si="588"/>
        <v>9.8145025295109605</v>
      </c>
      <c r="LG189" s="73"/>
      <c r="LH189" s="73">
        <f t="shared" si="589"/>
        <v>61</v>
      </c>
      <c r="LI189" s="73">
        <f t="shared" si="590"/>
        <v>105</v>
      </c>
      <c r="LJ189" s="73">
        <f t="shared" si="591"/>
        <v>87</v>
      </c>
      <c r="LK189" s="73">
        <f t="shared" si="592"/>
        <v>121</v>
      </c>
      <c r="LL189" s="73">
        <f t="shared" si="593"/>
        <v>132</v>
      </c>
      <c r="LM189" s="73">
        <f t="shared" si="594"/>
        <v>37</v>
      </c>
      <c r="LN189" s="73">
        <f t="shared" si="595"/>
        <v>24</v>
      </c>
      <c r="LO189" s="73"/>
      <c r="LP189" s="73">
        <f t="shared" si="596"/>
        <v>-44.851073380921015</v>
      </c>
      <c r="LQ189" s="73">
        <f t="shared" si="597"/>
        <v>46.918822337663869</v>
      </c>
      <c r="LR189" s="73">
        <f t="shared" si="598"/>
        <v>29.323189694125574</v>
      </c>
      <c r="LS189" s="73">
        <f t="shared" si="599"/>
        <v>-30.775598562328156</v>
      </c>
      <c r="LT189" s="73">
        <f t="shared" si="600"/>
        <v>-28.357208884741127</v>
      </c>
      <c r="LU189" s="73">
        <f t="shared" si="601"/>
        <v>27.705773427878661</v>
      </c>
      <c r="LV189" s="73">
        <f t="shared" si="602"/>
        <v>1.6603869428209421</v>
      </c>
      <c r="LW189" s="73"/>
      <c r="LX189" s="73">
        <f t="shared" si="603"/>
        <v>8.0016863406408092</v>
      </c>
      <c r="LY189" s="73">
        <f t="shared" si="604"/>
        <v>26.483979763912316</v>
      </c>
      <c r="LZ189" s="73">
        <f t="shared" si="605"/>
        <v>-51.384485666104553</v>
      </c>
      <c r="MA189" s="73">
        <f t="shared" si="606"/>
        <v>-16.403035413153447</v>
      </c>
      <c r="MB189" s="73">
        <f t="shared" si="607"/>
        <v>30.910623946037092</v>
      </c>
      <c r="MC189" s="73">
        <f t="shared" si="608"/>
        <v>-11.091062394603703</v>
      </c>
      <c r="MD189" s="73">
        <f t="shared" si="609"/>
        <v>14.18549747048904</v>
      </c>
      <c r="ME189" s="73"/>
      <c r="MF189" s="73">
        <f t="shared" si="610"/>
        <v>-36.849387040280206</v>
      </c>
      <c r="MG189" s="73">
        <f t="shared" si="611"/>
        <v>73.402802101576185</v>
      </c>
      <c r="MH189" s="73">
        <f t="shared" si="612"/>
        <v>-22.061295971978979</v>
      </c>
      <c r="MI189" s="73">
        <f t="shared" si="613"/>
        <v>-47.178633975481603</v>
      </c>
      <c r="MJ189" s="73">
        <f t="shared" si="614"/>
        <v>2.553415061295965</v>
      </c>
      <c r="MK189" s="73">
        <f t="shared" si="615"/>
        <v>16.614711033274958</v>
      </c>
      <c r="ML189" s="73">
        <f t="shared" si="616"/>
        <v>15.845884413309982</v>
      </c>
      <c r="MM189" s="73"/>
      <c r="MN189" s="75">
        <f t="shared" si="617"/>
        <v>-0.45836846543001686</v>
      </c>
      <c r="MO189" s="75">
        <f t="shared" si="618"/>
        <v>1.484904531360496</v>
      </c>
      <c r="MP189" s="75">
        <f t="shared" si="619"/>
        <v>0.26886889095522537</v>
      </c>
      <c r="MQ189" s="75">
        <f t="shared" si="620"/>
        <v>-0.18299351014359447</v>
      </c>
      <c r="MR189" s="75">
        <f t="shared" si="621"/>
        <v>-0.21906494403208029</v>
      </c>
      <c r="MS189" s="75">
        <f t="shared" si="622"/>
        <v>1.3591062394603708</v>
      </c>
      <c r="MT189" s="75">
        <f t="shared" si="623"/>
        <v>0.20362563237774009</v>
      </c>
      <c r="MU189" s="75"/>
      <c r="MV189" s="75">
        <f t="shared" si="624"/>
        <v>0.15098001781850579</v>
      </c>
      <c r="MW189" s="75">
        <f t="shared" si="625"/>
        <v>0.33730670103092791</v>
      </c>
      <c r="MX189" s="75">
        <f t="shared" si="626"/>
        <v>-0.37131680924179278</v>
      </c>
      <c r="MY189" s="75">
        <f t="shared" si="627"/>
        <v>-0.11937898870888555</v>
      </c>
      <c r="MZ189" s="75">
        <f t="shared" si="628"/>
        <v>0.30577519767791</v>
      </c>
      <c r="NA189" s="75">
        <f t="shared" si="629"/>
        <v>-0.2306262711270074</v>
      </c>
      <c r="NB189" s="75">
        <f t="shared" si="630"/>
        <v>1.4453608247422682</v>
      </c>
      <c r="NC189" s="75"/>
      <c r="ND189" s="75">
        <f t="shared" si="631"/>
        <v>-0.37659292668957617</v>
      </c>
      <c r="NE189" s="75">
        <f t="shared" si="632"/>
        <v>2.3230794812105087</v>
      </c>
      <c r="NF189" s="75">
        <f t="shared" si="633"/>
        <v>-0.20228345698044123</v>
      </c>
      <c r="NG189" s="75">
        <f t="shared" si="634"/>
        <v>-0.28052691867124852</v>
      </c>
      <c r="NH189" s="75">
        <f t="shared" si="635"/>
        <v>1.9725627080120083E-2</v>
      </c>
      <c r="NI189" s="75">
        <f t="shared" si="636"/>
        <v>0.81503436426116849</v>
      </c>
      <c r="NJ189" s="75">
        <f t="shared" si="637"/>
        <v>1.9432989690721647</v>
      </c>
      <c r="NK189" s="75"/>
      <c r="NL189" s="75"/>
      <c r="NM189" s="215">
        <v>688</v>
      </c>
      <c r="NN189" s="212">
        <v>0</v>
      </c>
      <c r="NO189" s="212">
        <v>0</v>
      </c>
      <c r="NP189" s="212">
        <v>0</v>
      </c>
      <c r="NQ189" s="212">
        <v>0</v>
      </c>
      <c r="NR189" s="212">
        <v>0</v>
      </c>
      <c r="NS189" s="65">
        <v>0</v>
      </c>
      <c r="NT189" s="65">
        <f t="shared" si="638"/>
        <v>688</v>
      </c>
      <c r="NU189" s="75"/>
      <c r="NV189" s="75"/>
      <c r="NW189" s="73">
        <v>582</v>
      </c>
      <c r="NX189" s="73">
        <v>105</v>
      </c>
      <c r="NY189" s="75">
        <f t="shared" si="639"/>
        <v>0.18041237113402062</v>
      </c>
      <c r="NZ189" s="75">
        <f t="shared" si="640"/>
        <v>1.385982902400608E-4</v>
      </c>
      <c r="OA189" s="75">
        <f t="shared" si="641"/>
        <v>1.3397112092998926E-4</v>
      </c>
      <c r="OB189" s="73">
        <v>1040</v>
      </c>
      <c r="OC189" s="73">
        <v>688</v>
      </c>
      <c r="OD189" s="73">
        <v>272.70327876840361</v>
      </c>
      <c r="OE189" s="73">
        <v>16.588716115805994</v>
      </c>
      <c r="OF189" s="75">
        <f t="shared" si="642"/>
        <v>1.5950688572890379E-2</v>
      </c>
      <c r="OG189" s="75">
        <f t="shared" si="643"/>
        <v>6.083064417386104E-2</v>
      </c>
      <c r="OH189" s="73">
        <v>162.66666666666703</v>
      </c>
      <c r="OI189" s="73">
        <f t="shared" si="644"/>
        <v>9.8951181189480852</v>
      </c>
      <c r="OJ189" s="75">
        <f t="shared" si="645"/>
        <v>1.4382439126378032E-2</v>
      </c>
      <c r="OK189" s="75">
        <f t="shared" si="646"/>
        <v>1.5869431202963921E-4</v>
      </c>
      <c r="OL189" s="75">
        <f t="shared" si="647"/>
        <v>2.4200165909937053E-5</v>
      </c>
      <c r="OM189" s="73">
        <v>1049</v>
      </c>
      <c r="ON189" s="73">
        <v>14239080</v>
      </c>
      <c r="OO189" s="73">
        <f t="shared" si="648"/>
        <v>13573.95614871306</v>
      </c>
      <c r="OP189" s="75">
        <f t="shared" si="649"/>
        <v>1.6098048008092913E-4</v>
      </c>
      <c r="OQ189" s="75">
        <f t="shared" si="650"/>
        <v>1.1434588038048709E-4</v>
      </c>
      <c r="OR189" s="75">
        <f t="shared" si="651"/>
        <v>3.1900623454192036E-5</v>
      </c>
      <c r="OS189" s="73">
        <v>66.425166825548146</v>
      </c>
      <c r="OT189" s="75">
        <f t="shared" si="652"/>
        <v>6.3870352716873219E-2</v>
      </c>
      <c r="OU189" s="75">
        <f t="shared" si="653"/>
        <v>5.4744886727514565E-5</v>
      </c>
      <c r="OV189" s="73">
        <v>11.282669491755074</v>
      </c>
      <c r="OW189" s="75">
        <f t="shared" si="654"/>
        <v>1.0755642985467183E-2</v>
      </c>
      <c r="OX189" s="75">
        <v>0.16666666666666666</v>
      </c>
      <c r="OY189" s="73">
        <v>50</v>
      </c>
      <c r="OZ189" s="75">
        <f t="shared" si="655"/>
        <v>4.807692307692308E-2</v>
      </c>
      <c r="PA189" s="73">
        <v>178</v>
      </c>
      <c r="PB189" s="75">
        <f t="shared" si="656"/>
        <v>0.17115384615384616</v>
      </c>
      <c r="PC189" s="73">
        <v>179</v>
      </c>
      <c r="PD189" s="73">
        <v>187</v>
      </c>
      <c r="PE189" s="75">
        <f t="shared" si="657"/>
        <v>-4.2780748663101602E-2</v>
      </c>
      <c r="PF189" s="75">
        <v>2.9247910863509748E-2</v>
      </c>
      <c r="PG189" s="75">
        <v>2.7855153203342618E-3</v>
      </c>
      <c r="PH189" s="75">
        <v>3.2033426183844013E-2</v>
      </c>
      <c r="PI189" s="75"/>
      <c r="PJ189" s="75"/>
      <c r="PK189" s="75"/>
      <c r="PL189" s="75"/>
      <c r="PM189" s="75"/>
      <c r="PN189" s="75"/>
      <c r="PO189" s="226"/>
      <c r="PP189" s="21">
        <f t="shared" si="658"/>
        <v>0</v>
      </c>
      <c r="PQ189" s="73">
        <f t="shared" si="659"/>
        <v>96.661452820192082</v>
      </c>
      <c r="PR189" s="73"/>
      <c r="PS189" s="73">
        <f t="shared" si="660"/>
        <v>19.816454416184342</v>
      </c>
      <c r="PT189" s="73">
        <v>1</v>
      </c>
      <c r="PU189" s="73">
        <f t="shared" si="661"/>
        <v>15.249548393024451</v>
      </c>
      <c r="PV189" s="73">
        <v>1</v>
      </c>
      <c r="PW189" s="73"/>
      <c r="QA189" s="74"/>
      <c r="QB189" s="74"/>
      <c r="QC189" s="87"/>
    </row>
    <row r="190" spans="1:445" x14ac:dyDescent="0.25">
      <c r="A190" s="150"/>
      <c r="B190" s="153" t="s">
        <v>12</v>
      </c>
      <c r="C190" s="151"/>
      <c r="D190" s="156">
        <v>37007</v>
      </c>
      <c r="E190" s="156" t="s">
        <v>140</v>
      </c>
      <c r="F190" s="72" t="s">
        <v>192</v>
      </c>
      <c r="G190" s="82"/>
      <c r="P190" s="161"/>
      <c r="Q190" s="127"/>
      <c r="R190" s="127"/>
      <c r="S190" s="127"/>
      <c r="T190" s="127"/>
      <c r="U190" s="127"/>
      <c r="V190" s="127"/>
      <c r="W190" s="127"/>
      <c r="X190" s="127"/>
      <c r="Y190" s="127"/>
      <c r="Z190" s="113"/>
      <c r="AA190" s="73"/>
      <c r="AB190" s="74">
        <v>809</v>
      </c>
      <c r="AC190" s="74">
        <v>2694</v>
      </c>
      <c r="AD190" s="74">
        <v>553</v>
      </c>
      <c r="AE190" s="74">
        <v>809</v>
      </c>
      <c r="AF190" s="74">
        <v>292</v>
      </c>
      <c r="AG190" s="74">
        <v>2301</v>
      </c>
      <c r="AH190" s="74">
        <v>83</v>
      </c>
      <c r="AI190" s="74">
        <v>61</v>
      </c>
      <c r="AK190" s="73">
        <f t="shared" si="445"/>
        <v>7602</v>
      </c>
      <c r="AL190" s="75"/>
      <c r="AM190" s="76">
        <f t="shared" si="446"/>
        <v>0.10641936332544068</v>
      </c>
      <c r="AN190" s="77">
        <f t="shared" si="447"/>
        <v>0.35438042620363064</v>
      </c>
      <c r="AO190" s="77">
        <f t="shared" si="448"/>
        <v>7.2744014732965004E-2</v>
      </c>
      <c r="AP190" s="77">
        <f t="shared" si="449"/>
        <v>0.10641936332544068</v>
      </c>
      <c r="AQ190" s="77">
        <f t="shared" si="450"/>
        <v>3.8410944488292555E-2</v>
      </c>
      <c r="AR190" s="77">
        <f t="shared" si="451"/>
        <v>0.30268350434096292</v>
      </c>
      <c r="AS190" s="77">
        <f t="shared" si="452"/>
        <v>1.091817942646672E-2</v>
      </c>
      <c r="AT190" s="78">
        <f t="shared" si="453"/>
        <v>8.0242041568008415E-3</v>
      </c>
      <c r="AU190" s="75">
        <f t="shared" si="454"/>
        <v>1</v>
      </c>
      <c r="AV190" s="75"/>
      <c r="AW190" s="75"/>
      <c r="AX190" s="74">
        <v>385</v>
      </c>
      <c r="AY190" s="74">
        <v>347</v>
      </c>
      <c r="AZ190" s="74">
        <v>602</v>
      </c>
      <c r="BA190" s="74">
        <v>1111</v>
      </c>
      <c r="BB190" s="74">
        <v>1959</v>
      </c>
      <c r="BC190" s="74">
        <v>2867</v>
      </c>
      <c r="BD190" s="74">
        <v>95</v>
      </c>
      <c r="BE190" s="74">
        <v>222</v>
      </c>
      <c r="BF190" s="74">
        <v>28</v>
      </c>
      <c r="BG190" s="79">
        <v>11</v>
      </c>
      <c r="BH190" s="80"/>
      <c r="BI190" s="80"/>
      <c r="BJ190" s="81"/>
      <c r="BK190" s="73">
        <f t="shared" si="455"/>
        <v>11</v>
      </c>
      <c r="BL190" s="79">
        <f t="shared" si="456"/>
        <v>7627</v>
      </c>
      <c r="BM190" s="82"/>
      <c r="BN190" s="83">
        <f t="shared" si="457"/>
        <v>5.0478562999868887E-2</v>
      </c>
      <c r="BO190" s="84">
        <f t="shared" si="458"/>
        <v>4.5496263275206505E-2</v>
      </c>
      <c r="BP190" s="84">
        <f t="shared" si="459"/>
        <v>7.8930116690704072E-2</v>
      </c>
      <c r="BQ190" s="84">
        <f t="shared" si="460"/>
        <v>0.14566671037105022</v>
      </c>
      <c r="BR190" s="84">
        <f t="shared" si="461"/>
        <v>0.25685066212141078</v>
      </c>
      <c r="BS190" s="84">
        <f t="shared" si="462"/>
        <v>0.37590140291071195</v>
      </c>
      <c r="BT190" s="84">
        <f t="shared" si="463"/>
        <v>1.2455749311655958E-2</v>
      </c>
      <c r="BU190" s="84">
        <f t="shared" si="464"/>
        <v>2.9107119444080242E-2</v>
      </c>
      <c r="BV190" s="84">
        <f t="shared" si="465"/>
        <v>3.6711682181722826E-3</v>
      </c>
      <c r="BW190" s="84">
        <f t="shared" si="466"/>
        <v>1.442244657139111E-3</v>
      </c>
      <c r="BX190" s="84">
        <f t="shared" si="467"/>
        <v>0</v>
      </c>
      <c r="BY190" s="84">
        <f t="shared" si="468"/>
        <v>0</v>
      </c>
      <c r="BZ190" s="84">
        <f t="shared" si="469"/>
        <v>0</v>
      </c>
      <c r="CA190" s="75">
        <f t="shared" si="470"/>
        <v>1.442244657139111E-3</v>
      </c>
      <c r="CB190" s="85">
        <f t="shared" si="471"/>
        <v>1</v>
      </c>
      <c r="CC190" s="75"/>
      <c r="CD190" s="75"/>
      <c r="CE190" s="74">
        <v>691</v>
      </c>
      <c r="CF190" s="74">
        <v>1841</v>
      </c>
      <c r="CG190" s="74">
        <v>2277</v>
      </c>
      <c r="CH190" s="74">
        <v>679</v>
      </c>
      <c r="CI190" s="74">
        <v>1194</v>
      </c>
      <c r="CJ190" s="74">
        <v>563</v>
      </c>
      <c r="CK190" s="72">
        <v>149</v>
      </c>
      <c r="CP190" s="73">
        <f t="shared" si="662"/>
        <v>0</v>
      </c>
      <c r="CQ190" s="73">
        <f t="shared" si="663"/>
        <v>7394</v>
      </c>
      <c r="CR190" s="73"/>
      <c r="CS190" s="76">
        <f t="shared" si="472"/>
        <v>9.3454152015147424E-2</v>
      </c>
      <c r="CT190" s="77">
        <f t="shared" si="473"/>
        <v>0.24898566405193401</v>
      </c>
      <c r="CU190" s="77">
        <f t="shared" si="474"/>
        <v>0.30795239383283746</v>
      </c>
      <c r="CV190" s="77">
        <f t="shared" si="475"/>
        <v>9.1831214498241817E-2</v>
      </c>
      <c r="CW190" s="77">
        <f t="shared" si="476"/>
        <v>0.16148228293210712</v>
      </c>
      <c r="CX190" s="77">
        <f t="shared" si="477"/>
        <v>7.61428185014877E-2</v>
      </c>
      <c r="CY190" s="77">
        <f t="shared" si="478"/>
        <v>2.0151474168244522E-2</v>
      </c>
      <c r="CZ190" s="78"/>
      <c r="DA190" s="78"/>
      <c r="DB190" s="78"/>
      <c r="DC190" s="78"/>
      <c r="DD190" s="78">
        <f t="shared" si="479"/>
        <v>0</v>
      </c>
      <c r="DE190" s="75">
        <f t="shared" si="480"/>
        <v>1</v>
      </c>
      <c r="DF190" s="75"/>
      <c r="DG190" s="75"/>
      <c r="DH190" s="74">
        <v>689</v>
      </c>
      <c r="DI190" s="74">
        <v>1444</v>
      </c>
      <c r="DJ190" s="74">
        <v>1875</v>
      </c>
      <c r="DK190" s="74">
        <v>1680</v>
      </c>
      <c r="DM190" s="74">
        <v>236</v>
      </c>
      <c r="DN190" s="74">
        <v>347</v>
      </c>
      <c r="DO190" s="72">
        <v>1024</v>
      </c>
      <c r="DP190" s="74">
        <v>73</v>
      </c>
      <c r="DU190" s="73">
        <f t="shared" si="481"/>
        <v>73</v>
      </c>
      <c r="DV190" s="73">
        <f t="shared" si="664"/>
        <v>7368</v>
      </c>
      <c r="DW190" s="76">
        <f t="shared" si="482"/>
        <v>9.3512486427795874E-2</v>
      </c>
      <c r="DX190" s="77">
        <f t="shared" si="483"/>
        <v>0.19598262757871879</v>
      </c>
      <c r="DY190" s="77">
        <f t="shared" si="484"/>
        <v>0.25447882736156352</v>
      </c>
      <c r="DZ190" s="77">
        <f t="shared" si="485"/>
        <v>0.2280130293159609</v>
      </c>
      <c r="EA190" s="77">
        <f t="shared" si="486"/>
        <v>0</v>
      </c>
      <c r="EB190" s="77">
        <f t="shared" si="487"/>
        <v>3.2030401737242128E-2</v>
      </c>
      <c r="EC190" s="77">
        <f t="shared" si="488"/>
        <v>4.7095548317046688E-2</v>
      </c>
      <c r="ED190" s="77">
        <f t="shared" si="489"/>
        <v>0.13897937024972856</v>
      </c>
      <c r="EE190" s="75">
        <f t="shared" si="490"/>
        <v>9.9077090119435388E-3</v>
      </c>
      <c r="EF190" s="78">
        <f t="shared" si="491"/>
        <v>0</v>
      </c>
      <c r="EG190" s="78">
        <f t="shared" si="492"/>
        <v>0</v>
      </c>
      <c r="EH190" s="78">
        <f t="shared" si="493"/>
        <v>0</v>
      </c>
      <c r="EI190" s="78">
        <f t="shared" si="494"/>
        <v>0</v>
      </c>
      <c r="EJ190" s="75">
        <f t="shared" si="495"/>
        <v>9.9077090119435388E-3</v>
      </c>
      <c r="EK190" s="75">
        <f t="shared" si="496"/>
        <v>1</v>
      </c>
      <c r="EL190" s="75"/>
      <c r="EM190" s="75"/>
      <c r="EN190" s="75"/>
      <c r="EO190" s="75"/>
      <c r="EP190" s="75"/>
      <c r="EQ190" s="75"/>
      <c r="ER190" s="75">
        <f t="shared" si="497"/>
        <v>0.35438042620363064</v>
      </c>
      <c r="ES190" s="75">
        <f t="shared" si="498"/>
        <v>0.25685066212141078</v>
      </c>
      <c r="ET190" s="75">
        <f t="shared" si="499"/>
        <v>0.24898566405193401</v>
      </c>
      <c r="EU190" s="75">
        <f t="shared" si="500"/>
        <v>0.19598262757871879</v>
      </c>
      <c r="EV190" s="75"/>
      <c r="EW190" s="75"/>
      <c r="EX190" s="75">
        <f t="shared" si="501"/>
        <v>7.2744014732965004E-2</v>
      </c>
      <c r="EY190" s="75">
        <f t="shared" si="502"/>
        <v>4.5496263275206505E-2</v>
      </c>
      <c r="EZ190" s="75">
        <f t="shared" si="503"/>
        <v>0.16148228293210712</v>
      </c>
      <c r="FA190" s="75">
        <f t="shared" si="504"/>
        <v>0.25447882736156352</v>
      </c>
      <c r="FB190" s="75"/>
      <c r="FC190" s="75"/>
      <c r="FD190" s="75"/>
      <c r="FE190" s="75">
        <f t="shared" si="505"/>
        <v>2.9107119444080242E-2</v>
      </c>
      <c r="FF190" s="75"/>
      <c r="FG190" s="75"/>
      <c r="FH190" s="75"/>
      <c r="FI190" s="75"/>
      <c r="FJ190" s="75"/>
      <c r="FK190" s="75">
        <f t="shared" si="506"/>
        <v>3.6711682181722826E-3</v>
      </c>
      <c r="FL190" s="75"/>
      <c r="FM190" s="75"/>
      <c r="FN190" s="75"/>
      <c r="FO190" s="75"/>
      <c r="FP190" s="75">
        <f t="shared" si="507"/>
        <v>0.42712444093659563</v>
      </c>
      <c r="FQ190" s="75">
        <f t="shared" si="508"/>
        <v>0.33512521305886978</v>
      </c>
      <c r="FR190" s="75">
        <f t="shared" si="509"/>
        <v>0.4104679469840411</v>
      </c>
      <c r="FS190" s="75">
        <f t="shared" si="510"/>
        <v>0.45046145494028234</v>
      </c>
      <c r="FT190" s="75"/>
      <c r="FU190" s="75"/>
      <c r="FV190" s="75"/>
      <c r="FW190" s="75">
        <f t="shared" si="511"/>
        <v>-7.8649980694767696E-3</v>
      </c>
      <c r="FX190" s="75">
        <f t="shared" si="512"/>
        <v>-5.300303647321522E-2</v>
      </c>
      <c r="FY190" s="75">
        <f t="shared" si="513"/>
        <v>-6.086803454269199E-2</v>
      </c>
      <c r="FZ190" s="75"/>
      <c r="GA190" s="75"/>
      <c r="GB190" s="75">
        <f t="shared" si="514"/>
        <v>0.11598601965690061</v>
      </c>
      <c r="GC190" s="75">
        <f t="shared" si="515"/>
        <v>9.2996544429456401E-2</v>
      </c>
      <c r="GD190" s="75">
        <f t="shared" si="516"/>
        <v>0.20898256408635701</v>
      </c>
      <c r="GE190" s="75"/>
      <c r="GF190" s="75"/>
      <c r="GG190" s="75"/>
      <c r="GH190" s="75"/>
      <c r="GI190" s="75"/>
      <c r="GJ190" s="75"/>
      <c r="GK190" s="75"/>
      <c r="GL190" s="75"/>
      <c r="GM190" s="75"/>
      <c r="GN190" s="75"/>
      <c r="GO190" s="75"/>
      <c r="GP190" s="75"/>
      <c r="GQ190" s="75">
        <f t="shared" si="517"/>
        <v>7.5342733925171324E-2</v>
      </c>
      <c r="GR190" s="75">
        <f t="shared" si="518"/>
        <v>3.9993507956241237E-2</v>
      </c>
      <c r="GS190" s="75">
        <f t="shared" si="519"/>
        <v>0.11533624188141256</v>
      </c>
      <c r="GT190" s="75"/>
      <c r="GU190" s="75"/>
      <c r="GV190" s="75"/>
      <c r="GW190" s="75"/>
      <c r="GX190" s="75">
        <f t="shared" si="520"/>
        <v>1.091817942646672E-2</v>
      </c>
      <c r="GY190" s="75">
        <f t="shared" si="521"/>
        <v>1.2455749311655958E-2</v>
      </c>
      <c r="GZ190" s="75">
        <f t="shared" si="522"/>
        <v>2.0151474168244522E-2</v>
      </c>
      <c r="HA190" s="75">
        <f t="shared" si="523"/>
        <v>3.2030401737242128E-2</v>
      </c>
      <c r="HB190" s="75"/>
      <c r="HC190" s="75"/>
      <c r="HD190" s="75">
        <f t="shared" si="524"/>
        <v>7.6957248565885632E-3</v>
      </c>
      <c r="HE190" s="75">
        <f t="shared" si="525"/>
        <v>1.1878927568997607E-2</v>
      </c>
      <c r="HF190" s="75">
        <f t="shared" si="526"/>
        <v>1.9574652425586168E-2</v>
      </c>
      <c r="HG190" s="75"/>
      <c r="HH190" s="75"/>
      <c r="HI190" s="75"/>
      <c r="HJ190" s="75">
        <f t="shared" si="527"/>
        <v>0.30268350434096292</v>
      </c>
      <c r="HK190" s="75">
        <f t="shared" si="528"/>
        <v>0.37590140291071195</v>
      </c>
      <c r="HL190" s="75">
        <f t="shared" si="529"/>
        <v>0.30795239383283746</v>
      </c>
      <c r="HM190" s="75">
        <f t="shared" si="530"/>
        <v>0.2280130293159609</v>
      </c>
      <c r="HN190" s="75"/>
      <c r="HO190" s="75"/>
      <c r="HP190" s="75">
        <f t="shared" si="531"/>
        <v>-6.7949009077874489E-2</v>
      </c>
      <c r="HQ190" s="75">
        <f>Gegevens!HM187-Gegevens!HL187</f>
        <v>-2.9924796570878834E-2</v>
      </c>
      <c r="HR190" s="75">
        <f t="shared" si="532"/>
        <v>-0.14788837359475104</v>
      </c>
      <c r="HS190" s="75"/>
      <c r="HT190" s="75"/>
      <c r="HU190" s="75"/>
      <c r="HV190" s="75">
        <f t="shared" si="533"/>
        <v>0.10641936332544068</v>
      </c>
      <c r="HW190" s="75">
        <f t="shared" si="534"/>
        <v>7.8930116690704072E-2</v>
      </c>
      <c r="HX190" s="75">
        <f t="shared" si="535"/>
        <v>7.61428185014877E-2</v>
      </c>
      <c r="HY190" s="75">
        <f t="shared" si="536"/>
        <v>9.3512486427795874E-2</v>
      </c>
      <c r="HZ190" s="75"/>
      <c r="IA190" s="75"/>
      <c r="IB190" s="75">
        <f t="shared" si="537"/>
        <v>-2.7872981892163723E-3</v>
      </c>
      <c r="IC190" s="75">
        <f t="shared" si="538"/>
        <v>1.7369667926308174E-2</v>
      </c>
      <c r="ID190" s="75">
        <f t="shared" si="539"/>
        <v>1.4582369737091802E-2</v>
      </c>
      <c r="IE190" s="75"/>
      <c r="IF190" s="75"/>
      <c r="IG190" s="75"/>
      <c r="IH190" s="75">
        <f t="shared" si="540"/>
        <v>0.10641936332544068</v>
      </c>
      <c r="II190" s="75">
        <f t="shared" si="541"/>
        <v>0.14566671037105022</v>
      </c>
      <c r="IJ190" s="75">
        <f t="shared" si="542"/>
        <v>9.3454152015147424E-2</v>
      </c>
      <c r="IK190" s="75">
        <f t="shared" si="543"/>
        <v>0.13897937024972856</v>
      </c>
      <c r="IL190" s="75"/>
      <c r="IM190" s="75"/>
      <c r="IN190" s="75">
        <f t="shared" si="544"/>
        <v>-5.2212558355902799E-2</v>
      </c>
      <c r="IO190" s="75">
        <f t="shared" si="545"/>
        <v>4.5525218234581138E-2</v>
      </c>
      <c r="IP190" s="75">
        <f t="shared" si="546"/>
        <v>-6.687340121321661E-3</v>
      </c>
      <c r="IQ190" s="75"/>
      <c r="IR190" s="75"/>
      <c r="IS190" s="75"/>
      <c r="IT190" s="75">
        <f t="shared" si="547"/>
        <v>3.8410944488292555E-2</v>
      </c>
      <c r="IU190" s="75">
        <f t="shared" si="548"/>
        <v>5.0478562999868887E-2</v>
      </c>
      <c r="IV190" s="75">
        <f t="shared" si="549"/>
        <v>9.1831214498241817E-2</v>
      </c>
      <c r="IW190" s="75">
        <f t="shared" si="550"/>
        <v>4.7095548317046688E-2</v>
      </c>
      <c r="IX190" s="75"/>
      <c r="IY190" s="75"/>
      <c r="IZ190" s="75">
        <f t="shared" si="551"/>
        <v>4.135265149837293E-2</v>
      </c>
      <c r="JA190" s="75">
        <f t="shared" si="552"/>
        <v>-4.4735666181195129E-2</v>
      </c>
      <c r="JB190" s="75">
        <f t="shared" si="553"/>
        <v>-3.3830146828221982E-3</v>
      </c>
      <c r="JC190" s="75"/>
      <c r="JD190" s="75"/>
      <c r="JE190" s="75"/>
      <c r="JF190" s="75"/>
      <c r="JG190" s="75"/>
      <c r="JH190" s="75"/>
      <c r="JI190" s="75">
        <f t="shared" si="554"/>
        <v>0.1173375427519074</v>
      </c>
      <c r="JJ190" s="75">
        <f t="shared" si="555"/>
        <v>0.14483030781373324</v>
      </c>
      <c r="JK190" s="75">
        <f t="shared" si="556"/>
        <v>0.15574848724019996</v>
      </c>
      <c r="JL190" s="75"/>
      <c r="JM190" s="75">
        <f t="shared" si="557"/>
        <v>0.15812245968270619</v>
      </c>
      <c r="JN190" s="75">
        <f t="shared" si="558"/>
        <v>0.19614527337091911</v>
      </c>
      <c r="JO190" s="75">
        <f t="shared" si="559"/>
        <v>0.20860102268257508</v>
      </c>
      <c r="JP190" s="75"/>
      <c r="JQ190" s="75">
        <f t="shared" si="560"/>
        <v>0.11360562618339194</v>
      </c>
      <c r="JR190" s="75">
        <f t="shared" si="561"/>
        <v>0.18528536651338923</v>
      </c>
      <c r="JS190" s="75">
        <f t="shared" si="562"/>
        <v>0.20543684068163376</v>
      </c>
      <c r="JT190" s="75"/>
      <c r="JU190" s="75">
        <f t="shared" si="563"/>
        <v>0.1710097719869707</v>
      </c>
      <c r="JV190" s="75">
        <f t="shared" si="564"/>
        <v>0.18607491856677524</v>
      </c>
      <c r="JW190" s="75">
        <f t="shared" si="565"/>
        <v>0.21810532030401739</v>
      </c>
      <c r="JX190" s="75"/>
      <c r="JY190" s="75"/>
      <c r="JZ190" s="75"/>
      <c r="KA190" s="75">
        <f t="shared" si="566"/>
        <v>-4.4516833499314248E-2</v>
      </c>
      <c r="KB190" s="75">
        <f t="shared" si="567"/>
        <v>5.7404145803578763E-2</v>
      </c>
      <c r="KC190" s="75">
        <f t="shared" si="568"/>
        <v>1.2887312304264514E-2</v>
      </c>
      <c r="KD190" s="75"/>
      <c r="KE190" s="75"/>
      <c r="KF190" s="75">
        <f t="shared" si="569"/>
        <v>-1.0859906857529883E-2</v>
      </c>
      <c r="KG190" s="75">
        <f t="shared" si="570"/>
        <v>7.8955205338601675E-4</v>
      </c>
      <c r="KH190" s="75">
        <f t="shared" si="571"/>
        <v>-1.0070354804143866E-2</v>
      </c>
      <c r="KI190" s="75"/>
      <c r="KJ190" s="75"/>
      <c r="KK190" s="75">
        <f t="shared" si="572"/>
        <v>-3.164182000941318E-3</v>
      </c>
      <c r="KL190" s="75">
        <f t="shared" si="573"/>
        <v>1.2668479622383627E-2</v>
      </c>
      <c r="KM190" s="75">
        <f t="shared" si="574"/>
        <v>9.5042976214423092E-3</v>
      </c>
      <c r="KN190" s="75"/>
      <c r="KO190" s="75"/>
      <c r="KP190" s="75"/>
      <c r="KQ190" s="75"/>
      <c r="KR190" s="73">
        <f t="shared" si="575"/>
        <v>1892.4756785105546</v>
      </c>
      <c r="KS190" s="73">
        <f t="shared" si="576"/>
        <v>335.21646781172154</v>
      </c>
      <c r="KT190" s="73">
        <f t="shared" si="577"/>
        <v>2769.6415366461256</v>
      </c>
      <c r="KU190" s="73">
        <f t="shared" si="578"/>
        <v>581.55709977710762</v>
      </c>
      <c r="KV190" s="73">
        <f t="shared" si="579"/>
        <v>1073.272322013898</v>
      </c>
      <c r="KW190" s="73">
        <f t="shared" si="580"/>
        <v>371.92605218303396</v>
      </c>
      <c r="KX190" s="73">
        <f t="shared" si="581"/>
        <v>91.773960928281099</v>
      </c>
      <c r="KY190" s="73"/>
      <c r="KZ190" s="73">
        <f t="shared" si="582"/>
        <v>1834.5263727346498</v>
      </c>
      <c r="LA190" s="73">
        <f t="shared" si="583"/>
        <v>1189.8014606437653</v>
      </c>
      <c r="LB190" s="73">
        <f t="shared" si="584"/>
        <v>2268.9932377603463</v>
      </c>
      <c r="LC190" s="73">
        <f t="shared" si="585"/>
        <v>561.02028671896142</v>
      </c>
      <c r="LD190" s="73">
        <f t="shared" si="586"/>
        <v>688.57019204760627</v>
      </c>
      <c r="LE190" s="73">
        <f t="shared" si="587"/>
        <v>676.61238842304567</v>
      </c>
      <c r="LF190" s="73">
        <f t="shared" si="588"/>
        <v>148.47606167162564</v>
      </c>
      <c r="LG190" s="73"/>
      <c r="LH190" s="73">
        <f t="shared" si="589"/>
        <v>1444</v>
      </c>
      <c r="LI190" s="73">
        <f t="shared" si="590"/>
        <v>1875</v>
      </c>
      <c r="LJ190" s="73">
        <f t="shared" si="591"/>
        <v>1680</v>
      </c>
      <c r="LK190" s="73">
        <f t="shared" si="592"/>
        <v>689</v>
      </c>
      <c r="LL190" s="73">
        <f t="shared" si="593"/>
        <v>1024</v>
      </c>
      <c r="LM190" s="73">
        <f t="shared" si="594"/>
        <v>347</v>
      </c>
      <c r="LN190" s="73">
        <f t="shared" si="595"/>
        <v>236</v>
      </c>
      <c r="LO190" s="73"/>
      <c r="LP190" s="73">
        <f t="shared" si="596"/>
        <v>-57.949305775904804</v>
      </c>
      <c r="LQ190" s="73">
        <f t="shared" si="597"/>
        <v>854.58499283204378</v>
      </c>
      <c r="LR190" s="73">
        <f t="shared" si="598"/>
        <v>-500.64829888577924</v>
      </c>
      <c r="LS190" s="73">
        <f t="shared" si="599"/>
        <v>-20.536813058146208</v>
      </c>
      <c r="LT190" s="73">
        <f t="shared" si="600"/>
        <v>-384.70212996629175</v>
      </c>
      <c r="LU190" s="73">
        <f t="shared" si="601"/>
        <v>304.68633624001171</v>
      </c>
      <c r="LV190" s="73">
        <f t="shared" si="602"/>
        <v>56.702100743344545</v>
      </c>
      <c r="LW190" s="73"/>
      <c r="LX190" s="73">
        <f t="shared" si="603"/>
        <v>-390.52637273464984</v>
      </c>
      <c r="LY190" s="73">
        <f t="shared" si="604"/>
        <v>685.19853935623473</v>
      </c>
      <c r="LZ190" s="73">
        <f t="shared" si="605"/>
        <v>-588.99323776034635</v>
      </c>
      <c r="MA190" s="73">
        <f t="shared" si="606"/>
        <v>127.97971328103858</v>
      </c>
      <c r="MB190" s="73">
        <f t="shared" si="607"/>
        <v>335.42980795239373</v>
      </c>
      <c r="MC190" s="73">
        <f t="shared" si="608"/>
        <v>-329.61238842304567</v>
      </c>
      <c r="MD190" s="73">
        <f t="shared" si="609"/>
        <v>87.523938328374356</v>
      </c>
      <c r="ME190" s="73"/>
      <c r="MF190" s="73">
        <f t="shared" si="610"/>
        <v>-448.47567851055464</v>
      </c>
      <c r="MG190" s="73">
        <f t="shared" si="611"/>
        <v>1539.7835321882785</v>
      </c>
      <c r="MH190" s="73">
        <f t="shared" si="612"/>
        <v>-1089.6415366461256</v>
      </c>
      <c r="MI190" s="73">
        <f t="shared" si="613"/>
        <v>107.44290022289238</v>
      </c>
      <c r="MJ190" s="73">
        <f t="shared" si="614"/>
        <v>-49.27232201389802</v>
      </c>
      <c r="MK190" s="73">
        <f t="shared" si="615"/>
        <v>-24.92605218303396</v>
      </c>
      <c r="ML190" s="73">
        <f t="shared" si="616"/>
        <v>144.2260390717189</v>
      </c>
      <c r="MM190" s="73"/>
      <c r="MN190" s="75">
        <f t="shared" si="617"/>
        <v>-3.0620898558396777E-2</v>
      </c>
      <c r="MO190" s="75">
        <f t="shared" si="618"/>
        <v>2.549352656839138</v>
      </c>
      <c r="MP190" s="75">
        <f t="shared" si="619"/>
        <v>-0.18076285044888341</v>
      </c>
      <c r="MQ190" s="75">
        <f t="shared" si="620"/>
        <v>-3.5313493835802741E-2</v>
      </c>
      <c r="MR190" s="75">
        <f t="shared" si="621"/>
        <v>-0.35843850817324086</v>
      </c>
      <c r="MS190" s="75">
        <f t="shared" si="622"/>
        <v>0.81921213760542932</v>
      </c>
      <c r="MT190" s="75">
        <f t="shared" si="623"/>
        <v>0.61784519453895781</v>
      </c>
      <c r="MU190" s="75"/>
      <c r="MV190" s="75">
        <f t="shared" si="624"/>
        <v>-0.21287585642745976</v>
      </c>
      <c r="MW190" s="75">
        <f t="shared" si="625"/>
        <v>0.57589317379514282</v>
      </c>
      <c r="MX190" s="75">
        <f t="shared" si="626"/>
        <v>-0.25958351393842122</v>
      </c>
      <c r="MY190" s="75">
        <f t="shared" si="627"/>
        <v>0.22811958196646995</v>
      </c>
      <c r="MZ190" s="75">
        <f t="shared" si="628"/>
        <v>0.48713960003833978</v>
      </c>
      <c r="NA190" s="75">
        <f t="shared" si="629"/>
        <v>-0.4871509804768141</v>
      </c>
      <c r="NB190" s="75">
        <f t="shared" si="630"/>
        <v>0.5894818150682436</v>
      </c>
      <c r="NC190" s="75"/>
      <c r="ND190" s="75">
        <f t="shared" si="631"/>
        <v>-0.23697830498065944</v>
      </c>
      <c r="NE190" s="75">
        <f t="shared" si="632"/>
        <v>4.5934006233044524</v>
      </c>
      <c r="NF190" s="75">
        <f t="shared" si="633"/>
        <v>-0.39342330847825813</v>
      </c>
      <c r="NG190" s="75">
        <f t="shared" si="634"/>
        <v>0.18475038867906837</v>
      </c>
      <c r="NH190" s="75">
        <f t="shared" si="635"/>
        <v>-4.590849964475277E-2</v>
      </c>
      <c r="NI190" s="75">
        <f t="shared" si="636"/>
        <v>-6.7018838924376392E-2</v>
      </c>
      <c r="NJ190" s="75">
        <f t="shared" si="637"/>
        <v>1.5715355163152183</v>
      </c>
      <c r="NK190" s="75"/>
      <c r="NL190" s="75"/>
      <c r="NM190" s="211">
        <v>8492</v>
      </c>
      <c r="NN190" s="212">
        <v>0</v>
      </c>
      <c r="NO190" s="212">
        <v>5</v>
      </c>
      <c r="NP190" s="212">
        <v>0</v>
      </c>
      <c r="NQ190" s="212">
        <v>0</v>
      </c>
      <c r="NR190" s="212">
        <v>8</v>
      </c>
      <c r="NS190" s="213">
        <v>13</v>
      </c>
      <c r="NT190" s="213">
        <f t="shared" si="638"/>
        <v>8505</v>
      </c>
      <c r="NU190" s="75"/>
      <c r="NV190" s="75"/>
      <c r="NW190" s="73">
        <v>7368</v>
      </c>
      <c r="NX190" s="73">
        <v>1875</v>
      </c>
      <c r="NY190" s="75">
        <f t="shared" si="639"/>
        <v>0.25447882736156352</v>
      </c>
      <c r="NZ190" s="75">
        <f t="shared" si="640"/>
        <v>1.75462577747211E-3</v>
      </c>
      <c r="OA190" s="75">
        <f t="shared" si="641"/>
        <v>2.3923414451783795E-3</v>
      </c>
      <c r="OB190" s="73">
        <v>10906</v>
      </c>
      <c r="OC190" s="73">
        <v>8505</v>
      </c>
      <c r="OD190" s="73">
        <v>984.022132968542</v>
      </c>
      <c r="OE190" s="73">
        <v>418.64765926313578</v>
      </c>
      <c r="OF190" s="75">
        <f t="shared" si="642"/>
        <v>3.8386911724109275E-2</v>
      </c>
      <c r="OG190" s="75">
        <f t="shared" si="643"/>
        <v>0.42544536879489014</v>
      </c>
      <c r="OH190" s="73">
        <v>222.66666666666697</v>
      </c>
      <c r="OI190" s="73">
        <f t="shared" si="644"/>
        <v>94.732502118328995</v>
      </c>
      <c r="OJ190" s="75">
        <f t="shared" si="645"/>
        <v>1.1138448220849971E-2</v>
      </c>
      <c r="OK190" s="75">
        <f t="shared" si="646"/>
        <v>1.6641540067261974E-3</v>
      </c>
      <c r="OL190" s="75">
        <f t="shared" si="647"/>
        <v>6.1073700588084548E-4</v>
      </c>
      <c r="OM190" s="73">
        <v>11041</v>
      </c>
      <c r="ON190" s="73">
        <v>193251975</v>
      </c>
      <c r="OO190" s="73">
        <f t="shared" si="648"/>
        <v>17503.122452676387</v>
      </c>
      <c r="OP190" s="75">
        <f t="shared" si="649"/>
        <v>1.6943617545982256E-3</v>
      </c>
      <c r="OQ190" s="75">
        <f t="shared" si="650"/>
        <v>1.5518957135322563E-3</v>
      </c>
      <c r="OR190" s="75">
        <f t="shared" si="651"/>
        <v>3.0540574075244329E-4</v>
      </c>
      <c r="OS190" s="73">
        <v>1557.7177791866677</v>
      </c>
      <c r="OT190" s="75">
        <f t="shared" si="652"/>
        <v>0.14283126528394166</v>
      </c>
      <c r="OU190" s="75">
        <f t="shared" si="653"/>
        <v>1.2838068378356075E-3</v>
      </c>
      <c r="OV190" s="73">
        <v>243.36998386579108</v>
      </c>
      <c r="OW190" s="75">
        <f t="shared" si="654"/>
        <v>2.2042386003603937E-2</v>
      </c>
      <c r="OX190" s="75">
        <v>4.9180327868852465E-2</v>
      </c>
      <c r="OY190" s="73">
        <v>663</v>
      </c>
      <c r="OZ190" s="75">
        <f t="shared" si="655"/>
        <v>6.079222446359802E-2</v>
      </c>
      <c r="PA190" s="73">
        <v>2269</v>
      </c>
      <c r="PB190" s="75">
        <f t="shared" si="656"/>
        <v>0.20805061434072988</v>
      </c>
      <c r="PC190" s="73">
        <v>1832</v>
      </c>
      <c r="PD190" s="73">
        <v>2365</v>
      </c>
      <c r="PE190" s="75">
        <f t="shared" si="657"/>
        <v>-0.22536997885835094</v>
      </c>
      <c r="PF190" s="75">
        <v>4.8564090590707445E-2</v>
      </c>
      <c r="PG190" s="75">
        <v>5.1482605650245157E-2</v>
      </c>
      <c r="PH190" s="75">
        <v>0.10004669624095261</v>
      </c>
      <c r="PI190" s="75"/>
      <c r="PJ190" s="75"/>
      <c r="PK190" s="75"/>
      <c r="PL190" s="75"/>
      <c r="PM190" s="75"/>
      <c r="PN190" s="75"/>
      <c r="PO190" s="226"/>
      <c r="PP190" s="21">
        <f t="shared" si="658"/>
        <v>0</v>
      </c>
      <c r="PQ190" s="73">
        <f t="shared" si="659"/>
        <v>136.34482497031513</v>
      </c>
      <c r="PR190" s="73"/>
      <c r="PS190" s="73">
        <f t="shared" si="660"/>
        <v>18.024824977524499</v>
      </c>
      <c r="PT190" s="73">
        <v>2</v>
      </c>
      <c r="PU190" s="73">
        <f t="shared" si="661"/>
        <v>36.699548443975821</v>
      </c>
      <c r="PV190" s="73">
        <v>2</v>
      </c>
      <c r="PW190" s="73"/>
      <c r="QA190" s="74"/>
      <c r="QB190" s="87"/>
    </row>
    <row r="191" spans="1:445" x14ac:dyDescent="0.25">
      <c r="A191" s="150" t="s">
        <v>143</v>
      </c>
      <c r="B191" s="153" t="s">
        <v>47</v>
      </c>
      <c r="C191" s="151"/>
      <c r="D191" s="156">
        <v>35011</v>
      </c>
      <c r="E191" s="156" t="s">
        <v>140</v>
      </c>
      <c r="F191" s="72" t="s">
        <v>179</v>
      </c>
      <c r="G191" s="82"/>
      <c r="P191" s="161"/>
      <c r="Q191" s="127"/>
      <c r="R191" s="127"/>
      <c r="S191" s="127"/>
      <c r="T191" s="127"/>
      <c r="U191" s="127"/>
      <c r="V191" s="127"/>
      <c r="W191" s="127"/>
      <c r="X191" s="127"/>
      <c r="Y191" s="127"/>
      <c r="Z191" s="113"/>
      <c r="AA191" s="73"/>
      <c r="AB191" s="74">
        <v>3444</v>
      </c>
      <c r="AC191" s="74">
        <v>3444</v>
      </c>
      <c r="AD191" s="74">
        <v>1148</v>
      </c>
      <c r="AE191" s="74">
        <v>1631</v>
      </c>
      <c r="AF191" s="74">
        <v>781</v>
      </c>
      <c r="AG191" s="74">
        <v>2304</v>
      </c>
      <c r="AH191" s="74">
        <v>150</v>
      </c>
      <c r="AI191" s="74">
        <v>275</v>
      </c>
      <c r="AK191" s="73">
        <f t="shared" si="445"/>
        <v>13177</v>
      </c>
      <c r="AL191" s="75"/>
      <c r="AM191" s="76">
        <f t="shared" si="446"/>
        <v>0.26136449874781814</v>
      </c>
      <c r="AN191" s="77">
        <f t="shared" si="447"/>
        <v>0.26136449874781814</v>
      </c>
      <c r="AO191" s="77">
        <f t="shared" si="448"/>
        <v>8.7121499582606052E-2</v>
      </c>
      <c r="AP191" s="77">
        <f t="shared" si="449"/>
        <v>0.12377627684601958</v>
      </c>
      <c r="AQ191" s="77">
        <f t="shared" si="450"/>
        <v>5.9269940047051682E-2</v>
      </c>
      <c r="AR191" s="77">
        <f t="shared" si="451"/>
        <v>0.17485011762920241</v>
      </c>
      <c r="AS191" s="77">
        <f t="shared" si="452"/>
        <v>1.1383471199817865E-2</v>
      </c>
      <c r="AT191" s="78">
        <f t="shared" si="453"/>
        <v>2.0869697199666085E-2</v>
      </c>
      <c r="AU191" s="75">
        <f t="shared" si="454"/>
        <v>1</v>
      </c>
      <c r="AV191" s="75"/>
      <c r="AW191" s="75"/>
      <c r="AX191" s="74">
        <v>726</v>
      </c>
      <c r="AY191" s="74">
        <v>532</v>
      </c>
      <c r="AZ191" s="74">
        <v>2566</v>
      </c>
      <c r="BA191" s="74">
        <v>1878</v>
      </c>
      <c r="BB191" s="74">
        <v>3353</v>
      </c>
      <c r="BC191" s="74">
        <v>1895</v>
      </c>
      <c r="BD191" s="74">
        <v>146</v>
      </c>
      <c r="BE191" s="74">
        <v>2470</v>
      </c>
      <c r="BF191" s="74">
        <v>14</v>
      </c>
      <c r="BG191" s="79">
        <v>48</v>
      </c>
      <c r="BH191" s="80"/>
      <c r="BI191" s="80"/>
      <c r="BJ191" s="81"/>
      <c r="BK191" s="73">
        <f t="shared" si="455"/>
        <v>48</v>
      </c>
      <c r="BL191" s="79">
        <f t="shared" si="456"/>
        <v>13628</v>
      </c>
      <c r="BM191" s="82"/>
      <c r="BN191" s="83">
        <f t="shared" si="457"/>
        <v>5.3272673906662751E-2</v>
      </c>
      <c r="BO191" s="84">
        <f t="shared" si="458"/>
        <v>3.9037276196066922E-2</v>
      </c>
      <c r="BP191" s="84">
        <f t="shared" si="459"/>
        <v>0.18828881714117993</v>
      </c>
      <c r="BQ191" s="84">
        <f t="shared" si="460"/>
        <v>0.1378045201056648</v>
      </c>
      <c r="BR191" s="84">
        <f t="shared" si="461"/>
        <v>0.24603756970942178</v>
      </c>
      <c r="BS191" s="84">
        <f t="shared" si="462"/>
        <v>0.13905195186380981</v>
      </c>
      <c r="BT191" s="84">
        <f t="shared" si="463"/>
        <v>1.071323745230408E-2</v>
      </c>
      <c r="BU191" s="84">
        <f t="shared" si="464"/>
        <v>0.18124449662459641</v>
      </c>
      <c r="BV191" s="84">
        <f t="shared" si="465"/>
        <v>1.0272967420017611E-3</v>
      </c>
      <c r="BW191" s="84">
        <f t="shared" si="466"/>
        <v>3.5221602582917524E-3</v>
      </c>
      <c r="BX191" s="84">
        <f t="shared" si="467"/>
        <v>0</v>
      </c>
      <c r="BY191" s="84">
        <f t="shared" si="468"/>
        <v>0</v>
      </c>
      <c r="BZ191" s="84">
        <f t="shared" si="469"/>
        <v>0</v>
      </c>
      <c r="CA191" s="75">
        <f t="shared" si="470"/>
        <v>3.5221602582917524E-3</v>
      </c>
      <c r="CB191" s="85">
        <f t="shared" si="471"/>
        <v>1</v>
      </c>
      <c r="CC191" s="75"/>
      <c r="CD191" s="75"/>
      <c r="CE191" s="74">
        <v>1038</v>
      </c>
      <c r="CF191" s="74">
        <v>2930</v>
      </c>
      <c r="CG191" s="74">
        <v>2218</v>
      </c>
      <c r="CH191" s="74">
        <v>1484</v>
      </c>
      <c r="CI191" s="74">
        <v>2071</v>
      </c>
      <c r="CJ191" s="74">
        <v>3220</v>
      </c>
      <c r="CK191" s="72">
        <v>285</v>
      </c>
      <c r="CL191" s="72">
        <v>175</v>
      </c>
      <c r="CM191" s="72">
        <v>57</v>
      </c>
      <c r="CN191" s="72">
        <v>44</v>
      </c>
      <c r="CP191" s="73">
        <f t="shared" si="662"/>
        <v>276</v>
      </c>
      <c r="CQ191" s="73">
        <f t="shared" si="663"/>
        <v>13522</v>
      </c>
      <c r="CR191" s="73"/>
      <c r="CS191" s="76">
        <f t="shared" si="472"/>
        <v>7.6763792338411477E-2</v>
      </c>
      <c r="CT191" s="77">
        <f t="shared" si="473"/>
        <v>0.21668392249667209</v>
      </c>
      <c r="CU191" s="77">
        <f t="shared" si="474"/>
        <v>0.16402898979440911</v>
      </c>
      <c r="CV191" s="77">
        <f t="shared" si="475"/>
        <v>0.10974707883449195</v>
      </c>
      <c r="CW191" s="77">
        <f t="shared" si="476"/>
        <v>0.15315781689099245</v>
      </c>
      <c r="CX191" s="77">
        <f t="shared" si="477"/>
        <v>0.23813045407484101</v>
      </c>
      <c r="CY191" s="77">
        <f t="shared" si="478"/>
        <v>2.1076763792338412E-2</v>
      </c>
      <c r="CZ191" s="78"/>
      <c r="DA191" s="78"/>
      <c r="DB191" s="78"/>
      <c r="DC191" s="78"/>
      <c r="DD191" s="78">
        <f t="shared" si="479"/>
        <v>2.0411181777843516E-2</v>
      </c>
      <c r="DE191" s="75">
        <f t="shared" si="480"/>
        <v>1</v>
      </c>
      <c r="DF191" s="75"/>
      <c r="DG191" s="75"/>
      <c r="DH191" s="74">
        <v>1781</v>
      </c>
      <c r="DI191" s="74">
        <v>4669</v>
      </c>
      <c r="DJ191" s="74">
        <v>2524</v>
      </c>
      <c r="DK191" s="74">
        <v>1482</v>
      </c>
      <c r="DM191" s="74">
        <v>439</v>
      </c>
      <c r="DN191" s="74">
        <v>867</v>
      </c>
      <c r="DO191" s="72">
        <v>1548</v>
      </c>
      <c r="DP191" s="72">
        <v>189</v>
      </c>
      <c r="DQ191" s="72"/>
      <c r="DR191" s="72"/>
      <c r="DU191" s="73">
        <f t="shared" si="481"/>
        <v>189</v>
      </c>
      <c r="DV191" s="73">
        <f t="shared" si="664"/>
        <v>13499</v>
      </c>
      <c r="DW191" s="76">
        <f t="shared" si="482"/>
        <v>0.13193569894066226</v>
      </c>
      <c r="DX191" s="77">
        <f t="shared" si="483"/>
        <v>0.34587747240536337</v>
      </c>
      <c r="DY191" s="77">
        <f t="shared" si="484"/>
        <v>0.18697681309726646</v>
      </c>
      <c r="DZ191" s="77">
        <f t="shared" si="485"/>
        <v>0.1097859100674124</v>
      </c>
      <c r="EA191" s="77">
        <f t="shared" si="486"/>
        <v>0</v>
      </c>
      <c r="EB191" s="77">
        <f t="shared" si="487"/>
        <v>3.2520927476109344E-2</v>
      </c>
      <c r="EC191" s="77">
        <f t="shared" si="488"/>
        <v>6.4226979776279725E-2</v>
      </c>
      <c r="ED191" s="77">
        <f t="shared" si="489"/>
        <v>0.11467516112304615</v>
      </c>
      <c r="EE191" s="75">
        <f t="shared" si="490"/>
        <v>1.4001037113860287E-2</v>
      </c>
      <c r="EF191" s="78">
        <f t="shared" si="491"/>
        <v>0</v>
      </c>
      <c r="EG191" s="78">
        <f t="shared" si="492"/>
        <v>0</v>
      </c>
      <c r="EH191" s="78">
        <f t="shared" si="493"/>
        <v>0</v>
      </c>
      <c r="EI191" s="78">
        <f t="shared" si="494"/>
        <v>0</v>
      </c>
      <c r="EJ191" s="75">
        <f t="shared" si="495"/>
        <v>1.4001037113860287E-2</v>
      </c>
      <c r="EK191" s="75">
        <f t="shared" si="496"/>
        <v>1</v>
      </c>
      <c r="EL191" s="75"/>
      <c r="EM191" s="75"/>
      <c r="EN191" s="75"/>
      <c r="EO191" s="75"/>
      <c r="EP191" s="75"/>
      <c r="EQ191" s="75"/>
      <c r="ER191" s="75">
        <f t="shared" si="497"/>
        <v>0.26136449874781814</v>
      </c>
      <c r="ES191" s="75">
        <f t="shared" si="498"/>
        <v>0.24603756970942178</v>
      </c>
      <c r="ET191" s="75">
        <f t="shared" si="499"/>
        <v>0.21668392249667209</v>
      </c>
      <c r="EU191" s="75">
        <f t="shared" si="500"/>
        <v>0.34587747240536337</v>
      </c>
      <c r="EV191" s="75"/>
      <c r="EW191" s="75"/>
      <c r="EX191" s="75">
        <f t="shared" si="501"/>
        <v>8.7121499582606052E-2</v>
      </c>
      <c r="EY191" s="75">
        <f t="shared" si="502"/>
        <v>3.9037276196066922E-2</v>
      </c>
      <c r="EZ191" s="75">
        <f t="shared" si="503"/>
        <v>0.15315781689099245</v>
      </c>
      <c r="FA191" s="75">
        <f t="shared" si="504"/>
        <v>0.18697681309726646</v>
      </c>
      <c r="FB191" s="75"/>
      <c r="FC191" s="75"/>
      <c r="FD191" s="75"/>
      <c r="FE191" s="75">
        <f t="shared" si="505"/>
        <v>0.18124449662459641</v>
      </c>
      <c r="FF191" s="75"/>
      <c r="FG191" s="75"/>
      <c r="FH191" s="75"/>
      <c r="FI191" s="75"/>
      <c r="FJ191" s="75"/>
      <c r="FK191" s="75">
        <f t="shared" si="506"/>
        <v>1.0272967420017611E-3</v>
      </c>
      <c r="FL191" s="75"/>
      <c r="FM191" s="75"/>
      <c r="FN191" s="75"/>
      <c r="FO191" s="75"/>
      <c r="FP191" s="75">
        <f t="shared" si="507"/>
        <v>0.34848599833042421</v>
      </c>
      <c r="FQ191" s="75">
        <f t="shared" si="508"/>
        <v>0.46734663927208686</v>
      </c>
      <c r="FR191" s="75">
        <f t="shared" si="509"/>
        <v>0.36984173938766451</v>
      </c>
      <c r="FS191" s="75">
        <f t="shared" si="510"/>
        <v>0.53285428550262981</v>
      </c>
      <c r="FT191" s="75"/>
      <c r="FU191" s="75"/>
      <c r="FV191" s="75"/>
      <c r="FW191" s="75">
        <f t="shared" si="511"/>
        <v>-2.9353647212749689E-2</v>
      </c>
      <c r="FX191" s="75">
        <f t="shared" si="512"/>
        <v>0.12919354990869128</v>
      </c>
      <c r="FY191" s="75">
        <f t="shared" si="513"/>
        <v>9.983990269594159E-2</v>
      </c>
      <c r="FZ191" s="75"/>
      <c r="GA191" s="75"/>
      <c r="GB191" s="75">
        <f t="shared" si="514"/>
        <v>0.11412054069492553</v>
      </c>
      <c r="GC191" s="75">
        <f t="shared" si="515"/>
        <v>3.3818996206274016E-2</v>
      </c>
      <c r="GD191" s="75">
        <f t="shared" si="516"/>
        <v>0.14793953690119954</v>
      </c>
      <c r="GE191" s="75"/>
      <c r="GF191" s="75"/>
      <c r="GG191" s="75"/>
      <c r="GH191" s="75"/>
      <c r="GI191" s="75"/>
      <c r="GJ191" s="75"/>
      <c r="GK191" s="75"/>
      <c r="GL191" s="75"/>
      <c r="GM191" s="75"/>
      <c r="GN191" s="75"/>
      <c r="GO191" s="75"/>
      <c r="GP191" s="75"/>
      <c r="GQ191" s="75">
        <f t="shared" si="517"/>
        <v>-9.7504899884422347E-2</v>
      </c>
      <c r="GR191" s="75">
        <f t="shared" si="518"/>
        <v>0.1630125461149653</v>
      </c>
      <c r="GS191" s="75">
        <f t="shared" si="519"/>
        <v>6.5507646230542949E-2</v>
      </c>
      <c r="GT191" s="75"/>
      <c r="GU191" s="75"/>
      <c r="GV191" s="75"/>
      <c r="GW191" s="75"/>
      <c r="GX191" s="75">
        <f t="shared" si="520"/>
        <v>1.1383471199817865E-2</v>
      </c>
      <c r="GY191" s="75">
        <f t="shared" si="521"/>
        <v>1.071323745230408E-2</v>
      </c>
      <c r="GZ191" s="75">
        <f t="shared" si="522"/>
        <v>2.1076763792338412E-2</v>
      </c>
      <c r="HA191" s="75">
        <f t="shared" si="523"/>
        <v>3.2520927476109344E-2</v>
      </c>
      <c r="HB191" s="75"/>
      <c r="HC191" s="75"/>
      <c r="HD191" s="75">
        <f t="shared" si="524"/>
        <v>1.0363526340034332E-2</v>
      </c>
      <c r="HE191" s="75">
        <f t="shared" si="525"/>
        <v>1.1444163683770932E-2</v>
      </c>
      <c r="HF191" s="75">
        <f t="shared" si="526"/>
        <v>2.1807690023805264E-2</v>
      </c>
      <c r="HG191" s="75"/>
      <c r="HH191" s="75"/>
      <c r="HI191" s="75"/>
      <c r="HJ191" s="75">
        <f t="shared" si="527"/>
        <v>0.17485011762920241</v>
      </c>
      <c r="HK191" s="75">
        <f t="shared" si="528"/>
        <v>0.13905195186380981</v>
      </c>
      <c r="HL191" s="75">
        <f t="shared" si="529"/>
        <v>0.16402898979440911</v>
      </c>
      <c r="HM191" s="75">
        <f t="shared" si="530"/>
        <v>0.1097859100674124</v>
      </c>
      <c r="HN191" s="75"/>
      <c r="HO191" s="75"/>
      <c r="HP191" s="75">
        <f t="shared" si="531"/>
        <v>2.49770379305993E-2</v>
      </c>
      <c r="HQ191" s="75">
        <f>Gegevens!HM174-Gegevens!HL174</f>
        <v>-0.13521461711429281</v>
      </c>
      <c r="HR191" s="75">
        <f t="shared" si="532"/>
        <v>-2.9266041796397413E-2</v>
      </c>
      <c r="HS191" s="75"/>
      <c r="HT191" s="75"/>
      <c r="HU191" s="75"/>
      <c r="HV191" s="75">
        <f t="shared" si="533"/>
        <v>0.26136449874781814</v>
      </c>
      <c r="HW191" s="75">
        <f t="shared" si="534"/>
        <v>0.18828881714117993</v>
      </c>
      <c r="HX191" s="75">
        <f t="shared" si="535"/>
        <v>0.23813045407484101</v>
      </c>
      <c r="HY191" s="75">
        <f t="shared" si="536"/>
        <v>0.13193569894066226</v>
      </c>
      <c r="HZ191" s="75"/>
      <c r="IA191" s="75"/>
      <c r="IB191" s="75">
        <f t="shared" si="537"/>
        <v>4.9841636933661088E-2</v>
      </c>
      <c r="IC191" s="75">
        <f t="shared" si="538"/>
        <v>-0.10619475513417875</v>
      </c>
      <c r="ID191" s="75">
        <f t="shared" si="539"/>
        <v>-5.6353118200517666E-2</v>
      </c>
      <c r="IE191" s="75"/>
      <c r="IF191" s="75"/>
      <c r="IG191" s="75"/>
      <c r="IH191" s="75">
        <f t="shared" si="540"/>
        <v>0.12377627684601958</v>
      </c>
      <c r="II191" s="75">
        <f t="shared" si="541"/>
        <v>0.1378045201056648</v>
      </c>
      <c r="IJ191" s="75">
        <f t="shared" si="542"/>
        <v>7.6763792338411477E-2</v>
      </c>
      <c r="IK191" s="75">
        <f t="shared" si="543"/>
        <v>0.11467516112304615</v>
      </c>
      <c r="IL191" s="75"/>
      <c r="IM191" s="75"/>
      <c r="IN191" s="75">
        <f t="shared" si="544"/>
        <v>-6.1040727767253319E-2</v>
      </c>
      <c r="IO191" s="75">
        <f t="shared" si="545"/>
        <v>3.7911368784634678E-2</v>
      </c>
      <c r="IP191" s="75">
        <f t="shared" si="546"/>
        <v>-2.3129358982618642E-2</v>
      </c>
      <c r="IQ191" s="75"/>
      <c r="IR191" s="75"/>
      <c r="IS191" s="75"/>
      <c r="IT191" s="75">
        <f t="shared" si="547"/>
        <v>5.9269940047051682E-2</v>
      </c>
      <c r="IU191" s="75">
        <f t="shared" si="548"/>
        <v>5.3272673906662751E-2</v>
      </c>
      <c r="IV191" s="75">
        <f t="shared" si="549"/>
        <v>0.10974707883449195</v>
      </c>
      <c r="IW191" s="75">
        <f t="shared" si="550"/>
        <v>6.4226979776279725E-2</v>
      </c>
      <c r="IX191" s="75"/>
      <c r="IY191" s="75"/>
      <c r="IZ191" s="75">
        <f t="shared" si="551"/>
        <v>5.6474404927829194E-2</v>
      </c>
      <c r="JA191" s="75">
        <f t="shared" si="552"/>
        <v>-4.5520099058212221E-2</v>
      </c>
      <c r="JB191" s="75">
        <f t="shared" si="553"/>
        <v>1.0954305869616973E-2</v>
      </c>
      <c r="JC191" s="75"/>
      <c r="JD191" s="75"/>
      <c r="JE191" s="75"/>
      <c r="JF191" s="75"/>
      <c r="JG191" s="75"/>
      <c r="JH191" s="75"/>
      <c r="JI191" s="75">
        <f t="shared" si="554"/>
        <v>0.13515974804583744</v>
      </c>
      <c r="JJ191" s="75">
        <f t="shared" si="555"/>
        <v>0.18304621689307127</v>
      </c>
      <c r="JK191" s="75">
        <f t="shared" si="556"/>
        <v>0.19442968809288913</v>
      </c>
      <c r="JL191" s="75"/>
      <c r="JM191" s="75">
        <f t="shared" si="557"/>
        <v>0.14851775755796887</v>
      </c>
      <c r="JN191" s="75">
        <f t="shared" si="558"/>
        <v>0.19107719401232753</v>
      </c>
      <c r="JO191" s="75">
        <f t="shared" si="559"/>
        <v>0.2017904314646316</v>
      </c>
      <c r="JP191" s="75"/>
      <c r="JQ191" s="75">
        <f t="shared" si="560"/>
        <v>9.7840556130749892E-2</v>
      </c>
      <c r="JR191" s="75">
        <f t="shared" si="561"/>
        <v>0.18651087117290344</v>
      </c>
      <c r="JS191" s="75">
        <f t="shared" si="562"/>
        <v>0.20758763496524185</v>
      </c>
      <c r="JT191" s="75"/>
      <c r="JU191" s="75">
        <f t="shared" si="563"/>
        <v>0.14719608859915551</v>
      </c>
      <c r="JV191" s="75">
        <f t="shared" si="564"/>
        <v>0.17890214089932588</v>
      </c>
      <c r="JW191" s="75">
        <f t="shared" si="565"/>
        <v>0.21142306837543523</v>
      </c>
      <c r="JX191" s="75"/>
      <c r="JY191" s="75"/>
      <c r="JZ191" s="75"/>
      <c r="KA191" s="75">
        <f t="shared" si="566"/>
        <v>-5.0677201427218974E-2</v>
      </c>
      <c r="KB191" s="75">
        <f t="shared" si="567"/>
        <v>4.9355532468405613E-2</v>
      </c>
      <c r="KC191" s="75">
        <f t="shared" si="568"/>
        <v>-1.3216689588133601E-3</v>
      </c>
      <c r="KD191" s="75"/>
      <c r="KE191" s="75"/>
      <c r="KF191" s="75">
        <f t="shared" si="569"/>
        <v>-4.5663228394240973E-3</v>
      </c>
      <c r="KG191" s="75">
        <f t="shared" si="570"/>
        <v>-7.6087302735775575E-3</v>
      </c>
      <c r="KH191" s="75">
        <f t="shared" si="571"/>
        <v>-1.2175053113001655E-2</v>
      </c>
      <c r="KI191" s="75"/>
      <c r="KJ191" s="75"/>
      <c r="KK191" s="75">
        <f t="shared" si="572"/>
        <v>5.7972035006102485E-3</v>
      </c>
      <c r="KL191" s="75">
        <f t="shared" si="573"/>
        <v>3.8354334101933785E-3</v>
      </c>
      <c r="KM191" s="75">
        <f t="shared" si="574"/>
        <v>9.6326369108036269E-3</v>
      </c>
      <c r="KN191" s="75"/>
      <c r="KO191" s="75"/>
      <c r="KP191" s="75"/>
      <c r="KQ191" s="75"/>
      <c r="KR191" s="73">
        <f t="shared" si="575"/>
        <v>3321.2611535074848</v>
      </c>
      <c r="KS191" s="73">
        <f t="shared" si="576"/>
        <v>526.96419137070734</v>
      </c>
      <c r="KT191" s="73">
        <f t="shared" si="577"/>
        <v>1877.0622982095686</v>
      </c>
      <c r="KU191" s="73">
        <f t="shared" si="578"/>
        <v>2541.710742588788</v>
      </c>
      <c r="KV191" s="73">
        <f t="shared" si="579"/>
        <v>1860.2232169063691</v>
      </c>
      <c r="KW191" s="73">
        <f t="shared" si="580"/>
        <v>719.12782506604049</v>
      </c>
      <c r="KX191" s="73">
        <f t="shared" si="581"/>
        <v>144.61799236865278</v>
      </c>
      <c r="KY191" s="73"/>
      <c r="KZ191" s="73">
        <f t="shared" si="582"/>
        <v>2925.0162697825767</v>
      </c>
      <c r="LA191" s="73">
        <f t="shared" si="583"/>
        <v>2067.4773702115072</v>
      </c>
      <c r="LB191" s="73">
        <f t="shared" si="584"/>
        <v>2214.2273332347286</v>
      </c>
      <c r="LC191" s="73">
        <f t="shared" si="585"/>
        <v>3214.522999556279</v>
      </c>
      <c r="LD191" s="73">
        <f t="shared" si="586"/>
        <v>1036.2344327762166</v>
      </c>
      <c r="LE191" s="73">
        <f t="shared" si="587"/>
        <v>1481.4758171868068</v>
      </c>
      <c r="LF191" s="73">
        <f t="shared" si="588"/>
        <v>284.5152344327762</v>
      </c>
      <c r="LG191" s="73"/>
      <c r="LH191" s="73">
        <f t="shared" si="589"/>
        <v>4669</v>
      </c>
      <c r="LI191" s="73">
        <f t="shared" si="590"/>
        <v>2524</v>
      </c>
      <c r="LJ191" s="73">
        <f t="shared" si="591"/>
        <v>1482</v>
      </c>
      <c r="LK191" s="73">
        <f t="shared" si="592"/>
        <v>1781</v>
      </c>
      <c r="LL191" s="73">
        <f t="shared" si="593"/>
        <v>1548</v>
      </c>
      <c r="LM191" s="73">
        <f t="shared" si="594"/>
        <v>867</v>
      </c>
      <c r="LN191" s="73">
        <f t="shared" si="595"/>
        <v>439</v>
      </c>
      <c r="LO191" s="73"/>
      <c r="LP191" s="73">
        <f t="shared" si="596"/>
        <v>-396.24488372490805</v>
      </c>
      <c r="LQ191" s="73">
        <f t="shared" si="597"/>
        <v>1540.5131788407998</v>
      </c>
      <c r="LR191" s="73">
        <f t="shared" si="598"/>
        <v>337.16503502516002</v>
      </c>
      <c r="LS191" s="73">
        <f t="shared" si="599"/>
        <v>672.81225696749107</v>
      </c>
      <c r="LT191" s="73">
        <f t="shared" si="600"/>
        <v>-823.98878413015245</v>
      </c>
      <c r="LU191" s="73">
        <f t="shared" si="601"/>
        <v>762.34799212076632</v>
      </c>
      <c r="LV191" s="73">
        <f t="shared" si="602"/>
        <v>139.89724206412342</v>
      </c>
      <c r="LW191" s="73"/>
      <c r="LX191" s="73">
        <f t="shared" si="603"/>
        <v>1743.9837302174233</v>
      </c>
      <c r="LY191" s="73">
        <f t="shared" si="604"/>
        <v>456.52262978849285</v>
      </c>
      <c r="LZ191" s="73">
        <f t="shared" si="605"/>
        <v>-732.22733323472858</v>
      </c>
      <c r="MA191" s="73">
        <f t="shared" si="606"/>
        <v>-1433.522999556279</v>
      </c>
      <c r="MB191" s="73">
        <f t="shared" si="607"/>
        <v>511.76556722378336</v>
      </c>
      <c r="MC191" s="73">
        <f t="shared" si="608"/>
        <v>-614.47581718680681</v>
      </c>
      <c r="MD191" s="73">
        <f t="shared" si="609"/>
        <v>154.4847655672238</v>
      </c>
      <c r="ME191" s="73"/>
      <c r="MF191" s="73">
        <f t="shared" si="610"/>
        <v>1347.7388464925152</v>
      </c>
      <c r="MG191" s="73">
        <f t="shared" si="611"/>
        <v>1997.0358086292927</v>
      </c>
      <c r="MH191" s="73">
        <f t="shared" si="612"/>
        <v>-395.06229820956855</v>
      </c>
      <c r="MI191" s="73">
        <f t="shared" si="613"/>
        <v>-760.71074258878798</v>
      </c>
      <c r="MJ191" s="73">
        <f t="shared" si="614"/>
        <v>-312.22321690636909</v>
      </c>
      <c r="MK191" s="73">
        <f t="shared" si="615"/>
        <v>147.87217493395951</v>
      </c>
      <c r="ML191" s="73">
        <f t="shared" si="616"/>
        <v>294.38200763134722</v>
      </c>
      <c r="MM191" s="73"/>
      <c r="MN191" s="75">
        <f t="shared" si="617"/>
        <v>-0.11930554852828891</v>
      </c>
      <c r="MO191" s="75">
        <f t="shared" si="618"/>
        <v>2.9233735499820401</v>
      </c>
      <c r="MP191" s="75">
        <f t="shared" si="619"/>
        <v>0.17962378518111205</v>
      </c>
      <c r="MQ191" s="75">
        <f t="shared" si="620"/>
        <v>0.2647084287341907</v>
      </c>
      <c r="MR191" s="75">
        <f t="shared" si="621"/>
        <v>-0.44295156443670297</v>
      </c>
      <c r="MS191" s="75">
        <f t="shared" si="622"/>
        <v>1.0601008131631628</v>
      </c>
      <c r="MT191" s="75">
        <f t="shared" si="623"/>
        <v>0.96735710247936879</v>
      </c>
      <c r="MU191" s="75"/>
      <c r="MV191" s="75">
        <f t="shared" si="624"/>
        <v>0.59623043749669724</v>
      </c>
      <c r="MW191" s="75">
        <f t="shared" si="625"/>
        <v>0.22081142766839071</v>
      </c>
      <c r="MX191" s="75">
        <f t="shared" si="626"/>
        <v>-0.33069203068911157</v>
      </c>
      <c r="MY191" s="75">
        <f t="shared" si="627"/>
        <v>-0.44595201208831209</v>
      </c>
      <c r="MZ191" s="75">
        <f t="shared" si="628"/>
        <v>0.49387045154704229</v>
      </c>
      <c r="NA191" s="75">
        <f t="shared" si="629"/>
        <v>-0.41477276244282052</v>
      </c>
      <c r="NB191" s="75">
        <f t="shared" si="630"/>
        <v>0.54297537309456334</v>
      </c>
      <c r="NC191" s="75"/>
      <c r="ND191" s="75">
        <f t="shared" si="631"/>
        <v>0.40579128957360322</v>
      </c>
      <c r="NE191" s="75">
        <f t="shared" si="632"/>
        <v>3.7896992648299763</v>
      </c>
      <c r="NF191" s="75">
        <f t="shared" si="633"/>
        <v>-0.21046839978960624</v>
      </c>
      <c r="NG191" s="75">
        <f t="shared" si="634"/>
        <v>-0.29929083976486931</v>
      </c>
      <c r="NH191" s="75">
        <f t="shared" si="635"/>
        <v>-0.16784180203148399</v>
      </c>
      <c r="NI191" s="75">
        <f t="shared" si="636"/>
        <v>0.205627107976777</v>
      </c>
      <c r="NJ191" s="75">
        <f t="shared" si="637"/>
        <v>2.0355835592083431</v>
      </c>
      <c r="NK191" s="75"/>
      <c r="NL191" s="75"/>
      <c r="NM191" s="211">
        <v>16335</v>
      </c>
      <c r="NN191" s="212">
        <v>0</v>
      </c>
      <c r="NO191" s="212">
        <v>8</v>
      </c>
      <c r="NP191" s="212">
        <v>6</v>
      </c>
      <c r="NQ191" s="212">
        <v>0</v>
      </c>
      <c r="NR191" s="212">
        <v>33</v>
      </c>
      <c r="NS191" s="213">
        <v>47</v>
      </c>
      <c r="NT191" s="213">
        <f t="shared" si="638"/>
        <v>16382</v>
      </c>
      <c r="NU191" s="75"/>
      <c r="NV191" s="75"/>
      <c r="NW191" s="73">
        <v>13499</v>
      </c>
      <c r="NX191" s="73">
        <v>2524</v>
      </c>
      <c r="NY191" s="75">
        <f t="shared" si="639"/>
        <v>0.18697681309726646</v>
      </c>
      <c r="NZ191" s="75">
        <f t="shared" si="640"/>
        <v>3.2146706528360497E-3</v>
      </c>
      <c r="OA191" s="75">
        <f t="shared" si="641"/>
        <v>3.2204105640694556E-3</v>
      </c>
      <c r="OB191" s="73">
        <v>19371</v>
      </c>
      <c r="OC191" s="73">
        <v>16382</v>
      </c>
      <c r="OD191" s="73">
        <v>1314.6862385019297</v>
      </c>
      <c r="OE191" s="73">
        <v>664.02855178711911</v>
      </c>
      <c r="OF191" s="75">
        <f t="shared" si="642"/>
        <v>3.4279518444433388E-2</v>
      </c>
      <c r="OG191" s="75">
        <f t="shared" si="643"/>
        <v>0.50508519245152539</v>
      </c>
      <c r="OH191" s="73">
        <v>723.66666666666993</v>
      </c>
      <c r="OI191" s="73">
        <f t="shared" si="644"/>
        <v>365.51331760408885</v>
      </c>
      <c r="OJ191" s="75">
        <f t="shared" si="645"/>
        <v>2.2311886070326508E-2</v>
      </c>
      <c r="OK191" s="75">
        <f t="shared" si="646"/>
        <v>2.9558341522366743E-3</v>
      </c>
      <c r="OL191" s="75">
        <f t="shared" si="647"/>
        <v>9.6870674077496194E-4</v>
      </c>
      <c r="OM191" s="73">
        <v>19186</v>
      </c>
      <c r="ON191" s="73">
        <v>352457587</v>
      </c>
      <c r="OO191" s="73">
        <f t="shared" si="648"/>
        <v>18370.561190451372</v>
      </c>
      <c r="OP191" s="75">
        <f t="shared" si="649"/>
        <v>2.9443007538919987E-3</v>
      </c>
      <c r="OQ191" s="75">
        <f t="shared" si="650"/>
        <v>2.830384623325181E-3</v>
      </c>
      <c r="OR191" s="75">
        <f t="shared" si="651"/>
        <v>1.1783692293730885E-3</v>
      </c>
      <c r="OS191" s="73">
        <v>2615.9835817783801</v>
      </c>
      <c r="OT191" s="75">
        <f t="shared" si="652"/>
        <v>0.1350463879912436</v>
      </c>
      <c r="OU191" s="75">
        <f t="shared" si="653"/>
        <v>2.155985926864301E-3</v>
      </c>
      <c r="OV191" s="73">
        <v>267.81323708218804</v>
      </c>
      <c r="OW191" s="75">
        <f t="shared" si="654"/>
        <v>1.3958784378306475E-2</v>
      </c>
      <c r="OX191" s="75">
        <v>0.15976331360946747</v>
      </c>
      <c r="OY191" s="73">
        <v>848</v>
      </c>
      <c r="OZ191" s="75">
        <f t="shared" si="655"/>
        <v>4.3776779722265242E-2</v>
      </c>
      <c r="PA191" s="73">
        <v>6384</v>
      </c>
      <c r="PB191" s="75">
        <f t="shared" si="656"/>
        <v>0.32956481338082699</v>
      </c>
      <c r="PC191" s="73">
        <v>2377</v>
      </c>
      <c r="PD191" s="73">
        <v>4795</v>
      </c>
      <c r="PE191" s="75">
        <f t="shared" si="657"/>
        <v>-0.50427528675703859</v>
      </c>
      <c r="PF191" s="75">
        <v>3.3523669184011791E-2</v>
      </c>
      <c r="PG191" s="75">
        <v>9.2036593602259464E-2</v>
      </c>
      <c r="PH191" s="75">
        <v>0.12556026278627125</v>
      </c>
      <c r="PI191" s="75"/>
      <c r="PJ191" s="75"/>
      <c r="PK191" s="75"/>
      <c r="PL191" s="75"/>
      <c r="PM191" s="75"/>
      <c r="PN191" s="75"/>
      <c r="PO191" s="226"/>
      <c r="PP191" s="21">
        <f t="shared" si="658"/>
        <v>0</v>
      </c>
      <c r="PQ191" s="73">
        <f t="shared" si="659"/>
        <v>100.17855363280658</v>
      </c>
      <c r="PR191" s="73"/>
      <c r="PS191" s="73">
        <f t="shared" si="660"/>
        <v>40.022040133482669</v>
      </c>
      <c r="PT191" s="73">
        <v>1</v>
      </c>
      <c r="PU191" s="73">
        <f t="shared" si="661"/>
        <v>32.772702759454326</v>
      </c>
      <c r="PV191" s="73">
        <v>2</v>
      </c>
      <c r="PW191" s="73"/>
      <c r="QB191" s="87"/>
    </row>
    <row r="192" spans="1:445" x14ac:dyDescent="0.25">
      <c r="A192" s="150"/>
      <c r="B192" s="153" t="s">
        <v>12</v>
      </c>
      <c r="C192" s="151"/>
      <c r="D192" s="156">
        <v>44045</v>
      </c>
      <c r="E192" s="156" t="s">
        <v>205</v>
      </c>
      <c r="F192" s="72" t="s">
        <v>240</v>
      </c>
      <c r="G192" s="82"/>
      <c r="P192" s="161"/>
      <c r="Q192" s="127"/>
      <c r="R192" s="127"/>
      <c r="S192" s="127"/>
      <c r="T192" s="127"/>
      <c r="U192" s="127"/>
      <c r="V192" s="127"/>
      <c r="W192" s="127"/>
      <c r="X192" s="127"/>
      <c r="Y192" s="127"/>
      <c r="Z192" s="113"/>
      <c r="AA192" s="73"/>
      <c r="AB192" s="74">
        <v>1255</v>
      </c>
      <c r="AC192" s="74">
        <v>1171</v>
      </c>
      <c r="AD192" s="74">
        <v>375</v>
      </c>
      <c r="AE192" s="74">
        <v>349</v>
      </c>
      <c r="AF192" s="74">
        <v>328</v>
      </c>
      <c r="AG192" s="74">
        <v>594</v>
      </c>
      <c r="AH192" s="74">
        <v>97</v>
      </c>
      <c r="AI192" s="74">
        <v>74</v>
      </c>
      <c r="AK192" s="73">
        <f t="shared" si="445"/>
        <v>4243</v>
      </c>
      <c r="AL192" s="75"/>
      <c r="AM192" s="76">
        <f t="shared" si="446"/>
        <v>0.29578128682535942</v>
      </c>
      <c r="AN192" s="77">
        <f t="shared" si="447"/>
        <v>0.27598397360358234</v>
      </c>
      <c r="AO192" s="77">
        <f t="shared" si="448"/>
        <v>8.8380862597218945E-2</v>
      </c>
      <c r="AP192" s="77">
        <f t="shared" si="449"/>
        <v>8.2253122790478431E-2</v>
      </c>
      <c r="AQ192" s="77">
        <f t="shared" si="450"/>
        <v>7.7303794485034175E-2</v>
      </c>
      <c r="AR192" s="77">
        <f t="shared" si="451"/>
        <v>0.1399952863539948</v>
      </c>
      <c r="AS192" s="77">
        <f t="shared" si="452"/>
        <v>2.2861183125147302E-2</v>
      </c>
      <c r="AT192" s="78">
        <f t="shared" si="453"/>
        <v>1.7440490219184538E-2</v>
      </c>
      <c r="AU192" s="75">
        <f t="shared" si="454"/>
        <v>1</v>
      </c>
      <c r="AV192" s="75"/>
      <c r="AW192" s="75"/>
      <c r="AX192" s="74">
        <v>296</v>
      </c>
      <c r="AY192" s="74">
        <v>232</v>
      </c>
      <c r="AZ192" s="74">
        <v>1378</v>
      </c>
      <c r="BA192" s="74">
        <v>417</v>
      </c>
      <c r="BB192" s="74">
        <v>1204</v>
      </c>
      <c r="BC192" s="74">
        <v>544</v>
      </c>
      <c r="BD192" s="74">
        <v>193</v>
      </c>
      <c r="BF192" s="74">
        <v>12</v>
      </c>
      <c r="BG192" s="79">
        <v>4</v>
      </c>
      <c r="BH192" s="80">
        <v>37</v>
      </c>
      <c r="BI192" s="80">
        <v>3</v>
      </c>
      <c r="BJ192" s="81">
        <v>1</v>
      </c>
      <c r="BK192" s="73">
        <f t="shared" si="455"/>
        <v>45</v>
      </c>
      <c r="BL192" s="79">
        <f t="shared" si="456"/>
        <v>4321</v>
      </c>
      <c r="BM192" s="82"/>
      <c r="BN192" s="83">
        <f t="shared" si="457"/>
        <v>6.8502661420967365E-2</v>
      </c>
      <c r="BO192" s="84">
        <f t="shared" si="458"/>
        <v>5.3691275167785234E-2</v>
      </c>
      <c r="BP192" s="84">
        <f t="shared" si="459"/>
        <v>0.31890766026382783</v>
      </c>
      <c r="BQ192" s="84">
        <f t="shared" si="460"/>
        <v>9.6505438555889847E-2</v>
      </c>
      <c r="BR192" s="84">
        <f t="shared" si="461"/>
        <v>0.27863920388798891</v>
      </c>
      <c r="BS192" s="84">
        <f t="shared" si="462"/>
        <v>0.12589678315204814</v>
      </c>
      <c r="BT192" s="84">
        <f t="shared" si="463"/>
        <v>4.4665586669752372E-2</v>
      </c>
      <c r="BU192" s="84">
        <f t="shared" si="464"/>
        <v>0</v>
      </c>
      <c r="BV192" s="84">
        <f t="shared" si="465"/>
        <v>2.77713492247165E-3</v>
      </c>
      <c r="BW192" s="84">
        <f t="shared" si="466"/>
        <v>9.2571164082388339E-4</v>
      </c>
      <c r="BX192" s="84">
        <f t="shared" si="467"/>
        <v>8.5628326776209206E-3</v>
      </c>
      <c r="BY192" s="84">
        <f t="shared" si="468"/>
        <v>6.9428373061791249E-4</v>
      </c>
      <c r="BZ192" s="84">
        <f t="shared" si="469"/>
        <v>2.3142791020597085E-4</v>
      </c>
      <c r="CA192" s="75">
        <f t="shared" si="470"/>
        <v>1.0414255959268686E-2</v>
      </c>
      <c r="CB192" s="85">
        <f t="shared" si="471"/>
        <v>1</v>
      </c>
      <c r="CC192" s="75"/>
      <c r="CD192" s="75"/>
      <c r="CE192" s="74">
        <v>203</v>
      </c>
      <c r="CF192" s="74">
        <v>732</v>
      </c>
      <c r="CG192" s="74">
        <v>557</v>
      </c>
      <c r="CH192" s="74">
        <v>418</v>
      </c>
      <c r="CI192" s="74">
        <v>536</v>
      </c>
      <c r="CJ192" s="74">
        <v>1725</v>
      </c>
      <c r="CK192" s="72">
        <v>146</v>
      </c>
      <c r="CL192" s="72">
        <v>2</v>
      </c>
      <c r="CM192" s="72">
        <v>64</v>
      </c>
      <c r="CN192" s="72">
        <v>2</v>
      </c>
      <c r="CO192" s="72">
        <v>7</v>
      </c>
      <c r="CP192" s="73">
        <f t="shared" si="662"/>
        <v>75</v>
      </c>
      <c r="CQ192" s="73">
        <f t="shared" si="663"/>
        <v>4392</v>
      </c>
      <c r="CR192" s="73"/>
      <c r="CS192" s="76">
        <f t="shared" si="472"/>
        <v>4.6220400728597448E-2</v>
      </c>
      <c r="CT192" s="77">
        <f t="shared" si="473"/>
        <v>0.16666666666666666</v>
      </c>
      <c r="CU192" s="77">
        <f t="shared" si="474"/>
        <v>0.12682149362477232</v>
      </c>
      <c r="CV192" s="77">
        <f t="shared" si="475"/>
        <v>9.5173041894353369E-2</v>
      </c>
      <c r="CW192" s="77">
        <f t="shared" si="476"/>
        <v>0.122040072859745</v>
      </c>
      <c r="CX192" s="77">
        <f t="shared" si="477"/>
        <v>0.39275956284153007</v>
      </c>
      <c r="CY192" s="77">
        <f t="shared" si="478"/>
        <v>3.3242258652094715E-2</v>
      </c>
      <c r="CZ192" s="78"/>
      <c r="DA192" s="78"/>
      <c r="DB192" s="78"/>
      <c r="DC192" s="78"/>
      <c r="DD192" s="78">
        <f t="shared" si="479"/>
        <v>1.7076502732240439E-2</v>
      </c>
      <c r="DE192" s="75">
        <f t="shared" si="480"/>
        <v>1</v>
      </c>
      <c r="DF192" s="75"/>
      <c r="DG192" s="75"/>
      <c r="DH192" s="74">
        <v>1382</v>
      </c>
      <c r="DI192" s="74">
        <v>830</v>
      </c>
      <c r="DJ192" s="74">
        <v>896</v>
      </c>
      <c r="DK192" s="74">
        <v>380</v>
      </c>
      <c r="DM192" s="74">
        <v>241</v>
      </c>
      <c r="DN192" s="74">
        <v>305</v>
      </c>
      <c r="DO192" s="72">
        <v>313</v>
      </c>
      <c r="DP192" s="72">
        <v>56</v>
      </c>
      <c r="DQ192" s="72">
        <v>14</v>
      </c>
      <c r="DR192" s="72">
        <v>5</v>
      </c>
      <c r="DS192" s="72"/>
      <c r="DU192" s="73">
        <f t="shared" si="481"/>
        <v>75</v>
      </c>
      <c r="DV192" s="73">
        <f t="shared" si="664"/>
        <v>4422</v>
      </c>
      <c r="DW192" s="76">
        <f t="shared" si="482"/>
        <v>0.31252826775214837</v>
      </c>
      <c r="DX192" s="77">
        <f t="shared" si="483"/>
        <v>0.18769787426503845</v>
      </c>
      <c r="DY192" s="77">
        <f t="shared" si="484"/>
        <v>0.2026232473993668</v>
      </c>
      <c r="DZ192" s="77">
        <f t="shared" si="485"/>
        <v>8.5933966530981454E-2</v>
      </c>
      <c r="EA192" s="77">
        <f t="shared" si="486"/>
        <v>0</v>
      </c>
      <c r="EB192" s="77">
        <f t="shared" si="487"/>
        <v>5.4500226142017189E-2</v>
      </c>
      <c r="EC192" s="77">
        <f t="shared" si="488"/>
        <v>6.8973315241971964E-2</v>
      </c>
      <c r="ED192" s="77">
        <f t="shared" si="489"/>
        <v>7.0782451379466302E-2</v>
      </c>
      <c r="EE192" s="75">
        <f t="shared" si="490"/>
        <v>1.2663952962460425E-2</v>
      </c>
      <c r="EF192" s="78">
        <f t="shared" si="491"/>
        <v>3.1659882406151062E-3</v>
      </c>
      <c r="EG192" s="78">
        <f t="shared" si="492"/>
        <v>1.1307100859339666E-3</v>
      </c>
      <c r="EH192" s="78">
        <f t="shared" si="493"/>
        <v>0</v>
      </c>
      <c r="EI192" s="78">
        <f t="shared" si="494"/>
        <v>0</v>
      </c>
      <c r="EJ192" s="75">
        <f t="shared" si="495"/>
        <v>1.6960651289009497E-2</v>
      </c>
      <c r="EK192" s="75">
        <f t="shared" si="496"/>
        <v>1</v>
      </c>
      <c r="EL192" s="75"/>
      <c r="EM192" s="75"/>
      <c r="EN192" s="75"/>
      <c r="EO192" s="75"/>
      <c r="EP192" s="75"/>
      <c r="EQ192" s="75"/>
      <c r="ER192" s="75">
        <f t="shared" si="497"/>
        <v>0.27598397360358234</v>
      </c>
      <c r="ES192" s="75">
        <f t="shared" si="498"/>
        <v>0.27863920388798891</v>
      </c>
      <c r="ET192" s="75">
        <f t="shared" si="499"/>
        <v>0.16666666666666666</v>
      </c>
      <c r="EU192" s="75">
        <f t="shared" si="500"/>
        <v>0.18769787426503845</v>
      </c>
      <c r="EV192" s="75"/>
      <c r="EW192" s="75"/>
      <c r="EX192" s="75">
        <f t="shared" si="501"/>
        <v>8.8380862597218945E-2</v>
      </c>
      <c r="EY192" s="75">
        <f t="shared" si="502"/>
        <v>5.3691275167785234E-2</v>
      </c>
      <c r="EZ192" s="75">
        <f t="shared" si="503"/>
        <v>0.122040072859745</v>
      </c>
      <c r="FA192" s="75">
        <f t="shared" si="504"/>
        <v>0.2026232473993668</v>
      </c>
      <c r="FB192" s="75"/>
      <c r="FC192" s="75"/>
      <c r="FD192" s="75"/>
      <c r="FE192" s="75">
        <f t="shared" si="505"/>
        <v>0</v>
      </c>
      <c r="FF192" s="75"/>
      <c r="FG192" s="75"/>
      <c r="FH192" s="75"/>
      <c r="FI192" s="75"/>
      <c r="FJ192" s="75"/>
      <c r="FK192" s="75">
        <f t="shared" si="506"/>
        <v>2.77713492247165E-3</v>
      </c>
      <c r="FL192" s="75"/>
      <c r="FM192" s="75"/>
      <c r="FN192" s="75"/>
      <c r="FO192" s="75"/>
      <c r="FP192" s="75">
        <f t="shared" si="507"/>
        <v>0.36436483620080129</v>
      </c>
      <c r="FQ192" s="75">
        <f t="shared" si="508"/>
        <v>0.33510761397824579</v>
      </c>
      <c r="FR192" s="75">
        <f t="shared" si="509"/>
        <v>0.28870673952641168</v>
      </c>
      <c r="FS192" s="75">
        <f t="shared" si="510"/>
        <v>0.39032112166440525</v>
      </c>
      <c r="FT192" s="75"/>
      <c r="FU192" s="75"/>
      <c r="FV192" s="75"/>
      <c r="FW192" s="75">
        <f t="shared" si="511"/>
        <v>-0.11197253722132225</v>
      </c>
      <c r="FX192" s="75">
        <f t="shared" si="512"/>
        <v>2.1031207598371793E-2</v>
      </c>
      <c r="FY192" s="75">
        <f t="shared" si="513"/>
        <v>-9.0941329622950456E-2</v>
      </c>
      <c r="FZ192" s="75"/>
      <c r="GA192" s="75"/>
      <c r="GB192" s="75">
        <f t="shared" si="514"/>
        <v>6.8348797691959756E-2</v>
      </c>
      <c r="GC192" s="75">
        <f t="shared" si="515"/>
        <v>8.0583174539621799E-2</v>
      </c>
      <c r="GD192" s="75">
        <f t="shared" si="516"/>
        <v>0.14893197223158156</v>
      </c>
      <c r="GE192" s="75"/>
      <c r="GF192" s="75"/>
      <c r="GG192" s="75"/>
      <c r="GH192" s="75"/>
      <c r="GI192" s="75"/>
      <c r="GJ192" s="75"/>
      <c r="GK192" s="75"/>
      <c r="GL192" s="75"/>
      <c r="GM192" s="75"/>
      <c r="GN192" s="75"/>
      <c r="GO192" s="75"/>
      <c r="GP192" s="75"/>
      <c r="GQ192" s="75">
        <f t="shared" si="517"/>
        <v>-4.6400874451834107E-2</v>
      </c>
      <c r="GR192" s="75">
        <f t="shared" si="518"/>
        <v>0.10161438213799356</v>
      </c>
      <c r="GS192" s="75">
        <f t="shared" si="519"/>
        <v>5.5213507686159458E-2</v>
      </c>
      <c r="GT192" s="75"/>
      <c r="GU192" s="75"/>
      <c r="GV192" s="75"/>
      <c r="GW192" s="75"/>
      <c r="GX192" s="75">
        <f t="shared" si="520"/>
        <v>2.2861183125147302E-2</v>
      </c>
      <c r="GY192" s="75">
        <f t="shared" si="521"/>
        <v>4.4665586669752372E-2</v>
      </c>
      <c r="GZ192" s="75">
        <f t="shared" si="522"/>
        <v>3.3242258652094715E-2</v>
      </c>
      <c r="HA192" s="75">
        <f t="shared" si="523"/>
        <v>5.4500226142017189E-2</v>
      </c>
      <c r="HB192" s="75"/>
      <c r="HC192" s="75"/>
      <c r="HD192" s="75">
        <f t="shared" si="524"/>
        <v>-1.1423328017657657E-2</v>
      </c>
      <c r="HE192" s="75">
        <f t="shared" si="525"/>
        <v>2.1257967489922473E-2</v>
      </c>
      <c r="HF192" s="75">
        <f t="shared" si="526"/>
        <v>9.8346394722648167E-3</v>
      </c>
      <c r="HG192" s="75"/>
      <c r="HH192" s="75"/>
      <c r="HI192" s="75"/>
      <c r="HJ192" s="75">
        <f t="shared" si="527"/>
        <v>0.1399952863539948</v>
      </c>
      <c r="HK192" s="75">
        <f t="shared" si="528"/>
        <v>0.12589678315204814</v>
      </c>
      <c r="HL192" s="75">
        <f t="shared" si="529"/>
        <v>0.12682149362477232</v>
      </c>
      <c r="HM192" s="75">
        <f t="shared" si="530"/>
        <v>8.5933966530981454E-2</v>
      </c>
      <c r="HN192" s="75"/>
      <c r="HO192" s="75"/>
      <c r="HP192" s="75">
        <f t="shared" si="531"/>
        <v>9.2471047272418838E-4</v>
      </c>
      <c r="HQ192" s="75">
        <f>Gegevens!HM234-Gegevens!HL234</f>
        <v>-1.0555261860801884E-2</v>
      </c>
      <c r="HR192" s="75">
        <f t="shared" si="532"/>
        <v>-3.9962816621066682E-2</v>
      </c>
      <c r="HS192" s="75"/>
      <c r="HT192" s="75"/>
      <c r="HU192" s="75"/>
      <c r="HV192" s="75">
        <f t="shared" si="533"/>
        <v>0.29578128682535942</v>
      </c>
      <c r="HW192" s="75">
        <f t="shared" si="534"/>
        <v>0.31890766026382783</v>
      </c>
      <c r="HX192" s="75">
        <f t="shared" si="535"/>
        <v>0.39275956284153007</v>
      </c>
      <c r="HY192" s="75">
        <f t="shared" si="536"/>
        <v>0.31252826775214837</v>
      </c>
      <c r="HZ192" s="75"/>
      <c r="IA192" s="75"/>
      <c r="IB192" s="75">
        <f t="shared" si="537"/>
        <v>7.3851902577702244E-2</v>
      </c>
      <c r="IC192" s="75">
        <f t="shared" si="538"/>
        <v>-8.0231295089381705E-2</v>
      </c>
      <c r="ID192" s="75">
        <f t="shared" si="539"/>
        <v>-6.3793925116794603E-3</v>
      </c>
      <c r="IE192" s="75"/>
      <c r="IF192" s="75"/>
      <c r="IG192" s="75"/>
      <c r="IH192" s="75">
        <f t="shared" si="540"/>
        <v>8.2253122790478431E-2</v>
      </c>
      <c r="II192" s="75">
        <f t="shared" si="541"/>
        <v>9.6505438555889847E-2</v>
      </c>
      <c r="IJ192" s="75">
        <f t="shared" si="542"/>
        <v>4.6220400728597448E-2</v>
      </c>
      <c r="IK192" s="75">
        <f t="shared" si="543"/>
        <v>7.0782451379466302E-2</v>
      </c>
      <c r="IL192" s="75"/>
      <c r="IM192" s="75"/>
      <c r="IN192" s="75">
        <f t="shared" si="544"/>
        <v>-5.0285037827292399E-2</v>
      </c>
      <c r="IO192" s="75">
        <f t="shared" si="545"/>
        <v>2.4562050650868854E-2</v>
      </c>
      <c r="IP192" s="75">
        <f t="shared" si="546"/>
        <v>-2.5722987176423545E-2</v>
      </c>
      <c r="IQ192" s="75"/>
      <c r="IR192" s="75"/>
      <c r="IS192" s="75"/>
      <c r="IT192" s="75">
        <f t="shared" si="547"/>
        <v>7.7303794485034175E-2</v>
      </c>
      <c r="IU192" s="75">
        <f t="shared" si="548"/>
        <v>6.8502661420967365E-2</v>
      </c>
      <c r="IV192" s="75">
        <f t="shared" si="549"/>
        <v>9.5173041894353369E-2</v>
      </c>
      <c r="IW192" s="75">
        <f t="shared" si="550"/>
        <v>6.8973315241971964E-2</v>
      </c>
      <c r="IX192" s="75"/>
      <c r="IY192" s="75"/>
      <c r="IZ192" s="75">
        <f t="shared" si="551"/>
        <v>2.6670380473386004E-2</v>
      </c>
      <c r="JA192" s="75">
        <f t="shared" si="552"/>
        <v>-2.6199726652381405E-2</v>
      </c>
      <c r="JB192" s="75">
        <f t="shared" si="553"/>
        <v>4.7065382100459907E-4</v>
      </c>
      <c r="JC192" s="75"/>
      <c r="JD192" s="75"/>
      <c r="JE192" s="75"/>
      <c r="JF192" s="75"/>
      <c r="JG192" s="75"/>
      <c r="JH192" s="75"/>
      <c r="JI192" s="75">
        <f t="shared" si="554"/>
        <v>0.10511430591562573</v>
      </c>
      <c r="JJ192" s="75">
        <f t="shared" si="555"/>
        <v>0.15955691727551261</v>
      </c>
      <c r="JK192" s="75">
        <f t="shared" si="556"/>
        <v>0.18241810040065992</v>
      </c>
      <c r="JL192" s="75"/>
      <c r="JM192" s="75">
        <f t="shared" si="557"/>
        <v>0.14117102522564223</v>
      </c>
      <c r="JN192" s="75">
        <f t="shared" si="558"/>
        <v>0.16500809997685723</v>
      </c>
      <c r="JO192" s="75">
        <f t="shared" si="559"/>
        <v>0.2096736866466096</v>
      </c>
      <c r="JP192" s="75"/>
      <c r="JQ192" s="75">
        <f t="shared" si="560"/>
        <v>7.9462659380692163E-2</v>
      </c>
      <c r="JR192" s="75">
        <f t="shared" si="561"/>
        <v>0.14139344262295081</v>
      </c>
      <c r="JS192" s="75">
        <f t="shared" si="562"/>
        <v>0.17463570127504552</v>
      </c>
      <c r="JT192" s="75"/>
      <c r="JU192" s="75">
        <f t="shared" si="563"/>
        <v>0.12528267752148348</v>
      </c>
      <c r="JV192" s="75">
        <f t="shared" si="564"/>
        <v>0.13975576662143827</v>
      </c>
      <c r="JW192" s="75">
        <f t="shared" si="565"/>
        <v>0.19425599276345545</v>
      </c>
      <c r="JX192" s="75"/>
      <c r="JY192" s="75"/>
      <c r="JZ192" s="75"/>
      <c r="KA192" s="75">
        <f t="shared" si="566"/>
        <v>-6.1708365844950069E-2</v>
      </c>
      <c r="KB192" s="75">
        <f t="shared" si="567"/>
        <v>4.5820018140791313E-2</v>
      </c>
      <c r="KC192" s="75">
        <f t="shared" si="568"/>
        <v>-1.5888347704158756E-2</v>
      </c>
      <c r="KD192" s="75"/>
      <c r="KE192" s="75"/>
      <c r="KF192" s="75">
        <f t="shared" si="569"/>
        <v>-2.3614657353906415E-2</v>
      </c>
      <c r="KG192" s="75">
        <f t="shared" si="570"/>
        <v>-1.6376760015125447E-3</v>
      </c>
      <c r="KH192" s="75">
        <f t="shared" si="571"/>
        <v>-2.525233335541896E-2</v>
      </c>
      <c r="KI192" s="75"/>
      <c r="KJ192" s="75"/>
      <c r="KK192" s="75">
        <f t="shared" si="572"/>
        <v>-3.5037985371564079E-2</v>
      </c>
      <c r="KL192" s="75">
        <f t="shared" si="573"/>
        <v>1.9620291488409936E-2</v>
      </c>
      <c r="KM192" s="75">
        <f t="shared" si="574"/>
        <v>-1.5417693883154143E-2</v>
      </c>
      <c r="KN192" s="75"/>
      <c r="KO192" s="75"/>
      <c r="KP192" s="75"/>
      <c r="KQ192" s="75"/>
      <c r="KR192" s="73">
        <f t="shared" si="575"/>
        <v>1232.1425595926869</v>
      </c>
      <c r="KS192" s="73">
        <f t="shared" si="576"/>
        <v>237.4228187919463</v>
      </c>
      <c r="KT192" s="73">
        <f t="shared" si="577"/>
        <v>556.71557509835691</v>
      </c>
      <c r="KU192" s="73">
        <f t="shared" si="578"/>
        <v>1410.2096736866467</v>
      </c>
      <c r="KV192" s="73">
        <f t="shared" si="579"/>
        <v>426.74704929414492</v>
      </c>
      <c r="KW192" s="73">
        <f t="shared" si="580"/>
        <v>302.91876880351771</v>
      </c>
      <c r="KX192" s="73">
        <f t="shared" si="581"/>
        <v>197.511224253645</v>
      </c>
      <c r="KY192" s="73"/>
      <c r="KZ192" s="73">
        <f t="shared" si="582"/>
        <v>737</v>
      </c>
      <c r="LA192" s="73">
        <f t="shared" si="583"/>
        <v>539.66120218579238</v>
      </c>
      <c r="LB192" s="73">
        <f t="shared" si="584"/>
        <v>560.80464480874321</v>
      </c>
      <c r="LC192" s="73">
        <f t="shared" si="585"/>
        <v>1736.782786885246</v>
      </c>
      <c r="LD192" s="73">
        <f t="shared" si="586"/>
        <v>204.38661202185793</v>
      </c>
      <c r="LE192" s="73">
        <f t="shared" si="587"/>
        <v>420.85519125683061</v>
      </c>
      <c r="LF192" s="73">
        <f t="shared" si="588"/>
        <v>146.99726775956282</v>
      </c>
      <c r="LG192" s="73"/>
      <c r="LH192" s="73">
        <f t="shared" si="589"/>
        <v>830</v>
      </c>
      <c r="LI192" s="73">
        <f t="shared" si="590"/>
        <v>896</v>
      </c>
      <c r="LJ192" s="73">
        <f t="shared" si="591"/>
        <v>380</v>
      </c>
      <c r="LK192" s="73">
        <f t="shared" si="592"/>
        <v>1382</v>
      </c>
      <c r="LL192" s="73">
        <f t="shared" si="593"/>
        <v>313</v>
      </c>
      <c r="LM192" s="73">
        <f t="shared" si="594"/>
        <v>305</v>
      </c>
      <c r="LN192" s="73">
        <f t="shared" si="595"/>
        <v>241</v>
      </c>
      <c r="LO192" s="73"/>
      <c r="LP192" s="73">
        <f t="shared" si="596"/>
        <v>-495.14255959268689</v>
      </c>
      <c r="LQ192" s="73">
        <f t="shared" si="597"/>
        <v>302.23838339384611</v>
      </c>
      <c r="LR192" s="73">
        <f t="shared" si="598"/>
        <v>4.0890697103862976</v>
      </c>
      <c r="LS192" s="73">
        <f t="shared" si="599"/>
        <v>326.57311319859923</v>
      </c>
      <c r="LT192" s="73">
        <f t="shared" si="600"/>
        <v>-222.36043727228699</v>
      </c>
      <c r="LU192" s="73">
        <f t="shared" si="601"/>
        <v>117.9364224533129</v>
      </c>
      <c r="LV192" s="73">
        <f t="shared" si="602"/>
        <v>-50.51395649408218</v>
      </c>
      <c r="LW192" s="73"/>
      <c r="LX192" s="73">
        <f t="shared" si="603"/>
        <v>93</v>
      </c>
      <c r="LY192" s="73">
        <f t="shared" si="604"/>
        <v>356.33879781420762</v>
      </c>
      <c r="LZ192" s="73">
        <f t="shared" si="605"/>
        <v>-180.80464480874321</v>
      </c>
      <c r="MA192" s="73">
        <f t="shared" si="606"/>
        <v>-354.78278688524597</v>
      </c>
      <c r="MB192" s="73">
        <f t="shared" si="607"/>
        <v>108.61338797814207</v>
      </c>
      <c r="MC192" s="73">
        <f t="shared" si="608"/>
        <v>-115.85519125683061</v>
      </c>
      <c r="MD192" s="73">
        <f t="shared" si="609"/>
        <v>94.002732240437183</v>
      </c>
      <c r="ME192" s="73"/>
      <c r="MF192" s="73">
        <f t="shared" si="610"/>
        <v>-402.14255959268689</v>
      </c>
      <c r="MG192" s="73">
        <f t="shared" si="611"/>
        <v>658.57718120805373</v>
      </c>
      <c r="MH192" s="73">
        <f t="shared" si="612"/>
        <v>-176.71557509835691</v>
      </c>
      <c r="MI192" s="73">
        <f t="shared" si="613"/>
        <v>-28.209673686646738</v>
      </c>
      <c r="MJ192" s="73">
        <f t="shared" si="614"/>
        <v>-113.74704929414492</v>
      </c>
      <c r="MK192" s="73">
        <f t="shared" si="615"/>
        <v>2.0812311964822925</v>
      </c>
      <c r="ML192" s="73">
        <f t="shared" si="616"/>
        <v>43.488775746355003</v>
      </c>
      <c r="MM192" s="73"/>
      <c r="MN192" s="75">
        <f t="shared" si="617"/>
        <v>-0.40185492801771872</v>
      </c>
      <c r="MO192" s="75">
        <f t="shared" si="618"/>
        <v>1.2729963570127507</v>
      </c>
      <c r="MP192" s="75">
        <f t="shared" si="619"/>
        <v>7.3449888835315363E-3</v>
      </c>
      <c r="MQ192" s="75">
        <f t="shared" si="620"/>
        <v>0.23157770031803432</v>
      </c>
      <c r="MR192" s="75">
        <f t="shared" si="621"/>
        <v>-0.52105910899695551</v>
      </c>
      <c r="MS192" s="75">
        <f t="shared" si="622"/>
        <v>0.38933349332939499</v>
      </c>
      <c r="MT192" s="75">
        <f t="shared" si="623"/>
        <v>-0.25575233349377591</v>
      </c>
      <c r="MU192" s="75"/>
      <c r="MV192" s="75">
        <f t="shared" si="624"/>
        <v>0.12618724559023067</v>
      </c>
      <c r="MW192" s="75">
        <f t="shared" si="625"/>
        <v>0.66030093764555775</v>
      </c>
      <c r="MX192" s="75">
        <f t="shared" si="626"/>
        <v>-0.32240218850256636</v>
      </c>
      <c r="MY192" s="75">
        <f t="shared" si="627"/>
        <v>-0.20427585393192146</v>
      </c>
      <c r="MZ192" s="75">
        <f t="shared" si="628"/>
        <v>0.53141146038727094</v>
      </c>
      <c r="NA192" s="75">
        <f t="shared" si="629"/>
        <v>-0.27528516616569176</v>
      </c>
      <c r="NB192" s="75">
        <f t="shared" si="630"/>
        <v>0.63948625490232547</v>
      </c>
      <c r="NC192" s="75"/>
      <c r="ND192" s="75">
        <f t="shared" si="631"/>
        <v>-0.3263766489209044</v>
      </c>
      <c r="NE192" s="75">
        <f t="shared" si="632"/>
        <v>2.7738579828132068</v>
      </c>
      <c r="NF192" s="75">
        <f t="shared" si="633"/>
        <v>-0.31742524010961243</v>
      </c>
      <c r="NG192" s="75">
        <f t="shared" si="634"/>
        <v>-2.00038860979442E-2</v>
      </c>
      <c r="NH192" s="75">
        <f t="shared" si="635"/>
        <v>-0.26654443066984684</v>
      </c>
      <c r="NI192" s="75">
        <f t="shared" si="636"/>
        <v>6.8705917586514495E-3</v>
      </c>
      <c r="NJ192" s="75">
        <f t="shared" si="637"/>
        <v>0.22018381948008423</v>
      </c>
      <c r="NK192" s="75"/>
      <c r="NL192" s="75"/>
      <c r="NM192" s="211">
        <v>6643</v>
      </c>
      <c r="NN192" s="212">
        <v>0</v>
      </c>
      <c r="NO192" s="212">
        <v>26</v>
      </c>
      <c r="NP192" s="212">
        <v>14</v>
      </c>
      <c r="NQ192" s="212">
        <v>1</v>
      </c>
      <c r="NR192" s="212">
        <v>30</v>
      </c>
      <c r="NS192" s="213">
        <v>71</v>
      </c>
      <c r="NT192" s="213">
        <f t="shared" si="638"/>
        <v>6714</v>
      </c>
      <c r="NU192" s="75"/>
      <c r="NV192" s="75"/>
      <c r="NW192" s="73">
        <v>4422</v>
      </c>
      <c r="NX192" s="73">
        <v>896</v>
      </c>
      <c r="NY192" s="75">
        <f t="shared" si="639"/>
        <v>0.2026232473993668</v>
      </c>
      <c r="NZ192" s="75">
        <f t="shared" si="640"/>
        <v>1.0530612361538641E-3</v>
      </c>
      <c r="OA192" s="75">
        <f t="shared" si="641"/>
        <v>1.1432202319359081E-3</v>
      </c>
      <c r="OB192" s="73">
        <v>6455</v>
      </c>
      <c r="OC192" s="73">
        <v>4998</v>
      </c>
      <c r="OD192" s="73">
        <v>376.87377119477435</v>
      </c>
      <c r="OE192" s="73">
        <v>70.401921029536993</v>
      </c>
      <c r="OF192" s="75">
        <f t="shared" si="642"/>
        <v>1.0906571809378309E-2</v>
      </c>
      <c r="OG192" s="75">
        <f t="shared" si="643"/>
        <v>0.18680504298918738</v>
      </c>
      <c r="OH192" s="73">
        <v>333.33333333333303</v>
      </c>
      <c r="OI192" s="73">
        <f t="shared" si="644"/>
        <v>62.2683476630624</v>
      </c>
      <c r="OJ192" s="75">
        <f t="shared" si="645"/>
        <v>1.2458652993810004E-2</v>
      </c>
      <c r="OK192" s="75">
        <f t="shared" si="646"/>
        <v>9.8497286937627038E-4</v>
      </c>
      <c r="OL192" s="75">
        <f t="shared" si="647"/>
        <v>1.0270464316823968E-4</v>
      </c>
      <c r="OM192" s="73">
        <v>6359</v>
      </c>
      <c r="ON192" s="73">
        <v>127265639</v>
      </c>
      <c r="OO192" s="73">
        <f t="shared" si="648"/>
        <v>20013.467369083188</v>
      </c>
      <c r="OP192" s="75">
        <f t="shared" si="649"/>
        <v>9.7585783873653802E-4</v>
      </c>
      <c r="OQ192" s="75">
        <f t="shared" si="650"/>
        <v>1.0219973153911806E-3</v>
      </c>
      <c r="OR192" s="75">
        <f t="shared" si="651"/>
        <v>2.007453663549839E-4</v>
      </c>
      <c r="OS192" s="73">
        <v>1044.5345180059758</v>
      </c>
      <c r="OT192" s="75">
        <f t="shared" si="652"/>
        <v>0.16181789589558107</v>
      </c>
      <c r="OU192" s="75">
        <f t="shared" si="653"/>
        <v>8.6086232980633968E-4</v>
      </c>
      <c r="OV192" s="73">
        <v>33.522682889313103</v>
      </c>
      <c r="OW192" s="75">
        <f t="shared" si="654"/>
        <v>5.2716909717429004E-3</v>
      </c>
      <c r="OX192" s="75">
        <v>3.3707865168539318E-2</v>
      </c>
      <c r="OY192" s="73">
        <v>300</v>
      </c>
      <c r="OZ192" s="75">
        <f t="shared" si="655"/>
        <v>4.6475600309837335E-2</v>
      </c>
      <c r="PA192" s="73">
        <v>1229</v>
      </c>
      <c r="PB192" s="75">
        <f t="shared" si="656"/>
        <v>0.19039504260263362</v>
      </c>
      <c r="PC192" s="73">
        <v>1065</v>
      </c>
      <c r="PD192" s="73">
        <v>1298</v>
      </c>
      <c r="PE192" s="75">
        <f t="shared" si="657"/>
        <v>-0.17950693374422189</v>
      </c>
      <c r="PF192" s="75">
        <v>4.0008041817450747E-2</v>
      </c>
      <c r="PG192" s="75">
        <v>5.8705267390430235E-2</v>
      </c>
      <c r="PH192" s="75">
        <v>9.8713309207880989E-2</v>
      </c>
      <c r="PI192" s="75"/>
      <c r="PJ192" s="75"/>
      <c r="PK192" s="75"/>
      <c r="PL192" s="75"/>
      <c r="PM192" s="75"/>
      <c r="PN192" s="75"/>
      <c r="PO192" s="226"/>
      <c r="PP192" s="21">
        <f t="shared" si="658"/>
        <v>0</v>
      </c>
      <c r="PQ192" s="73">
        <f t="shared" si="659"/>
        <v>108.56160996974261</v>
      </c>
      <c r="PR192" s="73"/>
      <c r="PS192" s="73">
        <f t="shared" si="660"/>
        <v>20.571169117716245</v>
      </c>
      <c r="PT192" s="73">
        <v>2</v>
      </c>
      <c r="PU192" s="73">
        <f t="shared" si="661"/>
        <v>10.42715452997979</v>
      </c>
      <c r="PV192" s="73">
        <v>2</v>
      </c>
      <c r="PW192" s="73"/>
      <c r="QB192" s="87"/>
    </row>
    <row r="193" spans="1:444" x14ac:dyDescent="0.25">
      <c r="A193" s="150"/>
      <c r="B193" s="153" t="s">
        <v>42</v>
      </c>
      <c r="C193" s="151"/>
      <c r="D193" s="156">
        <v>13025</v>
      </c>
      <c r="E193" s="156" t="s">
        <v>0</v>
      </c>
      <c r="F193" s="72" t="s">
        <v>65</v>
      </c>
      <c r="G193" s="82"/>
      <c r="P193" s="161"/>
      <c r="Q193" s="127"/>
      <c r="R193" s="127"/>
      <c r="S193" s="127"/>
      <c r="T193" s="127"/>
      <c r="U193" s="127"/>
      <c r="V193" s="127"/>
      <c r="W193" s="127"/>
      <c r="X193" s="127"/>
      <c r="Y193" s="127"/>
      <c r="Z193" s="113"/>
      <c r="AA193" s="73"/>
      <c r="AB193" s="74">
        <v>2241</v>
      </c>
      <c r="AC193" s="74">
        <v>8158</v>
      </c>
      <c r="AD193" s="74">
        <v>2004</v>
      </c>
      <c r="AE193" s="74">
        <v>3627</v>
      </c>
      <c r="AF193" s="74">
        <v>1455</v>
      </c>
      <c r="AG193" s="74">
        <v>4655</v>
      </c>
      <c r="AH193" s="74">
        <v>405</v>
      </c>
      <c r="AI193" s="74">
        <v>262</v>
      </c>
      <c r="AK193" s="73">
        <f t="shared" si="445"/>
        <v>22807</v>
      </c>
      <c r="AL193" s="75"/>
      <c r="AM193" s="76">
        <f t="shared" si="446"/>
        <v>9.8259306353312578E-2</v>
      </c>
      <c r="AN193" s="77">
        <f t="shared" si="447"/>
        <v>0.35769719822861401</v>
      </c>
      <c r="AO193" s="77">
        <f t="shared" si="448"/>
        <v>8.7867759898276845E-2</v>
      </c>
      <c r="AP193" s="77">
        <f t="shared" si="449"/>
        <v>0.15903012233086333</v>
      </c>
      <c r="AQ193" s="77">
        <f t="shared" si="450"/>
        <v>6.3796202920156087E-2</v>
      </c>
      <c r="AR193" s="77">
        <f t="shared" si="451"/>
        <v>0.20410400315692551</v>
      </c>
      <c r="AS193" s="77">
        <f t="shared" si="452"/>
        <v>1.775770596746613E-2</v>
      </c>
      <c r="AT193" s="78">
        <f t="shared" si="453"/>
        <v>1.1487701144385496E-2</v>
      </c>
      <c r="AU193" s="75">
        <f t="shared" si="454"/>
        <v>1</v>
      </c>
      <c r="AV193" s="75"/>
      <c r="AW193" s="75"/>
      <c r="AX193" s="74">
        <v>1586</v>
      </c>
      <c r="AY193" s="74">
        <v>1396</v>
      </c>
      <c r="AZ193" s="74">
        <v>1847</v>
      </c>
      <c r="BA193" s="74">
        <v>2821</v>
      </c>
      <c r="BB193" s="74">
        <v>9193</v>
      </c>
      <c r="BC193" s="74">
        <v>5363</v>
      </c>
      <c r="BD193" s="74">
        <v>776</v>
      </c>
      <c r="BF193" s="74">
        <v>71</v>
      </c>
      <c r="BG193" s="79">
        <v>47</v>
      </c>
      <c r="BH193" s="80">
        <v>190</v>
      </c>
      <c r="BI193" s="80"/>
      <c r="BJ193" s="81"/>
      <c r="BK193" s="73">
        <f t="shared" si="455"/>
        <v>237</v>
      </c>
      <c r="BL193" s="79">
        <f t="shared" si="456"/>
        <v>23290</v>
      </c>
      <c r="BM193" s="82"/>
      <c r="BN193" s="83">
        <f t="shared" si="457"/>
        <v>6.8097896092743665E-2</v>
      </c>
      <c r="BO193" s="84">
        <f t="shared" si="458"/>
        <v>5.9939888364104764E-2</v>
      </c>
      <c r="BP193" s="84">
        <f t="shared" si="459"/>
        <v>7.930442249892658E-2</v>
      </c>
      <c r="BQ193" s="84">
        <f t="shared" si="460"/>
        <v>0.12112494632889652</v>
      </c>
      <c r="BR193" s="84">
        <f t="shared" si="461"/>
        <v>0.39471876341777584</v>
      </c>
      <c r="BS193" s="84">
        <f t="shared" si="462"/>
        <v>0.23027050236152855</v>
      </c>
      <c r="BT193" s="84">
        <f t="shared" si="463"/>
        <v>3.3319021039072562E-2</v>
      </c>
      <c r="BU193" s="84">
        <f t="shared" si="464"/>
        <v>0</v>
      </c>
      <c r="BV193" s="84">
        <f t="shared" si="465"/>
        <v>3.0485186775440101E-3</v>
      </c>
      <c r="BW193" s="84">
        <f t="shared" si="466"/>
        <v>2.0180334907685701E-3</v>
      </c>
      <c r="BX193" s="84">
        <f t="shared" si="467"/>
        <v>8.1580077286389011E-3</v>
      </c>
      <c r="BY193" s="84">
        <f t="shared" si="468"/>
        <v>0</v>
      </c>
      <c r="BZ193" s="84">
        <f t="shared" si="469"/>
        <v>0</v>
      </c>
      <c r="CA193" s="75">
        <f t="shared" si="470"/>
        <v>1.0176041219407472E-2</v>
      </c>
      <c r="CB193" s="85">
        <f t="shared" si="471"/>
        <v>1</v>
      </c>
      <c r="CC193" s="75"/>
      <c r="CD193" s="75"/>
      <c r="CE193" s="74">
        <v>2716</v>
      </c>
      <c r="CF193" s="74">
        <v>7108</v>
      </c>
      <c r="CG193" s="74">
        <v>5154</v>
      </c>
      <c r="CH193" s="74">
        <v>2093</v>
      </c>
      <c r="CI193" s="74">
        <v>3403</v>
      </c>
      <c r="CJ193" s="74">
        <v>2100</v>
      </c>
      <c r="CK193" s="74">
        <v>660</v>
      </c>
      <c r="CP193" s="73">
        <f t="shared" si="662"/>
        <v>0</v>
      </c>
      <c r="CQ193" s="73">
        <f t="shared" si="663"/>
        <v>23234</v>
      </c>
      <c r="CR193" s="73"/>
      <c r="CS193" s="76">
        <f t="shared" si="472"/>
        <v>0.11689764999569596</v>
      </c>
      <c r="CT193" s="77">
        <f t="shared" si="473"/>
        <v>0.30593096324352242</v>
      </c>
      <c r="CU193" s="77">
        <f t="shared" si="474"/>
        <v>0.22183007661186194</v>
      </c>
      <c r="CV193" s="77">
        <f t="shared" si="475"/>
        <v>9.0083498321425495E-2</v>
      </c>
      <c r="CW193" s="77">
        <f t="shared" si="476"/>
        <v>0.14646638546957047</v>
      </c>
      <c r="CX193" s="77">
        <f t="shared" si="477"/>
        <v>9.0384780924507191E-2</v>
      </c>
      <c r="CY193" s="77">
        <f t="shared" si="478"/>
        <v>2.8406645433416543E-2</v>
      </c>
      <c r="CZ193" s="78"/>
      <c r="DA193" s="78"/>
      <c r="DB193" s="78"/>
      <c r="DC193" s="78"/>
      <c r="DD193" s="78">
        <f t="shared" si="479"/>
        <v>0</v>
      </c>
      <c r="DE193" s="75">
        <f t="shared" si="480"/>
        <v>1</v>
      </c>
      <c r="DF193" s="75"/>
      <c r="DG193" s="75"/>
      <c r="DH193" s="74">
        <v>1784</v>
      </c>
      <c r="DI193" s="74">
        <v>6894</v>
      </c>
      <c r="DJ193" s="74">
        <v>4938</v>
      </c>
      <c r="DK193" s="74">
        <v>4225</v>
      </c>
      <c r="DM193" s="74">
        <v>1537</v>
      </c>
      <c r="DN193" s="74">
        <v>1578</v>
      </c>
      <c r="DO193" s="74">
        <v>2189</v>
      </c>
      <c r="DP193" s="74">
        <v>19</v>
      </c>
      <c r="DQ193" s="74">
        <v>276</v>
      </c>
      <c r="DR193" s="74">
        <v>8</v>
      </c>
      <c r="DS193" s="74">
        <v>35</v>
      </c>
      <c r="DT193" s="74">
        <v>109</v>
      </c>
      <c r="DU193" s="73">
        <f t="shared" si="481"/>
        <v>447</v>
      </c>
      <c r="DV193" s="73">
        <f t="shared" si="664"/>
        <v>23592</v>
      </c>
      <c r="DW193" s="76">
        <f t="shared" si="482"/>
        <v>7.5618853848762296E-2</v>
      </c>
      <c r="DX193" s="77">
        <f t="shared" si="483"/>
        <v>0.29221770091556459</v>
      </c>
      <c r="DY193" s="77">
        <f t="shared" si="484"/>
        <v>0.20930824008138352</v>
      </c>
      <c r="DZ193" s="77">
        <f t="shared" si="485"/>
        <v>0.17908613089182773</v>
      </c>
      <c r="EA193" s="77">
        <f t="shared" si="486"/>
        <v>0</v>
      </c>
      <c r="EB193" s="77">
        <f t="shared" si="487"/>
        <v>6.5149203119701599E-2</v>
      </c>
      <c r="EC193" s="77">
        <f t="shared" si="488"/>
        <v>6.6887080366225843E-2</v>
      </c>
      <c r="ED193" s="77">
        <f t="shared" si="489"/>
        <v>9.2785690064428619E-2</v>
      </c>
      <c r="EE193" s="75">
        <f t="shared" si="490"/>
        <v>8.053577483892845E-4</v>
      </c>
      <c r="EF193" s="78">
        <f t="shared" si="491"/>
        <v>1.1698880976602238E-2</v>
      </c>
      <c r="EG193" s="78">
        <f t="shared" si="492"/>
        <v>3.3909799932180403E-4</v>
      </c>
      <c r="EH193" s="78">
        <f t="shared" si="493"/>
        <v>1.4835537470328924E-3</v>
      </c>
      <c r="EI193" s="78">
        <f t="shared" si="494"/>
        <v>4.6202102407595794E-3</v>
      </c>
      <c r="EJ193" s="75">
        <f t="shared" si="495"/>
        <v>1.8947100712105799E-2</v>
      </c>
      <c r="EK193" s="75">
        <f t="shared" si="496"/>
        <v>1</v>
      </c>
      <c r="EL193" s="75"/>
      <c r="EM193" s="75"/>
      <c r="EN193" s="75"/>
      <c r="EO193" s="75"/>
      <c r="EP193" s="75"/>
      <c r="EQ193" s="75"/>
      <c r="ER193" s="75">
        <f t="shared" si="497"/>
        <v>0.35769719822861401</v>
      </c>
      <c r="ES193" s="75">
        <f t="shared" si="498"/>
        <v>0.39471876341777584</v>
      </c>
      <c r="ET193" s="75">
        <f t="shared" si="499"/>
        <v>0.30593096324352242</v>
      </c>
      <c r="EU193" s="75">
        <f t="shared" si="500"/>
        <v>0.29221770091556459</v>
      </c>
      <c r="EV193" s="75"/>
      <c r="EW193" s="75"/>
      <c r="EX193" s="75">
        <f t="shared" si="501"/>
        <v>8.7867759898276845E-2</v>
      </c>
      <c r="EY193" s="75">
        <f t="shared" si="502"/>
        <v>5.9939888364104764E-2</v>
      </c>
      <c r="EZ193" s="75">
        <f t="shared" si="503"/>
        <v>0.14646638546957047</v>
      </c>
      <c r="FA193" s="75">
        <f t="shared" si="504"/>
        <v>0.20930824008138352</v>
      </c>
      <c r="FB193" s="75"/>
      <c r="FC193" s="75"/>
      <c r="FD193" s="75"/>
      <c r="FE193" s="75">
        <f t="shared" si="505"/>
        <v>0</v>
      </c>
      <c r="FF193" s="75"/>
      <c r="FG193" s="75"/>
      <c r="FH193" s="75"/>
      <c r="FI193" s="75"/>
      <c r="FJ193" s="75"/>
      <c r="FK193" s="75">
        <f t="shared" si="506"/>
        <v>3.0485186775440101E-3</v>
      </c>
      <c r="FL193" s="75"/>
      <c r="FM193" s="75"/>
      <c r="FN193" s="75"/>
      <c r="FO193" s="75"/>
      <c r="FP193" s="75">
        <f t="shared" si="507"/>
        <v>0.44556495812689084</v>
      </c>
      <c r="FQ193" s="75">
        <f t="shared" si="508"/>
        <v>0.45770717045942461</v>
      </c>
      <c r="FR193" s="75">
        <f t="shared" si="509"/>
        <v>0.45239734871309289</v>
      </c>
      <c r="FS193" s="75">
        <f t="shared" si="510"/>
        <v>0.50152594099694814</v>
      </c>
      <c r="FT193" s="75"/>
      <c r="FU193" s="75"/>
      <c r="FV193" s="75"/>
      <c r="FW193" s="75">
        <f t="shared" si="511"/>
        <v>-8.8787800174253417E-2</v>
      </c>
      <c r="FX193" s="75">
        <f t="shared" si="512"/>
        <v>-1.3713262327957831E-2</v>
      </c>
      <c r="FY193" s="75">
        <f t="shared" si="513"/>
        <v>-0.10250106250221125</v>
      </c>
      <c r="FZ193" s="75"/>
      <c r="GA193" s="75"/>
      <c r="GB193" s="75">
        <f t="shared" si="514"/>
        <v>8.6526497105465699E-2</v>
      </c>
      <c r="GC193" s="75">
        <f t="shared" si="515"/>
        <v>6.2841854611813047E-2</v>
      </c>
      <c r="GD193" s="75">
        <f t="shared" si="516"/>
        <v>0.14936835171727875</v>
      </c>
      <c r="GE193" s="75"/>
      <c r="GF193" s="75"/>
      <c r="GG193" s="75"/>
      <c r="GH193" s="75"/>
      <c r="GI193" s="75"/>
      <c r="GJ193" s="75"/>
      <c r="GK193" s="75"/>
      <c r="GL193" s="75"/>
      <c r="GM193" s="75"/>
      <c r="GN193" s="75"/>
      <c r="GO193" s="75"/>
      <c r="GP193" s="75"/>
      <c r="GQ193" s="75">
        <f t="shared" si="517"/>
        <v>-5.309821746331711E-3</v>
      </c>
      <c r="GR193" s="75">
        <f t="shared" si="518"/>
        <v>4.9128592283855244E-2</v>
      </c>
      <c r="GS193" s="75">
        <f t="shared" si="519"/>
        <v>4.3818770537523533E-2</v>
      </c>
      <c r="GT193" s="75"/>
      <c r="GU193" s="75"/>
      <c r="GV193" s="75"/>
      <c r="GW193" s="75"/>
      <c r="GX193" s="75">
        <f t="shared" si="520"/>
        <v>1.775770596746613E-2</v>
      </c>
      <c r="GY193" s="75">
        <f t="shared" si="521"/>
        <v>3.3319021039072562E-2</v>
      </c>
      <c r="GZ193" s="75">
        <f t="shared" si="522"/>
        <v>2.8406645433416543E-2</v>
      </c>
      <c r="HA193" s="75">
        <f t="shared" si="523"/>
        <v>6.5149203119701599E-2</v>
      </c>
      <c r="HB193" s="75"/>
      <c r="HC193" s="75"/>
      <c r="HD193" s="75">
        <f t="shared" si="524"/>
        <v>-4.9123756056560185E-3</v>
      </c>
      <c r="HE193" s="75">
        <f t="shared" si="525"/>
        <v>3.6742557686285052E-2</v>
      </c>
      <c r="HF193" s="75">
        <f t="shared" si="526"/>
        <v>3.1830182080629037E-2</v>
      </c>
      <c r="HG193" s="75"/>
      <c r="HH193" s="75"/>
      <c r="HI193" s="75"/>
      <c r="HJ193" s="75">
        <f t="shared" si="527"/>
        <v>0.20410400315692551</v>
      </c>
      <c r="HK193" s="75">
        <f t="shared" si="528"/>
        <v>0.23027050236152855</v>
      </c>
      <c r="HL193" s="75">
        <f t="shared" si="529"/>
        <v>0.22183007661186194</v>
      </c>
      <c r="HM193" s="75">
        <f t="shared" si="530"/>
        <v>0.17908613089182773</v>
      </c>
      <c r="HN193" s="75"/>
      <c r="HO193" s="75"/>
      <c r="HP193" s="75">
        <f t="shared" si="531"/>
        <v>-8.440425749666608E-3</v>
      </c>
      <c r="HQ193" s="75">
        <f>Gegevens!HM60-Gegevens!HL60</f>
        <v>-2.5215297876617526E-2</v>
      </c>
      <c r="HR193" s="75">
        <f t="shared" si="532"/>
        <v>-5.1184371469700812E-2</v>
      </c>
      <c r="HS193" s="75"/>
      <c r="HT193" s="75"/>
      <c r="HU193" s="75"/>
      <c r="HV193" s="75">
        <f t="shared" si="533"/>
        <v>9.8259306353312578E-2</v>
      </c>
      <c r="HW193" s="75">
        <f t="shared" si="534"/>
        <v>7.930442249892658E-2</v>
      </c>
      <c r="HX193" s="75">
        <f t="shared" si="535"/>
        <v>9.0384780924507191E-2</v>
      </c>
      <c r="HY193" s="75">
        <f t="shared" si="536"/>
        <v>7.5618853848762296E-2</v>
      </c>
      <c r="HZ193" s="75"/>
      <c r="IA193" s="75"/>
      <c r="IB193" s="75">
        <f t="shared" si="537"/>
        <v>1.1080358425580611E-2</v>
      </c>
      <c r="IC193" s="75">
        <f t="shared" si="538"/>
        <v>-1.4765927075744895E-2</v>
      </c>
      <c r="ID193" s="75">
        <f t="shared" si="539"/>
        <v>-3.6855686501642837E-3</v>
      </c>
      <c r="IE193" s="75"/>
      <c r="IF193" s="75"/>
      <c r="IG193" s="75"/>
      <c r="IH193" s="75">
        <f t="shared" si="540"/>
        <v>0.15903012233086333</v>
      </c>
      <c r="II193" s="75">
        <f t="shared" si="541"/>
        <v>0.12112494632889652</v>
      </c>
      <c r="IJ193" s="75">
        <f t="shared" si="542"/>
        <v>0.11689764999569596</v>
      </c>
      <c r="IK193" s="75">
        <f t="shared" si="543"/>
        <v>9.2785690064428619E-2</v>
      </c>
      <c r="IL193" s="75"/>
      <c r="IM193" s="75"/>
      <c r="IN193" s="75">
        <f t="shared" si="544"/>
        <v>-4.2272963332005559E-3</v>
      </c>
      <c r="IO193" s="75">
        <f t="shared" si="545"/>
        <v>-2.4111959931267343E-2</v>
      </c>
      <c r="IP193" s="75">
        <f t="shared" si="546"/>
        <v>-2.8339256264467899E-2</v>
      </c>
      <c r="IQ193" s="75"/>
      <c r="IR193" s="75"/>
      <c r="IS193" s="75"/>
      <c r="IT193" s="75">
        <f t="shared" si="547"/>
        <v>6.3796202920156087E-2</v>
      </c>
      <c r="IU193" s="75">
        <f t="shared" si="548"/>
        <v>6.8097896092743665E-2</v>
      </c>
      <c r="IV193" s="75">
        <f t="shared" si="549"/>
        <v>9.0083498321425495E-2</v>
      </c>
      <c r="IW193" s="75">
        <f t="shared" si="550"/>
        <v>6.6887080366225843E-2</v>
      </c>
      <c r="IX193" s="75"/>
      <c r="IY193" s="75"/>
      <c r="IZ193" s="75">
        <f t="shared" si="551"/>
        <v>2.198560222868183E-2</v>
      </c>
      <c r="JA193" s="75">
        <f t="shared" si="552"/>
        <v>-2.3196417955199652E-2</v>
      </c>
      <c r="JB193" s="75">
        <f t="shared" si="553"/>
        <v>-1.2108157265178221E-3</v>
      </c>
      <c r="JC193" s="75"/>
      <c r="JD193" s="75"/>
      <c r="JE193" s="75"/>
      <c r="JF193" s="75"/>
      <c r="JG193" s="75"/>
      <c r="JH193" s="75"/>
      <c r="JI193" s="75">
        <f t="shared" si="554"/>
        <v>0.17678782829832945</v>
      </c>
      <c r="JJ193" s="75">
        <f t="shared" si="555"/>
        <v>0.22282632525101942</v>
      </c>
      <c r="JK193" s="75">
        <f t="shared" si="556"/>
        <v>0.24058403121848554</v>
      </c>
      <c r="JL193" s="75"/>
      <c r="JM193" s="75">
        <f t="shared" si="557"/>
        <v>0.15444396736796909</v>
      </c>
      <c r="JN193" s="75">
        <f t="shared" si="558"/>
        <v>0.18922284242164017</v>
      </c>
      <c r="JO193" s="75">
        <f t="shared" si="559"/>
        <v>0.22254186346071275</v>
      </c>
      <c r="JP193" s="75"/>
      <c r="JQ193" s="75">
        <f t="shared" si="560"/>
        <v>0.1453042954291125</v>
      </c>
      <c r="JR193" s="75">
        <f t="shared" si="561"/>
        <v>0.20698114831712144</v>
      </c>
      <c r="JS193" s="75">
        <f t="shared" si="562"/>
        <v>0.23538779375053798</v>
      </c>
      <c r="JT193" s="75"/>
      <c r="JU193" s="75">
        <f t="shared" si="563"/>
        <v>0.15793489318413023</v>
      </c>
      <c r="JV193" s="75">
        <f t="shared" si="564"/>
        <v>0.15967277043065448</v>
      </c>
      <c r="JW193" s="75">
        <f t="shared" si="565"/>
        <v>0.22482197355035607</v>
      </c>
      <c r="JX193" s="75"/>
      <c r="JY193" s="75"/>
      <c r="JZ193" s="75"/>
      <c r="KA193" s="75">
        <f t="shared" si="566"/>
        <v>-9.1396719388565917E-3</v>
      </c>
      <c r="KB193" s="75">
        <f t="shared" si="567"/>
        <v>1.2630597755017736E-2</v>
      </c>
      <c r="KC193" s="75">
        <f t="shared" si="568"/>
        <v>3.4909258161611445E-3</v>
      </c>
      <c r="KD193" s="75"/>
      <c r="KE193" s="75"/>
      <c r="KF193" s="75">
        <f t="shared" si="569"/>
        <v>1.7758305895481274E-2</v>
      </c>
      <c r="KG193" s="75">
        <f t="shared" si="570"/>
        <v>-4.7308377886466968E-2</v>
      </c>
      <c r="KH193" s="75">
        <f t="shared" si="571"/>
        <v>-2.9550071990985693E-2</v>
      </c>
      <c r="KI193" s="75"/>
      <c r="KJ193" s="75"/>
      <c r="KK193" s="75">
        <f t="shared" si="572"/>
        <v>1.2845930289825225E-2</v>
      </c>
      <c r="KL193" s="75">
        <f t="shared" si="573"/>
        <v>-1.0565820200181902E-2</v>
      </c>
      <c r="KM193" s="75">
        <f t="shared" si="574"/>
        <v>2.2801100896433224E-3</v>
      </c>
      <c r="KN193" s="75"/>
      <c r="KO193" s="75"/>
      <c r="KP193" s="75"/>
      <c r="KQ193" s="75"/>
      <c r="KR193" s="73">
        <f t="shared" si="575"/>
        <v>9312.2050665521674</v>
      </c>
      <c r="KS193" s="73">
        <f t="shared" si="576"/>
        <v>1414.1018462859595</v>
      </c>
      <c r="KT193" s="73">
        <f t="shared" si="577"/>
        <v>5432.5416917131815</v>
      </c>
      <c r="KU193" s="73">
        <f t="shared" si="578"/>
        <v>1870.9499355946759</v>
      </c>
      <c r="KV193" s="73">
        <f t="shared" si="579"/>
        <v>2857.5797337913268</v>
      </c>
      <c r="KW193" s="73">
        <f t="shared" si="580"/>
        <v>1606.5655646200084</v>
      </c>
      <c r="KX193" s="73">
        <f t="shared" si="581"/>
        <v>786.06234435379986</v>
      </c>
      <c r="KY193" s="73"/>
      <c r="KZ193" s="73">
        <f t="shared" si="582"/>
        <v>7217.5232848411806</v>
      </c>
      <c r="LA193" s="73">
        <f t="shared" si="583"/>
        <v>3455.4349659981067</v>
      </c>
      <c r="LB193" s="73">
        <f t="shared" si="584"/>
        <v>5233.415167427047</v>
      </c>
      <c r="LC193" s="73">
        <f t="shared" si="585"/>
        <v>2132.3577515709735</v>
      </c>
      <c r="LD193" s="73">
        <f t="shared" si="586"/>
        <v>2757.8493586984591</v>
      </c>
      <c r="LE193" s="73">
        <f t="shared" si="587"/>
        <v>2125.2498923990702</v>
      </c>
      <c r="LF193" s="73">
        <f t="shared" si="588"/>
        <v>670.16957906516313</v>
      </c>
      <c r="LG193" s="73"/>
      <c r="LH193" s="73">
        <f t="shared" si="589"/>
        <v>6894</v>
      </c>
      <c r="LI193" s="73">
        <f t="shared" si="590"/>
        <v>4938</v>
      </c>
      <c r="LJ193" s="73">
        <f t="shared" si="591"/>
        <v>4225</v>
      </c>
      <c r="LK193" s="73">
        <f t="shared" si="592"/>
        <v>1784</v>
      </c>
      <c r="LL193" s="73">
        <f t="shared" si="593"/>
        <v>2189</v>
      </c>
      <c r="LM193" s="73">
        <f t="shared" si="594"/>
        <v>1578</v>
      </c>
      <c r="LN193" s="73">
        <f t="shared" si="595"/>
        <v>1537</v>
      </c>
      <c r="LO193" s="73"/>
      <c r="LP193" s="73">
        <f t="shared" si="596"/>
        <v>-2094.6817817109868</v>
      </c>
      <c r="LQ193" s="73">
        <f t="shared" si="597"/>
        <v>2041.3331197121472</v>
      </c>
      <c r="LR193" s="73">
        <f t="shared" si="598"/>
        <v>-199.12652428613455</v>
      </c>
      <c r="LS193" s="73">
        <f t="shared" si="599"/>
        <v>261.40781597629757</v>
      </c>
      <c r="LT193" s="73">
        <f t="shared" si="600"/>
        <v>-99.730375092867689</v>
      </c>
      <c r="LU193" s="73">
        <f t="shared" si="601"/>
        <v>518.68432777906173</v>
      </c>
      <c r="LV193" s="73">
        <f t="shared" si="602"/>
        <v>-115.89276528863672</v>
      </c>
      <c r="LW193" s="73"/>
      <c r="LX193" s="73">
        <f t="shared" si="603"/>
        <v>-323.52328484118061</v>
      </c>
      <c r="LY193" s="73">
        <f t="shared" si="604"/>
        <v>1482.5650340018933</v>
      </c>
      <c r="LZ193" s="73">
        <f t="shared" si="605"/>
        <v>-1008.415167427047</v>
      </c>
      <c r="MA193" s="73">
        <f t="shared" si="606"/>
        <v>-348.35775157097351</v>
      </c>
      <c r="MB193" s="73">
        <f t="shared" si="607"/>
        <v>-568.84935869845913</v>
      </c>
      <c r="MC193" s="73">
        <f t="shared" si="608"/>
        <v>-547.24989239907018</v>
      </c>
      <c r="MD193" s="73">
        <f t="shared" si="609"/>
        <v>866.83042093483687</v>
      </c>
      <c r="ME193" s="73"/>
      <c r="MF193" s="73">
        <f t="shared" si="610"/>
        <v>-2418.2050665521674</v>
      </c>
      <c r="MG193" s="73">
        <f t="shared" si="611"/>
        <v>3523.8981537140407</v>
      </c>
      <c r="MH193" s="73">
        <f t="shared" si="612"/>
        <v>-1207.5416917131815</v>
      </c>
      <c r="MI193" s="73">
        <f t="shared" si="613"/>
        <v>-86.949935594675935</v>
      </c>
      <c r="MJ193" s="73">
        <f t="shared" si="614"/>
        <v>-668.57973379132682</v>
      </c>
      <c r="MK193" s="73">
        <f t="shared" si="615"/>
        <v>-28.565564620008445</v>
      </c>
      <c r="ML193" s="73">
        <f t="shared" si="616"/>
        <v>750.93765564620014</v>
      </c>
      <c r="MM193" s="73"/>
      <c r="MN193" s="75">
        <f t="shared" si="617"/>
        <v>-0.224939395851013</v>
      </c>
      <c r="MO193" s="75">
        <f t="shared" si="618"/>
        <v>1.4435545254916167</v>
      </c>
      <c r="MP193" s="75">
        <f t="shared" si="619"/>
        <v>-3.6654394128237039E-2</v>
      </c>
      <c r="MQ193" s="75">
        <f t="shared" si="620"/>
        <v>0.13971930034205318</v>
      </c>
      <c r="MR193" s="75">
        <f t="shared" si="621"/>
        <v>-3.4900294789167355E-2</v>
      </c>
      <c r="MS193" s="75">
        <f t="shared" si="622"/>
        <v>0.32285288518663297</v>
      </c>
      <c r="MT193" s="75">
        <f t="shared" si="623"/>
        <v>-0.14743457197903173</v>
      </c>
      <c r="MU193" s="75"/>
      <c r="MV193" s="75">
        <f t="shared" si="624"/>
        <v>-4.482469568483001E-2</v>
      </c>
      <c r="MW193" s="75">
        <f t="shared" si="625"/>
        <v>0.42905308552772964</v>
      </c>
      <c r="MX193" s="75">
        <f t="shared" si="626"/>
        <v>-0.19268778324782201</v>
      </c>
      <c r="MY193" s="75">
        <f t="shared" si="627"/>
        <v>-0.16336740460850327</v>
      </c>
      <c r="MZ193" s="75">
        <f t="shared" si="628"/>
        <v>-0.20626556592159995</v>
      </c>
      <c r="NA193" s="75">
        <f t="shared" si="629"/>
        <v>-0.25749908015819817</v>
      </c>
      <c r="NB193" s="75">
        <f t="shared" si="630"/>
        <v>1.2934493716411315</v>
      </c>
      <c r="NC193" s="75"/>
      <c r="ND193" s="75">
        <f t="shared" si="631"/>
        <v>-0.25968125156929184</v>
      </c>
      <c r="NE193" s="75">
        <f t="shared" si="632"/>
        <v>2.4919691343090422</v>
      </c>
      <c r="NF193" s="75">
        <f t="shared" si="633"/>
        <v>-0.22227932342519707</v>
      </c>
      <c r="NG193" s="75">
        <f t="shared" si="634"/>
        <v>-4.6473683737047272E-2</v>
      </c>
      <c r="NH193" s="75">
        <f t="shared" si="635"/>
        <v>-0.23396713165524902</v>
      </c>
      <c r="NI193" s="75">
        <f t="shared" si="636"/>
        <v>-1.7780515933543548E-2</v>
      </c>
      <c r="NJ193" s="75">
        <f t="shared" si="637"/>
        <v>0.955315645177642</v>
      </c>
      <c r="NK193" s="75"/>
      <c r="NL193" s="75"/>
      <c r="NM193" s="211">
        <v>27005</v>
      </c>
      <c r="NN193" s="212">
        <v>2</v>
      </c>
      <c r="NO193" s="212">
        <v>34</v>
      </c>
      <c r="NP193" s="212">
        <v>20</v>
      </c>
      <c r="NQ193" s="212">
        <v>4</v>
      </c>
      <c r="NR193" s="212">
        <v>84</v>
      </c>
      <c r="NS193" s="213">
        <v>144</v>
      </c>
      <c r="NT193" s="213">
        <f t="shared" si="638"/>
        <v>27149</v>
      </c>
      <c r="NU193" s="75"/>
      <c r="NV193" s="75"/>
      <c r="NW193" s="73">
        <v>23592</v>
      </c>
      <c r="NX193" s="73">
        <v>4938</v>
      </c>
      <c r="NY193" s="75">
        <f t="shared" si="639"/>
        <v>0.20930824008138352</v>
      </c>
      <c r="NZ193" s="75">
        <f t="shared" si="640"/>
        <v>5.6182317239579288E-3</v>
      </c>
      <c r="OA193" s="75">
        <f t="shared" si="641"/>
        <v>6.3004704300217802E-3</v>
      </c>
      <c r="OB193" s="73">
        <v>36544</v>
      </c>
      <c r="OC193" s="73">
        <v>27149</v>
      </c>
      <c r="OD193" s="73">
        <v>7677.1748417757226</v>
      </c>
      <c r="OE193" s="73">
        <v>3573.0244608351104</v>
      </c>
      <c r="OF193" s="75">
        <f t="shared" si="642"/>
        <v>9.7773217514095623E-2</v>
      </c>
      <c r="OG193" s="75">
        <f t="shared" si="643"/>
        <v>0.46540876487432892</v>
      </c>
      <c r="OH193" s="73">
        <v>2713.6666666666697</v>
      </c>
      <c r="OI193" s="73">
        <f t="shared" si="644"/>
        <v>1262.964251613972</v>
      </c>
      <c r="OJ193" s="75">
        <f t="shared" si="645"/>
        <v>4.6519733751297358E-2</v>
      </c>
      <c r="OK193" s="75">
        <f t="shared" si="646"/>
        <v>5.5762739796260917E-3</v>
      </c>
      <c r="OL193" s="75">
        <f t="shared" si="647"/>
        <v>5.2124458667470452E-3</v>
      </c>
      <c r="OM193" s="73">
        <v>36151</v>
      </c>
      <c r="ON193" s="73">
        <v>681036833</v>
      </c>
      <c r="OO193" s="73">
        <f t="shared" si="648"/>
        <v>18838.672042267157</v>
      </c>
      <c r="OP193" s="75">
        <f t="shared" si="649"/>
        <v>5.5477648573933934E-3</v>
      </c>
      <c r="OQ193" s="75">
        <f t="shared" si="650"/>
        <v>5.4690159926711387E-3</v>
      </c>
      <c r="OR193" s="75">
        <f t="shared" si="651"/>
        <v>4.0716388164880029E-3</v>
      </c>
      <c r="OS193" s="73">
        <v>7176.1737158031583</v>
      </c>
      <c r="OT193" s="75">
        <f t="shared" si="652"/>
        <v>0.19637077812508644</v>
      </c>
      <c r="OU193" s="75">
        <f t="shared" si="653"/>
        <v>5.9143068204912897E-3</v>
      </c>
      <c r="OV193" s="73">
        <v>1564.3201162944504</v>
      </c>
      <c r="OW193" s="75">
        <f t="shared" si="654"/>
        <v>4.3271835254749536E-2</v>
      </c>
      <c r="OX193" s="75">
        <v>0.1046405823475887</v>
      </c>
      <c r="OY193" s="73">
        <v>2006</v>
      </c>
      <c r="OZ193" s="75">
        <f t="shared" si="655"/>
        <v>5.4892732049036774E-2</v>
      </c>
      <c r="PA193" s="73">
        <v>7319</v>
      </c>
      <c r="PB193" s="75">
        <f t="shared" si="656"/>
        <v>0.20027911558669001</v>
      </c>
      <c r="PC193" s="73">
        <v>5780</v>
      </c>
      <c r="PD193" s="73">
        <v>8082</v>
      </c>
      <c r="PE193" s="75">
        <f t="shared" si="657"/>
        <v>-0.28483048750309331</v>
      </c>
      <c r="PF193" s="75">
        <v>3.8679314655489377E-2</v>
      </c>
      <c r="PG193" s="75">
        <v>7.228472681814839E-2</v>
      </c>
      <c r="PH193" s="75">
        <v>0.11096404147363777</v>
      </c>
      <c r="PI193" s="75"/>
      <c r="PJ193" s="75"/>
      <c r="PK193" s="75"/>
      <c r="PL193" s="75"/>
      <c r="PM193" s="75"/>
      <c r="PN193" s="75"/>
      <c r="PO193" s="226"/>
      <c r="PP193" s="21">
        <f t="shared" si="658"/>
        <v>0</v>
      </c>
      <c r="PQ193" s="73">
        <f t="shared" si="659"/>
        <v>112.14329952170839</v>
      </c>
      <c r="PR193" s="73"/>
      <c r="PS193" s="73">
        <f t="shared" si="660"/>
        <v>73.39241876954847</v>
      </c>
      <c r="PT193" s="73">
        <v>2</v>
      </c>
      <c r="PU193" s="73">
        <f t="shared" si="661"/>
        <v>93.47542616793298</v>
      </c>
      <c r="PV193" s="73">
        <v>2</v>
      </c>
      <c r="PW193" s="73"/>
      <c r="QA193" s="74"/>
      <c r="QB193" s="87"/>
    </row>
    <row r="194" spans="1:444" x14ac:dyDescent="0.25">
      <c r="A194" s="150"/>
      <c r="B194" s="153" t="s">
        <v>12</v>
      </c>
      <c r="C194" s="151"/>
      <c r="D194" s="156">
        <v>36012</v>
      </c>
      <c r="E194" s="156" t="s">
        <v>140</v>
      </c>
      <c r="F194" s="72" t="s">
        <v>188</v>
      </c>
      <c r="G194" s="82"/>
      <c r="P194" s="161"/>
      <c r="Q194" s="127"/>
      <c r="R194" s="127"/>
      <c r="S194" s="127"/>
      <c r="T194" s="127"/>
      <c r="U194" s="127"/>
      <c r="V194" s="127"/>
      <c r="W194" s="127"/>
      <c r="X194" s="127"/>
      <c r="Y194" s="127"/>
      <c r="Z194" s="113"/>
      <c r="AA194" s="73"/>
      <c r="AB194" s="74">
        <v>939</v>
      </c>
      <c r="AC194" s="74">
        <v>1832</v>
      </c>
      <c r="AD194" s="74">
        <v>704</v>
      </c>
      <c r="AE194" s="74">
        <v>1280</v>
      </c>
      <c r="AF194" s="74">
        <v>439</v>
      </c>
      <c r="AG194" s="74">
        <v>2034</v>
      </c>
      <c r="AH194" s="74">
        <v>73</v>
      </c>
      <c r="AI194" s="74">
        <v>100</v>
      </c>
      <c r="AK194" s="73">
        <f t="shared" ref="AK194:AK257" si="667">SUM(AB194:AI194)</f>
        <v>7401</v>
      </c>
      <c r="AL194" s="75"/>
      <c r="AM194" s="76">
        <f t="shared" ref="AM194:AM257" si="668">AB194/$AK194</f>
        <v>0.12687474665585732</v>
      </c>
      <c r="AN194" s="77">
        <f t="shared" ref="AN194:AN257" si="669">AC194/$AK194</f>
        <v>0.24753411701121469</v>
      </c>
      <c r="AO194" s="77">
        <f t="shared" ref="AO194:AO257" si="670">AD194/$AK194</f>
        <v>9.5122280772868537E-2</v>
      </c>
      <c r="AP194" s="77">
        <f t="shared" ref="AP194:AP257" si="671">AE194/$AK194</f>
        <v>0.17294960140521551</v>
      </c>
      <c r="AQ194" s="77">
        <f t="shared" ref="AQ194:AQ257" si="672">AF194/$AK194</f>
        <v>5.9316308606945006E-2</v>
      </c>
      <c r="AR194" s="77">
        <f t="shared" ref="AR194:AR257" si="673">AG194/$AK194</f>
        <v>0.27482772598297528</v>
      </c>
      <c r="AS194" s="77">
        <f t="shared" ref="AS194:AS257" si="674">AH194/$AK194</f>
        <v>9.8635319551411971E-3</v>
      </c>
      <c r="AT194" s="78">
        <f t="shared" ref="AT194:AT257" si="675">AI194/$AK194</f>
        <v>1.3511687609782462E-2</v>
      </c>
      <c r="AU194" s="75">
        <f t="shared" ref="AU194:AU257" si="676">AK194/$AK194</f>
        <v>1</v>
      </c>
      <c r="AV194" s="75"/>
      <c r="AW194" s="75"/>
      <c r="AX194" s="74">
        <v>433</v>
      </c>
      <c r="AY194" s="74">
        <v>376</v>
      </c>
      <c r="AZ194" s="74">
        <v>1154</v>
      </c>
      <c r="BA194" s="74">
        <v>1158</v>
      </c>
      <c r="BB194" s="74">
        <v>2092</v>
      </c>
      <c r="BC194" s="74">
        <v>1782</v>
      </c>
      <c r="BD194" s="74">
        <v>110</v>
      </c>
      <c r="BE194" s="74">
        <v>264</v>
      </c>
      <c r="BF194" s="74">
        <v>19</v>
      </c>
      <c r="BG194" s="79">
        <v>7</v>
      </c>
      <c r="BH194" s="80"/>
      <c r="BI194" s="80"/>
      <c r="BJ194" s="81"/>
      <c r="BK194" s="73">
        <f t="shared" ref="BK194:BK257" si="677">SUM(BG194:BJ194)</f>
        <v>7</v>
      </c>
      <c r="BL194" s="79">
        <f t="shared" ref="BL194:BL257" si="678">SUM(AX194:BF194)+BK194</f>
        <v>7395</v>
      </c>
      <c r="BM194" s="82"/>
      <c r="BN194" s="83">
        <f t="shared" ref="BN194:BN257" si="679">AX194/$BL194</f>
        <v>5.8553076402974982E-2</v>
      </c>
      <c r="BO194" s="84">
        <f t="shared" ref="BO194:BO257" si="680">AY194/$BL194</f>
        <v>5.0845165652467883E-2</v>
      </c>
      <c r="BP194" s="84">
        <f t="shared" ref="BP194:BP257" si="681">AZ194/$BL194</f>
        <v>0.15605138607167005</v>
      </c>
      <c r="BQ194" s="84">
        <f t="shared" ref="BQ194:BQ257" si="682">BA194/$BL194</f>
        <v>0.15659229208924949</v>
      </c>
      <c r="BR194" s="84">
        <f t="shared" ref="BR194:BR257" si="683">BB194/$BL194</f>
        <v>0.28289384719405003</v>
      </c>
      <c r="BS194" s="84">
        <f t="shared" ref="BS194:BS257" si="684">BC194/$BL194</f>
        <v>0.240973630831643</v>
      </c>
      <c r="BT194" s="84">
        <f t="shared" ref="BT194:BT257" si="685">BD194/$BL194</f>
        <v>1.4874915483434753E-2</v>
      </c>
      <c r="BU194" s="84">
        <f t="shared" ref="BU194:BU257" si="686">BE194/$BL194</f>
        <v>3.5699797160243407E-2</v>
      </c>
      <c r="BV194" s="84">
        <f t="shared" ref="BV194:BV257" si="687">BF194/$BL194</f>
        <v>2.5693035835023664E-3</v>
      </c>
      <c r="BW194" s="84">
        <f t="shared" ref="BW194:BW257" si="688">BG194/$BL194</f>
        <v>9.4658553076402974E-4</v>
      </c>
      <c r="BX194" s="84">
        <f t="shared" ref="BX194:BX257" si="689">BH194/$BL194</f>
        <v>0</v>
      </c>
      <c r="BY194" s="84">
        <f t="shared" ref="BY194:BY257" si="690">BI194/$BL194</f>
        <v>0</v>
      </c>
      <c r="BZ194" s="84">
        <f t="shared" ref="BZ194:BZ257" si="691">BJ194/$BL194</f>
        <v>0</v>
      </c>
      <c r="CA194" s="75">
        <f t="shared" ref="CA194:CA257" si="692">SUM(BW194:BZ194)</f>
        <v>9.4658553076402974E-4</v>
      </c>
      <c r="CB194" s="85">
        <f t="shared" ref="CB194:CB257" si="693">BL194/$BL194</f>
        <v>1</v>
      </c>
      <c r="CC194" s="75"/>
      <c r="CD194" s="75"/>
      <c r="CE194" s="74">
        <v>684</v>
      </c>
      <c r="CF194" s="74">
        <v>1885</v>
      </c>
      <c r="CG194" s="74">
        <v>1523</v>
      </c>
      <c r="CH194" s="74">
        <v>831</v>
      </c>
      <c r="CI194" s="74">
        <v>1324</v>
      </c>
      <c r="CJ194" s="74">
        <v>986</v>
      </c>
      <c r="CK194" s="72">
        <v>154</v>
      </c>
      <c r="CP194" s="73">
        <f t="shared" si="662"/>
        <v>0</v>
      </c>
      <c r="CQ194" s="73">
        <f t="shared" si="663"/>
        <v>7387</v>
      </c>
      <c r="CR194" s="73"/>
      <c r="CS194" s="76">
        <f t="shared" ref="CS194:CS257" si="694">CE194/$CQ194</f>
        <v>9.2595099499120079E-2</v>
      </c>
      <c r="CT194" s="77">
        <f t="shared" ref="CT194:CT257" si="695">CF194/$CQ194</f>
        <v>0.25517801543251656</v>
      </c>
      <c r="CU194" s="77">
        <f t="shared" ref="CU194:CU257" si="696">CG194/$CQ194</f>
        <v>0.20617300663327467</v>
      </c>
      <c r="CV194" s="77">
        <f t="shared" ref="CV194:CV257" si="697">CH194/$CQ194</f>
        <v>0.11249492351428185</v>
      </c>
      <c r="CW194" s="77">
        <f t="shared" ref="CW194:CW257" si="698">CI194/$CQ194</f>
        <v>0.17923378908894003</v>
      </c>
      <c r="CX194" s="77">
        <f t="shared" ref="CX194:CX257" si="699">CJ194/$CQ194</f>
        <v>0.13347773114931635</v>
      </c>
      <c r="CY194" s="77">
        <f t="shared" ref="CY194:CY257" si="700">CK194/$CQ194</f>
        <v>2.0847434682550427E-2</v>
      </c>
      <c r="CZ194" s="78"/>
      <c r="DA194" s="78"/>
      <c r="DB194" s="78"/>
      <c r="DC194" s="78"/>
      <c r="DD194" s="78">
        <f t="shared" ref="DD194:DD257" si="701">CP194/$CQ194</f>
        <v>0</v>
      </c>
      <c r="DE194" s="75">
        <f t="shared" ref="DE194:DE257" si="702">CQ194/$CQ194</f>
        <v>1</v>
      </c>
      <c r="DF194" s="75"/>
      <c r="DG194" s="75"/>
      <c r="DH194" s="74">
        <v>869</v>
      </c>
      <c r="DI194" s="74">
        <v>1613</v>
      </c>
      <c r="DJ194" s="74">
        <v>1932</v>
      </c>
      <c r="DK194" s="74">
        <v>1455</v>
      </c>
      <c r="DM194" s="74">
        <v>221</v>
      </c>
      <c r="DN194" s="74">
        <v>460</v>
      </c>
      <c r="DO194" s="72">
        <v>1054</v>
      </c>
      <c r="DP194" s="74">
        <v>60</v>
      </c>
      <c r="DU194" s="73">
        <f t="shared" ref="DU194:DU257" si="703">SUM(DP194:DT194)</f>
        <v>60</v>
      </c>
      <c r="DV194" s="73">
        <f t="shared" si="664"/>
        <v>7664</v>
      </c>
      <c r="DW194" s="76">
        <f t="shared" ref="DW194:DW257" si="704">DH194/$DV194</f>
        <v>0.11338726513569937</v>
      </c>
      <c r="DX194" s="77">
        <f t="shared" ref="DX194:DX257" si="705">DI194/$DV194</f>
        <v>0.21046450939457204</v>
      </c>
      <c r="DY194" s="77">
        <f t="shared" ref="DY194:DY257" si="706">DJ194/$DV194</f>
        <v>0.2520876826722338</v>
      </c>
      <c r="DZ194" s="77">
        <f t="shared" ref="DZ194:DZ257" si="707">DK194/$DV194</f>
        <v>0.18984864300626306</v>
      </c>
      <c r="EA194" s="77">
        <f t="shared" ref="EA194:EA257" si="708">DL194/$DV194</f>
        <v>0</v>
      </c>
      <c r="EB194" s="77">
        <f t="shared" ref="EB194:EB257" si="709">DM194/$DV194</f>
        <v>2.8836116910229644E-2</v>
      </c>
      <c r="EC194" s="77">
        <f t="shared" ref="EC194:EC257" si="710">DN194/$DV194</f>
        <v>6.0020876826722337E-2</v>
      </c>
      <c r="ED194" s="77">
        <f t="shared" ref="ED194:ED257" si="711">DO194/$DV194</f>
        <v>0.13752609603340293</v>
      </c>
      <c r="EE194" s="75">
        <f t="shared" ref="EE194:EE257" si="712">DP194/$DV194</f>
        <v>7.8288100208768266E-3</v>
      </c>
      <c r="EF194" s="78">
        <f t="shared" ref="EF194:EF257" si="713">DQ194/$DV194</f>
        <v>0</v>
      </c>
      <c r="EG194" s="78">
        <f t="shared" ref="EG194:EG257" si="714">DR194/$DV194</f>
        <v>0</v>
      </c>
      <c r="EH194" s="78">
        <f t="shared" ref="EH194:EH257" si="715">DS194/$DV194</f>
        <v>0</v>
      </c>
      <c r="EI194" s="78">
        <f t="shared" ref="EI194:EI257" si="716">DT194/$DV194</f>
        <v>0</v>
      </c>
      <c r="EJ194" s="75">
        <f t="shared" ref="EJ194:EJ257" si="717">DU194/$DV194</f>
        <v>7.8288100208768266E-3</v>
      </c>
      <c r="EK194" s="75">
        <f t="shared" ref="EK194:EK257" si="718">DV194/$DV194</f>
        <v>1</v>
      </c>
      <c r="EL194" s="75"/>
      <c r="EM194" s="75"/>
      <c r="EN194" s="75"/>
      <c r="EO194" s="75"/>
      <c r="EP194" s="75"/>
      <c r="EQ194" s="75"/>
      <c r="ER194" s="75">
        <f t="shared" ref="ER194:ER257" si="719">AN194</f>
        <v>0.24753411701121469</v>
      </c>
      <c r="ES194" s="75">
        <f t="shared" ref="ES194:ES257" si="720">BR194</f>
        <v>0.28289384719405003</v>
      </c>
      <c r="ET194" s="75">
        <f t="shared" ref="ET194:ET257" si="721">CT194</f>
        <v>0.25517801543251656</v>
      </c>
      <c r="EU194" s="75">
        <f t="shared" ref="EU194:EU257" si="722">DX194</f>
        <v>0.21046450939457204</v>
      </c>
      <c r="EV194" s="75"/>
      <c r="EW194" s="75"/>
      <c r="EX194" s="75">
        <f t="shared" ref="EX194:EX257" si="723">AO194</f>
        <v>9.5122280772868537E-2</v>
      </c>
      <c r="EY194" s="75">
        <f t="shared" ref="EY194:EY257" si="724">BO194</f>
        <v>5.0845165652467883E-2</v>
      </c>
      <c r="EZ194" s="75">
        <f t="shared" ref="EZ194:EZ257" si="725">CW194</f>
        <v>0.17923378908894003</v>
      </c>
      <c r="FA194" s="75">
        <f t="shared" ref="FA194:FA257" si="726">DY194</f>
        <v>0.2520876826722338</v>
      </c>
      <c r="FB194" s="75"/>
      <c r="FC194" s="75"/>
      <c r="FD194" s="75"/>
      <c r="FE194" s="75">
        <f t="shared" ref="FE194:FE257" si="727">BU194</f>
        <v>3.5699797160243407E-2</v>
      </c>
      <c r="FF194" s="75"/>
      <c r="FG194" s="75"/>
      <c r="FH194" s="75"/>
      <c r="FI194" s="75"/>
      <c r="FJ194" s="75"/>
      <c r="FK194" s="75">
        <f t="shared" ref="FK194:FK257" si="728">BV194</f>
        <v>2.5693035835023664E-3</v>
      </c>
      <c r="FL194" s="75"/>
      <c r="FM194" s="75"/>
      <c r="FN194" s="75"/>
      <c r="FO194" s="75"/>
      <c r="FP194" s="75">
        <f t="shared" ref="FP194:FP257" si="729">ER194+EX194+FD194+FJ194</f>
        <v>0.34265639778408324</v>
      </c>
      <c r="FQ194" s="75">
        <f t="shared" ref="FQ194:FQ257" si="730">ES194+EY194+FE194+FK194</f>
        <v>0.3720081135902637</v>
      </c>
      <c r="FR194" s="75">
        <f t="shared" ref="FR194:FR257" si="731">ET194+EZ194+FF194+FL194</f>
        <v>0.43441180452145656</v>
      </c>
      <c r="FS194" s="75">
        <f t="shared" ref="FS194:FS257" si="732">EU194+FA194</f>
        <v>0.46255219206680587</v>
      </c>
      <c r="FT194" s="75"/>
      <c r="FU194" s="75"/>
      <c r="FV194" s="75"/>
      <c r="FW194" s="75">
        <f t="shared" ref="FW194:FW257" si="733">ET194-ES194</f>
        <v>-2.7715831761533472E-2</v>
      </c>
      <c r="FX194" s="75">
        <f t="shared" ref="FX194:FX257" si="734">EU194-ET194</f>
        <v>-4.4713506037944523E-2</v>
      </c>
      <c r="FY194" s="75">
        <f t="shared" ref="FY194:FY257" si="735">EU194-ES194</f>
        <v>-7.2429337799477994E-2</v>
      </c>
      <c r="FZ194" s="75"/>
      <c r="GA194" s="75"/>
      <c r="GB194" s="75">
        <f t="shared" ref="GB194:GB257" si="736">EZ194-EY194</f>
        <v>0.12838862343647214</v>
      </c>
      <c r="GC194" s="75">
        <f t="shared" ref="GC194:GC257" si="737">FA194-EZ194</f>
        <v>7.2853893583293777E-2</v>
      </c>
      <c r="GD194" s="75">
        <f t="shared" ref="GD194:GD257" si="738">FA194-EY194</f>
        <v>0.20124251701976592</v>
      </c>
      <c r="GE194" s="75"/>
      <c r="GF194" s="75"/>
      <c r="GG194" s="75"/>
      <c r="GH194" s="75"/>
      <c r="GI194" s="75"/>
      <c r="GJ194" s="75"/>
      <c r="GK194" s="75"/>
      <c r="GL194" s="75"/>
      <c r="GM194" s="75"/>
      <c r="GN194" s="75"/>
      <c r="GO194" s="75"/>
      <c r="GP194" s="75"/>
      <c r="GQ194" s="75">
        <f t="shared" ref="GQ194:GQ257" si="739">FR194-FQ194</f>
        <v>6.2403690931192857E-2</v>
      </c>
      <c r="GR194" s="75">
        <f t="shared" ref="GR194:GR257" si="740">FS194-FR194</f>
        <v>2.814038754534931E-2</v>
      </c>
      <c r="GS194" s="75">
        <f t="shared" ref="GS194:GS257" si="741">FS194-FQ194</f>
        <v>9.0544078476542167E-2</v>
      </c>
      <c r="GT194" s="75"/>
      <c r="GU194" s="75"/>
      <c r="GV194" s="75"/>
      <c r="GW194" s="75"/>
      <c r="GX194" s="75">
        <f t="shared" ref="GX194:GX257" si="742">AS194</f>
        <v>9.8635319551411971E-3</v>
      </c>
      <c r="GY194" s="75">
        <f t="shared" ref="GY194:GY257" si="743">BT194</f>
        <v>1.4874915483434753E-2</v>
      </c>
      <c r="GZ194" s="75">
        <f t="shared" ref="GZ194:GZ257" si="744">CY194</f>
        <v>2.0847434682550427E-2</v>
      </c>
      <c r="HA194" s="75">
        <f t="shared" ref="HA194:HA257" si="745">EB194</f>
        <v>2.8836116910229644E-2</v>
      </c>
      <c r="HB194" s="75"/>
      <c r="HC194" s="75"/>
      <c r="HD194" s="75">
        <f t="shared" ref="HD194:HD257" si="746">GZ194-GY194</f>
        <v>5.9725191991156744E-3</v>
      </c>
      <c r="HE194" s="75">
        <f t="shared" ref="HE194:HE257" si="747">HA194-GZ194</f>
        <v>7.9886822276792162E-3</v>
      </c>
      <c r="HF194" s="75">
        <f t="shared" ref="HF194:HF257" si="748">HA194-GY194</f>
        <v>1.3961201426794891E-2</v>
      </c>
      <c r="HG194" s="75"/>
      <c r="HH194" s="75"/>
      <c r="HI194" s="75"/>
      <c r="HJ194" s="75">
        <f t="shared" ref="HJ194:HJ257" si="749">AR194</f>
        <v>0.27482772598297528</v>
      </c>
      <c r="HK194" s="75">
        <f t="shared" ref="HK194:HK257" si="750">BS194</f>
        <v>0.240973630831643</v>
      </c>
      <c r="HL194" s="75">
        <f t="shared" ref="HL194:HL257" si="751">CU194</f>
        <v>0.20617300663327467</v>
      </c>
      <c r="HM194" s="75">
        <f t="shared" ref="HM194:HM257" si="752">DZ194</f>
        <v>0.18984864300626306</v>
      </c>
      <c r="HN194" s="75"/>
      <c r="HO194" s="75"/>
      <c r="HP194" s="75">
        <f t="shared" ref="HP194:HP257" si="753">HL194-HK194</f>
        <v>-3.4800624198368324E-2</v>
      </c>
      <c r="HQ194" s="75">
        <f>Gegevens!HM183-Gegevens!HL183</f>
        <v>-1.8927556229161313E-2</v>
      </c>
      <c r="HR194" s="75">
        <f t="shared" ref="HR194:HR257" si="754">HM194-HK194</f>
        <v>-5.1124987825379942E-2</v>
      </c>
      <c r="HS194" s="75"/>
      <c r="HT194" s="75"/>
      <c r="HU194" s="75"/>
      <c r="HV194" s="75">
        <f t="shared" ref="HV194:HV257" si="755">AM194</f>
        <v>0.12687474665585732</v>
      </c>
      <c r="HW194" s="75">
        <f t="shared" ref="HW194:HW257" si="756">BP194</f>
        <v>0.15605138607167005</v>
      </c>
      <c r="HX194" s="75">
        <f t="shared" ref="HX194:HX257" si="757">CX194</f>
        <v>0.13347773114931635</v>
      </c>
      <c r="HY194" s="75">
        <f t="shared" ref="HY194:HY257" si="758">DW194</f>
        <v>0.11338726513569937</v>
      </c>
      <c r="HZ194" s="75"/>
      <c r="IA194" s="75"/>
      <c r="IB194" s="75">
        <f t="shared" ref="IB194:IB257" si="759">HX194-HW194</f>
        <v>-2.2573654922353692E-2</v>
      </c>
      <c r="IC194" s="75">
        <f t="shared" ref="IC194:IC257" si="760">HY194-HX194</f>
        <v>-2.0090466013616984E-2</v>
      </c>
      <c r="ID194" s="75">
        <f t="shared" ref="ID194:ID257" si="761">HY194-HW194</f>
        <v>-4.2664120935970676E-2</v>
      </c>
      <c r="IE194" s="75"/>
      <c r="IF194" s="75"/>
      <c r="IG194" s="75"/>
      <c r="IH194" s="75">
        <f t="shared" ref="IH194:IH257" si="762">AP194</f>
        <v>0.17294960140521551</v>
      </c>
      <c r="II194" s="75">
        <f t="shared" ref="II194:II257" si="763">BQ194</f>
        <v>0.15659229208924949</v>
      </c>
      <c r="IJ194" s="75">
        <f t="shared" ref="IJ194:IJ257" si="764">CS194</f>
        <v>9.2595099499120079E-2</v>
      </c>
      <c r="IK194" s="75">
        <f t="shared" ref="IK194:IK257" si="765">ED194</f>
        <v>0.13752609603340293</v>
      </c>
      <c r="IL194" s="75"/>
      <c r="IM194" s="75"/>
      <c r="IN194" s="75">
        <f t="shared" ref="IN194:IN257" si="766">IJ194-II194</f>
        <v>-6.3997192590129412E-2</v>
      </c>
      <c r="IO194" s="75">
        <f t="shared" ref="IO194:IO257" si="767">IK194-IJ194</f>
        <v>4.4930996534282855E-2</v>
      </c>
      <c r="IP194" s="75">
        <f t="shared" ref="IP194:IP257" si="768">IK194-II194</f>
        <v>-1.9066196055846557E-2</v>
      </c>
      <c r="IQ194" s="75"/>
      <c r="IR194" s="75"/>
      <c r="IS194" s="75"/>
      <c r="IT194" s="75">
        <f t="shared" ref="IT194:IT257" si="769">AQ194</f>
        <v>5.9316308606945006E-2</v>
      </c>
      <c r="IU194" s="75">
        <f t="shared" ref="IU194:IU257" si="770">BN194</f>
        <v>5.8553076402974982E-2</v>
      </c>
      <c r="IV194" s="75">
        <f t="shared" ref="IV194:IV257" si="771">CV194</f>
        <v>0.11249492351428185</v>
      </c>
      <c r="IW194" s="75">
        <f t="shared" ref="IW194:IW257" si="772">EC194</f>
        <v>6.0020876826722337E-2</v>
      </c>
      <c r="IX194" s="75"/>
      <c r="IY194" s="75"/>
      <c r="IZ194" s="75">
        <f t="shared" ref="IZ194:IZ257" si="773">IV194-IU194</f>
        <v>5.3941847111306868E-2</v>
      </c>
      <c r="JA194" s="75">
        <f t="shared" ref="JA194:JA257" si="774">IW194-IV194</f>
        <v>-5.2474046687559513E-2</v>
      </c>
      <c r="JB194" s="75">
        <f t="shared" ref="JB194:JB257" si="775">IW194-IU194</f>
        <v>1.4678004237473549E-3</v>
      </c>
      <c r="JC194" s="75"/>
      <c r="JD194" s="75"/>
      <c r="JE194" s="75"/>
      <c r="JF194" s="75"/>
      <c r="JG194" s="75"/>
      <c r="JH194" s="75"/>
      <c r="JI194" s="75">
        <f t="shared" ref="JI194:JI257" si="776">AS194+AP194</f>
        <v>0.18281313336035671</v>
      </c>
      <c r="JJ194" s="75">
        <f t="shared" ref="JJ194:JJ257" si="777">AP194+AQ194</f>
        <v>0.23226591001216051</v>
      </c>
      <c r="JK194" s="75">
        <f t="shared" ref="JK194:JK257" si="778">AS194+AP194+AQ194</f>
        <v>0.24212944196730171</v>
      </c>
      <c r="JL194" s="75"/>
      <c r="JM194" s="75">
        <f t="shared" ref="JM194:JM257" si="779">BT194+BQ194</f>
        <v>0.17146720757268424</v>
      </c>
      <c r="JN194" s="75">
        <f t="shared" ref="JN194:JN257" si="780">BQ194+BN194</f>
        <v>0.21514536849222449</v>
      </c>
      <c r="JO194" s="75">
        <f t="shared" ref="JO194:JO257" si="781">BT194+BQ194+BN194</f>
        <v>0.23002028397565921</v>
      </c>
      <c r="JP194" s="75"/>
      <c r="JQ194" s="75">
        <f t="shared" ref="JQ194:JQ257" si="782">CY194+CS194</f>
        <v>0.11344253418167051</v>
      </c>
      <c r="JR194" s="75">
        <f t="shared" ref="JR194:JR257" si="783">CS194+CV194</f>
        <v>0.20509002301340193</v>
      </c>
      <c r="JS194" s="75">
        <f t="shared" ref="JS194:JS257" si="784">CY194+CS194+CV194</f>
        <v>0.22593745769595236</v>
      </c>
      <c r="JT194" s="75"/>
      <c r="JU194" s="75">
        <f t="shared" ref="JU194:JU257" si="785">HA194+IK194</f>
        <v>0.16636221294363257</v>
      </c>
      <c r="JV194" s="75">
        <f t="shared" ref="JV194:JV257" si="786">IK194+IW194</f>
        <v>0.19754697286012526</v>
      </c>
      <c r="JW194" s="75">
        <f t="shared" ref="JW194:JW257" si="787">HA194+IK194+IW194</f>
        <v>0.2263830897703549</v>
      </c>
      <c r="JX194" s="75"/>
      <c r="JY194" s="75"/>
      <c r="JZ194" s="75"/>
      <c r="KA194" s="75">
        <f t="shared" ref="KA194:KA257" si="788">JQ194-JM194</f>
        <v>-5.8024673391013734E-2</v>
      </c>
      <c r="KB194" s="75">
        <f t="shared" ref="KB194:KB257" si="789">JU194-JQ194</f>
        <v>5.2919678761962061E-2</v>
      </c>
      <c r="KC194" s="75">
        <f t="shared" ref="KC194:KC257" si="790">JU194-JM194</f>
        <v>-5.1049946290516734E-3</v>
      </c>
      <c r="KD194" s="75"/>
      <c r="KE194" s="75"/>
      <c r="KF194" s="75">
        <f t="shared" ref="KF194:KF257" si="791">JR194-JN194</f>
        <v>-1.0055345478822558E-2</v>
      </c>
      <c r="KG194" s="75">
        <f t="shared" ref="KG194:KG257" si="792">JV194-JR194</f>
        <v>-7.5430501532766647E-3</v>
      </c>
      <c r="KH194" s="75">
        <f t="shared" ref="KH194:KH257" si="793">JV194-JN194</f>
        <v>-1.7598395632099223E-2</v>
      </c>
      <c r="KI194" s="75"/>
      <c r="KJ194" s="75"/>
      <c r="KK194" s="75">
        <f t="shared" ref="KK194:KK257" si="794">JS194-JO194</f>
        <v>-4.0828262797068526E-3</v>
      </c>
      <c r="KL194" s="75">
        <f t="shared" ref="KL194:KL257" si="795">JW194-JS194</f>
        <v>4.4563207440254105E-4</v>
      </c>
      <c r="KM194" s="75">
        <f t="shared" ref="KM194:KM257" si="796">JW194-JO194</f>
        <v>-3.6371942053043116E-3</v>
      </c>
      <c r="KN194" s="75"/>
      <c r="KO194" s="75"/>
      <c r="KP194" s="75"/>
      <c r="KQ194" s="75"/>
      <c r="KR194" s="73">
        <f t="shared" ref="KR194:KR257" si="797">BR194*$DV194</f>
        <v>2168.0984448951995</v>
      </c>
      <c r="KS194" s="73">
        <f t="shared" ref="KS194:KS257" si="798">BO194*$DV194</f>
        <v>389.67734956051385</v>
      </c>
      <c r="KT194" s="73">
        <f t="shared" ref="KT194:KT257" si="799">BS194*$DV194</f>
        <v>1846.821906693712</v>
      </c>
      <c r="KU194" s="73">
        <f t="shared" ref="KU194:KU257" si="800">BP194*$DV194</f>
        <v>1195.9778228532791</v>
      </c>
      <c r="KV194" s="73">
        <f t="shared" ref="KV194:KV257" si="801">BQ194*$DV194</f>
        <v>1200.1233265720082</v>
      </c>
      <c r="KW194" s="73">
        <f t="shared" ref="KW194:KW257" si="802">BN194*$DV194</f>
        <v>448.75077755240028</v>
      </c>
      <c r="KX194" s="73">
        <f t="shared" ref="KX194:KX257" si="803">BT194*$DV194</f>
        <v>114.00135226504395</v>
      </c>
      <c r="KY194" s="73"/>
      <c r="KZ194" s="73">
        <f t="shared" ref="KZ194:KZ257" si="804">CT194*$DV194</f>
        <v>1955.6843102748069</v>
      </c>
      <c r="LA194" s="73">
        <f t="shared" ref="LA194:LA257" si="805">CW194*$DV194</f>
        <v>1373.6477595776364</v>
      </c>
      <c r="LB194" s="73">
        <f t="shared" ref="LB194:LB257" si="806">CU194*$DV194</f>
        <v>1580.1099228374171</v>
      </c>
      <c r="LC194" s="73">
        <f t="shared" ref="LC194:LC257" si="807">CX194*$DV194</f>
        <v>1022.9733315283605</v>
      </c>
      <c r="LD194" s="73">
        <f t="shared" ref="LD194:LD257" si="808">CS194*$DV194</f>
        <v>709.64884256125629</v>
      </c>
      <c r="LE194" s="73">
        <f t="shared" ref="LE194:LE257" si="809">CV194*$DV194</f>
        <v>862.16109381345609</v>
      </c>
      <c r="LF194" s="73">
        <f t="shared" ref="LF194:LF257" si="810">CY194*$DV194</f>
        <v>159.77473940706648</v>
      </c>
      <c r="LG194" s="73"/>
      <c r="LH194" s="73">
        <f t="shared" ref="LH194:LH257" si="811">DI194</f>
        <v>1613</v>
      </c>
      <c r="LI194" s="73">
        <f t="shared" ref="LI194:LI257" si="812">DJ194</f>
        <v>1932</v>
      </c>
      <c r="LJ194" s="73">
        <f t="shared" ref="LJ194:LJ257" si="813">DK194</f>
        <v>1455</v>
      </c>
      <c r="LK194" s="73">
        <f t="shared" ref="LK194:LK257" si="814">DH194</f>
        <v>869</v>
      </c>
      <c r="LL194" s="73">
        <f t="shared" ref="LL194:LL257" si="815">DO194</f>
        <v>1054</v>
      </c>
      <c r="LM194" s="73">
        <f t="shared" ref="LM194:LM257" si="816">DN194</f>
        <v>460</v>
      </c>
      <c r="LN194" s="73">
        <f t="shared" ref="LN194:LN257" si="817">DM194</f>
        <v>221</v>
      </c>
      <c r="LO194" s="73"/>
      <c r="LP194" s="73">
        <f t="shared" ref="LP194:LP257" si="818">KZ194-KR194</f>
        <v>-212.41413462039259</v>
      </c>
      <c r="LQ194" s="73">
        <f t="shared" ref="LQ194:LQ257" si="819">LA194-KS194</f>
        <v>983.9704100171225</v>
      </c>
      <c r="LR194" s="73">
        <f t="shared" ref="LR194:LR257" si="820">LB194-KT194</f>
        <v>-266.71198385629486</v>
      </c>
      <c r="LS194" s="73">
        <f t="shared" ref="LS194:LS257" si="821">LC194-KU194</f>
        <v>-173.0044913249186</v>
      </c>
      <c r="LT194" s="73">
        <f t="shared" ref="LT194:LT257" si="822">LD194-KV194</f>
        <v>-490.47448401075189</v>
      </c>
      <c r="LU194" s="73">
        <f t="shared" ref="LU194:LU257" si="823">LE194-KW194</f>
        <v>413.41031626105581</v>
      </c>
      <c r="LV194" s="73">
        <f t="shared" ref="LV194:LV257" si="824">LF194-KX194</f>
        <v>45.773387142022528</v>
      </c>
      <c r="LW194" s="73"/>
      <c r="LX194" s="73">
        <f t="shared" ref="LX194:LX257" si="825">LH194-KZ194</f>
        <v>-342.68431027480688</v>
      </c>
      <c r="LY194" s="73">
        <f t="shared" ref="LY194:LY257" si="826">LI194-LA194</f>
        <v>558.35224042236359</v>
      </c>
      <c r="LZ194" s="73">
        <f t="shared" ref="LZ194:LZ257" si="827">LJ194-LB194</f>
        <v>-125.10992283741712</v>
      </c>
      <c r="MA194" s="73">
        <f t="shared" ref="MA194:MA257" si="828">LK194-LC194</f>
        <v>-153.97333152836052</v>
      </c>
      <c r="MB194" s="73">
        <f t="shared" ref="MB194:MB257" si="829">LL194-LD194</f>
        <v>344.35115743874371</v>
      </c>
      <c r="MC194" s="73">
        <f t="shared" ref="MC194:MC257" si="830">LM194-LE194</f>
        <v>-402.16109381345609</v>
      </c>
      <c r="MD194" s="73">
        <f t="shared" ref="MD194:MD257" si="831">LN194-LF194</f>
        <v>61.225260592933523</v>
      </c>
      <c r="ME194" s="73"/>
      <c r="MF194" s="73">
        <f t="shared" ref="MF194:MF257" si="832">LH194-KR194</f>
        <v>-555.09844489519946</v>
      </c>
      <c r="MG194" s="73">
        <f t="shared" ref="MG194:MG257" si="833">LI194-KS194</f>
        <v>1542.3226504394861</v>
      </c>
      <c r="MH194" s="73">
        <f t="shared" ref="MH194:MH257" si="834">LJ194-KT194</f>
        <v>-391.82190669371198</v>
      </c>
      <c r="MI194" s="73">
        <f t="shared" ref="MI194:MI257" si="835">LK194-KU194</f>
        <v>-326.97782285327912</v>
      </c>
      <c r="MJ194" s="73">
        <f t="shared" ref="MJ194:MJ257" si="836">LL194-KV194</f>
        <v>-146.12332657200818</v>
      </c>
      <c r="MK194" s="73">
        <f t="shared" ref="MK194:MK257" si="837">LM194-KW194</f>
        <v>11.24922244759972</v>
      </c>
      <c r="ML194" s="73">
        <f t="shared" ref="ML194:ML257" si="838">LN194-KX194</f>
        <v>106.99864773495605</v>
      </c>
      <c r="MM194" s="73"/>
      <c r="MN194" s="75">
        <f t="shared" ref="MN194:MN257" si="839">LP194/KR194</f>
        <v>-9.7972550610200798E-2</v>
      </c>
      <c r="MO194" s="75">
        <f t="shared" ref="MO194:MO257" si="840">LQ194/KS194</f>
        <v>2.5250900806189138</v>
      </c>
      <c r="MP194" s="75">
        <f t="shared" ref="MP194:MP257" si="841">LR194/KT194</f>
        <v>-0.14441673173228609</v>
      </c>
      <c r="MQ194" s="75">
        <f t="shared" ref="MQ194:MQ257" si="842">LS194/KU194</f>
        <v>-0.14465526702842763</v>
      </c>
      <c r="MR194" s="75">
        <f t="shared" ref="MR194:MR257" si="843">LT194/KV194</f>
        <v>-0.40868673506390935</v>
      </c>
      <c r="MS194" s="75">
        <f t="shared" ref="MS194:MS257" si="844">LU194/KW194</f>
        <v>0.9212470193720883</v>
      </c>
      <c r="MT194" s="75">
        <f t="shared" ref="MT194:MT257" si="845">LV194/KX194</f>
        <v>0.40151617706782194</v>
      </c>
      <c r="MU194" s="75"/>
      <c r="MV194" s="75">
        <f t="shared" ref="MV194:MV257" si="846">LX194/KZ194</f>
        <v>-0.17522475814445426</v>
      </c>
      <c r="MW194" s="75">
        <f t="shared" ref="MW194:MW257" si="847">LY194/LA194</f>
        <v>0.40647410264334682</v>
      </c>
      <c r="MX194" s="75">
        <f t="shared" ref="MX194:MX257" si="848">LZ194/LB194</f>
        <v>-7.9177986942045239E-2</v>
      </c>
      <c r="MY194" s="75">
        <f t="shared" ref="MY194:MY257" si="849">MA194/LC194</f>
        <v>-0.15051548929268624</v>
      </c>
      <c r="MZ194" s="75">
        <f t="shared" ref="MZ194:MZ257" si="850">MB194/LD194</f>
        <v>0.48524162485196981</v>
      </c>
      <c r="NA194" s="75">
        <f t="shared" ref="NA194:NA257" si="851">MC194/LE194</f>
        <v>-0.46645701911071252</v>
      </c>
      <c r="NB194" s="75">
        <f t="shared" ref="NB194:NB257" si="852">MD194/LF194</f>
        <v>0.38319737412900245</v>
      </c>
      <c r="NC194" s="75"/>
      <c r="ND194" s="75">
        <f t="shared" ref="ND194:ND257" si="853">MF194/KR194</f>
        <v>-0.25603009226918733</v>
      </c>
      <c r="NE194" s="75">
        <f t="shared" ref="NE194:NE257" si="854">MG194/KS194</f>
        <v>3.9579479078754498</v>
      </c>
      <c r="NF194" s="75">
        <f t="shared" ref="NF194:NF257" si="855">MH194/KT194</f>
        <v>-0.2121600925750195</v>
      </c>
      <c r="NG194" s="75">
        <f t="shared" ref="NG194:NG257" si="856">MI194/KU194</f>
        <v>-0.27339789802556591</v>
      </c>
      <c r="NH194" s="75">
        <f t="shared" ref="NH194:NH257" si="857">MJ194/KV194</f>
        <v>-0.12175692558979745</v>
      </c>
      <c r="NI194" s="75">
        <f t="shared" ref="NI194:NI257" si="858">MK194/KW194</f>
        <v>2.5067861740442683E-2</v>
      </c>
      <c r="NJ194" s="75">
        <f t="shared" ref="NJ194:NJ257" si="859">ML194/KX194</f>
        <v>0.93857349591952932</v>
      </c>
      <c r="NK194" s="75"/>
      <c r="NL194" s="75"/>
      <c r="NM194" s="211">
        <v>8782</v>
      </c>
      <c r="NN194" s="212">
        <v>0</v>
      </c>
      <c r="NO194" s="212">
        <v>3</v>
      </c>
      <c r="NP194" s="212">
        <v>0</v>
      </c>
      <c r="NQ194" s="212">
        <v>0</v>
      </c>
      <c r="NR194" s="212">
        <v>8</v>
      </c>
      <c r="NS194" s="213">
        <v>11</v>
      </c>
      <c r="NT194" s="213">
        <f t="shared" ref="NT194:NT257" si="860">NM194+NS194</f>
        <v>8793</v>
      </c>
      <c r="NU194" s="75"/>
      <c r="NV194" s="75"/>
      <c r="NW194" s="73">
        <v>7664</v>
      </c>
      <c r="NX194" s="73">
        <v>1932</v>
      </c>
      <c r="NY194" s="75">
        <f t="shared" ref="NY194:NY257" si="861">NX194/NW194</f>
        <v>0.2520876826722338</v>
      </c>
      <c r="NZ194" s="75">
        <f t="shared" ref="NZ194:NZ257" si="862">NW194/NW$303</f>
        <v>1.8251156295529657E-3</v>
      </c>
      <c r="OA194" s="75">
        <f t="shared" ref="OA194:OA257" si="863">NX194/NX$303</f>
        <v>2.4650686251118021E-3</v>
      </c>
      <c r="OB194" s="73">
        <v>11080</v>
      </c>
      <c r="OC194" s="73">
        <v>8793</v>
      </c>
      <c r="OD194" s="73">
        <v>428.95421489206291</v>
      </c>
      <c r="OE194" s="73">
        <v>132.46990629256243</v>
      </c>
      <c r="OF194" s="75">
        <f t="shared" ref="OF194:OF257" si="864">OE194/OB194</f>
        <v>1.1955767715935237E-2</v>
      </c>
      <c r="OG194" s="75">
        <f t="shared" ref="OG194:OG257" si="865">OE194/OD194</f>
        <v>0.30882061929592097</v>
      </c>
      <c r="OH194" s="73">
        <v>314.66666666666703</v>
      </c>
      <c r="OI194" s="73">
        <f t="shared" ref="OI194:OI257" si="866">OG194*OH194</f>
        <v>97.175554871783248</v>
      </c>
      <c r="OJ194" s="75">
        <f t="shared" ref="OJ194:OJ257" si="867">OI194/OC194</f>
        <v>1.1051467630135705E-2</v>
      </c>
      <c r="OK194" s="75">
        <f t="shared" ref="OK194:OK257" si="868">OB194/OB$303</f>
        <v>1.6907047858542332E-3</v>
      </c>
      <c r="OL194" s="75">
        <f t="shared" ref="OL194:OL257" si="869">OE194/OE$303</f>
        <v>1.932514661155298E-4</v>
      </c>
      <c r="OM194" s="73">
        <v>11015</v>
      </c>
      <c r="ON194" s="73">
        <v>191931157</v>
      </c>
      <c r="OO194" s="73">
        <f t="shared" ref="OO194:OO257" si="870">ON194/OM194</f>
        <v>17424.52628234226</v>
      </c>
      <c r="OP194" s="75">
        <f t="shared" ref="OP194:OP257" si="871">OM194/OM$303</f>
        <v>1.6903717712978402E-3</v>
      </c>
      <c r="OQ194" s="75">
        <f t="shared" ref="OQ194:OQ257" si="872">ON194/ON$303</f>
        <v>1.541288982125986E-3</v>
      </c>
      <c r="OR194" s="75">
        <f t="shared" ref="OR194:OR257" si="873">OI194/OI$303</f>
        <v>3.1328183733156687E-4</v>
      </c>
      <c r="OS194" s="73">
        <v>1607.4298683613256</v>
      </c>
      <c r="OT194" s="75">
        <f t="shared" ref="OT194:OT257" si="874">OS194/OB194</f>
        <v>0.14507489786654562</v>
      </c>
      <c r="OU194" s="75">
        <f t="shared" ref="OU194:OU257" si="875">OS194/OS$303</f>
        <v>1.3247774943038427E-3</v>
      </c>
      <c r="OV194" s="73">
        <v>59.097217096123458</v>
      </c>
      <c r="OW194" s="75">
        <f t="shared" ref="OW194:OW257" si="876">OV194/OM194</f>
        <v>5.3651581567066235E-3</v>
      </c>
      <c r="OX194" s="75">
        <v>5.8823529411764691E-2</v>
      </c>
      <c r="OY194" s="73">
        <v>578</v>
      </c>
      <c r="OZ194" s="75">
        <f t="shared" ref="OZ194:OZ257" si="877">OY194/OB194</f>
        <v>5.2166064981949457E-2</v>
      </c>
      <c r="PA194" s="73">
        <v>2440</v>
      </c>
      <c r="PB194" s="75">
        <f t="shared" ref="PB194:PB257" si="878">PA194/OB194</f>
        <v>0.22021660649819494</v>
      </c>
      <c r="PC194" s="73">
        <v>1791</v>
      </c>
      <c r="PD194" s="73">
        <v>2164</v>
      </c>
      <c r="PE194" s="75">
        <f t="shared" ref="PE194:PE257" si="879">(PC194-PD194)/PD194</f>
        <v>-0.17236598890942698</v>
      </c>
      <c r="PF194" s="75">
        <v>5.1796919566457503E-2</v>
      </c>
      <c r="PG194" s="75">
        <v>6.4460924130062755E-2</v>
      </c>
      <c r="PH194" s="75">
        <v>0.11625784369652026</v>
      </c>
      <c r="PI194" s="75"/>
      <c r="PJ194" s="75"/>
      <c r="PK194" s="75"/>
      <c r="PL194" s="75"/>
      <c r="PM194" s="75"/>
      <c r="PN194" s="75"/>
      <c r="PO194" s="226"/>
      <c r="PP194" s="21">
        <f t="shared" ref="PP194:PP257" si="880">PO194/OB194</f>
        <v>0</v>
      </c>
      <c r="PQ194" s="73">
        <f t="shared" ref="PQ194:PQ257" si="881">OA194/NZ194*100</f>
        <v>135.06369597610552</v>
      </c>
      <c r="PR194" s="73"/>
      <c r="PS194" s="73">
        <f t="shared" ref="PS194:PS257" si="882">OR194/OP194*100</f>
        <v>18.533309810955618</v>
      </c>
      <c r="PT194" s="73">
        <v>2</v>
      </c>
      <c r="PU194" s="73">
        <f t="shared" ref="PU194:PU257" si="883">OL194/OK194*100</f>
        <v>11.430231210819516</v>
      </c>
      <c r="PV194" s="73">
        <v>2</v>
      </c>
      <c r="PW194" s="73"/>
      <c r="QA194" s="74"/>
      <c r="QB194" s="87"/>
    </row>
    <row r="195" spans="1:444" x14ac:dyDescent="0.25">
      <c r="A195" s="150"/>
      <c r="B195" s="153" t="s">
        <v>2</v>
      </c>
      <c r="C195" s="151"/>
      <c r="D195" s="156">
        <v>11029</v>
      </c>
      <c r="E195" s="156" t="s">
        <v>0</v>
      </c>
      <c r="F195" s="72" t="s">
        <v>21</v>
      </c>
      <c r="G195" s="82"/>
      <c r="P195" s="161"/>
      <c r="Q195" s="127"/>
      <c r="R195" s="127"/>
      <c r="S195" s="127"/>
      <c r="T195" s="127"/>
      <c r="U195" s="127"/>
      <c r="V195" s="127"/>
      <c r="W195" s="127"/>
      <c r="X195" s="127"/>
      <c r="Y195" s="127"/>
      <c r="Z195" s="113"/>
      <c r="AA195" s="73"/>
      <c r="AB195" s="74">
        <v>1629</v>
      </c>
      <c r="AC195" s="74">
        <v>6162</v>
      </c>
      <c r="AD195" s="74">
        <v>1682</v>
      </c>
      <c r="AE195" s="74">
        <v>1976</v>
      </c>
      <c r="AF195" s="74">
        <v>2742</v>
      </c>
      <c r="AG195" s="74">
        <v>1618</v>
      </c>
      <c r="AH195" s="74">
        <v>514</v>
      </c>
      <c r="AI195" s="74">
        <v>0</v>
      </c>
      <c r="AK195" s="73">
        <f t="shared" si="667"/>
        <v>16323</v>
      </c>
      <c r="AL195" s="75"/>
      <c r="AM195" s="76">
        <f t="shared" si="668"/>
        <v>9.9797831281014521E-2</v>
      </c>
      <c r="AN195" s="77">
        <f t="shared" si="669"/>
        <v>0.37750413526925197</v>
      </c>
      <c r="AO195" s="77">
        <f t="shared" si="670"/>
        <v>0.1030447834344177</v>
      </c>
      <c r="AP195" s="77">
        <f t="shared" si="671"/>
        <v>0.1210561783985787</v>
      </c>
      <c r="AQ195" s="77">
        <f t="shared" si="672"/>
        <v>0.16798382650248117</v>
      </c>
      <c r="AR195" s="77">
        <f t="shared" si="673"/>
        <v>9.9123935551062914E-2</v>
      </c>
      <c r="AS195" s="77">
        <f t="shared" si="674"/>
        <v>3.1489309563193041E-2</v>
      </c>
      <c r="AT195" s="78">
        <f t="shared" si="675"/>
        <v>0</v>
      </c>
      <c r="AU195" s="75">
        <f t="shared" si="676"/>
        <v>1</v>
      </c>
      <c r="AV195" s="75"/>
      <c r="AW195" s="75"/>
      <c r="AX195" s="74">
        <v>2867</v>
      </c>
      <c r="AY195" s="74">
        <v>933</v>
      </c>
      <c r="AZ195" s="74">
        <v>1633</v>
      </c>
      <c r="BA195" s="74">
        <v>1550</v>
      </c>
      <c r="BB195" s="74">
        <v>6662</v>
      </c>
      <c r="BC195" s="74">
        <v>2053</v>
      </c>
      <c r="BD195" s="74">
        <v>769</v>
      </c>
      <c r="BF195" s="74">
        <v>25</v>
      </c>
      <c r="BG195" s="79">
        <v>19</v>
      </c>
      <c r="BH195" s="80">
        <v>178</v>
      </c>
      <c r="BI195" s="80"/>
      <c r="BJ195" s="81"/>
      <c r="BK195" s="73">
        <f t="shared" si="677"/>
        <v>197</v>
      </c>
      <c r="BL195" s="79">
        <f t="shared" si="678"/>
        <v>16689</v>
      </c>
      <c r="BM195" s="82"/>
      <c r="BN195" s="83">
        <f t="shared" si="679"/>
        <v>0.17178980166576788</v>
      </c>
      <c r="BO195" s="84">
        <f t="shared" si="680"/>
        <v>5.5905087183174544E-2</v>
      </c>
      <c r="BP195" s="84">
        <f t="shared" si="681"/>
        <v>9.784888249745341E-2</v>
      </c>
      <c r="BQ195" s="84">
        <f t="shared" si="682"/>
        <v>9.2875546767331771E-2</v>
      </c>
      <c r="BR195" s="84">
        <f t="shared" si="683"/>
        <v>0.39918509197675117</v>
      </c>
      <c r="BS195" s="84">
        <f t="shared" si="684"/>
        <v>0.12301515968602074</v>
      </c>
      <c r="BT195" s="84">
        <f t="shared" si="685"/>
        <v>4.6078255138114928E-2</v>
      </c>
      <c r="BU195" s="84">
        <f t="shared" si="686"/>
        <v>0</v>
      </c>
      <c r="BV195" s="84">
        <f t="shared" si="687"/>
        <v>1.4979926897956738E-3</v>
      </c>
      <c r="BW195" s="84">
        <f t="shared" si="688"/>
        <v>1.1384744442447122E-3</v>
      </c>
      <c r="BX195" s="84">
        <f t="shared" si="689"/>
        <v>1.0665707951345197E-2</v>
      </c>
      <c r="BY195" s="84">
        <f t="shared" si="690"/>
        <v>0</v>
      </c>
      <c r="BZ195" s="84">
        <f t="shared" si="691"/>
        <v>0</v>
      </c>
      <c r="CA195" s="75">
        <f t="shared" si="692"/>
        <v>1.180418239558991E-2</v>
      </c>
      <c r="CB195" s="85">
        <f t="shared" si="693"/>
        <v>1</v>
      </c>
      <c r="CC195" s="75"/>
      <c r="CD195" s="75"/>
      <c r="CE195" s="34">
        <v>1158</v>
      </c>
      <c r="CF195" s="34">
        <v>5951</v>
      </c>
      <c r="CG195" s="34">
        <v>1297</v>
      </c>
      <c r="CH195" s="34">
        <v>4337</v>
      </c>
      <c r="CI195" s="34">
        <v>1833</v>
      </c>
      <c r="CJ195" s="34">
        <v>1248</v>
      </c>
      <c r="CK195" s="34">
        <v>766</v>
      </c>
      <c r="CL195" s="34">
        <v>46</v>
      </c>
      <c r="CM195" s="34">
        <v>13</v>
      </c>
      <c r="CN195" s="34">
        <v>219</v>
      </c>
      <c r="CO195" s="74">
        <v>50</v>
      </c>
      <c r="CP195" s="73">
        <f t="shared" si="662"/>
        <v>328</v>
      </c>
      <c r="CQ195" s="73">
        <f t="shared" si="663"/>
        <v>16918</v>
      </c>
      <c r="CR195" s="73"/>
      <c r="CS195" s="76">
        <f t="shared" si="694"/>
        <v>6.8447807069393546E-2</v>
      </c>
      <c r="CT195" s="77">
        <f t="shared" si="695"/>
        <v>0.35175552665799742</v>
      </c>
      <c r="CU195" s="77">
        <f t="shared" si="696"/>
        <v>7.6663908263388106E-2</v>
      </c>
      <c r="CV195" s="77">
        <f t="shared" si="697"/>
        <v>0.25635417898096702</v>
      </c>
      <c r="CW195" s="77">
        <f t="shared" si="698"/>
        <v>0.10834614020569808</v>
      </c>
      <c r="CX195" s="77">
        <f t="shared" si="699"/>
        <v>7.3767584820900817E-2</v>
      </c>
      <c r="CY195" s="77">
        <f t="shared" si="700"/>
        <v>4.5277219529495212E-2</v>
      </c>
      <c r="CZ195" s="78"/>
      <c r="DA195" s="78"/>
      <c r="DB195" s="78"/>
      <c r="DC195" s="78"/>
      <c r="DD195" s="78">
        <f t="shared" si="701"/>
        <v>1.9387634472159829E-2</v>
      </c>
      <c r="DE195" s="75">
        <f t="shared" si="702"/>
        <v>1</v>
      </c>
      <c r="DF195" s="75"/>
      <c r="DG195" s="75"/>
      <c r="DH195" s="34">
        <v>1708</v>
      </c>
      <c r="DI195" s="34">
        <v>5420</v>
      </c>
      <c r="DJ195" s="34">
        <v>2137</v>
      </c>
      <c r="DK195" s="34">
        <v>1311</v>
      </c>
      <c r="DL195" s="34"/>
      <c r="DM195" s="34">
        <v>1418</v>
      </c>
      <c r="DN195" s="34">
        <v>3188</v>
      </c>
      <c r="DO195" s="34">
        <v>1247</v>
      </c>
      <c r="DP195" s="34">
        <v>18</v>
      </c>
      <c r="DQ195" s="34">
        <v>235</v>
      </c>
      <c r="DR195" s="34">
        <v>25</v>
      </c>
      <c r="DS195" s="74">
        <v>21</v>
      </c>
      <c r="DT195" s="74">
        <v>135</v>
      </c>
      <c r="DU195" s="73">
        <f t="shared" si="703"/>
        <v>434</v>
      </c>
      <c r="DV195" s="73">
        <f t="shared" si="664"/>
        <v>16863</v>
      </c>
      <c r="DW195" s="76">
        <f t="shared" si="704"/>
        <v>0.1012868410128684</v>
      </c>
      <c r="DX195" s="77">
        <f t="shared" si="705"/>
        <v>0.32141374607128032</v>
      </c>
      <c r="DY195" s="77">
        <f t="shared" si="706"/>
        <v>0.1267271541244144</v>
      </c>
      <c r="DZ195" s="77">
        <f t="shared" si="707"/>
        <v>7.7744173634584593E-2</v>
      </c>
      <c r="EA195" s="77">
        <f t="shared" si="708"/>
        <v>0</v>
      </c>
      <c r="EB195" s="77">
        <f t="shared" si="709"/>
        <v>8.408942655517998E-2</v>
      </c>
      <c r="EC195" s="77">
        <f t="shared" si="710"/>
        <v>0.18905295617624385</v>
      </c>
      <c r="ED195" s="77">
        <f t="shared" si="711"/>
        <v>7.3948882168060254E-2</v>
      </c>
      <c r="EE195" s="75">
        <f t="shared" si="712"/>
        <v>1.0674257249599715E-3</v>
      </c>
      <c r="EF195" s="78">
        <f t="shared" si="713"/>
        <v>1.3935835853644073E-2</v>
      </c>
      <c r="EG195" s="78">
        <f t="shared" si="714"/>
        <v>1.4825357291110715E-3</v>
      </c>
      <c r="EH195" s="78">
        <f t="shared" si="715"/>
        <v>1.2453300124533001E-3</v>
      </c>
      <c r="EI195" s="78">
        <f t="shared" si="716"/>
        <v>8.0056929371997865E-3</v>
      </c>
      <c r="EJ195" s="75">
        <f t="shared" si="717"/>
        <v>2.5736820257368204E-2</v>
      </c>
      <c r="EK195" s="75">
        <f t="shared" si="718"/>
        <v>1</v>
      </c>
      <c r="EL195" s="75"/>
      <c r="EM195" s="75"/>
      <c r="EN195" s="75"/>
      <c r="EO195" s="75"/>
      <c r="EP195" s="75"/>
      <c r="EQ195" s="75"/>
      <c r="ER195" s="75">
        <f t="shared" si="719"/>
        <v>0.37750413526925197</v>
      </c>
      <c r="ES195" s="75">
        <f t="shared" si="720"/>
        <v>0.39918509197675117</v>
      </c>
      <c r="ET195" s="75">
        <f t="shared" si="721"/>
        <v>0.35175552665799742</v>
      </c>
      <c r="EU195" s="75">
        <f t="shared" si="722"/>
        <v>0.32141374607128032</v>
      </c>
      <c r="EV195" s="75"/>
      <c r="EW195" s="75"/>
      <c r="EX195" s="75">
        <f t="shared" si="723"/>
        <v>0.1030447834344177</v>
      </c>
      <c r="EY195" s="75">
        <f t="shared" si="724"/>
        <v>5.5905087183174544E-2</v>
      </c>
      <c r="EZ195" s="75">
        <f t="shared" si="725"/>
        <v>0.10834614020569808</v>
      </c>
      <c r="FA195" s="75">
        <f t="shared" si="726"/>
        <v>0.1267271541244144</v>
      </c>
      <c r="FB195" s="75"/>
      <c r="FC195" s="75"/>
      <c r="FD195" s="75"/>
      <c r="FE195" s="75">
        <f t="shared" si="727"/>
        <v>0</v>
      </c>
      <c r="FF195" s="75"/>
      <c r="FG195" s="75"/>
      <c r="FH195" s="75"/>
      <c r="FI195" s="75"/>
      <c r="FJ195" s="75"/>
      <c r="FK195" s="75">
        <f t="shared" si="728"/>
        <v>1.4979926897956738E-3</v>
      </c>
      <c r="FL195" s="75"/>
      <c r="FM195" s="75"/>
      <c r="FN195" s="75"/>
      <c r="FO195" s="75"/>
      <c r="FP195" s="75">
        <f t="shared" si="729"/>
        <v>0.48054891870366967</v>
      </c>
      <c r="FQ195" s="75">
        <f t="shared" si="730"/>
        <v>0.45658817184972139</v>
      </c>
      <c r="FR195" s="75">
        <f t="shared" si="731"/>
        <v>0.46010166686369547</v>
      </c>
      <c r="FS195" s="75">
        <f t="shared" si="732"/>
        <v>0.44814090019569475</v>
      </c>
      <c r="FT195" s="75"/>
      <c r="FU195" s="75"/>
      <c r="FV195" s="75"/>
      <c r="FW195" s="75">
        <f t="shared" si="733"/>
        <v>-4.7429565318753752E-2</v>
      </c>
      <c r="FX195" s="75">
        <f t="shared" si="734"/>
        <v>-3.0341780586717104E-2</v>
      </c>
      <c r="FY195" s="75">
        <f t="shared" si="735"/>
        <v>-7.7771345905470857E-2</v>
      </c>
      <c r="FZ195" s="75"/>
      <c r="GA195" s="75"/>
      <c r="GB195" s="75">
        <f t="shared" si="736"/>
        <v>5.2441053022523533E-2</v>
      </c>
      <c r="GC195" s="75">
        <f t="shared" si="737"/>
        <v>1.8381013918716327E-2</v>
      </c>
      <c r="GD195" s="75">
        <f t="shared" si="738"/>
        <v>7.0822066941239853E-2</v>
      </c>
      <c r="GE195" s="75"/>
      <c r="GF195" s="75"/>
      <c r="GG195" s="75"/>
      <c r="GH195" s="75"/>
      <c r="GI195" s="75"/>
      <c r="GJ195" s="75"/>
      <c r="GK195" s="75"/>
      <c r="GL195" s="75"/>
      <c r="GM195" s="75"/>
      <c r="GN195" s="75"/>
      <c r="GO195" s="75"/>
      <c r="GP195" s="75"/>
      <c r="GQ195" s="75">
        <f t="shared" si="739"/>
        <v>3.5134950139740773E-3</v>
      </c>
      <c r="GR195" s="75">
        <f t="shared" si="740"/>
        <v>-1.1960766668000722E-2</v>
      </c>
      <c r="GS195" s="75">
        <f t="shared" si="741"/>
        <v>-8.4472716540266446E-3</v>
      </c>
      <c r="GT195" s="75"/>
      <c r="GU195" s="75"/>
      <c r="GV195" s="75"/>
      <c r="GW195" s="75"/>
      <c r="GX195" s="75">
        <f t="shared" si="742"/>
        <v>3.1489309563193041E-2</v>
      </c>
      <c r="GY195" s="75">
        <f t="shared" si="743"/>
        <v>4.6078255138114928E-2</v>
      </c>
      <c r="GZ195" s="75">
        <f t="shared" si="744"/>
        <v>4.5277219529495212E-2</v>
      </c>
      <c r="HA195" s="75">
        <f t="shared" si="745"/>
        <v>8.408942655517998E-2</v>
      </c>
      <c r="HB195" s="75"/>
      <c r="HC195" s="75"/>
      <c r="HD195" s="75">
        <f t="shared" si="746"/>
        <v>-8.0103560861971568E-4</v>
      </c>
      <c r="HE195" s="75">
        <f t="shared" si="747"/>
        <v>3.8812207025684768E-2</v>
      </c>
      <c r="HF195" s="75">
        <f t="shared" si="748"/>
        <v>3.8011171417065052E-2</v>
      </c>
      <c r="HG195" s="75"/>
      <c r="HH195" s="75"/>
      <c r="HI195" s="75"/>
      <c r="HJ195" s="75">
        <f t="shared" si="749"/>
        <v>9.9123935551062914E-2</v>
      </c>
      <c r="HK195" s="75">
        <f t="shared" si="750"/>
        <v>0.12301515968602074</v>
      </c>
      <c r="HL195" s="75">
        <f t="shared" si="751"/>
        <v>7.6663908263388106E-2</v>
      </c>
      <c r="HM195" s="75">
        <f t="shared" si="752"/>
        <v>7.7744173634584593E-2</v>
      </c>
      <c r="HN195" s="75"/>
      <c r="HO195" s="75"/>
      <c r="HP195" s="75">
        <f t="shared" si="753"/>
        <v>-4.6351251422632633E-2</v>
      </c>
      <c r="HQ195" s="75">
        <f>Gegevens!HM17-Gegevens!HL17</f>
        <v>-3.1461338060322835E-2</v>
      </c>
      <c r="HR195" s="75">
        <f t="shared" si="754"/>
        <v>-4.5270986051436146E-2</v>
      </c>
      <c r="HS195" s="75"/>
      <c r="HT195" s="75"/>
      <c r="HU195" s="75"/>
      <c r="HV195" s="75">
        <f t="shared" si="755"/>
        <v>9.9797831281014521E-2</v>
      </c>
      <c r="HW195" s="75">
        <f t="shared" si="756"/>
        <v>9.784888249745341E-2</v>
      </c>
      <c r="HX195" s="75">
        <f t="shared" si="757"/>
        <v>7.3767584820900817E-2</v>
      </c>
      <c r="HY195" s="75">
        <f t="shared" si="758"/>
        <v>0.1012868410128684</v>
      </c>
      <c r="HZ195" s="75"/>
      <c r="IA195" s="75"/>
      <c r="IB195" s="75">
        <f t="shared" si="759"/>
        <v>-2.4081297676552593E-2</v>
      </c>
      <c r="IC195" s="75">
        <f t="shared" si="760"/>
        <v>2.7519256191967587E-2</v>
      </c>
      <c r="ID195" s="75">
        <f t="shared" si="761"/>
        <v>3.4379585154149933E-3</v>
      </c>
      <c r="IE195" s="75"/>
      <c r="IF195" s="75"/>
      <c r="IG195" s="75"/>
      <c r="IH195" s="75">
        <f t="shared" si="762"/>
        <v>0.1210561783985787</v>
      </c>
      <c r="II195" s="75">
        <f t="shared" si="763"/>
        <v>9.2875546767331771E-2</v>
      </c>
      <c r="IJ195" s="75">
        <f t="shared" si="764"/>
        <v>6.8447807069393546E-2</v>
      </c>
      <c r="IK195" s="75">
        <f t="shared" si="765"/>
        <v>7.3948882168060254E-2</v>
      </c>
      <c r="IL195" s="75"/>
      <c r="IM195" s="75"/>
      <c r="IN195" s="75">
        <f t="shared" si="766"/>
        <v>-2.4427739697938225E-2</v>
      </c>
      <c r="IO195" s="75">
        <f t="shared" si="767"/>
        <v>5.5010750986667079E-3</v>
      </c>
      <c r="IP195" s="75">
        <f t="shared" si="768"/>
        <v>-1.8926664599271517E-2</v>
      </c>
      <c r="IQ195" s="75"/>
      <c r="IR195" s="75"/>
      <c r="IS195" s="75"/>
      <c r="IT195" s="75">
        <f t="shared" si="769"/>
        <v>0.16798382650248117</v>
      </c>
      <c r="IU195" s="75">
        <f t="shared" si="770"/>
        <v>0.17178980166576788</v>
      </c>
      <c r="IV195" s="75">
        <f t="shared" si="771"/>
        <v>0.25635417898096702</v>
      </c>
      <c r="IW195" s="75">
        <f t="shared" si="772"/>
        <v>0.18905295617624385</v>
      </c>
      <c r="IX195" s="75"/>
      <c r="IY195" s="75"/>
      <c r="IZ195" s="75">
        <f t="shared" si="773"/>
        <v>8.4564377315199141E-2</v>
      </c>
      <c r="JA195" s="75">
        <f t="shared" si="774"/>
        <v>-6.7301222804723171E-2</v>
      </c>
      <c r="JB195" s="75">
        <f t="shared" si="775"/>
        <v>1.726315451047597E-2</v>
      </c>
      <c r="JC195" s="75"/>
      <c r="JD195" s="75"/>
      <c r="JE195" s="75"/>
      <c r="JF195" s="75"/>
      <c r="JG195" s="75"/>
      <c r="JH195" s="75"/>
      <c r="JI195" s="75">
        <f t="shared" si="776"/>
        <v>0.15254548796177175</v>
      </c>
      <c r="JJ195" s="75">
        <f t="shared" si="777"/>
        <v>0.28904000490105985</v>
      </c>
      <c r="JK195" s="75">
        <f t="shared" si="778"/>
        <v>0.32052931446425292</v>
      </c>
      <c r="JL195" s="75"/>
      <c r="JM195" s="75">
        <f t="shared" si="779"/>
        <v>0.13895380190544671</v>
      </c>
      <c r="JN195" s="75">
        <f t="shared" si="780"/>
        <v>0.26466534843309963</v>
      </c>
      <c r="JO195" s="75">
        <f t="shared" si="781"/>
        <v>0.31074360357121456</v>
      </c>
      <c r="JP195" s="75"/>
      <c r="JQ195" s="75">
        <f t="shared" si="782"/>
        <v>0.11372502659888875</v>
      </c>
      <c r="JR195" s="75">
        <f t="shared" si="783"/>
        <v>0.32480198605036059</v>
      </c>
      <c r="JS195" s="75">
        <f t="shared" si="784"/>
        <v>0.37007920557985574</v>
      </c>
      <c r="JT195" s="75"/>
      <c r="JU195" s="75">
        <f t="shared" si="785"/>
        <v>0.15803830872324023</v>
      </c>
      <c r="JV195" s="75">
        <f t="shared" si="786"/>
        <v>0.26300183834430413</v>
      </c>
      <c r="JW195" s="75">
        <f t="shared" si="787"/>
        <v>0.34709126489948405</v>
      </c>
      <c r="JX195" s="75"/>
      <c r="JY195" s="75"/>
      <c r="JZ195" s="75"/>
      <c r="KA195" s="75">
        <f t="shared" si="788"/>
        <v>-2.5228775306557955E-2</v>
      </c>
      <c r="KB195" s="75">
        <f t="shared" si="789"/>
        <v>4.4313282124351483E-2</v>
      </c>
      <c r="KC195" s="75">
        <f t="shared" si="790"/>
        <v>1.9084506817793528E-2</v>
      </c>
      <c r="KD195" s="75"/>
      <c r="KE195" s="75"/>
      <c r="KF195" s="75">
        <f t="shared" si="791"/>
        <v>6.0136637617260957E-2</v>
      </c>
      <c r="KG195" s="75">
        <f t="shared" si="792"/>
        <v>-6.1800147706056463E-2</v>
      </c>
      <c r="KH195" s="75">
        <f t="shared" si="793"/>
        <v>-1.6635100887955057E-3</v>
      </c>
      <c r="KI195" s="75"/>
      <c r="KJ195" s="75"/>
      <c r="KK195" s="75">
        <f t="shared" si="794"/>
        <v>5.9335602008641186E-2</v>
      </c>
      <c r="KL195" s="75">
        <f t="shared" si="795"/>
        <v>-2.2987940680371688E-2</v>
      </c>
      <c r="KM195" s="75">
        <f t="shared" si="796"/>
        <v>3.6347661328269498E-2</v>
      </c>
      <c r="KN195" s="75"/>
      <c r="KO195" s="75"/>
      <c r="KP195" s="75"/>
      <c r="KQ195" s="75"/>
      <c r="KR195" s="73">
        <f t="shared" si="797"/>
        <v>6731.4582060039547</v>
      </c>
      <c r="KS195" s="73">
        <f t="shared" si="798"/>
        <v>942.72748516987235</v>
      </c>
      <c r="KT195" s="73">
        <f t="shared" si="799"/>
        <v>2074.4046377853679</v>
      </c>
      <c r="KU195" s="73">
        <f t="shared" si="800"/>
        <v>1650.0257055545569</v>
      </c>
      <c r="KV195" s="73">
        <f t="shared" si="801"/>
        <v>1566.1603451375156</v>
      </c>
      <c r="KW195" s="73">
        <f t="shared" si="802"/>
        <v>2896.8914254898436</v>
      </c>
      <c r="KX195" s="73">
        <f t="shared" si="803"/>
        <v>777.01761639403207</v>
      </c>
      <c r="KY195" s="73"/>
      <c r="KZ195" s="73">
        <f t="shared" si="804"/>
        <v>5931.6534460338107</v>
      </c>
      <c r="LA195" s="73">
        <f t="shared" si="805"/>
        <v>1827.0409622886866</v>
      </c>
      <c r="LB195" s="73">
        <f t="shared" si="806"/>
        <v>1292.7834850455135</v>
      </c>
      <c r="LC195" s="73">
        <f t="shared" si="807"/>
        <v>1243.9427828348505</v>
      </c>
      <c r="LD195" s="73">
        <f t="shared" si="808"/>
        <v>1154.2353706111833</v>
      </c>
      <c r="LE195" s="73">
        <f t="shared" si="809"/>
        <v>4322.9005201560467</v>
      </c>
      <c r="LF195" s="73">
        <f t="shared" si="810"/>
        <v>763.50975292587771</v>
      </c>
      <c r="LG195" s="73"/>
      <c r="LH195" s="73">
        <f t="shared" si="811"/>
        <v>5420</v>
      </c>
      <c r="LI195" s="73">
        <f t="shared" si="812"/>
        <v>2137</v>
      </c>
      <c r="LJ195" s="73">
        <f t="shared" si="813"/>
        <v>1311</v>
      </c>
      <c r="LK195" s="73">
        <f t="shared" si="814"/>
        <v>1708</v>
      </c>
      <c r="LL195" s="73">
        <f t="shared" si="815"/>
        <v>1247</v>
      </c>
      <c r="LM195" s="73">
        <f t="shared" si="816"/>
        <v>3188</v>
      </c>
      <c r="LN195" s="73">
        <f t="shared" si="817"/>
        <v>1418</v>
      </c>
      <c r="LO195" s="73"/>
      <c r="LP195" s="73">
        <f t="shared" si="818"/>
        <v>-799.804759970144</v>
      </c>
      <c r="LQ195" s="73">
        <f t="shared" si="819"/>
        <v>884.31347711881426</v>
      </c>
      <c r="LR195" s="73">
        <f t="shared" si="820"/>
        <v>-781.62115273985432</v>
      </c>
      <c r="LS195" s="73">
        <f t="shared" si="821"/>
        <v>-406.0829227197064</v>
      </c>
      <c r="LT195" s="73">
        <f t="shared" si="822"/>
        <v>-411.92497452633233</v>
      </c>
      <c r="LU195" s="73">
        <f t="shared" si="823"/>
        <v>1426.0090946662031</v>
      </c>
      <c r="LV195" s="73">
        <f t="shared" si="824"/>
        <v>-13.507863468154369</v>
      </c>
      <c r="LW195" s="73"/>
      <c r="LX195" s="73">
        <f t="shared" si="825"/>
        <v>-511.65344603381072</v>
      </c>
      <c r="LY195" s="73">
        <f t="shared" si="826"/>
        <v>309.95903771131339</v>
      </c>
      <c r="LZ195" s="73">
        <f t="shared" si="827"/>
        <v>18.216514954486456</v>
      </c>
      <c r="MA195" s="73">
        <f t="shared" si="828"/>
        <v>464.0572171651495</v>
      </c>
      <c r="MB195" s="73">
        <f t="shared" si="829"/>
        <v>92.764629388816729</v>
      </c>
      <c r="MC195" s="73">
        <f t="shared" si="830"/>
        <v>-1134.9005201560467</v>
      </c>
      <c r="MD195" s="73">
        <f t="shared" si="831"/>
        <v>654.49024707412229</v>
      </c>
      <c r="ME195" s="73"/>
      <c r="MF195" s="73">
        <f t="shared" si="832"/>
        <v>-1311.4582060039547</v>
      </c>
      <c r="MG195" s="73">
        <f t="shared" si="833"/>
        <v>1194.2725148301276</v>
      </c>
      <c r="MH195" s="73">
        <f t="shared" si="834"/>
        <v>-763.40463778536787</v>
      </c>
      <c r="MI195" s="73">
        <f t="shared" si="835"/>
        <v>57.974294445443093</v>
      </c>
      <c r="MJ195" s="73">
        <f t="shared" si="836"/>
        <v>-319.16034513751561</v>
      </c>
      <c r="MK195" s="73">
        <f t="shared" si="837"/>
        <v>291.10857451015636</v>
      </c>
      <c r="ML195" s="73">
        <f t="shared" si="838"/>
        <v>640.98238360596793</v>
      </c>
      <c r="MM195" s="73"/>
      <c r="MN195" s="75">
        <f t="shared" si="839"/>
        <v>-0.11881597352216765</v>
      </c>
      <c r="MO195" s="75">
        <f t="shared" si="840"/>
        <v>0.93803722818102375</v>
      </c>
      <c r="MP195" s="75">
        <f t="shared" si="841"/>
        <v>-0.37679300291880963</v>
      </c>
      <c r="MQ195" s="75">
        <f t="shared" si="842"/>
        <v>-0.24610702812246554</v>
      </c>
      <c r="MR195" s="75">
        <f t="shared" si="843"/>
        <v>-0.26301583730251038</v>
      </c>
      <c r="MS195" s="75">
        <f t="shared" si="844"/>
        <v>0.49225493303570228</v>
      </c>
      <c r="MT195" s="75">
        <f t="shared" si="845"/>
        <v>-1.7384243526988995E-2</v>
      </c>
      <c r="MU195" s="75"/>
      <c r="MV195" s="75">
        <f t="shared" si="846"/>
        <v>-8.6258148876840884E-2</v>
      </c>
      <c r="MW195" s="75">
        <f t="shared" si="847"/>
        <v>0.16965084204955963</v>
      </c>
      <c r="MX195" s="75">
        <f t="shared" si="848"/>
        <v>1.409092486499789E-2</v>
      </c>
      <c r="MY195" s="75">
        <f t="shared" si="849"/>
        <v>0.37305350661515041</v>
      </c>
      <c r="MZ195" s="75">
        <f t="shared" si="850"/>
        <v>8.0368902002800863E-2</v>
      </c>
      <c r="NA195" s="75">
        <f t="shared" si="851"/>
        <v>-0.2625321852456321</v>
      </c>
      <c r="NB195" s="75">
        <f t="shared" si="852"/>
        <v>0.85721268728529376</v>
      </c>
      <c r="NC195" s="75"/>
      <c r="ND195" s="75">
        <f t="shared" si="853"/>
        <v>-0.1948252764659866</v>
      </c>
      <c r="NE195" s="75">
        <f t="shared" si="854"/>
        <v>1.2668268758653289</v>
      </c>
      <c r="NF195" s="75">
        <f t="shared" si="855"/>
        <v>-0.36801143994759761</v>
      </c>
      <c r="NG195" s="75">
        <f t="shared" si="856"/>
        <v>3.5135388648965635E-2</v>
      </c>
      <c r="NH195" s="75">
        <f t="shared" si="857"/>
        <v>-0.20378522935305959</v>
      </c>
      <c r="NI195" s="75">
        <f t="shared" si="858"/>
        <v>0.10048998452226493</v>
      </c>
      <c r="NJ195" s="75">
        <f t="shared" si="859"/>
        <v>0.82492644964811257</v>
      </c>
      <c r="NK195" s="75"/>
      <c r="NL195" s="75"/>
      <c r="NM195" s="211">
        <v>19110</v>
      </c>
      <c r="NN195" s="212">
        <v>3</v>
      </c>
      <c r="NO195" s="212">
        <v>33</v>
      </c>
      <c r="NP195" s="212">
        <v>30</v>
      </c>
      <c r="NQ195" s="212">
        <v>0</v>
      </c>
      <c r="NR195" s="212">
        <v>108</v>
      </c>
      <c r="NS195" s="213">
        <v>174</v>
      </c>
      <c r="NT195" s="213">
        <f t="shared" si="860"/>
        <v>19284</v>
      </c>
      <c r="NU195" s="75"/>
      <c r="NV195" s="75"/>
      <c r="NW195" s="73">
        <v>16863</v>
      </c>
      <c r="NX195" s="73">
        <v>2137</v>
      </c>
      <c r="NY195" s="75">
        <f t="shared" si="861"/>
        <v>0.1267271541244144</v>
      </c>
      <c r="NZ195" s="75">
        <f t="shared" si="862"/>
        <v>4.0157782960792881E-3</v>
      </c>
      <c r="OA195" s="75">
        <f t="shared" si="863"/>
        <v>2.7266312897846383E-3</v>
      </c>
      <c r="OB195" s="73">
        <v>25824</v>
      </c>
      <c r="OC195" s="73">
        <v>19284</v>
      </c>
      <c r="OD195" s="73">
        <v>4602.0171844604929</v>
      </c>
      <c r="OE195" s="73">
        <v>2449.1204962772085</v>
      </c>
      <c r="OF195" s="75">
        <f t="shared" si="864"/>
        <v>9.4838928759185578E-2</v>
      </c>
      <c r="OG195" s="75">
        <f t="shared" si="865"/>
        <v>0.53218412667972814</v>
      </c>
      <c r="OH195" s="73">
        <v>2195.6666666666702</v>
      </c>
      <c r="OI195" s="73">
        <f t="shared" si="866"/>
        <v>1168.4989474797917</v>
      </c>
      <c r="OJ195" s="75">
        <f t="shared" si="867"/>
        <v>6.0594220466697352E-2</v>
      </c>
      <c r="OK195" s="75">
        <f t="shared" si="868"/>
        <v>3.9405018402436567E-3</v>
      </c>
      <c r="OL195" s="75">
        <f t="shared" si="869"/>
        <v>3.5728577142183564E-3</v>
      </c>
      <c r="OM195" s="73">
        <v>25588</v>
      </c>
      <c r="ON195" s="73">
        <v>523690338</v>
      </c>
      <c r="OO195" s="73">
        <f t="shared" si="870"/>
        <v>20466.247381585119</v>
      </c>
      <c r="OP195" s="75">
        <f t="shared" si="871"/>
        <v>3.9267574111637891E-3</v>
      </c>
      <c r="OQ195" s="75">
        <f t="shared" si="872"/>
        <v>4.2054565846504728E-3</v>
      </c>
      <c r="OR195" s="75">
        <f t="shared" si="873"/>
        <v>3.7670944886239741E-3</v>
      </c>
      <c r="OS195" s="73">
        <v>6713.3518836954818</v>
      </c>
      <c r="OT195" s="75">
        <f t="shared" si="874"/>
        <v>0.25996560887916209</v>
      </c>
      <c r="OU195" s="75">
        <f t="shared" si="875"/>
        <v>5.5328681281309354E-3</v>
      </c>
      <c r="OV195" s="73">
        <v>1396.5203920080719</v>
      </c>
      <c r="OW195" s="75">
        <f t="shared" si="876"/>
        <v>5.4577160856967011E-2</v>
      </c>
      <c r="OX195" s="75">
        <v>0.11981020166073546</v>
      </c>
      <c r="OY195" s="73">
        <v>1525</v>
      </c>
      <c r="OZ195" s="75">
        <f t="shared" si="877"/>
        <v>5.9053593556381657E-2</v>
      </c>
      <c r="PA195" s="73">
        <v>5173</v>
      </c>
      <c r="PB195" s="75">
        <f t="shared" si="878"/>
        <v>0.20031753407682776</v>
      </c>
      <c r="PC195" s="73">
        <v>4338</v>
      </c>
      <c r="PD195" s="73">
        <v>5180</v>
      </c>
      <c r="PE195" s="75">
        <f t="shared" si="879"/>
        <v>-0.16254826254826255</v>
      </c>
      <c r="PF195" s="75">
        <v>2.059603682321735E-2</v>
      </c>
      <c r="PG195" s="75">
        <v>7.8743433713007752E-2</v>
      </c>
      <c r="PH195" s="75">
        <v>9.9339470536225105E-2</v>
      </c>
      <c r="PI195" s="75"/>
      <c r="PJ195" s="75"/>
      <c r="PK195" s="75"/>
      <c r="PL195" s="75"/>
      <c r="PM195" s="75"/>
      <c r="PN195" s="75"/>
      <c r="PO195" s="226"/>
      <c r="PP195" s="21">
        <f t="shared" si="880"/>
        <v>0</v>
      </c>
      <c r="PQ195" s="73">
        <f t="shared" si="881"/>
        <v>67.897953740292934</v>
      </c>
      <c r="PR195" s="73"/>
      <c r="PS195" s="73">
        <f t="shared" si="882"/>
        <v>95.933975394408307</v>
      </c>
      <c r="PT195" s="73">
        <v>1</v>
      </c>
      <c r="PU195" s="73">
        <f t="shared" si="883"/>
        <v>90.670119164249201</v>
      </c>
      <c r="PV195" s="73">
        <v>1</v>
      </c>
      <c r="PW195" s="73"/>
      <c r="QA195" s="74"/>
      <c r="QB195" s="87"/>
    </row>
    <row r="196" spans="1:444" x14ac:dyDescent="0.25">
      <c r="A196" s="150"/>
      <c r="B196" s="153" t="s">
        <v>12</v>
      </c>
      <c r="C196" s="151"/>
      <c r="D196" s="156">
        <v>44048</v>
      </c>
      <c r="E196" s="156" t="s">
        <v>205</v>
      </c>
      <c r="F196" s="72" t="s">
        <v>241</v>
      </c>
      <c r="G196" s="82"/>
      <c r="P196" s="161"/>
      <c r="Q196" s="127"/>
      <c r="R196" s="127"/>
      <c r="S196" s="127"/>
      <c r="T196" s="127"/>
      <c r="U196" s="127"/>
      <c r="V196" s="127"/>
      <c r="W196" s="127"/>
      <c r="X196" s="127"/>
      <c r="Y196" s="127"/>
      <c r="Z196" s="113"/>
      <c r="AA196" s="73"/>
      <c r="AB196" s="74">
        <v>1330</v>
      </c>
      <c r="AC196" s="74">
        <v>1925</v>
      </c>
      <c r="AD196" s="74">
        <v>477</v>
      </c>
      <c r="AE196" s="74">
        <v>648</v>
      </c>
      <c r="AF196" s="74">
        <v>717</v>
      </c>
      <c r="AG196" s="74">
        <v>2529</v>
      </c>
      <c r="AH196" s="74">
        <v>115</v>
      </c>
      <c r="AI196" s="74">
        <v>123</v>
      </c>
      <c r="AK196" s="73">
        <f t="shared" si="667"/>
        <v>7864</v>
      </c>
      <c r="AL196" s="75"/>
      <c r="AM196" s="76">
        <f t="shared" si="668"/>
        <v>0.16912512716174974</v>
      </c>
      <c r="AN196" s="77">
        <f t="shared" si="669"/>
        <v>0.24478636826042727</v>
      </c>
      <c r="AO196" s="77">
        <f t="shared" si="670"/>
        <v>6.0656154628687689E-2</v>
      </c>
      <c r="AP196" s="77">
        <f t="shared" si="671"/>
        <v>8.2400813835198372E-2</v>
      </c>
      <c r="AQ196" s="77">
        <f t="shared" si="672"/>
        <v>9.1174974567650044E-2</v>
      </c>
      <c r="AR196" s="77">
        <f t="shared" si="673"/>
        <v>0.32159206510681587</v>
      </c>
      <c r="AS196" s="77">
        <f t="shared" si="674"/>
        <v>1.4623601220752798E-2</v>
      </c>
      <c r="AT196" s="78">
        <f t="shared" si="675"/>
        <v>1.5640895218718209E-2</v>
      </c>
      <c r="AU196" s="75">
        <f t="shared" si="676"/>
        <v>1</v>
      </c>
      <c r="AV196" s="75"/>
      <c r="AW196" s="75"/>
      <c r="AX196" s="74">
        <v>640</v>
      </c>
      <c r="AY196" s="74">
        <v>272</v>
      </c>
      <c r="AZ196" s="74">
        <v>1715</v>
      </c>
      <c r="BA196" s="74">
        <v>884</v>
      </c>
      <c r="BB196" s="74">
        <v>2437</v>
      </c>
      <c r="BC196" s="74">
        <v>1937</v>
      </c>
      <c r="BD196" s="74">
        <v>136</v>
      </c>
      <c r="BF196" s="74">
        <v>13</v>
      </c>
      <c r="BG196" s="79">
        <v>6</v>
      </c>
      <c r="BH196" s="80">
        <v>67</v>
      </c>
      <c r="BI196" s="80">
        <v>3</v>
      </c>
      <c r="BJ196" s="81">
        <v>8</v>
      </c>
      <c r="BK196" s="73">
        <f t="shared" si="677"/>
        <v>84</v>
      </c>
      <c r="BL196" s="79">
        <f t="shared" si="678"/>
        <v>8118</v>
      </c>
      <c r="BM196" s="82"/>
      <c r="BN196" s="83">
        <f t="shared" si="679"/>
        <v>7.8837152007883715E-2</v>
      </c>
      <c r="BO196" s="84">
        <f t="shared" si="680"/>
        <v>3.3505789603350579E-2</v>
      </c>
      <c r="BP196" s="84">
        <f t="shared" si="681"/>
        <v>0.2112589307711259</v>
      </c>
      <c r="BQ196" s="84">
        <f t="shared" si="682"/>
        <v>0.10889381621088938</v>
      </c>
      <c r="BR196" s="84">
        <f t="shared" si="683"/>
        <v>0.30019709288001972</v>
      </c>
      <c r="BS196" s="84">
        <f t="shared" si="684"/>
        <v>0.23860556787386056</v>
      </c>
      <c r="BT196" s="84">
        <f t="shared" si="685"/>
        <v>1.6752894801675289E-2</v>
      </c>
      <c r="BU196" s="84">
        <f t="shared" si="686"/>
        <v>0</v>
      </c>
      <c r="BV196" s="84">
        <f t="shared" si="687"/>
        <v>1.601379650160138E-3</v>
      </c>
      <c r="BW196" s="84">
        <f t="shared" si="688"/>
        <v>7.3909830007390983E-4</v>
      </c>
      <c r="BX196" s="84">
        <f t="shared" si="689"/>
        <v>8.2532643508253269E-3</v>
      </c>
      <c r="BY196" s="84">
        <f t="shared" si="690"/>
        <v>3.6954915003695491E-4</v>
      </c>
      <c r="BZ196" s="84">
        <f t="shared" si="691"/>
        <v>9.8546440009854644E-4</v>
      </c>
      <c r="CA196" s="75">
        <f t="shared" si="692"/>
        <v>1.0347376201034739E-2</v>
      </c>
      <c r="CB196" s="85">
        <f t="shared" si="693"/>
        <v>1</v>
      </c>
      <c r="CC196" s="75"/>
      <c r="CD196" s="75"/>
      <c r="CE196" s="74">
        <v>588</v>
      </c>
      <c r="CF196" s="74">
        <v>1800</v>
      </c>
      <c r="CG196" s="74">
        <v>1852</v>
      </c>
      <c r="CH196" s="74">
        <v>1017</v>
      </c>
      <c r="CI196" s="74">
        <v>811</v>
      </c>
      <c r="CJ196" s="74">
        <v>1763</v>
      </c>
      <c r="CK196" s="72">
        <v>161</v>
      </c>
      <c r="CL196" s="72">
        <v>5</v>
      </c>
      <c r="CM196" s="72">
        <v>147</v>
      </c>
      <c r="CN196" s="72">
        <v>10</v>
      </c>
      <c r="CO196" s="72">
        <v>12</v>
      </c>
      <c r="CP196" s="73">
        <f t="shared" si="662"/>
        <v>174</v>
      </c>
      <c r="CQ196" s="73">
        <f t="shared" si="663"/>
        <v>8166</v>
      </c>
      <c r="CR196" s="73"/>
      <c r="CS196" s="76">
        <f t="shared" si="694"/>
        <v>7.2005878030859657E-2</v>
      </c>
      <c r="CT196" s="77">
        <f t="shared" si="695"/>
        <v>0.2204261572373255</v>
      </c>
      <c r="CU196" s="77">
        <f t="shared" si="696"/>
        <v>0.22679402400195933</v>
      </c>
      <c r="CV196" s="77">
        <f t="shared" si="697"/>
        <v>0.1245407788390889</v>
      </c>
      <c r="CW196" s="77">
        <f t="shared" si="698"/>
        <v>9.9314229733039439E-2</v>
      </c>
      <c r="CX196" s="77">
        <f t="shared" si="699"/>
        <v>0.21589517511633602</v>
      </c>
      <c r="CY196" s="77">
        <f t="shared" si="700"/>
        <v>1.9715895175116335E-2</v>
      </c>
      <c r="CZ196" s="78"/>
      <c r="DA196" s="78"/>
      <c r="DB196" s="78"/>
      <c r="DC196" s="78"/>
      <c r="DD196" s="78">
        <f t="shared" si="701"/>
        <v>2.1307861866274799E-2</v>
      </c>
      <c r="DE196" s="75">
        <f t="shared" si="702"/>
        <v>1</v>
      </c>
      <c r="DF196" s="75"/>
      <c r="DG196" s="75"/>
      <c r="DH196" s="74">
        <v>1773</v>
      </c>
      <c r="DI196" s="74">
        <v>1751</v>
      </c>
      <c r="DJ196" s="74">
        <v>1223</v>
      </c>
      <c r="DK196" s="74">
        <v>1691</v>
      </c>
      <c r="DM196" s="74">
        <v>287</v>
      </c>
      <c r="DN196" s="74">
        <v>655</v>
      </c>
      <c r="DO196" s="72">
        <v>630</v>
      </c>
      <c r="DP196" s="72">
        <v>75</v>
      </c>
      <c r="DQ196" s="72">
        <v>13</v>
      </c>
      <c r="DR196" s="72">
        <v>24</v>
      </c>
      <c r="DS196" s="72"/>
      <c r="DU196" s="73">
        <f t="shared" si="703"/>
        <v>112</v>
      </c>
      <c r="DV196" s="73">
        <f t="shared" si="664"/>
        <v>8122</v>
      </c>
      <c r="DW196" s="76">
        <f t="shared" si="704"/>
        <v>0.21829598621029303</v>
      </c>
      <c r="DX196" s="77">
        <f t="shared" si="705"/>
        <v>0.21558729377000738</v>
      </c>
      <c r="DY196" s="77">
        <f t="shared" si="706"/>
        <v>0.15057867520315193</v>
      </c>
      <c r="DZ196" s="77">
        <f t="shared" si="707"/>
        <v>0.20819995075104655</v>
      </c>
      <c r="EA196" s="77">
        <f t="shared" si="708"/>
        <v>0</v>
      </c>
      <c r="EB196" s="77">
        <f t="shared" si="709"/>
        <v>3.5336124107362719E-2</v>
      </c>
      <c r="EC196" s="77">
        <f t="shared" si="710"/>
        <v>8.0645161290322578E-2</v>
      </c>
      <c r="ED196" s="77">
        <f t="shared" si="711"/>
        <v>7.7567101699088897E-2</v>
      </c>
      <c r="EE196" s="75">
        <f t="shared" si="712"/>
        <v>9.234178773701059E-3</v>
      </c>
      <c r="EF196" s="78">
        <f t="shared" si="713"/>
        <v>1.6005909874415168E-3</v>
      </c>
      <c r="EG196" s="78">
        <f t="shared" si="714"/>
        <v>2.954937207584339E-3</v>
      </c>
      <c r="EH196" s="78">
        <f t="shared" si="715"/>
        <v>0</v>
      </c>
      <c r="EI196" s="78">
        <f t="shared" si="716"/>
        <v>0</v>
      </c>
      <c r="EJ196" s="75">
        <f t="shared" si="717"/>
        <v>1.3789706968726915E-2</v>
      </c>
      <c r="EK196" s="75">
        <f t="shared" si="718"/>
        <v>1</v>
      </c>
      <c r="EL196" s="75"/>
      <c r="EM196" s="75"/>
      <c r="EN196" s="75"/>
      <c r="EO196" s="75"/>
      <c r="EP196" s="75"/>
      <c r="EQ196" s="75"/>
      <c r="ER196" s="75">
        <f t="shared" si="719"/>
        <v>0.24478636826042727</v>
      </c>
      <c r="ES196" s="75">
        <f t="shared" si="720"/>
        <v>0.30019709288001972</v>
      </c>
      <c r="ET196" s="75">
        <f t="shared" si="721"/>
        <v>0.2204261572373255</v>
      </c>
      <c r="EU196" s="75">
        <f t="shared" si="722"/>
        <v>0.21558729377000738</v>
      </c>
      <c r="EV196" s="75"/>
      <c r="EW196" s="75"/>
      <c r="EX196" s="75">
        <f t="shared" si="723"/>
        <v>6.0656154628687689E-2</v>
      </c>
      <c r="EY196" s="75">
        <f t="shared" si="724"/>
        <v>3.3505789603350579E-2</v>
      </c>
      <c r="EZ196" s="75">
        <f t="shared" si="725"/>
        <v>9.9314229733039439E-2</v>
      </c>
      <c r="FA196" s="75">
        <f t="shared" si="726"/>
        <v>0.15057867520315193</v>
      </c>
      <c r="FB196" s="75"/>
      <c r="FC196" s="75"/>
      <c r="FD196" s="75"/>
      <c r="FE196" s="75">
        <f t="shared" si="727"/>
        <v>0</v>
      </c>
      <c r="FF196" s="75"/>
      <c r="FG196" s="75"/>
      <c r="FH196" s="75"/>
      <c r="FI196" s="75"/>
      <c r="FJ196" s="75"/>
      <c r="FK196" s="75">
        <f t="shared" si="728"/>
        <v>1.601379650160138E-3</v>
      </c>
      <c r="FL196" s="75"/>
      <c r="FM196" s="75"/>
      <c r="FN196" s="75"/>
      <c r="FO196" s="75"/>
      <c r="FP196" s="75">
        <f t="shared" si="729"/>
        <v>0.30544252288911494</v>
      </c>
      <c r="FQ196" s="75">
        <f t="shared" si="730"/>
        <v>0.33530426213353048</v>
      </c>
      <c r="FR196" s="75">
        <f t="shared" si="731"/>
        <v>0.31974038697036494</v>
      </c>
      <c r="FS196" s="75">
        <f t="shared" si="732"/>
        <v>0.36616596897315934</v>
      </c>
      <c r="FT196" s="75"/>
      <c r="FU196" s="75"/>
      <c r="FV196" s="75"/>
      <c r="FW196" s="75">
        <f t="shared" si="733"/>
        <v>-7.9770935642694218E-2</v>
      </c>
      <c r="FX196" s="75">
        <f t="shared" si="734"/>
        <v>-4.8388634673181274E-3</v>
      </c>
      <c r="FY196" s="75">
        <f t="shared" si="735"/>
        <v>-8.4609799110012346E-2</v>
      </c>
      <c r="FZ196" s="75"/>
      <c r="GA196" s="75"/>
      <c r="GB196" s="75">
        <f t="shared" si="736"/>
        <v>6.5808440129688867E-2</v>
      </c>
      <c r="GC196" s="75">
        <f t="shared" si="737"/>
        <v>5.1264445470112496E-2</v>
      </c>
      <c r="GD196" s="75">
        <f t="shared" si="738"/>
        <v>0.11707288559980136</v>
      </c>
      <c r="GE196" s="75"/>
      <c r="GF196" s="75"/>
      <c r="GG196" s="75"/>
      <c r="GH196" s="75"/>
      <c r="GI196" s="75"/>
      <c r="GJ196" s="75"/>
      <c r="GK196" s="75"/>
      <c r="GL196" s="75"/>
      <c r="GM196" s="75"/>
      <c r="GN196" s="75"/>
      <c r="GO196" s="75"/>
      <c r="GP196" s="75"/>
      <c r="GQ196" s="75">
        <f t="shared" si="739"/>
        <v>-1.5563875163165541E-2</v>
      </c>
      <c r="GR196" s="75">
        <f t="shared" si="740"/>
        <v>4.6425582002794397E-2</v>
      </c>
      <c r="GS196" s="75">
        <f t="shared" si="741"/>
        <v>3.0861706839628855E-2</v>
      </c>
      <c r="GT196" s="75"/>
      <c r="GU196" s="75"/>
      <c r="GV196" s="75"/>
      <c r="GW196" s="75"/>
      <c r="GX196" s="75">
        <f t="shared" si="742"/>
        <v>1.4623601220752798E-2</v>
      </c>
      <c r="GY196" s="75">
        <f t="shared" si="743"/>
        <v>1.6752894801675289E-2</v>
      </c>
      <c r="GZ196" s="75">
        <f t="shared" si="744"/>
        <v>1.9715895175116335E-2</v>
      </c>
      <c r="HA196" s="75">
        <f t="shared" si="745"/>
        <v>3.5336124107362719E-2</v>
      </c>
      <c r="HB196" s="75"/>
      <c r="HC196" s="75"/>
      <c r="HD196" s="75">
        <f t="shared" si="746"/>
        <v>2.9630003734410458E-3</v>
      </c>
      <c r="HE196" s="75">
        <f t="shared" si="747"/>
        <v>1.5620228932246384E-2</v>
      </c>
      <c r="HF196" s="75">
        <f t="shared" si="748"/>
        <v>1.858322930568743E-2</v>
      </c>
      <c r="HG196" s="75"/>
      <c r="HH196" s="75"/>
      <c r="HI196" s="75"/>
      <c r="HJ196" s="75">
        <f t="shared" si="749"/>
        <v>0.32159206510681587</v>
      </c>
      <c r="HK196" s="75">
        <f t="shared" si="750"/>
        <v>0.23860556787386056</v>
      </c>
      <c r="HL196" s="75">
        <f t="shared" si="751"/>
        <v>0.22679402400195933</v>
      </c>
      <c r="HM196" s="75">
        <f t="shared" si="752"/>
        <v>0.20819995075104655</v>
      </c>
      <c r="HN196" s="75"/>
      <c r="HO196" s="75"/>
      <c r="HP196" s="75">
        <f t="shared" si="753"/>
        <v>-1.1811543871901226E-2</v>
      </c>
      <c r="HQ196" s="75">
        <f>Gegevens!HM235-Gegevens!HL235</f>
        <v>-2.5121815934056088E-2</v>
      </c>
      <c r="HR196" s="75">
        <f t="shared" si="754"/>
        <v>-3.0405617122814005E-2</v>
      </c>
      <c r="HS196" s="75"/>
      <c r="HT196" s="75"/>
      <c r="HU196" s="75"/>
      <c r="HV196" s="75">
        <f t="shared" si="755"/>
        <v>0.16912512716174974</v>
      </c>
      <c r="HW196" s="75">
        <f t="shared" si="756"/>
        <v>0.2112589307711259</v>
      </c>
      <c r="HX196" s="75">
        <f t="shared" si="757"/>
        <v>0.21589517511633602</v>
      </c>
      <c r="HY196" s="75">
        <f t="shared" si="758"/>
        <v>0.21829598621029303</v>
      </c>
      <c r="HZ196" s="75"/>
      <c r="IA196" s="75"/>
      <c r="IB196" s="75">
        <f t="shared" si="759"/>
        <v>4.6362443452101221E-3</v>
      </c>
      <c r="IC196" s="75">
        <f t="shared" si="760"/>
        <v>2.4008110939570115E-3</v>
      </c>
      <c r="ID196" s="75">
        <f t="shared" si="761"/>
        <v>7.0370554391671336E-3</v>
      </c>
      <c r="IE196" s="75"/>
      <c r="IF196" s="75"/>
      <c r="IG196" s="75"/>
      <c r="IH196" s="75">
        <f t="shared" si="762"/>
        <v>8.2400813835198372E-2</v>
      </c>
      <c r="II196" s="75">
        <f t="shared" si="763"/>
        <v>0.10889381621088938</v>
      </c>
      <c r="IJ196" s="75">
        <f t="shared" si="764"/>
        <v>7.2005878030859657E-2</v>
      </c>
      <c r="IK196" s="75">
        <f t="shared" si="765"/>
        <v>7.7567101699088897E-2</v>
      </c>
      <c r="IL196" s="75"/>
      <c r="IM196" s="75"/>
      <c r="IN196" s="75">
        <f t="shared" si="766"/>
        <v>-3.6887938180029722E-2</v>
      </c>
      <c r="IO196" s="75">
        <f t="shared" si="767"/>
        <v>5.5612236682292399E-3</v>
      </c>
      <c r="IP196" s="75">
        <f t="shared" si="768"/>
        <v>-3.1326714511800482E-2</v>
      </c>
      <c r="IQ196" s="75"/>
      <c r="IR196" s="75"/>
      <c r="IS196" s="75"/>
      <c r="IT196" s="75">
        <f t="shared" si="769"/>
        <v>9.1174974567650044E-2</v>
      </c>
      <c r="IU196" s="75">
        <f t="shared" si="770"/>
        <v>7.8837152007883715E-2</v>
      </c>
      <c r="IV196" s="75">
        <f t="shared" si="771"/>
        <v>0.1245407788390889</v>
      </c>
      <c r="IW196" s="75">
        <f t="shared" si="772"/>
        <v>8.0645161290322578E-2</v>
      </c>
      <c r="IX196" s="75"/>
      <c r="IY196" s="75"/>
      <c r="IZ196" s="75">
        <f t="shared" si="773"/>
        <v>4.5703626831205185E-2</v>
      </c>
      <c r="JA196" s="75">
        <f t="shared" si="774"/>
        <v>-4.3895617548766322E-2</v>
      </c>
      <c r="JB196" s="75">
        <f t="shared" si="775"/>
        <v>1.8080092824388633E-3</v>
      </c>
      <c r="JC196" s="75"/>
      <c r="JD196" s="75"/>
      <c r="JE196" s="75"/>
      <c r="JF196" s="75"/>
      <c r="JG196" s="75"/>
      <c r="JH196" s="75"/>
      <c r="JI196" s="75">
        <f t="shared" si="776"/>
        <v>9.7024415055951163E-2</v>
      </c>
      <c r="JJ196" s="75">
        <f t="shared" si="777"/>
        <v>0.17357578840284843</v>
      </c>
      <c r="JK196" s="75">
        <f t="shared" si="778"/>
        <v>0.18819938962360122</v>
      </c>
      <c r="JL196" s="75"/>
      <c r="JM196" s="75">
        <f t="shared" si="779"/>
        <v>0.12564671101256467</v>
      </c>
      <c r="JN196" s="75">
        <f t="shared" si="780"/>
        <v>0.18773096821877311</v>
      </c>
      <c r="JO196" s="75">
        <f t="shared" si="781"/>
        <v>0.20448386302044838</v>
      </c>
      <c r="JP196" s="75"/>
      <c r="JQ196" s="75">
        <f t="shared" si="782"/>
        <v>9.1721773205975993E-2</v>
      </c>
      <c r="JR196" s="75">
        <f t="shared" si="783"/>
        <v>0.19654665686994854</v>
      </c>
      <c r="JS196" s="75">
        <f t="shared" si="784"/>
        <v>0.21626255204506489</v>
      </c>
      <c r="JT196" s="75"/>
      <c r="JU196" s="75">
        <f t="shared" si="785"/>
        <v>0.11290322580645162</v>
      </c>
      <c r="JV196" s="75">
        <f t="shared" si="786"/>
        <v>0.15821226298941149</v>
      </c>
      <c r="JW196" s="75">
        <f t="shared" si="787"/>
        <v>0.19354838709677419</v>
      </c>
      <c r="JX196" s="75"/>
      <c r="JY196" s="75"/>
      <c r="JZ196" s="75"/>
      <c r="KA196" s="75">
        <f t="shared" si="788"/>
        <v>-3.3924937806588673E-2</v>
      </c>
      <c r="KB196" s="75">
        <f t="shared" si="789"/>
        <v>2.1181452600475631E-2</v>
      </c>
      <c r="KC196" s="75">
        <f t="shared" si="790"/>
        <v>-1.2743485206113042E-2</v>
      </c>
      <c r="KD196" s="75"/>
      <c r="KE196" s="75"/>
      <c r="KF196" s="75">
        <f t="shared" si="791"/>
        <v>8.8156886511754351E-3</v>
      </c>
      <c r="KG196" s="75">
        <f t="shared" si="792"/>
        <v>-3.8334393880537054E-2</v>
      </c>
      <c r="KH196" s="75">
        <f t="shared" si="793"/>
        <v>-2.9518705229361619E-2</v>
      </c>
      <c r="KI196" s="75"/>
      <c r="KJ196" s="75"/>
      <c r="KK196" s="75">
        <f t="shared" si="794"/>
        <v>1.1778689024616512E-2</v>
      </c>
      <c r="KL196" s="75">
        <f t="shared" si="795"/>
        <v>-2.2714164948290705E-2</v>
      </c>
      <c r="KM196" s="75">
        <f t="shared" si="796"/>
        <v>-1.0935475923674193E-2</v>
      </c>
      <c r="KN196" s="75"/>
      <c r="KO196" s="75"/>
      <c r="KP196" s="75"/>
      <c r="KQ196" s="75"/>
      <c r="KR196" s="73">
        <f t="shared" si="797"/>
        <v>2438.20078837152</v>
      </c>
      <c r="KS196" s="73">
        <f t="shared" si="798"/>
        <v>272.13402315841341</v>
      </c>
      <c r="KT196" s="73">
        <f t="shared" si="799"/>
        <v>1937.9544222714956</v>
      </c>
      <c r="KU196" s="73">
        <f t="shared" si="800"/>
        <v>1715.8450357230845</v>
      </c>
      <c r="KV196" s="73">
        <f t="shared" si="801"/>
        <v>884.43557526484358</v>
      </c>
      <c r="KW196" s="73">
        <f t="shared" si="802"/>
        <v>640.31534860803151</v>
      </c>
      <c r="KX196" s="73">
        <f t="shared" si="803"/>
        <v>136.06701157920671</v>
      </c>
      <c r="KY196" s="73"/>
      <c r="KZ196" s="73">
        <f t="shared" si="804"/>
        <v>1790.3012490815577</v>
      </c>
      <c r="LA196" s="73">
        <f t="shared" si="805"/>
        <v>806.63017389174627</v>
      </c>
      <c r="LB196" s="73">
        <f t="shared" si="806"/>
        <v>1842.0210629439136</v>
      </c>
      <c r="LC196" s="73">
        <f t="shared" si="807"/>
        <v>1753.5006122948812</v>
      </c>
      <c r="LD196" s="73">
        <f t="shared" si="808"/>
        <v>584.83174136664218</v>
      </c>
      <c r="LE196" s="73">
        <f t="shared" si="809"/>
        <v>1011.5202057310801</v>
      </c>
      <c r="LF196" s="73">
        <f t="shared" si="810"/>
        <v>160.13250061229488</v>
      </c>
      <c r="LG196" s="73"/>
      <c r="LH196" s="73">
        <f t="shared" si="811"/>
        <v>1751</v>
      </c>
      <c r="LI196" s="73">
        <f t="shared" si="812"/>
        <v>1223</v>
      </c>
      <c r="LJ196" s="73">
        <f t="shared" si="813"/>
        <v>1691</v>
      </c>
      <c r="LK196" s="73">
        <f t="shared" si="814"/>
        <v>1773</v>
      </c>
      <c r="LL196" s="73">
        <f t="shared" si="815"/>
        <v>630</v>
      </c>
      <c r="LM196" s="73">
        <f t="shared" si="816"/>
        <v>655</v>
      </c>
      <c r="LN196" s="73">
        <f t="shared" si="817"/>
        <v>287</v>
      </c>
      <c r="LO196" s="73"/>
      <c r="LP196" s="73">
        <f t="shared" si="818"/>
        <v>-647.89953928996238</v>
      </c>
      <c r="LQ196" s="73">
        <f t="shared" si="819"/>
        <v>534.4961507333328</v>
      </c>
      <c r="LR196" s="73">
        <f t="shared" si="820"/>
        <v>-95.933359327581911</v>
      </c>
      <c r="LS196" s="73">
        <f t="shared" si="821"/>
        <v>37.655576571796701</v>
      </c>
      <c r="LT196" s="73">
        <f t="shared" si="822"/>
        <v>-299.6038338982014</v>
      </c>
      <c r="LU196" s="73">
        <f t="shared" si="823"/>
        <v>371.20485712304855</v>
      </c>
      <c r="LV196" s="73">
        <f t="shared" si="824"/>
        <v>24.06548903308817</v>
      </c>
      <c r="LW196" s="73"/>
      <c r="LX196" s="73">
        <f t="shared" si="825"/>
        <v>-39.301249081557671</v>
      </c>
      <c r="LY196" s="73">
        <f t="shared" si="826"/>
        <v>416.36982610825373</v>
      </c>
      <c r="LZ196" s="73">
        <f t="shared" si="827"/>
        <v>-151.02106294391365</v>
      </c>
      <c r="MA196" s="73">
        <f t="shared" si="828"/>
        <v>19.499387705118806</v>
      </c>
      <c r="MB196" s="73">
        <f t="shared" si="829"/>
        <v>45.168258633357823</v>
      </c>
      <c r="MC196" s="73">
        <f t="shared" si="830"/>
        <v>-356.52020573108007</v>
      </c>
      <c r="MD196" s="73">
        <f t="shared" si="831"/>
        <v>126.86749938770512</v>
      </c>
      <c r="ME196" s="73"/>
      <c r="MF196" s="73">
        <f t="shared" si="832"/>
        <v>-687.20078837152005</v>
      </c>
      <c r="MG196" s="73">
        <f t="shared" si="833"/>
        <v>950.86597684158664</v>
      </c>
      <c r="MH196" s="73">
        <f t="shared" si="834"/>
        <v>-246.95442227149556</v>
      </c>
      <c r="MI196" s="73">
        <f t="shared" si="835"/>
        <v>57.154964276915507</v>
      </c>
      <c r="MJ196" s="73">
        <f t="shared" si="836"/>
        <v>-254.43557526484358</v>
      </c>
      <c r="MK196" s="73">
        <f t="shared" si="837"/>
        <v>14.684651391968487</v>
      </c>
      <c r="ML196" s="73">
        <f t="shared" si="838"/>
        <v>150.93298842079329</v>
      </c>
      <c r="MM196" s="73"/>
      <c r="MN196" s="75">
        <f t="shared" si="839"/>
        <v>-0.26572854146384556</v>
      </c>
      <c r="MO196" s="75">
        <f t="shared" si="840"/>
        <v>1.9640916065176985</v>
      </c>
      <c r="MP196" s="75">
        <f t="shared" si="841"/>
        <v>-4.9502381596331593E-2</v>
      </c>
      <c r="MQ196" s="75">
        <f t="shared" si="842"/>
        <v>2.1945791017152105E-2</v>
      </c>
      <c r="MR196" s="75">
        <f t="shared" si="843"/>
        <v>-0.33875145039081594</v>
      </c>
      <c r="MS196" s="75">
        <f t="shared" si="844"/>
        <v>0.57972194158706836</v>
      </c>
      <c r="MT196" s="75">
        <f t="shared" si="845"/>
        <v>0.17686497817348826</v>
      </c>
      <c r="MU196" s="75"/>
      <c r="MV196" s="75">
        <f t="shared" si="846"/>
        <v>-2.1952310596733148E-2</v>
      </c>
      <c r="MW196" s="75">
        <f t="shared" si="847"/>
        <v>0.51618429310596636</v>
      </c>
      <c r="MX196" s="75">
        <f t="shared" si="848"/>
        <v>-8.1986610241335758E-2</v>
      </c>
      <c r="MY196" s="75">
        <f t="shared" si="849"/>
        <v>1.1120262843592124E-2</v>
      </c>
      <c r="MZ196" s="75">
        <f t="shared" si="850"/>
        <v>7.7232912372040663E-2</v>
      </c>
      <c r="NA196" s="75">
        <f t="shared" si="851"/>
        <v>-0.35245979636502045</v>
      </c>
      <c r="NB196" s="75">
        <f t="shared" si="852"/>
        <v>0.79226577304797496</v>
      </c>
      <c r="NC196" s="75"/>
      <c r="ND196" s="75">
        <f t="shared" si="853"/>
        <v>-0.28184749658394748</v>
      </c>
      <c r="NE196" s="75">
        <f t="shared" si="854"/>
        <v>3.4941091371293655</v>
      </c>
      <c r="NF196" s="75">
        <f t="shared" si="855"/>
        <v>-0.12743045937171105</v>
      </c>
      <c r="NG196" s="75">
        <f t="shared" si="856"/>
        <v>3.3310096825165503E-2</v>
      </c>
      <c r="NH196" s="75">
        <f t="shared" si="857"/>
        <v>-0.28768129910271084</v>
      </c>
      <c r="NI196" s="75">
        <f t="shared" si="858"/>
        <v>2.2933467741935519E-2</v>
      </c>
      <c r="NJ196" s="75">
        <f t="shared" si="859"/>
        <v>1.1092548198791952</v>
      </c>
      <c r="NK196" s="75"/>
      <c r="NL196" s="75"/>
      <c r="NM196" s="211">
        <v>5961</v>
      </c>
      <c r="NN196" s="212">
        <v>1</v>
      </c>
      <c r="NO196" s="212">
        <v>6</v>
      </c>
      <c r="NP196" s="212">
        <v>5</v>
      </c>
      <c r="NQ196" s="212">
        <v>0</v>
      </c>
      <c r="NR196" s="212">
        <v>6</v>
      </c>
      <c r="NS196" s="213">
        <v>18</v>
      </c>
      <c r="NT196" s="213">
        <f t="shared" si="860"/>
        <v>5979</v>
      </c>
      <c r="NU196" s="75"/>
      <c r="NV196" s="75"/>
      <c r="NW196" s="73">
        <v>8122</v>
      </c>
      <c r="NX196" s="73">
        <v>1223</v>
      </c>
      <c r="NY196" s="75">
        <f t="shared" si="861"/>
        <v>0.15057867520315193</v>
      </c>
      <c r="NZ196" s="75">
        <f t="shared" si="862"/>
        <v>1.93418438716456E-3</v>
      </c>
      <c r="OA196" s="75">
        <f t="shared" si="863"/>
        <v>1.5604445799750175E-3</v>
      </c>
      <c r="OB196" s="73">
        <v>11574</v>
      </c>
      <c r="OC196" s="73">
        <v>9242</v>
      </c>
      <c r="OD196" s="73">
        <v>561.78395770178315</v>
      </c>
      <c r="OE196" s="73">
        <v>161.5027411978063</v>
      </c>
      <c r="OF196" s="75">
        <f t="shared" si="864"/>
        <v>1.395392614461779E-2</v>
      </c>
      <c r="OG196" s="75">
        <f t="shared" si="865"/>
        <v>0.28748193853470316</v>
      </c>
      <c r="OH196" s="73">
        <v>350</v>
      </c>
      <c r="OI196" s="73">
        <f t="shared" si="866"/>
        <v>100.61867848714611</v>
      </c>
      <c r="OJ196" s="75">
        <f t="shared" si="867"/>
        <v>1.0887110851238488E-2</v>
      </c>
      <c r="OK196" s="75">
        <f t="shared" si="868"/>
        <v>1.7660845840683117E-3</v>
      </c>
      <c r="OL196" s="75">
        <f t="shared" si="869"/>
        <v>2.3560552273075303E-4</v>
      </c>
      <c r="OM196" s="73">
        <v>11488</v>
      </c>
      <c r="ON196" s="73">
        <v>242100010</v>
      </c>
      <c r="OO196" s="73">
        <f t="shared" si="870"/>
        <v>21074.165215877438</v>
      </c>
      <c r="OP196" s="75">
        <f t="shared" si="871"/>
        <v>1.7629587751856186E-3</v>
      </c>
      <c r="OQ196" s="75">
        <f t="shared" si="872"/>
        <v>1.9441662511605192E-3</v>
      </c>
      <c r="OR196" s="75">
        <f t="shared" si="873"/>
        <v>3.2438203731296978E-4</v>
      </c>
      <c r="OS196" s="73">
        <v>2579.1643454038995</v>
      </c>
      <c r="OT196" s="75">
        <f t="shared" si="874"/>
        <v>0.22284122562674091</v>
      </c>
      <c r="OU196" s="75">
        <f t="shared" si="875"/>
        <v>2.1256410286722011E-3</v>
      </c>
      <c r="OV196" s="73">
        <v>65.361414192835525</v>
      </c>
      <c r="OW196" s="75">
        <f t="shared" si="876"/>
        <v>5.6895381435267695E-3</v>
      </c>
      <c r="OX196" s="75">
        <v>2.4691358024691357E-2</v>
      </c>
      <c r="OY196" s="73">
        <v>611</v>
      </c>
      <c r="OZ196" s="75">
        <f t="shared" si="877"/>
        <v>5.279073786072231E-2</v>
      </c>
      <c r="PA196" s="73">
        <v>2479</v>
      </c>
      <c r="PB196" s="75">
        <f t="shared" si="878"/>
        <v>0.21418697079661309</v>
      </c>
      <c r="PC196" s="73">
        <v>1867</v>
      </c>
      <c r="PD196" s="73">
        <v>2548</v>
      </c>
      <c r="PE196" s="75">
        <f t="shared" si="879"/>
        <v>-0.26726844583987441</v>
      </c>
      <c r="PF196" s="75">
        <v>4.2036836403033587E-2</v>
      </c>
      <c r="PG196" s="75">
        <v>4.9187432286023833E-2</v>
      </c>
      <c r="PH196" s="75">
        <v>9.1224268689057419E-2</v>
      </c>
      <c r="PI196" s="75"/>
      <c r="PJ196" s="75"/>
      <c r="PK196" s="75"/>
      <c r="PL196" s="75"/>
      <c r="PM196" s="75"/>
      <c r="PN196" s="75"/>
      <c r="PO196" s="226"/>
      <c r="PP196" s="21">
        <f t="shared" si="880"/>
        <v>0</v>
      </c>
      <c r="PQ196" s="73">
        <f t="shared" si="881"/>
        <v>80.677136592058289</v>
      </c>
      <c r="PR196" s="73"/>
      <c r="PS196" s="73">
        <f t="shared" si="882"/>
        <v>18.399865151629324</v>
      </c>
      <c r="PT196" s="73">
        <v>1</v>
      </c>
      <c r="PU196" s="73">
        <f t="shared" si="883"/>
        <v>13.340557120317396</v>
      </c>
      <c r="PV196" s="73">
        <v>1</v>
      </c>
      <c r="PW196" s="73"/>
      <c r="QA196" s="74"/>
      <c r="QB196" s="87"/>
    </row>
    <row r="197" spans="1:444" x14ac:dyDescent="0.25">
      <c r="A197" s="150"/>
      <c r="B197" s="153" t="s">
        <v>2</v>
      </c>
      <c r="C197" s="151"/>
      <c r="D197" s="156">
        <v>11030</v>
      </c>
      <c r="E197" s="156" t="s">
        <v>0</v>
      </c>
      <c r="F197" s="72" t="s">
        <v>22</v>
      </c>
      <c r="G197" s="82"/>
      <c r="P197" s="161"/>
      <c r="Q197" s="127"/>
      <c r="R197" s="127"/>
      <c r="S197" s="127"/>
      <c r="T197" s="127"/>
      <c r="U197" s="127"/>
      <c r="V197" s="127"/>
      <c r="W197" s="127"/>
      <c r="X197" s="127"/>
      <c r="Y197" s="127"/>
      <c r="Z197" s="113"/>
      <c r="AA197" s="73"/>
      <c r="AB197" s="74">
        <v>900</v>
      </c>
      <c r="AC197" s="74">
        <v>1991</v>
      </c>
      <c r="AD197" s="74">
        <v>1062</v>
      </c>
      <c r="AE197" s="74">
        <v>1058</v>
      </c>
      <c r="AF197" s="74">
        <v>432</v>
      </c>
      <c r="AG197" s="74">
        <v>517</v>
      </c>
      <c r="AH197" s="74">
        <v>137</v>
      </c>
      <c r="AI197" s="74">
        <v>0</v>
      </c>
      <c r="AK197" s="73">
        <f t="shared" si="667"/>
        <v>6097</v>
      </c>
      <c r="AL197" s="75"/>
      <c r="AM197" s="76">
        <f t="shared" si="668"/>
        <v>0.14761358044940134</v>
      </c>
      <c r="AN197" s="77">
        <f t="shared" si="669"/>
        <v>0.3265540429719534</v>
      </c>
      <c r="AO197" s="77">
        <f t="shared" si="670"/>
        <v>0.17418402493029359</v>
      </c>
      <c r="AP197" s="77">
        <f t="shared" si="671"/>
        <v>0.17352796457274069</v>
      </c>
      <c r="AQ197" s="77">
        <f t="shared" si="672"/>
        <v>7.0854518615712639E-2</v>
      </c>
      <c r="AR197" s="77">
        <f t="shared" si="673"/>
        <v>8.4795801213711663E-2</v>
      </c>
      <c r="AS197" s="77">
        <f t="shared" si="674"/>
        <v>2.2470067246186651E-2</v>
      </c>
      <c r="AT197" s="78">
        <f t="shared" si="675"/>
        <v>0</v>
      </c>
      <c r="AU197" s="75">
        <f t="shared" si="676"/>
        <v>1</v>
      </c>
      <c r="AV197" s="75"/>
      <c r="AW197" s="75"/>
      <c r="AX197" s="74">
        <v>465</v>
      </c>
      <c r="AY197" s="74">
        <v>567</v>
      </c>
      <c r="AZ197" s="74">
        <v>865</v>
      </c>
      <c r="BA197" s="74">
        <v>1033</v>
      </c>
      <c r="BB197" s="74">
        <v>2408</v>
      </c>
      <c r="BC197" s="74">
        <v>656</v>
      </c>
      <c r="BD197" s="74">
        <v>243</v>
      </c>
      <c r="BF197" s="74">
        <v>27</v>
      </c>
      <c r="BG197" s="79">
        <v>8</v>
      </c>
      <c r="BH197" s="80">
        <v>79</v>
      </c>
      <c r="BI197" s="80"/>
      <c r="BJ197" s="81"/>
      <c r="BK197" s="73">
        <f t="shared" si="677"/>
        <v>87</v>
      </c>
      <c r="BL197" s="79">
        <f t="shared" si="678"/>
        <v>6351</v>
      </c>
      <c r="BM197" s="82"/>
      <c r="BN197" s="83">
        <f t="shared" si="679"/>
        <v>7.3216816249409539E-2</v>
      </c>
      <c r="BO197" s="84">
        <f t="shared" si="680"/>
        <v>8.9277279168634857E-2</v>
      </c>
      <c r="BP197" s="84">
        <f t="shared" si="681"/>
        <v>0.13619902377578333</v>
      </c>
      <c r="BQ197" s="84">
        <f t="shared" si="682"/>
        <v>0.16265155093686035</v>
      </c>
      <c r="BR197" s="84">
        <f t="shared" si="683"/>
        <v>0.37915288930877028</v>
      </c>
      <c r="BS197" s="84">
        <f t="shared" si="684"/>
        <v>0.10329082034325303</v>
      </c>
      <c r="BT197" s="84">
        <f t="shared" si="685"/>
        <v>3.8261691072272085E-2</v>
      </c>
      <c r="BU197" s="84">
        <f t="shared" si="686"/>
        <v>0</v>
      </c>
      <c r="BV197" s="84">
        <f t="shared" si="687"/>
        <v>4.251299008030231E-3</v>
      </c>
      <c r="BW197" s="84">
        <f t="shared" si="688"/>
        <v>1.259644150527476E-3</v>
      </c>
      <c r="BX197" s="84">
        <f t="shared" si="689"/>
        <v>1.2438985986458826E-2</v>
      </c>
      <c r="BY197" s="84">
        <f t="shared" si="690"/>
        <v>0</v>
      </c>
      <c r="BZ197" s="84">
        <f t="shared" si="691"/>
        <v>0</v>
      </c>
      <c r="CA197" s="75">
        <f t="shared" si="692"/>
        <v>1.3698630136986302E-2</v>
      </c>
      <c r="CB197" s="85">
        <f t="shared" si="693"/>
        <v>1</v>
      </c>
      <c r="CC197" s="75"/>
      <c r="CD197" s="75"/>
      <c r="CE197" s="34">
        <v>865</v>
      </c>
      <c r="CF197" s="34">
        <v>2104</v>
      </c>
      <c r="CG197" s="34">
        <v>448</v>
      </c>
      <c r="CH197" s="34">
        <v>643</v>
      </c>
      <c r="CI197" s="34">
        <v>1100</v>
      </c>
      <c r="CJ197" s="34">
        <v>1051</v>
      </c>
      <c r="CK197" s="34">
        <v>268</v>
      </c>
      <c r="CL197" s="34">
        <v>11</v>
      </c>
      <c r="CM197" s="34">
        <v>5</v>
      </c>
      <c r="CN197" s="34">
        <v>77</v>
      </c>
      <c r="CO197" s="74">
        <v>18</v>
      </c>
      <c r="CP197" s="73">
        <f t="shared" ref="CP197:CP260" si="884">SUM(CL197:CO197)</f>
        <v>111</v>
      </c>
      <c r="CQ197" s="73">
        <f t="shared" ref="CQ197:CQ260" si="885">SUM(CE197:CK197)+CP197</f>
        <v>6590</v>
      </c>
      <c r="CR197" s="73"/>
      <c r="CS197" s="76">
        <f t="shared" si="694"/>
        <v>0.13125948406676782</v>
      </c>
      <c r="CT197" s="77">
        <f t="shared" si="695"/>
        <v>0.31927162367223066</v>
      </c>
      <c r="CU197" s="77">
        <f t="shared" si="696"/>
        <v>6.7981790591805771E-2</v>
      </c>
      <c r="CV197" s="77">
        <f t="shared" si="697"/>
        <v>9.7572078907435508E-2</v>
      </c>
      <c r="CW197" s="77">
        <f t="shared" si="698"/>
        <v>0.16691957511380881</v>
      </c>
      <c r="CX197" s="77">
        <f t="shared" si="699"/>
        <v>0.15948406676783006</v>
      </c>
      <c r="CY197" s="77">
        <f t="shared" si="700"/>
        <v>4.0667678300455236E-2</v>
      </c>
      <c r="CZ197" s="78"/>
      <c r="DA197" s="78"/>
      <c r="DB197" s="78"/>
      <c r="DC197" s="78"/>
      <c r="DD197" s="78">
        <f t="shared" si="701"/>
        <v>1.6843702579666161E-2</v>
      </c>
      <c r="DE197" s="75">
        <f t="shared" si="702"/>
        <v>1</v>
      </c>
      <c r="DF197" s="75"/>
      <c r="DG197" s="75"/>
      <c r="DH197" s="34">
        <v>635</v>
      </c>
      <c r="DI197" s="34">
        <v>1968</v>
      </c>
      <c r="DJ197" s="34">
        <v>1658</v>
      </c>
      <c r="DK197" s="34">
        <v>369</v>
      </c>
      <c r="DL197" s="34"/>
      <c r="DM197" s="34">
        <v>505</v>
      </c>
      <c r="DN197" s="34">
        <v>513</v>
      </c>
      <c r="DO197" s="34">
        <v>743</v>
      </c>
      <c r="DP197" s="34">
        <v>8</v>
      </c>
      <c r="DQ197" s="34">
        <v>74</v>
      </c>
      <c r="DR197" s="34">
        <v>8</v>
      </c>
      <c r="DS197" s="74">
        <v>12</v>
      </c>
      <c r="DT197" s="74">
        <v>56</v>
      </c>
      <c r="DU197" s="73">
        <f t="shared" si="703"/>
        <v>158</v>
      </c>
      <c r="DV197" s="73">
        <f t="shared" ref="DV197:DV260" si="886">SUM(DH197:DO197)+DU197</f>
        <v>6549</v>
      </c>
      <c r="DW197" s="76">
        <f t="shared" si="704"/>
        <v>9.6961368147808827E-2</v>
      </c>
      <c r="DX197" s="77">
        <f t="shared" si="705"/>
        <v>0.3005038937242327</v>
      </c>
      <c r="DY197" s="77">
        <f t="shared" si="706"/>
        <v>0.2531684226599481</v>
      </c>
      <c r="DZ197" s="77">
        <f t="shared" si="707"/>
        <v>5.634448007329363E-2</v>
      </c>
      <c r="EA197" s="77">
        <f t="shared" si="708"/>
        <v>0</v>
      </c>
      <c r="EB197" s="77">
        <f t="shared" si="709"/>
        <v>7.711100931439914E-2</v>
      </c>
      <c r="EC197" s="77">
        <f t="shared" si="710"/>
        <v>7.8332569857993584E-2</v>
      </c>
      <c r="ED197" s="77">
        <f t="shared" si="711"/>
        <v>0.1134524354863338</v>
      </c>
      <c r="EE197" s="75">
        <f t="shared" si="712"/>
        <v>1.2215605435944418E-3</v>
      </c>
      <c r="EF197" s="78">
        <f t="shared" si="713"/>
        <v>1.1299435028248588E-2</v>
      </c>
      <c r="EG197" s="78">
        <f t="shared" si="714"/>
        <v>1.2215605435944418E-3</v>
      </c>
      <c r="EH197" s="78">
        <f t="shared" si="715"/>
        <v>1.8323408153916628E-3</v>
      </c>
      <c r="EI197" s="78">
        <f t="shared" si="716"/>
        <v>8.5509238051610925E-3</v>
      </c>
      <c r="EJ197" s="75">
        <f t="shared" si="717"/>
        <v>2.4125820735990226E-2</v>
      </c>
      <c r="EK197" s="75">
        <f t="shared" si="718"/>
        <v>1</v>
      </c>
      <c r="EL197" s="75"/>
      <c r="EM197" s="75"/>
      <c r="EN197" s="75"/>
      <c r="EO197" s="75"/>
      <c r="EP197" s="75"/>
      <c r="EQ197" s="75"/>
      <c r="ER197" s="75">
        <f t="shared" si="719"/>
        <v>0.3265540429719534</v>
      </c>
      <c r="ES197" s="75">
        <f t="shared" si="720"/>
        <v>0.37915288930877028</v>
      </c>
      <c r="ET197" s="75">
        <f t="shared" si="721"/>
        <v>0.31927162367223066</v>
      </c>
      <c r="EU197" s="75">
        <f t="shared" si="722"/>
        <v>0.3005038937242327</v>
      </c>
      <c r="EV197" s="75"/>
      <c r="EW197" s="75"/>
      <c r="EX197" s="75">
        <f t="shared" si="723"/>
        <v>0.17418402493029359</v>
      </c>
      <c r="EY197" s="75">
        <f t="shared" si="724"/>
        <v>8.9277279168634857E-2</v>
      </c>
      <c r="EZ197" s="75">
        <f t="shared" si="725"/>
        <v>0.16691957511380881</v>
      </c>
      <c r="FA197" s="75">
        <f t="shared" si="726"/>
        <v>0.2531684226599481</v>
      </c>
      <c r="FB197" s="75"/>
      <c r="FC197" s="75"/>
      <c r="FD197" s="75"/>
      <c r="FE197" s="75">
        <f t="shared" si="727"/>
        <v>0</v>
      </c>
      <c r="FF197" s="75"/>
      <c r="FG197" s="75"/>
      <c r="FH197" s="75"/>
      <c r="FI197" s="75"/>
      <c r="FJ197" s="75"/>
      <c r="FK197" s="75">
        <f t="shared" si="728"/>
        <v>4.251299008030231E-3</v>
      </c>
      <c r="FL197" s="75"/>
      <c r="FM197" s="75"/>
      <c r="FN197" s="75"/>
      <c r="FO197" s="75"/>
      <c r="FP197" s="75">
        <f t="shared" si="729"/>
        <v>0.50073806790224695</v>
      </c>
      <c r="FQ197" s="75">
        <f t="shared" si="730"/>
        <v>0.47268146748543538</v>
      </c>
      <c r="FR197" s="75">
        <f t="shared" si="731"/>
        <v>0.48619119878603945</v>
      </c>
      <c r="FS197" s="75">
        <f t="shared" si="732"/>
        <v>0.5536723163841808</v>
      </c>
      <c r="FT197" s="75"/>
      <c r="FU197" s="75"/>
      <c r="FV197" s="75"/>
      <c r="FW197" s="75">
        <f t="shared" si="733"/>
        <v>-5.9881265636539616E-2</v>
      </c>
      <c r="FX197" s="75">
        <f t="shared" si="734"/>
        <v>-1.8767729947997969E-2</v>
      </c>
      <c r="FY197" s="75">
        <f t="shared" si="735"/>
        <v>-7.8648995584537584E-2</v>
      </c>
      <c r="FZ197" s="75"/>
      <c r="GA197" s="75"/>
      <c r="GB197" s="75">
        <f t="shared" si="736"/>
        <v>7.7642295945173953E-2</v>
      </c>
      <c r="GC197" s="75">
        <f t="shared" si="737"/>
        <v>8.624884754613929E-2</v>
      </c>
      <c r="GD197" s="75">
        <f t="shared" si="738"/>
        <v>0.16389114349131323</v>
      </c>
      <c r="GE197" s="75"/>
      <c r="GF197" s="75"/>
      <c r="GG197" s="75"/>
      <c r="GH197" s="75"/>
      <c r="GI197" s="75"/>
      <c r="GJ197" s="75"/>
      <c r="GK197" s="75"/>
      <c r="GL197" s="75"/>
      <c r="GM197" s="75"/>
      <c r="GN197" s="75"/>
      <c r="GO197" s="75"/>
      <c r="GP197" s="75"/>
      <c r="GQ197" s="75">
        <f t="shared" si="739"/>
        <v>1.3509731300604066E-2</v>
      </c>
      <c r="GR197" s="75">
        <f t="shared" si="740"/>
        <v>6.7481117598141349E-2</v>
      </c>
      <c r="GS197" s="75">
        <f t="shared" si="741"/>
        <v>8.0990848898745416E-2</v>
      </c>
      <c r="GT197" s="75"/>
      <c r="GU197" s="75"/>
      <c r="GV197" s="75"/>
      <c r="GW197" s="75"/>
      <c r="GX197" s="75">
        <f t="shared" si="742"/>
        <v>2.2470067246186651E-2</v>
      </c>
      <c r="GY197" s="75">
        <f t="shared" si="743"/>
        <v>3.8261691072272085E-2</v>
      </c>
      <c r="GZ197" s="75">
        <f t="shared" si="744"/>
        <v>4.0667678300455236E-2</v>
      </c>
      <c r="HA197" s="75">
        <f t="shared" si="745"/>
        <v>7.711100931439914E-2</v>
      </c>
      <c r="HB197" s="75"/>
      <c r="HC197" s="75"/>
      <c r="HD197" s="75">
        <f t="shared" si="746"/>
        <v>2.4059872281831512E-3</v>
      </c>
      <c r="HE197" s="75">
        <f t="shared" si="747"/>
        <v>3.6443331013943904E-2</v>
      </c>
      <c r="HF197" s="75">
        <f t="shared" si="748"/>
        <v>3.8849318242127055E-2</v>
      </c>
      <c r="HG197" s="75"/>
      <c r="HH197" s="75"/>
      <c r="HI197" s="75"/>
      <c r="HJ197" s="75">
        <f t="shared" si="749"/>
        <v>8.4795801213711663E-2</v>
      </c>
      <c r="HK197" s="75">
        <f t="shared" si="750"/>
        <v>0.10329082034325303</v>
      </c>
      <c r="HL197" s="75">
        <f t="shared" si="751"/>
        <v>6.7981790591805771E-2</v>
      </c>
      <c r="HM197" s="75">
        <f t="shared" si="752"/>
        <v>5.634448007329363E-2</v>
      </c>
      <c r="HN197" s="75"/>
      <c r="HO197" s="75"/>
      <c r="HP197" s="75">
        <f t="shared" si="753"/>
        <v>-3.5309029751447257E-2</v>
      </c>
      <c r="HQ197" s="75">
        <f>Gegevens!HM18-Gegevens!HL18</f>
        <v>-9.2445475300749619E-2</v>
      </c>
      <c r="HR197" s="75">
        <f t="shared" si="754"/>
        <v>-4.6946340269959398E-2</v>
      </c>
      <c r="HS197" s="75"/>
      <c r="HT197" s="75"/>
      <c r="HU197" s="75"/>
      <c r="HV197" s="75">
        <f t="shared" si="755"/>
        <v>0.14761358044940134</v>
      </c>
      <c r="HW197" s="75">
        <f t="shared" si="756"/>
        <v>0.13619902377578333</v>
      </c>
      <c r="HX197" s="75">
        <f t="shared" si="757"/>
        <v>0.15948406676783006</v>
      </c>
      <c r="HY197" s="75">
        <f t="shared" si="758"/>
        <v>9.6961368147808827E-2</v>
      </c>
      <c r="HZ197" s="75"/>
      <c r="IA197" s="75"/>
      <c r="IB197" s="75">
        <f t="shared" si="759"/>
        <v>2.3285042992046728E-2</v>
      </c>
      <c r="IC197" s="75">
        <f t="shared" si="760"/>
        <v>-6.252269862002123E-2</v>
      </c>
      <c r="ID197" s="75">
        <f t="shared" si="761"/>
        <v>-3.9237655627974502E-2</v>
      </c>
      <c r="IE197" s="75"/>
      <c r="IF197" s="75"/>
      <c r="IG197" s="75"/>
      <c r="IH197" s="75">
        <f t="shared" si="762"/>
        <v>0.17352796457274069</v>
      </c>
      <c r="II197" s="75">
        <f t="shared" si="763"/>
        <v>0.16265155093686035</v>
      </c>
      <c r="IJ197" s="75">
        <f t="shared" si="764"/>
        <v>0.13125948406676782</v>
      </c>
      <c r="IK197" s="75">
        <f t="shared" si="765"/>
        <v>0.1134524354863338</v>
      </c>
      <c r="IL197" s="75"/>
      <c r="IM197" s="75"/>
      <c r="IN197" s="75">
        <f t="shared" si="766"/>
        <v>-3.1392066870092522E-2</v>
      </c>
      <c r="IO197" s="75">
        <f t="shared" si="767"/>
        <v>-1.7807048580434026E-2</v>
      </c>
      <c r="IP197" s="75">
        <f t="shared" si="768"/>
        <v>-4.9199115450526548E-2</v>
      </c>
      <c r="IQ197" s="75"/>
      <c r="IR197" s="75"/>
      <c r="IS197" s="75"/>
      <c r="IT197" s="75">
        <f t="shared" si="769"/>
        <v>7.0854518615712639E-2</v>
      </c>
      <c r="IU197" s="75">
        <f t="shared" si="770"/>
        <v>7.3216816249409539E-2</v>
      </c>
      <c r="IV197" s="75">
        <f t="shared" si="771"/>
        <v>9.7572078907435508E-2</v>
      </c>
      <c r="IW197" s="75">
        <f t="shared" si="772"/>
        <v>7.8332569857993584E-2</v>
      </c>
      <c r="IX197" s="75"/>
      <c r="IY197" s="75"/>
      <c r="IZ197" s="75">
        <f t="shared" si="773"/>
        <v>2.435526265802597E-2</v>
      </c>
      <c r="JA197" s="75">
        <f t="shared" si="774"/>
        <v>-1.9239509049441925E-2</v>
      </c>
      <c r="JB197" s="75">
        <f t="shared" si="775"/>
        <v>5.1157536085840449E-3</v>
      </c>
      <c r="JC197" s="75"/>
      <c r="JD197" s="75"/>
      <c r="JE197" s="75"/>
      <c r="JF197" s="75"/>
      <c r="JG197" s="75"/>
      <c r="JH197" s="75"/>
      <c r="JI197" s="75">
        <f t="shared" si="776"/>
        <v>0.19599803181892733</v>
      </c>
      <c r="JJ197" s="75">
        <f t="shared" si="777"/>
        <v>0.24438248318845335</v>
      </c>
      <c r="JK197" s="75">
        <f t="shared" si="778"/>
        <v>0.26685255043463996</v>
      </c>
      <c r="JL197" s="75"/>
      <c r="JM197" s="75">
        <f t="shared" si="779"/>
        <v>0.20091324200913244</v>
      </c>
      <c r="JN197" s="75">
        <f t="shared" si="780"/>
        <v>0.23586836718626988</v>
      </c>
      <c r="JO197" s="75">
        <f t="shared" si="781"/>
        <v>0.27413005825854198</v>
      </c>
      <c r="JP197" s="75"/>
      <c r="JQ197" s="75">
        <f t="shared" si="782"/>
        <v>0.17192716236722305</v>
      </c>
      <c r="JR197" s="75">
        <f t="shared" si="783"/>
        <v>0.22883156297420332</v>
      </c>
      <c r="JS197" s="75">
        <f t="shared" si="784"/>
        <v>0.26949924127465857</v>
      </c>
      <c r="JT197" s="75"/>
      <c r="JU197" s="75">
        <f t="shared" si="785"/>
        <v>0.19056344480073295</v>
      </c>
      <c r="JV197" s="75">
        <f t="shared" si="786"/>
        <v>0.19178500534432738</v>
      </c>
      <c r="JW197" s="75">
        <f t="shared" si="787"/>
        <v>0.26889601465872653</v>
      </c>
      <c r="JX197" s="75"/>
      <c r="JY197" s="75"/>
      <c r="JZ197" s="75"/>
      <c r="KA197" s="75">
        <f t="shared" si="788"/>
        <v>-2.8986079641909385E-2</v>
      </c>
      <c r="KB197" s="75">
        <f t="shared" si="789"/>
        <v>1.8636282433509899E-2</v>
      </c>
      <c r="KC197" s="75">
        <f t="shared" si="790"/>
        <v>-1.0349797208399486E-2</v>
      </c>
      <c r="KD197" s="75"/>
      <c r="KE197" s="75"/>
      <c r="KF197" s="75">
        <f t="shared" si="791"/>
        <v>-7.0368042120665664E-3</v>
      </c>
      <c r="KG197" s="75">
        <f t="shared" si="792"/>
        <v>-3.7046557629875937E-2</v>
      </c>
      <c r="KH197" s="75">
        <f t="shared" si="793"/>
        <v>-4.4083361841942503E-2</v>
      </c>
      <c r="KI197" s="75"/>
      <c r="KJ197" s="75"/>
      <c r="KK197" s="75">
        <f t="shared" si="794"/>
        <v>-4.6308169838834012E-3</v>
      </c>
      <c r="KL197" s="75">
        <f t="shared" si="795"/>
        <v>-6.0322661593203986E-4</v>
      </c>
      <c r="KM197" s="75">
        <f t="shared" si="796"/>
        <v>-5.2340435998154411E-3</v>
      </c>
      <c r="KN197" s="75"/>
      <c r="KO197" s="75"/>
      <c r="KP197" s="75"/>
      <c r="KQ197" s="75"/>
      <c r="KR197" s="73">
        <f t="shared" si="797"/>
        <v>2483.0722720831363</v>
      </c>
      <c r="KS197" s="73">
        <f t="shared" si="798"/>
        <v>584.6769012753897</v>
      </c>
      <c r="KT197" s="73">
        <f t="shared" si="799"/>
        <v>676.45158242796413</v>
      </c>
      <c r="KU197" s="73">
        <f t="shared" si="800"/>
        <v>891.96740670760505</v>
      </c>
      <c r="KV197" s="73">
        <f t="shared" si="801"/>
        <v>1065.2050070854984</v>
      </c>
      <c r="KW197" s="73">
        <f t="shared" si="802"/>
        <v>479.49692961738305</v>
      </c>
      <c r="KX197" s="73">
        <f t="shared" si="803"/>
        <v>250.57581483230987</v>
      </c>
      <c r="KY197" s="73"/>
      <c r="KZ197" s="73">
        <f t="shared" si="804"/>
        <v>2090.9098634294387</v>
      </c>
      <c r="LA197" s="73">
        <f t="shared" si="805"/>
        <v>1093.1562974203339</v>
      </c>
      <c r="LB197" s="73">
        <f t="shared" si="806"/>
        <v>445.212746585736</v>
      </c>
      <c r="LC197" s="73">
        <f t="shared" si="807"/>
        <v>1044.461153262519</v>
      </c>
      <c r="LD197" s="73">
        <f t="shared" si="808"/>
        <v>859.61836115326253</v>
      </c>
      <c r="LE197" s="73">
        <f t="shared" si="809"/>
        <v>638.99954476479513</v>
      </c>
      <c r="LF197" s="73">
        <f t="shared" si="810"/>
        <v>266.33262518968132</v>
      </c>
      <c r="LG197" s="73"/>
      <c r="LH197" s="73">
        <f t="shared" si="811"/>
        <v>1968</v>
      </c>
      <c r="LI197" s="73">
        <f t="shared" si="812"/>
        <v>1658</v>
      </c>
      <c r="LJ197" s="73">
        <f t="shared" si="813"/>
        <v>369</v>
      </c>
      <c r="LK197" s="73">
        <f t="shared" si="814"/>
        <v>635</v>
      </c>
      <c r="LL197" s="73">
        <f t="shared" si="815"/>
        <v>743</v>
      </c>
      <c r="LM197" s="73">
        <f t="shared" si="816"/>
        <v>513</v>
      </c>
      <c r="LN197" s="73">
        <f t="shared" si="817"/>
        <v>505</v>
      </c>
      <c r="LO197" s="73"/>
      <c r="LP197" s="73">
        <f t="shared" si="818"/>
        <v>-392.16240865369764</v>
      </c>
      <c r="LQ197" s="73">
        <f t="shared" si="819"/>
        <v>508.47939614494419</v>
      </c>
      <c r="LR197" s="73">
        <f t="shared" si="820"/>
        <v>-231.23883584222813</v>
      </c>
      <c r="LS197" s="73">
        <f t="shared" si="821"/>
        <v>152.49374655491397</v>
      </c>
      <c r="LT197" s="73">
        <f t="shared" si="822"/>
        <v>-205.58664593223591</v>
      </c>
      <c r="LU197" s="73">
        <f t="shared" si="823"/>
        <v>159.50261514741209</v>
      </c>
      <c r="LV197" s="73">
        <f t="shared" si="824"/>
        <v>15.75681035737145</v>
      </c>
      <c r="LW197" s="73"/>
      <c r="LX197" s="73">
        <f t="shared" si="825"/>
        <v>-122.9098634294387</v>
      </c>
      <c r="LY197" s="73">
        <f t="shared" si="826"/>
        <v>564.84370257966611</v>
      </c>
      <c r="LZ197" s="73">
        <f t="shared" si="827"/>
        <v>-76.212746585735999</v>
      </c>
      <c r="MA197" s="73">
        <f t="shared" si="828"/>
        <v>-409.46115326251902</v>
      </c>
      <c r="MB197" s="73">
        <f t="shared" si="829"/>
        <v>-116.61836115326253</v>
      </c>
      <c r="MC197" s="73">
        <f t="shared" si="830"/>
        <v>-125.99954476479513</v>
      </c>
      <c r="MD197" s="73">
        <f t="shared" si="831"/>
        <v>238.66737481031868</v>
      </c>
      <c r="ME197" s="73"/>
      <c r="MF197" s="73">
        <f t="shared" si="832"/>
        <v>-515.07227208313634</v>
      </c>
      <c r="MG197" s="73">
        <f t="shared" si="833"/>
        <v>1073.3230987246102</v>
      </c>
      <c r="MH197" s="73">
        <f t="shared" si="834"/>
        <v>-307.45158242796413</v>
      </c>
      <c r="MI197" s="73">
        <f t="shared" si="835"/>
        <v>-256.96740670760505</v>
      </c>
      <c r="MJ197" s="73">
        <f t="shared" si="836"/>
        <v>-322.20500708549844</v>
      </c>
      <c r="MK197" s="73">
        <f t="shared" si="837"/>
        <v>33.503070382616954</v>
      </c>
      <c r="ML197" s="73">
        <f t="shared" si="838"/>
        <v>254.42418516769013</v>
      </c>
      <c r="MM197" s="73"/>
      <c r="MN197" s="75">
        <f t="shared" si="839"/>
        <v>-0.15793435135285</v>
      </c>
      <c r="MO197" s="75">
        <f t="shared" si="840"/>
        <v>0.86967587574567862</v>
      </c>
      <c r="MP197" s="75">
        <f t="shared" si="841"/>
        <v>-0.3418409267552463</v>
      </c>
      <c r="MQ197" s="75">
        <f t="shared" si="842"/>
        <v>0.17096336189883091</v>
      </c>
      <c r="MR197" s="75">
        <f t="shared" si="843"/>
        <v>-0.1930019522671419</v>
      </c>
      <c r="MS197" s="75">
        <f t="shared" si="844"/>
        <v>0.332645748690587</v>
      </c>
      <c r="MT197" s="75">
        <f t="shared" si="845"/>
        <v>6.2882406939058375E-2</v>
      </c>
      <c r="MU197" s="75"/>
      <c r="MV197" s="75">
        <f t="shared" si="846"/>
        <v>-5.878295644358679E-2</v>
      </c>
      <c r="MW197" s="75">
        <f t="shared" si="847"/>
        <v>0.51670900484459803</v>
      </c>
      <c r="MX197" s="75">
        <f t="shared" si="848"/>
        <v>-0.17118275963614954</v>
      </c>
      <c r="MY197" s="75">
        <f t="shared" si="849"/>
        <v>-0.39203100276492853</v>
      </c>
      <c r="MZ197" s="75">
        <f t="shared" si="850"/>
        <v>-0.13566294814457841</v>
      </c>
      <c r="NA197" s="75">
        <f t="shared" si="851"/>
        <v>-0.19718252664980132</v>
      </c>
      <c r="NB197" s="75">
        <f t="shared" si="852"/>
        <v>0.8961251917234716</v>
      </c>
      <c r="NC197" s="75"/>
      <c r="ND197" s="75">
        <f t="shared" si="853"/>
        <v>-0.20743345969991608</v>
      </c>
      <c r="NE197" s="75">
        <f t="shared" si="854"/>
        <v>1.8357542368841802</v>
      </c>
      <c r="NF197" s="75">
        <f t="shared" si="855"/>
        <v>-0.4545064131928539</v>
      </c>
      <c r="NG197" s="75">
        <f t="shared" si="856"/>
        <v>-0.28809057906735969</v>
      </c>
      <c r="NH197" s="75">
        <f t="shared" si="857"/>
        <v>-0.30248168656950064</v>
      </c>
      <c r="NI197" s="75">
        <f t="shared" si="858"/>
        <v>6.9871292834660897E-2</v>
      </c>
      <c r="NJ197" s="75">
        <f t="shared" si="859"/>
        <v>1.015358107636827</v>
      </c>
      <c r="NK197" s="75"/>
      <c r="NL197" s="75"/>
      <c r="NM197" s="211">
        <v>7651</v>
      </c>
      <c r="NN197" s="212">
        <v>0</v>
      </c>
      <c r="NO197" s="212">
        <v>4</v>
      </c>
      <c r="NP197" s="212">
        <v>12</v>
      </c>
      <c r="NQ197" s="212">
        <v>1</v>
      </c>
      <c r="NR197" s="212">
        <v>14</v>
      </c>
      <c r="NS197" s="213">
        <v>31</v>
      </c>
      <c r="NT197" s="213">
        <f t="shared" si="860"/>
        <v>7682</v>
      </c>
      <c r="NU197" s="75"/>
      <c r="NV197" s="75"/>
      <c r="NW197" s="73">
        <v>6549</v>
      </c>
      <c r="NX197" s="73">
        <v>1658</v>
      </c>
      <c r="NY197" s="75">
        <f t="shared" si="861"/>
        <v>0.2531684226599481</v>
      </c>
      <c r="NZ197" s="75">
        <f t="shared" si="862"/>
        <v>1.5595879772889317E-3</v>
      </c>
      <c r="OA197" s="75">
        <f t="shared" si="863"/>
        <v>2.1154677952564017E-3</v>
      </c>
      <c r="OB197" s="73">
        <v>10424</v>
      </c>
      <c r="OC197" s="73">
        <v>7682</v>
      </c>
      <c r="OD197" s="73">
        <v>1170.3355215216675</v>
      </c>
      <c r="OE197" s="73">
        <v>648.15066799378974</v>
      </c>
      <c r="OF197" s="75">
        <f t="shared" si="864"/>
        <v>6.2178690329411909E-2</v>
      </c>
      <c r="OG197" s="75">
        <f t="shared" si="865"/>
        <v>0.55381611176858558</v>
      </c>
      <c r="OH197" s="73">
        <v>800.33333333333007</v>
      </c>
      <c r="OI197" s="73">
        <f t="shared" si="866"/>
        <v>443.23749478545619</v>
      </c>
      <c r="OJ197" s="75">
        <f t="shared" si="867"/>
        <v>5.769818989657071E-2</v>
      </c>
      <c r="OK197" s="75">
        <f t="shared" si="868"/>
        <v>1.5906052967278453E-3</v>
      </c>
      <c r="OL197" s="75">
        <f t="shared" si="869"/>
        <v>9.455435604893487E-4</v>
      </c>
      <c r="OM197" s="73">
        <v>10236</v>
      </c>
      <c r="ON197" s="73">
        <v>183160257</v>
      </c>
      <c r="OO197" s="73">
        <f t="shared" si="870"/>
        <v>17893.733587338804</v>
      </c>
      <c r="OP197" s="75">
        <f t="shared" si="871"/>
        <v>1.5708257331824506E-3</v>
      </c>
      <c r="OQ197" s="75">
        <f t="shared" si="872"/>
        <v>1.4708549174090792E-3</v>
      </c>
      <c r="OR197" s="75">
        <f t="shared" si="873"/>
        <v>1.4289422573798816E-3</v>
      </c>
      <c r="OS197" s="73">
        <v>1252.590855803048</v>
      </c>
      <c r="OT197" s="75">
        <f t="shared" si="874"/>
        <v>0.1201641266119578</v>
      </c>
      <c r="OU197" s="75">
        <f t="shared" si="875"/>
        <v>1.0323337944630373E-3</v>
      </c>
      <c r="OV197" s="73">
        <v>295.19457279043587</v>
      </c>
      <c r="OW197" s="75">
        <f t="shared" si="876"/>
        <v>2.8838860178823356E-2</v>
      </c>
      <c r="OX197" s="75">
        <v>7.3529411764705885E-2</v>
      </c>
      <c r="OY197" s="73">
        <v>535</v>
      </c>
      <c r="OZ197" s="75">
        <f t="shared" si="877"/>
        <v>5.1323867996930159E-2</v>
      </c>
      <c r="PA197" s="73">
        <v>1696</v>
      </c>
      <c r="PB197" s="75">
        <f t="shared" si="878"/>
        <v>0.16270145817344589</v>
      </c>
      <c r="PC197" s="73">
        <v>1767</v>
      </c>
      <c r="PD197" s="73">
        <v>1937</v>
      </c>
      <c r="PE197" s="75">
        <f t="shared" si="879"/>
        <v>-8.7764584408879714E-2</v>
      </c>
      <c r="PF197" s="75">
        <v>3.1878756205905412E-2</v>
      </c>
      <c r="PG197" s="75">
        <v>8.0088842435327934E-2</v>
      </c>
      <c r="PH197" s="75">
        <v>0.11196759864123335</v>
      </c>
      <c r="PI197" s="75"/>
      <c r="PJ197" s="75"/>
      <c r="PK197" s="75"/>
      <c r="PL197" s="75"/>
      <c r="PM197" s="75"/>
      <c r="PN197" s="75"/>
      <c r="PO197" s="226"/>
      <c r="PP197" s="21">
        <f t="shared" si="880"/>
        <v>0</v>
      </c>
      <c r="PQ197" s="73">
        <f t="shared" si="881"/>
        <v>135.6427355213246</v>
      </c>
      <c r="PR197" s="73"/>
      <c r="PS197" s="73">
        <f t="shared" si="882"/>
        <v>90.967586486177751</v>
      </c>
      <c r="PT197" s="73">
        <v>2</v>
      </c>
      <c r="PU197" s="73">
        <f t="shared" si="883"/>
        <v>59.445518158055798</v>
      </c>
      <c r="PV197" s="73">
        <v>2</v>
      </c>
      <c r="PW197" s="73"/>
      <c r="QA197" s="74"/>
      <c r="QB197" s="87"/>
    </row>
    <row r="198" spans="1:444" x14ac:dyDescent="0.25">
      <c r="A198" s="150"/>
      <c r="B198" s="153" t="s">
        <v>12</v>
      </c>
      <c r="C198" s="151"/>
      <c r="D198" s="156">
        <v>71045</v>
      </c>
      <c r="E198" s="156" t="s">
        <v>260</v>
      </c>
      <c r="F198" s="72" t="s">
        <v>271</v>
      </c>
      <c r="G198" s="82"/>
      <c r="P198" s="161"/>
      <c r="Q198" s="127"/>
      <c r="R198" s="127"/>
      <c r="S198" s="127"/>
      <c r="T198" s="127"/>
      <c r="U198" s="127"/>
      <c r="V198" s="127"/>
      <c r="W198" s="127"/>
      <c r="X198" s="127"/>
      <c r="Y198" s="127"/>
      <c r="Z198" s="113"/>
      <c r="AA198" s="73"/>
      <c r="AB198" s="74">
        <v>498</v>
      </c>
      <c r="AC198" s="74">
        <v>1031</v>
      </c>
      <c r="AD198" s="74">
        <v>356</v>
      </c>
      <c r="AE198" s="88">
        <f>AJ198*((BA198/(AX198+BA198)))</f>
        <v>749.45332211942809</v>
      </c>
      <c r="AF198" s="88">
        <f>AJ198*((AX198/(AX198+BA198)))</f>
        <v>200.54667788057191</v>
      </c>
      <c r="AG198" s="74">
        <v>1777</v>
      </c>
      <c r="AH198" s="74">
        <v>60</v>
      </c>
      <c r="AI198" s="74">
        <v>0</v>
      </c>
      <c r="AJ198" s="74">
        <v>950</v>
      </c>
      <c r="AK198" s="73">
        <f t="shared" si="667"/>
        <v>4672</v>
      </c>
      <c r="AL198" s="75"/>
      <c r="AM198" s="76">
        <f t="shared" si="668"/>
        <v>0.10659246575342465</v>
      </c>
      <c r="AN198" s="77">
        <f t="shared" si="669"/>
        <v>0.2206763698630137</v>
      </c>
      <c r="AO198" s="77">
        <f t="shared" si="670"/>
        <v>7.6198630136986301E-2</v>
      </c>
      <c r="AP198" s="77">
        <f t="shared" si="671"/>
        <v>0.16041381038515157</v>
      </c>
      <c r="AQ198" s="77">
        <f t="shared" si="672"/>
        <v>4.2925230710738851E-2</v>
      </c>
      <c r="AR198" s="77">
        <f t="shared" si="673"/>
        <v>0.38035102739726029</v>
      </c>
      <c r="AS198" s="77">
        <f t="shared" si="674"/>
        <v>1.2842465753424657E-2</v>
      </c>
      <c r="AT198" s="78">
        <f t="shared" si="675"/>
        <v>0</v>
      </c>
      <c r="AU198" s="75">
        <f t="shared" si="676"/>
        <v>1</v>
      </c>
      <c r="AV198" s="75"/>
      <c r="AW198" s="75"/>
      <c r="AX198" s="74">
        <v>251</v>
      </c>
      <c r="AY198" s="74">
        <v>235</v>
      </c>
      <c r="AZ198" s="74">
        <v>630</v>
      </c>
      <c r="BA198" s="74">
        <v>938</v>
      </c>
      <c r="BB198" s="74">
        <v>1425</v>
      </c>
      <c r="BC198" s="74">
        <v>1132</v>
      </c>
      <c r="BD198" s="74">
        <v>60</v>
      </c>
      <c r="BF198" s="74">
        <v>16</v>
      </c>
      <c r="BG198" s="79">
        <v>7</v>
      </c>
      <c r="BH198" s="80">
        <v>35</v>
      </c>
      <c r="BI198" s="80"/>
      <c r="BJ198" s="81"/>
      <c r="BK198" s="73">
        <f t="shared" si="677"/>
        <v>42</v>
      </c>
      <c r="BL198" s="79">
        <f t="shared" si="678"/>
        <v>4729</v>
      </c>
      <c r="BM198" s="82"/>
      <c r="BN198" s="83">
        <f t="shared" si="679"/>
        <v>5.3076760414463943E-2</v>
      </c>
      <c r="BO198" s="84">
        <f t="shared" si="680"/>
        <v>4.9693381264537956E-2</v>
      </c>
      <c r="BP198" s="84">
        <f t="shared" si="681"/>
        <v>0.1332205540283358</v>
      </c>
      <c r="BQ198" s="84">
        <f t="shared" si="682"/>
        <v>0.19835060266441107</v>
      </c>
      <c r="BR198" s="84">
        <f t="shared" si="683"/>
        <v>0.30133220554028334</v>
      </c>
      <c r="BS198" s="84">
        <f t="shared" si="684"/>
        <v>0.2393740748572637</v>
      </c>
      <c r="BT198" s="84">
        <f t="shared" si="685"/>
        <v>1.2687671812222457E-2</v>
      </c>
      <c r="BU198" s="84">
        <f t="shared" si="686"/>
        <v>0</v>
      </c>
      <c r="BV198" s="84">
        <f t="shared" si="687"/>
        <v>3.3833791499259885E-3</v>
      </c>
      <c r="BW198" s="84">
        <f t="shared" si="688"/>
        <v>1.48022837809262E-3</v>
      </c>
      <c r="BX198" s="84">
        <f t="shared" si="689"/>
        <v>7.4011418904630999E-3</v>
      </c>
      <c r="BY198" s="84">
        <f t="shared" si="690"/>
        <v>0</v>
      </c>
      <c r="BZ198" s="84">
        <f t="shared" si="691"/>
        <v>0</v>
      </c>
      <c r="CA198" s="75">
        <f t="shared" si="692"/>
        <v>8.8813702685557206E-3</v>
      </c>
      <c r="CB198" s="85">
        <f t="shared" si="693"/>
        <v>1</v>
      </c>
      <c r="CC198" s="75"/>
      <c r="CD198" s="75"/>
      <c r="CE198" s="74">
        <v>1079</v>
      </c>
      <c r="CF198" s="74">
        <v>857</v>
      </c>
      <c r="CG198" s="74">
        <v>1195</v>
      </c>
      <c r="CH198" s="74">
        <v>336</v>
      </c>
      <c r="CI198" s="74">
        <v>579</v>
      </c>
      <c r="CJ198" s="74">
        <v>528</v>
      </c>
      <c r="CK198" s="74">
        <v>88</v>
      </c>
      <c r="CL198" s="72">
        <v>33</v>
      </c>
      <c r="CM198" s="74">
        <v>129</v>
      </c>
      <c r="CP198" s="73">
        <f t="shared" si="884"/>
        <v>162</v>
      </c>
      <c r="CQ198" s="73">
        <f t="shared" si="885"/>
        <v>4824</v>
      </c>
      <c r="CR198" s="73"/>
      <c r="CS198" s="76">
        <f t="shared" si="694"/>
        <v>0.22367330016583747</v>
      </c>
      <c r="CT198" s="77">
        <f t="shared" si="695"/>
        <v>0.17765339966832505</v>
      </c>
      <c r="CU198" s="77">
        <f t="shared" si="696"/>
        <v>0.24771973466003316</v>
      </c>
      <c r="CV198" s="77">
        <f t="shared" si="697"/>
        <v>6.965174129353234E-2</v>
      </c>
      <c r="CW198" s="77">
        <f t="shared" si="698"/>
        <v>0.12002487562189054</v>
      </c>
      <c r="CX198" s="77">
        <f t="shared" si="699"/>
        <v>0.10945273631840796</v>
      </c>
      <c r="CY198" s="77">
        <f t="shared" si="700"/>
        <v>1.824212271973466E-2</v>
      </c>
      <c r="CZ198" s="78"/>
      <c r="DA198" s="78"/>
      <c r="DB198" s="78"/>
      <c r="DC198" s="78"/>
      <c r="DD198" s="78">
        <f t="shared" si="701"/>
        <v>3.3582089552238806E-2</v>
      </c>
      <c r="DE198" s="75">
        <f t="shared" si="702"/>
        <v>1</v>
      </c>
      <c r="DF198" s="75"/>
      <c r="DG198" s="75"/>
      <c r="DH198" s="74">
        <v>468</v>
      </c>
      <c r="DI198" s="74">
        <v>1002</v>
      </c>
      <c r="DJ198" s="74">
        <v>912</v>
      </c>
      <c r="DK198" s="74">
        <v>1140</v>
      </c>
      <c r="DM198" s="74">
        <v>147</v>
      </c>
      <c r="DN198" s="74">
        <v>225</v>
      </c>
      <c r="DO198" s="74">
        <v>834</v>
      </c>
      <c r="DP198" s="72">
        <v>8</v>
      </c>
      <c r="DQ198" s="74">
        <v>15</v>
      </c>
      <c r="DU198" s="73">
        <f t="shared" si="703"/>
        <v>23</v>
      </c>
      <c r="DV198" s="73">
        <f t="shared" si="886"/>
        <v>4751</v>
      </c>
      <c r="DW198" s="76">
        <f t="shared" si="704"/>
        <v>9.85055777731004E-2</v>
      </c>
      <c r="DX198" s="77">
        <f t="shared" si="705"/>
        <v>0.21090296779625342</v>
      </c>
      <c r="DY198" s="77">
        <f t="shared" si="706"/>
        <v>0.19195958745527258</v>
      </c>
      <c r="DZ198" s="77">
        <f t="shared" si="707"/>
        <v>0.23994948431909072</v>
      </c>
      <c r="EA198" s="77">
        <f t="shared" si="708"/>
        <v>0</v>
      </c>
      <c r="EB198" s="77">
        <f t="shared" si="709"/>
        <v>3.0940854556935384E-2</v>
      </c>
      <c r="EC198" s="77">
        <f t="shared" si="710"/>
        <v>4.7358450852452112E-2</v>
      </c>
      <c r="ED198" s="77">
        <f t="shared" si="711"/>
        <v>0.17554199115975583</v>
      </c>
      <c r="EE198" s="75">
        <f t="shared" si="712"/>
        <v>1.6838560303094085E-3</v>
      </c>
      <c r="EF198" s="78">
        <f t="shared" si="713"/>
        <v>3.1572300568301409E-3</v>
      </c>
      <c r="EG198" s="78">
        <f t="shared" si="714"/>
        <v>0</v>
      </c>
      <c r="EH198" s="78">
        <f t="shared" si="715"/>
        <v>0</v>
      </c>
      <c r="EI198" s="78">
        <f t="shared" si="716"/>
        <v>0</v>
      </c>
      <c r="EJ198" s="75">
        <f t="shared" si="717"/>
        <v>4.8410860871395496E-3</v>
      </c>
      <c r="EK198" s="75">
        <f t="shared" si="718"/>
        <v>1</v>
      </c>
      <c r="EL198" s="75"/>
      <c r="EM198" s="75"/>
      <c r="EN198" s="75"/>
      <c r="EO198" s="75"/>
      <c r="EP198" s="75"/>
      <c r="EQ198" s="75"/>
      <c r="ER198" s="75">
        <f t="shared" si="719"/>
        <v>0.2206763698630137</v>
      </c>
      <c r="ES198" s="75">
        <f t="shared" si="720"/>
        <v>0.30133220554028334</v>
      </c>
      <c r="ET198" s="75">
        <f t="shared" si="721"/>
        <v>0.17765339966832505</v>
      </c>
      <c r="EU198" s="75">
        <f t="shared" si="722"/>
        <v>0.21090296779625342</v>
      </c>
      <c r="EV198" s="75"/>
      <c r="EW198" s="75"/>
      <c r="EX198" s="75">
        <f t="shared" si="723"/>
        <v>7.6198630136986301E-2</v>
      </c>
      <c r="EY198" s="75">
        <f t="shared" si="724"/>
        <v>4.9693381264537956E-2</v>
      </c>
      <c r="EZ198" s="75">
        <f t="shared" si="725"/>
        <v>0.12002487562189054</v>
      </c>
      <c r="FA198" s="75">
        <f t="shared" si="726"/>
        <v>0.19195958745527258</v>
      </c>
      <c r="FB198" s="75"/>
      <c r="FC198" s="75"/>
      <c r="FD198" s="75"/>
      <c r="FE198" s="75">
        <f t="shared" si="727"/>
        <v>0</v>
      </c>
      <c r="FF198" s="75"/>
      <c r="FG198" s="75"/>
      <c r="FH198" s="75"/>
      <c r="FI198" s="75"/>
      <c r="FJ198" s="75"/>
      <c r="FK198" s="75">
        <f t="shared" si="728"/>
        <v>3.3833791499259885E-3</v>
      </c>
      <c r="FL198" s="75"/>
      <c r="FM198" s="75"/>
      <c r="FN198" s="75"/>
      <c r="FO198" s="75"/>
      <c r="FP198" s="75">
        <f t="shared" si="729"/>
        <v>0.296875</v>
      </c>
      <c r="FQ198" s="75">
        <f t="shared" si="730"/>
        <v>0.3544089659547473</v>
      </c>
      <c r="FR198" s="75">
        <f t="shared" si="731"/>
        <v>0.29767827529021562</v>
      </c>
      <c r="FS198" s="75">
        <f t="shared" si="732"/>
        <v>0.40286255525152603</v>
      </c>
      <c r="FT198" s="75"/>
      <c r="FU198" s="75"/>
      <c r="FV198" s="75"/>
      <c r="FW198" s="75">
        <f t="shared" si="733"/>
        <v>-0.12367880587195829</v>
      </c>
      <c r="FX198" s="75">
        <f t="shared" si="734"/>
        <v>3.3249568127928369E-2</v>
      </c>
      <c r="FY198" s="75">
        <f t="shared" si="735"/>
        <v>-9.0429237744029917E-2</v>
      </c>
      <c r="FZ198" s="75"/>
      <c r="GA198" s="75"/>
      <c r="GB198" s="75">
        <f t="shared" si="736"/>
        <v>7.0331494357352586E-2</v>
      </c>
      <c r="GC198" s="75">
        <f t="shared" si="737"/>
        <v>7.1934711833382042E-2</v>
      </c>
      <c r="GD198" s="75">
        <f t="shared" si="738"/>
        <v>0.14226620619073463</v>
      </c>
      <c r="GE198" s="75"/>
      <c r="GF198" s="75"/>
      <c r="GG198" s="75"/>
      <c r="GH198" s="75"/>
      <c r="GI198" s="75"/>
      <c r="GJ198" s="75"/>
      <c r="GK198" s="75"/>
      <c r="GL198" s="75"/>
      <c r="GM198" s="75"/>
      <c r="GN198" s="75"/>
      <c r="GO198" s="75"/>
      <c r="GP198" s="75"/>
      <c r="GQ198" s="75">
        <f t="shared" si="739"/>
        <v>-5.673069066453168E-2</v>
      </c>
      <c r="GR198" s="75">
        <f t="shared" si="740"/>
        <v>0.10518427996131041</v>
      </c>
      <c r="GS198" s="75">
        <f t="shared" si="741"/>
        <v>4.8453589296778732E-2</v>
      </c>
      <c r="GT198" s="75"/>
      <c r="GU198" s="75"/>
      <c r="GV198" s="75"/>
      <c r="GW198" s="75"/>
      <c r="GX198" s="75">
        <f t="shared" si="742"/>
        <v>1.2842465753424657E-2</v>
      </c>
      <c r="GY198" s="75">
        <f t="shared" si="743"/>
        <v>1.2687671812222457E-2</v>
      </c>
      <c r="GZ198" s="75">
        <f t="shared" si="744"/>
        <v>1.824212271973466E-2</v>
      </c>
      <c r="HA198" s="75">
        <f t="shared" si="745"/>
        <v>3.0940854556935384E-2</v>
      </c>
      <c r="HB198" s="75"/>
      <c r="HC198" s="75"/>
      <c r="HD198" s="75">
        <f t="shared" si="746"/>
        <v>5.5544509075122032E-3</v>
      </c>
      <c r="HE198" s="75">
        <f t="shared" si="747"/>
        <v>1.2698731837200723E-2</v>
      </c>
      <c r="HF198" s="75">
        <f t="shared" si="748"/>
        <v>1.8253182744712926E-2</v>
      </c>
      <c r="HG198" s="75"/>
      <c r="HH198" s="75"/>
      <c r="HI198" s="75"/>
      <c r="HJ198" s="75">
        <f t="shared" si="749"/>
        <v>0.38035102739726029</v>
      </c>
      <c r="HK198" s="75">
        <f t="shared" si="750"/>
        <v>0.2393740748572637</v>
      </c>
      <c r="HL198" s="75">
        <f t="shared" si="751"/>
        <v>0.24771973466003316</v>
      </c>
      <c r="HM198" s="75">
        <f t="shared" si="752"/>
        <v>0.23994948431909072</v>
      </c>
      <c r="HN198" s="75"/>
      <c r="HO198" s="75"/>
      <c r="HP198" s="75">
        <f t="shared" si="753"/>
        <v>8.3456598027694673E-3</v>
      </c>
      <c r="HQ198" s="75">
        <f>Gegevens!HM270-Gegevens!HL270</f>
        <v>-4.3773489798678289E-2</v>
      </c>
      <c r="HR198" s="75">
        <f t="shared" si="754"/>
        <v>5.7540946182702002E-4</v>
      </c>
      <c r="HS198" s="75"/>
      <c r="HT198" s="75"/>
      <c r="HU198" s="75"/>
      <c r="HV198" s="75">
        <f t="shared" si="755"/>
        <v>0.10659246575342465</v>
      </c>
      <c r="HW198" s="75">
        <f t="shared" si="756"/>
        <v>0.1332205540283358</v>
      </c>
      <c r="HX198" s="75">
        <f t="shared" si="757"/>
        <v>0.10945273631840796</v>
      </c>
      <c r="HY198" s="75">
        <f t="shared" si="758"/>
        <v>9.85055777731004E-2</v>
      </c>
      <c r="HZ198" s="75"/>
      <c r="IA198" s="75"/>
      <c r="IB198" s="75">
        <f t="shared" si="759"/>
        <v>-2.3767817709927835E-2</v>
      </c>
      <c r="IC198" s="75">
        <f t="shared" si="760"/>
        <v>-1.0947158545307561E-2</v>
      </c>
      <c r="ID198" s="75">
        <f t="shared" si="761"/>
        <v>-3.4714976255235397E-2</v>
      </c>
      <c r="IE198" s="75"/>
      <c r="IF198" s="75"/>
      <c r="IG198" s="75"/>
      <c r="IH198" s="75">
        <f t="shared" si="762"/>
        <v>0.16041381038515157</v>
      </c>
      <c r="II198" s="75">
        <f t="shared" si="763"/>
        <v>0.19835060266441107</v>
      </c>
      <c r="IJ198" s="75">
        <f t="shared" si="764"/>
        <v>0.22367330016583747</v>
      </c>
      <c r="IK198" s="75">
        <f t="shared" si="765"/>
        <v>0.17554199115975583</v>
      </c>
      <c r="IL198" s="75"/>
      <c r="IM198" s="75"/>
      <c r="IN198" s="75">
        <f t="shared" si="766"/>
        <v>2.5322697501426406E-2</v>
      </c>
      <c r="IO198" s="75">
        <f t="shared" si="767"/>
        <v>-4.8131309006081646E-2</v>
      </c>
      <c r="IP198" s="75">
        <f t="shared" si="768"/>
        <v>-2.2808611504655241E-2</v>
      </c>
      <c r="IQ198" s="75"/>
      <c r="IR198" s="75"/>
      <c r="IS198" s="75"/>
      <c r="IT198" s="75">
        <f t="shared" si="769"/>
        <v>4.2925230710738851E-2</v>
      </c>
      <c r="IU198" s="75">
        <f t="shared" si="770"/>
        <v>5.3076760414463943E-2</v>
      </c>
      <c r="IV198" s="75">
        <f t="shared" si="771"/>
        <v>6.965174129353234E-2</v>
      </c>
      <c r="IW198" s="75">
        <f t="shared" si="772"/>
        <v>4.7358450852452112E-2</v>
      </c>
      <c r="IX198" s="75"/>
      <c r="IY198" s="75"/>
      <c r="IZ198" s="75">
        <f t="shared" si="773"/>
        <v>1.6574980879068398E-2</v>
      </c>
      <c r="JA198" s="75">
        <f t="shared" si="774"/>
        <v>-2.2293290441080228E-2</v>
      </c>
      <c r="JB198" s="75">
        <f t="shared" si="775"/>
        <v>-5.7183095620118307E-3</v>
      </c>
      <c r="JC198" s="75"/>
      <c r="JD198" s="75"/>
      <c r="JE198" s="75"/>
      <c r="JF198" s="75"/>
      <c r="JG198" s="75"/>
      <c r="JH198" s="75"/>
      <c r="JI198" s="75">
        <f t="shared" si="776"/>
        <v>0.17325627613857622</v>
      </c>
      <c r="JJ198" s="75">
        <f t="shared" si="777"/>
        <v>0.2033390410958904</v>
      </c>
      <c r="JK198" s="75">
        <f t="shared" si="778"/>
        <v>0.21618150684931509</v>
      </c>
      <c r="JL198" s="75"/>
      <c r="JM198" s="75">
        <f t="shared" si="779"/>
        <v>0.21103827447663354</v>
      </c>
      <c r="JN198" s="75">
        <f t="shared" si="780"/>
        <v>0.25142736307887503</v>
      </c>
      <c r="JO198" s="75">
        <f t="shared" si="781"/>
        <v>0.2641150348910975</v>
      </c>
      <c r="JP198" s="75"/>
      <c r="JQ198" s="75">
        <f t="shared" si="782"/>
        <v>0.24191542288557213</v>
      </c>
      <c r="JR198" s="75">
        <f t="shared" si="783"/>
        <v>0.29332504145936983</v>
      </c>
      <c r="JS198" s="75">
        <f t="shared" si="784"/>
        <v>0.31156716417910446</v>
      </c>
      <c r="JT198" s="75"/>
      <c r="JU198" s="75">
        <f t="shared" si="785"/>
        <v>0.2064828457166912</v>
      </c>
      <c r="JV198" s="75">
        <f t="shared" si="786"/>
        <v>0.22290044201220793</v>
      </c>
      <c r="JW198" s="75">
        <f t="shared" si="787"/>
        <v>0.25384129656914334</v>
      </c>
      <c r="JX198" s="75"/>
      <c r="JY198" s="75"/>
      <c r="JZ198" s="75"/>
      <c r="KA198" s="75">
        <f t="shared" si="788"/>
        <v>3.0877148408938598E-2</v>
      </c>
      <c r="KB198" s="75">
        <f t="shared" si="789"/>
        <v>-3.543257716888093E-2</v>
      </c>
      <c r="KC198" s="75">
        <f t="shared" si="790"/>
        <v>-4.5554287599423315E-3</v>
      </c>
      <c r="KD198" s="75"/>
      <c r="KE198" s="75"/>
      <c r="KF198" s="75">
        <f t="shared" si="791"/>
        <v>4.1897678380494796E-2</v>
      </c>
      <c r="KG198" s="75">
        <f t="shared" si="792"/>
        <v>-7.0424599447161895E-2</v>
      </c>
      <c r="KH198" s="75">
        <f t="shared" si="793"/>
        <v>-2.8526921066667099E-2</v>
      </c>
      <c r="KI198" s="75"/>
      <c r="KJ198" s="75"/>
      <c r="KK198" s="75">
        <f t="shared" si="794"/>
        <v>4.7452129288006961E-2</v>
      </c>
      <c r="KL198" s="75">
        <f t="shared" si="795"/>
        <v>-5.7725867609961123E-2</v>
      </c>
      <c r="KM198" s="75">
        <f t="shared" si="796"/>
        <v>-1.0273738321954162E-2</v>
      </c>
      <c r="KN198" s="75"/>
      <c r="KO198" s="75"/>
      <c r="KP198" s="75"/>
      <c r="KQ198" s="75"/>
      <c r="KR198" s="73">
        <f t="shared" si="797"/>
        <v>1431.6293085218861</v>
      </c>
      <c r="KS198" s="73">
        <f t="shared" si="798"/>
        <v>236.09325438781983</v>
      </c>
      <c r="KT198" s="73">
        <f t="shared" si="799"/>
        <v>1137.2662296468598</v>
      </c>
      <c r="KU198" s="73">
        <f t="shared" si="800"/>
        <v>632.93085218862336</v>
      </c>
      <c r="KV198" s="73">
        <f t="shared" si="801"/>
        <v>942.36371325861694</v>
      </c>
      <c r="KW198" s="73">
        <f t="shared" si="802"/>
        <v>252.1676887291182</v>
      </c>
      <c r="KX198" s="73">
        <f t="shared" si="803"/>
        <v>60.279128779868891</v>
      </c>
      <c r="KY198" s="73"/>
      <c r="KZ198" s="73">
        <f t="shared" si="804"/>
        <v>844.03130182421228</v>
      </c>
      <c r="LA198" s="73">
        <f t="shared" si="805"/>
        <v>570.23818407960198</v>
      </c>
      <c r="LB198" s="73">
        <f t="shared" si="806"/>
        <v>1176.9164593698176</v>
      </c>
      <c r="LC198" s="73">
        <f t="shared" si="807"/>
        <v>520.00995024875624</v>
      </c>
      <c r="LD198" s="73">
        <f t="shared" si="808"/>
        <v>1062.6718490878939</v>
      </c>
      <c r="LE198" s="73">
        <f t="shared" si="809"/>
        <v>330.91542288557213</v>
      </c>
      <c r="LF198" s="73">
        <f t="shared" si="810"/>
        <v>86.668325041459369</v>
      </c>
      <c r="LG198" s="73"/>
      <c r="LH198" s="73">
        <f t="shared" si="811"/>
        <v>1002</v>
      </c>
      <c r="LI198" s="73">
        <f t="shared" si="812"/>
        <v>912</v>
      </c>
      <c r="LJ198" s="73">
        <f t="shared" si="813"/>
        <v>1140</v>
      </c>
      <c r="LK198" s="73">
        <f t="shared" si="814"/>
        <v>468</v>
      </c>
      <c r="LL198" s="73">
        <f t="shared" si="815"/>
        <v>834</v>
      </c>
      <c r="LM198" s="73">
        <f t="shared" si="816"/>
        <v>225</v>
      </c>
      <c r="LN198" s="73">
        <f t="shared" si="817"/>
        <v>147</v>
      </c>
      <c r="LO198" s="73"/>
      <c r="LP198" s="73">
        <f t="shared" si="818"/>
        <v>-587.59800669767378</v>
      </c>
      <c r="LQ198" s="73">
        <f t="shared" si="819"/>
        <v>334.14492969178218</v>
      </c>
      <c r="LR198" s="73">
        <f t="shared" si="820"/>
        <v>39.650229722957874</v>
      </c>
      <c r="LS198" s="73">
        <f t="shared" si="821"/>
        <v>-112.92090193986712</v>
      </c>
      <c r="LT198" s="73">
        <f t="shared" si="822"/>
        <v>120.30813582927692</v>
      </c>
      <c r="LU198" s="73">
        <f t="shared" si="823"/>
        <v>78.74773415645393</v>
      </c>
      <c r="LV198" s="73">
        <f t="shared" si="824"/>
        <v>26.389196261590477</v>
      </c>
      <c r="LW198" s="73"/>
      <c r="LX198" s="73">
        <f t="shared" si="825"/>
        <v>157.96869817578772</v>
      </c>
      <c r="LY198" s="73">
        <f t="shared" si="826"/>
        <v>341.76181592039802</v>
      </c>
      <c r="LZ198" s="73">
        <f t="shared" si="827"/>
        <v>-36.91645936981763</v>
      </c>
      <c r="MA198" s="73">
        <f t="shared" si="828"/>
        <v>-52.00995024875624</v>
      </c>
      <c r="MB198" s="73">
        <f t="shared" si="829"/>
        <v>-228.67184908789386</v>
      </c>
      <c r="MC198" s="73">
        <f t="shared" si="830"/>
        <v>-105.91542288557213</v>
      </c>
      <c r="MD198" s="73">
        <f t="shared" si="831"/>
        <v>60.331674958540631</v>
      </c>
      <c r="ME198" s="73"/>
      <c r="MF198" s="73">
        <f t="shared" si="832"/>
        <v>-429.62930852188606</v>
      </c>
      <c r="MG198" s="73">
        <f t="shared" si="833"/>
        <v>675.9067456121802</v>
      </c>
      <c r="MH198" s="73">
        <f t="shared" si="834"/>
        <v>2.733770353140244</v>
      </c>
      <c r="MI198" s="73">
        <f t="shared" si="835"/>
        <v>-164.93085218862336</v>
      </c>
      <c r="MJ198" s="73">
        <f t="shared" si="836"/>
        <v>-108.36371325861694</v>
      </c>
      <c r="MK198" s="73">
        <f t="shared" si="837"/>
        <v>-27.167688729118197</v>
      </c>
      <c r="ML198" s="73">
        <f t="shared" si="838"/>
        <v>86.720871220131102</v>
      </c>
      <c r="MM198" s="73"/>
      <c r="MN198" s="75">
        <f t="shared" si="839"/>
        <v>-0.41044005120595844</v>
      </c>
      <c r="MO198" s="75">
        <f t="shared" si="840"/>
        <v>1.415309092833704</v>
      </c>
      <c r="MP198" s="75">
        <f t="shared" si="841"/>
        <v>3.4864509900438996E-2</v>
      </c>
      <c r="MQ198" s="75">
        <f t="shared" si="842"/>
        <v>-0.17840953960356939</v>
      </c>
      <c r="MR198" s="75">
        <f t="shared" si="843"/>
        <v>0.12766635019642383</v>
      </c>
      <c r="MS198" s="75">
        <f t="shared" si="844"/>
        <v>0.31228320548651167</v>
      </c>
      <c r="MT198" s="75">
        <f t="shared" si="845"/>
        <v>0.43778330569375351</v>
      </c>
      <c r="MU198" s="75"/>
      <c r="MV198" s="75">
        <f t="shared" si="846"/>
        <v>0.18715976271776721</v>
      </c>
      <c r="MW198" s="75">
        <f t="shared" si="847"/>
        <v>0.59933169237346273</v>
      </c>
      <c r="MX198" s="75">
        <f t="shared" si="848"/>
        <v>-3.1367102631553498E-2</v>
      </c>
      <c r="MY198" s="75">
        <f t="shared" si="849"/>
        <v>-0.10001722125485547</v>
      </c>
      <c r="MZ198" s="75">
        <f t="shared" si="850"/>
        <v>-0.21518575963423339</v>
      </c>
      <c r="NA198" s="75">
        <f t="shared" si="851"/>
        <v>-0.32006795561836604</v>
      </c>
      <c r="NB198" s="75">
        <f t="shared" si="852"/>
        <v>0.69612139071200319</v>
      </c>
      <c r="NC198" s="75"/>
      <c r="ND198" s="75">
        <f t="shared" si="853"/>
        <v>-0.30009815108176663</v>
      </c>
      <c r="NE198" s="75">
        <f t="shared" si="854"/>
        <v>2.8628803790467408</v>
      </c>
      <c r="NF198" s="75">
        <f t="shared" si="855"/>
        <v>2.4038086086396195E-3</v>
      </c>
      <c r="NG198" s="75">
        <f t="shared" si="856"/>
        <v>-0.26058273446191776</v>
      </c>
      <c r="NH198" s="75">
        <f t="shared" si="857"/>
        <v>-0.11499138998455707</v>
      </c>
      <c r="NI198" s="75">
        <f t="shared" si="858"/>
        <v>-0.10773659728587226</v>
      </c>
      <c r="NJ198" s="75">
        <f t="shared" si="859"/>
        <v>1.4386550199957904</v>
      </c>
      <c r="NK198" s="75"/>
      <c r="NL198" s="75"/>
      <c r="NM198" s="211">
        <v>5465</v>
      </c>
      <c r="NN198" s="212">
        <v>0</v>
      </c>
      <c r="NO198" s="212">
        <v>3</v>
      </c>
      <c r="NP198" s="212">
        <v>2</v>
      </c>
      <c r="NQ198" s="212">
        <v>0</v>
      </c>
      <c r="NR198" s="212">
        <v>7</v>
      </c>
      <c r="NS198" s="213">
        <v>12</v>
      </c>
      <c r="NT198" s="213">
        <f t="shared" si="860"/>
        <v>5477</v>
      </c>
      <c r="NU198" s="75"/>
      <c r="NV198" s="75"/>
      <c r="NW198" s="73">
        <v>4751</v>
      </c>
      <c r="NX198" s="73">
        <v>912</v>
      </c>
      <c r="NY198" s="75">
        <f t="shared" si="861"/>
        <v>0.19195958745527258</v>
      </c>
      <c r="NZ198" s="75">
        <f t="shared" si="862"/>
        <v>1.1314097541761665E-3</v>
      </c>
      <c r="OA198" s="75">
        <f t="shared" si="863"/>
        <v>1.1636348789347637E-3</v>
      </c>
      <c r="OB198" s="73">
        <v>6960</v>
      </c>
      <c r="OC198" s="73">
        <v>5477</v>
      </c>
      <c r="OD198" s="73">
        <v>401.74253292478761</v>
      </c>
      <c r="OE198" s="73">
        <v>144.43532344773939</v>
      </c>
      <c r="OF198" s="75">
        <f t="shared" si="864"/>
        <v>2.0752201644790143E-2</v>
      </c>
      <c r="OG198" s="75">
        <f t="shared" si="865"/>
        <v>0.35952211083106778</v>
      </c>
      <c r="OH198" s="73">
        <v>305.66666666666703</v>
      </c>
      <c r="OI198" s="73">
        <f t="shared" si="866"/>
        <v>109.89392521069651</v>
      </c>
      <c r="OJ198" s="75">
        <f t="shared" si="867"/>
        <v>2.0064620268522276E-2</v>
      </c>
      <c r="OK198" s="75">
        <f t="shared" si="868"/>
        <v>1.0620311651214317E-3</v>
      </c>
      <c r="OL198" s="75">
        <f t="shared" si="869"/>
        <v>2.107070110965538E-4</v>
      </c>
      <c r="OM198" s="73">
        <v>6941</v>
      </c>
      <c r="ON198" s="73">
        <v>129964256</v>
      </c>
      <c r="OO198" s="73">
        <f t="shared" si="870"/>
        <v>18724.140037458579</v>
      </c>
      <c r="OP198" s="75">
        <f t="shared" si="871"/>
        <v>1.0651720803067008E-3</v>
      </c>
      <c r="OQ198" s="75">
        <f t="shared" si="872"/>
        <v>1.0436683599161604E-3</v>
      </c>
      <c r="OR198" s="75">
        <f t="shared" si="873"/>
        <v>3.5428427290186285E-4</v>
      </c>
      <c r="OS198" s="73">
        <v>1153.1479613888489</v>
      </c>
      <c r="OT198" s="75">
        <f t="shared" si="874"/>
        <v>0.16568217836046681</v>
      </c>
      <c r="OU198" s="75">
        <f t="shared" si="875"/>
        <v>9.5037705651672519E-4</v>
      </c>
      <c r="OV198" s="73">
        <v>47.459935255148963</v>
      </c>
      <c r="OW198" s="75">
        <f t="shared" si="876"/>
        <v>6.8376221373215619E-3</v>
      </c>
      <c r="OX198" s="75">
        <v>5.612244897959183E-2</v>
      </c>
      <c r="OY198" s="73">
        <v>343</v>
      </c>
      <c r="OZ198" s="75">
        <f t="shared" si="877"/>
        <v>4.9281609195402296E-2</v>
      </c>
      <c r="PA198" s="73">
        <v>1394</v>
      </c>
      <c r="PB198" s="75">
        <f t="shared" si="878"/>
        <v>0.20028735632183908</v>
      </c>
      <c r="PC198" s="73">
        <v>1039</v>
      </c>
      <c r="PD198" s="73">
        <v>1540</v>
      </c>
      <c r="PE198" s="75">
        <f t="shared" si="879"/>
        <v>-0.32532467532467535</v>
      </c>
      <c r="PF198" s="75">
        <v>4.6583288018850824E-2</v>
      </c>
      <c r="PG198" s="75">
        <v>4.2414355628058731E-2</v>
      </c>
      <c r="PH198" s="75">
        <v>8.8997643646909555E-2</v>
      </c>
      <c r="PI198" s="75"/>
      <c r="PJ198" s="75"/>
      <c r="PK198" s="75"/>
      <c r="PL198" s="75"/>
      <c r="PM198" s="75"/>
      <c r="PN198" s="75"/>
      <c r="PO198" s="226"/>
      <c r="PP198" s="21">
        <f t="shared" si="880"/>
        <v>0</v>
      </c>
      <c r="PQ198" s="73">
        <f t="shared" si="881"/>
        <v>102.84822758860355</v>
      </c>
      <c r="PR198" s="73"/>
      <c r="PS198" s="73">
        <f t="shared" si="882"/>
        <v>33.260754712971057</v>
      </c>
      <c r="PT198" s="73">
        <v>2</v>
      </c>
      <c r="PU198" s="73">
        <f t="shared" si="883"/>
        <v>19.840002630474764</v>
      </c>
      <c r="PV198" s="73">
        <v>2</v>
      </c>
      <c r="PW198" s="73"/>
      <c r="QA198" s="74"/>
      <c r="QB198" s="87"/>
    </row>
    <row r="199" spans="1:444" x14ac:dyDescent="0.25">
      <c r="A199" s="150" t="s">
        <v>143</v>
      </c>
      <c r="B199" s="153" t="s">
        <v>12</v>
      </c>
      <c r="C199" s="151"/>
      <c r="D199" s="156">
        <v>38016</v>
      </c>
      <c r="E199" s="156" t="s">
        <v>140</v>
      </c>
      <c r="F199" s="72" t="s">
        <v>203</v>
      </c>
      <c r="G199" s="82">
        <v>703</v>
      </c>
      <c r="H199" s="72">
        <v>1790</v>
      </c>
      <c r="I199" s="72">
        <v>1072</v>
      </c>
      <c r="J199" s="72">
        <v>1032</v>
      </c>
      <c r="K199" s="72">
        <v>1190</v>
      </c>
      <c r="L199" s="72">
        <v>1471</v>
      </c>
      <c r="M199" s="72">
        <v>467</v>
      </c>
      <c r="N199" s="72">
        <v>58</v>
      </c>
      <c r="O199" s="72">
        <v>12</v>
      </c>
      <c r="P199" s="161">
        <f>SUM(G199:O199)</f>
        <v>7795</v>
      </c>
      <c r="Q199" s="127">
        <f t="shared" ref="Q199:Z199" si="887">G199/$P199</f>
        <v>9.0186016677357275E-2</v>
      </c>
      <c r="R199" s="127">
        <f t="shared" si="887"/>
        <v>0.22963438101347017</v>
      </c>
      <c r="S199" s="127">
        <f t="shared" si="887"/>
        <v>0.13752405388069275</v>
      </c>
      <c r="T199" s="127">
        <f t="shared" si="887"/>
        <v>0.1323925593329057</v>
      </c>
      <c r="U199" s="127">
        <f t="shared" si="887"/>
        <v>0.15266196279666452</v>
      </c>
      <c r="V199" s="127">
        <f t="shared" si="887"/>
        <v>0.1887107119948685</v>
      </c>
      <c r="W199" s="127">
        <f t="shared" si="887"/>
        <v>5.991019884541373E-2</v>
      </c>
      <c r="X199" s="127">
        <f t="shared" si="887"/>
        <v>7.4406670942912126E-3</v>
      </c>
      <c r="Y199" s="127">
        <f t="shared" si="887"/>
        <v>1.5394483643361128E-3</v>
      </c>
      <c r="Z199" s="113">
        <f t="shared" si="887"/>
        <v>1</v>
      </c>
      <c r="AA199" s="73"/>
      <c r="AB199" s="74">
        <v>831</v>
      </c>
      <c r="AC199" s="74">
        <v>2069</v>
      </c>
      <c r="AD199" s="74">
        <v>539</v>
      </c>
      <c r="AE199" s="74">
        <v>1247</v>
      </c>
      <c r="AF199" s="74">
        <v>415</v>
      </c>
      <c r="AG199" s="74">
        <v>2571</v>
      </c>
      <c r="AH199" s="74">
        <v>72</v>
      </c>
      <c r="AI199" s="74">
        <v>127</v>
      </c>
      <c r="AK199" s="73">
        <f t="shared" si="667"/>
        <v>7871</v>
      </c>
      <c r="AL199" s="75"/>
      <c r="AM199" s="76">
        <f t="shared" si="668"/>
        <v>0.10557743615804853</v>
      </c>
      <c r="AN199" s="77">
        <f t="shared" si="669"/>
        <v>0.26286367678820988</v>
      </c>
      <c r="AO199" s="77">
        <f t="shared" si="670"/>
        <v>6.847922754414941E-2</v>
      </c>
      <c r="AP199" s="77">
        <f t="shared" si="671"/>
        <v>0.15842967856689111</v>
      </c>
      <c r="AQ199" s="77">
        <f t="shared" si="672"/>
        <v>5.2725193749205944E-2</v>
      </c>
      <c r="AR199" s="77">
        <f t="shared" si="673"/>
        <v>0.32664210392580356</v>
      </c>
      <c r="AS199" s="77">
        <f t="shared" si="674"/>
        <v>9.1475034938381401E-3</v>
      </c>
      <c r="AT199" s="78">
        <f t="shared" si="675"/>
        <v>1.6135179773853387E-2</v>
      </c>
      <c r="AU199" s="75">
        <f t="shared" si="676"/>
        <v>1</v>
      </c>
      <c r="AV199" s="75"/>
      <c r="AW199" s="75"/>
      <c r="AX199" s="74">
        <v>483</v>
      </c>
      <c r="AY199" s="74">
        <v>349</v>
      </c>
      <c r="AZ199" s="74">
        <v>942</v>
      </c>
      <c r="BA199" s="74">
        <v>1429</v>
      </c>
      <c r="BB199" s="74">
        <v>2696</v>
      </c>
      <c r="BC199" s="74">
        <v>1423</v>
      </c>
      <c r="BD199" s="74">
        <v>81</v>
      </c>
      <c r="BE199" s="74">
        <v>693</v>
      </c>
      <c r="BF199" s="74">
        <v>23</v>
      </c>
      <c r="BG199" s="79">
        <v>23</v>
      </c>
      <c r="BH199" s="80"/>
      <c r="BI199" s="80"/>
      <c r="BJ199" s="81"/>
      <c r="BK199" s="73">
        <f t="shared" si="677"/>
        <v>23</v>
      </c>
      <c r="BL199" s="79">
        <f t="shared" si="678"/>
        <v>8142</v>
      </c>
      <c r="BM199" s="82"/>
      <c r="BN199" s="83">
        <f t="shared" si="679"/>
        <v>5.9322033898305086E-2</v>
      </c>
      <c r="BO199" s="84">
        <f t="shared" si="680"/>
        <v>4.2864161139769097E-2</v>
      </c>
      <c r="BP199" s="84">
        <f t="shared" si="681"/>
        <v>0.1156963890935888</v>
      </c>
      <c r="BQ199" s="84">
        <f t="shared" si="682"/>
        <v>0.17550970277573077</v>
      </c>
      <c r="BR199" s="84">
        <f t="shared" si="683"/>
        <v>0.33112257430606729</v>
      </c>
      <c r="BS199" s="84">
        <f t="shared" si="684"/>
        <v>0.17477278309997543</v>
      </c>
      <c r="BT199" s="84">
        <f t="shared" si="685"/>
        <v>9.9484156226971251E-3</v>
      </c>
      <c r="BU199" s="84">
        <f t="shared" si="686"/>
        <v>8.5114222549742075E-2</v>
      </c>
      <c r="BV199" s="84">
        <f t="shared" si="687"/>
        <v>2.8248587570621469E-3</v>
      </c>
      <c r="BW199" s="84">
        <f t="shared" si="688"/>
        <v>2.8248587570621469E-3</v>
      </c>
      <c r="BX199" s="84">
        <f t="shared" si="689"/>
        <v>0</v>
      </c>
      <c r="BY199" s="84">
        <f t="shared" si="690"/>
        <v>0</v>
      </c>
      <c r="BZ199" s="84">
        <f t="shared" si="691"/>
        <v>0</v>
      </c>
      <c r="CA199" s="75">
        <f t="shared" si="692"/>
        <v>2.8248587570621469E-3</v>
      </c>
      <c r="CB199" s="85">
        <f t="shared" si="693"/>
        <v>1</v>
      </c>
      <c r="CC199" s="75"/>
      <c r="CD199" s="75"/>
      <c r="CE199" s="74">
        <v>763</v>
      </c>
      <c r="CF199" s="74">
        <v>1720</v>
      </c>
      <c r="CG199" s="74">
        <v>2719</v>
      </c>
      <c r="CH199" s="74">
        <v>685</v>
      </c>
      <c r="CI199" s="74">
        <v>1200</v>
      </c>
      <c r="CJ199" s="74">
        <v>764</v>
      </c>
      <c r="CK199" s="72">
        <v>147</v>
      </c>
      <c r="CL199" s="72">
        <v>57</v>
      </c>
      <c r="CM199" s="72">
        <v>45</v>
      </c>
      <c r="CN199" s="72">
        <v>17</v>
      </c>
      <c r="CP199" s="73">
        <f t="shared" si="884"/>
        <v>119</v>
      </c>
      <c r="CQ199" s="73">
        <f t="shared" si="885"/>
        <v>8117</v>
      </c>
      <c r="CR199" s="73"/>
      <c r="CS199" s="76">
        <f t="shared" si="694"/>
        <v>9.4000246396451895E-2</v>
      </c>
      <c r="CT199" s="77">
        <f t="shared" si="695"/>
        <v>0.21190094862633979</v>
      </c>
      <c r="CU199" s="77">
        <f t="shared" si="696"/>
        <v>0.33497597634594062</v>
      </c>
      <c r="CV199" s="77">
        <f t="shared" si="697"/>
        <v>8.4390784772699276E-2</v>
      </c>
      <c r="CW199" s="77">
        <f t="shared" si="698"/>
        <v>0.14783787113465566</v>
      </c>
      <c r="CX199" s="77">
        <f t="shared" si="699"/>
        <v>9.412344462239744E-2</v>
      </c>
      <c r="CY199" s="77">
        <f t="shared" si="700"/>
        <v>1.8110139213995319E-2</v>
      </c>
      <c r="CZ199" s="78"/>
      <c r="DA199" s="78"/>
      <c r="DB199" s="78"/>
      <c r="DC199" s="78"/>
      <c r="DD199" s="78">
        <f t="shared" si="701"/>
        <v>1.466058888752002E-2</v>
      </c>
      <c r="DE199" s="75">
        <f t="shared" si="702"/>
        <v>1</v>
      </c>
      <c r="DF199" s="75"/>
      <c r="DG199" s="75"/>
      <c r="DH199" s="74">
        <v>764</v>
      </c>
      <c r="DI199" s="74">
        <v>2415</v>
      </c>
      <c r="DJ199" s="74">
        <v>1651</v>
      </c>
      <c r="DK199" s="74">
        <v>1450</v>
      </c>
      <c r="DM199" s="74">
        <v>248</v>
      </c>
      <c r="DN199" s="74">
        <v>398</v>
      </c>
      <c r="DO199" s="72">
        <v>1071</v>
      </c>
      <c r="DP199" s="72">
        <v>127</v>
      </c>
      <c r="DQ199" s="72"/>
      <c r="DR199" s="72"/>
      <c r="DU199" s="73">
        <f t="shared" si="703"/>
        <v>127</v>
      </c>
      <c r="DV199" s="73">
        <f t="shared" si="886"/>
        <v>8124</v>
      </c>
      <c r="DW199" s="76">
        <f t="shared" si="704"/>
        <v>9.4042343673067449E-2</v>
      </c>
      <c r="DX199" s="77">
        <f t="shared" si="705"/>
        <v>0.29726735598227472</v>
      </c>
      <c r="DY199" s="77">
        <f t="shared" si="706"/>
        <v>0.20322501230920728</v>
      </c>
      <c r="DZ199" s="77">
        <f t="shared" si="707"/>
        <v>0.17848350566223536</v>
      </c>
      <c r="EA199" s="77">
        <f t="shared" si="708"/>
        <v>0</v>
      </c>
      <c r="EB199" s="77">
        <f t="shared" si="709"/>
        <v>3.0526834071885771E-2</v>
      </c>
      <c r="EC199" s="77">
        <f t="shared" si="710"/>
        <v>4.8990645002461843E-2</v>
      </c>
      <c r="ED199" s="77">
        <f t="shared" si="711"/>
        <v>0.13183161004431315</v>
      </c>
      <c r="EE199" s="75">
        <f t="shared" si="712"/>
        <v>1.5632693254554408E-2</v>
      </c>
      <c r="EF199" s="78">
        <f t="shared" si="713"/>
        <v>0</v>
      </c>
      <c r="EG199" s="78">
        <f t="shared" si="714"/>
        <v>0</v>
      </c>
      <c r="EH199" s="78">
        <f t="shared" si="715"/>
        <v>0</v>
      </c>
      <c r="EI199" s="78">
        <f t="shared" si="716"/>
        <v>0</v>
      </c>
      <c r="EJ199" s="75">
        <f t="shared" si="717"/>
        <v>1.5632693254554408E-2</v>
      </c>
      <c r="EK199" s="75">
        <f t="shared" si="718"/>
        <v>1</v>
      </c>
      <c r="EL199" s="75"/>
      <c r="EM199" s="75"/>
      <c r="EN199" s="75"/>
      <c r="EO199" s="75"/>
      <c r="EP199" s="75"/>
      <c r="EQ199" s="75">
        <f>R199</f>
        <v>0.22963438101347017</v>
      </c>
      <c r="ER199" s="75">
        <f t="shared" si="719"/>
        <v>0.26286367678820988</v>
      </c>
      <c r="ES199" s="75">
        <f t="shared" si="720"/>
        <v>0.33112257430606729</v>
      </c>
      <c r="ET199" s="75">
        <f t="shared" si="721"/>
        <v>0.21190094862633979</v>
      </c>
      <c r="EU199" s="75">
        <f t="shared" si="722"/>
        <v>0.29726735598227472</v>
      </c>
      <c r="EV199" s="75"/>
      <c r="EW199" s="75">
        <f>Q199</f>
        <v>9.0186016677357275E-2</v>
      </c>
      <c r="EX199" s="75">
        <f t="shared" si="723"/>
        <v>6.847922754414941E-2</v>
      </c>
      <c r="EY199" s="75">
        <f t="shared" si="724"/>
        <v>4.2864161139769097E-2</v>
      </c>
      <c r="EZ199" s="75">
        <f t="shared" si="725"/>
        <v>0.14783787113465566</v>
      </c>
      <c r="FA199" s="75">
        <f t="shared" si="726"/>
        <v>0.20322501230920728</v>
      </c>
      <c r="FB199" s="75"/>
      <c r="FC199" s="75">
        <f>S199</f>
        <v>0.13752405388069275</v>
      </c>
      <c r="FD199" s="75"/>
      <c r="FE199" s="75">
        <f t="shared" si="727"/>
        <v>8.5114222549742075E-2</v>
      </c>
      <c r="FF199" s="75"/>
      <c r="FG199" s="75"/>
      <c r="FH199" s="75"/>
      <c r="FI199" s="75"/>
      <c r="FJ199" s="75"/>
      <c r="FK199" s="75">
        <f t="shared" si="728"/>
        <v>2.8248587570621469E-3</v>
      </c>
      <c r="FL199" s="75"/>
      <c r="FM199" s="75"/>
      <c r="FN199" s="75"/>
      <c r="FO199" s="75">
        <f>EQ199+EW199+FC199+FI199</f>
        <v>0.45734445157152015</v>
      </c>
      <c r="FP199" s="75">
        <f t="shared" si="729"/>
        <v>0.3313429043323593</v>
      </c>
      <c r="FQ199" s="75">
        <f t="shared" si="730"/>
        <v>0.46192581675264061</v>
      </c>
      <c r="FR199" s="75">
        <f t="shared" si="731"/>
        <v>0.35973881976099542</v>
      </c>
      <c r="FS199" s="75">
        <f t="shared" si="732"/>
        <v>0.50049236829148203</v>
      </c>
      <c r="FT199" s="75"/>
      <c r="FU199" s="75"/>
      <c r="FV199" s="75">
        <f>EU199-EQ199</f>
        <v>6.7632974968804549E-2</v>
      </c>
      <c r="FW199" s="75">
        <f t="shared" si="733"/>
        <v>-0.11922162567972749</v>
      </c>
      <c r="FX199" s="75">
        <f t="shared" si="734"/>
        <v>8.5366407355934926E-2</v>
      </c>
      <c r="FY199" s="75">
        <f t="shared" si="735"/>
        <v>-3.3855218323792569E-2</v>
      </c>
      <c r="FZ199" s="75"/>
      <c r="GA199" s="75">
        <f>FA199-EW199</f>
        <v>0.11303899563185001</v>
      </c>
      <c r="GB199" s="75">
        <f t="shared" si="736"/>
        <v>0.10497370999488656</v>
      </c>
      <c r="GC199" s="75">
        <f t="shared" si="737"/>
        <v>5.5387141174551624E-2</v>
      </c>
      <c r="GD199" s="75">
        <f t="shared" si="738"/>
        <v>0.16036085116943818</v>
      </c>
      <c r="GE199" s="75"/>
      <c r="GF199" s="75">
        <f>FG199-FC199</f>
        <v>-0.13752405388069275</v>
      </c>
      <c r="GG199" s="75"/>
      <c r="GH199" s="75"/>
      <c r="GI199" s="75"/>
      <c r="GJ199" s="75"/>
      <c r="GK199" s="75"/>
      <c r="GL199" s="75"/>
      <c r="GM199" s="75"/>
      <c r="GN199" s="75"/>
      <c r="GO199" s="75"/>
      <c r="GP199" s="75">
        <f>FS199-FO199</f>
        <v>4.3147916719961876E-2</v>
      </c>
      <c r="GQ199" s="75">
        <f t="shared" si="739"/>
        <v>-0.10218699699164518</v>
      </c>
      <c r="GR199" s="75">
        <f t="shared" si="740"/>
        <v>0.14075354853048661</v>
      </c>
      <c r="GS199" s="75">
        <f t="shared" si="741"/>
        <v>3.856655153884142E-2</v>
      </c>
      <c r="GT199" s="75"/>
      <c r="GU199" s="75"/>
      <c r="GV199" s="75"/>
      <c r="GW199" s="75">
        <f>X199</f>
        <v>7.4406670942912126E-3</v>
      </c>
      <c r="GX199" s="75">
        <f t="shared" si="742"/>
        <v>9.1475034938381401E-3</v>
      </c>
      <c r="GY199" s="75">
        <f t="shared" si="743"/>
        <v>9.9484156226971251E-3</v>
      </c>
      <c r="GZ199" s="75">
        <f t="shared" si="744"/>
        <v>1.8110139213995319E-2</v>
      </c>
      <c r="HA199" s="75">
        <f t="shared" si="745"/>
        <v>3.0526834071885771E-2</v>
      </c>
      <c r="HB199" s="75"/>
      <c r="HC199" s="75">
        <f>HA199-GW199</f>
        <v>2.3086166977594559E-2</v>
      </c>
      <c r="HD199" s="75">
        <f t="shared" si="746"/>
        <v>8.1617235912981936E-3</v>
      </c>
      <c r="HE199" s="75">
        <f t="shared" si="747"/>
        <v>1.2416694857890452E-2</v>
      </c>
      <c r="HF199" s="75">
        <f t="shared" si="748"/>
        <v>2.0578418449188646E-2</v>
      </c>
      <c r="HG199" s="75"/>
      <c r="HH199" s="75"/>
      <c r="HI199" s="75">
        <f>V199</f>
        <v>0.1887107119948685</v>
      </c>
      <c r="HJ199" s="75">
        <f t="shared" si="749"/>
        <v>0.32664210392580356</v>
      </c>
      <c r="HK199" s="75">
        <f t="shared" si="750"/>
        <v>0.17477278309997543</v>
      </c>
      <c r="HL199" s="75">
        <f t="shared" si="751"/>
        <v>0.33497597634594062</v>
      </c>
      <c r="HM199" s="75">
        <f t="shared" si="752"/>
        <v>0.17848350566223536</v>
      </c>
      <c r="HN199" s="75"/>
      <c r="HO199" s="75">
        <f>HM199-HI199</f>
        <v>-1.0227206332633132E-2</v>
      </c>
      <c r="HP199" s="75">
        <f t="shared" si="753"/>
        <v>0.16020319324596519</v>
      </c>
      <c r="HQ199" s="75">
        <f>Gegevens!HM198-Gegevens!HL198</f>
        <v>-7.7702503409424473E-3</v>
      </c>
      <c r="HR199" s="75">
        <f t="shared" si="754"/>
        <v>3.7107225622599327E-3</v>
      </c>
      <c r="HS199" s="75"/>
      <c r="HT199" s="75"/>
      <c r="HU199" s="75">
        <f>T199</f>
        <v>0.1323925593329057</v>
      </c>
      <c r="HV199" s="75">
        <f t="shared" si="755"/>
        <v>0.10557743615804853</v>
      </c>
      <c r="HW199" s="75">
        <f t="shared" si="756"/>
        <v>0.1156963890935888</v>
      </c>
      <c r="HX199" s="75">
        <f t="shared" si="757"/>
        <v>9.412344462239744E-2</v>
      </c>
      <c r="HY199" s="75">
        <f t="shared" si="758"/>
        <v>9.4042343673067449E-2</v>
      </c>
      <c r="HZ199" s="75"/>
      <c r="IA199" s="75">
        <f>HY199-HU199</f>
        <v>-3.8350215659838247E-2</v>
      </c>
      <c r="IB199" s="75">
        <f t="shared" si="759"/>
        <v>-2.157294447119136E-2</v>
      </c>
      <c r="IC199" s="75">
        <f t="shared" si="760"/>
        <v>-8.1100949329990235E-5</v>
      </c>
      <c r="ID199" s="75">
        <f t="shared" si="761"/>
        <v>-2.1654045420521351E-2</v>
      </c>
      <c r="IE199" s="75"/>
      <c r="IF199" s="75"/>
      <c r="IG199" s="75">
        <f>U199</f>
        <v>0.15266196279666452</v>
      </c>
      <c r="IH199" s="75">
        <f t="shared" si="762"/>
        <v>0.15842967856689111</v>
      </c>
      <c r="II199" s="75">
        <f t="shared" si="763"/>
        <v>0.17550970277573077</v>
      </c>
      <c r="IJ199" s="75">
        <f t="shared" si="764"/>
        <v>9.4000246396451895E-2</v>
      </c>
      <c r="IK199" s="75">
        <f t="shared" si="765"/>
        <v>0.13183161004431315</v>
      </c>
      <c r="IL199" s="75"/>
      <c r="IM199" s="75">
        <f>IK199-IG199</f>
        <v>-2.0830352752351372E-2</v>
      </c>
      <c r="IN199" s="75">
        <f t="shared" si="766"/>
        <v>-8.150945637927888E-2</v>
      </c>
      <c r="IO199" s="75">
        <f t="shared" si="767"/>
        <v>3.7831363647861257E-2</v>
      </c>
      <c r="IP199" s="75">
        <f t="shared" si="768"/>
        <v>-4.3678092731417623E-2</v>
      </c>
      <c r="IQ199" s="75"/>
      <c r="IR199" s="75"/>
      <c r="IS199" s="75">
        <f>W199</f>
        <v>5.991019884541373E-2</v>
      </c>
      <c r="IT199" s="75">
        <f t="shared" si="769"/>
        <v>5.2725193749205944E-2</v>
      </c>
      <c r="IU199" s="75">
        <f t="shared" si="770"/>
        <v>5.9322033898305086E-2</v>
      </c>
      <c r="IV199" s="75">
        <f t="shared" si="771"/>
        <v>8.4390784772699276E-2</v>
      </c>
      <c r="IW199" s="75">
        <f t="shared" si="772"/>
        <v>4.8990645002461843E-2</v>
      </c>
      <c r="IX199" s="75"/>
      <c r="IY199" s="75">
        <f>IW199-IS199</f>
        <v>-1.0919553842951887E-2</v>
      </c>
      <c r="IZ199" s="75">
        <f t="shared" si="773"/>
        <v>2.506875087439419E-2</v>
      </c>
      <c r="JA199" s="75">
        <f t="shared" si="774"/>
        <v>-3.5400139770237433E-2</v>
      </c>
      <c r="JB199" s="75">
        <f t="shared" si="775"/>
        <v>-1.0331388895843244E-2</v>
      </c>
      <c r="JC199" s="75"/>
      <c r="JD199" s="75"/>
      <c r="JE199" s="75">
        <f>X199+U199</f>
        <v>0.16010262989095575</v>
      </c>
      <c r="JF199" s="75">
        <f>U199+W199</f>
        <v>0.21257216164207826</v>
      </c>
      <c r="JG199" s="75">
        <f>X199+U199+W199</f>
        <v>0.22001282873636949</v>
      </c>
      <c r="JH199" s="75"/>
      <c r="JI199" s="75">
        <f t="shared" si="776"/>
        <v>0.16757718206072925</v>
      </c>
      <c r="JJ199" s="75">
        <f t="shared" si="777"/>
        <v>0.21115487231609706</v>
      </c>
      <c r="JK199" s="75">
        <f t="shared" si="778"/>
        <v>0.2203023758099352</v>
      </c>
      <c r="JL199" s="75"/>
      <c r="JM199" s="75">
        <f t="shared" si="779"/>
        <v>0.18545811839842791</v>
      </c>
      <c r="JN199" s="75">
        <f t="shared" si="780"/>
        <v>0.23483173667403587</v>
      </c>
      <c r="JO199" s="75">
        <f t="shared" si="781"/>
        <v>0.244780152296733</v>
      </c>
      <c r="JP199" s="75"/>
      <c r="JQ199" s="75">
        <f t="shared" si="782"/>
        <v>0.11211038561044721</v>
      </c>
      <c r="JR199" s="75">
        <f t="shared" si="783"/>
        <v>0.17839103116915117</v>
      </c>
      <c r="JS199" s="75">
        <f t="shared" si="784"/>
        <v>0.19650117038314649</v>
      </c>
      <c r="JT199" s="75"/>
      <c r="JU199" s="75">
        <f t="shared" si="785"/>
        <v>0.16235844411619893</v>
      </c>
      <c r="JV199" s="75">
        <f t="shared" si="786"/>
        <v>0.18082225504677499</v>
      </c>
      <c r="JW199" s="75">
        <f t="shared" si="787"/>
        <v>0.21134908911866077</v>
      </c>
      <c r="JX199" s="75"/>
      <c r="JY199" s="75"/>
      <c r="JZ199" s="75">
        <f>JU199-JE199</f>
        <v>2.2558142252431801E-3</v>
      </c>
      <c r="KA199" s="75">
        <f t="shared" si="788"/>
        <v>-7.3347732787980693E-2</v>
      </c>
      <c r="KB199" s="75">
        <f t="shared" si="789"/>
        <v>5.0248058505751717E-2</v>
      </c>
      <c r="KC199" s="75">
        <f t="shared" si="790"/>
        <v>-2.3099674282228977E-2</v>
      </c>
      <c r="KD199" s="75"/>
      <c r="KE199" s="75">
        <f>JV199-JF199</f>
        <v>-3.1749906595303273E-2</v>
      </c>
      <c r="KF199" s="75">
        <f t="shared" si="791"/>
        <v>-5.6440705504884697E-2</v>
      </c>
      <c r="KG199" s="75">
        <f t="shared" si="792"/>
        <v>2.4312238776238171E-3</v>
      </c>
      <c r="KH199" s="75">
        <f t="shared" si="793"/>
        <v>-5.400948162726088E-2</v>
      </c>
      <c r="KI199" s="75"/>
      <c r="KJ199" s="75">
        <f>JW199-JG199</f>
        <v>-8.6637396177087211E-3</v>
      </c>
      <c r="KK199" s="75">
        <f t="shared" si="794"/>
        <v>-4.8278981913586511E-2</v>
      </c>
      <c r="KL199" s="75">
        <f t="shared" si="795"/>
        <v>1.4847918735514276E-2</v>
      </c>
      <c r="KM199" s="75">
        <f t="shared" si="796"/>
        <v>-3.3431063178072234E-2</v>
      </c>
      <c r="KN199" s="75"/>
      <c r="KO199" s="75"/>
      <c r="KP199" s="75"/>
      <c r="KQ199" s="75"/>
      <c r="KR199" s="73">
        <f t="shared" si="797"/>
        <v>2690.0397936624904</v>
      </c>
      <c r="KS199" s="73">
        <f t="shared" si="798"/>
        <v>348.22844509948413</v>
      </c>
      <c r="KT199" s="73">
        <f t="shared" si="799"/>
        <v>1419.8540899042005</v>
      </c>
      <c r="KU199" s="73">
        <f t="shared" si="800"/>
        <v>939.9174649963154</v>
      </c>
      <c r="KV199" s="73">
        <f t="shared" si="801"/>
        <v>1425.8408253500368</v>
      </c>
      <c r="KW199" s="73">
        <f t="shared" si="802"/>
        <v>481.93220338983053</v>
      </c>
      <c r="KX199" s="73">
        <f t="shared" si="803"/>
        <v>80.820928518791447</v>
      </c>
      <c r="KY199" s="73"/>
      <c r="KZ199" s="73">
        <f t="shared" si="804"/>
        <v>1721.4833066403844</v>
      </c>
      <c r="LA199" s="73">
        <f t="shared" si="805"/>
        <v>1201.0348650979427</v>
      </c>
      <c r="LB199" s="73">
        <f t="shared" si="806"/>
        <v>2721.3448318344217</v>
      </c>
      <c r="LC199" s="73">
        <f t="shared" si="807"/>
        <v>764.65886411235681</v>
      </c>
      <c r="LD199" s="73">
        <f t="shared" si="808"/>
        <v>763.6580017247752</v>
      </c>
      <c r="LE199" s="73">
        <f t="shared" si="809"/>
        <v>685.59073549340894</v>
      </c>
      <c r="LF199" s="73">
        <f t="shared" si="810"/>
        <v>147.12677097449796</v>
      </c>
      <c r="LG199" s="73"/>
      <c r="LH199" s="73">
        <f t="shared" si="811"/>
        <v>2415</v>
      </c>
      <c r="LI199" s="73">
        <f t="shared" si="812"/>
        <v>1651</v>
      </c>
      <c r="LJ199" s="73">
        <f t="shared" si="813"/>
        <v>1450</v>
      </c>
      <c r="LK199" s="73">
        <f t="shared" si="814"/>
        <v>764</v>
      </c>
      <c r="LL199" s="73">
        <f t="shared" si="815"/>
        <v>1071</v>
      </c>
      <c r="LM199" s="73">
        <f t="shared" si="816"/>
        <v>398</v>
      </c>
      <c r="LN199" s="73">
        <f t="shared" si="817"/>
        <v>248</v>
      </c>
      <c r="LO199" s="73"/>
      <c r="LP199" s="73">
        <f t="shared" si="818"/>
        <v>-968.55648702210601</v>
      </c>
      <c r="LQ199" s="73">
        <f t="shared" si="819"/>
        <v>852.80641999845852</v>
      </c>
      <c r="LR199" s="73">
        <f t="shared" si="820"/>
        <v>1301.4907419302212</v>
      </c>
      <c r="LS199" s="73">
        <f t="shared" si="821"/>
        <v>-175.25860088395859</v>
      </c>
      <c r="LT199" s="73">
        <f t="shared" si="822"/>
        <v>-662.18282362526156</v>
      </c>
      <c r="LU199" s="73">
        <f t="shared" si="823"/>
        <v>203.65853210357841</v>
      </c>
      <c r="LV199" s="73">
        <f t="shared" si="824"/>
        <v>66.305842455706511</v>
      </c>
      <c r="LW199" s="73"/>
      <c r="LX199" s="73">
        <f t="shared" si="825"/>
        <v>693.5166933596156</v>
      </c>
      <c r="LY199" s="73">
        <f t="shared" si="826"/>
        <v>449.96513490205734</v>
      </c>
      <c r="LZ199" s="73">
        <f t="shared" si="827"/>
        <v>-1271.3448318344217</v>
      </c>
      <c r="MA199" s="73">
        <f t="shared" si="828"/>
        <v>-0.65886411235680953</v>
      </c>
      <c r="MB199" s="73">
        <f t="shared" si="829"/>
        <v>307.3419982752248</v>
      </c>
      <c r="MC199" s="73">
        <f t="shared" si="830"/>
        <v>-287.59073549340894</v>
      </c>
      <c r="MD199" s="73">
        <f t="shared" si="831"/>
        <v>100.87322902550204</v>
      </c>
      <c r="ME199" s="73"/>
      <c r="MF199" s="73">
        <f t="shared" si="832"/>
        <v>-275.03979366249041</v>
      </c>
      <c r="MG199" s="73">
        <f t="shared" si="833"/>
        <v>1302.7715549005159</v>
      </c>
      <c r="MH199" s="73">
        <f t="shared" si="834"/>
        <v>30.145910095799536</v>
      </c>
      <c r="MI199" s="73">
        <f t="shared" si="835"/>
        <v>-175.9174649963154</v>
      </c>
      <c r="MJ199" s="73">
        <f t="shared" si="836"/>
        <v>-354.84082535003677</v>
      </c>
      <c r="MK199" s="73">
        <f t="shared" si="837"/>
        <v>-83.932203389830534</v>
      </c>
      <c r="ML199" s="73">
        <f t="shared" si="838"/>
        <v>167.17907148120855</v>
      </c>
      <c r="MM199" s="73"/>
      <c r="MN199" s="75">
        <f t="shared" si="839"/>
        <v>-0.36005284728647674</v>
      </c>
      <c r="MO199" s="75">
        <f t="shared" si="840"/>
        <v>2.4489855208549183</v>
      </c>
      <c r="MP199" s="75">
        <f t="shared" si="841"/>
        <v>0.9166369637446582</v>
      </c>
      <c r="MQ199" s="75">
        <f t="shared" si="842"/>
        <v>-0.18646169202169854</v>
      </c>
      <c r="MR199" s="75">
        <f t="shared" si="843"/>
        <v>-0.464415670986766</v>
      </c>
      <c r="MS199" s="75">
        <f t="shared" si="844"/>
        <v>0.42258751473978778</v>
      </c>
      <c r="MT199" s="75">
        <f t="shared" si="845"/>
        <v>0.82040436395493677</v>
      </c>
      <c r="MU199" s="75"/>
      <c r="MV199" s="75">
        <f t="shared" si="846"/>
        <v>0.40285995843495587</v>
      </c>
      <c r="MW199" s="75">
        <f t="shared" si="847"/>
        <v>0.3746478540948629</v>
      </c>
      <c r="MX199" s="75">
        <f t="shared" si="848"/>
        <v>-0.46717520578875898</v>
      </c>
      <c r="MY199" s="75">
        <f t="shared" si="849"/>
        <v>-8.6164451009358581E-4</v>
      </c>
      <c r="MZ199" s="75">
        <f t="shared" si="850"/>
        <v>0.40246026045830896</v>
      </c>
      <c r="NA199" s="75">
        <f t="shared" si="851"/>
        <v>-0.41947873651827339</v>
      </c>
      <c r="NB199" s="75">
        <f t="shared" si="852"/>
        <v>0.685621171166645</v>
      </c>
      <c r="NC199" s="75"/>
      <c r="ND199" s="75">
        <f t="shared" si="853"/>
        <v>-0.10224376394373839</v>
      </c>
      <c r="NE199" s="75">
        <f t="shared" si="854"/>
        <v>3.7411405450474664</v>
      </c>
      <c r="NF199" s="75">
        <f t="shared" si="855"/>
        <v>2.1231695784905281E-2</v>
      </c>
      <c r="NG199" s="75">
        <f t="shared" si="856"/>
        <v>-0.1871626728385189</v>
      </c>
      <c r="NH199" s="75">
        <f t="shared" si="857"/>
        <v>-0.24886426243471119</v>
      </c>
      <c r="NI199" s="75">
        <f t="shared" si="858"/>
        <v>-0.17415769852992899</v>
      </c>
      <c r="NJ199" s="75">
        <f t="shared" si="859"/>
        <v>2.0685121359665919</v>
      </c>
      <c r="NK199" s="75"/>
      <c r="NL199" s="75"/>
      <c r="NM199" s="211">
        <v>9744</v>
      </c>
      <c r="NN199" s="212">
        <v>0</v>
      </c>
      <c r="NO199" s="212">
        <v>5</v>
      </c>
      <c r="NP199" s="212">
        <v>9</v>
      </c>
      <c r="NQ199" s="212">
        <v>0</v>
      </c>
      <c r="NR199" s="212">
        <v>48</v>
      </c>
      <c r="NS199" s="213">
        <v>62</v>
      </c>
      <c r="NT199" s="213">
        <f t="shared" si="860"/>
        <v>9806</v>
      </c>
      <c r="NU199" s="75"/>
      <c r="NV199" s="75"/>
      <c r="NW199" s="73">
        <v>8124</v>
      </c>
      <c r="NX199" s="73">
        <v>1651</v>
      </c>
      <c r="NY199" s="75">
        <f t="shared" si="861"/>
        <v>0.20322501230920728</v>
      </c>
      <c r="NZ199" s="75">
        <f t="shared" si="862"/>
        <v>1.9346606699488901E-3</v>
      </c>
      <c r="OA199" s="75">
        <f t="shared" si="863"/>
        <v>2.1065363871944024E-3</v>
      </c>
      <c r="OB199" s="73">
        <v>11565</v>
      </c>
      <c r="OC199" s="73">
        <v>9806</v>
      </c>
      <c r="OD199" s="73">
        <v>857.84589855150887</v>
      </c>
      <c r="OE199" s="73">
        <v>352.36072453941904</v>
      </c>
      <c r="OF199" s="75">
        <f t="shared" si="864"/>
        <v>3.0467853397269266E-2</v>
      </c>
      <c r="OG199" s="75">
        <f t="shared" si="865"/>
        <v>0.41075060816212755</v>
      </c>
      <c r="OH199" s="73">
        <v>451</v>
      </c>
      <c r="OI199" s="73">
        <f t="shared" si="866"/>
        <v>185.24852428111953</v>
      </c>
      <c r="OJ199" s="75">
        <f t="shared" si="867"/>
        <v>1.8891344511637726E-2</v>
      </c>
      <c r="OK199" s="75">
        <f t="shared" si="868"/>
        <v>1.7647112679065168E-3</v>
      </c>
      <c r="OL199" s="75">
        <f t="shared" si="869"/>
        <v>5.1403544038436627E-4</v>
      </c>
      <c r="OM199" s="73">
        <v>11351</v>
      </c>
      <c r="ON199" s="73">
        <v>216808649</v>
      </c>
      <c r="OO199" s="73">
        <f t="shared" si="870"/>
        <v>19100.400757642499</v>
      </c>
      <c r="OP199" s="75">
        <f t="shared" si="871"/>
        <v>1.7419346324105116E-3</v>
      </c>
      <c r="OQ199" s="75">
        <f t="shared" si="872"/>
        <v>1.7410658444231657E-3</v>
      </c>
      <c r="OR199" s="75">
        <f t="shared" si="873"/>
        <v>5.9721807738915276E-4</v>
      </c>
      <c r="OS199" s="73">
        <v>1800.3131882653513</v>
      </c>
      <c r="OT199" s="75">
        <f t="shared" si="874"/>
        <v>0.1556691040436966</v>
      </c>
      <c r="OU199" s="75">
        <f t="shared" si="875"/>
        <v>1.4837439825251646E-3</v>
      </c>
      <c r="OV199" s="73">
        <v>152.84827310896711</v>
      </c>
      <c r="OW199" s="75">
        <f t="shared" si="876"/>
        <v>1.3465621805036306E-2</v>
      </c>
      <c r="OX199" s="75">
        <v>0.2857142857142857</v>
      </c>
      <c r="OY199" s="73">
        <v>485</v>
      </c>
      <c r="OZ199" s="75">
        <f t="shared" si="877"/>
        <v>4.1936878512753996E-2</v>
      </c>
      <c r="PA199" s="73">
        <v>3941</v>
      </c>
      <c r="PB199" s="75">
        <f t="shared" si="878"/>
        <v>0.34076956333765673</v>
      </c>
      <c r="PC199" s="73">
        <v>1384</v>
      </c>
      <c r="PD199" s="73">
        <v>2875</v>
      </c>
      <c r="PE199" s="75">
        <f t="shared" si="879"/>
        <v>-0.51860869565217393</v>
      </c>
      <c r="PF199" s="75">
        <v>4.1414037611756244E-2</v>
      </c>
      <c r="PG199" s="75">
        <v>9.3310040078100911E-2</v>
      </c>
      <c r="PH199" s="75">
        <v>0.13472407768985717</v>
      </c>
      <c r="PI199" s="75"/>
      <c r="PJ199" s="75"/>
      <c r="PK199" s="75"/>
      <c r="PL199" s="75"/>
      <c r="PM199" s="75"/>
      <c r="PN199" s="75"/>
      <c r="PO199" s="226"/>
      <c r="PP199" s="21">
        <f t="shared" si="880"/>
        <v>0</v>
      </c>
      <c r="PQ199" s="73">
        <f t="shared" si="881"/>
        <v>108.88402394876063</v>
      </c>
      <c r="PR199" s="73"/>
      <c r="PS199" s="73">
        <f t="shared" si="882"/>
        <v>34.284758238184551</v>
      </c>
      <c r="PT199" s="73">
        <v>2</v>
      </c>
      <c r="PU199" s="73">
        <f t="shared" si="883"/>
        <v>29.128586060096296</v>
      </c>
      <c r="PV199" s="73">
        <v>2</v>
      </c>
      <c r="PW199" s="73"/>
      <c r="QB199" s="87"/>
    </row>
    <row r="200" spans="1:444" x14ac:dyDescent="0.25">
      <c r="A200" s="150"/>
      <c r="B200" s="153" t="s">
        <v>10</v>
      </c>
      <c r="C200" s="151"/>
      <c r="D200" s="156">
        <v>12026</v>
      </c>
      <c r="E200" s="156" t="s">
        <v>0</v>
      </c>
      <c r="F200" s="72" t="s">
        <v>45</v>
      </c>
      <c r="G200" s="82"/>
      <c r="P200" s="161"/>
      <c r="Q200" s="127"/>
      <c r="R200" s="127"/>
      <c r="S200" s="127"/>
      <c r="T200" s="127"/>
      <c r="U200" s="127"/>
      <c r="V200" s="127"/>
      <c r="W200" s="127"/>
      <c r="X200" s="127"/>
      <c r="Y200" s="127"/>
      <c r="Z200" s="113"/>
      <c r="AA200" s="73"/>
      <c r="AB200" s="74">
        <v>1210</v>
      </c>
      <c r="AC200" s="74">
        <v>5764</v>
      </c>
      <c r="AD200" s="74">
        <v>2105</v>
      </c>
      <c r="AE200" s="74">
        <v>1048</v>
      </c>
      <c r="AF200" s="74">
        <v>1639</v>
      </c>
      <c r="AG200" s="74">
        <v>3250</v>
      </c>
      <c r="AH200" s="74">
        <v>257</v>
      </c>
      <c r="AI200" s="74">
        <v>182</v>
      </c>
      <c r="AK200" s="73">
        <f t="shared" si="667"/>
        <v>15455</v>
      </c>
      <c r="AL200" s="75"/>
      <c r="AM200" s="76">
        <f t="shared" si="668"/>
        <v>7.8291814946619215E-2</v>
      </c>
      <c r="AN200" s="77">
        <f t="shared" si="669"/>
        <v>0.37295373665480425</v>
      </c>
      <c r="AO200" s="77">
        <f t="shared" si="670"/>
        <v>0.13620187641539955</v>
      </c>
      <c r="AP200" s="77">
        <f t="shared" si="671"/>
        <v>6.7809770300873498E-2</v>
      </c>
      <c r="AQ200" s="77">
        <f t="shared" si="672"/>
        <v>0.10604982206405694</v>
      </c>
      <c r="AR200" s="77">
        <f t="shared" si="673"/>
        <v>0.21028793270786153</v>
      </c>
      <c r="AS200" s="77">
        <f t="shared" si="674"/>
        <v>1.6628922678744742E-2</v>
      </c>
      <c r="AT200" s="78">
        <f t="shared" si="675"/>
        <v>1.1776124231640246E-2</v>
      </c>
      <c r="AU200" s="75">
        <f t="shared" si="676"/>
        <v>1</v>
      </c>
      <c r="AV200" s="75"/>
      <c r="AW200" s="75"/>
      <c r="AX200" s="74">
        <v>1345</v>
      </c>
      <c r="AY200" s="74">
        <v>1099</v>
      </c>
      <c r="AZ200" s="74">
        <v>1381</v>
      </c>
      <c r="BA200" s="74">
        <v>1333</v>
      </c>
      <c r="BB200" s="74">
        <v>7133</v>
      </c>
      <c r="BC200" s="74">
        <v>3014</v>
      </c>
      <c r="BD200" s="74">
        <v>414</v>
      </c>
      <c r="BF200" s="74">
        <v>38</v>
      </c>
      <c r="BG200" s="79">
        <v>12</v>
      </c>
      <c r="BH200" s="80">
        <v>186</v>
      </c>
      <c r="BI200" s="80"/>
      <c r="BJ200" s="81"/>
      <c r="BK200" s="73">
        <f t="shared" si="677"/>
        <v>198</v>
      </c>
      <c r="BL200" s="79">
        <f t="shared" si="678"/>
        <v>15955</v>
      </c>
      <c r="BM200" s="82"/>
      <c r="BN200" s="83">
        <f t="shared" si="679"/>
        <v>8.4299592604199308E-2</v>
      </c>
      <c r="BO200" s="84">
        <f t="shared" si="680"/>
        <v>6.8881228455029767E-2</v>
      </c>
      <c r="BP200" s="84">
        <f t="shared" si="681"/>
        <v>8.6555938577248512E-2</v>
      </c>
      <c r="BQ200" s="84">
        <f t="shared" si="682"/>
        <v>8.3547477279849583E-2</v>
      </c>
      <c r="BR200" s="84">
        <f t="shared" si="683"/>
        <v>0.44706988404888748</v>
      </c>
      <c r="BS200" s="84">
        <f t="shared" si="684"/>
        <v>0.18890629896584143</v>
      </c>
      <c r="BT200" s="84">
        <f t="shared" si="685"/>
        <v>2.594797869006581E-2</v>
      </c>
      <c r="BU200" s="84">
        <f t="shared" si="686"/>
        <v>0</v>
      </c>
      <c r="BV200" s="84">
        <f t="shared" si="687"/>
        <v>2.3816985271074898E-3</v>
      </c>
      <c r="BW200" s="84">
        <f t="shared" si="688"/>
        <v>7.5211532434973363E-4</v>
      </c>
      <c r="BX200" s="84">
        <f t="shared" si="689"/>
        <v>1.1657787527420872E-2</v>
      </c>
      <c r="BY200" s="84">
        <f t="shared" si="690"/>
        <v>0</v>
      </c>
      <c r="BZ200" s="84">
        <f t="shared" si="691"/>
        <v>0</v>
      </c>
      <c r="CA200" s="75">
        <f t="shared" si="692"/>
        <v>1.2409902851770606E-2</v>
      </c>
      <c r="CB200" s="85">
        <f t="shared" si="693"/>
        <v>1</v>
      </c>
      <c r="CC200" s="75"/>
      <c r="CD200" s="75"/>
      <c r="CE200" s="74">
        <v>691</v>
      </c>
      <c r="CF200" s="74">
        <v>5338</v>
      </c>
      <c r="CG200" s="74">
        <v>2927</v>
      </c>
      <c r="CH200" s="74">
        <v>2381</v>
      </c>
      <c r="CI200" s="74">
        <v>2718</v>
      </c>
      <c r="CJ200" s="74">
        <v>1292</v>
      </c>
      <c r="CK200" s="74">
        <v>473</v>
      </c>
      <c r="CL200" s="72">
        <v>197</v>
      </c>
      <c r="CP200" s="73">
        <f t="shared" si="884"/>
        <v>197</v>
      </c>
      <c r="CQ200" s="73">
        <f t="shared" si="885"/>
        <v>16017</v>
      </c>
      <c r="CR200" s="73"/>
      <c r="CS200" s="76">
        <f t="shared" si="694"/>
        <v>4.3141661984141849E-2</v>
      </c>
      <c r="CT200" s="77">
        <f t="shared" si="695"/>
        <v>0.33327089966910156</v>
      </c>
      <c r="CU200" s="77">
        <f t="shared" si="696"/>
        <v>0.18274333520634325</v>
      </c>
      <c r="CV200" s="77">
        <f t="shared" si="697"/>
        <v>0.1486545545358057</v>
      </c>
      <c r="CW200" s="77">
        <f t="shared" si="698"/>
        <v>0.16969469938190673</v>
      </c>
      <c r="CX200" s="77">
        <f t="shared" si="699"/>
        <v>8.0664294187425864E-2</v>
      </c>
      <c r="CY200" s="77">
        <f t="shared" si="700"/>
        <v>2.9531123181619528E-2</v>
      </c>
      <c r="CZ200" s="78"/>
      <c r="DA200" s="78"/>
      <c r="DB200" s="78"/>
      <c r="DC200" s="78"/>
      <c r="DD200" s="78">
        <f t="shared" si="701"/>
        <v>1.2299431853655491E-2</v>
      </c>
      <c r="DE200" s="75">
        <f t="shared" si="702"/>
        <v>1</v>
      </c>
      <c r="DF200" s="75"/>
      <c r="DG200" s="75"/>
      <c r="DH200" s="74">
        <v>1238</v>
      </c>
      <c r="DI200" s="74">
        <v>5152</v>
      </c>
      <c r="DJ200" s="74">
        <v>3555</v>
      </c>
      <c r="DK200" s="74">
        <v>2404</v>
      </c>
      <c r="DM200" s="74">
        <v>970</v>
      </c>
      <c r="DN200" s="74">
        <v>1366</v>
      </c>
      <c r="DO200" s="74">
        <v>990</v>
      </c>
      <c r="DP200" s="72">
        <v>20</v>
      </c>
      <c r="DQ200" s="74">
        <v>188</v>
      </c>
      <c r="DR200" s="74">
        <v>6</v>
      </c>
      <c r="DS200" s="74">
        <v>7</v>
      </c>
      <c r="DT200" s="74">
        <v>138</v>
      </c>
      <c r="DU200" s="73">
        <f t="shared" si="703"/>
        <v>359</v>
      </c>
      <c r="DV200" s="73">
        <f t="shared" si="886"/>
        <v>16034</v>
      </c>
      <c r="DW200" s="76">
        <f t="shared" si="704"/>
        <v>7.7210926780591244E-2</v>
      </c>
      <c r="DX200" s="77">
        <f t="shared" si="705"/>
        <v>0.32131720094798555</v>
      </c>
      <c r="DY200" s="77">
        <f t="shared" si="706"/>
        <v>0.22171635275040538</v>
      </c>
      <c r="DZ200" s="77">
        <f t="shared" si="707"/>
        <v>0.14993139578395909</v>
      </c>
      <c r="EA200" s="77">
        <f t="shared" si="708"/>
        <v>0</v>
      </c>
      <c r="EB200" s="77">
        <f t="shared" si="709"/>
        <v>6.0496445054259697E-2</v>
      </c>
      <c r="EC200" s="77">
        <f t="shared" si="710"/>
        <v>8.5193962828988404E-2</v>
      </c>
      <c r="ED200" s="77">
        <f t="shared" si="711"/>
        <v>6.1743794436821757E-2</v>
      </c>
      <c r="EE200" s="75">
        <f t="shared" si="712"/>
        <v>1.2473493825620556E-3</v>
      </c>
      <c r="EF200" s="78">
        <f t="shared" si="713"/>
        <v>1.1725084196083323E-2</v>
      </c>
      <c r="EG200" s="78">
        <f t="shared" si="714"/>
        <v>3.7420481476861667E-4</v>
      </c>
      <c r="EH200" s="78">
        <f t="shared" si="715"/>
        <v>4.3657228389671948E-4</v>
      </c>
      <c r="EI200" s="78">
        <f t="shared" si="716"/>
        <v>8.6067107396781833E-3</v>
      </c>
      <c r="EJ200" s="75">
        <f t="shared" si="717"/>
        <v>2.2389921416988898E-2</v>
      </c>
      <c r="EK200" s="75">
        <f t="shared" si="718"/>
        <v>1</v>
      </c>
      <c r="EL200" s="75"/>
      <c r="EM200" s="75"/>
      <c r="EN200" s="75"/>
      <c r="EO200" s="75"/>
      <c r="EP200" s="75"/>
      <c r="EQ200" s="75"/>
      <c r="ER200" s="75">
        <f t="shared" si="719"/>
        <v>0.37295373665480425</v>
      </c>
      <c r="ES200" s="75">
        <f t="shared" si="720"/>
        <v>0.44706988404888748</v>
      </c>
      <c r="ET200" s="75">
        <f t="shared" si="721"/>
        <v>0.33327089966910156</v>
      </c>
      <c r="EU200" s="75">
        <f t="shared" si="722"/>
        <v>0.32131720094798555</v>
      </c>
      <c r="EV200" s="75"/>
      <c r="EW200" s="75"/>
      <c r="EX200" s="75">
        <f t="shared" si="723"/>
        <v>0.13620187641539955</v>
      </c>
      <c r="EY200" s="75">
        <f t="shared" si="724"/>
        <v>6.8881228455029767E-2</v>
      </c>
      <c r="EZ200" s="75">
        <f t="shared" si="725"/>
        <v>0.16969469938190673</v>
      </c>
      <c r="FA200" s="75">
        <f t="shared" si="726"/>
        <v>0.22171635275040538</v>
      </c>
      <c r="FB200" s="75"/>
      <c r="FC200" s="75"/>
      <c r="FD200" s="75"/>
      <c r="FE200" s="75">
        <f t="shared" si="727"/>
        <v>0</v>
      </c>
      <c r="FF200" s="75"/>
      <c r="FG200" s="75"/>
      <c r="FH200" s="75"/>
      <c r="FI200" s="75"/>
      <c r="FJ200" s="75"/>
      <c r="FK200" s="75">
        <f t="shared" si="728"/>
        <v>2.3816985271074898E-3</v>
      </c>
      <c r="FL200" s="75"/>
      <c r="FM200" s="75"/>
      <c r="FN200" s="75"/>
      <c r="FO200" s="75"/>
      <c r="FP200" s="75">
        <f t="shared" si="729"/>
        <v>0.50915561307020374</v>
      </c>
      <c r="FQ200" s="75">
        <f t="shared" si="730"/>
        <v>0.51833281103102469</v>
      </c>
      <c r="FR200" s="75">
        <f t="shared" si="731"/>
        <v>0.50296559905100824</v>
      </c>
      <c r="FS200" s="75">
        <f t="shared" si="732"/>
        <v>0.5430335536983909</v>
      </c>
      <c r="FT200" s="75"/>
      <c r="FU200" s="75"/>
      <c r="FV200" s="75"/>
      <c r="FW200" s="75">
        <f t="shared" si="733"/>
        <v>-0.11379898437978592</v>
      </c>
      <c r="FX200" s="75">
        <f t="shared" si="734"/>
        <v>-1.1953698721116013E-2</v>
      </c>
      <c r="FY200" s="75">
        <f t="shared" si="735"/>
        <v>-0.12575268310090193</v>
      </c>
      <c r="FZ200" s="75"/>
      <c r="GA200" s="75"/>
      <c r="GB200" s="75">
        <f t="shared" si="736"/>
        <v>0.10081347092687697</v>
      </c>
      <c r="GC200" s="75">
        <f t="shared" si="737"/>
        <v>5.2021653368498649E-2</v>
      </c>
      <c r="GD200" s="75">
        <f t="shared" si="738"/>
        <v>0.1528351242953756</v>
      </c>
      <c r="GE200" s="75"/>
      <c r="GF200" s="75"/>
      <c r="GG200" s="75"/>
      <c r="GH200" s="75"/>
      <c r="GI200" s="75"/>
      <c r="GJ200" s="75"/>
      <c r="GK200" s="75"/>
      <c r="GL200" s="75"/>
      <c r="GM200" s="75"/>
      <c r="GN200" s="75"/>
      <c r="GO200" s="75"/>
      <c r="GP200" s="75"/>
      <c r="GQ200" s="75">
        <f t="shared" si="739"/>
        <v>-1.5367211980016449E-2</v>
      </c>
      <c r="GR200" s="75">
        <f t="shared" si="740"/>
        <v>4.0067954647382664E-2</v>
      </c>
      <c r="GS200" s="75">
        <f t="shared" si="741"/>
        <v>2.4700742667366216E-2</v>
      </c>
      <c r="GT200" s="75"/>
      <c r="GU200" s="75"/>
      <c r="GV200" s="75"/>
      <c r="GW200" s="75"/>
      <c r="GX200" s="75">
        <f t="shared" si="742"/>
        <v>1.6628922678744742E-2</v>
      </c>
      <c r="GY200" s="75">
        <f t="shared" si="743"/>
        <v>2.594797869006581E-2</v>
      </c>
      <c r="GZ200" s="75">
        <f t="shared" si="744"/>
        <v>2.9531123181619528E-2</v>
      </c>
      <c r="HA200" s="75">
        <f t="shared" si="745"/>
        <v>6.0496445054259697E-2</v>
      </c>
      <c r="HB200" s="75"/>
      <c r="HC200" s="75"/>
      <c r="HD200" s="75">
        <f t="shared" si="746"/>
        <v>3.5831444915537178E-3</v>
      </c>
      <c r="HE200" s="75">
        <f t="shared" si="747"/>
        <v>3.0965321872640169E-2</v>
      </c>
      <c r="HF200" s="75">
        <f t="shared" si="748"/>
        <v>3.4548466364193883E-2</v>
      </c>
      <c r="HG200" s="75"/>
      <c r="HH200" s="75"/>
      <c r="HI200" s="75"/>
      <c r="HJ200" s="75">
        <f t="shared" si="749"/>
        <v>0.21028793270786153</v>
      </c>
      <c r="HK200" s="75">
        <f t="shared" si="750"/>
        <v>0.18890629896584143</v>
      </c>
      <c r="HL200" s="75">
        <f t="shared" si="751"/>
        <v>0.18274333520634325</v>
      </c>
      <c r="HM200" s="75">
        <f t="shared" si="752"/>
        <v>0.14993139578395909</v>
      </c>
      <c r="HN200" s="75"/>
      <c r="HO200" s="75"/>
      <c r="HP200" s="75">
        <f t="shared" si="753"/>
        <v>-6.1629637594981801E-3</v>
      </c>
      <c r="HQ200" s="75">
        <f>Gegevens!HM39-Gegevens!HL39</f>
        <v>-5.2477956612290211E-2</v>
      </c>
      <c r="HR200" s="75">
        <f t="shared" si="754"/>
        <v>-3.8974903181882348E-2</v>
      </c>
      <c r="HS200" s="75"/>
      <c r="HT200" s="75"/>
      <c r="HU200" s="75"/>
      <c r="HV200" s="75">
        <f t="shared" si="755"/>
        <v>7.8291814946619215E-2</v>
      </c>
      <c r="HW200" s="75">
        <f t="shared" si="756"/>
        <v>8.6555938577248512E-2</v>
      </c>
      <c r="HX200" s="75">
        <f t="shared" si="757"/>
        <v>8.0664294187425864E-2</v>
      </c>
      <c r="HY200" s="75">
        <f t="shared" si="758"/>
        <v>7.7210926780591244E-2</v>
      </c>
      <c r="HZ200" s="75"/>
      <c r="IA200" s="75"/>
      <c r="IB200" s="75">
        <f t="shared" si="759"/>
        <v>-5.8916443898226478E-3</v>
      </c>
      <c r="IC200" s="75">
        <f t="shared" si="760"/>
        <v>-3.4533674068346204E-3</v>
      </c>
      <c r="ID200" s="75">
        <f t="shared" si="761"/>
        <v>-9.3450117966572682E-3</v>
      </c>
      <c r="IE200" s="75"/>
      <c r="IF200" s="75"/>
      <c r="IG200" s="75"/>
      <c r="IH200" s="75">
        <f t="shared" si="762"/>
        <v>6.7809770300873498E-2</v>
      </c>
      <c r="II200" s="75">
        <f t="shared" si="763"/>
        <v>8.3547477279849583E-2</v>
      </c>
      <c r="IJ200" s="75">
        <f t="shared" si="764"/>
        <v>4.3141661984141849E-2</v>
      </c>
      <c r="IK200" s="75">
        <f t="shared" si="765"/>
        <v>6.1743794436821757E-2</v>
      </c>
      <c r="IL200" s="75"/>
      <c r="IM200" s="75"/>
      <c r="IN200" s="75">
        <f t="shared" si="766"/>
        <v>-4.0405815295707734E-2</v>
      </c>
      <c r="IO200" s="75">
        <f t="shared" si="767"/>
        <v>1.8602132452679908E-2</v>
      </c>
      <c r="IP200" s="75">
        <f t="shared" si="768"/>
        <v>-2.1803682843027826E-2</v>
      </c>
      <c r="IQ200" s="75"/>
      <c r="IR200" s="75"/>
      <c r="IS200" s="75"/>
      <c r="IT200" s="75">
        <f t="shared" si="769"/>
        <v>0.10604982206405694</v>
      </c>
      <c r="IU200" s="75">
        <f t="shared" si="770"/>
        <v>8.4299592604199308E-2</v>
      </c>
      <c r="IV200" s="75">
        <f t="shared" si="771"/>
        <v>0.1486545545358057</v>
      </c>
      <c r="IW200" s="75">
        <f t="shared" si="772"/>
        <v>8.5193962828988404E-2</v>
      </c>
      <c r="IX200" s="75"/>
      <c r="IY200" s="75"/>
      <c r="IZ200" s="75">
        <f t="shared" si="773"/>
        <v>6.4354961931606391E-2</v>
      </c>
      <c r="JA200" s="75">
        <f t="shared" si="774"/>
        <v>-6.3460591706817296E-2</v>
      </c>
      <c r="JB200" s="75">
        <f t="shared" si="775"/>
        <v>8.9437022478909556E-4</v>
      </c>
      <c r="JC200" s="75"/>
      <c r="JD200" s="75"/>
      <c r="JE200" s="75"/>
      <c r="JF200" s="75"/>
      <c r="JG200" s="75"/>
      <c r="JH200" s="75"/>
      <c r="JI200" s="75">
        <f t="shared" si="776"/>
        <v>8.4438692979618243E-2</v>
      </c>
      <c r="JJ200" s="75">
        <f t="shared" si="777"/>
        <v>0.17385959236493043</v>
      </c>
      <c r="JK200" s="75">
        <f t="shared" si="778"/>
        <v>0.1904885150436752</v>
      </c>
      <c r="JL200" s="75"/>
      <c r="JM200" s="75">
        <f t="shared" si="779"/>
        <v>0.10949545596991539</v>
      </c>
      <c r="JN200" s="75">
        <f t="shared" si="780"/>
        <v>0.16784706988404891</v>
      </c>
      <c r="JO200" s="75">
        <f t="shared" si="781"/>
        <v>0.1937950485741147</v>
      </c>
      <c r="JP200" s="75"/>
      <c r="JQ200" s="75">
        <f t="shared" si="782"/>
        <v>7.267278516576138E-2</v>
      </c>
      <c r="JR200" s="75">
        <f t="shared" si="783"/>
        <v>0.19179621651994755</v>
      </c>
      <c r="JS200" s="75">
        <f t="shared" si="784"/>
        <v>0.22132733970156709</v>
      </c>
      <c r="JT200" s="75"/>
      <c r="JU200" s="75">
        <f t="shared" si="785"/>
        <v>0.12224023949108145</v>
      </c>
      <c r="JV200" s="75">
        <f t="shared" si="786"/>
        <v>0.14693775726581015</v>
      </c>
      <c r="JW200" s="75">
        <f t="shared" si="787"/>
        <v>0.20743420232006987</v>
      </c>
      <c r="JX200" s="75"/>
      <c r="JY200" s="75"/>
      <c r="JZ200" s="75"/>
      <c r="KA200" s="75">
        <f t="shared" si="788"/>
        <v>-3.6822670804154009E-2</v>
      </c>
      <c r="KB200" s="75">
        <f t="shared" si="789"/>
        <v>4.9567454325320073E-2</v>
      </c>
      <c r="KC200" s="75">
        <f t="shared" si="790"/>
        <v>1.2744783521166064E-2</v>
      </c>
      <c r="KD200" s="75"/>
      <c r="KE200" s="75"/>
      <c r="KF200" s="75">
        <f t="shared" si="791"/>
        <v>2.3949146635898644E-2</v>
      </c>
      <c r="KG200" s="75">
        <f t="shared" si="792"/>
        <v>-4.4858459254137395E-2</v>
      </c>
      <c r="KH200" s="75">
        <f t="shared" si="793"/>
        <v>-2.0909312618238751E-2</v>
      </c>
      <c r="KI200" s="75"/>
      <c r="KJ200" s="75"/>
      <c r="KK200" s="75">
        <f t="shared" si="794"/>
        <v>2.7532291127452396E-2</v>
      </c>
      <c r="KL200" s="75">
        <f t="shared" si="795"/>
        <v>-1.3893137381497223E-2</v>
      </c>
      <c r="KM200" s="75">
        <f t="shared" si="796"/>
        <v>1.3639153745955174E-2</v>
      </c>
      <c r="KN200" s="75"/>
      <c r="KO200" s="75"/>
      <c r="KP200" s="75"/>
      <c r="KQ200" s="75"/>
      <c r="KR200" s="73">
        <f t="shared" si="797"/>
        <v>7168.3185208398618</v>
      </c>
      <c r="KS200" s="73">
        <f t="shared" si="798"/>
        <v>1104.4416170479474</v>
      </c>
      <c r="KT200" s="73">
        <f t="shared" si="799"/>
        <v>3028.9235976183018</v>
      </c>
      <c r="KU200" s="73">
        <f t="shared" si="800"/>
        <v>1387.8379191476026</v>
      </c>
      <c r="KV200" s="73">
        <f t="shared" si="801"/>
        <v>1339.6002507051082</v>
      </c>
      <c r="KW200" s="73">
        <f t="shared" si="802"/>
        <v>1351.6596678157316</v>
      </c>
      <c r="KX200" s="73">
        <f t="shared" si="803"/>
        <v>416.04989031651519</v>
      </c>
      <c r="KY200" s="73"/>
      <c r="KZ200" s="73">
        <f t="shared" si="804"/>
        <v>5343.6656052943745</v>
      </c>
      <c r="LA200" s="73">
        <f t="shared" si="805"/>
        <v>2720.8848098894928</v>
      </c>
      <c r="LB200" s="73">
        <f t="shared" si="806"/>
        <v>2930.1066366985078</v>
      </c>
      <c r="LC200" s="73">
        <f t="shared" si="807"/>
        <v>1293.3712930011864</v>
      </c>
      <c r="LD200" s="73">
        <f t="shared" si="808"/>
        <v>691.73340825373043</v>
      </c>
      <c r="LE200" s="73">
        <f t="shared" si="809"/>
        <v>2383.5271274271086</v>
      </c>
      <c r="LF200" s="73">
        <f t="shared" si="810"/>
        <v>473.5020290940875</v>
      </c>
      <c r="LG200" s="73"/>
      <c r="LH200" s="73">
        <f t="shared" si="811"/>
        <v>5152</v>
      </c>
      <c r="LI200" s="73">
        <f t="shared" si="812"/>
        <v>3555</v>
      </c>
      <c r="LJ200" s="73">
        <f t="shared" si="813"/>
        <v>2404</v>
      </c>
      <c r="LK200" s="73">
        <f t="shared" si="814"/>
        <v>1238</v>
      </c>
      <c r="LL200" s="73">
        <f t="shared" si="815"/>
        <v>990</v>
      </c>
      <c r="LM200" s="73">
        <f t="shared" si="816"/>
        <v>1366</v>
      </c>
      <c r="LN200" s="73">
        <f t="shared" si="817"/>
        <v>970</v>
      </c>
      <c r="LO200" s="73"/>
      <c r="LP200" s="73">
        <f t="shared" si="818"/>
        <v>-1824.6529155454873</v>
      </c>
      <c r="LQ200" s="73">
        <f t="shared" si="819"/>
        <v>1616.4431928415454</v>
      </c>
      <c r="LR200" s="73">
        <f t="shared" si="820"/>
        <v>-98.816960919793928</v>
      </c>
      <c r="LS200" s="73">
        <f t="shared" si="821"/>
        <v>-94.466626146416274</v>
      </c>
      <c r="LT200" s="73">
        <f t="shared" si="822"/>
        <v>-647.86684245137781</v>
      </c>
      <c r="LU200" s="73">
        <f t="shared" si="823"/>
        <v>1031.8674596113769</v>
      </c>
      <c r="LV200" s="73">
        <f t="shared" si="824"/>
        <v>57.452138777572316</v>
      </c>
      <c r="LW200" s="73"/>
      <c r="LX200" s="73">
        <f t="shared" si="825"/>
        <v>-191.66560529437447</v>
      </c>
      <c r="LY200" s="73">
        <f t="shared" si="826"/>
        <v>834.11519011050723</v>
      </c>
      <c r="LZ200" s="73">
        <f t="shared" si="827"/>
        <v>-526.10663669850783</v>
      </c>
      <c r="MA200" s="73">
        <f t="shared" si="828"/>
        <v>-55.371293001186359</v>
      </c>
      <c r="MB200" s="73">
        <f t="shared" si="829"/>
        <v>298.26659174626957</v>
      </c>
      <c r="MC200" s="73">
        <f t="shared" si="830"/>
        <v>-1017.5271274271086</v>
      </c>
      <c r="MD200" s="73">
        <f t="shared" si="831"/>
        <v>496.4979709059125</v>
      </c>
      <c r="ME200" s="73"/>
      <c r="MF200" s="73">
        <f t="shared" si="832"/>
        <v>-2016.3185208398618</v>
      </c>
      <c r="MG200" s="73">
        <f t="shared" si="833"/>
        <v>2450.5583829520529</v>
      </c>
      <c r="MH200" s="73">
        <f t="shared" si="834"/>
        <v>-624.92359761830176</v>
      </c>
      <c r="MI200" s="73">
        <f t="shared" si="835"/>
        <v>-149.83791914760263</v>
      </c>
      <c r="MJ200" s="73">
        <f t="shared" si="836"/>
        <v>-349.60025070510824</v>
      </c>
      <c r="MK200" s="73">
        <f t="shared" si="837"/>
        <v>14.340332184268391</v>
      </c>
      <c r="ML200" s="73">
        <f t="shared" si="838"/>
        <v>553.95010968348481</v>
      </c>
      <c r="MM200" s="73"/>
      <c r="MN200" s="75">
        <f t="shared" si="839"/>
        <v>-0.25454406221498449</v>
      </c>
      <c r="MO200" s="75">
        <f t="shared" si="840"/>
        <v>1.4635841024916489</v>
      </c>
      <c r="MP200" s="75">
        <f t="shared" si="841"/>
        <v>-3.2624448169473644E-2</v>
      </c>
      <c r="MQ200" s="75">
        <f t="shared" si="842"/>
        <v>-6.8067477363953868E-2</v>
      </c>
      <c r="MR200" s="75">
        <f t="shared" si="843"/>
        <v>-0.48362699403077031</v>
      </c>
      <c r="MS200" s="75">
        <f t="shared" si="844"/>
        <v>0.76340774544147227</v>
      </c>
      <c r="MT200" s="75">
        <f t="shared" si="845"/>
        <v>0.13808954193898448</v>
      </c>
      <c r="MU200" s="75"/>
      <c r="MV200" s="75">
        <f t="shared" si="846"/>
        <v>-3.5867814240561166E-2</v>
      </c>
      <c r="MW200" s="75">
        <f t="shared" si="847"/>
        <v>0.30656027299604216</v>
      </c>
      <c r="MX200" s="75">
        <f t="shared" si="848"/>
        <v>-0.17955204432125976</v>
      </c>
      <c r="MY200" s="75">
        <f t="shared" si="849"/>
        <v>-4.2811598881788052E-2</v>
      </c>
      <c r="MZ200" s="75">
        <f t="shared" si="850"/>
        <v>0.43118720042630104</v>
      </c>
      <c r="NA200" s="75">
        <f t="shared" si="851"/>
        <v>-0.42689974689966093</v>
      </c>
      <c r="NB200" s="75">
        <f t="shared" si="852"/>
        <v>1.0485656668796568</v>
      </c>
      <c r="NC200" s="75"/>
      <c r="ND200" s="75">
        <f t="shared" si="853"/>
        <v>-0.28128193731598072</v>
      </c>
      <c r="NE200" s="75">
        <f t="shared" si="854"/>
        <v>2.2188211175001986</v>
      </c>
      <c r="NF200" s="75">
        <f t="shared" si="855"/>
        <v>-0.20631870612705142</v>
      </c>
      <c r="NG200" s="75">
        <f t="shared" si="856"/>
        <v>-0.10796499870794114</v>
      </c>
      <c r="NH200" s="75">
        <f t="shared" si="857"/>
        <v>-0.26097356321118453</v>
      </c>
      <c r="NI200" s="75">
        <f t="shared" si="858"/>
        <v>1.0609425231605988E-2</v>
      </c>
      <c r="NJ200" s="75">
        <f t="shared" si="859"/>
        <v>1.3314511614509987</v>
      </c>
      <c r="NK200" s="75"/>
      <c r="NL200" s="75"/>
      <c r="NM200" s="211">
        <v>18178</v>
      </c>
      <c r="NN200" s="212">
        <v>2</v>
      </c>
      <c r="NO200" s="212">
        <v>7</v>
      </c>
      <c r="NP200" s="212">
        <v>7</v>
      </c>
      <c r="NQ200" s="212">
        <v>2</v>
      </c>
      <c r="NR200" s="212">
        <v>22</v>
      </c>
      <c r="NS200" s="213">
        <v>40</v>
      </c>
      <c r="NT200" s="213">
        <f t="shared" si="860"/>
        <v>18218</v>
      </c>
      <c r="NU200" s="75"/>
      <c r="NV200" s="75"/>
      <c r="NW200" s="73">
        <v>16034</v>
      </c>
      <c r="NX200" s="73">
        <v>3555</v>
      </c>
      <c r="NY200" s="75">
        <f t="shared" si="861"/>
        <v>0.22171635275040538</v>
      </c>
      <c r="NZ200" s="75">
        <f t="shared" si="862"/>
        <v>3.8183590819744588E-3</v>
      </c>
      <c r="OA200" s="75">
        <f t="shared" si="863"/>
        <v>4.5358793800582076E-3</v>
      </c>
      <c r="OB200" s="73">
        <v>22813</v>
      </c>
      <c r="OC200" s="73">
        <v>18218</v>
      </c>
      <c r="OD200" s="73">
        <v>904.66005036254762</v>
      </c>
      <c r="OE200" s="73">
        <v>441.60452505259207</v>
      </c>
      <c r="OF200" s="75">
        <f t="shared" si="864"/>
        <v>1.9357582301871391E-2</v>
      </c>
      <c r="OG200" s="75">
        <f t="shared" si="865"/>
        <v>0.48814416517631853</v>
      </c>
      <c r="OH200" s="73">
        <v>831.33333333333007</v>
      </c>
      <c r="OI200" s="73">
        <f t="shared" si="866"/>
        <v>405.81051598324456</v>
      </c>
      <c r="OJ200" s="75">
        <f t="shared" si="867"/>
        <v>2.2275250630324105E-2</v>
      </c>
      <c r="OK200" s="75">
        <f t="shared" si="868"/>
        <v>3.4810512887809225E-3</v>
      </c>
      <c r="OL200" s="75">
        <f t="shared" si="869"/>
        <v>6.4422723845813663E-4</v>
      </c>
      <c r="OM200" s="73">
        <v>22693</v>
      </c>
      <c r="ON200" s="73">
        <v>437961104</v>
      </c>
      <c r="OO200" s="73">
        <f t="shared" si="870"/>
        <v>19299.392059225313</v>
      </c>
      <c r="OP200" s="75">
        <f t="shared" si="871"/>
        <v>3.4824881167555052E-3</v>
      </c>
      <c r="OQ200" s="75">
        <f t="shared" si="872"/>
        <v>3.5170143021382044E-3</v>
      </c>
      <c r="OR200" s="75">
        <f t="shared" si="873"/>
        <v>1.3082823578774083E-3</v>
      </c>
      <c r="OS200" s="73">
        <v>4072.4215837482925</v>
      </c>
      <c r="OT200" s="75">
        <f t="shared" si="874"/>
        <v>0.17851319790243689</v>
      </c>
      <c r="OU200" s="75">
        <f t="shared" si="875"/>
        <v>3.3563221436011198E-3</v>
      </c>
      <c r="OV200" s="73">
        <v>178.3968005065789</v>
      </c>
      <c r="OW200" s="75">
        <f t="shared" si="876"/>
        <v>7.8613140839280359E-3</v>
      </c>
      <c r="OX200" s="75">
        <v>3.2357473035439135E-2</v>
      </c>
      <c r="OY200" s="73">
        <v>1220</v>
      </c>
      <c r="OZ200" s="75">
        <f t="shared" si="877"/>
        <v>5.3478279928111168E-2</v>
      </c>
      <c r="PA200" s="73">
        <v>4653</v>
      </c>
      <c r="PB200" s="75">
        <f t="shared" si="878"/>
        <v>0.20396265287336168</v>
      </c>
      <c r="PC200" s="73">
        <v>3646</v>
      </c>
      <c r="PD200" s="73">
        <v>4981</v>
      </c>
      <c r="PE200" s="75">
        <f t="shared" si="879"/>
        <v>-0.26801847018670949</v>
      </c>
      <c r="PF200" s="75">
        <v>3.5983909186091366E-2</v>
      </c>
      <c r="PG200" s="75">
        <v>5.1909406513473304E-2</v>
      </c>
      <c r="PH200" s="75">
        <v>8.789331569956467E-2</v>
      </c>
      <c r="PI200" s="75"/>
      <c r="PJ200" s="75"/>
      <c r="PK200" s="75"/>
      <c r="PL200" s="75"/>
      <c r="PM200" s="75"/>
      <c r="PN200" s="75"/>
      <c r="PO200" s="226"/>
      <c r="PP200" s="21">
        <f t="shared" si="880"/>
        <v>0</v>
      </c>
      <c r="PQ200" s="73">
        <f t="shared" si="881"/>
        <v>118.7913258727024</v>
      </c>
      <c r="PR200" s="73"/>
      <c r="PS200" s="73">
        <f t="shared" si="882"/>
        <v>37.567460792839192</v>
      </c>
      <c r="PT200" s="73">
        <v>2</v>
      </c>
      <c r="PU200" s="73">
        <f t="shared" si="883"/>
        <v>18.506686199494276</v>
      </c>
      <c r="PV200" s="73">
        <v>2</v>
      </c>
      <c r="PW200" s="73"/>
      <c r="QB200" s="87"/>
    </row>
    <row r="201" spans="1:444" x14ac:dyDescent="0.25">
      <c r="A201" s="150"/>
      <c r="B201" s="153" t="s">
        <v>7</v>
      </c>
      <c r="C201" s="151"/>
      <c r="D201" s="156">
        <v>41048</v>
      </c>
      <c r="E201" s="156" t="s">
        <v>205</v>
      </c>
      <c r="F201" s="72" t="s">
        <v>212</v>
      </c>
      <c r="G201" s="82"/>
      <c r="P201" s="161"/>
      <c r="Q201" s="127"/>
      <c r="R201" s="127"/>
      <c r="S201" s="127"/>
      <c r="T201" s="127"/>
      <c r="U201" s="127"/>
      <c r="V201" s="127"/>
      <c r="W201" s="127"/>
      <c r="X201" s="127"/>
      <c r="Y201" s="127"/>
      <c r="Z201" s="113"/>
      <c r="AA201" s="73"/>
      <c r="AB201" s="74">
        <v>6868</v>
      </c>
      <c r="AC201" s="74">
        <v>5894</v>
      </c>
      <c r="AD201" s="74">
        <v>4433</v>
      </c>
      <c r="AE201" s="74">
        <v>2955</v>
      </c>
      <c r="AF201" s="74">
        <v>1582</v>
      </c>
      <c r="AG201" s="74">
        <v>3199</v>
      </c>
      <c r="AH201" s="74">
        <v>168</v>
      </c>
      <c r="AI201" s="74">
        <v>270</v>
      </c>
      <c r="AK201" s="73">
        <f t="shared" si="667"/>
        <v>25369</v>
      </c>
      <c r="AL201" s="75"/>
      <c r="AM201" s="76">
        <f t="shared" si="668"/>
        <v>0.27072411210532538</v>
      </c>
      <c r="AN201" s="77">
        <f t="shared" si="669"/>
        <v>0.23233079742993418</v>
      </c>
      <c r="AO201" s="77">
        <f t="shared" si="670"/>
        <v>0.17474082541684732</v>
      </c>
      <c r="AP201" s="77">
        <f t="shared" si="671"/>
        <v>0.11648074421538097</v>
      </c>
      <c r="AQ201" s="77">
        <f t="shared" si="672"/>
        <v>6.2359572706846937E-2</v>
      </c>
      <c r="AR201" s="77">
        <f t="shared" si="673"/>
        <v>0.12609878197800464</v>
      </c>
      <c r="AS201" s="77">
        <f t="shared" si="674"/>
        <v>6.6222555086917108E-3</v>
      </c>
      <c r="AT201" s="78">
        <f t="shared" si="675"/>
        <v>1.0642910638968821E-2</v>
      </c>
      <c r="AU201" s="75">
        <f t="shared" si="676"/>
        <v>1</v>
      </c>
      <c r="AV201" s="75"/>
      <c r="AW201" s="75"/>
      <c r="AX201" s="74">
        <v>1454</v>
      </c>
      <c r="AY201" s="74">
        <v>3923</v>
      </c>
      <c r="AZ201" s="74">
        <v>5657</v>
      </c>
      <c r="BA201" s="74">
        <v>3450</v>
      </c>
      <c r="BB201" s="74">
        <v>7396</v>
      </c>
      <c r="BC201" s="74">
        <v>2954</v>
      </c>
      <c r="BD201" s="74">
        <v>301</v>
      </c>
      <c r="BF201" s="74">
        <v>35</v>
      </c>
      <c r="BG201" s="79">
        <v>30</v>
      </c>
      <c r="BH201" s="80">
        <v>103</v>
      </c>
      <c r="BI201" s="80">
        <v>41</v>
      </c>
      <c r="BJ201" s="81">
        <v>170</v>
      </c>
      <c r="BK201" s="73">
        <f t="shared" si="677"/>
        <v>344</v>
      </c>
      <c r="BL201" s="79">
        <f t="shared" si="678"/>
        <v>25514</v>
      </c>
      <c r="BM201" s="82"/>
      <c r="BN201" s="83">
        <f t="shared" si="679"/>
        <v>5.6988320137963469E-2</v>
      </c>
      <c r="BO201" s="84">
        <f t="shared" si="680"/>
        <v>0.15375872070235949</v>
      </c>
      <c r="BP201" s="84">
        <f t="shared" si="681"/>
        <v>0.22172140785451125</v>
      </c>
      <c r="BQ201" s="84">
        <f t="shared" si="682"/>
        <v>0.13521987928196286</v>
      </c>
      <c r="BR201" s="84">
        <f t="shared" si="683"/>
        <v>0.28988006584620207</v>
      </c>
      <c r="BS201" s="84">
        <f t="shared" si="684"/>
        <v>0.11577957199968644</v>
      </c>
      <c r="BT201" s="84">
        <f t="shared" si="685"/>
        <v>1.1797444540252411E-2</v>
      </c>
      <c r="BU201" s="84">
        <f t="shared" si="686"/>
        <v>0</v>
      </c>
      <c r="BV201" s="84">
        <f t="shared" si="687"/>
        <v>1.371795876773536E-3</v>
      </c>
      <c r="BW201" s="84">
        <f t="shared" si="688"/>
        <v>1.1758250372344596E-3</v>
      </c>
      <c r="BX201" s="84">
        <f t="shared" si="689"/>
        <v>4.036999294504978E-3</v>
      </c>
      <c r="BY201" s="84">
        <f t="shared" si="690"/>
        <v>1.6069608842204279E-3</v>
      </c>
      <c r="BZ201" s="84">
        <f t="shared" si="691"/>
        <v>6.6630085443286037E-3</v>
      </c>
      <c r="CA201" s="75">
        <f t="shared" si="692"/>
        <v>1.3482793760288469E-2</v>
      </c>
      <c r="CB201" s="85">
        <f t="shared" si="693"/>
        <v>1</v>
      </c>
      <c r="CC201" s="75"/>
      <c r="CD201" s="75"/>
      <c r="CE201" s="74">
        <v>2631</v>
      </c>
      <c r="CF201" s="74">
        <v>4460</v>
      </c>
      <c r="CG201" s="74">
        <v>2264</v>
      </c>
      <c r="CH201" s="74">
        <v>2223</v>
      </c>
      <c r="CI201" s="74">
        <v>6439</v>
      </c>
      <c r="CJ201" s="74">
        <v>7814</v>
      </c>
      <c r="CK201" s="74">
        <v>548</v>
      </c>
      <c r="CP201" s="73">
        <f t="shared" si="884"/>
        <v>0</v>
      </c>
      <c r="CQ201" s="73">
        <f t="shared" si="885"/>
        <v>26379</v>
      </c>
      <c r="CR201" s="73"/>
      <c r="CS201" s="76">
        <f t="shared" si="694"/>
        <v>9.9738428295234841E-2</v>
      </c>
      <c r="CT201" s="77">
        <f t="shared" si="695"/>
        <v>0.16907388452936048</v>
      </c>
      <c r="CU201" s="77">
        <f t="shared" si="696"/>
        <v>8.5825846317146209E-2</v>
      </c>
      <c r="CV201" s="77">
        <f t="shared" si="697"/>
        <v>8.4271579665643123E-2</v>
      </c>
      <c r="CW201" s="77">
        <f t="shared" si="698"/>
        <v>0.24409568217142424</v>
      </c>
      <c r="CX201" s="77">
        <f t="shared" si="699"/>
        <v>0.29622047841085714</v>
      </c>
      <c r="CY201" s="77">
        <f t="shared" si="700"/>
        <v>2.0774100610333978E-2</v>
      </c>
      <c r="CZ201" s="78"/>
      <c r="DA201" s="78"/>
      <c r="DB201" s="78"/>
      <c r="DC201" s="78"/>
      <c r="DD201" s="78">
        <f t="shared" si="701"/>
        <v>0</v>
      </c>
      <c r="DE201" s="75">
        <f t="shared" si="702"/>
        <v>1</v>
      </c>
      <c r="DF201" s="75"/>
      <c r="DG201" s="75"/>
      <c r="DH201" s="74">
        <v>5576</v>
      </c>
      <c r="DI201" s="74">
        <v>4388</v>
      </c>
      <c r="DJ201" s="74">
        <v>9070</v>
      </c>
      <c r="DK201" s="74">
        <v>1995</v>
      </c>
      <c r="DM201" s="74">
        <v>747</v>
      </c>
      <c r="DN201" s="74">
        <v>1592</v>
      </c>
      <c r="DO201" s="74">
        <v>2785</v>
      </c>
      <c r="DP201" s="74">
        <v>219</v>
      </c>
      <c r="DQ201" s="74">
        <v>25</v>
      </c>
      <c r="DR201" s="74">
        <v>33</v>
      </c>
      <c r="DU201" s="73">
        <f t="shared" si="703"/>
        <v>277</v>
      </c>
      <c r="DV201" s="73">
        <f t="shared" si="886"/>
        <v>26430</v>
      </c>
      <c r="DW201" s="76">
        <f t="shared" si="704"/>
        <v>0.21097237987135831</v>
      </c>
      <c r="DX201" s="77">
        <f t="shared" si="705"/>
        <v>0.16602345819144912</v>
      </c>
      <c r="DY201" s="77">
        <f t="shared" si="706"/>
        <v>0.34317063942489595</v>
      </c>
      <c r="DZ201" s="77">
        <f t="shared" si="707"/>
        <v>7.5482406356413165E-2</v>
      </c>
      <c r="EA201" s="77">
        <f t="shared" si="708"/>
        <v>0</v>
      </c>
      <c r="EB201" s="77">
        <f t="shared" si="709"/>
        <v>2.8263337116912601E-2</v>
      </c>
      <c r="EC201" s="77">
        <f t="shared" si="710"/>
        <v>6.023458191449111E-2</v>
      </c>
      <c r="ED201" s="77">
        <f t="shared" si="711"/>
        <v>0.10537268255769959</v>
      </c>
      <c r="EE201" s="75">
        <f t="shared" si="712"/>
        <v>8.2860385925085135E-3</v>
      </c>
      <c r="EF201" s="78">
        <f t="shared" si="713"/>
        <v>9.4589481649640561E-4</v>
      </c>
      <c r="EG201" s="78">
        <f t="shared" si="714"/>
        <v>1.2485811577752554E-3</v>
      </c>
      <c r="EH201" s="78">
        <f t="shared" si="715"/>
        <v>0</v>
      </c>
      <c r="EI201" s="78">
        <f t="shared" si="716"/>
        <v>0</v>
      </c>
      <c r="EJ201" s="75">
        <f t="shared" si="717"/>
        <v>1.0480514566780175E-2</v>
      </c>
      <c r="EK201" s="75">
        <f t="shared" si="718"/>
        <v>1</v>
      </c>
      <c r="EL201" s="75"/>
      <c r="EM201" s="75"/>
      <c r="EN201" s="75"/>
      <c r="EO201" s="75"/>
      <c r="EP201" s="75"/>
      <c r="EQ201" s="75"/>
      <c r="ER201" s="75">
        <f t="shared" si="719"/>
        <v>0.23233079742993418</v>
      </c>
      <c r="ES201" s="75">
        <f t="shared" si="720"/>
        <v>0.28988006584620207</v>
      </c>
      <c r="ET201" s="75">
        <f t="shared" si="721"/>
        <v>0.16907388452936048</v>
      </c>
      <c r="EU201" s="75">
        <f t="shared" si="722"/>
        <v>0.16602345819144912</v>
      </c>
      <c r="EV201" s="75"/>
      <c r="EW201" s="75"/>
      <c r="EX201" s="75">
        <f t="shared" si="723"/>
        <v>0.17474082541684732</v>
      </c>
      <c r="EY201" s="75">
        <f t="shared" si="724"/>
        <v>0.15375872070235949</v>
      </c>
      <c r="EZ201" s="75">
        <f t="shared" si="725"/>
        <v>0.24409568217142424</v>
      </c>
      <c r="FA201" s="75">
        <f t="shared" si="726"/>
        <v>0.34317063942489595</v>
      </c>
      <c r="FB201" s="75"/>
      <c r="FC201" s="75"/>
      <c r="FD201" s="75"/>
      <c r="FE201" s="75">
        <f t="shared" si="727"/>
        <v>0</v>
      </c>
      <c r="FF201" s="75"/>
      <c r="FG201" s="75"/>
      <c r="FH201" s="75"/>
      <c r="FI201" s="75"/>
      <c r="FJ201" s="75"/>
      <c r="FK201" s="75">
        <f t="shared" si="728"/>
        <v>1.371795876773536E-3</v>
      </c>
      <c r="FL201" s="75"/>
      <c r="FM201" s="75"/>
      <c r="FN201" s="75"/>
      <c r="FO201" s="75"/>
      <c r="FP201" s="75">
        <f t="shared" si="729"/>
        <v>0.4070716228467815</v>
      </c>
      <c r="FQ201" s="75">
        <f t="shared" si="730"/>
        <v>0.44501058242533514</v>
      </c>
      <c r="FR201" s="75">
        <f t="shared" si="731"/>
        <v>0.41316956670078475</v>
      </c>
      <c r="FS201" s="75">
        <f t="shared" si="732"/>
        <v>0.50919409761634504</v>
      </c>
      <c r="FT201" s="75"/>
      <c r="FU201" s="75"/>
      <c r="FV201" s="75"/>
      <c r="FW201" s="75">
        <f t="shared" si="733"/>
        <v>-0.12080618131684159</v>
      </c>
      <c r="FX201" s="75">
        <f t="shared" si="734"/>
        <v>-3.0504263379113605E-3</v>
      </c>
      <c r="FY201" s="75">
        <f t="shared" si="735"/>
        <v>-0.12385660765475295</v>
      </c>
      <c r="FZ201" s="75"/>
      <c r="GA201" s="75"/>
      <c r="GB201" s="75">
        <f t="shared" si="736"/>
        <v>9.0336961469064753E-2</v>
      </c>
      <c r="GC201" s="75">
        <f t="shared" si="737"/>
        <v>9.9074957253471707E-2</v>
      </c>
      <c r="GD201" s="75">
        <f t="shared" si="738"/>
        <v>0.18941191872253646</v>
      </c>
      <c r="GE201" s="75"/>
      <c r="GF201" s="75"/>
      <c r="GG201" s="75"/>
      <c r="GH201" s="75"/>
      <c r="GI201" s="75"/>
      <c r="GJ201" s="75"/>
      <c r="GK201" s="75"/>
      <c r="GL201" s="75"/>
      <c r="GM201" s="75"/>
      <c r="GN201" s="75"/>
      <c r="GO201" s="75"/>
      <c r="GP201" s="75"/>
      <c r="GQ201" s="75">
        <f t="shared" si="739"/>
        <v>-3.1841015724550392E-2</v>
      </c>
      <c r="GR201" s="75">
        <f t="shared" si="740"/>
        <v>9.6024530915560291E-2</v>
      </c>
      <c r="GS201" s="75">
        <f t="shared" si="741"/>
        <v>6.4183515191009899E-2</v>
      </c>
      <c r="GT201" s="75"/>
      <c r="GU201" s="75"/>
      <c r="GV201" s="75"/>
      <c r="GW201" s="75"/>
      <c r="GX201" s="75">
        <f t="shared" si="742"/>
        <v>6.6222555086917108E-3</v>
      </c>
      <c r="GY201" s="75">
        <f t="shared" si="743"/>
        <v>1.1797444540252411E-2</v>
      </c>
      <c r="GZ201" s="75">
        <f t="shared" si="744"/>
        <v>2.0774100610333978E-2</v>
      </c>
      <c r="HA201" s="75">
        <f t="shared" si="745"/>
        <v>2.8263337116912601E-2</v>
      </c>
      <c r="HB201" s="75"/>
      <c r="HC201" s="75"/>
      <c r="HD201" s="75">
        <f t="shared" si="746"/>
        <v>8.9766560700815668E-3</v>
      </c>
      <c r="HE201" s="75">
        <f t="shared" si="747"/>
        <v>7.4892365065786226E-3</v>
      </c>
      <c r="HF201" s="75">
        <f t="shared" si="748"/>
        <v>1.6465892576660188E-2</v>
      </c>
      <c r="HG201" s="75"/>
      <c r="HH201" s="75"/>
      <c r="HI201" s="75"/>
      <c r="HJ201" s="75">
        <f t="shared" si="749"/>
        <v>0.12609878197800464</v>
      </c>
      <c r="HK201" s="75">
        <f t="shared" si="750"/>
        <v>0.11577957199968644</v>
      </c>
      <c r="HL201" s="75">
        <f t="shared" si="751"/>
        <v>8.5825846317146209E-2</v>
      </c>
      <c r="HM201" s="75">
        <f t="shared" si="752"/>
        <v>7.5482406356413165E-2</v>
      </c>
      <c r="HN201" s="75"/>
      <c r="HO201" s="75"/>
      <c r="HP201" s="75">
        <f t="shared" si="753"/>
        <v>-2.9953725682540233E-2</v>
      </c>
      <c r="HQ201" s="75">
        <f>Gegevens!HM206-Gegevens!HL206</f>
        <v>-9.4614130443955058E-2</v>
      </c>
      <c r="HR201" s="75">
        <f t="shared" si="754"/>
        <v>-4.0297165643273278E-2</v>
      </c>
      <c r="HS201" s="75"/>
      <c r="HT201" s="75"/>
      <c r="HU201" s="75"/>
      <c r="HV201" s="75">
        <f t="shared" si="755"/>
        <v>0.27072411210532538</v>
      </c>
      <c r="HW201" s="75">
        <f t="shared" si="756"/>
        <v>0.22172140785451125</v>
      </c>
      <c r="HX201" s="75">
        <f t="shared" si="757"/>
        <v>0.29622047841085714</v>
      </c>
      <c r="HY201" s="75">
        <f t="shared" si="758"/>
        <v>0.21097237987135831</v>
      </c>
      <c r="HZ201" s="75"/>
      <c r="IA201" s="75"/>
      <c r="IB201" s="75">
        <f t="shared" si="759"/>
        <v>7.4499070556345887E-2</v>
      </c>
      <c r="IC201" s="75">
        <f t="shared" si="760"/>
        <v>-8.5248098539498829E-2</v>
      </c>
      <c r="ID201" s="75">
        <f t="shared" si="761"/>
        <v>-1.0749027983152942E-2</v>
      </c>
      <c r="IE201" s="75"/>
      <c r="IF201" s="75"/>
      <c r="IG201" s="75"/>
      <c r="IH201" s="75">
        <f t="shared" si="762"/>
        <v>0.11648074421538097</v>
      </c>
      <c r="II201" s="75">
        <f t="shared" si="763"/>
        <v>0.13521987928196286</v>
      </c>
      <c r="IJ201" s="75">
        <f t="shared" si="764"/>
        <v>9.9738428295234841E-2</v>
      </c>
      <c r="IK201" s="75">
        <f t="shared" si="765"/>
        <v>0.10537268255769959</v>
      </c>
      <c r="IL201" s="75"/>
      <c r="IM201" s="75"/>
      <c r="IN201" s="75">
        <f t="shared" si="766"/>
        <v>-3.5481450986728016E-2</v>
      </c>
      <c r="IO201" s="75">
        <f t="shared" si="767"/>
        <v>5.6342542624647496E-3</v>
      </c>
      <c r="IP201" s="75">
        <f t="shared" si="768"/>
        <v>-2.9847196724263267E-2</v>
      </c>
      <c r="IQ201" s="75"/>
      <c r="IR201" s="75"/>
      <c r="IS201" s="75"/>
      <c r="IT201" s="75">
        <f t="shared" si="769"/>
        <v>6.2359572706846937E-2</v>
      </c>
      <c r="IU201" s="75">
        <f t="shared" si="770"/>
        <v>5.6988320137963469E-2</v>
      </c>
      <c r="IV201" s="75">
        <f t="shared" si="771"/>
        <v>8.4271579665643123E-2</v>
      </c>
      <c r="IW201" s="75">
        <f t="shared" si="772"/>
        <v>6.023458191449111E-2</v>
      </c>
      <c r="IX201" s="75"/>
      <c r="IY201" s="75"/>
      <c r="IZ201" s="75">
        <f t="shared" si="773"/>
        <v>2.7283259527679654E-2</v>
      </c>
      <c r="JA201" s="75">
        <f t="shared" si="774"/>
        <v>-2.4036997751152013E-2</v>
      </c>
      <c r="JB201" s="75">
        <f t="shared" si="775"/>
        <v>3.2462617765276411E-3</v>
      </c>
      <c r="JC201" s="75"/>
      <c r="JD201" s="75"/>
      <c r="JE201" s="75"/>
      <c r="JF201" s="75"/>
      <c r="JG201" s="75"/>
      <c r="JH201" s="75"/>
      <c r="JI201" s="75">
        <f t="shared" si="776"/>
        <v>0.12310299972407268</v>
      </c>
      <c r="JJ201" s="75">
        <f t="shared" si="777"/>
        <v>0.1788403169222279</v>
      </c>
      <c r="JK201" s="75">
        <f t="shared" si="778"/>
        <v>0.18546257243091963</v>
      </c>
      <c r="JL201" s="75"/>
      <c r="JM201" s="75">
        <f t="shared" si="779"/>
        <v>0.14701732382221527</v>
      </c>
      <c r="JN201" s="75">
        <f t="shared" si="780"/>
        <v>0.19220819941992634</v>
      </c>
      <c r="JO201" s="75">
        <f t="shared" si="781"/>
        <v>0.20400564396017873</v>
      </c>
      <c r="JP201" s="75"/>
      <c r="JQ201" s="75">
        <f t="shared" si="782"/>
        <v>0.12051252890556882</v>
      </c>
      <c r="JR201" s="75">
        <f t="shared" si="783"/>
        <v>0.18401000796087796</v>
      </c>
      <c r="JS201" s="75">
        <f t="shared" si="784"/>
        <v>0.20478410857121193</v>
      </c>
      <c r="JT201" s="75"/>
      <c r="JU201" s="75">
        <f t="shared" si="785"/>
        <v>0.13363601967461219</v>
      </c>
      <c r="JV201" s="75">
        <f t="shared" si="786"/>
        <v>0.16560726447219071</v>
      </c>
      <c r="JW201" s="75">
        <f t="shared" si="787"/>
        <v>0.1938706015891033</v>
      </c>
      <c r="JX201" s="75"/>
      <c r="JY201" s="75"/>
      <c r="JZ201" s="75"/>
      <c r="KA201" s="75">
        <f t="shared" si="788"/>
        <v>-2.6504794916646451E-2</v>
      </c>
      <c r="KB201" s="75">
        <f t="shared" si="789"/>
        <v>1.3123490769043372E-2</v>
      </c>
      <c r="KC201" s="75">
        <f t="shared" si="790"/>
        <v>-1.3381304147603079E-2</v>
      </c>
      <c r="KD201" s="75"/>
      <c r="KE201" s="75"/>
      <c r="KF201" s="75">
        <f t="shared" si="791"/>
        <v>-8.1981914590483762E-3</v>
      </c>
      <c r="KG201" s="75">
        <f t="shared" si="792"/>
        <v>-1.8402743488687257E-2</v>
      </c>
      <c r="KH201" s="75">
        <f t="shared" si="793"/>
        <v>-2.6600934947735633E-2</v>
      </c>
      <c r="KI201" s="75"/>
      <c r="KJ201" s="75"/>
      <c r="KK201" s="75">
        <f t="shared" si="794"/>
        <v>7.7846461103320275E-4</v>
      </c>
      <c r="KL201" s="75">
        <f t="shared" si="795"/>
        <v>-1.0913506982108634E-2</v>
      </c>
      <c r="KM201" s="75">
        <f t="shared" si="796"/>
        <v>-1.0135042371075431E-2</v>
      </c>
      <c r="KN201" s="75"/>
      <c r="KO201" s="75"/>
      <c r="KP201" s="75"/>
      <c r="KQ201" s="75"/>
      <c r="KR201" s="73">
        <f t="shared" si="797"/>
        <v>7661.5301403151207</v>
      </c>
      <c r="KS201" s="73">
        <f t="shared" si="798"/>
        <v>4063.8429881633615</v>
      </c>
      <c r="KT201" s="73">
        <f t="shared" si="799"/>
        <v>3060.0540879517125</v>
      </c>
      <c r="KU201" s="73">
        <f t="shared" si="800"/>
        <v>5860.0968095947319</v>
      </c>
      <c r="KV201" s="73">
        <f t="shared" si="801"/>
        <v>3573.8614094222785</v>
      </c>
      <c r="KW201" s="73">
        <f t="shared" si="802"/>
        <v>1506.2013012463744</v>
      </c>
      <c r="KX201" s="73">
        <f t="shared" si="803"/>
        <v>311.80645919887121</v>
      </c>
      <c r="KY201" s="73"/>
      <c r="KZ201" s="73">
        <f t="shared" si="804"/>
        <v>4468.6227681109976</v>
      </c>
      <c r="LA201" s="73">
        <f t="shared" si="805"/>
        <v>6451.4488797907425</v>
      </c>
      <c r="LB201" s="73">
        <f t="shared" si="806"/>
        <v>2268.3771181621742</v>
      </c>
      <c r="LC201" s="73">
        <f t="shared" si="807"/>
        <v>7829.1072443989542</v>
      </c>
      <c r="LD201" s="73">
        <f t="shared" si="808"/>
        <v>2636.0866598430566</v>
      </c>
      <c r="LE201" s="73">
        <f t="shared" si="809"/>
        <v>2227.2978505629476</v>
      </c>
      <c r="LF201" s="73">
        <f t="shared" si="810"/>
        <v>549.05947913112709</v>
      </c>
      <c r="LG201" s="73"/>
      <c r="LH201" s="73">
        <f t="shared" si="811"/>
        <v>4388</v>
      </c>
      <c r="LI201" s="73">
        <f t="shared" si="812"/>
        <v>9070</v>
      </c>
      <c r="LJ201" s="73">
        <f t="shared" si="813"/>
        <v>1995</v>
      </c>
      <c r="LK201" s="73">
        <f t="shared" si="814"/>
        <v>5576</v>
      </c>
      <c r="LL201" s="73">
        <f t="shared" si="815"/>
        <v>2785</v>
      </c>
      <c r="LM201" s="73">
        <f t="shared" si="816"/>
        <v>1592</v>
      </c>
      <c r="LN201" s="73">
        <f t="shared" si="817"/>
        <v>747</v>
      </c>
      <c r="LO201" s="73"/>
      <c r="LP201" s="73">
        <f t="shared" si="818"/>
        <v>-3192.907372204123</v>
      </c>
      <c r="LQ201" s="73">
        <f t="shared" si="819"/>
        <v>2387.605891627381</v>
      </c>
      <c r="LR201" s="73">
        <f t="shared" si="820"/>
        <v>-791.67696978953836</v>
      </c>
      <c r="LS201" s="73">
        <f t="shared" si="821"/>
        <v>1969.0104348042223</v>
      </c>
      <c r="LT201" s="73">
        <f t="shared" si="822"/>
        <v>-937.77474957922186</v>
      </c>
      <c r="LU201" s="73">
        <f t="shared" si="823"/>
        <v>721.09654931657315</v>
      </c>
      <c r="LV201" s="73">
        <f t="shared" si="824"/>
        <v>237.25301993225588</v>
      </c>
      <c r="LW201" s="73"/>
      <c r="LX201" s="73">
        <f t="shared" si="825"/>
        <v>-80.62276811099764</v>
      </c>
      <c r="LY201" s="73">
        <f t="shared" si="826"/>
        <v>2618.5511202092575</v>
      </c>
      <c r="LZ201" s="73">
        <f t="shared" si="827"/>
        <v>-273.37711816217416</v>
      </c>
      <c r="MA201" s="73">
        <f t="shared" si="828"/>
        <v>-2253.1072443989542</v>
      </c>
      <c r="MB201" s="73">
        <f t="shared" si="829"/>
        <v>148.91334015694338</v>
      </c>
      <c r="MC201" s="73">
        <f t="shared" si="830"/>
        <v>-635.29785056294759</v>
      </c>
      <c r="MD201" s="73">
        <f t="shared" si="831"/>
        <v>197.94052086887291</v>
      </c>
      <c r="ME201" s="73"/>
      <c r="MF201" s="73">
        <f t="shared" si="832"/>
        <v>-3273.5301403151207</v>
      </c>
      <c r="MG201" s="73">
        <f t="shared" si="833"/>
        <v>5006.157011836638</v>
      </c>
      <c r="MH201" s="73">
        <f t="shared" si="834"/>
        <v>-1065.0540879517125</v>
      </c>
      <c r="MI201" s="73">
        <f t="shared" si="835"/>
        <v>-284.09680959473189</v>
      </c>
      <c r="MJ201" s="73">
        <f t="shared" si="836"/>
        <v>-788.86140942227848</v>
      </c>
      <c r="MK201" s="73">
        <f t="shared" si="837"/>
        <v>85.798698753625558</v>
      </c>
      <c r="ML201" s="73">
        <f t="shared" si="838"/>
        <v>435.19354080112879</v>
      </c>
      <c r="MM201" s="73"/>
      <c r="MN201" s="75">
        <f t="shared" si="839"/>
        <v>-0.41674539076769823</v>
      </c>
      <c r="MO201" s="75">
        <f t="shared" si="840"/>
        <v>0.58752414859080238</v>
      </c>
      <c r="MP201" s="75">
        <f t="shared" si="841"/>
        <v>-0.25871339101703844</v>
      </c>
      <c r="MQ201" s="75">
        <f t="shared" si="842"/>
        <v>0.33600305571409045</v>
      </c>
      <c r="MR201" s="75">
        <f t="shared" si="843"/>
        <v>-0.26239818564503736</v>
      </c>
      <c r="MS201" s="75">
        <f t="shared" si="844"/>
        <v>0.47875177688391929</v>
      </c>
      <c r="MT201" s="75">
        <f t="shared" si="845"/>
        <v>0.76089834874438922</v>
      </c>
      <c r="MU201" s="75"/>
      <c r="MV201" s="75">
        <f t="shared" si="846"/>
        <v>-1.8041972279767747E-2</v>
      </c>
      <c r="MW201" s="75">
        <f t="shared" si="847"/>
        <v>0.40588574272236849</v>
      </c>
      <c r="MX201" s="75">
        <f t="shared" si="848"/>
        <v>-0.1205166089771099</v>
      </c>
      <c r="MY201" s="75">
        <f t="shared" si="849"/>
        <v>-0.28778597278902479</v>
      </c>
      <c r="MZ201" s="75">
        <f t="shared" si="850"/>
        <v>5.6490305279193347E-2</v>
      </c>
      <c r="NA201" s="75">
        <f t="shared" si="851"/>
        <v>-0.2852325522616459</v>
      </c>
      <c r="NB201" s="75">
        <f t="shared" si="852"/>
        <v>0.36050833906393681</v>
      </c>
      <c r="NC201" s="75"/>
      <c r="ND201" s="75">
        <f t="shared" si="853"/>
        <v>-0.42726845425951421</v>
      </c>
      <c r="NE201" s="75">
        <f t="shared" si="854"/>
        <v>1.2318775667312756</v>
      </c>
      <c r="NF201" s="75">
        <f t="shared" si="855"/>
        <v>-0.34805073941180581</v>
      </c>
      <c r="NG201" s="75">
        <f t="shared" si="856"/>
        <v>-4.847988332369875E-2</v>
      </c>
      <c r="NH201" s="75">
        <f t="shared" si="857"/>
        <v>-0.22073083397763862</v>
      </c>
      <c r="NI201" s="75">
        <f t="shared" si="858"/>
        <v>5.6963633401874998E-2</v>
      </c>
      <c r="NJ201" s="75">
        <f t="shared" si="859"/>
        <v>1.395716887710658</v>
      </c>
      <c r="NK201" s="75"/>
      <c r="NL201" s="75"/>
      <c r="NM201" s="211">
        <v>29547</v>
      </c>
      <c r="NN201" s="212">
        <v>0</v>
      </c>
      <c r="NO201" s="212">
        <v>23</v>
      </c>
      <c r="NP201" s="212">
        <v>19</v>
      </c>
      <c r="NQ201" s="212">
        <v>1</v>
      </c>
      <c r="NR201" s="212">
        <v>33</v>
      </c>
      <c r="NS201" s="213">
        <v>76</v>
      </c>
      <c r="NT201" s="213">
        <f t="shared" si="860"/>
        <v>29623</v>
      </c>
      <c r="NU201" s="75"/>
      <c r="NV201" s="75"/>
      <c r="NW201" s="73">
        <v>26430</v>
      </c>
      <c r="NX201" s="73">
        <v>9070</v>
      </c>
      <c r="NY201" s="75">
        <f t="shared" si="861"/>
        <v>0.34317063942489595</v>
      </c>
      <c r="NZ201" s="75">
        <f t="shared" si="862"/>
        <v>6.2940769949223494E-3</v>
      </c>
      <c r="OA201" s="75">
        <f t="shared" si="863"/>
        <v>1.1572553017476214E-2</v>
      </c>
      <c r="OB201" s="73">
        <v>38692</v>
      </c>
      <c r="OC201" s="73">
        <v>29623</v>
      </c>
      <c r="OD201" s="73">
        <v>6172.7528043755156</v>
      </c>
      <c r="OE201" s="73">
        <v>4355.5516938888395</v>
      </c>
      <c r="OF201" s="75">
        <f t="shared" si="864"/>
        <v>0.11256982564583995</v>
      </c>
      <c r="OG201" s="75">
        <f t="shared" si="865"/>
        <v>0.7056092851800958</v>
      </c>
      <c r="OH201" s="73">
        <v>2816.3333333333303</v>
      </c>
      <c r="OI201" s="73">
        <f t="shared" si="866"/>
        <v>1987.2309501622076</v>
      </c>
      <c r="OJ201" s="75">
        <f t="shared" si="867"/>
        <v>6.7084054625196898E-2</v>
      </c>
      <c r="OK201" s="75">
        <f t="shared" si="868"/>
        <v>5.9040387702411542E-3</v>
      </c>
      <c r="OL201" s="75">
        <f t="shared" si="869"/>
        <v>6.354022390013995E-3</v>
      </c>
      <c r="OM201" s="73">
        <v>38446</v>
      </c>
      <c r="ON201" s="73">
        <v>726610047</v>
      </c>
      <c r="OO201" s="73">
        <f t="shared" si="870"/>
        <v>18899.49661863393</v>
      </c>
      <c r="OP201" s="75">
        <f t="shared" si="871"/>
        <v>5.8999576141004779E-3</v>
      </c>
      <c r="OQ201" s="75">
        <f t="shared" si="872"/>
        <v>5.8349883221052272E-3</v>
      </c>
      <c r="OR201" s="75">
        <f t="shared" si="873"/>
        <v>6.4065840847567397E-3</v>
      </c>
      <c r="OS201" s="73">
        <v>6146.0761587681418</v>
      </c>
      <c r="OT201" s="75">
        <f t="shared" si="874"/>
        <v>0.1588461738542371</v>
      </c>
      <c r="OU201" s="75">
        <f t="shared" si="875"/>
        <v>5.0653428393201963E-3</v>
      </c>
      <c r="OV201" s="73">
        <v>1814.1438760956983</v>
      </c>
      <c r="OW201" s="75">
        <f t="shared" si="876"/>
        <v>4.7186804247404103E-2</v>
      </c>
      <c r="OX201" s="75">
        <v>0.13362445414847163</v>
      </c>
      <c r="OY201" s="73">
        <v>2121</v>
      </c>
      <c r="OZ201" s="75">
        <f t="shared" si="877"/>
        <v>5.481753334022537E-2</v>
      </c>
      <c r="PA201" s="73">
        <v>7827</v>
      </c>
      <c r="PB201" s="75">
        <f t="shared" si="878"/>
        <v>0.20228987904476378</v>
      </c>
      <c r="PC201" s="73">
        <v>6395</v>
      </c>
      <c r="PD201" s="73">
        <v>8125</v>
      </c>
      <c r="PE201" s="75">
        <f t="shared" si="879"/>
        <v>-0.21292307692307691</v>
      </c>
      <c r="PF201" s="75">
        <v>3.9409365202440753E-2</v>
      </c>
      <c r="PG201" s="75">
        <v>4.2746856353032395E-2</v>
      </c>
      <c r="PH201" s="75">
        <v>8.2156221555473141E-2</v>
      </c>
      <c r="PI201" s="75"/>
      <c r="PJ201" s="75"/>
      <c r="PK201" s="75"/>
      <c r="PL201" s="75"/>
      <c r="PM201" s="75"/>
      <c r="PN201" s="75"/>
      <c r="PO201" s="226"/>
      <c r="PP201" s="21">
        <f t="shared" si="880"/>
        <v>0</v>
      </c>
      <c r="PQ201" s="73">
        <f t="shared" si="881"/>
        <v>183.86417939933361</v>
      </c>
      <c r="PR201" s="73"/>
      <c r="PS201" s="73">
        <f t="shared" si="882"/>
        <v>108.58695102224904</v>
      </c>
      <c r="PT201" s="73">
        <v>3</v>
      </c>
      <c r="PU201" s="73">
        <f t="shared" si="883"/>
        <v>107.62162372715009</v>
      </c>
      <c r="PV201" s="73">
        <v>3</v>
      </c>
      <c r="PW201" s="73"/>
      <c r="QB201" s="87"/>
    </row>
    <row r="202" spans="1:444" x14ac:dyDescent="0.25">
      <c r="A202" s="150"/>
      <c r="B202" s="153" t="s">
        <v>10</v>
      </c>
      <c r="C202" s="151"/>
      <c r="D202" s="156">
        <v>13029</v>
      </c>
      <c r="E202" s="156" t="s">
        <v>0</v>
      </c>
      <c r="F202" s="72" t="s">
        <v>66</v>
      </c>
      <c r="G202" s="82"/>
      <c r="P202" s="161"/>
      <c r="Q202" s="127"/>
      <c r="R202" s="127"/>
      <c r="S202" s="127"/>
      <c r="T202" s="127"/>
      <c r="U202" s="127"/>
      <c r="V202" s="127"/>
      <c r="W202" s="127"/>
      <c r="X202" s="127"/>
      <c r="Y202" s="127"/>
      <c r="Z202" s="113"/>
      <c r="AA202" s="73"/>
      <c r="AB202" s="74">
        <v>864</v>
      </c>
      <c r="AC202" s="74">
        <v>2888</v>
      </c>
      <c r="AD202" s="74">
        <v>810</v>
      </c>
      <c r="AE202" s="74">
        <v>962</v>
      </c>
      <c r="AF202" s="74">
        <v>555</v>
      </c>
      <c r="AG202" s="74">
        <v>1812</v>
      </c>
      <c r="AH202" s="74">
        <v>108</v>
      </c>
      <c r="AI202" s="74">
        <v>23</v>
      </c>
      <c r="AK202" s="73">
        <f t="shared" si="667"/>
        <v>8022</v>
      </c>
      <c r="AL202" s="75"/>
      <c r="AM202" s="76">
        <f t="shared" si="668"/>
        <v>0.10770381451009724</v>
      </c>
      <c r="AN202" s="77">
        <f t="shared" si="669"/>
        <v>0.36000997257541761</v>
      </c>
      <c r="AO202" s="77">
        <f t="shared" si="670"/>
        <v>0.10097232610321616</v>
      </c>
      <c r="AP202" s="77">
        <f t="shared" si="671"/>
        <v>0.11992021939665919</v>
      </c>
      <c r="AQ202" s="77">
        <f t="shared" si="672"/>
        <v>6.9184741959611065E-2</v>
      </c>
      <c r="AR202" s="77">
        <f t="shared" si="673"/>
        <v>0.22587883320867613</v>
      </c>
      <c r="AS202" s="77">
        <f t="shared" si="674"/>
        <v>1.3462976813762155E-2</v>
      </c>
      <c r="AT202" s="78">
        <f t="shared" si="675"/>
        <v>2.8671154325604587E-3</v>
      </c>
      <c r="AU202" s="75">
        <f t="shared" si="676"/>
        <v>1</v>
      </c>
      <c r="AV202" s="75"/>
      <c r="AW202" s="75"/>
      <c r="AX202" s="74">
        <v>615</v>
      </c>
      <c r="AY202" s="74">
        <v>521</v>
      </c>
      <c r="AZ202" s="74">
        <v>848</v>
      </c>
      <c r="BA202" s="74">
        <v>851</v>
      </c>
      <c r="BB202" s="74">
        <v>3158</v>
      </c>
      <c r="BC202" s="74">
        <v>1954</v>
      </c>
      <c r="BD202" s="74">
        <v>249</v>
      </c>
      <c r="BF202" s="74">
        <v>50</v>
      </c>
      <c r="BG202" s="79">
        <v>7</v>
      </c>
      <c r="BH202" s="80">
        <v>91</v>
      </c>
      <c r="BI202" s="80"/>
      <c r="BJ202" s="81"/>
      <c r="BK202" s="73">
        <f t="shared" si="677"/>
        <v>98</v>
      </c>
      <c r="BL202" s="79">
        <f t="shared" si="678"/>
        <v>8344</v>
      </c>
      <c r="BM202" s="82"/>
      <c r="BN202" s="83">
        <f t="shared" si="679"/>
        <v>7.3705656759348037E-2</v>
      </c>
      <c r="BO202" s="84">
        <f t="shared" si="680"/>
        <v>6.2440076701821667E-2</v>
      </c>
      <c r="BP202" s="84">
        <f t="shared" si="681"/>
        <v>0.10162991371045062</v>
      </c>
      <c r="BQ202" s="84">
        <f t="shared" si="682"/>
        <v>0.10198945349952061</v>
      </c>
      <c r="BR202" s="84">
        <f t="shared" si="683"/>
        <v>0.37847555129434324</v>
      </c>
      <c r="BS202" s="84">
        <f t="shared" si="684"/>
        <v>0.23418024928092043</v>
      </c>
      <c r="BT202" s="84">
        <f t="shared" si="685"/>
        <v>2.9841802492809204E-2</v>
      </c>
      <c r="BU202" s="84">
        <f t="shared" si="686"/>
        <v>0</v>
      </c>
      <c r="BV202" s="84">
        <f t="shared" si="687"/>
        <v>5.9923298178331738E-3</v>
      </c>
      <c r="BW202" s="84">
        <f t="shared" si="688"/>
        <v>8.3892617449664428E-4</v>
      </c>
      <c r="BX202" s="84">
        <f t="shared" si="689"/>
        <v>1.0906040268456376E-2</v>
      </c>
      <c r="BY202" s="84">
        <f t="shared" si="690"/>
        <v>0</v>
      </c>
      <c r="BZ202" s="84">
        <f t="shared" si="691"/>
        <v>0</v>
      </c>
      <c r="CA202" s="75">
        <f t="shared" si="692"/>
        <v>1.1744966442953021E-2</v>
      </c>
      <c r="CB202" s="85">
        <f t="shared" si="693"/>
        <v>1</v>
      </c>
      <c r="CC202" s="75"/>
      <c r="CD202" s="75"/>
      <c r="CE202" s="74">
        <v>700</v>
      </c>
      <c r="CF202" s="74">
        <v>2189</v>
      </c>
      <c r="CG202" s="74">
        <v>2348</v>
      </c>
      <c r="CH202" s="74">
        <v>989</v>
      </c>
      <c r="CI202" s="74">
        <v>1463</v>
      </c>
      <c r="CJ202" s="74">
        <v>431</v>
      </c>
      <c r="CK202" s="74">
        <v>228</v>
      </c>
      <c r="CP202" s="73">
        <f t="shared" si="884"/>
        <v>0</v>
      </c>
      <c r="CQ202" s="73">
        <f t="shared" si="885"/>
        <v>8348</v>
      </c>
      <c r="CR202" s="73"/>
      <c r="CS202" s="76">
        <f t="shared" si="694"/>
        <v>8.3852419741255388E-2</v>
      </c>
      <c r="CT202" s="77">
        <f t="shared" si="695"/>
        <v>0.26221849544801151</v>
      </c>
      <c r="CU202" s="77">
        <f t="shared" si="696"/>
        <v>0.28126497364638237</v>
      </c>
      <c r="CV202" s="77">
        <f t="shared" si="697"/>
        <v>0.11847149017728797</v>
      </c>
      <c r="CW202" s="77">
        <f t="shared" si="698"/>
        <v>0.17525155725922376</v>
      </c>
      <c r="CX202" s="77">
        <f t="shared" si="699"/>
        <v>5.162913272640153E-2</v>
      </c>
      <c r="CY202" s="77">
        <f t="shared" si="700"/>
        <v>2.7311931001437469E-2</v>
      </c>
      <c r="CZ202" s="78"/>
      <c r="DA202" s="78"/>
      <c r="DB202" s="78"/>
      <c r="DC202" s="78"/>
      <c r="DD202" s="78">
        <f t="shared" si="701"/>
        <v>0</v>
      </c>
      <c r="DE202" s="75">
        <f t="shared" si="702"/>
        <v>1</v>
      </c>
      <c r="DF202" s="75"/>
      <c r="DG202" s="75"/>
      <c r="DH202" s="74">
        <v>671</v>
      </c>
      <c r="DI202" s="74">
        <v>2285</v>
      </c>
      <c r="DJ202" s="74">
        <v>2066</v>
      </c>
      <c r="DK202" s="74">
        <v>1308</v>
      </c>
      <c r="DM202" s="74">
        <v>468</v>
      </c>
      <c r="DN202" s="74">
        <v>619</v>
      </c>
      <c r="DO202" s="74">
        <v>862</v>
      </c>
      <c r="DP202" s="74">
        <v>7</v>
      </c>
      <c r="DQ202" s="74">
        <v>91</v>
      </c>
      <c r="DR202" s="74">
        <v>8</v>
      </c>
      <c r="DS202" s="74">
        <v>11</v>
      </c>
      <c r="DT202" s="74">
        <v>50</v>
      </c>
      <c r="DU202" s="73">
        <f t="shared" si="703"/>
        <v>167</v>
      </c>
      <c r="DV202" s="73">
        <f t="shared" si="886"/>
        <v>8446</v>
      </c>
      <c r="DW202" s="76">
        <f t="shared" si="704"/>
        <v>7.9445891546294098E-2</v>
      </c>
      <c r="DX202" s="77">
        <f t="shared" si="705"/>
        <v>0.27054226852948143</v>
      </c>
      <c r="DY202" s="77">
        <f t="shared" si="706"/>
        <v>0.24461283447785934</v>
      </c>
      <c r="DZ202" s="77">
        <f t="shared" si="707"/>
        <v>0.15486620885626332</v>
      </c>
      <c r="EA202" s="77">
        <f t="shared" si="708"/>
        <v>0</v>
      </c>
      <c r="EB202" s="77">
        <f t="shared" si="709"/>
        <v>5.5410845370589629E-2</v>
      </c>
      <c r="EC202" s="77">
        <f t="shared" si="710"/>
        <v>7.3289130949561923E-2</v>
      </c>
      <c r="ED202" s="77">
        <f t="shared" si="711"/>
        <v>0.10206014681506038</v>
      </c>
      <c r="EE202" s="75">
        <f t="shared" si="712"/>
        <v>8.2879469571394738E-4</v>
      </c>
      <c r="EF202" s="78">
        <f t="shared" si="713"/>
        <v>1.0774331044281316E-2</v>
      </c>
      <c r="EG202" s="78">
        <f t="shared" si="714"/>
        <v>9.4719393795879704E-4</v>
      </c>
      <c r="EH202" s="78">
        <f t="shared" si="715"/>
        <v>1.3023916646933459E-3</v>
      </c>
      <c r="EI202" s="78">
        <f t="shared" si="716"/>
        <v>5.9199621122424818E-3</v>
      </c>
      <c r="EJ202" s="75">
        <f t="shared" si="717"/>
        <v>1.9772673454889887E-2</v>
      </c>
      <c r="EK202" s="75">
        <f t="shared" si="718"/>
        <v>1</v>
      </c>
      <c r="EL202" s="75"/>
      <c r="EM202" s="75"/>
      <c r="EN202" s="75"/>
      <c r="EO202" s="75"/>
      <c r="EP202" s="75"/>
      <c r="EQ202" s="75"/>
      <c r="ER202" s="75">
        <f t="shared" si="719"/>
        <v>0.36000997257541761</v>
      </c>
      <c r="ES202" s="75">
        <f t="shared" si="720"/>
        <v>0.37847555129434324</v>
      </c>
      <c r="ET202" s="75">
        <f t="shared" si="721"/>
        <v>0.26221849544801151</v>
      </c>
      <c r="EU202" s="75">
        <f t="shared" si="722"/>
        <v>0.27054226852948143</v>
      </c>
      <c r="EV202" s="75"/>
      <c r="EW202" s="75"/>
      <c r="EX202" s="75">
        <f t="shared" si="723"/>
        <v>0.10097232610321616</v>
      </c>
      <c r="EY202" s="75">
        <f t="shared" si="724"/>
        <v>6.2440076701821667E-2</v>
      </c>
      <c r="EZ202" s="75">
        <f t="shared" si="725"/>
        <v>0.17525155725922376</v>
      </c>
      <c r="FA202" s="75">
        <f t="shared" si="726"/>
        <v>0.24461283447785934</v>
      </c>
      <c r="FB202" s="75"/>
      <c r="FC202" s="75"/>
      <c r="FD202" s="75"/>
      <c r="FE202" s="75">
        <f t="shared" si="727"/>
        <v>0</v>
      </c>
      <c r="FF202" s="75"/>
      <c r="FG202" s="75"/>
      <c r="FH202" s="75"/>
      <c r="FI202" s="75"/>
      <c r="FJ202" s="75"/>
      <c r="FK202" s="75">
        <f t="shared" si="728"/>
        <v>5.9923298178331738E-3</v>
      </c>
      <c r="FL202" s="75"/>
      <c r="FM202" s="75"/>
      <c r="FN202" s="75"/>
      <c r="FO202" s="75"/>
      <c r="FP202" s="75">
        <f t="shared" si="729"/>
        <v>0.46098229867863377</v>
      </c>
      <c r="FQ202" s="75">
        <f t="shared" si="730"/>
        <v>0.44690795781399806</v>
      </c>
      <c r="FR202" s="75">
        <f t="shared" si="731"/>
        <v>0.43747005270723527</v>
      </c>
      <c r="FS202" s="75">
        <f t="shared" si="732"/>
        <v>0.5151551030073408</v>
      </c>
      <c r="FT202" s="75"/>
      <c r="FU202" s="75"/>
      <c r="FV202" s="75"/>
      <c r="FW202" s="75">
        <f t="shared" si="733"/>
        <v>-0.11625705584633172</v>
      </c>
      <c r="FX202" s="75">
        <f t="shared" si="734"/>
        <v>8.3237730814699207E-3</v>
      </c>
      <c r="FY202" s="75">
        <f t="shared" si="735"/>
        <v>-0.1079332827648618</v>
      </c>
      <c r="FZ202" s="75"/>
      <c r="GA202" s="75"/>
      <c r="GB202" s="75">
        <f t="shared" si="736"/>
        <v>0.11281148055740209</v>
      </c>
      <c r="GC202" s="75">
        <f t="shared" si="737"/>
        <v>6.9361277218635581E-2</v>
      </c>
      <c r="GD202" s="75">
        <f t="shared" si="738"/>
        <v>0.18217275777603767</v>
      </c>
      <c r="GE202" s="75"/>
      <c r="GF202" s="75"/>
      <c r="GG202" s="75"/>
      <c r="GH202" s="75"/>
      <c r="GI202" s="75"/>
      <c r="GJ202" s="75"/>
      <c r="GK202" s="75"/>
      <c r="GL202" s="75"/>
      <c r="GM202" s="75"/>
      <c r="GN202" s="75"/>
      <c r="GO202" s="75"/>
      <c r="GP202" s="75"/>
      <c r="GQ202" s="75">
        <f t="shared" si="739"/>
        <v>-9.4379051067627895E-3</v>
      </c>
      <c r="GR202" s="75">
        <f t="shared" si="740"/>
        <v>7.7685050300105529E-2</v>
      </c>
      <c r="GS202" s="75">
        <f t="shared" si="741"/>
        <v>6.824714519334274E-2</v>
      </c>
      <c r="GT202" s="75"/>
      <c r="GU202" s="75"/>
      <c r="GV202" s="75"/>
      <c r="GW202" s="75"/>
      <c r="GX202" s="75">
        <f t="shared" si="742"/>
        <v>1.3462976813762155E-2</v>
      </c>
      <c r="GY202" s="75">
        <f t="shared" si="743"/>
        <v>2.9841802492809204E-2</v>
      </c>
      <c r="GZ202" s="75">
        <f t="shared" si="744"/>
        <v>2.7311931001437469E-2</v>
      </c>
      <c r="HA202" s="75">
        <f t="shared" si="745"/>
        <v>5.5410845370589629E-2</v>
      </c>
      <c r="HB202" s="75"/>
      <c r="HC202" s="75"/>
      <c r="HD202" s="75">
        <f t="shared" si="746"/>
        <v>-2.5298714913717345E-3</v>
      </c>
      <c r="HE202" s="75">
        <f t="shared" si="747"/>
        <v>2.8098914369152159E-2</v>
      </c>
      <c r="HF202" s="75">
        <f t="shared" si="748"/>
        <v>2.5569042877780425E-2</v>
      </c>
      <c r="HG202" s="75"/>
      <c r="HH202" s="75"/>
      <c r="HI202" s="75"/>
      <c r="HJ202" s="75">
        <f t="shared" si="749"/>
        <v>0.22587883320867613</v>
      </c>
      <c r="HK202" s="75">
        <f t="shared" si="750"/>
        <v>0.23418024928092043</v>
      </c>
      <c r="HL202" s="75">
        <f t="shared" si="751"/>
        <v>0.28126497364638237</v>
      </c>
      <c r="HM202" s="75">
        <f t="shared" si="752"/>
        <v>0.15486620885626332</v>
      </c>
      <c r="HN202" s="75"/>
      <c r="HO202" s="75"/>
      <c r="HP202" s="75">
        <f t="shared" si="753"/>
        <v>4.7084724365461933E-2</v>
      </c>
      <c r="HQ202" s="75">
        <f>Gegevens!HM61-Gegevens!HL61</f>
        <v>-1.2063727229736393E-2</v>
      </c>
      <c r="HR202" s="75">
        <f t="shared" si="754"/>
        <v>-7.9314040424657117E-2</v>
      </c>
      <c r="HS202" s="75"/>
      <c r="HT202" s="75"/>
      <c r="HU202" s="75"/>
      <c r="HV202" s="75">
        <f t="shared" si="755"/>
        <v>0.10770381451009724</v>
      </c>
      <c r="HW202" s="75">
        <f t="shared" si="756"/>
        <v>0.10162991371045062</v>
      </c>
      <c r="HX202" s="75">
        <f t="shared" si="757"/>
        <v>5.162913272640153E-2</v>
      </c>
      <c r="HY202" s="75">
        <f t="shared" si="758"/>
        <v>7.9445891546294098E-2</v>
      </c>
      <c r="HZ202" s="75"/>
      <c r="IA202" s="75"/>
      <c r="IB202" s="75">
        <f t="shared" si="759"/>
        <v>-5.0000780984049087E-2</v>
      </c>
      <c r="IC202" s="75">
        <f t="shared" si="760"/>
        <v>2.7816758819892567E-2</v>
      </c>
      <c r="ID202" s="75">
        <f t="shared" si="761"/>
        <v>-2.2184022164156519E-2</v>
      </c>
      <c r="IE202" s="75"/>
      <c r="IF202" s="75"/>
      <c r="IG202" s="75"/>
      <c r="IH202" s="75">
        <f t="shared" si="762"/>
        <v>0.11992021939665919</v>
      </c>
      <c r="II202" s="75">
        <f t="shared" si="763"/>
        <v>0.10198945349952061</v>
      </c>
      <c r="IJ202" s="75">
        <f t="shared" si="764"/>
        <v>8.3852419741255388E-2</v>
      </c>
      <c r="IK202" s="75">
        <f t="shared" si="765"/>
        <v>0.10206014681506038</v>
      </c>
      <c r="IL202" s="75"/>
      <c r="IM202" s="75"/>
      <c r="IN202" s="75">
        <f t="shared" si="766"/>
        <v>-1.8137033758265225E-2</v>
      </c>
      <c r="IO202" s="75">
        <f t="shared" si="767"/>
        <v>1.8207727073804997E-2</v>
      </c>
      <c r="IP202" s="75">
        <f t="shared" si="768"/>
        <v>7.069331553977154E-5</v>
      </c>
      <c r="IQ202" s="75"/>
      <c r="IR202" s="75"/>
      <c r="IS202" s="75"/>
      <c r="IT202" s="75">
        <f t="shared" si="769"/>
        <v>6.9184741959611065E-2</v>
      </c>
      <c r="IU202" s="75">
        <f t="shared" si="770"/>
        <v>7.3705656759348037E-2</v>
      </c>
      <c r="IV202" s="75">
        <f t="shared" si="771"/>
        <v>0.11847149017728797</v>
      </c>
      <c r="IW202" s="75">
        <f t="shared" si="772"/>
        <v>7.3289130949561923E-2</v>
      </c>
      <c r="IX202" s="75"/>
      <c r="IY202" s="75"/>
      <c r="IZ202" s="75">
        <f t="shared" si="773"/>
        <v>4.4765833417939938E-2</v>
      </c>
      <c r="JA202" s="75">
        <f t="shared" si="774"/>
        <v>-4.5182359227726052E-2</v>
      </c>
      <c r="JB202" s="75">
        <f t="shared" si="775"/>
        <v>-4.1652580978611409E-4</v>
      </c>
      <c r="JC202" s="75"/>
      <c r="JD202" s="75"/>
      <c r="JE202" s="75"/>
      <c r="JF202" s="75"/>
      <c r="JG202" s="75"/>
      <c r="JH202" s="75"/>
      <c r="JI202" s="75">
        <f t="shared" si="776"/>
        <v>0.13338319621042133</v>
      </c>
      <c r="JJ202" s="75">
        <f t="shared" si="777"/>
        <v>0.18910496135627025</v>
      </c>
      <c r="JK202" s="75">
        <f t="shared" si="778"/>
        <v>0.20256793817003238</v>
      </c>
      <c r="JL202" s="75"/>
      <c r="JM202" s="75">
        <f t="shared" si="779"/>
        <v>0.13183125599232981</v>
      </c>
      <c r="JN202" s="75">
        <f t="shared" si="780"/>
        <v>0.17569511025886864</v>
      </c>
      <c r="JO202" s="75">
        <f t="shared" si="781"/>
        <v>0.20553691275167785</v>
      </c>
      <c r="JP202" s="75"/>
      <c r="JQ202" s="75">
        <f t="shared" si="782"/>
        <v>0.11116435074269286</v>
      </c>
      <c r="JR202" s="75">
        <f t="shared" si="783"/>
        <v>0.20232390991854338</v>
      </c>
      <c r="JS202" s="75">
        <f t="shared" si="784"/>
        <v>0.22963584091998085</v>
      </c>
      <c r="JT202" s="75"/>
      <c r="JU202" s="75">
        <f t="shared" si="785"/>
        <v>0.15747099218565003</v>
      </c>
      <c r="JV202" s="75">
        <f t="shared" si="786"/>
        <v>0.17534927776462231</v>
      </c>
      <c r="JW202" s="75">
        <f t="shared" si="787"/>
        <v>0.23076012313521194</v>
      </c>
      <c r="JX202" s="75"/>
      <c r="JY202" s="75"/>
      <c r="JZ202" s="75"/>
      <c r="KA202" s="75">
        <f t="shared" si="788"/>
        <v>-2.0666905249636949E-2</v>
      </c>
      <c r="KB202" s="75">
        <f t="shared" si="789"/>
        <v>4.6306641442957167E-2</v>
      </c>
      <c r="KC202" s="75">
        <f t="shared" si="790"/>
        <v>2.5639736193320217E-2</v>
      </c>
      <c r="KD202" s="75"/>
      <c r="KE202" s="75"/>
      <c r="KF202" s="75">
        <f t="shared" si="791"/>
        <v>2.662879965967474E-2</v>
      </c>
      <c r="KG202" s="75">
        <f t="shared" si="792"/>
        <v>-2.6974632153921069E-2</v>
      </c>
      <c r="KH202" s="75">
        <f t="shared" si="793"/>
        <v>-3.4583249424632867E-4</v>
      </c>
      <c r="KI202" s="75"/>
      <c r="KJ202" s="75"/>
      <c r="KK202" s="75">
        <f t="shared" si="794"/>
        <v>2.4098928168303002E-2</v>
      </c>
      <c r="KL202" s="75">
        <f t="shared" si="795"/>
        <v>1.1242822152310872E-3</v>
      </c>
      <c r="KM202" s="75">
        <f t="shared" si="796"/>
        <v>2.5223210383534089E-2</v>
      </c>
      <c r="KN202" s="75"/>
      <c r="KO202" s="75"/>
      <c r="KP202" s="75"/>
      <c r="KQ202" s="75"/>
      <c r="KR202" s="73">
        <f t="shared" si="797"/>
        <v>3196.6045062320231</v>
      </c>
      <c r="KS202" s="73">
        <f t="shared" si="798"/>
        <v>527.36888782358585</v>
      </c>
      <c r="KT202" s="73">
        <f t="shared" si="799"/>
        <v>1977.886385426654</v>
      </c>
      <c r="KU202" s="73">
        <f t="shared" si="800"/>
        <v>858.36625119846587</v>
      </c>
      <c r="KV202" s="73">
        <f t="shared" si="801"/>
        <v>861.40292425695111</v>
      </c>
      <c r="KW202" s="73">
        <f t="shared" si="802"/>
        <v>622.51797698945347</v>
      </c>
      <c r="KX202" s="73">
        <f t="shared" si="803"/>
        <v>252.04386385426653</v>
      </c>
      <c r="KY202" s="73"/>
      <c r="KZ202" s="73">
        <f t="shared" si="804"/>
        <v>2214.6974125539055</v>
      </c>
      <c r="LA202" s="73">
        <f t="shared" si="805"/>
        <v>1480.1746526114039</v>
      </c>
      <c r="LB202" s="73">
        <f t="shared" si="806"/>
        <v>2375.5639674173453</v>
      </c>
      <c r="LC202" s="73">
        <f t="shared" si="807"/>
        <v>436.0596550071873</v>
      </c>
      <c r="LD202" s="73">
        <f t="shared" si="808"/>
        <v>708.21753713464295</v>
      </c>
      <c r="LE202" s="73">
        <f t="shared" si="809"/>
        <v>1000.6102060373743</v>
      </c>
      <c r="LF202" s="73">
        <f t="shared" si="810"/>
        <v>230.67656923814087</v>
      </c>
      <c r="LG202" s="73"/>
      <c r="LH202" s="73">
        <f t="shared" si="811"/>
        <v>2285</v>
      </c>
      <c r="LI202" s="73">
        <f t="shared" si="812"/>
        <v>2066</v>
      </c>
      <c r="LJ202" s="73">
        <f t="shared" si="813"/>
        <v>1308</v>
      </c>
      <c r="LK202" s="73">
        <f t="shared" si="814"/>
        <v>671</v>
      </c>
      <c r="LL202" s="73">
        <f t="shared" si="815"/>
        <v>862</v>
      </c>
      <c r="LM202" s="73">
        <f t="shared" si="816"/>
        <v>619</v>
      </c>
      <c r="LN202" s="73">
        <f t="shared" si="817"/>
        <v>468</v>
      </c>
      <c r="LO202" s="73"/>
      <c r="LP202" s="73">
        <f t="shared" si="818"/>
        <v>-981.90709367811769</v>
      </c>
      <c r="LQ202" s="73">
        <f t="shared" si="819"/>
        <v>952.80576478781802</v>
      </c>
      <c r="LR202" s="73">
        <f t="shared" si="820"/>
        <v>397.67758199069135</v>
      </c>
      <c r="LS202" s="73">
        <f t="shared" si="821"/>
        <v>-422.30659619127857</v>
      </c>
      <c r="LT202" s="73">
        <f t="shared" si="822"/>
        <v>-153.18538712230816</v>
      </c>
      <c r="LU202" s="73">
        <f t="shared" si="823"/>
        <v>378.0922290479208</v>
      </c>
      <c r="LV202" s="73">
        <f t="shared" si="824"/>
        <v>-21.367294616125662</v>
      </c>
      <c r="LW202" s="73"/>
      <c r="LX202" s="73">
        <f t="shared" si="825"/>
        <v>70.302587446094549</v>
      </c>
      <c r="LY202" s="73">
        <f t="shared" si="826"/>
        <v>585.82534738859613</v>
      </c>
      <c r="LZ202" s="73">
        <f t="shared" si="827"/>
        <v>-1067.5639674173453</v>
      </c>
      <c r="MA202" s="73">
        <f t="shared" si="828"/>
        <v>234.9403449928127</v>
      </c>
      <c r="MB202" s="73">
        <f t="shared" si="829"/>
        <v>153.78246286535705</v>
      </c>
      <c r="MC202" s="73">
        <f t="shared" si="830"/>
        <v>-381.61020603737427</v>
      </c>
      <c r="MD202" s="73">
        <f t="shared" si="831"/>
        <v>237.32343076185913</v>
      </c>
      <c r="ME202" s="73"/>
      <c r="MF202" s="73">
        <f t="shared" si="832"/>
        <v>-911.60450623202314</v>
      </c>
      <c r="MG202" s="73">
        <f t="shared" si="833"/>
        <v>1538.6311121764143</v>
      </c>
      <c r="MH202" s="73">
        <f t="shared" si="834"/>
        <v>-669.88638542665399</v>
      </c>
      <c r="MI202" s="73">
        <f t="shared" si="835"/>
        <v>-187.36625119846587</v>
      </c>
      <c r="MJ202" s="73">
        <f t="shared" si="836"/>
        <v>0.59707574304889022</v>
      </c>
      <c r="MK202" s="73">
        <f t="shared" si="837"/>
        <v>-3.5179769894534729</v>
      </c>
      <c r="ML202" s="73">
        <f t="shared" si="838"/>
        <v>215.95613614573347</v>
      </c>
      <c r="MM202" s="73"/>
      <c r="MN202" s="75">
        <f t="shared" si="839"/>
        <v>-0.30717190436408859</v>
      </c>
      <c r="MO202" s="75">
        <f t="shared" si="840"/>
        <v>1.8067159189461861</v>
      </c>
      <c r="MP202" s="75">
        <f t="shared" si="841"/>
        <v>0.20106189360563675</v>
      </c>
      <c r="MQ202" s="75">
        <f t="shared" si="842"/>
        <v>-0.49198881666380379</v>
      </c>
      <c r="MR202" s="75">
        <f t="shared" si="843"/>
        <v>-0.17783244380606944</v>
      </c>
      <c r="MS202" s="75">
        <f t="shared" si="844"/>
        <v>0.60735953502323725</v>
      </c>
      <c r="MT202" s="75">
        <f t="shared" si="845"/>
        <v>-8.4776095277131508E-2</v>
      </c>
      <c r="MU202" s="75"/>
      <c r="MV202" s="75">
        <f t="shared" si="846"/>
        <v>3.174365357885358E-2</v>
      </c>
      <c r="MW202" s="75">
        <f t="shared" si="847"/>
        <v>0.39578123186682834</v>
      </c>
      <c r="MX202" s="75">
        <f t="shared" si="848"/>
        <v>-0.44939390479894109</v>
      </c>
      <c r="MY202" s="75">
        <f t="shared" si="849"/>
        <v>0.5387802845207964</v>
      </c>
      <c r="MZ202" s="75">
        <f t="shared" si="850"/>
        <v>0.21714015087446312</v>
      </c>
      <c r="NA202" s="75">
        <f t="shared" si="851"/>
        <v>-0.38137748719217096</v>
      </c>
      <c r="NB202" s="75">
        <f t="shared" si="852"/>
        <v>1.028814636638957</v>
      </c>
      <c r="NC202" s="75"/>
      <c r="ND202" s="75">
        <f t="shared" si="853"/>
        <v>-0.2851790093065254</v>
      </c>
      <c r="NE202" s="75">
        <f t="shared" si="854"/>
        <v>2.9175614028469448</v>
      </c>
      <c r="NF202" s="75">
        <f t="shared" si="855"/>
        <v>-0.33868800066701071</v>
      </c>
      <c r="NG202" s="75">
        <f t="shared" si="856"/>
        <v>-0.21828240676618152</v>
      </c>
      <c r="NH202" s="75">
        <f t="shared" si="857"/>
        <v>6.9314338996925233E-4</v>
      </c>
      <c r="NI202" s="75">
        <f t="shared" si="858"/>
        <v>-5.6512054583012844E-3</v>
      </c>
      <c r="NJ202" s="75">
        <f t="shared" si="859"/>
        <v>0.8568196537036139</v>
      </c>
      <c r="NK202" s="75"/>
      <c r="NL202" s="75"/>
      <c r="NM202" s="211">
        <v>9722</v>
      </c>
      <c r="NN202" s="212">
        <v>0</v>
      </c>
      <c r="NO202" s="212">
        <v>6</v>
      </c>
      <c r="NP202" s="212">
        <v>2</v>
      </c>
      <c r="NQ202" s="212">
        <v>0</v>
      </c>
      <c r="NR202" s="212">
        <v>13</v>
      </c>
      <c r="NS202" s="213">
        <v>21</v>
      </c>
      <c r="NT202" s="213">
        <f t="shared" si="860"/>
        <v>9743</v>
      </c>
      <c r="NU202" s="75"/>
      <c r="NV202" s="75"/>
      <c r="NW202" s="73">
        <v>8446</v>
      </c>
      <c r="NX202" s="73">
        <v>2066</v>
      </c>
      <c r="NY202" s="75">
        <f t="shared" si="861"/>
        <v>0.24461283447785934</v>
      </c>
      <c r="NZ202" s="75">
        <f t="shared" si="862"/>
        <v>2.0113421982260373E-3</v>
      </c>
      <c r="OA202" s="75">
        <f t="shared" si="863"/>
        <v>2.636041293727217E-3</v>
      </c>
      <c r="OB202" s="73">
        <v>12491</v>
      </c>
      <c r="OC202" s="73">
        <v>9743</v>
      </c>
      <c r="OD202" s="73">
        <v>681.79829851473812</v>
      </c>
      <c r="OE202" s="73">
        <v>274.54014853970142</v>
      </c>
      <c r="OF202" s="75">
        <f t="shared" si="864"/>
        <v>2.1979036789664671E-2</v>
      </c>
      <c r="OG202" s="75">
        <f t="shared" si="865"/>
        <v>0.40267062727755809</v>
      </c>
      <c r="OH202" s="73">
        <v>625</v>
      </c>
      <c r="OI202" s="73">
        <f t="shared" si="866"/>
        <v>251.66914204847382</v>
      </c>
      <c r="OJ202" s="75">
        <f t="shared" si="867"/>
        <v>2.5830764861795526E-2</v>
      </c>
      <c r="OK202" s="75">
        <f t="shared" si="868"/>
        <v>1.9060102418867533E-3</v>
      </c>
      <c r="OL202" s="75">
        <f t="shared" si="869"/>
        <v>4.0050821879271934E-4</v>
      </c>
      <c r="OM202" s="73">
        <v>12381</v>
      </c>
      <c r="ON202" s="73">
        <v>237527480</v>
      </c>
      <c r="OO202" s="73">
        <f t="shared" si="870"/>
        <v>19184.838058315159</v>
      </c>
      <c r="OP202" s="75">
        <f t="shared" si="871"/>
        <v>1.899999355464236E-3</v>
      </c>
      <c r="OQ202" s="75">
        <f t="shared" si="872"/>
        <v>1.9074468866779693E-3</v>
      </c>
      <c r="OR202" s="75">
        <f t="shared" si="873"/>
        <v>8.1134984332874272E-4</v>
      </c>
      <c r="OS202" s="73">
        <v>2091.417736854858</v>
      </c>
      <c r="OT202" s="75">
        <f t="shared" si="874"/>
        <v>0.16743397140780225</v>
      </c>
      <c r="OU202" s="75">
        <f t="shared" si="875"/>
        <v>1.7236603621144048E-3</v>
      </c>
      <c r="OV202" s="73">
        <v>118.33840037709746</v>
      </c>
      <c r="OW202" s="75">
        <f t="shared" si="876"/>
        <v>9.5580648071316911E-3</v>
      </c>
      <c r="OX202" s="75">
        <v>5.6872037914691941E-2</v>
      </c>
      <c r="OY202" s="73">
        <v>660</v>
      </c>
      <c r="OZ202" s="75">
        <f t="shared" si="877"/>
        <v>5.2838043391241693E-2</v>
      </c>
      <c r="PA202" s="73">
        <v>2262</v>
      </c>
      <c r="PB202" s="75">
        <f t="shared" si="878"/>
        <v>0.18109038507725561</v>
      </c>
      <c r="PC202" s="73">
        <v>1952</v>
      </c>
      <c r="PD202" s="73">
        <v>2813</v>
      </c>
      <c r="PE202" s="75">
        <f t="shared" si="879"/>
        <v>-0.306078919303235</v>
      </c>
      <c r="PF202" s="75">
        <v>6.4711934156378603E-2</v>
      </c>
      <c r="PG202" s="75">
        <v>5.5246913580246915E-2</v>
      </c>
      <c r="PH202" s="75">
        <v>0.11995884773662552</v>
      </c>
      <c r="PI202" s="75"/>
      <c r="PJ202" s="75"/>
      <c r="PK202" s="75"/>
      <c r="PL202" s="75"/>
      <c r="PM202" s="75"/>
      <c r="PN202" s="75"/>
      <c r="PO202" s="226"/>
      <c r="PP202" s="21">
        <f t="shared" si="880"/>
        <v>0</v>
      </c>
      <c r="PQ202" s="73">
        <f t="shared" si="881"/>
        <v>131.05881714469828</v>
      </c>
      <c r="PR202" s="73"/>
      <c r="PS202" s="73">
        <f t="shared" si="882"/>
        <v>42.702637819079769</v>
      </c>
      <c r="PT202" s="73">
        <v>2</v>
      </c>
      <c r="PU202" s="73">
        <f t="shared" si="883"/>
        <v>21.012910108828038</v>
      </c>
      <c r="PV202" s="73">
        <v>2</v>
      </c>
      <c r="PW202" s="73"/>
      <c r="QB202" s="87"/>
    </row>
    <row r="203" spans="1:444" x14ac:dyDescent="0.25">
      <c r="A203" s="150" t="s">
        <v>143</v>
      </c>
      <c r="B203" s="153" t="s">
        <v>44</v>
      </c>
      <c r="C203" s="151"/>
      <c r="D203" s="156">
        <v>35013</v>
      </c>
      <c r="E203" s="156" t="s">
        <v>140</v>
      </c>
      <c r="F203" s="72" t="s">
        <v>180</v>
      </c>
      <c r="G203" s="82"/>
      <c r="P203" s="161"/>
      <c r="Q203" s="127"/>
      <c r="R203" s="127"/>
      <c r="S203" s="127"/>
      <c r="T203" s="127"/>
      <c r="U203" s="127"/>
      <c r="V203" s="127"/>
      <c r="W203" s="127"/>
      <c r="X203" s="127"/>
      <c r="Y203" s="127"/>
      <c r="Z203" s="113"/>
      <c r="AA203" s="73"/>
      <c r="AB203" s="74">
        <v>5947</v>
      </c>
      <c r="AC203" s="74">
        <v>11857</v>
      </c>
      <c r="AD203" s="74">
        <v>3985</v>
      </c>
      <c r="AE203" s="74">
        <v>13426</v>
      </c>
      <c r="AF203" s="74">
        <v>4604</v>
      </c>
      <c r="AG203" s="74">
        <v>4257</v>
      </c>
      <c r="AH203" s="74">
        <v>486</v>
      </c>
      <c r="AI203" s="74">
        <v>678</v>
      </c>
      <c r="AK203" s="73">
        <f t="shared" si="667"/>
        <v>45240</v>
      </c>
      <c r="AL203" s="75"/>
      <c r="AM203" s="76">
        <f t="shared" si="668"/>
        <v>0.13145446507515474</v>
      </c>
      <c r="AN203" s="77">
        <f t="shared" si="669"/>
        <v>0.26209106984969055</v>
      </c>
      <c r="AO203" s="77">
        <f t="shared" si="670"/>
        <v>8.8085764809902739E-2</v>
      </c>
      <c r="AP203" s="77">
        <f t="shared" si="671"/>
        <v>0.29677276746242265</v>
      </c>
      <c r="AQ203" s="77">
        <f t="shared" si="672"/>
        <v>0.1017683465959328</v>
      </c>
      <c r="AR203" s="77">
        <f t="shared" si="673"/>
        <v>9.4098143236074266E-2</v>
      </c>
      <c r="AS203" s="77">
        <f t="shared" si="674"/>
        <v>1.0742705570291777E-2</v>
      </c>
      <c r="AT203" s="78">
        <f t="shared" si="675"/>
        <v>1.4986737400530505E-2</v>
      </c>
      <c r="AU203" s="75">
        <f t="shared" si="676"/>
        <v>1</v>
      </c>
      <c r="AV203" s="75"/>
      <c r="AW203" s="75"/>
      <c r="AX203" s="74">
        <v>4927</v>
      </c>
      <c r="AY203" s="74">
        <v>2660</v>
      </c>
      <c r="AZ203" s="74">
        <v>5877</v>
      </c>
      <c r="BA203" s="74">
        <v>11673</v>
      </c>
      <c r="BB203" s="74">
        <v>12304</v>
      </c>
      <c r="BC203" s="74">
        <v>4700</v>
      </c>
      <c r="BD203" s="74">
        <v>967</v>
      </c>
      <c r="BE203" s="74">
        <v>2413</v>
      </c>
      <c r="BF203" s="74">
        <v>244</v>
      </c>
      <c r="BG203" s="79">
        <v>123</v>
      </c>
      <c r="BH203" s="80"/>
      <c r="BI203" s="80"/>
      <c r="BJ203" s="81"/>
      <c r="BK203" s="73">
        <f t="shared" si="677"/>
        <v>123</v>
      </c>
      <c r="BL203" s="79">
        <f t="shared" si="678"/>
        <v>45888</v>
      </c>
      <c r="BM203" s="82"/>
      <c r="BN203" s="83">
        <f t="shared" si="679"/>
        <v>0.10737011854951185</v>
      </c>
      <c r="BO203" s="84">
        <f t="shared" si="680"/>
        <v>5.7967224546722457E-2</v>
      </c>
      <c r="BP203" s="84">
        <f t="shared" si="681"/>
        <v>0.12807269874476987</v>
      </c>
      <c r="BQ203" s="84">
        <f t="shared" si="682"/>
        <v>0.25438023012552302</v>
      </c>
      <c r="BR203" s="84">
        <f t="shared" si="683"/>
        <v>0.26813110181311017</v>
      </c>
      <c r="BS203" s="84">
        <f t="shared" si="684"/>
        <v>0.10242329149232915</v>
      </c>
      <c r="BT203" s="84">
        <f t="shared" si="685"/>
        <v>2.1073047419804741E-2</v>
      </c>
      <c r="BU203" s="84">
        <f t="shared" si="686"/>
        <v>5.2584553695955369E-2</v>
      </c>
      <c r="BV203" s="84">
        <f t="shared" si="687"/>
        <v>5.3172942817294282E-3</v>
      </c>
      <c r="BW203" s="84">
        <f t="shared" si="688"/>
        <v>2.6804393305439331E-3</v>
      </c>
      <c r="BX203" s="84">
        <f t="shared" si="689"/>
        <v>0</v>
      </c>
      <c r="BY203" s="84">
        <f t="shared" si="690"/>
        <v>0</v>
      </c>
      <c r="BZ203" s="84">
        <f t="shared" si="691"/>
        <v>0</v>
      </c>
      <c r="CA203" s="75">
        <f t="shared" si="692"/>
        <v>2.6804393305439331E-3</v>
      </c>
      <c r="CB203" s="85">
        <f t="shared" si="693"/>
        <v>1</v>
      </c>
      <c r="CC203" s="75"/>
      <c r="CD203" s="75"/>
      <c r="CE203" s="74">
        <v>8993</v>
      </c>
      <c r="CF203" s="74">
        <v>8546</v>
      </c>
      <c r="CG203" s="74">
        <v>3698</v>
      </c>
      <c r="CH203" s="74">
        <v>6790</v>
      </c>
      <c r="CI203" s="74">
        <v>7023</v>
      </c>
      <c r="CJ203" s="74">
        <v>7195</v>
      </c>
      <c r="CK203" s="74">
        <v>1148</v>
      </c>
      <c r="CL203" s="74">
        <v>1199</v>
      </c>
      <c r="CM203" s="72">
        <v>69</v>
      </c>
      <c r="CN203" s="72">
        <v>83</v>
      </c>
      <c r="CP203" s="73">
        <f t="shared" si="884"/>
        <v>1351</v>
      </c>
      <c r="CQ203" s="73">
        <f t="shared" si="885"/>
        <v>44744</v>
      </c>
      <c r="CR203" s="73"/>
      <c r="CS203" s="76">
        <f t="shared" si="694"/>
        <v>0.20098784194528876</v>
      </c>
      <c r="CT203" s="77">
        <f t="shared" si="695"/>
        <v>0.19099767566601109</v>
      </c>
      <c r="CU203" s="77">
        <f t="shared" si="696"/>
        <v>8.2647952798140537E-2</v>
      </c>
      <c r="CV203" s="77">
        <f t="shared" si="697"/>
        <v>0.15175219023779724</v>
      </c>
      <c r="CW203" s="77">
        <f t="shared" si="698"/>
        <v>0.15695959234757734</v>
      </c>
      <c r="CX203" s="77">
        <f t="shared" si="699"/>
        <v>0.16080368317539781</v>
      </c>
      <c r="CY203" s="77">
        <f t="shared" si="700"/>
        <v>2.5657071339173967E-2</v>
      </c>
      <c r="CZ203" s="78"/>
      <c r="DA203" s="78"/>
      <c r="DB203" s="78"/>
      <c r="DC203" s="78"/>
      <c r="DD203" s="78">
        <f t="shared" si="701"/>
        <v>3.0193992490613268E-2</v>
      </c>
      <c r="DE203" s="75">
        <f t="shared" si="702"/>
        <v>1</v>
      </c>
      <c r="DF203" s="75"/>
      <c r="DG203" s="75"/>
      <c r="DH203" s="74">
        <v>6015</v>
      </c>
      <c r="DI203" s="74">
        <v>9222</v>
      </c>
      <c r="DJ203" s="74">
        <v>9189</v>
      </c>
      <c r="DK203" s="74">
        <v>3692</v>
      </c>
      <c r="DM203" s="74">
        <v>2431</v>
      </c>
      <c r="DN203" s="74">
        <v>4051</v>
      </c>
      <c r="DO203" s="74">
        <v>9166</v>
      </c>
      <c r="DP203" s="74">
        <v>820</v>
      </c>
      <c r="DQ203" s="72"/>
      <c r="DR203" s="72"/>
      <c r="DU203" s="73">
        <f t="shared" si="703"/>
        <v>820</v>
      </c>
      <c r="DV203" s="73">
        <f t="shared" si="886"/>
        <v>44586</v>
      </c>
      <c r="DW203" s="76">
        <f t="shared" si="704"/>
        <v>0.13490781859776613</v>
      </c>
      <c r="DX203" s="77">
        <f t="shared" si="705"/>
        <v>0.20683622661822096</v>
      </c>
      <c r="DY203" s="77">
        <f t="shared" si="706"/>
        <v>0.20609608397254744</v>
      </c>
      <c r="DZ203" s="77">
        <f t="shared" si="707"/>
        <v>8.2806262055353699E-2</v>
      </c>
      <c r="EA203" s="77">
        <f t="shared" si="708"/>
        <v>0</v>
      </c>
      <c r="EB203" s="77">
        <f t="shared" si="709"/>
        <v>5.4523841564616697E-2</v>
      </c>
      <c r="EC203" s="77">
        <f t="shared" si="710"/>
        <v>9.0858116897680891E-2</v>
      </c>
      <c r="ED203" s="77">
        <f t="shared" si="711"/>
        <v>0.20558022697707801</v>
      </c>
      <c r="EE203" s="75">
        <f t="shared" si="712"/>
        <v>1.8391423316736197E-2</v>
      </c>
      <c r="EF203" s="78">
        <f t="shared" si="713"/>
        <v>0</v>
      </c>
      <c r="EG203" s="78">
        <f t="shared" si="714"/>
        <v>0</v>
      </c>
      <c r="EH203" s="78">
        <f t="shared" si="715"/>
        <v>0</v>
      </c>
      <c r="EI203" s="78">
        <f t="shared" si="716"/>
        <v>0</v>
      </c>
      <c r="EJ203" s="75">
        <f t="shared" si="717"/>
        <v>1.8391423316736197E-2</v>
      </c>
      <c r="EK203" s="75">
        <f t="shared" si="718"/>
        <v>1</v>
      </c>
      <c r="EL203" s="75"/>
      <c r="EM203" s="75"/>
      <c r="EN203" s="75"/>
      <c r="EO203" s="75"/>
      <c r="EP203" s="75"/>
      <c r="EQ203" s="75"/>
      <c r="ER203" s="75">
        <f t="shared" si="719"/>
        <v>0.26209106984969055</v>
      </c>
      <c r="ES203" s="75">
        <f t="shared" si="720"/>
        <v>0.26813110181311017</v>
      </c>
      <c r="ET203" s="75">
        <f t="shared" si="721"/>
        <v>0.19099767566601109</v>
      </c>
      <c r="EU203" s="75">
        <f t="shared" si="722"/>
        <v>0.20683622661822096</v>
      </c>
      <c r="EV203" s="75"/>
      <c r="EW203" s="75"/>
      <c r="EX203" s="75">
        <f t="shared" si="723"/>
        <v>8.8085764809902739E-2</v>
      </c>
      <c r="EY203" s="75">
        <f t="shared" si="724"/>
        <v>5.7967224546722457E-2</v>
      </c>
      <c r="EZ203" s="75">
        <f t="shared" si="725"/>
        <v>0.15695959234757734</v>
      </c>
      <c r="FA203" s="75">
        <f t="shared" si="726"/>
        <v>0.20609608397254744</v>
      </c>
      <c r="FB203" s="75"/>
      <c r="FC203" s="75"/>
      <c r="FD203" s="75"/>
      <c r="FE203" s="75">
        <f t="shared" si="727"/>
        <v>5.2584553695955369E-2</v>
      </c>
      <c r="FF203" s="75"/>
      <c r="FG203" s="75"/>
      <c r="FH203" s="75"/>
      <c r="FI203" s="75"/>
      <c r="FJ203" s="75"/>
      <c r="FK203" s="75">
        <f t="shared" si="728"/>
        <v>5.3172942817294282E-3</v>
      </c>
      <c r="FL203" s="75"/>
      <c r="FM203" s="75"/>
      <c r="FN203" s="75"/>
      <c r="FO203" s="75"/>
      <c r="FP203" s="75">
        <f t="shared" si="729"/>
        <v>0.35017683465959326</v>
      </c>
      <c r="FQ203" s="75">
        <f t="shared" si="730"/>
        <v>0.38400017433751743</v>
      </c>
      <c r="FR203" s="75">
        <f t="shared" si="731"/>
        <v>0.34795726801358839</v>
      </c>
      <c r="FS203" s="75">
        <f t="shared" si="732"/>
        <v>0.4129323105907684</v>
      </c>
      <c r="FT203" s="75"/>
      <c r="FU203" s="75"/>
      <c r="FV203" s="75"/>
      <c r="FW203" s="75">
        <f t="shared" si="733"/>
        <v>-7.7133426147099088E-2</v>
      </c>
      <c r="FX203" s="75">
        <f t="shared" si="734"/>
        <v>1.5838550952209873E-2</v>
      </c>
      <c r="FY203" s="75">
        <f t="shared" si="735"/>
        <v>-6.1294875194889215E-2</v>
      </c>
      <c r="FZ203" s="75"/>
      <c r="GA203" s="75"/>
      <c r="GB203" s="75">
        <f t="shared" si="736"/>
        <v>9.899236780085488E-2</v>
      </c>
      <c r="GC203" s="75">
        <f t="shared" si="737"/>
        <v>4.9136491624970108E-2</v>
      </c>
      <c r="GD203" s="75">
        <f t="shared" si="738"/>
        <v>0.14812885942582499</v>
      </c>
      <c r="GE203" s="75"/>
      <c r="GF203" s="75"/>
      <c r="GG203" s="75"/>
      <c r="GH203" s="75"/>
      <c r="GI203" s="75"/>
      <c r="GJ203" s="75"/>
      <c r="GK203" s="75"/>
      <c r="GL203" s="75"/>
      <c r="GM203" s="75"/>
      <c r="GN203" s="75"/>
      <c r="GO203" s="75"/>
      <c r="GP203" s="75"/>
      <c r="GQ203" s="75">
        <f t="shared" si="739"/>
        <v>-3.6042906323929036E-2</v>
      </c>
      <c r="GR203" s="75">
        <f t="shared" si="740"/>
        <v>6.4975042577180009E-2</v>
      </c>
      <c r="GS203" s="75">
        <f t="shared" si="741"/>
        <v>2.8932136253250973E-2</v>
      </c>
      <c r="GT203" s="75"/>
      <c r="GU203" s="75"/>
      <c r="GV203" s="75"/>
      <c r="GW203" s="75"/>
      <c r="GX203" s="75">
        <f t="shared" si="742"/>
        <v>1.0742705570291777E-2</v>
      </c>
      <c r="GY203" s="75">
        <f t="shared" si="743"/>
        <v>2.1073047419804741E-2</v>
      </c>
      <c r="GZ203" s="75">
        <f t="shared" si="744"/>
        <v>2.5657071339173967E-2</v>
      </c>
      <c r="HA203" s="75">
        <f t="shared" si="745"/>
        <v>5.4523841564616697E-2</v>
      </c>
      <c r="HB203" s="75"/>
      <c r="HC203" s="75"/>
      <c r="HD203" s="75">
        <f t="shared" si="746"/>
        <v>4.5840239193692262E-3</v>
      </c>
      <c r="HE203" s="75">
        <f t="shared" si="747"/>
        <v>2.886677022544273E-2</v>
      </c>
      <c r="HF203" s="75">
        <f t="shared" si="748"/>
        <v>3.345079414481196E-2</v>
      </c>
      <c r="HG203" s="75"/>
      <c r="HH203" s="75"/>
      <c r="HI203" s="75"/>
      <c r="HJ203" s="75">
        <f t="shared" si="749"/>
        <v>9.4098143236074266E-2</v>
      </c>
      <c r="HK203" s="75">
        <f t="shared" si="750"/>
        <v>0.10242329149232915</v>
      </c>
      <c r="HL203" s="75">
        <f t="shared" si="751"/>
        <v>8.2647952798140537E-2</v>
      </c>
      <c r="HM203" s="75">
        <f t="shared" si="752"/>
        <v>8.2806262055353699E-2</v>
      </c>
      <c r="HN203" s="75"/>
      <c r="HO203" s="75"/>
      <c r="HP203" s="75">
        <f t="shared" si="753"/>
        <v>-1.9775338694188613E-2</v>
      </c>
      <c r="HQ203" s="75">
        <f>Gegevens!HM175-Gegevens!HL175</f>
        <v>-4.8226137800252866E-2</v>
      </c>
      <c r="HR203" s="75">
        <f t="shared" si="754"/>
        <v>-1.961702943697545E-2</v>
      </c>
      <c r="HS203" s="75"/>
      <c r="HT203" s="75"/>
      <c r="HU203" s="75"/>
      <c r="HV203" s="75">
        <f t="shared" si="755"/>
        <v>0.13145446507515474</v>
      </c>
      <c r="HW203" s="75">
        <f t="shared" si="756"/>
        <v>0.12807269874476987</v>
      </c>
      <c r="HX203" s="75">
        <f t="shared" si="757"/>
        <v>0.16080368317539781</v>
      </c>
      <c r="HY203" s="75">
        <f t="shared" si="758"/>
        <v>0.13490781859776613</v>
      </c>
      <c r="HZ203" s="75"/>
      <c r="IA203" s="75"/>
      <c r="IB203" s="75">
        <f t="shared" si="759"/>
        <v>3.2730984430627941E-2</v>
      </c>
      <c r="IC203" s="75">
        <f t="shared" si="760"/>
        <v>-2.5895864577631683E-2</v>
      </c>
      <c r="ID203" s="75">
        <f t="shared" si="761"/>
        <v>6.8351198529962576E-3</v>
      </c>
      <c r="IE203" s="75"/>
      <c r="IF203" s="75"/>
      <c r="IG203" s="75"/>
      <c r="IH203" s="75">
        <f t="shared" si="762"/>
        <v>0.29677276746242265</v>
      </c>
      <c r="II203" s="75">
        <f t="shared" si="763"/>
        <v>0.25438023012552302</v>
      </c>
      <c r="IJ203" s="75">
        <f t="shared" si="764"/>
        <v>0.20098784194528876</v>
      </c>
      <c r="IK203" s="75">
        <f t="shared" si="765"/>
        <v>0.20558022697707801</v>
      </c>
      <c r="IL203" s="75"/>
      <c r="IM203" s="75"/>
      <c r="IN203" s="75">
        <f t="shared" si="766"/>
        <v>-5.3392388180234257E-2</v>
      </c>
      <c r="IO203" s="75">
        <f t="shared" si="767"/>
        <v>4.5923850317892423E-3</v>
      </c>
      <c r="IP203" s="75">
        <f t="shared" si="768"/>
        <v>-4.8800003148445015E-2</v>
      </c>
      <c r="IQ203" s="75"/>
      <c r="IR203" s="75"/>
      <c r="IS203" s="75"/>
      <c r="IT203" s="75">
        <f t="shared" si="769"/>
        <v>0.1017683465959328</v>
      </c>
      <c r="IU203" s="75">
        <f t="shared" si="770"/>
        <v>0.10737011854951185</v>
      </c>
      <c r="IV203" s="75">
        <f t="shared" si="771"/>
        <v>0.15175219023779724</v>
      </c>
      <c r="IW203" s="75">
        <f t="shared" si="772"/>
        <v>9.0858116897680891E-2</v>
      </c>
      <c r="IX203" s="75"/>
      <c r="IY203" s="75"/>
      <c r="IZ203" s="75">
        <f t="shared" si="773"/>
        <v>4.4382071688285382E-2</v>
      </c>
      <c r="JA203" s="75">
        <f t="shared" si="774"/>
        <v>-6.0894073340116345E-2</v>
      </c>
      <c r="JB203" s="75">
        <f t="shared" si="775"/>
        <v>-1.6512001651830963E-2</v>
      </c>
      <c r="JC203" s="75"/>
      <c r="JD203" s="75"/>
      <c r="JE203" s="75"/>
      <c r="JF203" s="75"/>
      <c r="JG203" s="75"/>
      <c r="JH203" s="75"/>
      <c r="JI203" s="75">
        <f t="shared" si="776"/>
        <v>0.30751547303271443</v>
      </c>
      <c r="JJ203" s="75">
        <f t="shared" si="777"/>
        <v>0.39854111405835546</v>
      </c>
      <c r="JK203" s="75">
        <f t="shared" si="778"/>
        <v>0.40928381962864724</v>
      </c>
      <c r="JL203" s="75"/>
      <c r="JM203" s="75">
        <f t="shared" si="779"/>
        <v>0.27545327754532778</v>
      </c>
      <c r="JN203" s="75">
        <f t="shared" si="780"/>
        <v>0.36175034867503486</v>
      </c>
      <c r="JO203" s="75">
        <f t="shared" si="781"/>
        <v>0.38282339609483962</v>
      </c>
      <c r="JP203" s="75"/>
      <c r="JQ203" s="75">
        <f t="shared" si="782"/>
        <v>0.22664491328446273</v>
      </c>
      <c r="JR203" s="75">
        <f t="shared" si="783"/>
        <v>0.35274003218308603</v>
      </c>
      <c r="JS203" s="75">
        <f t="shared" si="784"/>
        <v>0.37839710352225997</v>
      </c>
      <c r="JT203" s="75"/>
      <c r="JU203" s="75">
        <f t="shared" si="785"/>
        <v>0.26010406854169471</v>
      </c>
      <c r="JV203" s="75">
        <f t="shared" si="786"/>
        <v>0.29643834387475887</v>
      </c>
      <c r="JW203" s="75">
        <f t="shared" si="787"/>
        <v>0.35096218543937563</v>
      </c>
      <c r="JX203" s="75"/>
      <c r="JY203" s="75"/>
      <c r="JZ203" s="75"/>
      <c r="KA203" s="75">
        <f t="shared" si="788"/>
        <v>-4.8808364260865045E-2</v>
      </c>
      <c r="KB203" s="75">
        <f t="shared" si="789"/>
        <v>3.3459155257231976E-2</v>
      </c>
      <c r="KC203" s="75">
        <f t="shared" si="790"/>
        <v>-1.5349209003633069E-2</v>
      </c>
      <c r="KD203" s="75"/>
      <c r="KE203" s="75"/>
      <c r="KF203" s="75">
        <f t="shared" si="791"/>
        <v>-9.0103164919488332E-3</v>
      </c>
      <c r="KG203" s="75">
        <f t="shared" si="792"/>
        <v>-5.6301688308327158E-2</v>
      </c>
      <c r="KH203" s="75">
        <f t="shared" si="793"/>
        <v>-6.5312004800275991E-2</v>
      </c>
      <c r="KI203" s="75"/>
      <c r="KJ203" s="75"/>
      <c r="KK203" s="75">
        <f t="shared" si="794"/>
        <v>-4.4262925725796487E-3</v>
      </c>
      <c r="KL203" s="75">
        <f t="shared" si="795"/>
        <v>-2.7434918082884341E-2</v>
      </c>
      <c r="KM203" s="75">
        <f t="shared" si="796"/>
        <v>-3.186121065546399E-2</v>
      </c>
      <c r="KN203" s="75"/>
      <c r="KO203" s="75"/>
      <c r="KP203" s="75"/>
      <c r="KQ203" s="75"/>
      <c r="KR203" s="73">
        <f t="shared" si="797"/>
        <v>11954.893305439331</v>
      </c>
      <c r="KS203" s="73">
        <f t="shared" si="798"/>
        <v>2584.5266736401672</v>
      </c>
      <c r="KT203" s="73">
        <f t="shared" si="799"/>
        <v>4566.6448744769878</v>
      </c>
      <c r="KU203" s="73">
        <f t="shared" si="800"/>
        <v>5710.2493462343091</v>
      </c>
      <c r="KV203" s="73">
        <f t="shared" si="801"/>
        <v>11341.796940376569</v>
      </c>
      <c r="KW203" s="73">
        <f t="shared" si="802"/>
        <v>4787.2041056485359</v>
      </c>
      <c r="KX203" s="73">
        <f t="shared" si="803"/>
        <v>939.56289225941418</v>
      </c>
      <c r="KY203" s="73"/>
      <c r="KZ203" s="73">
        <f t="shared" si="804"/>
        <v>8515.8223672447693</v>
      </c>
      <c r="LA203" s="73">
        <f t="shared" si="805"/>
        <v>6998.2003844090832</v>
      </c>
      <c r="LB203" s="73">
        <f t="shared" si="806"/>
        <v>3684.9416234578939</v>
      </c>
      <c r="LC203" s="73">
        <f t="shared" si="807"/>
        <v>7169.5930180582864</v>
      </c>
      <c r="LD203" s="73">
        <f t="shared" si="808"/>
        <v>8961.2439209726454</v>
      </c>
      <c r="LE203" s="73">
        <f t="shared" si="809"/>
        <v>6766.0231539424276</v>
      </c>
      <c r="LF203" s="73">
        <f t="shared" si="810"/>
        <v>1143.9461827284106</v>
      </c>
      <c r="LG203" s="73"/>
      <c r="LH203" s="73">
        <f t="shared" si="811"/>
        <v>9222</v>
      </c>
      <c r="LI203" s="73">
        <f t="shared" si="812"/>
        <v>9189</v>
      </c>
      <c r="LJ203" s="73">
        <f t="shared" si="813"/>
        <v>3692</v>
      </c>
      <c r="LK203" s="73">
        <f t="shared" si="814"/>
        <v>6015</v>
      </c>
      <c r="LL203" s="73">
        <f t="shared" si="815"/>
        <v>9166</v>
      </c>
      <c r="LM203" s="73">
        <f t="shared" si="816"/>
        <v>4051</v>
      </c>
      <c r="LN203" s="73">
        <f t="shared" si="817"/>
        <v>2431</v>
      </c>
      <c r="LO203" s="73"/>
      <c r="LP203" s="73">
        <f t="shared" si="818"/>
        <v>-3439.0709381945617</v>
      </c>
      <c r="LQ203" s="73">
        <f t="shared" si="819"/>
        <v>4413.673710768916</v>
      </c>
      <c r="LR203" s="73">
        <f t="shared" si="820"/>
        <v>-881.70325101909384</v>
      </c>
      <c r="LS203" s="73">
        <f t="shared" si="821"/>
        <v>1459.3436718239773</v>
      </c>
      <c r="LT203" s="73">
        <f t="shared" si="822"/>
        <v>-2380.5530194039238</v>
      </c>
      <c r="LU203" s="73">
        <f t="shared" si="823"/>
        <v>1978.8190482938917</v>
      </c>
      <c r="LV203" s="73">
        <f t="shared" si="824"/>
        <v>204.38329046899639</v>
      </c>
      <c r="LW203" s="73"/>
      <c r="LX203" s="73">
        <f t="shared" si="825"/>
        <v>706.17763275523066</v>
      </c>
      <c r="LY203" s="73">
        <f t="shared" si="826"/>
        <v>2190.7996155909168</v>
      </c>
      <c r="LZ203" s="73">
        <f t="shared" si="827"/>
        <v>7.0583765421060889</v>
      </c>
      <c r="MA203" s="73">
        <f t="shared" si="828"/>
        <v>-1154.5930180582864</v>
      </c>
      <c r="MB203" s="73">
        <f t="shared" si="829"/>
        <v>204.75607902735464</v>
      </c>
      <c r="MC203" s="73">
        <f t="shared" si="830"/>
        <v>-2715.0231539424276</v>
      </c>
      <c r="MD203" s="73">
        <f t="shared" si="831"/>
        <v>1287.0538172715894</v>
      </c>
      <c r="ME203" s="73"/>
      <c r="MF203" s="73">
        <f t="shared" si="832"/>
        <v>-2732.893305439331</v>
      </c>
      <c r="MG203" s="73">
        <f t="shared" si="833"/>
        <v>6604.4733263598328</v>
      </c>
      <c r="MH203" s="73">
        <f t="shared" si="834"/>
        <v>-874.64487447698775</v>
      </c>
      <c r="MI203" s="73">
        <f t="shared" si="835"/>
        <v>304.75065376569091</v>
      </c>
      <c r="MJ203" s="73">
        <f t="shared" si="836"/>
        <v>-2175.7969403765692</v>
      </c>
      <c r="MK203" s="73">
        <f t="shared" si="837"/>
        <v>-736.20410564853591</v>
      </c>
      <c r="ML203" s="73">
        <f t="shared" si="838"/>
        <v>1491.4371077405858</v>
      </c>
      <c r="MM203" s="73"/>
      <c r="MN203" s="75">
        <f t="shared" si="839"/>
        <v>-0.28767056721700945</v>
      </c>
      <c r="MO203" s="75">
        <f t="shared" si="840"/>
        <v>1.7077299900923417</v>
      </c>
      <c r="MP203" s="75">
        <f t="shared" si="841"/>
        <v>-0.19307462595721858</v>
      </c>
      <c r="MQ203" s="75">
        <f t="shared" si="842"/>
        <v>0.25556566505915518</v>
      </c>
      <c r="MR203" s="75">
        <f t="shared" si="843"/>
        <v>-0.20989205078510997</v>
      </c>
      <c r="MS203" s="75">
        <f t="shared" si="844"/>
        <v>0.41335589722590604</v>
      </c>
      <c r="MT203" s="75">
        <f t="shared" si="845"/>
        <v>0.21753018574148411</v>
      </c>
      <c r="MU203" s="75"/>
      <c r="MV203" s="75">
        <f t="shared" si="846"/>
        <v>8.292535967770652E-2</v>
      </c>
      <c r="MW203" s="75">
        <f t="shared" si="847"/>
        <v>0.31305185551298048</v>
      </c>
      <c r="MX203" s="75">
        <f t="shared" si="848"/>
        <v>1.9154649553125387E-3</v>
      </c>
      <c r="MY203" s="75">
        <f t="shared" si="849"/>
        <v>-0.16104024526220323</v>
      </c>
      <c r="MZ203" s="75">
        <f t="shared" si="850"/>
        <v>2.2849068816009933E-2</v>
      </c>
      <c r="NA203" s="75">
        <f t="shared" si="851"/>
        <v>-0.40127311009280797</v>
      </c>
      <c r="NB203" s="75">
        <f t="shared" si="852"/>
        <v>1.1250999712257921</v>
      </c>
      <c r="NC203" s="75"/>
      <c r="ND203" s="75">
        <f t="shared" si="853"/>
        <v>-0.22860039279446331</v>
      </c>
      <c r="NE203" s="75">
        <f t="shared" si="854"/>
        <v>2.5553898877188939</v>
      </c>
      <c r="NF203" s="75">
        <f t="shared" si="855"/>
        <v>-0.19152898868168719</v>
      </c>
      <c r="NG203" s="75">
        <f t="shared" si="856"/>
        <v>5.3369062415227507E-2</v>
      </c>
      <c r="NH203" s="75">
        <f t="shared" si="857"/>
        <v>-0.19183881988142248</v>
      </c>
      <c r="NI203" s="75">
        <f t="shared" si="858"/>
        <v>-0.15378581932194435</v>
      </c>
      <c r="NJ203" s="75">
        <f t="shared" si="859"/>
        <v>1.5873733626857611</v>
      </c>
      <c r="NK203" s="75"/>
      <c r="NL203" s="75"/>
      <c r="NM203" s="211">
        <v>54341</v>
      </c>
      <c r="NN203" s="212">
        <v>4</v>
      </c>
      <c r="NO203" s="212">
        <v>72</v>
      </c>
      <c r="NP203" s="212">
        <v>72</v>
      </c>
      <c r="NQ203" s="212">
        <v>10</v>
      </c>
      <c r="NR203" s="212">
        <v>251</v>
      </c>
      <c r="NS203" s="213">
        <v>409</v>
      </c>
      <c r="NT203" s="213">
        <f t="shared" si="860"/>
        <v>54750</v>
      </c>
      <c r="NU203" s="75"/>
      <c r="NV203" s="75"/>
      <c r="NW203" s="73">
        <v>44586</v>
      </c>
      <c r="NX203" s="73">
        <v>9189</v>
      </c>
      <c r="NY203" s="75">
        <f t="shared" si="861"/>
        <v>0.20609608397254744</v>
      </c>
      <c r="NZ203" s="75">
        <f t="shared" si="862"/>
        <v>1.0617772111071051E-2</v>
      </c>
      <c r="OA203" s="75">
        <f t="shared" si="863"/>
        <v>1.1724386954530201E-2</v>
      </c>
      <c r="OB203" s="73">
        <v>71332</v>
      </c>
      <c r="OC203" s="73">
        <v>54750</v>
      </c>
      <c r="OD203" s="73">
        <v>15522.369775752491</v>
      </c>
      <c r="OE203" s="73">
        <v>9452.6010897773685</v>
      </c>
      <c r="OF203" s="75">
        <f t="shared" si="864"/>
        <v>0.13251557631606248</v>
      </c>
      <c r="OG203" s="75">
        <f t="shared" si="865"/>
        <v>0.60896636443639462</v>
      </c>
      <c r="OH203" s="73">
        <v>6585.6666666667006</v>
      </c>
      <c r="OI203" s="73">
        <f t="shared" si="866"/>
        <v>4010.4494873899703</v>
      </c>
      <c r="OJ203" s="75">
        <f t="shared" si="867"/>
        <v>7.3250218947762014E-2</v>
      </c>
      <c r="OK203" s="75">
        <f t="shared" si="868"/>
        <v>1.0884598717017524E-2</v>
      </c>
      <c r="OL203" s="75">
        <f t="shared" si="869"/>
        <v>1.3789766070871701E-2</v>
      </c>
      <c r="OM203" s="73">
        <v>70994</v>
      </c>
      <c r="ON203" s="73">
        <v>1268605579</v>
      </c>
      <c r="OO203" s="73">
        <f t="shared" si="870"/>
        <v>17869.194284024001</v>
      </c>
      <c r="OP203" s="75">
        <f t="shared" si="871"/>
        <v>1.0894802862598172E-2</v>
      </c>
      <c r="OQ203" s="75">
        <f t="shared" si="872"/>
        <v>1.0187443415329681E-2</v>
      </c>
      <c r="OR203" s="75">
        <f t="shared" si="873"/>
        <v>1.2929187650049532E-2</v>
      </c>
      <c r="OS203" s="73">
        <v>11555.75586669296</v>
      </c>
      <c r="OT203" s="75">
        <f t="shared" si="874"/>
        <v>0.16199960560047327</v>
      </c>
      <c r="OU203" s="75">
        <f t="shared" si="875"/>
        <v>9.5237780528930963E-3</v>
      </c>
      <c r="OV203" s="73">
        <v>4927.4776527700942</v>
      </c>
      <c r="OW203" s="75">
        <f t="shared" si="876"/>
        <v>6.940695907781072E-2</v>
      </c>
      <c r="OX203" s="75">
        <v>0.29564755838641188</v>
      </c>
      <c r="OY203" s="73">
        <v>3500</v>
      </c>
      <c r="OZ203" s="75">
        <f t="shared" si="877"/>
        <v>4.9066337688554923E-2</v>
      </c>
      <c r="PA203" s="73">
        <v>19835</v>
      </c>
      <c r="PB203" s="75">
        <f t="shared" si="878"/>
        <v>0.27806594515785343</v>
      </c>
      <c r="PC203" s="73">
        <v>9975</v>
      </c>
      <c r="PD203" s="73">
        <v>15563</v>
      </c>
      <c r="PE203" s="75">
        <f t="shared" si="879"/>
        <v>-0.3590567371329435</v>
      </c>
      <c r="PF203" s="75">
        <v>2.8146932822896729E-2</v>
      </c>
      <c r="PG203" s="75">
        <v>0.11831191322577705</v>
      </c>
      <c r="PH203" s="75">
        <v>0.14645884604867379</v>
      </c>
      <c r="PI203" s="75"/>
      <c r="PJ203" s="75"/>
      <c r="PK203" s="75"/>
      <c r="PL203" s="75"/>
      <c r="PM203" s="75"/>
      <c r="PN203" s="75"/>
      <c r="PO203" s="226"/>
      <c r="PP203" s="21">
        <f t="shared" si="880"/>
        <v>0</v>
      </c>
      <c r="PQ203" s="73">
        <f t="shared" si="881"/>
        <v>110.42228851667755</v>
      </c>
      <c r="PR203" s="73"/>
      <c r="PS203" s="73">
        <f t="shared" si="882"/>
        <v>118.67298392736775</v>
      </c>
      <c r="PT203" s="73">
        <v>3</v>
      </c>
      <c r="PU203" s="73">
        <f t="shared" si="883"/>
        <v>126.69062433429075</v>
      </c>
      <c r="PV203" s="73">
        <v>3</v>
      </c>
      <c r="PW203" s="73"/>
    </row>
    <row r="204" spans="1:444" x14ac:dyDescent="0.25">
      <c r="A204" s="150"/>
      <c r="B204" s="153" t="s">
        <v>12</v>
      </c>
      <c r="C204" s="151"/>
      <c r="D204" s="156">
        <v>44052</v>
      </c>
      <c r="E204" s="156" t="s">
        <v>205</v>
      </c>
      <c r="F204" s="72" t="s">
        <v>242</v>
      </c>
      <c r="G204" s="82"/>
      <c r="P204" s="161"/>
      <c r="Q204" s="127"/>
      <c r="R204" s="127"/>
      <c r="S204" s="127"/>
      <c r="T204" s="127"/>
      <c r="U204" s="127"/>
      <c r="V204" s="127"/>
      <c r="W204" s="127"/>
      <c r="X204" s="127"/>
      <c r="Y204" s="127"/>
      <c r="Z204" s="113"/>
      <c r="AA204" s="73"/>
      <c r="AB204" s="74">
        <v>2088</v>
      </c>
      <c r="AC204" s="74">
        <v>1909</v>
      </c>
      <c r="AD204" s="74">
        <v>629</v>
      </c>
      <c r="AE204" s="74">
        <v>606</v>
      </c>
      <c r="AF204" s="74">
        <v>1093</v>
      </c>
      <c r="AG204" s="74">
        <v>2881</v>
      </c>
      <c r="AH204" s="74">
        <v>158</v>
      </c>
      <c r="AI204" s="74">
        <v>111</v>
      </c>
      <c r="AK204" s="73">
        <f t="shared" si="667"/>
        <v>9475</v>
      </c>
      <c r="AL204" s="75"/>
      <c r="AM204" s="76">
        <f t="shared" si="668"/>
        <v>0.22036939313984169</v>
      </c>
      <c r="AN204" s="77">
        <f t="shared" si="669"/>
        <v>0.20147757255936674</v>
      </c>
      <c r="AO204" s="77">
        <f t="shared" si="670"/>
        <v>6.6385224274406338E-2</v>
      </c>
      <c r="AP204" s="77">
        <f t="shared" si="671"/>
        <v>6.3957783641160948E-2</v>
      </c>
      <c r="AQ204" s="77">
        <f t="shared" si="672"/>
        <v>0.11535620052770448</v>
      </c>
      <c r="AR204" s="77">
        <f t="shared" si="673"/>
        <v>0.30406332453825857</v>
      </c>
      <c r="AS204" s="77">
        <f t="shared" si="674"/>
        <v>1.6675461741424803E-2</v>
      </c>
      <c r="AT204" s="78">
        <f t="shared" si="675"/>
        <v>1.1715039577836412E-2</v>
      </c>
      <c r="AU204" s="75">
        <f t="shared" si="676"/>
        <v>1</v>
      </c>
      <c r="AV204" s="75"/>
      <c r="AW204" s="75"/>
      <c r="AX204" s="74">
        <v>1011</v>
      </c>
      <c r="AY204" s="74">
        <v>363</v>
      </c>
      <c r="AZ204" s="74">
        <v>2173</v>
      </c>
      <c r="BA204" s="74">
        <v>906</v>
      </c>
      <c r="BB204" s="74">
        <v>2711</v>
      </c>
      <c r="BC204" s="74">
        <v>2006</v>
      </c>
      <c r="BD204" s="74">
        <v>202</v>
      </c>
      <c r="BF204" s="74">
        <v>30</v>
      </c>
      <c r="BG204" s="79">
        <v>10</v>
      </c>
      <c r="BH204" s="80">
        <v>52</v>
      </c>
      <c r="BI204" s="80">
        <v>2</v>
      </c>
      <c r="BJ204" s="81">
        <v>2</v>
      </c>
      <c r="BK204" s="73">
        <f t="shared" si="677"/>
        <v>66</v>
      </c>
      <c r="BL204" s="79">
        <f t="shared" si="678"/>
        <v>9468</v>
      </c>
      <c r="BM204" s="82"/>
      <c r="BN204" s="83">
        <f t="shared" si="679"/>
        <v>0.10678073510773131</v>
      </c>
      <c r="BO204" s="84">
        <f t="shared" si="680"/>
        <v>3.8339670468948032E-2</v>
      </c>
      <c r="BP204" s="84">
        <f t="shared" si="681"/>
        <v>0.22950992817912971</v>
      </c>
      <c r="BQ204" s="84">
        <f t="shared" si="682"/>
        <v>9.5690747782002539E-2</v>
      </c>
      <c r="BR204" s="84">
        <f t="shared" si="683"/>
        <v>0.28633291085762569</v>
      </c>
      <c r="BS204" s="84">
        <f t="shared" si="684"/>
        <v>0.21187156738487536</v>
      </c>
      <c r="BT204" s="84">
        <f t="shared" si="685"/>
        <v>2.133502323616392E-2</v>
      </c>
      <c r="BU204" s="84">
        <f t="shared" si="686"/>
        <v>0</v>
      </c>
      <c r="BV204" s="84">
        <f t="shared" si="687"/>
        <v>3.1685678073510772E-3</v>
      </c>
      <c r="BW204" s="84">
        <f t="shared" si="688"/>
        <v>1.0561892691170257E-3</v>
      </c>
      <c r="BX204" s="84">
        <f t="shared" si="689"/>
        <v>5.4921841994085337E-3</v>
      </c>
      <c r="BY204" s="84">
        <f t="shared" si="690"/>
        <v>2.1123785382340515E-4</v>
      </c>
      <c r="BZ204" s="84">
        <f t="shared" si="691"/>
        <v>2.1123785382340515E-4</v>
      </c>
      <c r="CA204" s="75">
        <f t="shared" si="692"/>
        <v>6.9708491761723687E-3</v>
      </c>
      <c r="CB204" s="85">
        <f t="shared" si="693"/>
        <v>1</v>
      </c>
      <c r="CC204" s="75"/>
      <c r="CD204" s="75"/>
      <c r="CE204" s="74">
        <v>498</v>
      </c>
      <c r="CF204" s="74">
        <v>1432</v>
      </c>
      <c r="CG204" s="74">
        <v>2744</v>
      </c>
      <c r="CH204" s="74">
        <v>1567</v>
      </c>
      <c r="CI204" s="74">
        <v>1018</v>
      </c>
      <c r="CJ204" s="74">
        <v>1964</v>
      </c>
      <c r="CK204" s="72">
        <v>231</v>
      </c>
      <c r="CL204" s="72">
        <v>6</v>
      </c>
      <c r="CM204" s="72">
        <v>125</v>
      </c>
      <c r="CN204" s="72">
        <v>10</v>
      </c>
      <c r="CO204" s="72">
        <v>14</v>
      </c>
      <c r="CP204" s="73">
        <f t="shared" si="884"/>
        <v>155</v>
      </c>
      <c r="CQ204" s="73">
        <f t="shared" si="885"/>
        <v>9609</v>
      </c>
      <c r="CR204" s="73"/>
      <c r="CS204" s="76">
        <f t="shared" si="694"/>
        <v>5.1826412738058068E-2</v>
      </c>
      <c r="CT204" s="77">
        <f t="shared" si="695"/>
        <v>0.14902695389738788</v>
      </c>
      <c r="CU204" s="77">
        <f t="shared" si="696"/>
        <v>0.28556561556873766</v>
      </c>
      <c r="CV204" s="77">
        <f t="shared" si="697"/>
        <v>0.16307628265168073</v>
      </c>
      <c r="CW204" s="77">
        <f t="shared" si="698"/>
        <v>0.10594234571755645</v>
      </c>
      <c r="CX204" s="77">
        <f t="shared" si="699"/>
        <v>0.20439171609949006</v>
      </c>
      <c r="CY204" s="77">
        <f t="shared" si="700"/>
        <v>2.4039962535123322E-2</v>
      </c>
      <c r="CZ204" s="78"/>
      <c r="DA204" s="78"/>
      <c r="DB204" s="78"/>
      <c r="DC204" s="78"/>
      <c r="DD204" s="78">
        <f t="shared" si="701"/>
        <v>1.6130710791965864E-2</v>
      </c>
      <c r="DE204" s="75">
        <f t="shared" si="702"/>
        <v>1</v>
      </c>
      <c r="DF204" s="75"/>
      <c r="DG204" s="75"/>
      <c r="DH204" s="74">
        <v>2271</v>
      </c>
      <c r="DI204" s="74">
        <v>1874</v>
      </c>
      <c r="DJ204" s="74">
        <v>1464</v>
      </c>
      <c r="DK204" s="74">
        <v>1543</v>
      </c>
      <c r="DM204" s="74">
        <v>410</v>
      </c>
      <c r="DN204" s="74">
        <v>1095</v>
      </c>
      <c r="DO204" s="72">
        <v>748</v>
      </c>
      <c r="DP204" s="72">
        <v>74</v>
      </c>
      <c r="DQ204" s="72">
        <v>12</v>
      </c>
      <c r="DR204" s="72">
        <v>22</v>
      </c>
      <c r="DS204" s="72"/>
      <c r="DU204" s="73">
        <f t="shared" si="703"/>
        <v>108</v>
      </c>
      <c r="DV204" s="73">
        <f t="shared" si="886"/>
        <v>9513</v>
      </c>
      <c r="DW204" s="76">
        <f t="shared" si="704"/>
        <v>0.23872595395774204</v>
      </c>
      <c r="DX204" s="77">
        <f t="shared" si="705"/>
        <v>0.19699358772206454</v>
      </c>
      <c r="DY204" s="77">
        <f t="shared" si="706"/>
        <v>0.15389467045096183</v>
      </c>
      <c r="DZ204" s="77">
        <f t="shared" si="707"/>
        <v>0.16219909597393042</v>
      </c>
      <c r="EA204" s="77">
        <f t="shared" si="708"/>
        <v>0</v>
      </c>
      <c r="EB204" s="77">
        <f t="shared" si="709"/>
        <v>4.3098917271102703E-2</v>
      </c>
      <c r="EC204" s="77">
        <f t="shared" si="710"/>
        <v>0.11510564490696941</v>
      </c>
      <c r="ED204" s="77">
        <f t="shared" si="711"/>
        <v>7.8629244192158096E-2</v>
      </c>
      <c r="EE204" s="75">
        <f t="shared" si="712"/>
        <v>7.778828970881951E-3</v>
      </c>
      <c r="EF204" s="78">
        <f t="shared" si="713"/>
        <v>1.2614317250078839E-3</v>
      </c>
      <c r="EG204" s="78">
        <f t="shared" si="714"/>
        <v>2.3126248291811206E-3</v>
      </c>
      <c r="EH204" s="78">
        <f t="shared" si="715"/>
        <v>0</v>
      </c>
      <c r="EI204" s="78">
        <f t="shared" si="716"/>
        <v>0</v>
      </c>
      <c r="EJ204" s="75">
        <f t="shared" si="717"/>
        <v>1.1352885525070956E-2</v>
      </c>
      <c r="EK204" s="75">
        <f t="shared" si="718"/>
        <v>1</v>
      </c>
      <c r="EL204" s="75"/>
      <c r="EM204" s="75"/>
      <c r="EN204" s="75"/>
      <c r="EO204" s="75"/>
      <c r="EP204" s="75"/>
      <c r="EQ204" s="75"/>
      <c r="ER204" s="75">
        <f t="shared" si="719"/>
        <v>0.20147757255936674</v>
      </c>
      <c r="ES204" s="75">
        <f t="shared" si="720"/>
        <v>0.28633291085762569</v>
      </c>
      <c r="ET204" s="75">
        <f t="shared" si="721"/>
        <v>0.14902695389738788</v>
      </c>
      <c r="EU204" s="75">
        <f t="shared" si="722"/>
        <v>0.19699358772206454</v>
      </c>
      <c r="EV204" s="75"/>
      <c r="EW204" s="75"/>
      <c r="EX204" s="75">
        <f t="shared" si="723"/>
        <v>6.6385224274406338E-2</v>
      </c>
      <c r="EY204" s="75">
        <f t="shared" si="724"/>
        <v>3.8339670468948032E-2</v>
      </c>
      <c r="EZ204" s="75">
        <f t="shared" si="725"/>
        <v>0.10594234571755645</v>
      </c>
      <c r="FA204" s="75">
        <f t="shared" si="726"/>
        <v>0.15389467045096183</v>
      </c>
      <c r="FB204" s="75"/>
      <c r="FC204" s="75"/>
      <c r="FD204" s="75"/>
      <c r="FE204" s="75">
        <f t="shared" si="727"/>
        <v>0</v>
      </c>
      <c r="FF204" s="75"/>
      <c r="FG204" s="75"/>
      <c r="FH204" s="75"/>
      <c r="FI204" s="75"/>
      <c r="FJ204" s="75"/>
      <c r="FK204" s="75">
        <f t="shared" si="728"/>
        <v>3.1685678073510772E-3</v>
      </c>
      <c r="FL204" s="75"/>
      <c r="FM204" s="75"/>
      <c r="FN204" s="75"/>
      <c r="FO204" s="75"/>
      <c r="FP204" s="75">
        <f t="shared" si="729"/>
        <v>0.26786279683377306</v>
      </c>
      <c r="FQ204" s="75">
        <f t="shared" si="730"/>
        <v>0.32784114913392481</v>
      </c>
      <c r="FR204" s="75">
        <f t="shared" si="731"/>
        <v>0.2549692996149443</v>
      </c>
      <c r="FS204" s="75">
        <f t="shared" si="732"/>
        <v>0.35088825817302638</v>
      </c>
      <c r="FT204" s="75"/>
      <c r="FU204" s="75"/>
      <c r="FV204" s="75"/>
      <c r="FW204" s="75">
        <f t="shared" si="733"/>
        <v>-0.13730595696023781</v>
      </c>
      <c r="FX204" s="75">
        <f t="shared" si="734"/>
        <v>4.7966633824676669E-2</v>
      </c>
      <c r="FY204" s="75">
        <f t="shared" si="735"/>
        <v>-8.9339323135561144E-2</v>
      </c>
      <c r="FZ204" s="75"/>
      <c r="GA204" s="75"/>
      <c r="GB204" s="75">
        <f t="shared" si="736"/>
        <v>6.7602675248608413E-2</v>
      </c>
      <c r="GC204" s="75">
        <f t="shared" si="737"/>
        <v>4.7952324733405383E-2</v>
      </c>
      <c r="GD204" s="75">
        <f t="shared" si="738"/>
        <v>0.1155549999820138</v>
      </c>
      <c r="GE204" s="75"/>
      <c r="GF204" s="75"/>
      <c r="GG204" s="75"/>
      <c r="GH204" s="75"/>
      <c r="GI204" s="75"/>
      <c r="GJ204" s="75"/>
      <c r="GK204" s="75"/>
      <c r="GL204" s="75"/>
      <c r="GM204" s="75"/>
      <c r="GN204" s="75"/>
      <c r="GO204" s="75"/>
      <c r="GP204" s="75"/>
      <c r="GQ204" s="75">
        <f t="shared" si="739"/>
        <v>-7.2871849518980514E-2</v>
      </c>
      <c r="GR204" s="75">
        <f t="shared" si="740"/>
        <v>9.5918958558082079E-2</v>
      </c>
      <c r="GS204" s="75">
        <f t="shared" si="741"/>
        <v>2.3047109039101565E-2</v>
      </c>
      <c r="GT204" s="75"/>
      <c r="GU204" s="75"/>
      <c r="GV204" s="75"/>
      <c r="GW204" s="75"/>
      <c r="GX204" s="75">
        <f t="shared" si="742"/>
        <v>1.6675461741424803E-2</v>
      </c>
      <c r="GY204" s="75">
        <f t="shared" si="743"/>
        <v>2.133502323616392E-2</v>
      </c>
      <c r="GZ204" s="75">
        <f t="shared" si="744"/>
        <v>2.4039962535123322E-2</v>
      </c>
      <c r="HA204" s="75">
        <f t="shared" si="745"/>
        <v>4.3098917271102703E-2</v>
      </c>
      <c r="HB204" s="75"/>
      <c r="HC204" s="75"/>
      <c r="HD204" s="75">
        <f t="shared" si="746"/>
        <v>2.7049392989594023E-3</v>
      </c>
      <c r="HE204" s="75">
        <f t="shared" si="747"/>
        <v>1.9058954735979381E-2</v>
      </c>
      <c r="HF204" s="75">
        <f t="shared" si="748"/>
        <v>2.1763894034938783E-2</v>
      </c>
      <c r="HG204" s="75"/>
      <c r="HH204" s="75"/>
      <c r="HI204" s="75"/>
      <c r="HJ204" s="75">
        <f t="shared" si="749"/>
        <v>0.30406332453825857</v>
      </c>
      <c r="HK204" s="75">
        <f t="shared" si="750"/>
        <v>0.21187156738487536</v>
      </c>
      <c r="HL204" s="75">
        <f t="shared" si="751"/>
        <v>0.28556561556873766</v>
      </c>
      <c r="HM204" s="75">
        <f t="shared" si="752"/>
        <v>0.16219909597393042</v>
      </c>
      <c r="HN204" s="75"/>
      <c r="HO204" s="75"/>
      <c r="HP204" s="75">
        <f t="shared" si="753"/>
        <v>7.3694048183862298E-2</v>
      </c>
      <c r="HQ204" s="75">
        <f>Gegevens!HM236-Gegevens!HL236</f>
        <v>-3.5456655979890103E-2</v>
      </c>
      <c r="HR204" s="75">
        <f t="shared" si="754"/>
        <v>-4.9672471410944941E-2</v>
      </c>
      <c r="HS204" s="75"/>
      <c r="HT204" s="75"/>
      <c r="HU204" s="75"/>
      <c r="HV204" s="75">
        <f t="shared" si="755"/>
        <v>0.22036939313984169</v>
      </c>
      <c r="HW204" s="75">
        <f t="shared" si="756"/>
        <v>0.22950992817912971</v>
      </c>
      <c r="HX204" s="75">
        <f t="shared" si="757"/>
        <v>0.20439171609949006</v>
      </c>
      <c r="HY204" s="75">
        <f t="shared" si="758"/>
        <v>0.23872595395774204</v>
      </c>
      <c r="HZ204" s="75"/>
      <c r="IA204" s="75"/>
      <c r="IB204" s="75">
        <f t="shared" si="759"/>
        <v>-2.5118212079639657E-2</v>
      </c>
      <c r="IC204" s="75">
        <f t="shared" si="760"/>
        <v>3.4334237858251987E-2</v>
      </c>
      <c r="ID204" s="75">
        <f t="shared" si="761"/>
        <v>9.2160257786123301E-3</v>
      </c>
      <c r="IE204" s="75"/>
      <c r="IF204" s="75"/>
      <c r="IG204" s="75"/>
      <c r="IH204" s="75">
        <f t="shared" si="762"/>
        <v>6.3957783641160948E-2</v>
      </c>
      <c r="II204" s="75">
        <f t="shared" si="763"/>
        <v>9.5690747782002539E-2</v>
      </c>
      <c r="IJ204" s="75">
        <f t="shared" si="764"/>
        <v>5.1826412738058068E-2</v>
      </c>
      <c r="IK204" s="75">
        <f t="shared" si="765"/>
        <v>7.8629244192158096E-2</v>
      </c>
      <c r="IL204" s="75"/>
      <c r="IM204" s="75"/>
      <c r="IN204" s="75">
        <f t="shared" si="766"/>
        <v>-4.386433504394447E-2</v>
      </c>
      <c r="IO204" s="75">
        <f t="shared" si="767"/>
        <v>2.6802831454100028E-2</v>
      </c>
      <c r="IP204" s="75">
        <f t="shared" si="768"/>
        <v>-1.7061503589844443E-2</v>
      </c>
      <c r="IQ204" s="75"/>
      <c r="IR204" s="75"/>
      <c r="IS204" s="75"/>
      <c r="IT204" s="75">
        <f t="shared" si="769"/>
        <v>0.11535620052770448</v>
      </c>
      <c r="IU204" s="75">
        <f t="shared" si="770"/>
        <v>0.10678073510773131</v>
      </c>
      <c r="IV204" s="75">
        <f t="shared" si="771"/>
        <v>0.16307628265168073</v>
      </c>
      <c r="IW204" s="75">
        <f t="shared" si="772"/>
        <v>0.11510564490696941</v>
      </c>
      <c r="IX204" s="75"/>
      <c r="IY204" s="75"/>
      <c r="IZ204" s="75">
        <f t="shared" si="773"/>
        <v>5.6295547543949415E-2</v>
      </c>
      <c r="JA204" s="75">
        <f t="shared" si="774"/>
        <v>-4.7970637744711317E-2</v>
      </c>
      <c r="JB204" s="75">
        <f t="shared" si="775"/>
        <v>8.3249097992380977E-3</v>
      </c>
      <c r="JC204" s="75"/>
      <c r="JD204" s="75"/>
      <c r="JE204" s="75"/>
      <c r="JF204" s="75"/>
      <c r="JG204" s="75"/>
      <c r="JH204" s="75"/>
      <c r="JI204" s="75">
        <f t="shared" si="776"/>
        <v>8.0633245382585747E-2</v>
      </c>
      <c r="JJ204" s="75">
        <f t="shared" si="777"/>
        <v>0.17931398416886543</v>
      </c>
      <c r="JK204" s="75">
        <f t="shared" si="778"/>
        <v>0.19598944591029022</v>
      </c>
      <c r="JL204" s="75"/>
      <c r="JM204" s="75">
        <f t="shared" si="779"/>
        <v>0.11702577101816646</v>
      </c>
      <c r="JN204" s="75">
        <f t="shared" si="780"/>
        <v>0.20247148288973385</v>
      </c>
      <c r="JO204" s="75">
        <f t="shared" si="781"/>
        <v>0.22380650612589775</v>
      </c>
      <c r="JP204" s="75"/>
      <c r="JQ204" s="75">
        <f t="shared" si="782"/>
        <v>7.5866375273181394E-2</v>
      </c>
      <c r="JR204" s="75">
        <f t="shared" si="783"/>
        <v>0.2149026953897388</v>
      </c>
      <c r="JS204" s="75">
        <f t="shared" si="784"/>
        <v>0.23894265792486213</v>
      </c>
      <c r="JT204" s="75"/>
      <c r="JU204" s="75">
        <f t="shared" si="785"/>
        <v>0.12172816146326079</v>
      </c>
      <c r="JV204" s="75">
        <f t="shared" si="786"/>
        <v>0.19373488909912751</v>
      </c>
      <c r="JW204" s="75">
        <f t="shared" si="787"/>
        <v>0.23683380637023022</v>
      </c>
      <c r="JX204" s="75"/>
      <c r="JY204" s="75"/>
      <c r="JZ204" s="75"/>
      <c r="KA204" s="75">
        <f t="shared" si="788"/>
        <v>-4.1159395744985061E-2</v>
      </c>
      <c r="KB204" s="75">
        <f t="shared" si="789"/>
        <v>4.5861786190079398E-2</v>
      </c>
      <c r="KC204" s="75">
        <f t="shared" si="790"/>
        <v>4.7023904450943371E-3</v>
      </c>
      <c r="KD204" s="75"/>
      <c r="KE204" s="75"/>
      <c r="KF204" s="75">
        <f t="shared" si="791"/>
        <v>1.2431212500004951E-2</v>
      </c>
      <c r="KG204" s="75">
        <f t="shared" si="792"/>
        <v>-2.1167806290611296E-2</v>
      </c>
      <c r="KH204" s="75">
        <f t="shared" si="793"/>
        <v>-8.7365937906063451E-3</v>
      </c>
      <c r="KI204" s="75"/>
      <c r="KJ204" s="75"/>
      <c r="KK204" s="75">
        <f t="shared" si="794"/>
        <v>1.5136151798964381E-2</v>
      </c>
      <c r="KL204" s="75">
        <f t="shared" si="795"/>
        <v>-2.1088515546319186E-3</v>
      </c>
      <c r="KM204" s="75">
        <f t="shared" si="796"/>
        <v>1.3027300244332463E-2</v>
      </c>
      <c r="KN204" s="75"/>
      <c r="KO204" s="75"/>
      <c r="KP204" s="75"/>
      <c r="KQ204" s="75"/>
      <c r="KR204" s="73">
        <f t="shared" si="797"/>
        <v>2723.8849809885933</v>
      </c>
      <c r="KS204" s="73">
        <f t="shared" si="798"/>
        <v>364.72528517110266</v>
      </c>
      <c r="KT204" s="73">
        <f t="shared" si="799"/>
        <v>2015.5342205323193</v>
      </c>
      <c r="KU204" s="73">
        <f t="shared" si="800"/>
        <v>2183.3279467680609</v>
      </c>
      <c r="KV204" s="73">
        <f t="shared" si="801"/>
        <v>910.3060836501902</v>
      </c>
      <c r="KW204" s="73">
        <f t="shared" si="802"/>
        <v>1015.805133079848</v>
      </c>
      <c r="KX204" s="73">
        <f t="shared" si="803"/>
        <v>202.96007604562737</v>
      </c>
      <c r="KY204" s="73"/>
      <c r="KZ204" s="73">
        <f t="shared" si="804"/>
        <v>1417.693412425851</v>
      </c>
      <c r="LA204" s="73">
        <f t="shared" si="805"/>
        <v>1007.8295348111145</v>
      </c>
      <c r="LB204" s="73">
        <f t="shared" si="806"/>
        <v>2716.5857009054016</v>
      </c>
      <c r="LC204" s="73">
        <f t="shared" si="807"/>
        <v>1944.3783952544488</v>
      </c>
      <c r="LD204" s="73">
        <f t="shared" si="808"/>
        <v>493.02466437714639</v>
      </c>
      <c r="LE204" s="73">
        <f t="shared" si="809"/>
        <v>1551.3446768654387</v>
      </c>
      <c r="LF204" s="73">
        <f t="shared" si="810"/>
        <v>228.69216359662818</v>
      </c>
      <c r="LG204" s="73"/>
      <c r="LH204" s="73">
        <f t="shared" si="811"/>
        <v>1874</v>
      </c>
      <c r="LI204" s="73">
        <f t="shared" si="812"/>
        <v>1464</v>
      </c>
      <c r="LJ204" s="73">
        <f t="shared" si="813"/>
        <v>1543</v>
      </c>
      <c r="LK204" s="73">
        <f t="shared" si="814"/>
        <v>2271</v>
      </c>
      <c r="LL204" s="73">
        <f t="shared" si="815"/>
        <v>748</v>
      </c>
      <c r="LM204" s="73">
        <f t="shared" si="816"/>
        <v>1095</v>
      </c>
      <c r="LN204" s="73">
        <f t="shared" si="817"/>
        <v>410</v>
      </c>
      <c r="LO204" s="73"/>
      <c r="LP204" s="73">
        <f t="shared" si="818"/>
        <v>-1306.1915685627423</v>
      </c>
      <c r="LQ204" s="73">
        <f t="shared" si="819"/>
        <v>643.10424964001186</v>
      </c>
      <c r="LR204" s="73">
        <f t="shared" si="820"/>
        <v>701.05148037308231</v>
      </c>
      <c r="LS204" s="73">
        <f t="shared" si="821"/>
        <v>-238.94955151361205</v>
      </c>
      <c r="LT204" s="73">
        <f t="shared" si="822"/>
        <v>-417.28141927304381</v>
      </c>
      <c r="LU204" s="73">
        <f t="shared" si="823"/>
        <v>535.53954378559069</v>
      </c>
      <c r="LV204" s="73">
        <f t="shared" si="824"/>
        <v>25.732087551000802</v>
      </c>
      <c r="LW204" s="73"/>
      <c r="LX204" s="73">
        <f t="shared" si="825"/>
        <v>456.30658757414903</v>
      </c>
      <c r="LY204" s="73">
        <f t="shared" si="826"/>
        <v>456.17046518888549</v>
      </c>
      <c r="LZ204" s="73">
        <f t="shared" si="827"/>
        <v>-1173.5857009054016</v>
      </c>
      <c r="MA204" s="73">
        <f t="shared" si="828"/>
        <v>326.62160474555117</v>
      </c>
      <c r="MB204" s="73">
        <f t="shared" si="829"/>
        <v>254.97533562285361</v>
      </c>
      <c r="MC204" s="73">
        <f t="shared" si="830"/>
        <v>-456.34467686543871</v>
      </c>
      <c r="MD204" s="73">
        <f t="shared" si="831"/>
        <v>181.30783640337182</v>
      </c>
      <c r="ME204" s="73"/>
      <c r="MF204" s="73">
        <f t="shared" si="832"/>
        <v>-849.88498098859327</v>
      </c>
      <c r="MG204" s="73">
        <f t="shared" si="833"/>
        <v>1099.2747148288972</v>
      </c>
      <c r="MH204" s="73">
        <f t="shared" si="834"/>
        <v>-472.5342205323193</v>
      </c>
      <c r="MI204" s="73">
        <f t="shared" si="835"/>
        <v>87.672053231939117</v>
      </c>
      <c r="MJ204" s="73">
        <f t="shared" si="836"/>
        <v>-162.3060836501902</v>
      </c>
      <c r="MK204" s="73">
        <f t="shared" si="837"/>
        <v>79.194866920151981</v>
      </c>
      <c r="ML204" s="73">
        <f t="shared" si="838"/>
        <v>207.03992395437263</v>
      </c>
      <c r="MM204" s="73"/>
      <c r="MN204" s="75">
        <f t="shared" si="839"/>
        <v>-0.47953257119126946</v>
      </c>
      <c r="MO204" s="75">
        <f t="shared" si="840"/>
        <v>1.7632565544182492</v>
      </c>
      <c r="MP204" s="75">
        <f t="shared" si="841"/>
        <v>0.34782415164746189</v>
      </c>
      <c r="MQ204" s="75">
        <f t="shared" si="842"/>
        <v>-0.10944281268754177</v>
      </c>
      <c r="MR204" s="75">
        <f t="shared" si="843"/>
        <v>-0.45839682582347269</v>
      </c>
      <c r="MS204" s="75">
        <f t="shared" si="844"/>
        <v>0.52720696750357365</v>
      </c>
      <c r="MT204" s="75">
        <f t="shared" si="845"/>
        <v>0.1267839865472655</v>
      </c>
      <c r="MU204" s="75"/>
      <c r="MV204" s="75">
        <f t="shared" si="846"/>
        <v>0.32186549191432817</v>
      </c>
      <c r="MW204" s="75">
        <f t="shared" si="847"/>
        <v>0.45262660939419691</v>
      </c>
      <c r="MX204" s="75">
        <f t="shared" si="848"/>
        <v>-0.4320076118026614</v>
      </c>
      <c r="MY204" s="75">
        <f t="shared" si="849"/>
        <v>0.16798253135434998</v>
      </c>
      <c r="MZ204" s="75">
        <f t="shared" si="850"/>
        <v>0.51716547679206271</v>
      </c>
      <c r="NA204" s="75">
        <f t="shared" si="851"/>
        <v>-0.29416072628521439</v>
      </c>
      <c r="NB204" s="75">
        <f t="shared" si="852"/>
        <v>0.79280301323820701</v>
      </c>
      <c r="NC204" s="75"/>
      <c r="ND204" s="75">
        <f t="shared" si="853"/>
        <v>-0.31201206619236183</v>
      </c>
      <c r="NE204" s="75">
        <f t="shared" si="854"/>
        <v>3.0139799995308723</v>
      </c>
      <c r="NF204" s="75">
        <f t="shared" si="855"/>
        <v>-0.23444614123570628</v>
      </c>
      <c r="NG204" s="75">
        <f t="shared" si="856"/>
        <v>4.0155237953014983E-2</v>
      </c>
      <c r="NH204" s="75">
        <f t="shared" si="857"/>
        <v>-0.17829836201837437</v>
      </c>
      <c r="NI204" s="75">
        <f t="shared" si="858"/>
        <v>7.7962656754882551E-2</v>
      </c>
      <c r="NJ204" s="75">
        <f t="shared" si="859"/>
        <v>1.020101726350497</v>
      </c>
      <c r="NK204" s="75"/>
      <c r="NL204" s="75"/>
      <c r="NM204" s="211">
        <v>12162</v>
      </c>
      <c r="NN204" s="212">
        <v>0</v>
      </c>
      <c r="NO204" s="212">
        <v>5</v>
      </c>
      <c r="NP204" s="212">
        <v>5</v>
      </c>
      <c r="NQ204" s="212">
        <v>0</v>
      </c>
      <c r="NR204" s="212">
        <v>12</v>
      </c>
      <c r="NS204" s="213">
        <v>22</v>
      </c>
      <c r="NT204" s="213">
        <f t="shared" si="860"/>
        <v>12184</v>
      </c>
      <c r="NU204" s="75"/>
      <c r="NV204" s="75"/>
      <c r="NW204" s="73">
        <v>9513</v>
      </c>
      <c r="NX204" s="73">
        <v>1464</v>
      </c>
      <c r="NY204" s="75">
        <f t="shared" si="861"/>
        <v>0.15389467045096183</v>
      </c>
      <c r="NZ204" s="75">
        <f t="shared" si="862"/>
        <v>2.2654390636661485E-3</v>
      </c>
      <c r="OA204" s="75">
        <f t="shared" si="863"/>
        <v>1.8679402003952785E-3</v>
      </c>
      <c r="OB204" s="73">
        <v>13546</v>
      </c>
      <c r="OC204" s="73">
        <v>10753</v>
      </c>
      <c r="OD204" s="73">
        <v>362.87233417486249</v>
      </c>
      <c r="OE204" s="73">
        <v>119.02833211598983</v>
      </c>
      <c r="OF204" s="75">
        <f t="shared" si="864"/>
        <v>8.7869726942263263E-3</v>
      </c>
      <c r="OG204" s="75">
        <f t="shared" si="865"/>
        <v>0.32801710382977817</v>
      </c>
      <c r="OH204" s="73">
        <v>188</v>
      </c>
      <c r="OI204" s="73">
        <f t="shared" si="866"/>
        <v>61.667215519998294</v>
      </c>
      <c r="OJ204" s="75">
        <f t="shared" si="867"/>
        <v>5.7348847317026221E-3</v>
      </c>
      <c r="OK204" s="75">
        <f t="shared" si="868"/>
        <v>2.066993414186051E-3</v>
      </c>
      <c r="OL204" s="75">
        <f t="shared" si="869"/>
        <v>1.7364245461078516E-4</v>
      </c>
      <c r="OM204" s="73">
        <v>13504</v>
      </c>
      <c r="ON204" s="73">
        <v>289407497</v>
      </c>
      <c r="OO204" s="73">
        <f t="shared" si="870"/>
        <v>21431.242372630331</v>
      </c>
      <c r="OP204" s="75">
        <f t="shared" si="871"/>
        <v>2.0723359418616462E-3</v>
      </c>
      <c r="OQ204" s="75">
        <f t="shared" si="872"/>
        <v>2.3240655318446258E-3</v>
      </c>
      <c r="OR204" s="75">
        <f t="shared" si="873"/>
        <v>1.9880739149590883E-4</v>
      </c>
      <c r="OS204" s="73">
        <v>3099.6104857819905</v>
      </c>
      <c r="OT204" s="75">
        <f t="shared" si="874"/>
        <v>0.22882109004739337</v>
      </c>
      <c r="OU204" s="75">
        <f t="shared" si="875"/>
        <v>2.5545713026088614E-3</v>
      </c>
      <c r="OV204" s="73">
        <v>47.990083583924346</v>
      </c>
      <c r="OW204" s="75">
        <f t="shared" si="876"/>
        <v>3.5537680379090896E-3</v>
      </c>
      <c r="OX204" s="75">
        <v>1.7676767676767676E-2</v>
      </c>
      <c r="OY204" s="73">
        <v>733</v>
      </c>
      <c r="OZ204" s="75">
        <f t="shared" si="877"/>
        <v>5.4111914956444705E-2</v>
      </c>
      <c r="PA204" s="73">
        <v>2546</v>
      </c>
      <c r="PB204" s="75">
        <f t="shared" si="878"/>
        <v>0.18795216300014764</v>
      </c>
      <c r="PC204" s="73">
        <v>2252</v>
      </c>
      <c r="PD204" s="73">
        <v>3031</v>
      </c>
      <c r="PE204" s="75">
        <f t="shared" si="879"/>
        <v>-0.25701088749587597</v>
      </c>
      <c r="PF204" s="75">
        <v>2.8739386022207707E-2</v>
      </c>
      <c r="PG204" s="75">
        <v>4.0869646356256416E-2</v>
      </c>
      <c r="PH204" s="75">
        <v>6.9609032378464122E-2</v>
      </c>
      <c r="PI204" s="75"/>
      <c r="PJ204" s="75"/>
      <c r="PK204" s="75"/>
      <c r="PL204" s="75"/>
      <c r="PM204" s="75"/>
      <c r="PN204" s="75"/>
      <c r="PO204" s="226"/>
      <c r="PP204" s="21">
        <f t="shared" si="880"/>
        <v>0</v>
      </c>
      <c r="PQ204" s="73">
        <f t="shared" si="881"/>
        <v>82.453782595785228</v>
      </c>
      <c r="PR204" s="73"/>
      <c r="PS204" s="73">
        <f t="shared" si="882"/>
        <v>9.5933959103809077</v>
      </c>
      <c r="PT204" s="73">
        <v>1</v>
      </c>
      <c r="PU204" s="73">
        <f t="shared" si="883"/>
        <v>8.4007260700036035</v>
      </c>
      <c r="PV204" s="73">
        <v>1</v>
      </c>
      <c r="PW204" s="73"/>
    </row>
    <row r="205" spans="1:444" x14ac:dyDescent="0.25">
      <c r="A205" s="150"/>
      <c r="B205" s="153" t="s">
        <v>47</v>
      </c>
      <c r="C205" s="151"/>
      <c r="D205" s="156">
        <v>31022</v>
      </c>
      <c r="E205" s="156" t="s">
        <v>140</v>
      </c>
      <c r="F205" s="72" t="s">
        <v>147</v>
      </c>
      <c r="G205" s="82"/>
      <c r="P205" s="161"/>
      <c r="Q205" s="127"/>
      <c r="R205" s="127"/>
      <c r="S205" s="127"/>
      <c r="T205" s="127"/>
      <c r="U205" s="127"/>
      <c r="V205" s="127"/>
      <c r="W205" s="127"/>
      <c r="X205" s="127"/>
      <c r="Y205" s="127"/>
      <c r="Z205" s="113"/>
      <c r="AA205" s="73"/>
      <c r="AB205" s="74">
        <v>1267</v>
      </c>
      <c r="AC205" s="74">
        <v>4341</v>
      </c>
      <c r="AD205" s="74">
        <v>1120</v>
      </c>
      <c r="AE205" s="74">
        <v>2157</v>
      </c>
      <c r="AF205" s="74">
        <v>1251</v>
      </c>
      <c r="AG205" s="74">
        <v>5078</v>
      </c>
      <c r="AH205" s="74">
        <v>240</v>
      </c>
      <c r="AI205" s="74">
        <v>351</v>
      </c>
      <c r="AK205" s="73">
        <f t="shared" si="667"/>
        <v>15805</v>
      </c>
      <c r="AL205" s="75"/>
      <c r="AM205" s="76">
        <f t="shared" si="668"/>
        <v>8.0164504903511541E-2</v>
      </c>
      <c r="AN205" s="77">
        <f t="shared" si="669"/>
        <v>0.27465991774754822</v>
      </c>
      <c r="AO205" s="77">
        <f t="shared" si="670"/>
        <v>7.0863650743435619E-2</v>
      </c>
      <c r="AP205" s="77">
        <f t="shared" si="671"/>
        <v>0.13647579879784877</v>
      </c>
      <c r="AQ205" s="77">
        <f t="shared" si="672"/>
        <v>7.9152167035748178E-2</v>
      </c>
      <c r="AR205" s="77">
        <f t="shared" si="673"/>
        <v>0.3212907307813983</v>
      </c>
      <c r="AS205" s="77">
        <f t="shared" si="674"/>
        <v>1.518506801645049E-2</v>
      </c>
      <c r="AT205" s="78">
        <f t="shared" si="675"/>
        <v>2.2208161974058841E-2</v>
      </c>
      <c r="AU205" s="75">
        <f t="shared" si="676"/>
        <v>1</v>
      </c>
      <c r="AV205" s="75"/>
      <c r="AW205" s="75"/>
      <c r="AX205" s="74">
        <v>1431</v>
      </c>
      <c r="AY205" s="74">
        <v>683</v>
      </c>
      <c r="AZ205" s="74">
        <v>1788</v>
      </c>
      <c r="BA205" s="74">
        <v>2720</v>
      </c>
      <c r="BB205" s="74">
        <v>4788</v>
      </c>
      <c r="BC205" s="74">
        <v>3735</v>
      </c>
      <c r="BD205" s="74">
        <v>235</v>
      </c>
      <c r="BE205" s="74">
        <v>517</v>
      </c>
      <c r="BF205" s="74">
        <v>49</v>
      </c>
      <c r="BG205" s="79">
        <v>23</v>
      </c>
      <c r="BH205" s="80"/>
      <c r="BI205" s="80"/>
      <c r="BJ205" s="81"/>
      <c r="BK205" s="73">
        <f t="shared" si="677"/>
        <v>23</v>
      </c>
      <c r="BL205" s="79">
        <f t="shared" si="678"/>
        <v>15969</v>
      </c>
      <c r="BM205" s="82"/>
      <c r="BN205" s="83">
        <f t="shared" si="679"/>
        <v>8.9611121547999245E-2</v>
      </c>
      <c r="BO205" s="84">
        <f t="shared" si="680"/>
        <v>4.2770367587200202E-2</v>
      </c>
      <c r="BP205" s="84">
        <f t="shared" si="681"/>
        <v>0.11196693593838061</v>
      </c>
      <c r="BQ205" s="84">
        <f t="shared" si="682"/>
        <v>0.17033001440290563</v>
      </c>
      <c r="BR205" s="84">
        <f t="shared" si="683"/>
        <v>0.29983092241217357</v>
      </c>
      <c r="BS205" s="84">
        <f t="shared" si="684"/>
        <v>0.23389066315987225</v>
      </c>
      <c r="BT205" s="84">
        <f t="shared" si="685"/>
        <v>1.471601227378045E-2</v>
      </c>
      <c r="BU205" s="84">
        <f t="shared" si="686"/>
        <v>3.2375227002316986E-2</v>
      </c>
      <c r="BV205" s="84">
        <f t="shared" si="687"/>
        <v>3.0684451124052851E-3</v>
      </c>
      <c r="BW205" s="84">
        <f t="shared" si="688"/>
        <v>1.4402905629657462E-3</v>
      </c>
      <c r="BX205" s="84">
        <f t="shared" si="689"/>
        <v>0</v>
      </c>
      <c r="BY205" s="84">
        <f t="shared" si="690"/>
        <v>0</v>
      </c>
      <c r="BZ205" s="84">
        <f t="shared" si="691"/>
        <v>0</v>
      </c>
      <c r="CA205" s="75">
        <f t="shared" si="692"/>
        <v>1.4402905629657462E-3</v>
      </c>
      <c r="CB205" s="85">
        <f t="shared" si="693"/>
        <v>1</v>
      </c>
      <c r="CC205" s="75"/>
      <c r="CD205" s="75"/>
      <c r="CE205" s="74">
        <v>1751</v>
      </c>
      <c r="CF205" s="74">
        <v>3066</v>
      </c>
      <c r="CG205" s="74">
        <v>5936</v>
      </c>
      <c r="CH205" s="74">
        <v>1988</v>
      </c>
      <c r="CI205" s="74">
        <v>2122</v>
      </c>
      <c r="CJ205" s="74">
        <v>1521</v>
      </c>
      <c r="CK205" s="74">
        <v>316</v>
      </c>
      <c r="CP205" s="73">
        <f t="shared" si="884"/>
        <v>0</v>
      </c>
      <c r="CQ205" s="73">
        <f t="shared" si="885"/>
        <v>16700</v>
      </c>
      <c r="CR205" s="73"/>
      <c r="CS205" s="76">
        <f t="shared" si="694"/>
        <v>0.10485029940119761</v>
      </c>
      <c r="CT205" s="77">
        <f t="shared" si="695"/>
        <v>0.18359281437125749</v>
      </c>
      <c r="CU205" s="77">
        <f t="shared" si="696"/>
        <v>0.35544910179640721</v>
      </c>
      <c r="CV205" s="77">
        <f t="shared" si="697"/>
        <v>0.11904191616766467</v>
      </c>
      <c r="CW205" s="77">
        <f t="shared" si="698"/>
        <v>0.12706586826347305</v>
      </c>
      <c r="CX205" s="77">
        <f t="shared" si="699"/>
        <v>9.1077844311377248E-2</v>
      </c>
      <c r="CY205" s="77">
        <f t="shared" si="700"/>
        <v>1.8922155688622756E-2</v>
      </c>
      <c r="CZ205" s="78"/>
      <c r="DA205" s="78"/>
      <c r="DB205" s="78"/>
      <c r="DC205" s="78"/>
      <c r="DD205" s="78">
        <f t="shared" si="701"/>
        <v>0</v>
      </c>
      <c r="DE205" s="75">
        <f t="shared" si="702"/>
        <v>1</v>
      </c>
      <c r="DF205" s="75"/>
      <c r="DG205" s="75"/>
      <c r="DH205" s="74">
        <v>1956</v>
      </c>
      <c r="DI205" s="74">
        <v>3755</v>
      </c>
      <c r="DJ205" s="74">
        <v>3170</v>
      </c>
      <c r="DK205" s="74">
        <v>3852</v>
      </c>
      <c r="DM205" s="74">
        <v>569</v>
      </c>
      <c r="DN205" s="74">
        <v>1744</v>
      </c>
      <c r="DO205" s="74">
        <v>2483</v>
      </c>
      <c r="DP205" s="74">
        <v>275</v>
      </c>
      <c r="DU205" s="73">
        <f t="shared" si="703"/>
        <v>275</v>
      </c>
      <c r="DV205" s="73">
        <f t="shared" si="886"/>
        <v>17804</v>
      </c>
      <c r="DW205" s="76">
        <f t="shared" si="704"/>
        <v>0.10986295214558527</v>
      </c>
      <c r="DX205" s="77">
        <f t="shared" si="705"/>
        <v>0.2109076611997304</v>
      </c>
      <c r="DY205" s="77">
        <f t="shared" si="706"/>
        <v>0.17804987643226242</v>
      </c>
      <c r="DZ205" s="77">
        <f t="shared" si="707"/>
        <v>0.21635587508425072</v>
      </c>
      <c r="EA205" s="77">
        <f t="shared" si="708"/>
        <v>0</v>
      </c>
      <c r="EB205" s="77">
        <f t="shared" si="709"/>
        <v>3.1959110312289374E-2</v>
      </c>
      <c r="EC205" s="77">
        <f t="shared" si="710"/>
        <v>9.7955515614468663E-2</v>
      </c>
      <c r="ED205" s="77">
        <f t="shared" si="711"/>
        <v>0.13946304201303078</v>
      </c>
      <c r="EE205" s="75">
        <f t="shared" si="712"/>
        <v>1.5445967198382387E-2</v>
      </c>
      <c r="EF205" s="78">
        <f t="shared" si="713"/>
        <v>0</v>
      </c>
      <c r="EG205" s="78">
        <f t="shared" si="714"/>
        <v>0</v>
      </c>
      <c r="EH205" s="78">
        <f t="shared" si="715"/>
        <v>0</v>
      </c>
      <c r="EI205" s="78">
        <f t="shared" si="716"/>
        <v>0</v>
      </c>
      <c r="EJ205" s="75">
        <f t="shared" si="717"/>
        <v>1.5445967198382387E-2</v>
      </c>
      <c r="EK205" s="75">
        <f t="shared" si="718"/>
        <v>1</v>
      </c>
      <c r="EL205" s="75"/>
      <c r="EM205" s="75"/>
      <c r="EN205" s="75"/>
      <c r="EO205" s="75"/>
      <c r="EP205" s="75"/>
      <c r="EQ205" s="75"/>
      <c r="ER205" s="75">
        <f t="shared" si="719"/>
        <v>0.27465991774754822</v>
      </c>
      <c r="ES205" s="75">
        <f t="shared" si="720"/>
        <v>0.29983092241217357</v>
      </c>
      <c r="ET205" s="75">
        <f t="shared" si="721"/>
        <v>0.18359281437125749</v>
      </c>
      <c r="EU205" s="75">
        <f t="shared" si="722"/>
        <v>0.2109076611997304</v>
      </c>
      <c r="EV205" s="75"/>
      <c r="EW205" s="75"/>
      <c r="EX205" s="75">
        <f t="shared" si="723"/>
        <v>7.0863650743435619E-2</v>
      </c>
      <c r="EY205" s="75">
        <f t="shared" si="724"/>
        <v>4.2770367587200202E-2</v>
      </c>
      <c r="EZ205" s="75">
        <f t="shared" si="725"/>
        <v>0.12706586826347305</v>
      </c>
      <c r="FA205" s="75">
        <f t="shared" si="726"/>
        <v>0.17804987643226242</v>
      </c>
      <c r="FB205" s="75"/>
      <c r="FC205" s="75"/>
      <c r="FD205" s="75"/>
      <c r="FE205" s="75">
        <f t="shared" si="727"/>
        <v>3.2375227002316986E-2</v>
      </c>
      <c r="FF205" s="75"/>
      <c r="FG205" s="75"/>
      <c r="FH205" s="75"/>
      <c r="FI205" s="75"/>
      <c r="FJ205" s="75"/>
      <c r="FK205" s="75">
        <f t="shared" si="728"/>
        <v>3.0684451124052851E-3</v>
      </c>
      <c r="FL205" s="75"/>
      <c r="FM205" s="75"/>
      <c r="FN205" s="75"/>
      <c r="FO205" s="75"/>
      <c r="FP205" s="75">
        <f t="shared" si="729"/>
        <v>0.34552356849098387</v>
      </c>
      <c r="FQ205" s="75">
        <f t="shared" si="730"/>
        <v>0.37804496211409605</v>
      </c>
      <c r="FR205" s="75">
        <f t="shared" si="731"/>
        <v>0.31065868263473051</v>
      </c>
      <c r="FS205" s="75">
        <f t="shared" si="732"/>
        <v>0.38895753763199281</v>
      </c>
      <c r="FT205" s="75"/>
      <c r="FU205" s="75"/>
      <c r="FV205" s="75"/>
      <c r="FW205" s="75">
        <f t="shared" si="733"/>
        <v>-0.11623810804091608</v>
      </c>
      <c r="FX205" s="75">
        <f t="shared" si="734"/>
        <v>2.7314846828472905E-2</v>
      </c>
      <c r="FY205" s="75">
        <f t="shared" si="735"/>
        <v>-8.8923261212443178E-2</v>
      </c>
      <c r="FZ205" s="75"/>
      <c r="GA205" s="75"/>
      <c r="GB205" s="75">
        <f t="shared" si="736"/>
        <v>8.4295500676272839E-2</v>
      </c>
      <c r="GC205" s="75">
        <f t="shared" si="737"/>
        <v>5.0984008168789369E-2</v>
      </c>
      <c r="GD205" s="75">
        <f t="shared" si="738"/>
        <v>0.13527950884506221</v>
      </c>
      <c r="GE205" s="75"/>
      <c r="GF205" s="75"/>
      <c r="GG205" s="75"/>
      <c r="GH205" s="75"/>
      <c r="GI205" s="75"/>
      <c r="GJ205" s="75"/>
      <c r="GK205" s="75"/>
      <c r="GL205" s="75"/>
      <c r="GM205" s="75"/>
      <c r="GN205" s="75"/>
      <c r="GO205" s="75"/>
      <c r="GP205" s="75"/>
      <c r="GQ205" s="75">
        <f t="shared" si="739"/>
        <v>-6.7386279479365541E-2</v>
      </c>
      <c r="GR205" s="75">
        <f t="shared" si="740"/>
        <v>7.8298854997262302E-2</v>
      </c>
      <c r="GS205" s="75">
        <f t="shared" si="741"/>
        <v>1.0912575517896761E-2</v>
      </c>
      <c r="GT205" s="75"/>
      <c r="GU205" s="75"/>
      <c r="GV205" s="75"/>
      <c r="GW205" s="75"/>
      <c r="GX205" s="75">
        <f t="shared" si="742"/>
        <v>1.518506801645049E-2</v>
      </c>
      <c r="GY205" s="75">
        <f t="shared" si="743"/>
        <v>1.471601227378045E-2</v>
      </c>
      <c r="GZ205" s="75">
        <f t="shared" si="744"/>
        <v>1.8922155688622756E-2</v>
      </c>
      <c r="HA205" s="75">
        <f t="shared" si="745"/>
        <v>3.1959110312289374E-2</v>
      </c>
      <c r="HB205" s="75"/>
      <c r="HC205" s="75"/>
      <c r="HD205" s="75">
        <f t="shared" si="746"/>
        <v>4.2061434148423053E-3</v>
      </c>
      <c r="HE205" s="75">
        <f t="shared" si="747"/>
        <v>1.3036954623666618E-2</v>
      </c>
      <c r="HF205" s="75">
        <f t="shared" si="748"/>
        <v>1.7243098038508924E-2</v>
      </c>
      <c r="HG205" s="75"/>
      <c r="HH205" s="75"/>
      <c r="HI205" s="75"/>
      <c r="HJ205" s="75">
        <f t="shared" si="749"/>
        <v>0.3212907307813983</v>
      </c>
      <c r="HK205" s="75">
        <f t="shared" si="750"/>
        <v>0.23389066315987225</v>
      </c>
      <c r="HL205" s="75">
        <f t="shared" si="751"/>
        <v>0.35544910179640721</v>
      </c>
      <c r="HM205" s="75">
        <f t="shared" si="752"/>
        <v>0.21635587508425072</v>
      </c>
      <c r="HN205" s="75"/>
      <c r="HO205" s="75"/>
      <c r="HP205" s="75">
        <f t="shared" si="753"/>
        <v>0.12155843863653495</v>
      </c>
      <c r="HQ205" s="75">
        <f>Gegevens!HM141-Gegevens!HL141</f>
        <v>-7.7559925433180771E-2</v>
      </c>
      <c r="HR205" s="75">
        <f t="shared" si="754"/>
        <v>-1.7534788075621532E-2</v>
      </c>
      <c r="HS205" s="75"/>
      <c r="HT205" s="75"/>
      <c r="HU205" s="75"/>
      <c r="HV205" s="75">
        <f t="shared" si="755"/>
        <v>8.0164504903511541E-2</v>
      </c>
      <c r="HW205" s="75">
        <f t="shared" si="756"/>
        <v>0.11196693593838061</v>
      </c>
      <c r="HX205" s="75">
        <f t="shared" si="757"/>
        <v>9.1077844311377248E-2</v>
      </c>
      <c r="HY205" s="75">
        <f t="shared" si="758"/>
        <v>0.10986295214558527</v>
      </c>
      <c r="HZ205" s="75"/>
      <c r="IA205" s="75"/>
      <c r="IB205" s="75">
        <f t="shared" si="759"/>
        <v>-2.0889091627003364E-2</v>
      </c>
      <c r="IC205" s="75">
        <f t="shared" si="760"/>
        <v>1.8785107834208017E-2</v>
      </c>
      <c r="ID205" s="75">
        <f t="shared" si="761"/>
        <v>-2.103983792795347E-3</v>
      </c>
      <c r="IE205" s="75"/>
      <c r="IF205" s="75"/>
      <c r="IG205" s="75"/>
      <c r="IH205" s="75">
        <f t="shared" si="762"/>
        <v>0.13647579879784877</v>
      </c>
      <c r="II205" s="75">
        <f t="shared" si="763"/>
        <v>0.17033001440290563</v>
      </c>
      <c r="IJ205" s="75">
        <f t="shared" si="764"/>
        <v>0.10485029940119761</v>
      </c>
      <c r="IK205" s="75">
        <f t="shared" si="765"/>
        <v>0.13946304201303078</v>
      </c>
      <c r="IL205" s="75"/>
      <c r="IM205" s="75"/>
      <c r="IN205" s="75">
        <f t="shared" si="766"/>
        <v>-6.5479715001708017E-2</v>
      </c>
      <c r="IO205" s="75">
        <f t="shared" si="767"/>
        <v>3.4612742611833169E-2</v>
      </c>
      <c r="IP205" s="75">
        <f t="shared" si="768"/>
        <v>-3.0866972389874847E-2</v>
      </c>
      <c r="IQ205" s="75"/>
      <c r="IR205" s="75"/>
      <c r="IS205" s="75"/>
      <c r="IT205" s="75">
        <f t="shared" si="769"/>
        <v>7.9152167035748178E-2</v>
      </c>
      <c r="IU205" s="75">
        <f t="shared" si="770"/>
        <v>8.9611121547999245E-2</v>
      </c>
      <c r="IV205" s="75">
        <f t="shared" si="771"/>
        <v>0.11904191616766467</v>
      </c>
      <c r="IW205" s="75">
        <f t="shared" si="772"/>
        <v>9.7955515614468663E-2</v>
      </c>
      <c r="IX205" s="75"/>
      <c r="IY205" s="75"/>
      <c r="IZ205" s="75">
        <f t="shared" si="773"/>
        <v>2.9430794619665426E-2</v>
      </c>
      <c r="JA205" s="75">
        <f t="shared" si="774"/>
        <v>-2.1086400553196008E-2</v>
      </c>
      <c r="JB205" s="75">
        <f t="shared" si="775"/>
        <v>8.3443940664694183E-3</v>
      </c>
      <c r="JC205" s="75"/>
      <c r="JD205" s="75"/>
      <c r="JE205" s="75"/>
      <c r="JF205" s="75"/>
      <c r="JG205" s="75"/>
      <c r="JH205" s="75"/>
      <c r="JI205" s="75">
        <f t="shared" si="776"/>
        <v>0.15166086681429924</v>
      </c>
      <c r="JJ205" s="75">
        <f t="shared" si="777"/>
        <v>0.21562796583359695</v>
      </c>
      <c r="JK205" s="75">
        <f t="shared" si="778"/>
        <v>0.23081303385004742</v>
      </c>
      <c r="JL205" s="75"/>
      <c r="JM205" s="75">
        <f t="shared" si="779"/>
        <v>0.18504602667668607</v>
      </c>
      <c r="JN205" s="75">
        <f t="shared" si="780"/>
        <v>0.25994113595090484</v>
      </c>
      <c r="JO205" s="75">
        <f t="shared" si="781"/>
        <v>0.27465714822468534</v>
      </c>
      <c r="JP205" s="75"/>
      <c r="JQ205" s="75">
        <f t="shared" si="782"/>
        <v>0.12377245508982036</v>
      </c>
      <c r="JR205" s="75">
        <f t="shared" si="783"/>
        <v>0.2238922155688623</v>
      </c>
      <c r="JS205" s="75">
        <f t="shared" si="784"/>
        <v>0.24281437125748503</v>
      </c>
      <c r="JT205" s="75"/>
      <c r="JU205" s="75">
        <f t="shared" si="785"/>
        <v>0.17142215232532015</v>
      </c>
      <c r="JV205" s="75">
        <f t="shared" si="786"/>
        <v>0.23741855762749944</v>
      </c>
      <c r="JW205" s="75">
        <f t="shared" si="787"/>
        <v>0.26937766793978879</v>
      </c>
      <c r="JX205" s="75"/>
      <c r="JY205" s="75"/>
      <c r="JZ205" s="75"/>
      <c r="KA205" s="75">
        <f t="shared" si="788"/>
        <v>-6.1273571586865708E-2</v>
      </c>
      <c r="KB205" s="75">
        <f t="shared" si="789"/>
        <v>4.7649697235499791E-2</v>
      </c>
      <c r="KC205" s="75">
        <f t="shared" si="790"/>
        <v>-1.3623874351365917E-2</v>
      </c>
      <c r="KD205" s="75"/>
      <c r="KE205" s="75"/>
      <c r="KF205" s="75">
        <f t="shared" si="791"/>
        <v>-3.6048920382042549E-2</v>
      </c>
      <c r="KG205" s="75">
        <f t="shared" si="792"/>
        <v>1.3526342058637147E-2</v>
      </c>
      <c r="KH205" s="75">
        <f t="shared" si="793"/>
        <v>-2.2522578323405401E-2</v>
      </c>
      <c r="KI205" s="75"/>
      <c r="KJ205" s="75"/>
      <c r="KK205" s="75">
        <f t="shared" si="794"/>
        <v>-3.1842776967200309E-2</v>
      </c>
      <c r="KL205" s="75">
        <f t="shared" si="795"/>
        <v>2.6563296682303755E-2</v>
      </c>
      <c r="KM205" s="75">
        <f t="shared" si="796"/>
        <v>-5.2794802848965539E-3</v>
      </c>
      <c r="KN205" s="75"/>
      <c r="KO205" s="75"/>
      <c r="KP205" s="75"/>
      <c r="KQ205" s="75"/>
      <c r="KR205" s="73">
        <f t="shared" si="797"/>
        <v>5338.1897426263386</v>
      </c>
      <c r="KS205" s="73">
        <f t="shared" si="798"/>
        <v>761.4836245225124</v>
      </c>
      <c r="KT205" s="73">
        <f t="shared" si="799"/>
        <v>4164.1893668983657</v>
      </c>
      <c r="KU205" s="73">
        <f t="shared" si="800"/>
        <v>1993.4593274469285</v>
      </c>
      <c r="KV205" s="73">
        <f t="shared" si="801"/>
        <v>3032.5555764293317</v>
      </c>
      <c r="KW205" s="73">
        <f t="shared" si="802"/>
        <v>1595.4364080405785</v>
      </c>
      <c r="KX205" s="73">
        <f t="shared" si="803"/>
        <v>262.00388252238713</v>
      </c>
      <c r="KY205" s="73"/>
      <c r="KZ205" s="73">
        <f t="shared" si="804"/>
        <v>3268.6864670658683</v>
      </c>
      <c r="LA205" s="73">
        <f t="shared" si="805"/>
        <v>2262.280718562874</v>
      </c>
      <c r="LB205" s="73">
        <f t="shared" si="806"/>
        <v>6328.4158083832335</v>
      </c>
      <c r="LC205" s="73">
        <f t="shared" si="807"/>
        <v>1621.5499401197605</v>
      </c>
      <c r="LD205" s="73">
        <f t="shared" si="808"/>
        <v>1866.7547305389223</v>
      </c>
      <c r="LE205" s="73">
        <f t="shared" si="809"/>
        <v>2119.422275449102</v>
      </c>
      <c r="LF205" s="73">
        <f t="shared" si="810"/>
        <v>336.89005988023956</v>
      </c>
      <c r="LG205" s="73"/>
      <c r="LH205" s="73">
        <f t="shared" si="811"/>
        <v>3755</v>
      </c>
      <c r="LI205" s="73">
        <f t="shared" si="812"/>
        <v>3170</v>
      </c>
      <c r="LJ205" s="73">
        <f t="shared" si="813"/>
        <v>3852</v>
      </c>
      <c r="LK205" s="73">
        <f t="shared" si="814"/>
        <v>1956</v>
      </c>
      <c r="LL205" s="73">
        <f t="shared" si="815"/>
        <v>2483</v>
      </c>
      <c r="LM205" s="73">
        <f t="shared" si="816"/>
        <v>1744</v>
      </c>
      <c r="LN205" s="73">
        <f t="shared" si="817"/>
        <v>569</v>
      </c>
      <c r="LO205" s="73"/>
      <c r="LP205" s="73">
        <f t="shared" si="818"/>
        <v>-2069.5032755604702</v>
      </c>
      <c r="LQ205" s="73">
        <f t="shared" si="819"/>
        <v>1500.7970940403616</v>
      </c>
      <c r="LR205" s="73">
        <f t="shared" si="820"/>
        <v>2164.2264414848678</v>
      </c>
      <c r="LS205" s="73">
        <f t="shared" si="821"/>
        <v>-371.90938732716791</v>
      </c>
      <c r="LT205" s="73">
        <f t="shared" si="822"/>
        <v>-1165.8008458904094</v>
      </c>
      <c r="LU205" s="73">
        <f t="shared" si="823"/>
        <v>523.98586740852352</v>
      </c>
      <c r="LV205" s="73">
        <f t="shared" si="824"/>
        <v>74.886177357852432</v>
      </c>
      <c r="LW205" s="73"/>
      <c r="LX205" s="73">
        <f t="shared" si="825"/>
        <v>486.31353293413167</v>
      </c>
      <c r="LY205" s="73">
        <f t="shared" si="826"/>
        <v>907.71928143712603</v>
      </c>
      <c r="LZ205" s="73">
        <f t="shared" si="827"/>
        <v>-2476.4158083832335</v>
      </c>
      <c r="MA205" s="73">
        <f t="shared" si="828"/>
        <v>334.45005988023945</v>
      </c>
      <c r="MB205" s="73">
        <f t="shared" si="829"/>
        <v>616.24526946107767</v>
      </c>
      <c r="MC205" s="73">
        <f t="shared" si="830"/>
        <v>-375.42227544910202</v>
      </c>
      <c r="MD205" s="73">
        <f t="shared" si="831"/>
        <v>232.10994011976044</v>
      </c>
      <c r="ME205" s="73"/>
      <c r="MF205" s="73">
        <f t="shared" si="832"/>
        <v>-1583.1897426263386</v>
      </c>
      <c r="MG205" s="73">
        <f t="shared" si="833"/>
        <v>2408.5163754774876</v>
      </c>
      <c r="MH205" s="73">
        <f t="shared" si="834"/>
        <v>-312.18936689836573</v>
      </c>
      <c r="MI205" s="73">
        <f t="shared" si="835"/>
        <v>-37.459327446928455</v>
      </c>
      <c r="MJ205" s="73">
        <f t="shared" si="836"/>
        <v>-549.55557642933172</v>
      </c>
      <c r="MK205" s="73">
        <f t="shared" si="837"/>
        <v>148.5635919594215</v>
      </c>
      <c r="ML205" s="73">
        <f t="shared" si="838"/>
        <v>306.99611747761287</v>
      </c>
      <c r="MM205" s="73"/>
      <c r="MN205" s="75">
        <f t="shared" si="839"/>
        <v>-0.38767885282067444</v>
      </c>
      <c r="MO205" s="75">
        <f t="shared" si="840"/>
        <v>1.9708855787692545</v>
      </c>
      <c r="MP205" s="75">
        <f t="shared" si="841"/>
        <v>0.51972334848375534</v>
      </c>
      <c r="MQ205" s="75">
        <f t="shared" si="842"/>
        <v>-0.18656482337338742</v>
      </c>
      <c r="MR205" s="75">
        <f t="shared" si="843"/>
        <v>-0.38442851796407179</v>
      </c>
      <c r="MS205" s="75">
        <f t="shared" si="844"/>
        <v>0.32842792402616178</v>
      </c>
      <c r="MT205" s="75">
        <f t="shared" si="845"/>
        <v>0.28582086890049702</v>
      </c>
      <c r="MU205" s="75"/>
      <c r="MV205" s="75">
        <f t="shared" si="846"/>
        <v>0.14877949838078852</v>
      </c>
      <c r="MW205" s="75">
        <f t="shared" si="847"/>
        <v>0.40124078059320578</v>
      </c>
      <c r="MX205" s="75">
        <f t="shared" si="848"/>
        <v>-0.39131686086472589</v>
      </c>
      <c r="MY205" s="75">
        <f t="shared" si="849"/>
        <v>0.2062533207306205</v>
      </c>
      <c r="MZ205" s="75">
        <f t="shared" si="850"/>
        <v>0.33011582045551902</v>
      </c>
      <c r="NA205" s="75">
        <f t="shared" si="851"/>
        <v>-0.17713425011990622</v>
      </c>
      <c r="NB205" s="75">
        <f t="shared" si="852"/>
        <v>0.68897829814946987</v>
      </c>
      <c r="NC205" s="75"/>
      <c r="ND205" s="75">
        <f t="shared" si="853"/>
        <v>-0.29657801969538539</v>
      </c>
      <c r="NE205" s="75">
        <f t="shared" si="854"/>
        <v>3.1629260274477282</v>
      </c>
      <c r="NF205" s="75">
        <f t="shared" si="855"/>
        <v>-7.4970021627737679E-2</v>
      </c>
      <c r="NG205" s="75">
        <f t="shared" si="856"/>
        <v>-1.8791116995049768E-2</v>
      </c>
      <c r="NH205" s="75">
        <f t="shared" si="857"/>
        <v>-0.18121863312276154</v>
      </c>
      <c r="NI205" s="75">
        <f t="shared" si="858"/>
        <v>9.3117839865443836E-2</v>
      </c>
      <c r="NJ205" s="75">
        <f t="shared" si="859"/>
        <v>1.1717235428806341</v>
      </c>
      <c r="NK205" s="75"/>
      <c r="NL205" s="75"/>
      <c r="NM205" s="211">
        <v>18595</v>
      </c>
      <c r="NN205" s="212">
        <v>1</v>
      </c>
      <c r="NO205" s="212">
        <v>13</v>
      </c>
      <c r="NP205" s="212">
        <v>8</v>
      </c>
      <c r="NQ205" s="212">
        <v>0</v>
      </c>
      <c r="NR205" s="212">
        <v>30</v>
      </c>
      <c r="NS205" s="213">
        <v>52</v>
      </c>
      <c r="NT205" s="213">
        <f t="shared" si="860"/>
        <v>18647</v>
      </c>
      <c r="NU205" s="75"/>
      <c r="NV205" s="75"/>
      <c r="NW205" s="73">
        <v>17804</v>
      </c>
      <c r="NX205" s="73">
        <v>3170</v>
      </c>
      <c r="NY205" s="75">
        <f t="shared" si="861"/>
        <v>0.17804987643226242</v>
      </c>
      <c r="NZ205" s="75">
        <f t="shared" si="862"/>
        <v>4.2398693461066029E-3</v>
      </c>
      <c r="OA205" s="75">
        <f t="shared" si="863"/>
        <v>4.0446519366482466E-3</v>
      </c>
      <c r="OB205" s="73">
        <v>23580</v>
      </c>
      <c r="OC205" s="73">
        <v>18647</v>
      </c>
      <c r="OD205" s="73">
        <v>1033.1649617190701</v>
      </c>
      <c r="OE205" s="73">
        <v>324.83691064375182</v>
      </c>
      <c r="OF205" s="75">
        <f t="shared" si="864"/>
        <v>1.3775950408980145E-2</v>
      </c>
      <c r="OG205" s="75">
        <f t="shared" si="865"/>
        <v>0.31440953059737897</v>
      </c>
      <c r="OH205" s="73">
        <v>686</v>
      </c>
      <c r="OI205" s="73">
        <f t="shared" si="866"/>
        <v>215.68493798980197</v>
      </c>
      <c r="OJ205" s="75">
        <f t="shared" si="867"/>
        <v>1.1566736632691692E-2</v>
      </c>
      <c r="OK205" s="75">
        <f t="shared" si="868"/>
        <v>3.5980883439027814E-3</v>
      </c>
      <c r="OL205" s="75">
        <f t="shared" si="869"/>
        <v>4.7388279336216997E-4</v>
      </c>
      <c r="OM205" s="73">
        <v>23289</v>
      </c>
      <c r="ON205" s="73">
        <v>461208240</v>
      </c>
      <c r="OO205" s="73">
        <f t="shared" si="870"/>
        <v>19803.69444802267</v>
      </c>
      <c r="OP205" s="75">
        <f t="shared" si="871"/>
        <v>3.5739508108720295E-3</v>
      </c>
      <c r="OQ205" s="75">
        <f t="shared" si="872"/>
        <v>3.70369871097957E-3</v>
      </c>
      <c r="OR205" s="75">
        <f t="shared" si="873"/>
        <v>6.9534126918384604E-4</v>
      </c>
      <c r="OS205" s="73">
        <v>4498.516037614324</v>
      </c>
      <c r="OT205" s="75">
        <f t="shared" si="874"/>
        <v>0.19077676156125209</v>
      </c>
      <c r="OU205" s="75">
        <f t="shared" si="875"/>
        <v>3.7074916434592115E-3</v>
      </c>
      <c r="OV205" s="73">
        <v>160.60661625946182</v>
      </c>
      <c r="OW205" s="75">
        <f t="shared" si="876"/>
        <v>6.8962435595973128E-3</v>
      </c>
      <c r="OX205" s="75">
        <v>5.1242236024844713E-2</v>
      </c>
      <c r="OY205" s="73">
        <v>1275</v>
      </c>
      <c r="OZ205" s="75">
        <f t="shared" si="877"/>
        <v>5.407124681933842E-2</v>
      </c>
      <c r="PA205" s="73">
        <v>5024</v>
      </c>
      <c r="PB205" s="75">
        <f t="shared" si="878"/>
        <v>0.21306191687871076</v>
      </c>
      <c r="PC205" s="73">
        <v>3889</v>
      </c>
      <c r="PD205" s="73">
        <v>4761</v>
      </c>
      <c r="PE205" s="75">
        <f t="shared" si="879"/>
        <v>-0.18315479941188825</v>
      </c>
      <c r="PF205" s="75">
        <v>3.6280569739317391E-2</v>
      </c>
      <c r="PG205" s="75">
        <v>4.6170384305294278E-2</v>
      </c>
      <c r="PH205" s="75">
        <v>8.2450954044611668E-2</v>
      </c>
      <c r="PI205" s="75"/>
      <c r="PJ205" s="75"/>
      <c r="PK205" s="75"/>
      <c r="PL205" s="75"/>
      <c r="PM205" s="75"/>
      <c r="PN205" s="75"/>
      <c r="PO205" s="226"/>
      <c r="PP205" s="21">
        <f t="shared" si="880"/>
        <v>0</v>
      </c>
      <c r="PQ205" s="73">
        <f t="shared" si="881"/>
        <v>95.39567393420694</v>
      </c>
      <c r="PR205" s="73"/>
      <c r="PS205" s="73">
        <f t="shared" si="882"/>
        <v>19.455815314206454</v>
      </c>
      <c r="PT205" s="73">
        <v>1</v>
      </c>
      <c r="PU205" s="73">
        <f t="shared" si="883"/>
        <v>13.170404616807099</v>
      </c>
      <c r="PV205" s="73">
        <v>1</v>
      </c>
      <c r="PW205" s="73"/>
    </row>
    <row r="206" spans="1:444" x14ac:dyDescent="0.25">
      <c r="A206" s="150"/>
      <c r="B206" s="153" t="s">
        <v>12</v>
      </c>
      <c r="C206" s="151"/>
      <c r="D206" s="156">
        <v>37010</v>
      </c>
      <c r="E206" s="156" t="s">
        <v>140</v>
      </c>
      <c r="F206" s="72" t="s">
        <v>193</v>
      </c>
      <c r="G206" s="82"/>
      <c r="P206" s="161"/>
      <c r="Q206" s="127"/>
      <c r="R206" s="127"/>
      <c r="S206" s="127"/>
      <c r="T206" s="127"/>
      <c r="U206" s="127"/>
      <c r="V206" s="127"/>
      <c r="W206" s="127"/>
      <c r="X206" s="127"/>
      <c r="Y206" s="127"/>
      <c r="Z206" s="113"/>
      <c r="AA206" s="73"/>
      <c r="AB206" s="74">
        <v>319</v>
      </c>
      <c r="AC206" s="74">
        <v>1821</v>
      </c>
      <c r="AD206" s="74">
        <v>473</v>
      </c>
      <c r="AE206" s="74">
        <v>295</v>
      </c>
      <c r="AF206" s="74">
        <v>211</v>
      </c>
      <c r="AG206" s="74">
        <v>1796</v>
      </c>
      <c r="AH206" s="74">
        <v>51</v>
      </c>
      <c r="AI206" s="74">
        <v>63</v>
      </c>
      <c r="AK206" s="73">
        <f t="shared" si="667"/>
        <v>5029</v>
      </c>
      <c r="AL206" s="75"/>
      <c r="AM206" s="76">
        <f t="shared" si="668"/>
        <v>6.3432093855637306E-2</v>
      </c>
      <c r="AN206" s="77">
        <f t="shared" si="669"/>
        <v>0.36209982103797972</v>
      </c>
      <c r="AO206" s="77">
        <f t="shared" si="670"/>
        <v>9.4054483992841525E-2</v>
      </c>
      <c r="AP206" s="77">
        <f t="shared" si="671"/>
        <v>5.8659773314774309E-2</v>
      </c>
      <c r="AQ206" s="77">
        <f t="shared" si="672"/>
        <v>4.1956651421753831E-2</v>
      </c>
      <c r="AR206" s="77">
        <f t="shared" si="673"/>
        <v>0.35712865380791409</v>
      </c>
      <c r="AS206" s="77">
        <f t="shared" si="674"/>
        <v>1.0141181149333864E-2</v>
      </c>
      <c r="AT206" s="78">
        <f t="shared" si="675"/>
        <v>1.252734141976536E-2</v>
      </c>
      <c r="AU206" s="75">
        <f t="shared" si="676"/>
        <v>1</v>
      </c>
      <c r="AV206" s="75"/>
      <c r="AW206" s="75"/>
      <c r="AX206" s="74">
        <v>237</v>
      </c>
      <c r="AY206" s="74">
        <v>321</v>
      </c>
      <c r="AZ206" s="74">
        <v>529</v>
      </c>
      <c r="BA206" s="74">
        <v>585</v>
      </c>
      <c r="BB206" s="74">
        <v>1736</v>
      </c>
      <c r="BC206" s="74">
        <v>1533</v>
      </c>
      <c r="BD206" s="74">
        <v>68</v>
      </c>
      <c r="BE206" s="74">
        <v>192</v>
      </c>
      <c r="BF206" s="74">
        <v>20</v>
      </c>
      <c r="BG206" s="79">
        <v>5</v>
      </c>
      <c r="BH206" s="80"/>
      <c r="BI206" s="80"/>
      <c r="BJ206" s="81"/>
      <c r="BK206" s="73">
        <f t="shared" si="677"/>
        <v>5</v>
      </c>
      <c r="BL206" s="79">
        <f t="shared" si="678"/>
        <v>5226</v>
      </c>
      <c r="BM206" s="82"/>
      <c r="BN206" s="83">
        <f t="shared" si="679"/>
        <v>4.5350172215843858E-2</v>
      </c>
      <c r="BO206" s="84">
        <f t="shared" si="680"/>
        <v>6.1423650975889782E-2</v>
      </c>
      <c r="BP206" s="84">
        <f t="shared" si="681"/>
        <v>0.1012246460007654</v>
      </c>
      <c r="BQ206" s="84">
        <f t="shared" si="682"/>
        <v>0.11194029850746269</v>
      </c>
      <c r="BR206" s="84">
        <f t="shared" si="683"/>
        <v>0.33218522770761577</v>
      </c>
      <c r="BS206" s="84">
        <f t="shared" si="684"/>
        <v>0.29334098737083814</v>
      </c>
      <c r="BT206" s="84">
        <f t="shared" si="685"/>
        <v>1.3011863758132415E-2</v>
      </c>
      <c r="BU206" s="84">
        <f t="shared" si="686"/>
        <v>3.6739380022962113E-2</v>
      </c>
      <c r="BV206" s="84">
        <f t="shared" si="687"/>
        <v>3.8270187523918868E-3</v>
      </c>
      <c r="BW206" s="84">
        <f t="shared" si="688"/>
        <v>9.567546880979717E-4</v>
      </c>
      <c r="BX206" s="84">
        <f t="shared" si="689"/>
        <v>0</v>
      </c>
      <c r="BY206" s="84">
        <f t="shared" si="690"/>
        <v>0</v>
      </c>
      <c r="BZ206" s="84">
        <f t="shared" si="691"/>
        <v>0</v>
      </c>
      <c r="CA206" s="75">
        <f t="shared" si="692"/>
        <v>9.567546880979717E-4</v>
      </c>
      <c r="CB206" s="85">
        <f t="shared" si="693"/>
        <v>1</v>
      </c>
      <c r="CC206" s="75"/>
      <c r="CD206" s="75"/>
      <c r="CE206" s="74">
        <v>325</v>
      </c>
      <c r="CF206" s="74">
        <v>1394</v>
      </c>
      <c r="CG206" s="74">
        <v>1491</v>
      </c>
      <c r="CH206" s="74">
        <v>464</v>
      </c>
      <c r="CI206" s="74">
        <v>1044</v>
      </c>
      <c r="CJ206" s="74">
        <v>317</v>
      </c>
      <c r="CK206" s="72">
        <v>94</v>
      </c>
      <c r="CP206" s="73">
        <f t="shared" si="884"/>
        <v>0</v>
      </c>
      <c r="CQ206" s="73">
        <f t="shared" si="885"/>
        <v>5129</v>
      </c>
      <c r="CR206" s="73"/>
      <c r="CS206" s="76">
        <f t="shared" si="694"/>
        <v>6.3365178397348412E-2</v>
      </c>
      <c r="CT206" s="77">
        <f t="shared" si="695"/>
        <v>0.27178787287970363</v>
      </c>
      <c r="CU206" s="77">
        <f t="shared" si="696"/>
        <v>0.29069994150906608</v>
      </c>
      <c r="CV206" s="77">
        <f t="shared" si="697"/>
        <v>9.0465977773445116E-2</v>
      </c>
      <c r="CW206" s="77">
        <f t="shared" si="698"/>
        <v>0.20354844999025151</v>
      </c>
      <c r="CX206" s="77">
        <f t="shared" si="699"/>
        <v>6.1805420159875217E-2</v>
      </c>
      <c r="CY206" s="77">
        <f t="shared" si="700"/>
        <v>1.8327159290310001E-2</v>
      </c>
      <c r="CZ206" s="78"/>
      <c r="DA206" s="78"/>
      <c r="DB206" s="78"/>
      <c r="DC206" s="78"/>
      <c r="DD206" s="78">
        <f t="shared" si="701"/>
        <v>0</v>
      </c>
      <c r="DE206" s="75">
        <f t="shared" si="702"/>
        <v>1</v>
      </c>
      <c r="DF206" s="75"/>
      <c r="DG206" s="75"/>
      <c r="DH206" s="74">
        <v>470</v>
      </c>
      <c r="DI206" s="74">
        <v>1277</v>
      </c>
      <c r="DJ206" s="74">
        <v>1514</v>
      </c>
      <c r="DK206" s="74">
        <v>1042</v>
      </c>
      <c r="DM206" s="74">
        <v>160</v>
      </c>
      <c r="DN206" s="74">
        <v>209</v>
      </c>
      <c r="DO206" s="72">
        <v>579</v>
      </c>
      <c r="DP206" s="74">
        <v>63</v>
      </c>
      <c r="DU206" s="73">
        <f t="shared" si="703"/>
        <v>63</v>
      </c>
      <c r="DV206" s="73">
        <f t="shared" si="886"/>
        <v>5314</v>
      </c>
      <c r="DW206" s="76">
        <f t="shared" si="704"/>
        <v>8.8445615355664281E-2</v>
      </c>
      <c r="DX206" s="77">
        <f t="shared" si="705"/>
        <v>0.24030861874294318</v>
      </c>
      <c r="DY206" s="77">
        <f t="shared" si="706"/>
        <v>0.28490779074143774</v>
      </c>
      <c r="DZ206" s="77">
        <f t="shared" si="707"/>
        <v>0.19608581106511103</v>
      </c>
      <c r="EA206" s="77">
        <f t="shared" si="708"/>
        <v>0</v>
      </c>
      <c r="EB206" s="77">
        <f t="shared" si="709"/>
        <v>3.0109145652992095E-2</v>
      </c>
      <c r="EC206" s="77">
        <f t="shared" si="710"/>
        <v>3.9330071509220924E-2</v>
      </c>
      <c r="ED206" s="77">
        <f t="shared" si="711"/>
        <v>0.10895747083176514</v>
      </c>
      <c r="EE206" s="75">
        <f t="shared" si="712"/>
        <v>1.1855476100865637E-2</v>
      </c>
      <c r="EF206" s="78">
        <f t="shared" si="713"/>
        <v>0</v>
      </c>
      <c r="EG206" s="78">
        <f t="shared" si="714"/>
        <v>0</v>
      </c>
      <c r="EH206" s="78">
        <f t="shared" si="715"/>
        <v>0</v>
      </c>
      <c r="EI206" s="78">
        <f t="shared" si="716"/>
        <v>0</v>
      </c>
      <c r="EJ206" s="75">
        <f t="shared" si="717"/>
        <v>1.1855476100865637E-2</v>
      </c>
      <c r="EK206" s="75">
        <f t="shared" si="718"/>
        <v>1</v>
      </c>
      <c r="EL206" s="75"/>
      <c r="EM206" s="75"/>
      <c r="EN206" s="75"/>
      <c r="EO206" s="75"/>
      <c r="EP206" s="75"/>
      <c r="EQ206" s="75"/>
      <c r="ER206" s="75">
        <f t="shared" si="719"/>
        <v>0.36209982103797972</v>
      </c>
      <c r="ES206" s="75">
        <f t="shared" si="720"/>
        <v>0.33218522770761577</v>
      </c>
      <c r="ET206" s="75">
        <f t="shared" si="721"/>
        <v>0.27178787287970363</v>
      </c>
      <c r="EU206" s="75">
        <f t="shared" si="722"/>
        <v>0.24030861874294318</v>
      </c>
      <c r="EV206" s="75"/>
      <c r="EW206" s="75"/>
      <c r="EX206" s="75">
        <f t="shared" si="723"/>
        <v>9.4054483992841525E-2</v>
      </c>
      <c r="EY206" s="75">
        <f t="shared" si="724"/>
        <v>6.1423650975889782E-2</v>
      </c>
      <c r="EZ206" s="75">
        <f t="shared" si="725"/>
        <v>0.20354844999025151</v>
      </c>
      <c r="FA206" s="75">
        <f t="shared" si="726"/>
        <v>0.28490779074143774</v>
      </c>
      <c r="FB206" s="75"/>
      <c r="FC206" s="75"/>
      <c r="FD206" s="75"/>
      <c r="FE206" s="75">
        <f t="shared" si="727"/>
        <v>3.6739380022962113E-2</v>
      </c>
      <c r="FF206" s="75"/>
      <c r="FG206" s="75"/>
      <c r="FH206" s="75"/>
      <c r="FI206" s="75"/>
      <c r="FJ206" s="75"/>
      <c r="FK206" s="75">
        <f t="shared" si="728"/>
        <v>3.8270187523918868E-3</v>
      </c>
      <c r="FL206" s="75"/>
      <c r="FM206" s="75"/>
      <c r="FN206" s="75"/>
      <c r="FO206" s="75"/>
      <c r="FP206" s="75">
        <f t="shared" si="729"/>
        <v>0.45615430503082122</v>
      </c>
      <c r="FQ206" s="75">
        <f t="shared" si="730"/>
        <v>0.43417527745885959</v>
      </c>
      <c r="FR206" s="75">
        <f t="shared" si="731"/>
        <v>0.47533632286995514</v>
      </c>
      <c r="FS206" s="75">
        <f t="shared" si="732"/>
        <v>0.52521640948438097</v>
      </c>
      <c r="FT206" s="75"/>
      <c r="FU206" s="75"/>
      <c r="FV206" s="75"/>
      <c r="FW206" s="75">
        <f t="shared" si="733"/>
        <v>-6.0397354827912142E-2</v>
      </c>
      <c r="FX206" s="75">
        <f t="shared" si="734"/>
        <v>-3.1479254136760448E-2</v>
      </c>
      <c r="FY206" s="75">
        <f t="shared" si="735"/>
        <v>-9.187660896467259E-2</v>
      </c>
      <c r="FZ206" s="75"/>
      <c r="GA206" s="75"/>
      <c r="GB206" s="75">
        <f t="shared" si="736"/>
        <v>0.14212479901436173</v>
      </c>
      <c r="GC206" s="75">
        <f t="shared" si="737"/>
        <v>8.1359340751186227E-2</v>
      </c>
      <c r="GD206" s="75">
        <f t="shared" si="738"/>
        <v>0.22348413976554796</v>
      </c>
      <c r="GE206" s="75"/>
      <c r="GF206" s="75"/>
      <c r="GG206" s="75"/>
      <c r="GH206" s="75"/>
      <c r="GI206" s="75"/>
      <c r="GJ206" s="75"/>
      <c r="GK206" s="75"/>
      <c r="GL206" s="75"/>
      <c r="GM206" s="75"/>
      <c r="GN206" s="75"/>
      <c r="GO206" s="75"/>
      <c r="GP206" s="75"/>
      <c r="GQ206" s="75">
        <f t="shared" si="739"/>
        <v>4.1161045411095554E-2</v>
      </c>
      <c r="GR206" s="75">
        <f t="shared" si="740"/>
        <v>4.9880086614425834E-2</v>
      </c>
      <c r="GS206" s="75">
        <f t="shared" si="741"/>
        <v>9.1041132025521387E-2</v>
      </c>
      <c r="GT206" s="75"/>
      <c r="GU206" s="75"/>
      <c r="GV206" s="75"/>
      <c r="GW206" s="75"/>
      <c r="GX206" s="75">
        <f t="shared" si="742"/>
        <v>1.0141181149333864E-2</v>
      </c>
      <c r="GY206" s="75">
        <f t="shared" si="743"/>
        <v>1.3011863758132415E-2</v>
      </c>
      <c r="GZ206" s="75">
        <f t="shared" si="744"/>
        <v>1.8327159290310001E-2</v>
      </c>
      <c r="HA206" s="75">
        <f t="shared" si="745"/>
        <v>3.0109145652992095E-2</v>
      </c>
      <c r="HB206" s="75"/>
      <c r="HC206" s="75"/>
      <c r="HD206" s="75">
        <f t="shared" si="746"/>
        <v>5.3152955321775861E-3</v>
      </c>
      <c r="HE206" s="75">
        <f t="shared" si="747"/>
        <v>1.1781986362682094E-2</v>
      </c>
      <c r="HF206" s="75">
        <f t="shared" si="748"/>
        <v>1.7097281894859678E-2</v>
      </c>
      <c r="HG206" s="75"/>
      <c r="HH206" s="75"/>
      <c r="HI206" s="75"/>
      <c r="HJ206" s="75">
        <f t="shared" si="749"/>
        <v>0.35712865380791409</v>
      </c>
      <c r="HK206" s="75">
        <f t="shared" si="750"/>
        <v>0.29334098737083814</v>
      </c>
      <c r="HL206" s="75">
        <f t="shared" si="751"/>
        <v>0.29069994150906608</v>
      </c>
      <c r="HM206" s="75">
        <f t="shared" si="752"/>
        <v>0.19608581106511103</v>
      </c>
      <c r="HN206" s="75"/>
      <c r="HO206" s="75"/>
      <c r="HP206" s="75">
        <f t="shared" si="753"/>
        <v>-2.6410458617720511E-3</v>
      </c>
      <c r="HQ206" s="75">
        <f>Gegevens!HM188-Gegevens!HL188</f>
        <v>1.5381321936618633E-2</v>
      </c>
      <c r="HR206" s="75">
        <f t="shared" si="754"/>
        <v>-9.7255176305727109E-2</v>
      </c>
      <c r="HS206" s="75"/>
      <c r="HT206" s="75"/>
      <c r="HU206" s="75"/>
      <c r="HV206" s="75">
        <f t="shared" si="755"/>
        <v>6.3432093855637306E-2</v>
      </c>
      <c r="HW206" s="75">
        <f t="shared" si="756"/>
        <v>0.1012246460007654</v>
      </c>
      <c r="HX206" s="75">
        <f t="shared" si="757"/>
        <v>6.1805420159875217E-2</v>
      </c>
      <c r="HY206" s="75">
        <f t="shared" si="758"/>
        <v>8.8445615355664281E-2</v>
      </c>
      <c r="HZ206" s="75"/>
      <c r="IA206" s="75"/>
      <c r="IB206" s="75">
        <f t="shared" si="759"/>
        <v>-3.9419225840890186E-2</v>
      </c>
      <c r="IC206" s="75">
        <f t="shared" si="760"/>
        <v>2.6640195195789064E-2</v>
      </c>
      <c r="ID206" s="75">
        <f t="shared" si="761"/>
        <v>-1.2779030645101122E-2</v>
      </c>
      <c r="IE206" s="75"/>
      <c r="IF206" s="75"/>
      <c r="IG206" s="75"/>
      <c r="IH206" s="75">
        <f t="shared" si="762"/>
        <v>5.8659773314774309E-2</v>
      </c>
      <c r="II206" s="75">
        <f t="shared" si="763"/>
        <v>0.11194029850746269</v>
      </c>
      <c r="IJ206" s="75">
        <f t="shared" si="764"/>
        <v>6.3365178397348412E-2</v>
      </c>
      <c r="IK206" s="75">
        <f t="shared" si="765"/>
        <v>0.10895747083176514</v>
      </c>
      <c r="IL206" s="75"/>
      <c r="IM206" s="75"/>
      <c r="IN206" s="75">
        <f t="shared" si="766"/>
        <v>-4.8575120110114278E-2</v>
      </c>
      <c r="IO206" s="75">
        <f t="shared" si="767"/>
        <v>4.5592292434416731E-2</v>
      </c>
      <c r="IP206" s="75">
        <f t="shared" si="768"/>
        <v>-2.9828276756975469E-3</v>
      </c>
      <c r="IQ206" s="75"/>
      <c r="IR206" s="75"/>
      <c r="IS206" s="75"/>
      <c r="IT206" s="75">
        <f t="shared" si="769"/>
        <v>4.1956651421753831E-2</v>
      </c>
      <c r="IU206" s="75">
        <f t="shared" si="770"/>
        <v>4.5350172215843858E-2</v>
      </c>
      <c r="IV206" s="75">
        <f t="shared" si="771"/>
        <v>9.0465977773445116E-2</v>
      </c>
      <c r="IW206" s="75">
        <f t="shared" si="772"/>
        <v>3.9330071509220924E-2</v>
      </c>
      <c r="IX206" s="75"/>
      <c r="IY206" s="75"/>
      <c r="IZ206" s="75">
        <f t="shared" si="773"/>
        <v>4.5115805557601259E-2</v>
      </c>
      <c r="JA206" s="75">
        <f t="shared" si="774"/>
        <v>-5.1135906264224193E-2</v>
      </c>
      <c r="JB206" s="75">
        <f t="shared" si="775"/>
        <v>-6.0201007066229342E-3</v>
      </c>
      <c r="JC206" s="75"/>
      <c r="JD206" s="75"/>
      <c r="JE206" s="75"/>
      <c r="JF206" s="75"/>
      <c r="JG206" s="75"/>
      <c r="JH206" s="75"/>
      <c r="JI206" s="75">
        <f t="shared" si="776"/>
        <v>6.8800954464108166E-2</v>
      </c>
      <c r="JJ206" s="75">
        <f t="shared" si="777"/>
        <v>0.10061642473652814</v>
      </c>
      <c r="JK206" s="75">
        <f t="shared" si="778"/>
        <v>0.110757605885862</v>
      </c>
      <c r="JL206" s="75"/>
      <c r="JM206" s="75">
        <f t="shared" si="779"/>
        <v>0.12495216226559511</v>
      </c>
      <c r="JN206" s="75">
        <f t="shared" si="780"/>
        <v>0.15729047072330654</v>
      </c>
      <c r="JO206" s="75">
        <f t="shared" si="781"/>
        <v>0.17030233448143897</v>
      </c>
      <c r="JP206" s="75"/>
      <c r="JQ206" s="75">
        <f t="shared" si="782"/>
        <v>8.1692337687658406E-2</v>
      </c>
      <c r="JR206" s="75">
        <f t="shared" si="783"/>
        <v>0.15383115617079351</v>
      </c>
      <c r="JS206" s="75">
        <f t="shared" si="784"/>
        <v>0.17215831546110352</v>
      </c>
      <c r="JT206" s="75"/>
      <c r="JU206" s="75">
        <f t="shared" si="785"/>
        <v>0.13906661648475724</v>
      </c>
      <c r="JV206" s="75">
        <f t="shared" si="786"/>
        <v>0.14828754234098607</v>
      </c>
      <c r="JW206" s="75">
        <f t="shared" si="787"/>
        <v>0.17839668799397818</v>
      </c>
      <c r="JX206" s="75"/>
      <c r="JY206" s="75"/>
      <c r="JZ206" s="75"/>
      <c r="KA206" s="75">
        <f t="shared" si="788"/>
        <v>-4.3259824577936701E-2</v>
      </c>
      <c r="KB206" s="75">
        <f t="shared" si="789"/>
        <v>5.7374278797098832E-2</v>
      </c>
      <c r="KC206" s="75">
        <f t="shared" si="790"/>
        <v>1.4114454219162131E-2</v>
      </c>
      <c r="KD206" s="75"/>
      <c r="KE206" s="75"/>
      <c r="KF206" s="75">
        <f t="shared" si="791"/>
        <v>-3.4593145525130264E-3</v>
      </c>
      <c r="KG206" s="75">
        <f t="shared" si="792"/>
        <v>-5.5436138298074478E-3</v>
      </c>
      <c r="KH206" s="75">
        <f t="shared" si="793"/>
        <v>-9.0029283823204742E-3</v>
      </c>
      <c r="KI206" s="75"/>
      <c r="KJ206" s="75"/>
      <c r="KK206" s="75">
        <f t="shared" si="794"/>
        <v>1.855980979664551E-3</v>
      </c>
      <c r="KL206" s="75">
        <f t="shared" si="795"/>
        <v>6.2383725328746531E-3</v>
      </c>
      <c r="KM206" s="75">
        <f t="shared" si="796"/>
        <v>8.0943535125392041E-3</v>
      </c>
      <c r="KN206" s="75"/>
      <c r="KO206" s="75"/>
      <c r="KP206" s="75"/>
      <c r="KQ206" s="75"/>
      <c r="KR206" s="73">
        <f t="shared" si="797"/>
        <v>1765.2323000382703</v>
      </c>
      <c r="KS206" s="73">
        <f t="shared" si="798"/>
        <v>326.40528128587829</v>
      </c>
      <c r="KT206" s="73">
        <f t="shared" si="799"/>
        <v>1558.8140068886339</v>
      </c>
      <c r="KU206" s="73">
        <f t="shared" si="800"/>
        <v>537.90776884806735</v>
      </c>
      <c r="KV206" s="73">
        <f t="shared" si="801"/>
        <v>594.85074626865674</v>
      </c>
      <c r="KW206" s="73">
        <f t="shared" si="802"/>
        <v>240.99081515499427</v>
      </c>
      <c r="KX206" s="73">
        <f t="shared" si="803"/>
        <v>69.145044010715651</v>
      </c>
      <c r="KY206" s="73"/>
      <c r="KZ206" s="73">
        <f t="shared" si="804"/>
        <v>1444.2807564827451</v>
      </c>
      <c r="LA206" s="73">
        <f t="shared" si="805"/>
        <v>1081.6564632481966</v>
      </c>
      <c r="LB206" s="73">
        <f t="shared" si="806"/>
        <v>1544.7794891791771</v>
      </c>
      <c r="LC206" s="73">
        <f t="shared" si="807"/>
        <v>328.43400272957689</v>
      </c>
      <c r="LD206" s="73">
        <f t="shared" si="808"/>
        <v>336.72255800350945</v>
      </c>
      <c r="LE206" s="73">
        <f t="shared" si="809"/>
        <v>480.73620588808734</v>
      </c>
      <c r="LF206" s="73">
        <f t="shared" si="810"/>
        <v>97.390524468707341</v>
      </c>
      <c r="LG206" s="73"/>
      <c r="LH206" s="73">
        <f t="shared" si="811"/>
        <v>1277</v>
      </c>
      <c r="LI206" s="73">
        <f t="shared" si="812"/>
        <v>1514</v>
      </c>
      <c r="LJ206" s="73">
        <f t="shared" si="813"/>
        <v>1042</v>
      </c>
      <c r="LK206" s="73">
        <f t="shared" si="814"/>
        <v>470</v>
      </c>
      <c r="LL206" s="73">
        <f t="shared" si="815"/>
        <v>579</v>
      </c>
      <c r="LM206" s="73">
        <f t="shared" si="816"/>
        <v>209</v>
      </c>
      <c r="LN206" s="73">
        <f t="shared" si="817"/>
        <v>160</v>
      </c>
      <c r="LO206" s="73"/>
      <c r="LP206" s="73">
        <f t="shared" si="818"/>
        <v>-320.95154355552518</v>
      </c>
      <c r="LQ206" s="73">
        <f t="shared" si="819"/>
        <v>755.25118196231824</v>
      </c>
      <c r="LR206" s="73">
        <f t="shared" si="820"/>
        <v>-14.03451770945685</v>
      </c>
      <c r="LS206" s="73">
        <f t="shared" si="821"/>
        <v>-209.47376611849046</v>
      </c>
      <c r="LT206" s="73">
        <f t="shared" si="822"/>
        <v>-258.12818826514729</v>
      </c>
      <c r="LU206" s="73">
        <f t="shared" si="823"/>
        <v>239.74539073309307</v>
      </c>
      <c r="LV206" s="73">
        <f t="shared" si="824"/>
        <v>28.24548045799169</v>
      </c>
      <c r="LW206" s="73"/>
      <c r="LX206" s="73">
        <f t="shared" si="825"/>
        <v>-167.28075648274512</v>
      </c>
      <c r="LY206" s="73">
        <f t="shared" si="826"/>
        <v>432.34353675180341</v>
      </c>
      <c r="LZ206" s="73">
        <f t="shared" si="827"/>
        <v>-502.77948917917706</v>
      </c>
      <c r="MA206" s="73">
        <f t="shared" si="828"/>
        <v>141.56599727042311</v>
      </c>
      <c r="MB206" s="73">
        <f t="shared" si="829"/>
        <v>242.27744199649055</v>
      </c>
      <c r="MC206" s="73">
        <f t="shared" si="830"/>
        <v>-271.73620588808734</v>
      </c>
      <c r="MD206" s="73">
        <f t="shared" si="831"/>
        <v>62.609475531292659</v>
      </c>
      <c r="ME206" s="73"/>
      <c r="MF206" s="73">
        <f t="shared" si="832"/>
        <v>-488.2323000382703</v>
      </c>
      <c r="MG206" s="73">
        <f t="shared" si="833"/>
        <v>1187.5947187141217</v>
      </c>
      <c r="MH206" s="73">
        <f t="shared" si="834"/>
        <v>-516.81400688863391</v>
      </c>
      <c r="MI206" s="73">
        <f t="shared" si="835"/>
        <v>-67.907768848067349</v>
      </c>
      <c r="MJ206" s="73">
        <f t="shared" si="836"/>
        <v>-15.850746268656735</v>
      </c>
      <c r="MK206" s="73">
        <f t="shared" si="837"/>
        <v>-31.990815154994266</v>
      </c>
      <c r="ML206" s="73">
        <f t="shared" si="838"/>
        <v>90.854955989284349</v>
      </c>
      <c r="MM206" s="73"/>
      <c r="MN206" s="75">
        <f t="shared" si="839"/>
        <v>-0.18181830433794291</v>
      </c>
      <c r="MO206" s="75">
        <f t="shared" si="840"/>
        <v>2.3138448587197957</v>
      </c>
      <c r="MP206" s="75">
        <f t="shared" si="841"/>
        <v>-9.0033305111682348E-3</v>
      </c>
      <c r="MQ206" s="75">
        <f t="shared" si="842"/>
        <v>-0.38942320273060893</v>
      </c>
      <c r="MR206" s="75">
        <f t="shared" si="843"/>
        <v>-0.4339377396503542</v>
      </c>
      <c r="MS206" s="75">
        <f t="shared" si="844"/>
        <v>0.99483206685242265</v>
      </c>
      <c r="MT206" s="75">
        <f t="shared" si="845"/>
        <v>0.40849609487000094</v>
      </c>
      <c r="MU206" s="75"/>
      <c r="MV206" s="75">
        <f t="shared" si="846"/>
        <v>-0.11582287981882672</v>
      </c>
      <c r="MW206" s="75">
        <f t="shared" si="847"/>
        <v>0.39970503708125854</v>
      </c>
      <c r="MX206" s="75">
        <f t="shared" si="848"/>
        <v>-0.32547007045408816</v>
      </c>
      <c r="MY206" s="75">
        <f t="shared" si="849"/>
        <v>0.43103331595962824</v>
      </c>
      <c r="MZ206" s="75">
        <f t="shared" si="850"/>
        <v>0.71951651660345683</v>
      </c>
      <c r="NA206" s="75">
        <f t="shared" si="851"/>
        <v>-0.56525013626984022</v>
      </c>
      <c r="NB206" s="75">
        <f t="shared" si="852"/>
        <v>0.64287029844889865</v>
      </c>
      <c r="NC206" s="75"/>
      <c r="ND206" s="75">
        <f t="shared" si="853"/>
        <v>-0.27658246454457319</v>
      </c>
      <c r="NE206" s="75">
        <f t="shared" si="854"/>
        <v>3.6384053408559298</v>
      </c>
      <c r="NF206" s="75">
        <f t="shared" si="855"/>
        <v>-0.331543086349465</v>
      </c>
      <c r="NG206" s="75">
        <f t="shared" si="856"/>
        <v>-0.12624426115557363</v>
      </c>
      <c r="NH206" s="75">
        <f t="shared" si="857"/>
        <v>-2.6646593902898037E-2</v>
      </c>
      <c r="NI206" s="75">
        <f t="shared" si="858"/>
        <v>-0.13274703077135633</v>
      </c>
      <c r="NJ206" s="75">
        <f t="shared" si="859"/>
        <v>1.3139763997431868</v>
      </c>
      <c r="NK206" s="75"/>
      <c r="NL206" s="75"/>
      <c r="NM206" s="211">
        <v>6080</v>
      </c>
      <c r="NN206" s="212">
        <v>0</v>
      </c>
      <c r="NO206" s="212">
        <v>3</v>
      </c>
      <c r="NP206" s="212">
        <v>2</v>
      </c>
      <c r="NQ206" s="212">
        <v>0</v>
      </c>
      <c r="NR206" s="212">
        <v>3</v>
      </c>
      <c r="NS206" s="213">
        <v>8</v>
      </c>
      <c r="NT206" s="213">
        <f t="shared" si="860"/>
        <v>6088</v>
      </c>
      <c r="NU206" s="75"/>
      <c r="NV206" s="75"/>
      <c r="NW206" s="73">
        <v>5314</v>
      </c>
      <c r="NX206" s="73">
        <v>1514</v>
      </c>
      <c r="NY206" s="75">
        <f t="shared" si="861"/>
        <v>0.28490779074143774</v>
      </c>
      <c r="NZ206" s="75">
        <f t="shared" si="862"/>
        <v>1.2654833579650914E-3</v>
      </c>
      <c r="OA206" s="75">
        <f t="shared" si="863"/>
        <v>1.931735972266702E-3</v>
      </c>
      <c r="OB206" s="73">
        <v>7849</v>
      </c>
      <c r="OC206" s="73">
        <v>6088</v>
      </c>
      <c r="OD206" s="73">
        <v>458.49650985418407</v>
      </c>
      <c r="OE206" s="73">
        <v>184.48760416459419</v>
      </c>
      <c r="OF206" s="75">
        <f t="shared" si="864"/>
        <v>2.3504599842603412E-2</v>
      </c>
      <c r="OG206" s="75">
        <f t="shared" si="865"/>
        <v>0.40237515488016889</v>
      </c>
      <c r="OH206" s="73">
        <v>278</v>
      </c>
      <c r="OI206" s="73">
        <f t="shared" si="866"/>
        <v>111.86029305668696</v>
      </c>
      <c r="OJ206" s="75">
        <f t="shared" si="867"/>
        <v>1.8373898333884191E-2</v>
      </c>
      <c r="OK206" s="75">
        <f t="shared" si="868"/>
        <v>1.1976842837698445E-3</v>
      </c>
      <c r="OL206" s="75">
        <f t="shared" si="869"/>
        <v>2.691365985132509E-4</v>
      </c>
      <c r="OM206" s="73">
        <v>7777</v>
      </c>
      <c r="ON206" s="73">
        <v>135645070</v>
      </c>
      <c r="OO206" s="73">
        <f t="shared" si="870"/>
        <v>17441.824611032531</v>
      </c>
      <c r="OP206" s="75">
        <f t="shared" si="871"/>
        <v>1.1934653895037044E-3</v>
      </c>
      <c r="OQ206" s="75">
        <f t="shared" si="872"/>
        <v>1.089287717213668E-3</v>
      </c>
      <c r="OR206" s="75">
        <f t="shared" si="873"/>
        <v>3.6062359694765203E-4</v>
      </c>
      <c r="OS206" s="73">
        <v>1115.2301658737301</v>
      </c>
      <c r="OT206" s="75">
        <f t="shared" si="874"/>
        <v>0.14208563713514208</v>
      </c>
      <c r="OU206" s="75">
        <f t="shared" si="875"/>
        <v>9.1912677112588974E-4</v>
      </c>
      <c r="OV206" s="73">
        <v>112.7506702623395</v>
      </c>
      <c r="OW206" s="75">
        <f t="shared" si="876"/>
        <v>1.4497964544469525E-2</v>
      </c>
      <c r="OX206" s="75">
        <v>3.3057851239669422E-2</v>
      </c>
      <c r="OY206" s="73">
        <v>439</v>
      </c>
      <c r="OZ206" s="75">
        <f t="shared" si="877"/>
        <v>5.5930691807873613E-2</v>
      </c>
      <c r="PA206" s="73">
        <v>1536</v>
      </c>
      <c r="PB206" s="75">
        <f t="shared" si="878"/>
        <v>0.19569371894508855</v>
      </c>
      <c r="PC206" s="73">
        <v>1347</v>
      </c>
      <c r="PD206" s="73">
        <v>1581</v>
      </c>
      <c r="PE206" s="75">
        <f t="shared" si="879"/>
        <v>-0.14800759013282733</v>
      </c>
      <c r="PF206" s="75">
        <v>6.7348960052822718E-2</v>
      </c>
      <c r="PG206" s="75">
        <v>4.3413667877187194E-2</v>
      </c>
      <c r="PH206" s="75">
        <v>0.1107626279300099</v>
      </c>
      <c r="PI206" s="75"/>
      <c r="PJ206" s="75"/>
      <c r="PK206" s="75"/>
      <c r="PL206" s="75"/>
      <c r="PM206" s="75"/>
      <c r="PN206" s="75"/>
      <c r="PO206" s="226"/>
      <c r="PP206" s="21">
        <f t="shared" si="880"/>
        <v>0</v>
      </c>
      <c r="PQ206" s="73">
        <f t="shared" si="881"/>
        <v>152.64807396384498</v>
      </c>
      <c r="PR206" s="73"/>
      <c r="PS206" s="73">
        <f t="shared" si="882"/>
        <v>30.216510685543657</v>
      </c>
      <c r="PT206" s="73">
        <v>2</v>
      </c>
      <c r="PU206" s="73">
        <f t="shared" si="883"/>
        <v>22.471414391955911</v>
      </c>
      <c r="PV206" s="73">
        <v>2</v>
      </c>
      <c r="PW206" s="73"/>
    </row>
    <row r="207" spans="1:444" x14ac:dyDescent="0.25">
      <c r="A207" s="150"/>
      <c r="B207" s="153" t="s">
        <v>10</v>
      </c>
      <c r="C207" s="151"/>
      <c r="D207" s="156">
        <v>23060</v>
      </c>
      <c r="E207" s="156" t="s">
        <v>76</v>
      </c>
      <c r="F207" s="72" t="s">
        <v>96</v>
      </c>
      <c r="G207" s="82"/>
      <c r="P207" s="161"/>
      <c r="Q207" s="127"/>
      <c r="R207" s="127"/>
      <c r="S207" s="127"/>
      <c r="T207" s="127"/>
      <c r="U207" s="127"/>
      <c r="V207" s="127"/>
      <c r="W207" s="127"/>
      <c r="X207" s="127"/>
      <c r="Y207" s="127"/>
      <c r="Z207" s="113"/>
      <c r="AA207" s="73"/>
      <c r="AB207" s="74">
        <v>2828</v>
      </c>
      <c r="AC207" s="74">
        <v>3165</v>
      </c>
      <c r="AD207" s="74">
        <v>502</v>
      </c>
      <c r="AE207" s="74">
        <v>483</v>
      </c>
      <c r="AF207" s="74">
        <v>716</v>
      </c>
      <c r="AG207" s="74">
        <v>1727</v>
      </c>
      <c r="AH207" s="74">
        <v>50</v>
      </c>
      <c r="AI207" s="74">
        <v>67</v>
      </c>
      <c r="AK207" s="73">
        <f t="shared" si="667"/>
        <v>9538</v>
      </c>
      <c r="AL207" s="75"/>
      <c r="AM207" s="76">
        <f t="shared" si="668"/>
        <v>0.29649821765569301</v>
      </c>
      <c r="AN207" s="77">
        <f t="shared" si="669"/>
        <v>0.33183057244705388</v>
      </c>
      <c r="AO207" s="77">
        <f t="shared" si="670"/>
        <v>5.2631578947368418E-2</v>
      </c>
      <c r="AP207" s="77">
        <f t="shared" si="671"/>
        <v>5.063954707485846E-2</v>
      </c>
      <c r="AQ207" s="77">
        <f t="shared" si="672"/>
        <v>7.5068148458796391E-2</v>
      </c>
      <c r="AR207" s="77">
        <f t="shared" si="673"/>
        <v>0.18106521283287902</v>
      </c>
      <c r="AS207" s="77">
        <f t="shared" si="674"/>
        <v>5.242189138184106E-3</v>
      </c>
      <c r="AT207" s="78">
        <f t="shared" si="675"/>
        <v>7.0245334451667016E-3</v>
      </c>
      <c r="AU207" s="75">
        <f t="shared" si="676"/>
        <v>1</v>
      </c>
      <c r="AV207" s="75"/>
      <c r="AW207" s="75"/>
      <c r="AX207" s="74">
        <v>627</v>
      </c>
      <c r="AY207" s="74">
        <v>334</v>
      </c>
      <c r="AZ207" s="74">
        <v>3225</v>
      </c>
      <c r="BA207" s="74">
        <v>646</v>
      </c>
      <c r="BB207" s="74">
        <v>3169</v>
      </c>
      <c r="BC207" s="74">
        <v>1431</v>
      </c>
      <c r="BD207" s="74">
        <v>92</v>
      </c>
      <c r="BF207" s="74">
        <v>12</v>
      </c>
      <c r="BG207" s="79">
        <v>12</v>
      </c>
      <c r="BH207" s="80"/>
      <c r="BI207" s="80"/>
      <c r="BJ207" s="81"/>
      <c r="BK207" s="73">
        <f t="shared" si="677"/>
        <v>12</v>
      </c>
      <c r="BL207" s="79">
        <f t="shared" si="678"/>
        <v>9548</v>
      </c>
      <c r="BM207" s="82"/>
      <c r="BN207" s="83">
        <f t="shared" si="679"/>
        <v>6.5668202764976952E-2</v>
      </c>
      <c r="BO207" s="84">
        <f t="shared" si="680"/>
        <v>3.4981147884373689E-2</v>
      </c>
      <c r="BP207" s="84">
        <f t="shared" si="681"/>
        <v>0.33776707163803937</v>
      </c>
      <c r="BQ207" s="84">
        <f t="shared" si="682"/>
        <v>6.7658148303309587E-2</v>
      </c>
      <c r="BR207" s="84">
        <f t="shared" si="683"/>
        <v>0.33190196899874319</v>
      </c>
      <c r="BS207" s="84">
        <f t="shared" si="684"/>
        <v>0.14987431922915795</v>
      </c>
      <c r="BT207" s="84">
        <f t="shared" si="685"/>
        <v>9.6355257645580235E-3</v>
      </c>
      <c r="BU207" s="84">
        <f t="shared" si="686"/>
        <v>0</v>
      </c>
      <c r="BV207" s="84">
        <f t="shared" si="687"/>
        <v>1.2568077084206116E-3</v>
      </c>
      <c r="BW207" s="84">
        <f t="shared" si="688"/>
        <v>1.2568077084206116E-3</v>
      </c>
      <c r="BX207" s="84">
        <f t="shared" si="689"/>
        <v>0</v>
      </c>
      <c r="BY207" s="84">
        <f t="shared" si="690"/>
        <v>0</v>
      </c>
      <c r="BZ207" s="84">
        <f t="shared" si="691"/>
        <v>0</v>
      </c>
      <c r="CA207" s="75">
        <f t="shared" si="692"/>
        <v>1.2568077084206116E-3</v>
      </c>
      <c r="CB207" s="85">
        <f t="shared" si="693"/>
        <v>1</v>
      </c>
      <c r="CC207" s="75"/>
      <c r="CD207" s="75"/>
      <c r="CE207" s="74">
        <v>465</v>
      </c>
      <c r="CF207" s="74">
        <v>3248</v>
      </c>
      <c r="CG207" s="74">
        <v>1380</v>
      </c>
      <c r="CH207" s="74">
        <v>1068</v>
      </c>
      <c r="CI207" s="74">
        <v>957</v>
      </c>
      <c r="CJ207" s="74">
        <v>2300</v>
      </c>
      <c r="CK207" s="74">
        <v>136</v>
      </c>
      <c r="CL207" s="72">
        <v>13</v>
      </c>
      <c r="CM207" s="72">
        <v>187</v>
      </c>
      <c r="CN207" s="74">
        <v>31</v>
      </c>
      <c r="CO207" s="72"/>
      <c r="CP207" s="73">
        <f t="shared" si="884"/>
        <v>231</v>
      </c>
      <c r="CQ207" s="73">
        <f t="shared" si="885"/>
        <v>9785</v>
      </c>
      <c r="CR207" s="73"/>
      <c r="CS207" s="76">
        <f t="shared" si="694"/>
        <v>4.7521716913643333E-2</v>
      </c>
      <c r="CT207" s="77">
        <f t="shared" si="695"/>
        <v>0.3319366377107818</v>
      </c>
      <c r="CU207" s="77">
        <f t="shared" si="696"/>
        <v>0.14103219213081247</v>
      </c>
      <c r="CV207" s="77">
        <f t="shared" si="697"/>
        <v>0.10914665304036791</v>
      </c>
      <c r="CW207" s="77">
        <f t="shared" si="698"/>
        <v>9.7802759325498215E-2</v>
      </c>
      <c r="CX207" s="77">
        <f t="shared" si="699"/>
        <v>0.2350536535513541</v>
      </c>
      <c r="CY207" s="77">
        <f t="shared" si="700"/>
        <v>1.3898824731732243E-2</v>
      </c>
      <c r="CZ207" s="78"/>
      <c r="DA207" s="78"/>
      <c r="DB207" s="78"/>
      <c r="DC207" s="78"/>
      <c r="DD207" s="78">
        <f t="shared" si="701"/>
        <v>2.3607562595809914E-2</v>
      </c>
      <c r="DE207" s="75">
        <f t="shared" si="702"/>
        <v>1</v>
      </c>
      <c r="DF207" s="75"/>
      <c r="DG207" s="75"/>
      <c r="DH207" s="74">
        <v>1574</v>
      </c>
      <c r="DI207" s="74">
        <v>3088</v>
      </c>
      <c r="DJ207" s="74">
        <v>1976</v>
      </c>
      <c r="DK207" s="74">
        <v>1271</v>
      </c>
      <c r="DL207" s="74">
        <v>42</v>
      </c>
      <c r="DM207" s="74">
        <v>322</v>
      </c>
      <c r="DN207" s="74">
        <v>791</v>
      </c>
      <c r="DO207" s="74">
        <v>580</v>
      </c>
      <c r="DP207" s="72">
        <v>170</v>
      </c>
      <c r="DQ207" s="72">
        <v>29</v>
      </c>
      <c r="DS207" s="72"/>
      <c r="DU207" s="73">
        <f t="shared" si="703"/>
        <v>199</v>
      </c>
      <c r="DV207" s="73">
        <f t="shared" si="886"/>
        <v>9843</v>
      </c>
      <c r="DW207" s="76">
        <f t="shared" si="704"/>
        <v>0.15991059636289748</v>
      </c>
      <c r="DX207" s="77">
        <f t="shared" si="705"/>
        <v>0.31372549019607843</v>
      </c>
      <c r="DY207" s="77">
        <f t="shared" si="706"/>
        <v>0.20075180331199838</v>
      </c>
      <c r="DZ207" s="77">
        <f t="shared" si="707"/>
        <v>0.12912729858782893</v>
      </c>
      <c r="EA207" s="77">
        <f t="shared" si="708"/>
        <v>4.2669917708015852E-3</v>
      </c>
      <c r="EB207" s="77">
        <f t="shared" si="709"/>
        <v>3.2713603576145486E-2</v>
      </c>
      <c r="EC207" s="77">
        <f t="shared" si="710"/>
        <v>8.0361678350096513E-2</v>
      </c>
      <c r="ED207" s="77">
        <f t="shared" si="711"/>
        <v>5.8925124453926649E-2</v>
      </c>
      <c r="EE207" s="75">
        <f t="shared" si="712"/>
        <v>1.7271157167530225E-2</v>
      </c>
      <c r="EF207" s="78">
        <f t="shared" si="713"/>
        <v>2.9462562226963323E-3</v>
      </c>
      <c r="EG207" s="78">
        <f t="shared" si="714"/>
        <v>0</v>
      </c>
      <c r="EH207" s="78">
        <f t="shared" si="715"/>
        <v>0</v>
      </c>
      <c r="EI207" s="78">
        <f t="shared" si="716"/>
        <v>0</v>
      </c>
      <c r="EJ207" s="75">
        <f t="shared" si="717"/>
        <v>2.0217413390226556E-2</v>
      </c>
      <c r="EK207" s="75">
        <f t="shared" si="718"/>
        <v>1</v>
      </c>
      <c r="EL207" s="75"/>
      <c r="EM207" s="75"/>
      <c r="EN207" s="75"/>
      <c r="EO207" s="75"/>
      <c r="EP207" s="75"/>
      <c r="EQ207" s="75"/>
      <c r="ER207" s="75">
        <f t="shared" si="719"/>
        <v>0.33183057244705388</v>
      </c>
      <c r="ES207" s="75">
        <f t="shared" si="720"/>
        <v>0.33190196899874319</v>
      </c>
      <c r="ET207" s="75">
        <f t="shared" si="721"/>
        <v>0.3319366377107818</v>
      </c>
      <c r="EU207" s="75">
        <f t="shared" si="722"/>
        <v>0.31372549019607843</v>
      </c>
      <c r="EV207" s="75"/>
      <c r="EW207" s="75"/>
      <c r="EX207" s="75">
        <f t="shared" si="723"/>
        <v>5.2631578947368418E-2</v>
      </c>
      <c r="EY207" s="75">
        <f t="shared" si="724"/>
        <v>3.4981147884373689E-2</v>
      </c>
      <c r="EZ207" s="75">
        <f t="shared" si="725"/>
        <v>9.7802759325498215E-2</v>
      </c>
      <c r="FA207" s="75">
        <f t="shared" si="726"/>
        <v>0.20075180331199838</v>
      </c>
      <c r="FB207" s="75"/>
      <c r="FC207" s="75"/>
      <c r="FD207" s="75"/>
      <c r="FE207" s="75">
        <f t="shared" si="727"/>
        <v>0</v>
      </c>
      <c r="FF207" s="75"/>
      <c r="FG207" s="75"/>
      <c r="FH207" s="75"/>
      <c r="FI207" s="75"/>
      <c r="FJ207" s="75"/>
      <c r="FK207" s="75">
        <f t="shared" si="728"/>
        <v>1.2568077084206116E-3</v>
      </c>
      <c r="FL207" s="75"/>
      <c r="FM207" s="75"/>
      <c r="FN207" s="75"/>
      <c r="FO207" s="75"/>
      <c r="FP207" s="75">
        <f t="shared" si="729"/>
        <v>0.3844621513944223</v>
      </c>
      <c r="FQ207" s="75">
        <f t="shared" si="730"/>
        <v>0.36813992459153749</v>
      </c>
      <c r="FR207" s="75">
        <f t="shared" si="731"/>
        <v>0.42973939703628</v>
      </c>
      <c r="FS207" s="75">
        <f t="shared" si="732"/>
        <v>0.51447729350807681</v>
      </c>
      <c r="FT207" s="75"/>
      <c r="FU207" s="75"/>
      <c r="FV207" s="75"/>
      <c r="FW207" s="75">
        <f t="shared" si="733"/>
        <v>3.4668712038610217E-5</v>
      </c>
      <c r="FX207" s="75">
        <f t="shared" si="734"/>
        <v>-1.8211147514703374E-2</v>
      </c>
      <c r="FY207" s="75">
        <f t="shared" si="735"/>
        <v>-1.8176478802664764E-2</v>
      </c>
      <c r="FZ207" s="75"/>
      <c r="GA207" s="75"/>
      <c r="GB207" s="75">
        <f t="shared" si="736"/>
        <v>6.2821611441124525E-2</v>
      </c>
      <c r="GC207" s="75">
        <f t="shared" si="737"/>
        <v>0.10294904398650016</v>
      </c>
      <c r="GD207" s="75">
        <f t="shared" si="738"/>
        <v>0.1657706554276247</v>
      </c>
      <c r="GE207" s="75"/>
      <c r="GF207" s="75"/>
      <c r="GG207" s="75"/>
      <c r="GH207" s="75"/>
      <c r="GI207" s="75"/>
      <c r="GJ207" s="75"/>
      <c r="GK207" s="75"/>
      <c r="GL207" s="75"/>
      <c r="GM207" s="75"/>
      <c r="GN207" s="75"/>
      <c r="GO207" s="75"/>
      <c r="GP207" s="75"/>
      <c r="GQ207" s="75">
        <f t="shared" si="739"/>
        <v>6.1599472444742509E-2</v>
      </c>
      <c r="GR207" s="75">
        <f t="shared" si="740"/>
        <v>8.4737896471796803E-2</v>
      </c>
      <c r="GS207" s="75">
        <f t="shared" si="741"/>
        <v>0.14633736891653931</v>
      </c>
      <c r="GT207" s="75"/>
      <c r="GU207" s="75"/>
      <c r="GV207" s="75"/>
      <c r="GW207" s="75"/>
      <c r="GX207" s="75">
        <f t="shared" si="742"/>
        <v>5.242189138184106E-3</v>
      </c>
      <c r="GY207" s="75">
        <f t="shared" si="743"/>
        <v>9.6355257645580235E-3</v>
      </c>
      <c r="GZ207" s="75">
        <f t="shared" si="744"/>
        <v>1.3898824731732243E-2</v>
      </c>
      <c r="HA207" s="75">
        <f t="shared" si="745"/>
        <v>3.2713603576145486E-2</v>
      </c>
      <c r="HB207" s="75"/>
      <c r="HC207" s="75"/>
      <c r="HD207" s="75">
        <f t="shared" si="746"/>
        <v>4.2632989671742196E-3</v>
      </c>
      <c r="HE207" s="75">
        <f t="shared" si="747"/>
        <v>1.8814778844413245E-2</v>
      </c>
      <c r="HF207" s="75">
        <f t="shared" si="748"/>
        <v>2.3078077811587463E-2</v>
      </c>
      <c r="HG207" s="75"/>
      <c r="HH207" s="75"/>
      <c r="HI207" s="75"/>
      <c r="HJ207" s="75">
        <f t="shared" si="749"/>
        <v>0.18106521283287902</v>
      </c>
      <c r="HK207" s="75">
        <f t="shared" si="750"/>
        <v>0.14987431922915795</v>
      </c>
      <c r="HL207" s="75">
        <f t="shared" si="751"/>
        <v>0.14103219213081247</v>
      </c>
      <c r="HM207" s="75">
        <f t="shared" si="752"/>
        <v>0.12912729858782893</v>
      </c>
      <c r="HN207" s="75"/>
      <c r="HO207" s="75"/>
      <c r="HP207" s="75">
        <f t="shared" si="753"/>
        <v>-8.8421270983454758E-3</v>
      </c>
      <c r="HQ207" s="75">
        <f>Gegevens!HM88-Gegevens!HL88</f>
        <v>-4.613885238659525E-2</v>
      </c>
      <c r="HR207" s="75">
        <f t="shared" si="754"/>
        <v>-2.0747020641329023E-2</v>
      </c>
      <c r="HS207" s="75"/>
      <c r="HT207" s="75"/>
      <c r="HU207" s="75"/>
      <c r="HV207" s="75">
        <f t="shared" si="755"/>
        <v>0.29649821765569301</v>
      </c>
      <c r="HW207" s="75">
        <f t="shared" si="756"/>
        <v>0.33776707163803937</v>
      </c>
      <c r="HX207" s="75">
        <f t="shared" si="757"/>
        <v>0.2350536535513541</v>
      </c>
      <c r="HY207" s="75">
        <f t="shared" si="758"/>
        <v>0.15991059636289748</v>
      </c>
      <c r="HZ207" s="75"/>
      <c r="IA207" s="75"/>
      <c r="IB207" s="75">
        <f t="shared" si="759"/>
        <v>-0.10271341808668527</v>
      </c>
      <c r="IC207" s="75">
        <f t="shared" si="760"/>
        <v>-7.5143057188456625E-2</v>
      </c>
      <c r="ID207" s="75">
        <f t="shared" si="761"/>
        <v>-0.1778564752751419</v>
      </c>
      <c r="IE207" s="75"/>
      <c r="IF207" s="75"/>
      <c r="IG207" s="75"/>
      <c r="IH207" s="75">
        <f t="shared" si="762"/>
        <v>5.063954707485846E-2</v>
      </c>
      <c r="II207" s="75">
        <f t="shared" si="763"/>
        <v>6.7658148303309587E-2</v>
      </c>
      <c r="IJ207" s="75">
        <f t="shared" si="764"/>
        <v>4.7521716913643333E-2</v>
      </c>
      <c r="IK207" s="75">
        <f t="shared" si="765"/>
        <v>5.8925124453926649E-2</v>
      </c>
      <c r="IL207" s="75"/>
      <c r="IM207" s="75"/>
      <c r="IN207" s="75">
        <f t="shared" si="766"/>
        <v>-2.0136431389666254E-2</v>
      </c>
      <c r="IO207" s="75">
        <f t="shared" si="767"/>
        <v>1.1403407540283315E-2</v>
      </c>
      <c r="IP207" s="75">
        <f t="shared" si="768"/>
        <v>-8.7330238493829385E-3</v>
      </c>
      <c r="IQ207" s="75"/>
      <c r="IR207" s="75"/>
      <c r="IS207" s="75"/>
      <c r="IT207" s="75">
        <f t="shared" si="769"/>
        <v>7.5068148458796391E-2</v>
      </c>
      <c r="IU207" s="75">
        <f t="shared" si="770"/>
        <v>6.5668202764976952E-2</v>
      </c>
      <c r="IV207" s="75">
        <f t="shared" si="771"/>
        <v>0.10914665304036791</v>
      </c>
      <c r="IW207" s="75">
        <f t="shared" si="772"/>
        <v>8.0361678350096513E-2</v>
      </c>
      <c r="IX207" s="75"/>
      <c r="IY207" s="75"/>
      <c r="IZ207" s="75">
        <f t="shared" si="773"/>
        <v>4.3478450275390962E-2</v>
      </c>
      <c r="JA207" s="75">
        <f t="shared" si="774"/>
        <v>-2.87849746902714E-2</v>
      </c>
      <c r="JB207" s="75">
        <f t="shared" si="775"/>
        <v>1.4693475585119561E-2</v>
      </c>
      <c r="JC207" s="75"/>
      <c r="JD207" s="75"/>
      <c r="JE207" s="75"/>
      <c r="JF207" s="75"/>
      <c r="JG207" s="75"/>
      <c r="JH207" s="75"/>
      <c r="JI207" s="75">
        <f t="shared" si="776"/>
        <v>5.5881736213042564E-2</v>
      </c>
      <c r="JJ207" s="75">
        <f t="shared" si="777"/>
        <v>0.12570769553365485</v>
      </c>
      <c r="JK207" s="75">
        <f t="shared" si="778"/>
        <v>0.13094988467183896</v>
      </c>
      <c r="JL207" s="75"/>
      <c r="JM207" s="75">
        <f t="shared" si="779"/>
        <v>7.7293674067867607E-2</v>
      </c>
      <c r="JN207" s="75">
        <f t="shared" si="780"/>
        <v>0.13332635106828655</v>
      </c>
      <c r="JO207" s="75">
        <f t="shared" si="781"/>
        <v>0.14296187683284456</v>
      </c>
      <c r="JP207" s="75"/>
      <c r="JQ207" s="75">
        <f t="shared" si="782"/>
        <v>6.1420541645375575E-2</v>
      </c>
      <c r="JR207" s="75">
        <f t="shared" si="783"/>
        <v>0.15666836995401123</v>
      </c>
      <c r="JS207" s="75">
        <f t="shared" si="784"/>
        <v>0.1705671946857435</v>
      </c>
      <c r="JT207" s="75"/>
      <c r="JU207" s="75">
        <f t="shared" si="785"/>
        <v>9.1638728030072142E-2</v>
      </c>
      <c r="JV207" s="75">
        <f t="shared" si="786"/>
        <v>0.13928680280402317</v>
      </c>
      <c r="JW207" s="75">
        <f t="shared" si="787"/>
        <v>0.17200040638016867</v>
      </c>
      <c r="JX207" s="75"/>
      <c r="JY207" s="75"/>
      <c r="JZ207" s="75"/>
      <c r="KA207" s="75">
        <f t="shared" si="788"/>
        <v>-1.5873132422492033E-2</v>
      </c>
      <c r="KB207" s="75">
        <f t="shared" si="789"/>
        <v>3.0218186384696567E-2</v>
      </c>
      <c r="KC207" s="75">
        <f t="shared" si="790"/>
        <v>1.4345053962204535E-2</v>
      </c>
      <c r="KD207" s="75"/>
      <c r="KE207" s="75"/>
      <c r="KF207" s="75">
        <f t="shared" si="791"/>
        <v>2.334201888572468E-2</v>
      </c>
      <c r="KG207" s="75">
        <f t="shared" si="792"/>
        <v>-1.7381567149988064E-2</v>
      </c>
      <c r="KH207" s="75">
        <f t="shared" si="793"/>
        <v>5.960451735736616E-3</v>
      </c>
      <c r="KI207" s="75"/>
      <c r="KJ207" s="75"/>
      <c r="KK207" s="75">
        <f t="shared" si="794"/>
        <v>2.7605317852898936E-2</v>
      </c>
      <c r="KL207" s="75">
        <f t="shared" si="795"/>
        <v>1.4332116944251738E-3</v>
      </c>
      <c r="KM207" s="75">
        <f t="shared" si="796"/>
        <v>2.903852954732411E-2</v>
      </c>
      <c r="KN207" s="75"/>
      <c r="KO207" s="75"/>
      <c r="KP207" s="75"/>
      <c r="KQ207" s="75"/>
      <c r="KR207" s="73">
        <f t="shared" si="797"/>
        <v>3266.9110808546293</v>
      </c>
      <c r="KS207" s="73">
        <f t="shared" si="798"/>
        <v>344.3194386258902</v>
      </c>
      <c r="KT207" s="73">
        <f t="shared" si="799"/>
        <v>1475.2129241726018</v>
      </c>
      <c r="KU207" s="73">
        <f t="shared" si="800"/>
        <v>3324.6412861332215</v>
      </c>
      <c r="KV207" s="73">
        <f t="shared" si="801"/>
        <v>665.95915374947629</v>
      </c>
      <c r="KW207" s="73">
        <f t="shared" si="802"/>
        <v>646.37211981566816</v>
      </c>
      <c r="KX207" s="73">
        <f t="shared" si="803"/>
        <v>94.84248010054462</v>
      </c>
      <c r="KY207" s="73"/>
      <c r="KZ207" s="73">
        <f t="shared" si="804"/>
        <v>3267.2523249872252</v>
      </c>
      <c r="LA207" s="73">
        <f t="shared" si="805"/>
        <v>962.67256004087892</v>
      </c>
      <c r="LB207" s="73">
        <f t="shared" si="806"/>
        <v>1388.1798671435872</v>
      </c>
      <c r="LC207" s="73">
        <f t="shared" si="807"/>
        <v>2313.6331119059782</v>
      </c>
      <c r="LD207" s="73">
        <f t="shared" si="808"/>
        <v>467.75625958099135</v>
      </c>
      <c r="LE207" s="73">
        <f t="shared" si="809"/>
        <v>1074.3305058763415</v>
      </c>
      <c r="LF207" s="73">
        <f t="shared" si="810"/>
        <v>136.80613183444046</v>
      </c>
      <c r="LG207" s="73"/>
      <c r="LH207" s="73">
        <f t="shared" si="811"/>
        <v>3088</v>
      </c>
      <c r="LI207" s="73">
        <f t="shared" si="812"/>
        <v>1976</v>
      </c>
      <c r="LJ207" s="73">
        <f t="shared" si="813"/>
        <v>1271</v>
      </c>
      <c r="LK207" s="73">
        <f t="shared" si="814"/>
        <v>1574</v>
      </c>
      <c r="LL207" s="73">
        <f t="shared" si="815"/>
        <v>580</v>
      </c>
      <c r="LM207" s="73">
        <f t="shared" si="816"/>
        <v>791</v>
      </c>
      <c r="LN207" s="73">
        <f t="shared" si="817"/>
        <v>322</v>
      </c>
      <c r="LO207" s="73"/>
      <c r="LP207" s="73">
        <f t="shared" si="818"/>
        <v>0.34124413259587527</v>
      </c>
      <c r="LQ207" s="73">
        <f t="shared" si="819"/>
        <v>618.35312141498866</v>
      </c>
      <c r="LR207" s="73">
        <f t="shared" si="820"/>
        <v>-87.033057029014572</v>
      </c>
      <c r="LS207" s="73">
        <f t="shared" si="821"/>
        <v>-1011.0081742272432</v>
      </c>
      <c r="LT207" s="73">
        <f t="shared" si="822"/>
        <v>-198.20289416848493</v>
      </c>
      <c r="LU207" s="73">
        <f t="shared" si="823"/>
        <v>427.95838606067332</v>
      </c>
      <c r="LV207" s="73">
        <f t="shared" si="824"/>
        <v>41.963651733895844</v>
      </c>
      <c r="LW207" s="73"/>
      <c r="LX207" s="73">
        <f t="shared" si="825"/>
        <v>-179.25232498722517</v>
      </c>
      <c r="LY207" s="73">
        <f t="shared" si="826"/>
        <v>1013.3274399591211</v>
      </c>
      <c r="LZ207" s="73">
        <f t="shared" si="827"/>
        <v>-117.17986714358722</v>
      </c>
      <c r="MA207" s="73">
        <f t="shared" si="828"/>
        <v>-739.63311190597824</v>
      </c>
      <c r="MB207" s="73">
        <f t="shared" si="829"/>
        <v>112.24374041900865</v>
      </c>
      <c r="MC207" s="73">
        <f t="shared" si="830"/>
        <v>-283.33050587634148</v>
      </c>
      <c r="MD207" s="73">
        <f t="shared" si="831"/>
        <v>185.19386816555954</v>
      </c>
      <c r="ME207" s="73"/>
      <c r="MF207" s="73">
        <f t="shared" si="832"/>
        <v>-178.91108085462929</v>
      </c>
      <c r="MG207" s="73">
        <f t="shared" si="833"/>
        <v>1631.6805613741099</v>
      </c>
      <c r="MH207" s="73">
        <f t="shared" si="834"/>
        <v>-204.21292417260179</v>
      </c>
      <c r="MI207" s="73">
        <f t="shared" si="835"/>
        <v>-1750.6412861332215</v>
      </c>
      <c r="MJ207" s="73">
        <f t="shared" si="836"/>
        <v>-85.959153749476286</v>
      </c>
      <c r="MK207" s="73">
        <f t="shared" si="837"/>
        <v>144.62788018433184</v>
      </c>
      <c r="ML207" s="73">
        <f t="shared" si="838"/>
        <v>227.15751989945539</v>
      </c>
      <c r="MM207" s="73"/>
      <c r="MN207" s="75">
        <f t="shared" si="839"/>
        <v>1.0445467420148003E-4</v>
      </c>
      <c r="MO207" s="75">
        <f t="shared" si="840"/>
        <v>1.7958704971253203</v>
      </c>
      <c r="MP207" s="75">
        <f t="shared" si="841"/>
        <v>-5.8996945866528754E-2</v>
      </c>
      <c r="MQ207" s="75">
        <f t="shared" si="842"/>
        <v>-0.30409541578036314</v>
      </c>
      <c r="MR207" s="75">
        <f t="shared" si="843"/>
        <v>-0.2976201964528381</v>
      </c>
      <c r="MS207" s="75">
        <f t="shared" si="844"/>
        <v>0.66209289191297127</v>
      </c>
      <c r="MT207" s="75">
        <f t="shared" si="845"/>
        <v>0.44245628846282009</v>
      </c>
      <c r="MU207" s="75"/>
      <c r="MV207" s="75">
        <f t="shared" si="846"/>
        <v>-5.4863324640200856E-2</v>
      </c>
      <c r="MW207" s="75">
        <f t="shared" si="847"/>
        <v>1.0526190129654169</v>
      </c>
      <c r="MX207" s="75">
        <f t="shared" si="848"/>
        <v>-8.4412596607314608E-2</v>
      </c>
      <c r="MY207" s="75">
        <f t="shared" si="849"/>
        <v>-0.31968470199523819</v>
      </c>
      <c r="MZ207" s="75">
        <f t="shared" si="850"/>
        <v>0.23996202748746712</v>
      </c>
      <c r="NA207" s="75">
        <f t="shared" si="851"/>
        <v>-0.26372750687669072</v>
      </c>
      <c r="NB207" s="75">
        <f t="shared" si="852"/>
        <v>1.3536956690631146</v>
      </c>
      <c r="NC207" s="75"/>
      <c r="ND207" s="75">
        <f t="shared" si="853"/>
        <v>-5.4764600696700277E-2</v>
      </c>
      <c r="NE207" s="75">
        <f t="shared" si="854"/>
        <v>4.738856940188505</v>
      </c>
      <c r="NF207" s="75">
        <f t="shared" si="855"/>
        <v>-0.13842945708134849</v>
      </c>
      <c r="NG207" s="75">
        <f t="shared" si="856"/>
        <v>-0.52656546540373794</v>
      </c>
      <c r="NH207" s="75">
        <f t="shared" si="857"/>
        <v>-0.12907571472741228</v>
      </c>
      <c r="NI207" s="75">
        <f t="shared" si="858"/>
        <v>0.22375327733129438</v>
      </c>
      <c r="NJ207" s="75">
        <f t="shared" si="859"/>
        <v>2.3951031189677945</v>
      </c>
      <c r="NK207" s="75"/>
      <c r="NL207" s="75"/>
      <c r="NM207" s="211">
        <v>10892</v>
      </c>
      <c r="NN207" s="212">
        <v>0</v>
      </c>
      <c r="NO207" s="212">
        <v>3</v>
      </c>
      <c r="NP207" s="212">
        <v>7</v>
      </c>
      <c r="NQ207" s="212">
        <v>0</v>
      </c>
      <c r="NR207" s="212">
        <v>7</v>
      </c>
      <c r="NS207" s="213">
        <v>17</v>
      </c>
      <c r="NT207" s="213">
        <f t="shared" si="860"/>
        <v>10909</v>
      </c>
      <c r="NU207" s="75"/>
      <c r="NV207" s="75"/>
      <c r="NW207" s="73">
        <v>9843</v>
      </c>
      <c r="NX207" s="73">
        <v>1976</v>
      </c>
      <c r="NY207" s="75">
        <f t="shared" si="861"/>
        <v>0.20075180331199838</v>
      </c>
      <c r="NZ207" s="75">
        <f t="shared" si="862"/>
        <v>2.3440257230806162E-3</v>
      </c>
      <c r="OA207" s="75">
        <f t="shared" si="863"/>
        <v>2.5212089043586548E-3</v>
      </c>
      <c r="OB207" s="73">
        <v>14378</v>
      </c>
      <c r="OC207" s="73">
        <v>10909</v>
      </c>
      <c r="OD207" s="73">
        <v>1563.9367160168458</v>
      </c>
      <c r="OE207" s="73">
        <v>878.10719432387316</v>
      </c>
      <c r="OF207" s="75">
        <f t="shared" si="864"/>
        <v>6.107297220224462E-2</v>
      </c>
      <c r="OG207" s="75">
        <f t="shared" si="865"/>
        <v>0.56147233154056519</v>
      </c>
      <c r="OH207" s="73">
        <v>740</v>
      </c>
      <c r="OI207" s="73">
        <f t="shared" si="866"/>
        <v>415.48952534001825</v>
      </c>
      <c r="OJ207" s="75">
        <f t="shared" si="867"/>
        <v>3.8086857213311787E-2</v>
      </c>
      <c r="OK207" s="75">
        <f t="shared" si="868"/>
        <v>2.1939488638097623E-3</v>
      </c>
      <c r="OL207" s="75">
        <f t="shared" si="869"/>
        <v>1.2810117215219206E-3</v>
      </c>
      <c r="OM207" s="73">
        <v>14356</v>
      </c>
      <c r="ON207" s="73">
        <v>300312951</v>
      </c>
      <c r="OO207" s="73">
        <f t="shared" si="870"/>
        <v>20918.985162998051</v>
      </c>
      <c r="OP207" s="75">
        <f t="shared" si="871"/>
        <v>2.2030846253973486E-3</v>
      </c>
      <c r="OQ207" s="75">
        <f t="shared" si="872"/>
        <v>2.4116409748212017E-3</v>
      </c>
      <c r="OR207" s="75">
        <f t="shared" si="873"/>
        <v>1.3394862737062434E-3</v>
      </c>
      <c r="OS207" s="73">
        <v>3149.819587628866</v>
      </c>
      <c r="OT207" s="75">
        <f t="shared" si="874"/>
        <v>0.21907216494845361</v>
      </c>
      <c r="OU207" s="75">
        <f t="shared" si="875"/>
        <v>2.5959515764517002E-3</v>
      </c>
      <c r="OV207" s="73">
        <v>279.16812004511945</v>
      </c>
      <c r="OW207" s="75">
        <f t="shared" si="876"/>
        <v>1.9446093622535486E-2</v>
      </c>
      <c r="OX207" s="75">
        <v>4.3879907621247112E-2</v>
      </c>
      <c r="OY207" s="73">
        <v>773</v>
      </c>
      <c r="OZ207" s="75">
        <f t="shared" si="877"/>
        <v>5.376269300319933E-2</v>
      </c>
      <c r="PA207" s="73">
        <v>2650</v>
      </c>
      <c r="PB207" s="75">
        <f t="shared" si="878"/>
        <v>0.18430936152455141</v>
      </c>
      <c r="PC207" s="73">
        <v>2448</v>
      </c>
      <c r="PD207" s="73">
        <v>2901</v>
      </c>
      <c r="PE207" s="75">
        <f t="shared" si="879"/>
        <v>-0.15615305067218202</v>
      </c>
      <c r="PF207" s="75">
        <v>2.436109578966722E-2</v>
      </c>
      <c r="PG207" s="75">
        <v>5.0101121529692962E-2</v>
      </c>
      <c r="PH207" s="75">
        <v>7.4462217319360174E-2</v>
      </c>
      <c r="PI207" s="75"/>
      <c r="PJ207" s="75"/>
      <c r="PK207" s="75"/>
      <c r="PL207" s="75"/>
      <c r="PM207" s="75"/>
      <c r="PN207" s="75"/>
      <c r="PO207" s="226"/>
      <c r="PP207" s="21">
        <f t="shared" si="880"/>
        <v>0</v>
      </c>
      <c r="PQ207" s="73">
        <f t="shared" si="881"/>
        <v>107.55892648845069</v>
      </c>
      <c r="PR207" s="73"/>
      <c r="PS207" s="73">
        <f t="shared" si="882"/>
        <v>60.800491196049876</v>
      </c>
      <c r="PT207" s="73">
        <v>2</v>
      </c>
      <c r="PU207" s="73">
        <f t="shared" si="883"/>
        <v>58.388403788840428</v>
      </c>
      <c r="PV207" s="73">
        <v>2</v>
      </c>
      <c r="PW207" s="73"/>
    </row>
    <row r="208" spans="1:444" x14ac:dyDescent="0.25">
      <c r="A208" s="150"/>
      <c r="B208" s="153" t="s">
        <v>42</v>
      </c>
      <c r="C208" s="151"/>
      <c r="D208" s="156">
        <v>45035</v>
      </c>
      <c r="E208" s="156" t="s">
        <v>205</v>
      </c>
      <c r="F208" s="72" t="s">
        <v>245</v>
      </c>
      <c r="G208" s="82"/>
      <c r="P208" s="161"/>
      <c r="Q208" s="127"/>
      <c r="R208" s="127"/>
      <c r="S208" s="127"/>
      <c r="T208" s="127"/>
      <c r="U208" s="127"/>
      <c r="V208" s="127"/>
      <c r="W208" s="127"/>
      <c r="X208" s="127"/>
      <c r="Y208" s="127"/>
      <c r="Z208" s="113"/>
      <c r="AA208" s="73"/>
      <c r="AB208" s="74">
        <v>6962</v>
      </c>
      <c r="AC208" s="74">
        <v>4224</v>
      </c>
      <c r="AD208" s="74">
        <v>1140</v>
      </c>
      <c r="AE208" s="74">
        <v>1888</v>
      </c>
      <c r="AF208" s="74">
        <v>2101</v>
      </c>
      <c r="AG208" s="74">
        <v>4240</v>
      </c>
      <c r="AH208" s="74">
        <v>184</v>
      </c>
      <c r="AI208" s="74">
        <v>243</v>
      </c>
      <c r="AK208" s="73">
        <f t="shared" si="667"/>
        <v>20982</v>
      </c>
      <c r="AL208" s="75"/>
      <c r="AM208" s="76">
        <f t="shared" si="668"/>
        <v>0.33180821656658088</v>
      </c>
      <c r="AN208" s="77">
        <f t="shared" si="669"/>
        <v>0.20131541321132398</v>
      </c>
      <c r="AO208" s="77">
        <f t="shared" si="670"/>
        <v>5.4332284815556194E-2</v>
      </c>
      <c r="AP208" s="77">
        <f t="shared" si="671"/>
        <v>8.9981889238394813E-2</v>
      </c>
      <c r="AQ208" s="77">
        <f t="shared" si="672"/>
        <v>0.10013344771709085</v>
      </c>
      <c r="AR208" s="77">
        <f t="shared" si="673"/>
        <v>0.20207797159470023</v>
      </c>
      <c r="AS208" s="77">
        <f t="shared" si="674"/>
        <v>8.7694214088266127E-3</v>
      </c>
      <c r="AT208" s="78">
        <f t="shared" si="675"/>
        <v>1.1581355447526451E-2</v>
      </c>
      <c r="AU208" s="75">
        <f t="shared" si="676"/>
        <v>1</v>
      </c>
      <c r="AV208" s="75"/>
      <c r="AW208" s="75"/>
      <c r="AX208" s="74">
        <v>1797</v>
      </c>
      <c r="AY208" s="74">
        <v>710</v>
      </c>
      <c r="AZ208" s="74">
        <v>4920</v>
      </c>
      <c r="BA208" s="74">
        <v>2122</v>
      </c>
      <c r="BB208" s="74">
        <v>5705</v>
      </c>
      <c r="BC208" s="74">
        <v>4187</v>
      </c>
      <c r="BD208" s="74">
        <v>281</v>
      </c>
      <c r="BF208" s="74">
        <v>36</v>
      </c>
      <c r="BG208" s="79">
        <v>21</v>
      </c>
      <c r="BH208" s="80">
        <v>101</v>
      </c>
      <c r="BI208" s="80">
        <v>7</v>
      </c>
      <c r="BJ208" s="81">
        <v>11</v>
      </c>
      <c r="BK208" s="73">
        <f t="shared" si="677"/>
        <v>140</v>
      </c>
      <c r="BL208" s="79">
        <f t="shared" si="678"/>
        <v>19898</v>
      </c>
      <c r="BM208" s="82"/>
      <c r="BN208" s="83">
        <f t="shared" si="679"/>
        <v>9.0310583978289269E-2</v>
      </c>
      <c r="BO208" s="84">
        <f t="shared" si="680"/>
        <v>3.5681978088250077E-2</v>
      </c>
      <c r="BP208" s="84">
        <f t="shared" si="681"/>
        <v>0.24726103125942306</v>
      </c>
      <c r="BQ208" s="84">
        <f t="shared" si="682"/>
        <v>0.10664388380741784</v>
      </c>
      <c r="BR208" s="84">
        <f t="shared" si="683"/>
        <v>0.28671223238516436</v>
      </c>
      <c r="BS208" s="84">
        <f t="shared" si="684"/>
        <v>0.21042315810634235</v>
      </c>
      <c r="BT208" s="84">
        <f t="shared" si="685"/>
        <v>1.4122022313800381E-2</v>
      </c>
      <c r="BU208" s="84">
        <f t="shared" si="686"/>
        <v>0</v>
      </c>
      <c r="BV208" s="84">
        <f t="shared" si="687"/>
        <v>1.8092270579957784E-3</v>
      </c>
      <c r="BW208" s="84">
        <f t="shared" si="688"/>
        <v>1.0553824504975374E-3</v>
      </c>
      <c r="BX208" s="84">
        <f t="shared" si="689"/>
        <v>5.0758870238214893E-3</v>
      </c>
      <c r="BY208" s="84">
        <f t="shared" si="690"/>
        <v>3.517941501658458E-4</v>
      </c>
      <c r="BZ208" s="84">
        <f t="shared" si="691"/>
        <v>5.5281937883204339E-4</v>
      </c>
      <c r="CA208" s="75">
        <f t="shared" si="692"/>
        <v>7.0358830033169159E-3</v>
      </c>
      <c r="CB208" s="85">
        <f t="shared" si="693"/>
        <v>1</v>
      </c>
      <c r="CC208" s="75"/>
      <c r="CD208" s="75"/>
      <c r="CE208" s="74">
        <v>1617</v>
      </c>
      <c r="CF208" s="74">
        <v>3460</v>
      </c>
      <c r="CG208" s="74">
        <v>3455</v>
      </c>
      <c r="CH208" s="74">
        <v>4197</v>
      </c>
      <c r="CI208" s="74">
        <v>2168</v>
      </c>
      <c r="CJ208" s="74">
        <v>6293</v>
      </c>
      <c r="CK208" s="72">
        <v>373</v>
      </c>
      <c r="CP208" s="73">
        <f t="shared" si="884"/>
        <v>0</v>
      </c>
      <c r="CQ208" s="73">
        <f t="shared" si="885"/>
        <v>21563</v>
      </c>
      <c r="CR208" s="73"/>
      <c r="CS208" s="76">
        <f t="shared" si="694"/>
        <v>7.4989565459351662E-2</v>
      </c>
      <c r="CT208" s="77">
        <f t="shared" si="695"/>
        <v>0.16046004730325095</v>
      </c>
      <c r="CU208" s="77">
        <f t="shared" si="696"/>
        <v>0.16022816862217687</v>
      </c>
      <c r="CV208" s="77">
        <f t="shared" si="697"/>
        <v>0.19463896489356769</v>
      </c>
      <c r="CW208" s="77">
        <f t="shared" si="698"/>
        <v>0.1005425961137133</v>
      </c>
      <c r="CX208" s="77">
        <f t="shared" si="699"/>
        <v>0.29184250799981448</v>
      </c>
      <c r="CY208" s="77">
        <f t="shared" si="700"/>
        <v>1.7298149608125028E-2</v>
      </c>
      <c r="CZ208" s="78"/>
      <c r="DA208" s="78"/>
      <c r="DB208" s="78"/>
      <c r="DC208" s="78"/>
      <c r="DD208" s="78">
        <f t="shared" si="701"/>
        <v>0</v>
      </c>
      <c r="DE208" s="75">
        <f t="shared" si="702"/>
        <v>1</v>
      </c>
      <c r="DF208" s="75"/>
      <c r="DG208" s="75"/>
      <c r="DH208" s="74">
        <v>5441</v>
      </c>
      <c r="DI208" s="74">
        <v>3879</v>
      </c>
      <c r="DJ208" s="74">
        <v>3763</v>
      </c>
      <c r="DK208" s="74">
        <v>3067</v>
      </c>
      <c r="DM208" s="74">
        <v>636</v>
      </c>
      <c r="DN208" s="74">
        <v>2251</v>
      </c>
      <c r="DO208" s="72">
        <v>2095</v>
      </c>
      <c r="DP208" s="74">
        <v>166</v>
      </c>
      <c r="DQ208" s="74">
        <v>28</v>
      </c>
      <c r="DR208" s="74">
        <v>54</v>
      </c>
      <c r="DU208" s="73">
        <f t="shared" si="703"/>
        <v>248</v>
      </c>
      <c r="DV208" s="73">
        <f t="shared" si="886"/>
        <v>21380</v>
      </c>
      <c r="DW208" s="76">
        <f t="shared" si="704"/>
        <v>0.25449017773620208</v>
      </c>
      <c r="DX208" s="77">
        <f t="shared" si="705"/>
        <v>0.18143124415341441</v>
      </c>
      <c r="DY208" s="77">
        <f t="shared" si="706"/>
        <v>0.17600561272217025</v>
      </c>
      <c r="DZ208" s="77">
        <f t="shared" si="707"/>
        <v>0.14345182413470534</v>
      </c>
      <c r="EA208" s="77">
        <f t="shared" si="708"/>
        <v>0</v>
      </c>
      <c r="EB208" s="77">
        <f t="shared" si="709"/>
        <v>2.9747427502338636E-2</v>
      </c>
      <c r="EC208" s="77">
        <f t="shared" si="710"/>
        <v>0.10528531337698784</v>
      </c>
      <c r="ED208" s="77">
        <f t="shared" si="711"/>
        <v>9.7988774555659491E-2</v>
      </c>
      <c r="EE208" s="75">
        <f t="shared" si="712"/>
        <v>7.7642656688493919E-3</v>
      </c>
      <c r="EF208" s="78">
        <f t="shared" si="713"/>
        <v>1.3096351730589337E-3</v>
      </c>
      <c r="EG208" s="78">
        <f t="shared" si="714"/>
        <v>2.5257249766136576E-3</v>
      </c>
      <c r="EH208" s="78">
        <f t="shared" si="715"/>
        <v>0</v>
      </c>
      <c r="EI208" s="78">
        <f t="shared" si="716"/>
        <v>0</v>
      </c>
      <c r="EJ208" s="75">
        <f t="shared" si="717"/>
        <v>1.1599625818521983E-2</v>
      </c>
      <c r="EK208" s="75">
        <f t="shared" si="718"/>
        <v>1</v>
      </c>
      <c r="EL208" s="75"/>
      <c r="EM208" s="75"/>
      <c r="EN208" s="75"/>
      <c r="EO208" s="75"/>
      <c r="EP208" s="75"/>
      <c r="EQ208" s="75"/>
      <c r="ER208" s="75">
        <f t="shared" si="719"/>
        <v>0.20131541321132398</v>
      </c>
      <c r="ES208" s="75">
        <f t="shared" si="720"/>
        <v>0.28671223238516436</v>
      </c>
      <c r="ET208" s="75">
        <f t="shared" si="721"/>
        <v>0.16046004730325095</v>
      </c>
      <c r="EU208" s="75">
        <f t="shared" si="722"/>
        <v>0.18143124415341441</v>
      </c>
      <c r="EV208" s="75"/>
      <c r="EW208" s="75"/>
      <c r="EX208" s="75">
        <f t="shared" si="723"/>
        <v>5.4332284815556194E-2</v>
      </c>
      <c r="EY208" s="75">
        <f t="shared" si="724"/>
        <v>3.5681978088250077E-2</v>
      </c>
      <c r="EZ208" s="75">
        <f t="shared" si="725"/>
        <v>0.1005425961137133</v>
      </c>
      <c r="FA208" s="75">
        <f t="shared" si="726"/>
        <v>0.17600561272217025</v>
      </c>
      <c r="FB208" s="75"/>
      <c r="FC208" s="75"/>
      <c r="FD208" s="75"/>
      <c r="FE208" s="75">
        <f t="shared" si="727"/>
        <v>0</v>
      </c>
      <c r="FF208" s="75"/>
      <c r="FG208" s="75"/>
      <c r="FH208" s="75"/>
      <c r="FI208" s="75"/>
      <c r="FJ208" s="75"/>
      <c r="FK208" s="75">
        <f t="shared" si="728"/>
        <v>1.8092270579957784E-3</v>
      </c>
      <c r="FL208" s="75"/>
      <c r="FM208" s="75"/>
      <c r="FN208" s="75"/>
      <c r="FO208" s="75"/>
      <c r="FP208" s="75">
        <f t="shared" si="729"/>
        <v>0.2556476980268802</v>
      </c>
      <c r="FQ208" s="75">
        <f t="shared" si="730"/>
        <v>0.32420343753141023</v>
      </c>
      <c r="FR208" s="75">
        <f t="shared" si="731"/>
        <v>0.26100264341696422</v>
      </c>
      <c r="FS208" s="75">
        <f t="shared" si="732"/>
        <v>0.35743685687558469</v>
      </c>
      <c r="FT208" s="75"/>
      <c r="FU208" s="75"/>
      <c r="FV208" s="75"/>
      <c r="FW208" s="75">
        <f t="shared" si="733"/>
        <v>-0.12625218508191341</v>
      </c>
      <c r="FX208" s="75">
        <f t="shared" si="734"/>
        <v>2.0971196850163465E-2</v>
      </c>
      <c r="FY208" s="75">
        <f t="shared" si="735"/>
        <v>-0.10528098823174994</v>
      </c>
      <c r="FZ208" s="75"/>
      <c r="GA208" s="75"/>
      <c r="GB208" s="75">
        <f t="shared" si="736"/>
        <v>6.4860618025463224E-2</v>
      </c>
      <c r="GC208" s="75">
        <f t="shared" si="737"/>
        <v>7.5463016608456945E-2</v>
      </c>
      <c r="GD208" s="75">
        <f t="shared" si="738"/>
        <v>0.14032363463392017</v>
      </c>
      <c r="GE208" s="75"/>
      <c r="GF208" s="75"/>
      <c r="GG208" s="75"/>
      <c r="GH208" s="75"/>
      <c r="GI208" s="75"/>
      <c r="GJ208" s="75"/>
      <c r="GK208" s="75"/>
      <c r="GL208" s="75"/>
      <c r="GM208" s="75"/>
      <c r="GN208" s="75"/>
      <c r="GO208" s="75"/>
      <c r="GP208" s="75"/>
      <c r="GQ208" s="75">
        <f t="shared" si="739"/>
        <v>-6.3200794114446013E-2</v>
      </c>
      <c r="GR208" s="75">
        <f t="shared" si="740"/>
        <v>9.6434213458620466E-2</v>
      </c>
      <c r="GS208" s="75">
        <f t="shared" si="741"/>
        <v>3.3233419344174453E-2</v>
      </c>
      <c r="GT208" s="75"/>
      <c r="GU208" s="75"/>
      <c r="GV208" s="75"/>
      <c r="GW208" s="75"/>
      <c r="GX208" s="75">
        <f t="shared" si="742"/>
        <v>8.7694214088266127E-3</v>
      </c>
      <c r="GY208" s="75">
        <f t="shared" si="743"/>
        <v>1.4122022313800381E-2</v>
      </c>
      <c r="GZ208" s="75">
        <f t="shared" si="744"/>
        <v>1.7298149608125028E-2</v>
      </c>
      <c r="HA208" s="75">
        <f t="shared" si="745"/>
        <v>2.9747427502338636E-2</v>
      </c>
      <c r="HB208" s="75"/>
      <c r="HC208" s="75"/>
      <c r="HD208" s="75">
        <f t="shared" si="746"/>
        <v>3.1761272943246471E-3</v>
      </c>
      <c r="HE208" s="75">
        <f t="shared" si="747"/>
        <v>1.2449277894213608E-2</v>
      </c>
      <c r="HF208" s="75">
        <f t="shared" si="748"/>
        <v>1.5625405188538256E-2</v>
      </c>
      <c r="HG208" s="75"/>
      <c r="HH208" s="75"/>
      <c r="HI208" s="75"/>
      <c r="HJ208" s="75">
        <f t="shared" si="749"/>
        <v>0.20207797159470023</v>
      </c>
      <c r="HK208" s="75">
        <f t="shared" si="750"/>
        <v>0.21042315810634235</v>
      </c>
      <c r="HL208" s="75">
        <f t="shared" si="751"/>
        <v>0.16022816862217687</v>
      </c>
      <c r="HM208" s="75">
        <f t="shared" si="752"/>
        <v>0.14345182413470534</v>
      </c>
      <c r="HN208" s="75"/>
      <c r="HO208" s="75"/>
      <c r="HP208" s="75">
        <f t="shared" si="753"/>
        <v>-5.0194989484165481E-2</v>
      </c>
      <c r="HQ208" s="75">
        <f>Gegevens!HM243-Gegevens!HL243</f>
        <v>-7.6899154097860162E-2</v>
      </c>
      <c r="HR208" s="75">
        <f t="shared" si="754"/>
        <v>-6.6971333971637015E-2</v>
      </c>
      <c r="HS208" s="75"/>
      <c r="HT208" s="75"/>
      <c r="HU208" s="75"/>
      <c r="HV208" s="75">
        <f t="shared" si="755"/>
        <v>0.33180821656658088</v>
      </c>
      <c r="HW208" s="75">
        <f t="shared" si="756"/>
        <v>0.24726103125942306</v>
      </c>
      <c r="HX208" s="75">
        <f t="shared" si="757"/>
        <v>0.29184250799981448</v>
      </c>
      <c r="HY208" s="75">
        <f t="shared" si="758"/>
        <v>0.25449017773620208</v>
      </c>
      <c r="HZ208" s="75"/>
      <c r="IA208" s="75"/>
      <c r="IB208" s="75">
        <f t="shared" si="759"/>
        <v>4.4581476740391424E-2</v>
      </c>
      <c r="IC208" s="75">
        <f t="shared" si="760"/>
        <v>-3.7352330263612399E-2</v>
      </c>
      <c r="ID208" s="75">
        <f t="shared" si="761"/>
        <v>7.2291464767790248E-3</v>
      </c>
      <c r="IE208" s="75"/>
      <c r="IF208" s="75"/>
      <c r="IG208" s="75"/>
      <c r="IH208" s="75">
        <f t="shared" si="762"/>
        <v>8.9981889238394813E-2</v>
      </c>
      <c r="II208" s="75">
        <f t="shared" si="763"/>
        <v>0.10664388380741784</v>
      </c>
      <c r="IJ208" s="75">
        <f t="shared" si="764"/>
        <v>7.4989565459351662E-2</v>
      </c>
      <c r="IK208" s="75">
        <f t="shared" si="765"/>
        <v>9.7988774555659491E-2</v>
      </c>
      <c r="IL208" s="75"/>
      <c r="IM208" s="75"/>
      <c r="IN208" s="75">
        <f t="shared" si="766"/>
        <v>-3.1654318348066174E-2</v>
      </c>
      <c r="IO208" s="75">
        <f t="shared" si="767"/>
        <v>2.2999209096307829E-2</v>
      </c>
      <c r="IP208" s="75">
        <f t="shared" si="768"/>
        <v>-8.6551092517583444E-3</v>
      </c>
      <c r="IQ208" s="75"/>
      <c r="IR208" s="75"/>
      <c r="IS208" s="75"/>
      <c r="IT208" s="75">
        <f t="shared" si="769"/>
        <v>0.10013344771709085</v>
      </c>
      <c r="IU208" s="75">
        <f t="shared" si="770"/>
        <v>9.0310583978289269E-2</v>
      </c>
      <c r="IV208" s="75">
        <f t="shared" si="771"/>
        <v>0.19463896489356769</v>
      </c>
      <c r="IW208" s="75">
        <f t="shared" si="772"/>
        <v>0.10528531337698784</v>
      </c>
      <c r="IX208" s="75"/>
      <c r="IY208" s="75"/>
      <c r="IZ208" s="75">
        <f t="shared" si="773"/>
        <v>0.10432838091527842</v>
      </c>
      <c r="JA208" s="75">
        <f t="shared" si="774"/>
        <v>-8.9353651516579854E-2</v>
      </c>
      <c r="JB208" s="75">
        <f t="shared" si="775"/>
        <v>1.4974729398698566E-2</v>
      </c>
      <c r="JC208" s="75"/>
      <c r="JD208" s="75"/>
      <c r="JE208" s="75"/>
      <c r="JF208" s="75"/>
      <c r="JG208" s="75"/>
      <c r="JH208" s="75"/>
      <c r="JI208" s="75">
        <f t="shared" si="776"/>
        <v>9.8751310647221424E-2</v>
      </c>
      <c r="JJ208" s="75">
        <f t="shared" si="777"/>
        <v>0.19011533695548566</v>
      </c>
      <c r="JK208" s="75">
        <f t="shared" si="778"/>
        <v>0.19888475836431227</v>
      </c>
      <c r="JL208" s="75"/>
      <c r="JM208" s="75">
        <f t="shared" si="779"/>
        <v>0.12076590612121822</v>
      </c>
      <c r="JN208" s="75">
        <f t="shared" si="780"/>
        <v>0.1969544677857071</v>
      </c>
      <c r="JO208" s="75">
        <f t="shared" si="781"/>
        <v>0.21107649009950749</v>
      </c>
      <c r="JP208" s="75"/>
      <c r="JQ208" s="75">
        <f t="shared" si="782"/>
        <v>9.2287715067476683E-2</v>
      </c>
      <c r="JR208" s="75">
        <f t="shared" si="783"/>
        <v>0.26962853035291934</v>
      </c>
      <c r="JS208" s="75">
        <f t="shared" si="784"/>
        <v>0.28692667996104437</v>
      </c>
      <c r="JT208" s="75"/>
      <c r="JU208" s="75">
        <f t="shared" si="785"/>
        <v>0.12773620205799813</v>
      </c>
      <c r="JV208" s="75">
        <f t="shared" si="786"/>
        <v>0.20327408793264734</v>
      </c>
      <c r="JW208" s="75">
        <f t="shared" si="787"/>
        <v>0.23302151543498595</v>
      </c>
      <c r="JX208" s="75"/>
      <c r="JY208" s="75"/>
      <c r="JZ208" s="75"/>
      <c r="KA208" s="75">
        <f t="shared" si="788"/>
        <v>-2.8478191053741539E-2</v>
      </c>
      <c r="KB208" s="75">
        <f t="shared" si="789"/>
        <v>3.5448486990521444E-2</v>
      </c>
      <c r="KC208" s="75">
        <f t="shared" si="790"/>
        <v>6.970295936779905E-3</v>
      </c>
      <c r="KD208" s="75"/>
      <c r="KE208" s="75"/>
      <c r="KF208" s="75">
        <f t="shared" si="791"/>
        <v>7.2674062567212233E-2</v>
      </c>
      <c r="KG208" s="75">
        <f t="shared" si="792"/>
        <v>-6.6354442420271997E-2</v>
      </c>
      <c r="KH208" s="75">
        <f t="shared" si="793"/>
        <v>6.3196201469402358E-3</v>
      </c>
      <c r="KI208" s="75"/>
      <c r="KJ208" s="75"/>
      <c r="KK208" s="75">
        <f t="shared" si="794"/>
        <v>7.5850189861536882E-2</v>
      </c>
      <c r="KL208" s="75">
        <f t="shared" si="795"/>
        <v>-5.3905164526058424E-2</v>
      </c>
      <c r="KM208" s="75">
        <f t="shared" si="796"/>
        <v>2.1945025335478457E-2</v>
      </c>
      <c r="KN208" s="75"/>
      <c r="KO208" s="75"/>
      <c r="KP208" s="75"/>
      <c r="KQ208" s="75"/>
      <c r="KR208" s="73">
        <f t="shared" si="797"/>
        <v>6129.9075283948141</v>
      </c>
      <c r="KS208" s="73">
        <f t="shared" si="798"/>
        <v>762.88069152678668</v>
      </c>
      <c r="KT208" s="73">
        <f t="shared" si="799"/>
        <v>4498.8471203135996</v>
      </c>
      <c r="KU208" s="73">
        <f t="shared" si="800"/>
        <v>5286.4408483264651</v>
      </c>
      <c r="KV208" s="73">
        <f t="shared" si="801"/>
        <v>2280.0462358025934</v>
      </c>
      <c r="KW208" s="73">
        <f t="shared" si="802"/>
        <v>1930.8402854558246</v>
      </c>
      <c r="KX208" s="73">
        <f t="shared" si="803"/>
        <v>301.92883706905212</v>
      </c>
      <c r="KY208" s="73"/>
      <c r="KZ208" s="73">
        <f t="shared" si="804"/>
        <v>3430.6358113435053</v>
      </c>
      <c r="LA208" s="73">
        <f t="shared" si="805"/>
        <v>2149.6007049111904</v>
      </c>
      <c r="LB208" s="73">
        <f t="shared" si="806"/>
        <v>3425.6782451421413</v>
      </c>
      <c r="LC208" s="73">
        <f t="shared" si="807"/>
        <v>6239.5928210360335</v>
      </c>
      <c r="LD208" s="73">
        <f t="shared" si="808"/>
        <v>1603.2769095209385</v>
      </c>
      <c r="LE208" s="73">
        <f t="shared" si="809"/>
        <v>4161.3810694244776</v>
      </c>
      <c r="LF208" s="73">
        <f t="shared" si="810"/>
        <v>369.8344386217131</v>
      </c>
      <c r="LG208" s="73"/>
      <c r="LH208" s="73">
        <f t="shared" si="811"/>
        <v>3879</v>
      </c>
      <c r="LI208" s="73">
        <f t="shared" si="812"/>
        <v>3763</v>
      </c>
      <c r="LJ208" s="73">
        <f t="shared" si="813"/>
        <v>3067</v>
      </c>
      <c r="LK208" s="73">
        <f t="shared" si="814"/>
        <v>5441</v>
      </c>
      <c r="LL208" s="73">
        <f t="shared" si="815"/>
        <v>2095</v>
      </c>
      <c r="LM208" s="73">
        <f t="shared" si="816"/>
        <v>2251</v>
      </c>
      <c r="LN208" s="73">
        <f t="shared" si="817"/>
        <v>636</v>
      </c>
      <c r="LO208" s="73"/>
      <c r="LP208" s="73">
        <f t="shared" si="818"/>
        <v>-2699.2717170513088</v>
      </c>
      <c r="LQ208" s="73">
        <f t="shared" si="819"/>
        <v>1386.7200133844037</v>
      </c>
      <c r="LR208" s="73">
        <f t="shared" si="820"/>
        <v>-1073.1688751714582</v>
      </c>
      <c r="LS208" s="73">
        <f t="shared" si="821"/>
        <v>953.15197270956833</v>
      </c>
      <c r="LT208" s="73">
        <f t="shared" si="822"/>
        <v>-676.76932628165491</v>
      </c>
      <c r="LU208" s="73">
        <f t="shared" si="823"/>
        <v>2230.5407839686532</v>
      </c>
      <c r="LV208" s="73">
        <f t="shared" si="824"/>
        <v>67.905601552660983</v>
      </c>
      <c r="LW208" s="73"/>
      <c r="LX208" s="73">
        <f t="shared" si="825"/>
        <v>448.36418865649466</v>
      </c>
      <c r="LY208" s="73">
        <f t="shared" si="826"/>
        <v>1613.3992950888096</v>
      </c>
      <c r="LZ208" s="73">
        <f t="shared" si="827"/>
        <v>-358.67824514214135</v>
      </c>
      <c r="MA208" s="73">
        <f t="shared" si="828"/>
        <v>-798.59282103603346</v>
      </c>
      <c r="MB208" s="73">
        <f t="shared" si="829"/>
        <v>491.72309047906151</v>
      </c>
      <c r="MC208" s="73">
        <f t="shared" si="830"/>
        <v>-1910.3810694244776</v>
      </c>
      <c r="MD208" s="73">
        <f t="shared" si="831"/>
        <v>266.1655613782869</v>
      </c>
      <c r="ME208" s="73"/>
      <c r="MF208" s="73">
        <f t="shared" si="832"/>
        <v>-2250.9075283948141</v>
      </c>
      <c r="MG208" s="73">
        <f t="shared" si="833"/>
        <v>3000.1193084732131</v>
      </c>
      <c r="MH208" s="73">
        <f t="shared" si="834"/>
        <v>-1431.8471203135996</v>
      </c>
      <c r="MI208" s="73">
        <f t="shared" si="835"/>
        <v>154.55915167353487</v>
      </c>
      <c r="MJ208" s="73">
        <f t="shared" si="836"/>
        <v>-185.0462358025934</v>
      </c>
      <c r="MK208" s="73">
        <f t="shared" si="837"/>
        <v>320.15971454417536</v>
      </c>
      <c r="ML208" s="73">
        <f t="shared" si="838"/>
        <v>334.07116293094788</v>
      </c>
      <c r="MM208" s="73"/>
      <c r="MN208" s="75">
        <f t="shared" si="839"/>
        <v>-0.44034460626817051</v>
      </c>
      <c r="MO208" s="75">
        <f t="shared" si="840"/>
        <v>1.8177416584093904</v>
      </c>
      <c r="MP208" s="75">
        <f t="shared" si="841"/>
        <v>-0.23854308592212203</v>
      </c>
      <c r="MQ208" s="75">
        <f t="shared" si="842"/>
        <v>0.18030126507729843</v>
      </c>
      <c r="MR208" s="75">
        <f t="shared" si="843"/>
        <v>-0.29682263265307296</v>
      </c>
      <c r="MS208" s="75">
        <f t="shared" si="844"/>
        <v>1.1552176535627214</v>
      </c>
      <c r="MT208" s="75">
        <f t="shared" si="845"/>
        <v>0.22490598185933047</v>
      </c>
      <c r="MU208" s="75"/>
      <c r="MV208" s="75">
        <f t="shared" si="846"/>
        <v>0.13069419586129322</v>
      </c>
      <c r="MW208" s="75">
        <f t="shared" si="847"/>
        <v>0.75055766933955592</v>
      </c>
      <c r="MX208" s="75">
        <f t="shared" si="848"/>
        <v>-0.10470284115292292</v>
      </c>
      <c r="MY208" s="75">
        <f t="shared" si="849"/>
        <v>-0.12798797035980844</v>
      </c>
      <c r="MZ208" s="75">
        <f t="shared" si="850"/>
        <v>0.30669879143085088</v>
      </c>
      <c r="NA208" s="75">
        <f t="shared" si="851"/>
        <v>-0.45907381168739847</v>
      </c>
      <c r="NB208" s="75">
        <f t="shared" si="852"/>
        <v>0.71968841617406965</v>
      </c>
      <c r="NC208" s="75"/>
      <c r="ND208" s="75">
        <f t="shared" si="853"/>
        <v>-0.36720089462495364</v>
      </c>
      <c r="NE208" s="75">
        <f t="shared" si="854"/>
        <v>3.9326192703461174</v>
      </c>
      <c r="NF208" s="75">
        <f t="shared" si="855"/>
        <v>-0.31826978824161295</v>
      </c>
      <c r="NG208" s="75">
        <f t="shared" si="856"/>
        <v>2.9236901746940731E-2</v>
      </c>
      <c r="NH208" s="75">
        <f t="shared" si="857"/>
        <v>-8.1158983926242947E-2</v>
      </c>
      <c r="NI208" s="75">
        <f t="shared" si="858"/>
        <v>0.16581367032571179</v>
      </c>
      <c r="NJ208" s="75">
        <f t="shared" si="859"/>
        <v>1.1064566279058157</v>
      </c>
      <c r="NK208" s="75"/>
      <c r="NL208" s="75"/>
      <c r="NM208" s="211">
        <v>18499</v>
      </c>
      <c r="NN208" s="212">
        <v>1</v>
      </c>
      <c r="NO208" s="212">
        <v>9</v>
      </c>
      <c r="NP208" s="212">
        <v>29</v>
      </c>
      <c r="NQ208" s="212">
        <v>7</v>
      </c>
      <c r="NR208" s="212">
        <v>68</v>
      </c>
      <c r="NS208" s="213">
        <v>114</v>
      </c>
      <c r="NT208" s="213">
        <f t="shared" si="860"/>
        <v>18613</v>
      </c>
      <c r="NU208" s="75"/>
      <c r="NV208" s="75"/>
      <c r="NW208" s="73">
        <v>21380</v>
      </c>
      <c r="NX208" s="73">
        <v>3763</v>
      </c>
      <c r="NY208" s="75">
        <f t="shared" si="861"/>
        <v>0.17600561272217025</v>
      </c>
      <c r="NZ208" s="75">
        <f t="shared" si="862"/>
        <v>5.0914629644888323E-3</v>
      </c>
      <c r="OA208" s="75">
        <f t="shared" si="863"/>
        <v>4.8012697910433284E-3</v>
      </c>
      <c r="OB208" s="73">
        <v>31132</v>
      </c>
      <c r="OC208" s="73">
        <v>24454</v>
      </c>
      <c r="OD208" s="73">
        <v>2763.3355289679903</v>
      </c>
      <c r="OE208" s="73">
        <v>1246.6117578321969</v>
      </c>
      <c r="OF208" s="75">
        <f t="shared" si="864"/>
        <v>4.0042777779525793E-2</v>
      </c>
      <c r="OG208" s="75">
        <f t="shared" si="865"/>
        <v>0.45112573003313972</v>
      </c>
      <c r="OH208" s="73">
        <v>1441.6666666666702</v>
      </c>
      <c r="OI208" s="73">
        <f t="shared" si="866"/>
        <v>650.37292746444461</v>
      </c>
      <c r="OJ208" s="75">
        <f t="shared" si="867"/>
        <v>2.6595768686695206E-2</v>
      </c>
      <c r="OK208" s="75">
        <f t="shared" si="868"/>
        <v>4.7504531943333922E-3</v>
      </c>
      <c r="OL208" s="75">
        <f t="shared" si="869"/>
        <v>1.8185983263691323E-3</v>
      </c>
      <c r="OM208" s="73">
        <v>30972</v>
      </c>
      <c r="ON208" s="73">
        <v>611897390</v>
      </c>
      <c r="OO208" s="73">
        <f t="shared" si="870"/>
        <v>19756.470037453182</v>
      </c>
      <c r="OP208" s="75">
        <f t="shared" si="871"/>
        <v>4.7529908761358795E-3</v>
      </c>
      <c r="OQ208" s="75">
        <f t="shared" si="872"/>
        <v>4.9137968016242798E-3</v>
      </c>
      <c r="OR208" s="75">
        <f t="shared" si="873"/>
        <v>2.096720990537238E-3</v>
      </c>
      <c r="OS208" s="73">
        <v>6295.3543846054508</v>
      </c>
      <c r="OT208" s="75">
        <f t="shared" si="874"/>
        <v>0.20221490378406304</v>
      </c>
      <c r="OU208" s="75">
        <f t="shared" si="875"/>
        <v>5.1883718049200939E-3</v>
      </c>
      <c r="OV208" s="73">
        <v>628.23466672151915</v>
      </c>
      <c r="OW208" s="75">
        <f t="shared" si="876"/>
        <v>2.0283955402347901E-2</v>
      </c>
      <c r="OX208" s="75">
        <v>9.0090090090090089E-3</v>
      </c>
      <c r="OY208" s="73">
        <v>1740</v>
      </c>
      <c r="OZ208" s="75">
        <f t="shared" si="877"/>
        <v>5.5891044584350506E-2</v>
      </c>
      <c r="PA208" s="73">
        <v>6349</v>
      </c>
      <c r="PB208" s="75">
        <f t="shared" si="878"/>
        <v>0.20393807015289733</v>
      </c>
      <c r="PC208" s="73">
        <v>5020</v>
      </c>
      <c r="PD208" s="73">
        <v>6663</v>
      </c>
      <c r="PE208" s="75">
        <f t="shared" si="879"/>
        <v>-0.24658562209215068</v>
      </c>
      <c r="PF208" s="75">
        <v>3.6417322834645667E-2</v>
      </c>
      <c r="PG208" s="75">
        <v>5.3641732283464569E-2</v>
      </c>
      <c r="PH208" s="75">
        <v>9.0059055118110243E-2</v>
      </c>
      <c r="PI208" s="75"/>
      <c r="PJ208" s="75"/>
      <c r="PK208" s="75"/>
      <c r="PL208" s="75"/>
      <c r="PM208" s="75"/>
      <c r="PN208" s="75"/>
      <c r="PO208" s="226"/>
      <c r="PP208" s="21">
        <f t="shared" si="880"/>
        <v>0</v>
      </c>
      <c r="PQ208" s="73">
        <f t="shared" si="881"/>
        <v>94.300397047577505</v>
      </c>
      <c r="PR208" s="73"/>
      <c r="PS208" s="73">
        <f t="shared" si="882"/>
        <v>44.113717976287077</v>
      </c>
      <c r="PT208" s="73">
        <v>1</v>
      </c>
      <c r="PU208" s="73">
        <f t="shared" si="883"/>
        <v>38.282628035120077</v>
      </c>
      <c r="PV208" s="73">
        <v>1</v>
      </c>
      <c r="PW208" s="73"/>
    </row>
    <row r="209" spans="1:444" x14ac:dyDescent="0.25">
      <c r="A209" s="150"/>
      <c r="B209" s="153" t="s">
        <v>12</v>
      </c>
      <c r="C209" s="151"/>
      <c r="D209" s="156">
        <v>35014</v>
      </c>
      <c r="E209" s="156" t="s">
        <v>140</v>
      </c>
      <c r="F209" s="72" t="s">
        <v>181</v>
      </c>
      <c r="G209" s="82"/>
      <c r="P209" s="161"/>
      <c r="Q209" s="127"/>
      <c r="R209" s="127"/>
      <c r="S209" s="127"/>
      <c r="T209" s="127"/>
      <c r="U209" s="127"/>
      <c r="V209" s="127"/>
      <c r="W209" s="127"/>
      <c r="X209" s="127"/>
      <c r="Y209" s="127"/>
      <c r="Z209" s="113"/>
      <c r="AA209" s="73"/>
      <c r="AB209" s="74">
        <v>1903</v>
      </c>
      <c r="AC209" s="74">
        <v>1311</v>
      </c>
      <c r="AD209" s="74">
        <v>431</v>
      </c>
      <c r="AE209" s="74">
        <v>1143</v>
      </c>
      <c r="AF209" s="74">
        <v>310</v>
      </c>
      <c r="AG209" s="74">
        <v>1325</v>
      </c>
      <c r="AH209" s="74">
        <v>62</v>
      </c>
      <c r="AI209" s="74">
        <v>78</v>
      </c>
      <c r="AK209" s="73">
        <f t="shared" si="667"/>
        <v>6563</v>
      </c>
      <c r="AL209" s="75"/>
      <c r="AM209" s="76">
        <f t="shared" si="668"/>
        <v>0.28995886027731221</v>
      </c>
      <c r="AN209" s="77">
        <f t="shared" si="669"/>
        <v>0.19975620905073899</v>
      </c>
      <c r="AO209" s="77">
        <f t="shared" si="670"/>
        <v>6.5671186957184213E-2</v>
      </c>
      <c r="AP209" s="77">
        <f t="shared" si="671"/>
        <v>0.17415815937833307</v>
      </c>
      <c r="AQ209" s="77">
        <f t="shared" si="672"/>
        <v>4.7234496419320433E-2</v>
      </c>
      <c r="AR209" s="77">
        <f t="shared" si="673"/>
        <v>0.20188937985677283</v>
      </c>
      <c r="AS209" s="77">
        <f t="shared" si="674"/>
        <v>9.4468992838640867E-3</v>
      </c>
      <c r="AT209" s="78">
        <f t="shared" si="675"/>
        <v>1.1884808776474173E-2</v>
      </c>
      <c r="AU209" s="75">
        <f t="shared" si="676"/>
        <v>1</v>
      </c>
      <c r="AV209" s="75"/>
      <c r="AW209" s="75"/>
      <c r="AX209" s="74">
        <v>460</v>
      </c>
      <c r="AY209" s="74">
        <v>285</v>
      </c>
      <c r="AZ209" s="74">
        <v>1296</v>
      </c>
      <c r="BA209" s="74">
        <v>1224</v>
      </c>
      <c r="BB209" s="74">
        <v>1720</v>
      </c>
      <c r="BC209" s="74">
        <v>1478</v>
      </c>
      <c r="BD209" s="74">
        <v>98</v>
      </c>
      <c r="BE209" s="74">
        <v>343</v>
      </c>
      <c r="BF209" s="74">
        <v>26</v>
      </c>
      <c r="BG209" s="79">
        <v>11</v>
      </c>
      <c r="BH209" s="80"/>
      <c r="BI209" s="80"/>
      <c r="BJ209" s="81"/>
      <c r="BK209" s="73">
        <f t="shared" si="677"/>
        <v>11</v>
      </c>
      <c r="BL209" s="79">
        <f t="shared" si="678"/>
        <v>6941</v>
      </c>
      <c r="BM209" s="82"/>
      <c r="BN209" s="83">
        <f t="shared" si="679"/>
        <v>6.6272871344186718E-2</v>
      </c>
      <c r="BO209" s="84">
        <f t="shared" si="680"/>
        <v>4.1060365941506985E-2</v>
      </c>
      <c r="BP209" s="84">
        <f t="shared" si="681"/>
        <v>0.18671661143927387</v>
      </c>
      <c r="BQ209" s="84">
        <f t="shared" si="682"/>
        <v>0.17634346635931422</v>
      </c>
      <c r="BR209" s="84">
        <f t="shared" si="683"/>
        <v>0.24780291024348078</v>
      </c>
      <c r="BS209" s="84">
        <f t="shared" si="684"/>
        <v>0.2129376170580608</v>
      </c>
      <c r="BT209" s="84">
        <f t="shared" si="685"/>
        <v>1.4119003025500648E-2</v>
      </c>
      <c r="BU209" s="84">
        <f t="shared" si="686"/>
        <v>4.9416510589252269E-2</v>
      </c>
      <c r="BV209" s="84">
        <f t="shared" si="687"/>
        <v>3.7458579455409884E-3</v>
      </c>
      <c r="BW209" s="84">
        <f t="shared" si="688"/>
        <v>1.5847860538827259E-3</v>
      </c>
      <c r="BX209" s="84">
        <f t="shared" si="689"/>
        <v>0</v>
      </c>
      <c r="BY209" s="84">
        <f t="shared" si="690"/>
        <v>0</v>
      </c>
      <c r="BZ209" s="84">
        <f t="shared" si="691"/>
        <v>0</v>
      </c>
      <c r="CA209" s="75">
        <f t="shared" si="692"/>
        <v>1.5847860538827259E-3</v>
      </c>
      <c r="CB209" s="85">
        <f t="shared" si="693"/>
        <v>1</v>
      </c>
      <c r="CC209" s="75"/>
      <c r="CD209" s="75"/>
      <c r="CE209" s="74">
        <v>961</v>
      </c>
      <c r="CF209" s="74">
        <v>754</v>
      </c>
      <c r="CG209" s="74">
        <v>1064</v>
      </c>
      <c r="CH209" s="74">
        <v>455</v>
      </c>
      <c r="CI209" s="74">
        <v>851</v>
      </c>
      <c r="CJ209" s="74">
        <v>2265</v>
      </c>
      <c r="CK209" s="74">
        <v>151</v>
      </c>
      <c r="CL209" s="74">
        <v>37</v>
      </c>
      <c r="CM209" s="72">
        <v>15</v>
      </c>
      <c r="CN209" s="72">
        <v>16</v>
      </c>
      <c r="CP209" s="73">
        <f t="shared" si="884"/>
        <v>68</v>
      </c>
      <c r="CQ209" s="73">
        <f t="shared" si="885"/>
        <v>6569</v>
      </c>
      <c r="CR209" s="73"/>
      <c r="CS209" s="76">
        <f t="shared" si="694"/>
        <v>0.14629319531131071</v>
      </c>
      <c r="CT209" s="77">
        <f t="shared" si="695"/>
        <v>0.11478154970315116</v>
      </c>
      <c r="CU209" s="77">
        <f t="shared" si="696"/>
        <v>0.16197290302938042</v>
      </c>
      <c r="CV209" s="77">
        <f t="shared" si="697"/>
        <v>6.9264728269142942E-2</v>
      </c>
      <c r="CW209" s="77">
        <f t="shared" si="698"/>
        <v>0.12954787638910031</v>
      </c>
      <c r="CX209" s="77">
        <f t="shared" si="699"/>
        <v>0.34480133962551379</v>
      </c>
      <c r="CY209" s="77">
        <f t="shared" si="700"/>
        <v>2.2986755975034252E-2</v>
      </c>
      <c r="CZ209" s="78"/>
      <c r="DA209" s="78"/>
      <c r="DB209" s="78"/>
      <c r="DC209" s="78"/>
      <c r="DD209" s="78">
        <f t="shared" si="701"/>
        <v>1.0351651697366418E-2</v>
      </c>
      <c r="DE209" s="75">
        <f t="shared" si="702"/>
        <v>1</v>
      </c>
      <c r="DF209" s="75"/>
      <c r="DG209" s="75"/>
      <c r="DH209" s="74">
        <v>1303</v>
      </c>
      <c r="DI209" s="74">
        <v>1038</v>
      </c>
      <c r="DJ209" s="74">
        <v>1448</v>
      </c>
      <c r="DK209" s="74">
        <v>1049</v>
      </c>
      <c r="DM209" s="74">
        <v>243</v>
      </c>
      <c r="DN209" s="74">
        <v>335</v>
      </c>
      <c r="DO209" s="74">
        <v>978</v>
      </c>
      <c r="DP209" s="74">
        <v>84</v>
      </c>
      <c r="DQ209" s="72"/>
      <c r="DR209" s="72"/>
      <c r="DU209" s="73">
        <f t="shared" si="703"/>
        <v>84</v>
      </c>
      <c r="DV209" s="73">
        <f t="shared" si="886"/>
        <v>6478</v>
      </c>
      <c r="DW209" s="76">
        <f t="shared" si="704"/>
        <v>0.20114232787897499</v>
      </c>
      <c r="DX209" s="77">
        <f t="shared" si="705"/>
        <v>0.16023464032108675</v>
      </c>
      <c r="DY209" s="77">
        <f t="shared" si="706"/>
        <v>0.22352577956159309</v>
      </c>
      <c r="DZ209" s="77">
        <f t="shared" si="707"/>
        <v>0.16193269527631984</v>
      </c>
      <c r="EA209" s="77">
        <f t="shared" si="708"/>
        <v>0</v>
      </c>
      <c r="EB209" s="77">
        <f t="shared" si="709"/>
        <v>3.7511577647422044E-2</v>
      </c>
      <c r="EC209" s="77">
        <f t="shared" si="710"/>
        <v>5.1713491818462486E-2</v>
      </c>
      <c r="ED209" s="77">
        <f t="shared" si="711"/>
        <v>0.15097252238345168</v>
      </c>
      <c r="EE209" s="75">
        <f t="shared" si="712"/>
        <v>1.2966965112689102E-2</v>
      </c>
      <c r="EF209" s="78">
        <f t="shared" si="713"/>
        <v>0</v>
      </c>
      <c r="EG209" s="78">
        <f t="shared" si="714"/>
        <v>0</v>
      </c>
      <c r="EH209" s="78">
        <f t="shared" si="715"/>
        <v>0</v>
      </c>
      <c r="EI209" s="78">
        <f t="shared" si="716"/>
        <v>0</v>
      </c>
      <c r="EJ209" s="75">
        <f t="shared" si="717"/>
        <v>1.2966965112689102E-2</v>
      </c>
      <c r="EK209" s="75">
        <f t="shared" si="718"/>
        <v>1</v>
      </c>
      <c r="EL209" s="75"/>
      <c r="EM209" s="75"/>
      <c r="EN209" s="75"/>
      <c r="EO209" s="75"/>
      <c r="EP209" s="75"/>
      <c r="EQ209" s="75"/>
      <c r="ER209" s="75">
        <f t="shared" si="719"/>
        <v>0.19975620905073899</v>
      </c>
      <c r="ES209" s="75">
        <f t="shared" si="720"/>
        <v>0.24780291024348078</v>
      </c>
      <c r="ET209" s="75">
        <f t="shared" si="721"/>
        <v>0.11478154970315116</v>
      </c>
      <c r="EU209" s="75">
        <f t="shared" si="722"/>
        <v>0.16023464032108675</v>
      </c>
      <c r="EV209" s="75"/>
      <c r="EW209" s="75"/>
      <c r="EX209" s="75">
        <f t="shared" si="723"/>
        <v>6.5671186957184213E-2</v>
      </c>
      <c r="EY209" s="75">
        <f t="shared" si="724"/>
        <v>4.1060365941506985E-2</v>
      </c>
      <c r="EZ209" s="75">
        <f t="shared" si="725"/>
        <v>0.12954787638910031</v>
      </c>
      <c r="FA209" s="75">
        <f t="shared" si="726"/>
        <v>0.22352577956159309</v>
      </c>
      <c r="FB209" s="75"/>
      <c r="FC209" s="75"/>
      <c r="FD209" s="75"/>
      <c r="FE209" s="75">
        <f t="shared" si="727"/>
        <v>4.9416510589252269E-2</v>
      </c>
      <c r="FF209" s="75"/>
      <c r="FG209" s="75"/>
      <c r="FH209" s="75"/>
      <c r="FI209" s="75"/>
      <c r="FJ209" s="75"/>
      <c r="FK209" s="75">
        <f t="shared" si="728"/>
        <v>3.7458579455409884E-3</v>
      </c>
      <c r="FL209" s="75"/>
      <c r="FM209" s="75"/>
      <c r="FN209" s="75"/>
      <c r="FO209" s="75"/>
      <c r="FP209" s="75">
        <f t="shared" si="729"/>
        <v>0.2654273960079232</v>
      </c>
      <c r="FQ209" s="75">
        <f t="shared" si="730"/>
        <v>0.34202564471978103</v>
      </c>
      <c r="FR209" s="75">
        <f t="shared" si="731"/>
        <v>0.24432942609225147</v>
      </c>
      <c r="FS209" s="75">
        <f t="shared" si="732"/>
        <v>0.38376041988267984</v>
      </c>
      <c r="FT209" s="75"/>
      <c r="FU209" s="75"/>
      <c r="FV209" s="75"/>
      <c r="FW209" s="75">
        <f t="shared" si="733"/>
        <v>-0.13302136054032962</v>
      </c>
      <c r="FX209" s="75">
        <f t="shared" si="734"/>
        <v>4.5453090617935593E-2</v>
      </c>
      <c r="FY209" s="75">
        <f t="shared" si="735"/>
        <v>-8.7568269922394026E-2</v>
      </c>
      <c r="FZ209" s="75"/>
      <c r="GA209" s="75"/>
      <c r="GB209" s="75">
        <f t="shared" si="736"/>
        <v>8.8487510447593329E-2</v>
      </c>
      <c r="GC209" s="75">
        <f t="shared" si="737"/>
        <v>9.3977903172492772E-2</v>
      </c>
      <c r="GD209" s="75">
        <f t="shared" si="738"/>
        <v>0.18246541362008611</v>
      </c>
      <c r="GE209" s="75"/>
      <c r="GF209" s="75"/>
      <c r="GG209" s="75"/>
      <c r="GH209" s="75"/>
      <c r="GI209" s="75"/>
      <c r="GJ209" s="75"/>
      <c r="GK209" s="75"/>
      <c r="GL209" s="75"/>
      <c r="GM209" s="75"/>
      <c r="GN209" s="75"/>
      <c r="GO209" s="75"/>
      <c r="GP209" s="75"/>
      <c r="GQ209" s="75">
        <f t="shared" si="739"/>
        <v>-9.7696218627529557E-2</v>
      </c>
      <c r="GR209" s="75">
        <f t="shared" si="740"/>
        <v>0.13943099379042836</v>
      </c>
      <c r="GS209" s="75">
        <f t="shared" si="741"/>
        <v>4.1734775162898807E-2</v>
      </c>
      <c r="GT209" s="75"/>
      <c r="GU209" s="75"/>
      <c r="GV209" s="75"/>
      <c r="GW209" s="75"/>
      <c r="GX209" s="75">
        <f t="shared" si="742"/>
        <v>9.4468992838640867E-3</v>
      </c>
      <c r="GY209" s="75">
        <f t="shared" si="743"/>
        <v>1.4119003025500648E-2</v>
      </c>
      <c r="GZ209" s="75">
        <f t="shared" si="744"/>
        <v>2.2986755975034252E-2</v>
      </c>
      <c r="HA209" s="75">
        <f t="shared" si="745"/>
        <v>3.7511577647422044E-2</v>
      </c>
      <c r="HB209" s="75"/>
      <c r="HC209" s="75"/>
      <c r="HD209" s="75">
        <f t="shared" si="746"/>
        <v>8.8677529495336041E-3</v>
      </c>
      <c r="HE209" s="75">
        <f t="shared" si="747"/>
        <v>1.4524821672387792E-2</v>
      </c>
      <c r="HF209" s="75">
        <f t="shared" si="748"/>
        <v>2.3392574621921396E-2</v>
      </c>
      <c r="HG209" s="75"/>
      <c r="HH209" s="75"/>
      <c r="HI209" s="75"/>
      <c r="HJ209" s="75">
        <f t="shared" si="749"/>
        <v>0.20188937985677283</v>
      </c>
      <c r="HK209" s="75">
        <f t="shared" si="750"/>
        <v>0.2129376170580608</v>
      </c>
      <c r="HL209" s="75">
        <f t="shared" si="751"/>
        <v>0.16197290302938042</v>
      </c>
      <c r="HM209" s="75">
        <f t="shared" si="752"/>
        <v>0.16193269527631984</v>
      </c>
      <c r="HN209" s="75"/>
      <c r="HO209" s="75"/>
      <c r="HP209" s="75">
        <f t="shared" si="753"/>
        <v>-5.0964714028680386E-2</v>
      </c>
      <c r="HQ209" s="75">
        <f>Gegevens!HM176-Gegevens!HL176</f>
        <v>-7.2993157304417244E-2</v>
      </c>
      <c r="HR209" s="75">
        <f t="shared" si="754"/>
        <v>-5.1004921781740958E-2</v>
      </c>
      <c r="HS209" s="75"/>
      <c r="HT209" s="75"/>
      <c r="HU209" s="75"/>
      <c r="HV209" s="75">
        <f t="shared" si="755"/>
        <v>0.28995886027731221</v>
      </c>
      <c r="HW209" s="75">
        <f t="shared" si="756"/>
        <v>0.18671661143927387</v>
      </c>
      <c r="HX209" s="75">
        <f t="shared" si="757"/>
        <v>0.34480133962551379</v>
      </c>
      <c r="HY209" s="75">
        <f t="shared" si="758"/>
        <v>0.20114232787897499</v>
      </c>
      <c r="HZ209" s="75"/>
      <c r="IA209" s="75"/>
      <c r="IB209" s="75">
        <f t="shared" si="759"/>
        <v>0.15808472818623992</v>
      </c>
      <c r="IC209" s="75">
        <f t="shared" si="760"/>
        <v>-0.14365901174653881</v>
      </c>
      <c r="ID209" s="75">
        <f t="shared" si="761"/>
        <v>1.4425716439701114E-2</v>
      </c>
      <c r="IE209" s="75"/>
      <c r="IF209" s="75"/>
      <c r="IG209" s="75"/>
      <c r="IH209" s="75">
        <f t="shared" si="762"/>
        <v>0.17415815937833307</v>
      </c>
      <c r="II209" s="75">
        <f t="shared" si="763"/>
        <v>0.17634346635931422</v>
      </c>
      <c r="IJ209" s="75">
        <f t="shared" si="764"/>
        <v>0.14629319531131071</v>
      </c>
      <c r="IK209" s="75">
        <f t="shared" si="765"/>
        <v>0.15097252238345168</v>
      </c>
      <c r="IL209" s="75"/>
      <c r="IM209" s="75"/>
      <c r="IN209" s="75">
        <f t="shared" si="766"/>
        <v>-3.0050271048003507E-2</v>
      </c>
      <c r="IO209" s="75">
        <f t="shared" si="767"/>
        <v>4.6793270721409708E-3</v>
      </c>
      <c r="IP209" s="75">
        <f t="shared" si="768"/>
        <v>-2.5370943975862537E-2</v>
      </c>
      <c r="IQ209" s="75"/>
      <c r="IR209" s="75"/>
      <c r="IS209" s="75"/>
      <c r="IT209" s="75">
        <f t="shared" si="769"/>
        <v>4.7234496419320433E-2</v>
      </c>
      <c r="IU209" s="75">
        <f t="shared" si="770"/>
        <v>6.6272871344186718E-2</v>
      </c>
      <c r="IV209" s="75">
        <f t="shared" si="771"/>
        <v>6.9264728269142942E-2</v>
      </c>
      <c r="IW209" s="75">
        <f t="shared" si="772"/>
        <v>5.1713491818462486E-2</v>
      </c>
      <c r="IX209" s="75"/>
      <c r="IY209" s="75"/>
      <c r="IZ209" s="75">
        <f t="shared" si="773"/>
        <v>2.9918569249562238E-3</v>
      </c>
      <c r="JA209" s="75">
        <f t="shared" si="774"/>
        <v>-1.7551236450680456E-2</v>
      </c>
      <c r="JB209" s="75">
        <f t="shared" si="775"/>
        <v>-1.4559379525724232E-2</v>
      </c>
      <c r="JC209" s="75"/>
      <c r="JD209" s="75"/>
      <c r="JE209" s="75"/>
      <c r="JF209" s="75"/>
      <c r="JG209" s="75"/>
      <c r="JH209" s="75"/>
      <c r="JI209" s="75">
        <f t="shared" si="776"/>
        <v>0.18360505866219715</v>
      </c>
      <c r="JJ209" s="75">
        <f t="shared" si="777"/>
        <v>0.22139265579765349</v>
      </c>
      <c r="JK209" s="75">
        <f t="shared" si="778"/>
        <v>0.23083955508151757</v>
      </c>
      <c r="JL209" s="75"/>
      <c r="JM209" s="75">
        <f t="shared" si="779"/>
        <v>0.19046246938481487</v>
      </c>
      <c r="JN209" s="75">
        <f t="shared" si="780"/>
        <v>0.24261633770350094</v>
      </c>
      <c r="JO209" s="75">
        <f t="shared" si="781"/>
        <v>0.25673534072900162</v>
      </c>
      <c r="JP209" s="75"/>
      <c r="JQ209" s="75">
        <f t="shared" si="782"/>
        <v>0.16927995128634496</v>
      </c>
      <c r="JR209" s="75">
        <f t="shared" si="783"/>
        <v>0.21555792358045367</v>
      </c>
      <c r="JS209" s="75">
        <f t="shared" si="784"/>
        <v>0.23854467955548792</v>
      </c>
      <c r="JT209" s="75"/>
      <c r="JU209" s="75">
        <f t="shared" si="785"/>
        <v>0.18848410003087374</v>
      </c>
      <c r="JV209" s="75">
        <f t="shared" si="786"/>
        <v>0.20268601420191418</v>
      </c>
      <c r="JW209" s="75">
        <f t="shared" si="787"/>
        <v>0.24019759184933623</v>
      </c>
      <c r="JX209" s="75"/>
      <c r="JY209" s="75"/>
      <c r="JZ209" s="75"/>
      <c r="KA209" s="75">
        <f t="shared" si="788"/>
        <v>-2.118251809846991E-2</v>
      </c>
      <c r="KB209" s="75">
        <f t="shared" si="789"/>
        <v>1.9204148744528776E-2</v>
      </c>
      <c r="KC209" s="75">
        <f t="shared" si="790"/>
        <v>-1.978369353941134E-3</v>
      </c>
      <c r="KD209" s="75"/>
      <c r="KE209" s="75"/>
      <c r="KF209" s="75">
        <f t="shared" si="791"/>
        <v>-2.705841412304727E-2</v>
      </c>
      <c r="KG209" s="75">
        <f t="shared" si="792"/>
        <v>-1.2871909378539492E-2</v>
      </c>
      <c r="KH209" s="75">
        <f t="shared" si="793"/>
        <v>-3.9930323501586762E-2</v>
      </c>
      <c r="KI209" s="75"/>
      <c r="KJ209" s="75"/>
      <c r="KK209" s="75">
        <f t="shared" si="794"/>
        <v>-1.81906611735137E-2</v>
      </c>
      <c r="KL209" s="75">
        <f t="shared" si="795"/>
        <v>1.6529122938483132E-3</v>
      </c>
      <c r="KM209" s="75">
        <f t="shared" si="796"/>
        <v>-1.6537748879665387E-2</v>
      </c>
      <c r="KN209" s="75"/>
      <c r="KO209" s="75"/>
      <c r="KP209" s="75"/>
      <c r="KQ209" s="75"/>
      <c r="KR209" s="73">
        <f t="shared" si="797"/>
        <v>1605.2672525572684</v>
      </c>
      <c r="KS209" s="73">
        <f t="shared" si="798"/>
        <v>265.98905056908222</v>
      </c>
      <c r="KT209" s="73">
        <f t="shared" si="799"/>
        <v>1379.4098833021178</v>
      </c>
      <c r="KU209" s="73">
        <f t="shared" si="800"/>
        <v>1209.5502089036161</v>
      </c>
      <c r="KV209" s="73">
        <f t="shared" si="801"/>
        <v>1142.3529750756375</v>
      </c>
      <c r="KW209" s="73">
        <f t="shared" si="802"/>
        <v>429.31566056764154</v>
      </c>
      <c r="KX209" s="73">
        <f t="shared" si="803"/>
        <v>91.462901599193202</v>
      </c>
      <c r="KY209" s="73"/>
      <c r="KZ209" s="73">
        <f t="shared" si="804"/>
        <v>743.55487897701323</v>
      </c>
      <c r="LA209" s="73">
        <f t="shared" si="805"/>
        <v>839.21114324859184</v>
      </c>
      <c r="LB209" s="73">
        <f t="shared" si="806"/>
        <v>1049.2604658243263</v>
      </c>
      <c r="LC209" s="73">
        <f t="shared" si="807"/>
        <v>2233.6230780940782</v>
      </c>
      <c r="LD209" s="73">
        <f t="shared" si="808"/>
        <v>947.68731922667075</v>
      </c>
      <c r="LE209" s="73">
        <f t="shared" si="809"/>
        <v>448.696909727508</v>
      </c>
      <c r="LF209" s="73">
        <f t="shared" si="810"/>
        <v>148.90820520627187</v>
      </c>
      <c r="LG209" s="73"/>
      <c r="LH209" s="73">
        <f t="shared" si="811"/>
        <v>1038</v>
      </c>
      <c r="LI209" s="73">
        <f t="shared" si="812"/>
        <v>1448</v>
      </c>
      <c r="LJ209" s="73">
        <f t="shared" si="813"/>
        <v>1049</v>
      </c>
      <c r="LK209" s="73">
        <f t="shared" si="814"/>
        <v>1303</v>
      </c>
      <c r="LL209" s="73">
        <f t="shared" si="815"/>
        <v>978</v>
      </c>
      <c r="LM209" s="73">
        <f t="shared" si="816"/>
        <v>335</v>
      </c>
      <c r="LN209" s="73">
        <f t="shared" si="817"/>
        <v>243</v>
      </c>
      <c r="LO209" s="73"/>
      <c r="LP209" s="73">
        <f t="shared" si="818"/>
        <v>-861.71237358025519</v>
      </c>
      <c r="LQ209" s="73">
        <f t="shared" si="819"/>
        <v>573.22209267950961</v>
      </c>
      <c r="LR209" s="73">
        <f t="shared" si="820"/>
        <v>-330.14941747779153</v>
      </c>
      <c r="LS209" s="73">
        <f t="shared" si="821"/>
        <v>1024.0728691904621</v>
      </c>
      <c r="LT209" s="73">
        <f t="shared" si="822"/>
        <v>-194.66565584896671</v>
      </c>
      <c r="LU209" s="73">
        <f t="shared" si="823"/>
        <v>19.381249159866456</v>
      </c>
      <c r="LV209" s="73">
        <f t="shared" si="824"/>
        <v>57.445303607078671</v>
      </c>
      <c r="LW209" s="73"/>
      <c r="LX209" s="73">
        <f t="shared" si="825"/>
        <v>294.44512102298677</v>
      </c>
      <c r="LY209" s="73">
        <f t="shared" si="826"/>
        <v>608.78885675140816</v>
      </c>
      <c r="LZ209" s="73">
        <f t="shared" si="827"/>
        <v>-0.26046582432627474</v>
      </c>
      <c r="MA209" s="73">
        <f t="shared" si="828"/>
        <v>-930.62307809407821</v>
      </c>
      <c r="MB209" s="73">
        <f t="shared" si="829"/>
        <v>30.312680773329248</v>
      </c>
      <c r="MC209" s="73">
        <f t="shared" si="830"/>
        <v>-113.696909727508</v>
      </c>
      <c r="MD209" s="73">
        <f t="shared" si="831"/>
        <v>94.091794793728127</v>
      </c>
      <c r="ME209" s="73"/>
      <c r="MF209" s="73">
        <f t="shared" si="832"/>
        <v>-567.26725255726842</v>
      </c>
      <c r="MG209" s="73">
        <f t="shared" si="833"/>
        <v>1182.0109494309177</v>
      </c>
      <c r="MH209" s="73">
        <f t="shared" si="834"/>
        <v>-330.40988330211781</v>
      </c>
      <c r="MI209" s="73">
        <f t="shared" si="835"/>
        <v>93.449791096383933</v>
      </c>
      <c r="MJ209" s="73">
        <f t="shared" si="836"/>
        <v>-164.35297507563746</v>
      </c>
      <c r="MK209" s="73">
        <f t="shared" si="837"/>
        <v>-94.315660567641544</v>
      </c>
      <c r="ML209" s="73">
        <f t="shared" si="838"/>
        <v>151.5370984008068</v>
      </c>
      <c r="MM209" s="73"/>
      <c r="MN209" s="75">
        <f t="shared" si="839"/>
        <v>-0.5368030601804813</v>
      </c>
      <c r="MO209" s="75">
        <f t="shared" si="840"/>
        <v>2.155058982514896</v>
      </c>
      <c r="MP209" s="75">
        <f t="shared" si="841"/>
        <v>-0.23934105552981769</v>
      </c>
      <c r="MQ209" s="75">
        <f t="shared" si="842"/>
        <v>0.84665594007769396</v>
      </c>
      <c r="MR209" s="75">
        <f t="shared" si="843"/>
        <v>-0.17040762364721596</v>
      </c>
      <c r="MS209" s="75">
        <f t="shared" si="844"/>
        <v>4.5144519382872152E-2</v>
      </c>
      <c r="MT209" s="75">
        <f t="shared" si="845"/>
        <v>0.62807217574196661</v>
      </c>
      <c r="MU209" s="75"/>
      <c r="MV209" s="75">
        <f t="shared" si="846"/>
        <v>0.39599648842071472</v>
      </c>
      <c r="MW209" s="75">
        <f t="shared" si="847"/>
        <v>0.72542990122221507</v>
      </c>
      <c r="MX209" s="75">
        <f t="shared" si="848"/>
        <v>-2.4823752805900869E-4</v>
      </c>
      <c r="MY209" s="75">
        <f t="shared" si="849"/>
        <v>-0.41664284687108755</v>
      </c>
      <c r="MZ209" s="75">
        <f t="shared" si="850"/>
        <v>3.1985951651294565E-2</v>
      </c>
      <c r="NA209" s="75">
        <f t="shared" si="851"/>
        <v>-0.25339356537257124</v>
      </c>
      <c r="NB209" s="75">
        <f t="shared" si="852"/>
        <v>0.63187783818487031</v>
      </c>
      <c r="NC209" s="75"/>
      <c r="ND209" s="75">
        <f t="shared" si="853"/>
        <v>-0.3533786985647307</v>
      </c>
      <c r="NE209" s="75">
        <f t="shared" si="854"/>
        <v>4.4438331085509395</v>
      </c>
      <c r="NF209" s="75">
        <f t="shared" si="855"/>
        <v>-0.23952987962588895</v>
      </c>
      <c r="NG209" s="75">
        <f t="shared" si="856"/>
        <v>7.7259952012319111E-2</v>
      </c>
      <c r="NH209" s="75">
        <f t="shared" si="857"/>
        <v>-0.14387232200691324</v>
      </c>
      <c r="NI209" s="75">
        <f t="shared" si="858"/>
        <v>-0.21968837671315622</v>
      </c>
      <c r="NJ209" s="75">
        <f t="shared" si="859"/>
        <v>1.6568149025587389</v>
      </c>
      <c r="NK209" s="75"/>
      <c r="NL209" s="75"/>
      <c r="NM209" s="211">
        <v>7470</v>
      </c>
      <c r="NN209" s="212">
        <v>1</v>
      </c>
      <c r="NO209" s="212">
        <v>4</v>
      </c>
      <c r="NP209" s="212">
        <v>6</v>
      </c>
      <c r="NQ209" s="212">
        <v>1</v>
      </c>
      <c r="NR209" s="212">
        <v>7</v>
      </c>
      <c r="NS209" s="213">
        <v>19</v>
      </c>
      <c r="NT209" s="213">
        <f t="shared" si="860"/>
        <v>7489</v>
      </c>
      <c r="NU209" s="75"/>
      <c r="NV209" s="75"/>
      <c r="NW209" s="73">
        <v>6478</v>
      </c>
      <c r="NX209" s="73">
        <v>1448</v>
      </c>
      <c r="NY209" s="75">
        <f t="shared" si="861"/>
        <v>0.22352577956159309</v>
      </c>
      <c r="NZ209" s="75">
        <f t="shared" si="862"/>
        <v>1.542679938445213E-3</v>
      </c>
      <c r="OA209" s="75">
        <f t="shared" si="863"/>
        <v>1.8475255533964231E-3</v>
      </c>
      <c r="OB209" s="73">
        <v>9300</v>
      </c>
      <c r="OC209" s="73">
        <v>7489</v>
      </c>
      <c r="OD209" s="73">
        <v>436.35287539491952</v>
      </c>
      <c r="OE209" s="73">
        <v>210.23462750667809</v>
      </c>
      <c r="OF209" s="75">
        <f t="shared" si="864"/>
        <v>2.2605873925449257E-2</v>
      </c>
      <c r="OG209" s="75">
        <f t="shared" si="865"/>
        <v>0.48179956948010494</v>
      </c>
      <c r="OH209" s="73">
        <v>300.66666666666697</v>
      </c>
      <c r="OI209" s="73">
        <f t="shared" si="866"/>
        <v>144.86107055701837</v>
      </c>
      <c r="OJ209" s="75">
        <f t="shared" si="867"/>
        <v>1.9343179404061741E-2</v>
      </c>
      <c r="OK209" s="75">
        <f t="shared" si="868"/>
        <v>1.4190933671881199E-3</v>
      </c>
      <c r="OL209" s="75">
        <f t="shared" si="869"/>
        <v>3.0669720490471058E-4</v>
      </c>
      <c r="OM209" s="73">
        <v>9325</v>
      </c>
      <c r="ON209" s="73">
        <v>173182655</v>
      </c>
      <c r="OO209" s="73">
        <f t="shared" si="870"/>
        <v>18571.866487935658</v>
      </c>
      <c r="OP209" s="75">
        <f t="shared" si="871"/>
        <v>1.4310228567727971E-3</v>
      </c>
      <c r="OQ209" s="75">
        <f t="shared" si="872"/>
        <v>1.3907305213964078E-3</v>
      </c>
      <c r="OR209" s="75">
        <f t="shared" si="873"/>
        <v>4.6701397693894804E-4</v>
      </c>
      <c r="OS209" s="73">
        <v>1367.3243967828419</v>
      </c>
      <c r="OT209" s="75">
        <f t="shared" si="874"/>
        <v>0.14702412868632708</v>
      </c>
      <c r="OU209" s="75">
        <f t="shared" si="875"/>
        <v>1.126892453552015E-3</v>
      </c>
      <c r="OV209" s="73">
        <v>91.399124138202836</v>
      </c>
      <c r="OW209" s="75">
        <f t="shared" si="876"/>
        <v>9.8015146528903849E-3</v>
      </c>
      <c r="OX209" s="75">
        <v>1.8181818181818181E-2</v>
      </c>
      <c r="OY209" s="73">
        <v>487</v>
      </c>
      <c r="OZ209" s="75">
        <f t="shared" si="877"/>
        <v>5.2365591397849465E-2</v>
      </c>
      <c r="PA209" s="73">
        <v>2061</v>
      </c>
      <c r="PB209" s="75">
        <f t="shared" si="878"/>
        <v>0.22161290322580646</v>
      </c>
      <c r="PC209" s="73">
        <v>1464</v>
      </c>
      <c r="PD209" s="73">
        <v>2013</v>
      </c>
      <c r="PE209" s="75">
        <f t="shared" si="879"/>
        <v>-0.27272727272727271</v>
      </c>
      <c r="PF209" s="75">
        <v>4.4489247311827955E-2</v>
      </c>
      <c r="PG209" s="75">
        <v>5.7392473118279573E-2</v>
      </c>
      <c r="PH209" s="75">
        <v>0.10188172043010753</v>
      </c>
      <c r="PI209" s="75"/>
      <c r="PJ209" s="75"/>
      <c r="PK209" s="75"/>
      <c r="PL209" s="75"/>
      <c r="PM209" s="75"/>
      <c r="PN209" s="75"/>
      <c r="PO209" s="226"/>
      <c r="PP209" s="21">
        <f t="shared" si="880"/>
        <v>0</v>
      </c>
      <c r="PQ209" s="73">
        <f t="shared" si="881"/>
        <v>119.76078169905082</v>
      </c>
      <c r="PR209" s="73"/>
      <c r="PS209" s="73">
        <f t="shared" si="882"/>
        <v>32.634976774035948</v>
      </c>
      <c r="PT209" s="73">
        <v>2</v>
      </c>
      <c r="PU209" s="73">
        <f t="shared" si="883"/>
        <v>21.612193531171211</v>
      </c>
      <c r="PV209" s="73">
        <v>2</v>
      </c>
      <c r="PW209" s="73"/>
    </row>
    <row r="210" spans="1:444" x14ac:dyDescent="0.25">
      <c r="A210" s="150"/>
      <c r="B210" s="153" t="s">
        <v>10</v>
      </c>
      <c r="C210" s="151"/>
      <c r="D210" s="156">
        <v>24086</v>
      </c>
      <c r="E210" s="156" t="s">
        <v>76</v>
      </c>
      <c r="F210" s="72" t="s">
        <v>131</v>
      </c>
      <c r="G210" s="82"/>
      <c r="P210" s="161"/>
      <c r="Q210" s="127"/>
      <c r="R210" s="127"/>
      <c r="S210" s="127"/>
      <c r="T210" s="127"/>
      <c r="U210" s="127"/>
      <c r="V210" s="127"/>
      <c r="W210" s="127"/>
      <c r="X210" s="127"/>
      <c r="Y210" s="127"/>
      <c r="Z210" s="113"/>
      <c r="AA210" s="73"/>
      <c r="AB210" s="74">
        <v>955</v>
      </c>
      <c r="AC210" s="74">
        <v>2230</v>
      </c>
      <c r="AD210" s="74">
        <v>298</v>
      </c>
      <c r="AE210" s="74">
        <v>897</v>
      </c>
      <c r="AF210" s="74">
        <v>1147</v>
      </c>
      <c r="AG210" s="74">
        <v>1665</v>
      </c>
      <c r="AH210" s="74">
        <v>125</v>
      </c>
      <c r="AI210" s="74">
        <v>151</v>
      </c>
      <c r="AK210" s="73">
        <f t="shared" si="667"/>
        <v>7468</v>
      </c>
      <c r="AL210" s="75"/>
      <c r="AM210" s="76">
        <f t="shared" si="668"/>
        <v>0.12787895018746653</v>
      </c>
      <c r="AN210" s="77">
        <f t="shared" si="669"/>
        <v>0.29860739153722549</v>
      </c>
      <c r="AO210" s="77">
        <f t="shared" si="670"/>
        <v>3.9903588644884844E-2</v>
      </c>
      <c r="AP210" s="77">
        <f t="shared" si="671"/>
        <v>0.12011247991430102</v>
      </c>
      <c r="AQ210" s="77">
        <f t="shared" si="672"/>
        <v>0.153588644884842</v>
      </c>
      <c r="AR210" s="77">
        <f t="shared" si="673"/>
        <v>0.22295125870380289</v>
      </c>
      <c r="AS210" s="77">
        <f t="shared" si="674"/>
        <v>1.6738082485270488E-2</v>
      </c>
      <c r="AT210" s="78">
        <f t="shared" si="675"/>
        <v>2.0219603642206749E-2</v>
      </c>
      <c r="AU210" s="75">
        <f t="shared" si="676"/>
        <v>1</v>
      </c>
      <c r="AV210" s="75"/>
      <c r="AW210" s="75"/>
      <c r="AX210" s="74">
        <v>935</v>
      </c>
      <c r="AY210" s="74">
        <v>203</v>
      </c>
      <c r="AZ210" s="74">
        <v>1511</v>
      </c>
      <c r="BA210" s="74">
        <v>793</v>
      </c>
      <c r="BB210" s="74">
        <v>2338</v>
      </c>
      <c r="BC210" s="74">
        <v>1658</v>
      </c>
      <c r="BD210" s="74">
        <v>133</v>
      </c>
      <c r="BF210" s="74">
        <v>10</v>
      </c>
      <c r="BG210" s="79">
        <v>13</v>
      </c>
      <c r="BH210" s="80"/>
      <c r="BI210" s="80"/>
      <c r="BJ210" s="81"/>
      <c r="BK210" s="73">
        <f t="shared" si="677"/>
        <v>13</v>
      </c>
      <c r="BL210" s="79">
        <f t="shared" si="678"/>
        <v>7594</v>
      </c>
      <c r="BM210" s="82"/>
      <c r="BN210" s="83">
        <f t="shared" si="679"/>
        <v>0.12312351856728997</v>
      </c>
      <c r="BO210" s="84">
        <f t="shared" si="680"/>
        <v>2.6731630234395575E-2</v>
      </c>
      <c r="BP210" s="84">
        <f t="shared" si="681"/>
        <v>0.19897287332104294</v>
      </c>
      <c r="BQ210" s="84">
        <f t="shared" si="682"/>
        <v>0.10442454569396892</v>
      </c>
      <c r="BR210" s="84">
        <f t="shared" si="683"/>
        <v>0.3078746378720042</v>
      </c>
      <c r="BS210" s="84">
        <f t="shared" si="684"/>
        <v>0.21833026073215697</v>
      </c>
      <c r="BT210" s="84">
        <f t="shared" si="685"/>
        <v>1.7513826705293653E-2</v>
      </c>
      <c r="BU210" s="84">
        <f t="shared" si="686"/>
        <v>0</v>
      </c>
      <c r="BV210" s="84">
        <f t="shared" si="687"/>
        <v>1.3168290755859889E-3</v>
      </c>
      <c r="BW210" s="84">
        <f t="shared" si="688"/>
        <v>1.7118777982617856E-3</v>
      </c>
      <c r="BX210" s="84">
        <f t="shared" si="689"/>
        <v>0</v>
      </c>
      <c r="BY210" s="84">
        <f t="shared" si="690"/>
        <v>0</v>
      </c>
      <c r="BZ210" s="84">
        <f t="shared" si="691"/>
        <v>0</v>
      </c>
      <c r="CA210" s="75">
        <f t="shared" si="692"/>
        <v>1.7118777982617856E-3</v>
      </c>
      <c r="CB210" s="85">
        <f t="shared" si="693"/>
        <v>1</v>
      </c>
      <c r="CC210" s="75"/>
      <c r="CD210" s="75"/>
      <c r="CE210" s="74">
        <v>589</v>
      </c>
      <c r="CF210" s="74">
        <v>2338</v>
      </c>
      <c r="CG210" s="74">
        <v>1459</v>
      </c>
      <c r="CH210" s="74">
        <v>1663</v>
      </c>
      <c r="CI210" s="74">
        <v>387</v>
      </c>
      <c r="CJ210" s="74">
        <v>969</v>
      </c>
      <c r="CK210" s="74">
        <v>171</v>
      </c>
      <c r="CP210" s="73">
        <f t="shared" si="884"/>
        <v>0</v>
      </c>
      <c r="CQ210" s="73">
        <f t="shared" si="885"/>
        <v>7576</v>
      </c>
      <c r="CR210" s="73"/>
      <c r="CS210" s="76">
        <f t="shared" si="694"/>
        <v>7.7745512143611403E-2</v>
      </c>
      <c r="CT210" s="77">
        <f t="shared" si="695"/>
        <v>0.30860612460401265</v>
      </c>
      <c r="CU210" s="77">
        <f t="shared" si="696"/>
        <v>0.1925818373812038</v>
      </c>
      <c r="CV210" s="77">
        <f t="shared" si="697"/>
        <v>0.21950897571277719</v>
      </c>
      <c r="CW210" s="77">
        <f t="shared" si="698"/>
        <v>5.1082365364308345E-2</v>
      </c>
      <c r="CX210" s="77">
        <f t="shared" si="699"/>
        <v>0.12790390707497359</v>
      </c>
      <c r="CY210" s="77">
        <f t="shared" si="700"/>
        <v>2.2571277719112989E-2</v>
      </c>
      <c r="CZ210" s="78"/>
      <c r="DA210" s="78"/>
      <c r="DB210" s="78"/>
      <c r="DC210" s="78"/>
      <c r="DD210" s="78">
        <f t="shared" si="701"/>
        <v>0</v>
      </c>
      <c r="DE210" s="75">
        <f t="shared" si="702"/>
        <v>1</v>
      </c>
      <c r="DF210" s="75"/>
      <c r="DG210" s="75"/>
      <c r="DH210" s="74">
        <v>1138</v>
      </c>
      <c r="DI210" s="74">
        <v>2379</v>
      </c>
      <c r="DJ210" s="74">
        <v>570</v>
      </c>
      <c r="DK210" s="74">
        <v>1418</v>
      </c>
      <c r="DL210" s="74">
        <v>11</v>
      </c>
      <c r="DM210" s="74">
        <v>316</v>
      </c>
      <c r="DN210" s="74">
        <v>1156</v>
      </c>
      <c r="DO210" s="74">
        <v>575</v>
      </c>
      <c r="DP210" s="74">
        <v>15</v>
      </c>
      <c r="DQ210" s="74">
        <v>23</v>
      </c>
      <c r="DU210" s="73">
        <f t="shared" si="703"/>
        <v>38</v>
      </c>
      <c r="DV210" s="73">
        <f t="shared" si="886"/>
        <v>7601</v>
      </c>
      <c r="DW210" s="76">
        <f t="shared" si="704"/>
        <v>0.14971714248125248</v>
      </c>
      <c r="DX210" s="77">
        <f t="shared" si="705"/>
        <v>0.31298513353506119</v>
      </c>
      <c r="DY210" s="77">
        <f t="shared" si="706"/>
        <v>7.4990132877252993E-2</v>
      </c>
      <c r="DZ210" s="77">
        <f t="shared" si="707"/>
        <v>0.18655440073674517</v>
      </c>
      <c r="EA210" s="77">
        <f t="shared" si="708"/>
        <v>1.4471780028943559E-3</v>
      </c>
      <c r="EB210" s="77">
        <f t="shared" si="709"/>
        <v>4.1573477174056045E-2</v>
      </c>
      <c r="EC210" s="77">
        <f t="shared" si="710"/>
        <v>0.15208525194053413</v>
      </c>
      <c r="ED210" s="77">
        <f t="shared" si="711"/>
        <v>7.5647941060386789E-2</v>
      </c>
      <c r="EE210" s="75">
        <f t="shared" si="712"/>
        <v>1.9734245494013947E-3</v>
      </c>
      <c r="EF210" s="78">
        <f t="shared" si="713"/>
        <v>3.0259176424154714E-3</v>
      </c>
      <c r="EG210" s="78">
        <f t="shared" si="714"/>
        <v>0</v>
      </c>
      <c r="EH210" s="78">
        <f t="shared" si="715"/>
        <v>0</v>
      </c>
      <c r="EI210" s="78">
        <f t="shared" si="716"/>
        <v>0</v>
      </c>
      <c r="EJ210" s="75">
        <f t="shared" si="717"/>
        <v>4.9993421918168666E-3</v>
      </c>
      <c r="EK210" s="75">
        <f t="shared" si="718"/>
        <v>1</v>
      </c>
      <c r="EL210" s="75"/>
      <c r="EM210" s="75"/>
      <c r="EN210" s="75"/>
      <c r="EO210" s="75"/>
      <c r="EP210" s="75"/>
      <c r="EQ210" s="75"/>
      <c r="ER210" s="75">
        <f t="shared" si="719"/>
        <v>0.29860739153722549</v>
      </c>
      <c r="ES210" s="75">
        <f t="shared" si="720"/>
        <v>0.3078746378720042</v>
      </c>
      <c r="ET210" s="75">
        <f t="shared" si="721"/>
        <v>0.30860612460401265</v>
      </c>
      <c r="EU210" s="75">
        <f t="shared" si="722"/>
        <v>0.31298513353506119</v>
      </c>
      <c r="EV210" s="75"/>
      <c r="EW210" s="75"/>
      <c r="EX210" s="75">
        <f t="shared" si="723"/>
        <v>3.9903588644884844E-2</v>
      </c>
      <c r="EY210" s="75">
        <f t="shared" si="724"/>
        <v>2.6731630234395575E-2</v>
      </c>
      <c r="EZ210" s="75">
        <f t="shared" si="725"/>
        <v>5.1082365364308345E-2</v>
      </c>
      <c r="FA210" s="75">
        <f t="shared" si="726"/>
        <v>7.4990132877252993E-2</v>
      </c>
      <c r="FB210" s="75"/>
      <c r="FC210" s="75"/>
      <c r="FD210" s="75"/>
      <c r="FE210" s="75">
        <f t="shared" si="727"/>
        <v>0</v>
      </c>
      <c r="FF210" s="75"/>
      <c r="FG210" s="75"/>
      <c r="FH210" s="75"/>
      <c r="FI210" s="75"/>
      <c r="FJ210" s="75"/>
      <c r="FK210" s="75">
        <f t="shared" si="728"/>
        <v>1.3168290755859889E-3</v>
      </c>
      <c r="FL210" s="75"/>
      <c r="FM210" s="75"/>
      <c r="FN210" s="75"/>
      <c r="FO210" s="75"/>
      <c r="FP210" s="75">
        <f t="shared" si="729"/>
        <v>0.33851098018211034</v>
      </c>
      <c r="FQ210" s="75">
        <f t="shared" si="730"/>
        <v>0.33592309718198576</v>
      </c>
      <c r="FR210" s="75">
        <f t="shared" si="731"/>
        <v>0.35968848996832098</v>
      </c>
      <c r="FS210" s="75">
        <f t="shared" si="732"/>
        <v>0.38797526641231417</v>
      </c>
      <c r="FT210" s="75"/>
      <c r="FU210" s="75"/>
      <c r="FV210" s="75"/>
      <c r="FW210" s="75">
        <f t="shared" si="733"/>
        <v>7.3148673200845726E-4</v>
      </c>
      <c r="FX210" s="75">
        <f t="shared" si="734"/>
        <v>4.3790089310485336E-3</v>
      </c>
      <c r="FY210" s="75">
        <f t="shared" si="735"/>
        <v>5.1104956630569909E-3</v>
      </c>
      <c r="FZ210" s="75"/>
      <c r="GA210" s="75"/>
      <c r="GB210" s="75">
        <f t="shared" si="736"/>
        <v>2.435073512991277E-2</v>
      </c>
      <c r="GC210" s="75">
        <f t="shared" si="737"/>
        <v>2.3907767512944648E-2</v>
      </c>
      <c r="GD210" s="75">
        <f t="shared" si="738"/>
        <v>4.8258502642857415E-2</v>
      </c>
      <c r="GE210" s="75"/>
      <c r="GF210" s="75"/>
      <c r="GG210" s="75"/>
      <c r="GH210" s="75"/>
      <c r="GI210" s="75"/>
      <c r="GJ210" s="75"/>
      <c r="GK210" s="75"/>
      <c r="GL210" s="75"/>
      <c r="GM210" s="75"/>
      <c r="GN210" s="75"/>
      <c r="GO210" s="75"/>
      <c r="GP210" s="75"/>
      <c r="GQ210" s="75">
        <f t="shared" si="739"/>
        <v>2.3765392786335215E-2</v>
      </c>
      <c r="GR210" s="75">
        <f t="shared" si="740"/>
        <v>2.8286776443993189E-2</v>
      </c>
      <c r="GS210" s="75">
        <f t="shared" si="741"/>
        <v>5.2052169230328404E-2</v>
      </c>
      <c r="GT210" s="75"/>
      <c r="GU210" s="75"/>
      <c r="GV210" s="75"/>
      <c r="GW210" s="75"/>
      <c r="GX210" s="75">
        <f t="shared" si="742"/>
        <v>1.6738082485270488E-2</v>
      </c>
      <c r="GY210" s="75">
        <f t="shared" si="743"/>
        <v>1.7513826705293653E-2</v>
      </c>
      <c r="GZ210" s="75">
        <f t="shared" si="744"/>
        <v>2.2571277719112989E-2</v>
      </c>
      <c r="HA210" s="75">
        <f t="shared" si="745"/>
        <v>4.1573477174056045E-2</v>
      </c>
      <c r="HB210" s="75"/>
      <c r="HC210" s="75"/>
      <c r="HD210" s="75">
        <f t="shared" si="746"/>
        <v>5.0574510138193356E-3</v>
      </c>
      <c r="HE210" s="75">
        <f t="shared" si="747"/>
        <v>1.9002199454943056E-2</v>
      </c>
      <c r="HF210" s="75">
        <f t="shared" si="748"/>
        <v>2.4059650468762392E-2</v>
      </c>
      <c r="HG210" s="75"/>
      <c r="HH210" s="75"/>
      <c r="HI210" s="75"/>
      <c r="HJ210" s="75">
        <f t="shared" si="749"/>
        <v>0.22295125870380289</v>
      </c>
      <c r="HK210" s="75">
        <f t="shared" si="750"/>
        <v>0.21833026073215697</v>
      </c>
      <c r="HL210" s="75">
        <f t="shared" si="751"/>
        <v>0.1925818373812038</v>
      </c>
      <c r="HM210" s="75">
        <f t="shared" si="752"/>
        <v>0.18655440073674517</v>
      </c>
      <c r="HN210" s="75"/>
      <c r="HO210" s="75"/>
      <c r="HP210" s="75">
        <f t="shared" si="753"/>
        <v>-2.5748423350953176E-2</v>
      </c>
      <c r="HQ210" s="75">
        <f>Gegevens!HM126-Gegevens!HL126</f>
        <v>-5.5294126243116609E-2</v>
      </c>
      <c r="HR210" s="75">
        <f t="shared" si="754"/>
        <v>-3.1775859995411798E-2</v>
      </c>
      <c r="HS210" s="75"/>
      <c r="HT210" s="75"/>
      <c r="HU210" s="75"/>
      <c r="HV210" s="75">
        <f t="shared" si="755"/>
        <v>0.12787895018746653</v>
      </c>
      <c r="HW210" s="75">
        <f t="shared" si="756"/>
        <v>0.19897287332104294</v>
      </c>
      <c r="HX210" s="75">
        <f t="shared" si="757"/>
        <v>0.12790390707497359</v>
      </c>
      <c r="HY210" s="75">
        <f t="shared" si="758"/>
        <v>0.14971714248125248</v>
      </c>
      <c r="HZ210" s="75"/>
      <c r="IA210" s="75"/>
      <c r="IB210" s="75">
        <f t="shared" si="759"/>
        <v>-7.1068966246069343E-2</v>
      </c>
      <c r="IC210" s="75">
        <f t="shared" si="760"/>
        <v>2.1813235406278886E-2</v>
      </c>
      <c r="ID210" s="75">
        <f t="shared" si="761"/>
        <v>-4.9255730839790457E-2</v>
      </c>
      <c r="IE210" s="75"/>
      <c r="IF210" s="75"/>
      <c r="IG210" s="75"/>
      <c r="IH210" s="75">
        <f t="shared" si="762"/>
        <v>0.12011247991430102</v>
      </c>
      <c r="II210" s="75">
        <f t="shared" si="763"/>
        <v>0.10442454569396892</v>
      </c>
      <c r="IJ210" s="75">
        <f t="shared" si="764"/>
        <v>7.7745512143611403E-2</v>
      </c>
      <c r="IK210" s="75">
        <f t="shared" si="765"/>
        <v>7.5647941060386789E-2</v>
      </c>
      <c r="IL210" s="75"/>
      <c r="IM210" s="75"/>
      <c r="IN210" s="75">
        <f t="shared" si="766"/>
        <v>-2.6679033550357514E-2</v>
      </c>
      <c r="IO210" s="75">
        <f t="shared" si="767"/>
        <v>-2.0975710832246142E-3</v>
      </c>
      <c r="IP210" s="75">
        <f t="shared" si="768"/>
        <v>-2.8776604633582129E-2</v>
      </c>
      <c r="IQ210" s="75"/>
      <c r="IR210" s="75"/>
      <c r="IS210" s="75"/>
      <c r="IT210" s="75">
        <f t="shared" si="769"/>
        <v>0.153588644884842</v>
      </c>
      <c r="IU210" s="75">
        <f t="shared" si="770"/>
        <v>0.12312351856728997</v>
      </c>
      <c r="IV210" s="75">
        <f t="shared" si="771"/>
        <v>0.21950897571277719</v>
      </c>
      <c r="IW210" s="75">
        <f t="shared" si="772"/>
        <v>0.15208525194053413</v>
      </c>
      <c r="IX210" s="75"/>
      <c r="IY210" s="75"/>
      <c r="IZ210" s="75">
        <f t="shared" si="773"/>
        <v>9.6385457145487227E-2</v>
      </c>
      <c r="JA210" s="75">
        <f t="shared" si="774"/>
        <v>-6.7423723772243066E-2</v>
      </c>
      <c r="JB210" s="75">
        <f t="shared" si="775"/>
        <v>2.8961733373244161E-2</v>
      </c>
      <c r="JC210" s="75"/>
      <c r="JD210" s="75"/>
      <c r="JE210" s="75"/>
      <c r="JF210" s="75"/>
      <c r="JG210" s="75"/>
      <c r="JH210" s="75"/>
      <c r="JI210" s="75">
        <f t="shared" si="776"/>
        <v>0.1368505623995715</v>
      </c>
      <c r="JJ210" s="75">
        <f t="shared" si="777"/>
        <v>0.27370112479914299</v>
      </c>
      <c r="JK210" s="75">
        <f t="shared" si="778"/>
        <v>0.29043920728441353</v>
      </c>
      <c r="JL210" s="75"/>
      <c r="JM210" s="75">
        <f t="shared" si="779"/>
        <v>0.12193837239926257</v>
      </c>
      <c r="JN210" s="75">
        <f t="shared" si="780"/>
        <v>0.2275480642612589</v>
      </c>
      <c r="JO210" s="75">
        <f t="shared" si="781"/>
        <v>0.24506189096655254</v>
      </c>
      <c r="JP210" s="75"/>
      <c r="JQ210" s="75">
        <f t="shared" si="782"/>
        <v>0.1003167898627244</v>
      </c>
      <c r="JR210" s="75">
        <f t="shared" si="783"/>
        <v>0.29725448785638858</v>
      </c>
      <c r="JS210" s="75">
        <f t="shared" si="784"/>
        <v>0.31982576557550157</v>
      </c>
      <c r="JT210" s="75"/>
      <c r="JU210" s="75">
        <f t="shared" si="785"/>
        <v>0.11722141823444283</v>
      </c>
      <c r="JV210" s="75">
        <f t="shared" si="786"/>
        <v>0.22773319300092093</v>
      </c>
      <c r="JW210" s="75">
        <f t="shared" si="787"/>
        <v>0.26930667017497695</v>
      </c>
      <c r="JX210" s="75"/>
      <c r="JY210" s="75"/>
      <c r="JZ210" s="75"/>
      <c r="KA210" s="75">
        <f t="shared" si="788"/>
        <v>-2.1621582536538175E-2</v>
      </c>
      <c r="KB210" s="75">
        <f t="shared" si="789"/>
        <v>1.6904628371718439E-2</v>
      </c>
      <c r="KC210" s="75">
        <f t="shared" si="790"/>
        <v>-4.7169541648197366E-3</v>
      </c>
      <c r="KD210" s="75"/>
      <c r="KE210" s="75"/>
      <c r="KF210" s="75">
        <f t="shared" si="791"/>
        <v>6.9706423595129685E-2</v>
      </c>
      <c r="KG210" s="75">
        <f t="shared" si="792"/>
        <v>-6.9521294855467652E-2</v>
      </c>
      <c r="KH210" s="75">
        <f t="shared" si="793"/>
        <v>1.8512873966203269E-4</v>
      </c>
      <c r="KI210" s="75"/>
      <c r="KJ210" s="75"/>
      <c r="KK210" s="75">
        <f t="shared" si="794"/>
        <v>7.4763874608949038E-2</v>
      </c>
      <c r="KL210" s="75">
        <f t="shared" si="795"/>
        <v>-5.0519095400524627E-2</v>
      </c>
      <c r="KM210" s="75">
        <f t="shared" si="796"/>
        <v>2.4244779208424411E-2</v>
      </c>
      <c r="KN210" s="75"/>
      <c r="KO210" s="75"/>
      <c r="KP210" s="75"/>
      <c r="KQ210" s="75"/>
      <c r="KR210" s="73">
        <f t="shared" si="797"/>
        <v>2340.1551224651039</v>
      </c>
      <c r="KS210" s="73">
        <f t="shared" si="798"/>
        <v>203.18712141164076</v>
      </c>
      <c r="KT210" s="73">
        <f t="shared" si="799"/>
        <v>1659.5283118251252</v>
      </c>
      <c r="KU210" s="73">
        <f t="shared" si="800"/>
        <v>1512.3928101132474</v>
      </c>
      <c r="KV210" s="73">
        <f t="shared" si="801"/>
        <v>793.7309718198577</v>
      </c>
      <c r="KW210" s="73">
        <f t="shared" si="802"/>
        <v>935.86186462997102</v>
      </c>
      <c r="KX210" s="73">
        <f t="shared" si="803"/>
        <v>133.12259678693707</v>
      </c>
      <c r="KY210" s="73"/>
      <c r="KZ210" s="73">
        <f t="shared" si="804"/>
        <v>2345.7151531151003</v>
      </c>
      <c r="LA210" s="73">
        <f t="shared" si="805"/>
        <v>388.27705913410773</v>
      </c>
      <c r="LB210" s="73">
        <f t="shared" si="806"/>
        <v>1463.8145459345301</v>
      </c>
      <c r="LC210" s="73">
        <f t="shared" si="807"/>
        <v>972.19759767687424</v>
      </c>
      <c r="LD210" s="73">
        <f t="shared" si="808"/>
        <v>590.94363780359026</v>
      </c>
      <c r="LE210" s="73">
        <f t="shared" si="809"/>
        <v>1668.4877243928195</v>
      </c>
      <c r="LF210" s="73">
        <f t="shared" si="810"/>
        <v>171.56428194297783</v>
      </c>
      <c r="LG210" s="73"/>
      <c r="LH210" s="73">
        <f t="shared" si="811"/>
        <v>2379</v>
      </c>
      <c r="LI210" s="73">
        <f t="shared" si="812"/>
        <v>570</v>
      </c>
      <c r="LJ210" s="73">
        <f t="shared" si="813"/>
        <v>1418</v>
      </c>
      <c r="LK210" s="73">
        <f t="shared" si="814"/>
        <v>1138</v>
      </c>
      <c r="LL210" s="73">
        <f t="shared" si="815"/>
        <v>575</v>
      </c>
      <c r="LM210" s="73">
        <f t="shared" si="816"/>
        <v>1156</v>
      </c>
      <c r="LN210" s="73">
        <f t="shared" si="817"/>
        <v>316</v>
      </c>
      <c r="LO210" s="73"/>
      <c r="LP210" s="73">
        <f t="shared" si="818"/>
        <v>5.5600306499964063</v>
      </c>
      <c r="LQ210" s="73">
        <f t="shared" si="819"/>
        <v>185.08993772246697</v>
      </c>
      <c r="LR210" s="73">
        <f t="shared" si="820"/>
        <v>-195.71376589059514</v>
      </c>
      <c r="LS210" s="73">
        <f t="shared" si="821"/>
        <v>-540.19521243637314</v>
      </c>
      <c r="LT210" s="73">
        <f t="shared" si="822"/>
        <v>-202.78733401626744</v>
      </c>
      <c r="LU210" s="73">
        <f t="shared" si="823"/>
        <v>732.62585976284845</v>
      </c>
      <c r="LV210" s="73">
        <f t="shared" si="824"/>
        <v>38.441685156040762</v>
      </c>
      <c r="LW210" s="73"/>
      <c r="LX210" s="73">
        <f t="shared" si="825"/>
        <v>33.284846884899707</v>
      </c>
      <c r="LY210" s="73">
        <f t="shared" si="826"/>
        <v>181.72294086589227</v>
      </c>
      <c r="LZ210" s="73">
        <f t="shared" si="827"/>
        <v>-45.814545934530088</v>
      </c>
      <c r="MA210" s="73">
        <f t="shared" si="828"/>
        <v>165.80240232312576</v>
      </c>
      <c r="MB210" s="73">
        <f t="shared" si="829"/>
        <v>-15.943637803590264</v>
      </c>
      <c r="MC210" s="73">
        <f t="shared" si="830"/>
        <v>-512.48772439281947</v>
      </c>
      <c r="MD210" s="73">
        <f t="shared" si="831"/>
        <v>144.43571805702217</v>
      </c>
      <c r="ME210" s="73"/>
      <c r="MF210" s="73">
        <f t="shared" si="832"/>
        <v>38.844877534896114</v>
      </c>
      <c r="MG210" s="73">
        <f t="shared" si="833"/>
        <v>366.81287858835924</v>
      </c>
      <c r="MH210" s="73">
        <f t="shared" si="834"/>
        <v>-241.52831182512523</v>
      </c>
      <c r="MI210" s="73">
        <f t="shared" si="835"/>
        <v>-374.39281011324738</v>
      </c>
      <c r="MJ210" s="73">
        <f t="shared" si="836"/>
        <v>-218.7309718198577</v>
      </c>
      <c r="MK210" s="73">
        <f t="shared" si="837"/>
        <v>220.13813537002898</v>
      </c>
      <c r="ML210" s="73">
        <f t="shared" si="838"/>
        <v>182.87740321306293</v>
      </c>
      <c r="MM210" s="73"/>
      <c r="MN210" s="75">
        <f t="shared" si="839"/>
        <v>2.3759239704329973E-3</v>
      </c>
      <c r="MO210" s="75">
        <f t="shared" si="840"/>
        <v>0.91093341170718023</v>
      </c>
      <c r="MP210" s="75">
        <f t="shared" si="841"/>
        <v>-0.11793336967861186</v>
      </c>
      <c r="MQ210" s="75">
        <f t="shared" si="842"/>
        <v>-0.35717917251664499</v>
      </c>
      <c r="MR210" s="75">
        <f t="shared" si="843"/>
        <v>-0.2554862304935876</v>
      </c>
      <c r="MS210" s="75">
        <f t="shared" si="844"/>
        <v>0.78283546691211769</v>
      </c>
      <c r="MT210" s="75">
        <f t="shared" si="845"/>
        <v>0.2887690451048423</v>
      </c>
      <c r="MU210" s="75"/>
      <c r="MV210" s="75">
        <f t="shared" si="846"/>
        <v>1.4189637152105857E-2</v>
      </c>
      <c r="MW210" s="75">
        <f t="shared" si="847"/>
        <v>0.46802389322498356</v>
      </c>
      <c r="MX210" s="75">
        <f t="shared" si="848"/>
        <v>-3.1298053473898989E-2</v>
      </c>
      <c r="MY210" s="75">
        <f t="shared" si="849"/>
        <v>0.17054393337251683</v>
      </c>
      <c r="MZ210" s="75">
        <f t="shared" si="850"/>
        <v>-2.6979963542461204E-2</v>
      </c>
      <c r="NA210" s="75">
        <f t="shared" si="851"/>
        <v>-0.30715702423241936</v>
      </c>
      <c r="NB210" s="75">
        <f t="shared" si="852"/>
        <v>0.84187522263537184</v>
      </c>
      <c r="NC210" s="75"/>
      <c r="ND210" s="75">
        <f t="shared" si="853"/>
        <v>1.6599274621580288E-2</v>
      </c>
      <c r="NE210" s="75">
        <f t="shared" si="854"/>
        <v>1.8052959067480752</v>
      </c>
      <c r="NF210" s="75">
        <f t="shared" si="855"/>
        <v>-0.14554033824195256</v>
      </c>
      <c r="NG210" s="75">
        <f t="shared" si="856"/>
        <v>-0.2475499801438576</v>
      </c>
      <c r="NH210" s="75">
        <f t="shared" si="857"/>
        <v>-0.27557318485173093</v>
      </c>
      <c r="NI210" s="75">
        <f t="shared" si="858"/>
        <v>0.23522503019937568</v>
      </c>
      <c r="NJ210" s="75">
        <f t="shared" si="859"/>
        <v>1.373751771878057</v>
      </c>
      <c r="NK210" s="75"/>
      <c r="NL210" s="75"/>
      <c r="NM210" s="211">
        <v>8364</v>
      </c>
      <c r="NN210" s="212">
        <v>0</v>
      </c>
      <c r="NO210" s="212">
        <v>17</v>
      </c>
      <c r="NP210" s="212">
        <v>20</v>
      </c>
      <c r="NQ210" s="212">
        <v>2</v>
      </c>
      <c r="NR210" s="212">
        <v>30</v>
      </c>
      <c r="NS210" s="213">
        <v>69</v>
      </c>
      <c r="NT210" s="213">
        <f t="shared" si="860"/>
        <v>8433</v>
      </c>
      <c r="NU210" s="75"/>
      <c r="NV210" s="75"/>
      <c r="NW210" s="73">
        <v>7601</v>
      </c>
      <c r="NX210" s="73">
        <v>570</v>
      </c>
      <c r="NY210" s="75">
        <f t="shared" si="861"/>
        <v>7.4990132877252993E-2</v>
      </c>
      <c r="NZ210" s="75">
        <f t="shared" si="862"/>
        <v>1.8101127218465673E-3</v>
      </c>
      <c r="OA210" s="75">
        <f t="shared" si="863"/>
        <v>7.2727179933422732E-4</v>
      </c>
      <c r="OB210" s="73">
        <v>11099</v>
      </c>
      <c r="OC210" s="73">
        <v>8433</v>
      </c>
      <c r="OD210" s="73">
        <v>980.32644686333981</v>
      </c>
      <c r="OE210" s="73">
        <v>336.91693814243956</v>
      </c>
      <c r="OF210" s="75">
        <f t="shared" si="864"/>
        <v>3.035561204995401E-2</v>
      </c>
      <c r="OG210" s="75">
        <f t="shared" si="865"/>
        <v>0.34367831166897683</v>
      </c>
      <c r="OH210" s="73">
        <v>383.33333333333303</v>
      </c>
      <c r="OI210" s="73">
        <f t="shared" si="866"/>
        <v>131.74335280644101</v>
      </c>
      <c r="OJ210" s="75">
        <f t="shared" si="867"/>
        <v>1.5622358924041386E-2</v>
      </c>
      <c r="OK210" s="75">
        <f t="shared" si="868"/>
        <v>1.693604008862467E-3</v>
      </c>
      <c r="OL210" s="75">
        <f t="shared" si="869"/>
        <v>4.9150553569039031E-4</v>
      </c>
      <c r="OM210" s="73">
        <v>11095</v>
      </c>
      <c r="ON210" s="73">
        <v>285597755</v>
      </c>
      <c r="OO210" s="73">
        <f t="shared" si="870"/>
        <v>25741.122577737719</v>
      </c>
      <c r="OP210" s="75">
        <f t="shared" si="871"/>
        <v>1.7026486429913335E-3</v>
      </c>
      <c r="OQ210" s="75">
        <f t="shared" si="872"/>
        <v>2.2934716800639969E-3</v>
      </c>
      <c r="OR210" s="75">
        <f t="shared" si="873"/>
        <v>4.2472409525090359E-4</v>
      </c>
      <c r="OS210" s="73">
        <v>3533.2733663812528</v>
      </c>
      <c r="OT210" s="75">
        <f t="shared" si="874"/>
        <v>0.31834159531320416</v>
      </c>
      <c r="OU210" s="75">
        <f t="shared" si="875"/>
        <v>2.9119783880691753E-3</v>
      </c>
      <c r="OV210" s="73">
        <v>112.13563380248156</v>
      </c>
      <c r="OW210" s="75">
        <f t="shared" si="876"/>
        <v>1.0106861992111903E-2</v>
      </c>
      <c r="OX210" s="75">
        <v>6.7520372526193251E-2</v>
      </c>
      <c r="OY210" s="73">
        <v>661</v>
      </c>
      <c r="OZ210" s="75">
        <f t="shared" si="877"/>
        <v>5.9554914857194344E-2</v>
      </c>
      <c r="PA210" s="73">
        <v>2260</v>
      </c>
      <c r="PB210" s="75">
        <f t="shared" si="878"/>
        <v>0.20362194792323632</v>
      </c>
      <c r="PC210" s="73">
        <v>2007</v>
      </c>
      <c r="PD210" s="73">
        <v>2404</v>
      </c>
      <c r="PE210" s="75">
        <f t="shared" si="879"/>
        <v>-0.16514143094841929</v>
      </c>
      <c r="PF210" s="75">
        <v>2.5946203284932159E-2</v>
      </c>
      <c r="PG210" s="75">
        <v>5.2725541537729112E-2</v>
      </c>
      <c r="PH210" s="75">
        <v>7.8671744822661274E-2</v>
      </c>
      <c r="PI210" s="75"/>
      <c r="PJ210" s="75"/>
      <c r="PK210" s="75"/>
      <c r="PL210" s="75"/>
      <c r="PM210" s="75"/>
      <c r="PN210" s="75"/>
      <c r="PO210" s="226"/>
      <c r="PP210" s="21">
        <f t="shared" si="880"/>
        <v>0</v>
      </c>
      <c r="PQ210" s="73">
        <f t="shared" si="881"/>
        <v>40.178260202066788</v>
      </c>
      <c r="PR210" s="73"/>
      <c r="PS210" s="73">
        <f t="shared" si="882"/>
        <v>24.944905515251712</v>
      </c>
      <c r="PT210" s="73">
        <v>1</v>
      </c>
      <c r="PU210" s="73">
        <f t="shared" si="883"/>
        <v>29.021278475865024</v>
      </c>
      <c r="PV210" s="73">
        <v>1</v>
      </c>
      <c r="PW210" s="73"/>
    </row>
    <row r="211" spans="1:444" x14ac:dyDescent="0.25">
      <c r="A211" s="150"/>
      <c r="B211" s="153" t="s">
        <v>10</v>
      </c>
      <c r="C211" s="151"/>
      <c r="D211" s="156">
        <v>72042</v>
      </c>
      <c r="E211" s="156" t="s">
        <v>260</v>
      </c>
      <c r="F211" s="72" t="s">
        <v>443</v>
      </c>
      <c r="G211" s="82"/>
      <c r="P211" s="161"/>
      <c r="Q211" s="127"/>
      <c r="R211" s="127"/>
      <c r="S211" s="127"/>
      <c r="T211" s="127"/>
      <c r="U211" s="127"/>
      <c r="V211" s="127"/>
      <c r="W211" s="127"/>
      <c r="X211" s="127"/>
      <c r="Y211" s="127"/>
      <c r="Z211" s="113"/>
      <c r="AA211" s="73"/>
      <c r="AB211" s="74">
        <v>1144</v>
      </c>
      <c r="AC211" s="74">
        <v>3829</v>
      </c>
      <c r="AD211" s="74">
        <v>1318</v>
      </c>
      <c r="AE211" s="88">
        <v>605.13672241054792</v>
      </c>
      <c r="AF211" s="88">
        <v>344.86327758945208</v>
      </c>
      <c r="AG211" s="74">
        <v>8034</v>
      </c>
      <c r="AH211" s="74">
        <v>219</v>
      </c>
      <c r="AI211" s="74">
        <v>62</v>
      </c>
      <c r="AJ211" s="74">
        <v>950</v>
      </c>
      <c r="AK211" s="73">
        <f t="shared" si="667"/>
        <v>15556</v>
      </c>
      <c r="AL211" s="75"/>
      <c r="AM211" s="76">
        <f t="shared" si="668"/>
        <v>7.3540755978400624E-2</v>
      </c>
      <c r="AN211" s="77">
        <f t="shared" si="669"/>
        <v>0.24614296734379018</v>
      </c>
      <c r="AO211" s="77">
        <f t="shared" si="670"/>
        <v>8.4726150681409096E-2</v>
      </c>
      <c r="AP211" s="77">
        <f t="shared" si="671"/>
        <v>3.8900534996821029E-2</v>
      </c>
      <c r="AQ211" s="77">
        <f t="shared" si="672"/>
        <v>2.2169148726501161E-2</v>
      </c>
      <c r="AR211" s="77">
        <f t="shared" si="673"/>
        <v>0.5164566726664952</v>
      </c>
      <c r="AS211" s="77">
        <f t="shared" si="674"/>
        <v>1.4078169195165852E-2</v>
      </c>
      <c r="AT211" s="78">
        <f t="shared" si="675"/>
        <v>3.985600411416817E-3</v>
      </c>
      <c r="AU211" s="75">
        <f t="shared" si="676"/>
        <v>1</v>
      </c>
      <c r="AV211" s="75"/>
      <c r="AW211" s="75"/>
      <c r="AX211" s="74">
        <v>731</v>
      </c>
      <c r="AY211" s="74">
        <v>968</v>
      </c>
      <c r="AZ211" s="74">
        <v>1398</v>
      </c>
      <c r="BA211" s="74">
        <v>1304</v>
      </c>
      <c r="BB211" s="74">
        <v>5438</v>
      </c>
      <c r="BC211" s="74">
        <v>5198</v>
      </c>
      <c r="BD211" s="74">
        <v>322</v>
      </c>
      <c r="BE211" s="74">
        <v>0</v>
      </c>
      <c r="BF211" s="74">
        <v>51</v>
      </c>
      <c r="BG211" s="79">
        <v>12</v>
      </c>
      <c r="BH211" s="80">
        <v>104</v>
      </c>
      <c r="BI211" s="80"/>
      <c r="BJ211" s="81"/>
      <c r="BK211" s="73">
        <f t="shared" si="677"/>
        <v>116</v>
      </c>
      <c r="BL211" s="79">
        <f t="shared" si="678"/>
        <v>15526</v>
      </c>
      <c r="BM211" s="82"/>
      <c r="BN211" s="83">
        <f t="shared" si="679"/>
        <v>4.7082313538580445E-2</v>
      </c>
      <c r="BO211" s="84">
        <f t="shared" si="680"/>
        <v>6.2347030787066854E-2</v>
      </c>
      <c r="BP211" s="84">
        <f t="shared" si="681"/>
        <v>9.0042509339173002E-2</v>
      </c>
      <c r="BQ211" s="84">
        <f t="shared" si="682"/>
        <v>8.3988148911503288E-2</v>
      </c>
      <c r="BR211" s="84">
        <f t="shared" si="683"/>
        <v>0.35025119154965861</v>
      </c>
      <c r="BS211" s="84">
        <f t="shared" si="684"/>
        <v>0.33479325003220406</v>
      </c>
      <c r="BT211" s="84">
        <f t="shared" si="685"/>
        <v>2.0739404869251576E-2</v>
      </c>
      <c r="BU211" s="84">
        <f t="shared" si="686"/>
        <v>0</v>
      </c>
      <c r="BV211" s="84">
        <f t="shared" si="687"/>
        <v>3.2848125724591008E-3</v>
      </c>
      <c r="BW211" s="84">
        <f t="shared" si="688"/>
        <v>7.7289707587272958E-4</v>
      </c>
      <c r="BX211" s="84">
        <f t="shared" si="689"/>
        <v>6.6984413242303234E-3</v>
      </c>
      <c r="BY211" s="84">
        <f t="shared" si="690"/>
        <v>0</v>
      </c>
      <c r="BZ211" s="84">
        <f t="shared" si="691"/>
        <v>0</v>
      </c>
      <c r="CA211" s="75">
        <f t="shared" si="692"/>
        <v>7.4713384001030532E-3</v>
      </c>
      <c r="CB211" s="85">
        <f t="shared" si="693"/>
        <v>1</v>
      </c>
      <c r="CC211" s="75"/>
      <c r="CD211" s="75"/>
      <c r="CE211" s="74">
        <v>620</v>
      </c>
      <c r="CF211" s="74">
        <v>3510</v>
      </c>
      <c r="CG211" s="74">
        <v>7223</v>
      </c>
      <c r="CH211" s="74">
        <v>1211</v>
      </c>
      <c r="CI211" s="74">
        <v>2018</v>
      </c>
      <c r="CJ211" s="74">
        <v>903</v>
      </c>
      <c r="CK211" s="74">
        <v>315</v>
      </c>
      <c r="CP211" s="73">
        <f t="shared" si="884"/>
        <v>0</v>
      </c>
      <c r="CQ211" s="73">
        <f t="shared" si="885"/>
        <v>15800</v>
      </c>
      <c r="CR211" s="73"/>
      <c r="CS211" s="76">
        <f t="shared" si="694"/>
        <v>3.9240506329113925E-2</v>
      </c>
      <c r="CT211" s="77">
        <f t="shared" si="695"/>
        <v>0.22215189873417721</v>
      </c>
      <c r="CU211" s="77">
        <f t="shared" si="696"/>
        <v>0.45715189873417722</v>
      </c>
      <c r="CV211" s="77">
        <f t="shared" si="697"/>
        <v>7.6645569620253165E-2</v>
      </c>
      <c r="CW211" s="77">
        <f t="shared" si="698"/>
        <v>0.12772151898734177</v>
      </c>
      <c r="CX211" s="77">
        <f t="shared" si="699"/>
        <v>5.7151898734177219E-2</v>
      </c>
      <c r="CY211" s="77">
        <f t="shared" si="700"/>
        <v>1.9936708860759492E-2</v>
      </c>
      <c r="CZ211" s="78"/>
      <c r="DA211" s="78"/>
      <c r="DB211" s="78"/>
      <c r="DC211" s="78"/>
      <c r="DD211" s="78">
        <f t="shared" si="701"/>
        <v>0</v>
      </c>
      <c r="DE211" s="75">
        <f t="shared" si="702"/>
        <v>1</v>
      </c>
      <c r="DF211" s="75"/>
      <c r="DG211" s="75"/>
      <c r="DH211" s="74">
        <v>1255</v>
      </c>
      <c r="DI211" s="74">
        <v>3784</v>
      </c>
      <c r="DJ211" s="74">
        <v>3246</v>
      </c>
      <c r="DK211" s="74">
        <v>4664</v>
      </c>
      <c r="DM211" s="74">
        <v>807</v>
      </c>
      <c r="DN211" s="74">
        <v>911</v>
      </c>
      <c r="DO211" s="74">
        <v>1002</v>
      </c>
      <c r="DP211" s="74">
        <v>38</v>
      </c>
      <c r="DQ211" s="74">
        <v>24</v>
      </c>
      <c r="DU211" s="73">
        <f t="shared" si="703"/>
        <v>62</v>
      </c>
      <c r="DV211" s="73">
        <f t="shared" si="886"/>
        <v>15731</v>
      </c>
      <c r="DW211" s="76">
        <f t="shared" si="704"/>
        <v>7.9778780751382616E-2</v>
      </c>
      <c r="DX211" s="77">
        <f t="shared" si="705"/>
        <v>0.24054414849659908</v>
      </c>
      <c r="DY211" s="77">
        <f t="shared" si="706"/>
        <v>0.20634416121034899</v>
      </c>
      <c r="DZ211" s="77">
        <f t="shared" si="707"/>
        <v>0.29648464814697095</v>
      </c>
      <c r="EA211" s="77">
        <f t="shared" si="708"/>
        <v>0</v>
      </c>
      <c r="EB211" s="77">
        <f t="shared" si="709"/>
        <v>5.129998092937512E-2</v>
      </c>
      <c r="EC211" s="77">
        <f t="shared" si="710"/>
        <v>5.7911130888055433E-2</v>
      </c>
      <c r="ED211" s="77">
        <f t="shared" si="711"/>
        <v>6.3695887101900703E-2</v>
      </c>
      <c r="EE211" s="75">
        <f t="shared" si="712"/>
        <v>2.4156124849024222E-3</v>
      </c>
      <c r="EF211" s="78">
        <f t="shared" si="713"/>
        <v>1.5256499904646875E-3</v>
      </c>
      <c r="EG211" s="78">
        <f t="shared" si="714"/>
        <v>0</v>
      </c>
      <c r="EH211" s="78">
        <f t="shared" si="715"/>
        <v>0</v>
      </c>
      <c r="EI211" s="78">
        <f t="shared" si="716"/>
        <v>0</v>
      </c>
      <c r="EJ211" s="75">
        <f t="shared" si="717"/>
        <v>3.9412624753671095E-3</v>
      </c>
      <c r="EK211" s="75">
        <f t="shared" si="718"/>
        <v>1</v>
      </c>
      <c r="EL211" s="75"/>
      <c r="EM211" s="75"/>
      <c r="EN211" s="75"/>
      <c r="EO211" s="75"/>
      <c r="EP211" s="75"/>
      <c r="EQ211" s="75"/>
      <c r="ER211" s="75">
        <f t="shared" si="719"/>
        <v>0.24614296734379018</v>
      </c>
      <c r="ES211" s="75">
        <f t="shared" si="720"/>
        <v>0.35025119154965861</v>
      </c>
      <c r="ET211" s="75">
        <f t="shared" si="721"/>
        <v>0.22215189873417721</v>
      </c>
      <c r="EU211" s="75">
        <f t="shared" si="722"/>
        <v>0.24054414849659908</v>
      </c>
      <c r="EV211" s="75"/>
      <c r="EW211" s="75"/>
      <c r="EX211" s="75">
        <f t="shared" si="723"/>
        <v>8.4726150681409096E-2</v>
      </c>
      <c r="EY211" s="75">
        <f t="shared" si="724"/>
        <v>6.2347030787066854E-2</v>
      </c>
      <c r="EZ211" s="75">
        <f t="shared" si="725"/>
        <v>0.12772151898734177</v>
      </c>
      <c r="FA211" s="75">
        <f t="shared" si="726"/>
        <v>0.20634416121034899</v>
      </c>
      <c r="FB211" s="75"/>
      <c r="FC211" s="75"/>
      <c r="FD211" s="75"/>
      <c r="FE211" s="75">
        <f t="shared" si="727"/>
        <v>0</v>
      </c>
      <c r="FF211" s="75"/>
      <c r="FG211" s="75"/>
      <c r="FH211" s="75"/>
      <c r="FI211" s="75"/>
      <c r="FJ211" s="75"/>
      <c r="FK211" s="75">
        <f t="shared" si="728"/>
        <v>3.2848125724591008E-3</v>
      </c>
      <c r="FL211" s="75"/>
      <c r="FM211" s="75"/>
      <c r="FN211" s="75"/>
      <c r="FO211" s="75"/>
      <c r="FP211" s="75">
        <f t="shared" si="729"/>
        <v>0.33086911802519925</v>
      </c>
      <c r="FQ211" s="75">
        <f t="shared" si="730"/>
        <v>0.4158830349091846</v>
      </c>
      <c r="FR211" s="75">
        <f t="shared" si="731"/>
        <v>0.34987341772151898</v>
      </c>
      <c r="FS211" s="75">
        <f t="shared" si="732"/>
        <v>0.44688830970694804</v>
      </c>
      <c r="FT211" s="75"/>
      <c r="FU211" s="75"/>
      <c r="FV211" s="75"/>
      <c r="FW211" s="75">
        <f t="shared" si="733"/>
        <v>-0.12809929281548141</v>
      </c>
      <c r="FX211" s="75">
        <f t="shared" si="734"/>
        <v>1.8392249762421875E-2</v>
      </c>
      <c r="FY211" s="75">
        <f t="shared" si="735"/>
        <v>-0.10970704305305953</v>
      </c>
      <c r="FZ211" s="75"/>
      <c r="GA211" s="75"/>
      <c r="GB211" s="75">
        <f t="shared" si="736"/>
        <v>6.5374488200274916E-2</v>
      </c>
      <c r="GC211" s="75">
        <f t="shared" si="737"/>
        <v>7.8622642223007216E-2</v>
      </c>
      <c r="GD211" s="75">
        <f t="shared" si="738"/>
        <v>0.14399713042328213</v>
      </c>
      <c r="GE211" s="75"/>
      <c r="GF211" s="75"/>
      <c r="GG211" s="75"/>
      <c r="GH211" s="75"/>
      <c r="GI211" s="75"/>
      <c r="GJ211" s="75"/>
      <c r="GK211" s="75"/>
      <c r="GL211" s="75"/>
      <c r="GM211" s="75"/>
      <c r="GN211" s="75"/>
      <c r="GO211" s="75"/>
      <c r="GP211" s="75"/>
      <c r="GQ211" s="75">
        <f t="shared" si="739"/>
        <v>-6.6009617187665626E-2</v>
      </c>
      <c r="GR211" s="75">
        <f t="shared" si="740"/>
        <v>9.7014891985429064E-2</v>
      </c>
      <c r="GS211" s="75">
        <f t="shared" si="741"/>
        <v>3.1005274797763438E-2</v>
      </c>
      <c r="GT211" s="75"/>
      <c r="GU211" s="75"/>
      <c r="GV211" s="75"/>
      <c r="GW211" s="75"/>
      <c r="GX211" s="75">
        <f t="shared" si="742"/>
        <v>1.4078169195165852E-2</v>
      </c>
      <c r="GY211" s="75">
        <f t="shared" si="743"/>
        <v>2.0739404869251576E-2</v>
      </c>
      <c r="GZ211" s="75">
        <f t="shared" si="744"/>
        <v>1.9936708860759492E-2</v>
      </c>
      <c r="HA211" s="75">
        <f t="shared" si="745"/>
        <v>5.129998092937512E-2</v>
      </c>
      <c r="HB211" s="75"/>
      <c r="HC211" s="75"/>
      <c r="HD211" s="75">
        <f t="shared" si="746"/>
        <v>-8.0269600849208408E-4</v>
      </c>
      <c r="HE211" s="75">
        <f t="shared" si="747"/>
        <v>3.1363272068615625E-2</v>
      </c>
      <c r="HF211" s="75">
        <f t="shared" si="748"/>
        <v>3.0560576060123544E-2</v>
      </c>
      <c r="HG211" s="75"/>
      <c r="HH211" s="75"/>
      <c r="HI211" s="75"/>
      <c r="HJ211" s="75">
        <f t="shared" si="749"/>
        <v>0.5164566726664952</v>
      </c>
      <c r="HK211" s="75">
        <f t="shared" si="750"/>
        <v>0.33479325003220406</v>
      </c>
      <c r="HL211" s="75">
        <f t="shared" si="751"/>
        <v>0.45715189873417722</v>
      </c>
      <c r="HM211" s="75">
        <f t="shared" si="752"/>
        <v>0.29648464814697095</v>
      </c>
      <c r="HN211" s="75"/>
      <c r="HO211" s="75"/>
      <c r="HP211" s="75">
        <f t="shared" si="753"/>
        <v>0.12235864870197316</v>
      </c>
      <c r="HQ211" s="75">
        <f>Gegevens!HM287-Gegevens!HL287</f>
        <v>-0.11804243466156408</v>
      </c>
      <c r="HR211" s="75">
        <f t="shared" si="754"/>
        <v>-3.8308601885233107E-2</v>
      </c>
      <c r="HS211" s="75"/>
      <c r="HT211" s="75"/>
      <c r="HU211" s="75"/>
      <c r="HV211" s="75">
        <f t="shared" si="755"/>
        <v>7.3540755978400624E-2</v>
      </c>
      <c r="HW211" s="75">
        <f t="shared" si="756"/>
        <v>9.0042509339173002E-2</v>
      </c>
      <c r="HX211" s="75">
        <f t="shared" si="757"/>
        <v>5.7151898734177219E-2</v>
      </c>
      <c r="HY211" s="75">
        <f t="shared" si="758"/>
        <v>7.9778780751382616E-2</v>
      </c>
      <c r="HZ211" s="75"/>
      <c r="IA211" s="75"/>
      <c r="IB211" s="75">
        <f t="shared" si="759"/>
        <v>-3.2890610604995783E-2</v>
      </c>
      <c r="IC211" s="75">
        <f t="shared" si="760"/>
        <v>2.2626882017205398E-2</v>
      </c>
      <c r="ID211" s="75">
        <f t="shared" si="761"/>
        <v>-1.0263728587790386E-2</v>
      </c>
      <c r="IE211" s="75"/>
      <c r="IF211" s="75"/>
      <c r="IG211" s="75"/>
      <c r="IH211" s="75">
        <f t="shared" si="762"/>
        <v>3.8900534996821029E-2</v>
      </c>
      <c r="II211" s="75">
        <f t="shared" si="763"/>
        <v>8.3988148911503288E-2</v>
      </c>
      <c r="IJ211" s="75">
        <f t="shared" si="764"/>
        <v>3.9240506329113925E-2</v>
      </c>
      <c r="IK211" s="75">
        <f t="shared" si="765"/>
        <v>6.3695887101900703E-2</v>
      </c>
      <c r="IL211" s="75"/>
      <c r="IM211" s="75"/>
      <c r="IN211" s="75">
        <f t="shared" si="766"/>
        <v>-4.4747642582389363E-2</v>
      </c>
      <c r="IO211" s="75">
        <f t="shared" si="767"/>
        <v>2.4455380772786778E-2</v>
      </c>
      <c r="IP211" s="75">
        <f t="shared" si="768"/>
        <v>-2.0292261809602585E-2</v>
      </c>
      <c r="IQ211" s="75"/>
      <c r="IR211" s="75"/>
      <c r="IS211" s="75"/>
      <c r="IT211" s="75">
        <f t="shared" si="769"/>
        <v>2.2169148726501161E-2</v>
      </c>
      <c r="IU211" s="75">
        <f t="shared" si="770"/>
        <v>4.7082313538580445E-2</v>
      </c>
      <c r="IV211" s="75">
        <f t="shared" si="771"/>
        <v>7.6645569620253165E-2</v>
      </c>
      <c r="IW211" s="75">
        <f t="shared" si="772"/>
        <v>5.7911130888055433E-2</v>
      </c>
      <c r="IX211" s="75"/>
      <c r="IY211" s="75"/>
      <c r="IZ211" s="75">
        <f t="shared" si="773"/>
        <v>2.956325608167272E-2</v>
      </c>
      <c r="JA211" s="75">
        <f t="shared" si="774"/>
        <v>-1.8734438732197732E-2</v>
      </c>
      <c r="JB211" s="75">
        <f t="shared" si="775"/>
        <v>1.0828817349474988E-2</v>
      </c>
      <c r="JC211" s="75"/>
      <c r="JD211" s="75"/>
      <c r="JE211" s="75"/>
      <c r="JF211" s="75"/>
      <c r="JG211" s="75"/>
      <c r="JH211" s="75"/>
      <c r="JI211" s="75">
        <f t="shared" si="776"/>
        <v>5.2978704191986879E-2</v>
      </c>
      <c r="JJ211" s="75">
        <f t="shared" si="777"/>
        <v>6.1069683723322193E-2</v>
      </c>
      <c r="JK211" s="75">
        <f t="shared" si="778"/>
        <v>7.5147852918488037E-2</v>
      </c>
      <c r="JL211" s="75"/>
      <c r="JM211" s="75">
        <f t="shared" si="779"/>
        <v>0.10472755378075486</v>
      </c>
      <c r="JN211" s="75">
        <f t="shared" si="780"/>
        <v>0.13107046245008375</v>
      </c>
      <c r="JO211" s="75">
        <f t="shared" si="781"/>
        <v>0.15180986731933532</v>
      </c>
      <c r="JP211" s="75"/>
      <c r="JQ211" s="75">
        <f t="shared" si="782"/>
        <v>5.9177215189873414E-2</v>
      </c>
      <c r="JR211" s="75">
        <f t="shared" si="783"/>
        <v>0.11588607594936709</v>
      </c>
      <c r="JS211" s="75">
        <f t="shared" si="784"/>
        <v>0.13582278481012658</v>
      </c>
      <c r="JT211" s="75"/>
      <c r="JU211" s="75">
        <f t="shared" si="785"/>
        <v>0.11499586803127582</v>
      </c>
      <c r="JV211" s="75">
        <f t="shared" si="786"/>
        <v>0.12160701798995613</v>
      </c>
      <c r="JW211" s="75">
        <f t="shared" si="787"/>
        <v>0.17290699891933126</v>
      </c>
      <c r="JX211" s="75"/>
      <c r="JY211" s="75"/>
      <c r="JZ211" s="75"/>
      <c r="KA211" s="75">
        <f t="shared" si="788"/>
        <v>-4.5550338590881451E-2</v>
      </c>
      <c r="KB211" s="75">
        <f t="shared" si="789"/>
        <v>5.5818652841402402E-2</v>
      </c>
      <c r="KC211" s="75">
        <f t="shared" si="790"/>
        <v>1.0268314250520952E-2</v>
      </c>
      <c r="KD211" s="75"/>
      <c r="KE211" s="75"/>
      <c r="KF211" s="75">
        <f t="shared" si="791"/>
        <v>-1.5184386500716657E-2</v>
      </c>
      <c r="KG211" s="75">
        <f t="shared" si="792"/>
        <v>5.7209420405890388E-3</v>
      </c>
      <c r="KH211" s="75">
        <f t="shared" si="793"/>
        <v>-9.463444460127618E-3</v>
      </c>
      <c r="KI211" s="75"/>
      <c r="KJ211" s="75"/>
      <c r="KK211" s="75">
        <f t="shared" si="794"/>
        <v>-1.5987082509208744E-2</v>
      </c>
      <c r="KL211" s="75">
        <f t="shared" si="795"/>
        <v>3.7084214109204677E-2</v>
      </c>
      <c r="KM211" s="75">
        <f t="shared" si="796"/>
        <v>2.1097131599995933E-2</v>
      </c>
      <c r="KN211" s="75"/>
      <c r="KO211" s="75"/>
      <c r="KP211" s="75"/>
      <c r="KQ211" s="75"/>
      <c r="KR211" s="73">
        <f t="shared" si="797"/>
        <v>5509.80149426768</v>
      </c>
      <c r="KS211" s="73">
        <f t="shared" si="798"/>
        <v>980.78114131134873</v>
      </c>
      <c r="KT211" s="73">
        <f t="shared" si="799"/>
        <v>5266.632616256602</v>
      </c>
      <c r="KU211" s="73">
        <f t="shared" si="800"/>
        <v>1416.4587144145305</v>
      </c>
      <c r="KV211" s="73">
        <f t="shared" si="801"/>
        <v>1321.2175705268583</v>
      </c>
      <c r="KW211" s="73">
        <f t="shared" si="802"/>
        <v>740.651874275409</v>
      </c>
      <c r="KX211" s="73">
        <f t="shared" si="803"/>
        <v>326.25157799819652</v>
      </c>
      <c r="KY211" s="73"/>
      <c r="KZ211" s="73">
        <f t="shared" si="804"/>
        <v>3494.6715189873416</v>
      </c>
      <c r="LA211" s="73">
        <f t="shared" si="805"/>
        <v>2009.1872151898733</v>
      </c>
      <c r="LB211" s="73">
        <f t="shared" si="806"/>
        <v>7191.456518987342</v>
      </c>
      <c r="LC211" s="73">
        <f t="shared" si="807"/>
        <v>899.05651898734186</v>
      </c>
      <c r="LD211" s="73">
        <f t="shared" si="808"/>
        <v>617.2924050632912</v>
      </c>
      <c r="LE211" s="73">
        <f t="shared" si="809"/>
        <v>1205.7114556962026</v>
      </c>
      <c r="LF211" s="73">
        <f t="shared" si="810"/>
        <v>313.62436708860758</v>
      </c>
      <c r="LG211" s="73"/>
      <c r="LH211" s="73">
        <f t="shared" si="811"/>
        <v>3784</v>
      </c>
      <c r="LI211" s="73">
        <f t="shared" si="812"/>
        <v>3246</v>
      </c>
      <c r="LJ211" s="73">
        <f t="shared" si="813"/>
        <v>4664</v>
      </c>
      <c r="LK211" s="73">
        <f t="shared" si="814"/>
        <v>1255</v>
      </c>
      <c r="LL211" s="73">
        <f t="shared" si="815"/>
        <v>1002</v>
      </c>
      <c r="LM211" s="73">
        <f t="shared" si="816"/>
        <v>911</v>
      </c>
      <c r="LN211" s="73">
        <f t="shared" si="817"/>
        <v>807</v>
      </c>
      <c r="LO211" s="73"/>
      <c r="LP211" s="73">
        <f t="shared" si="818"/>
        <v>-2015.1299752803384</v>
      </c>
      <c r="LQ211" s="73">
        <f t="shared" si="819"/>
        <v>1028.4060738785247</v>
      </c>
      <c r="LR211" s="73">
        <f t="shared" si="820"/>
        <v>1924.82390273074</v>
      </c>
      <c r="LS211" s="73">
        <f t="shared" si="821"/>
        <v>-517.40219542718864</v>
      </c>
      <c r="LT211" s="73">
        <f t="shared" si="822"/>
        <v>-703.92516546356705</v>
      </c>
      <c r="LU211" s="73">
        <f t="shared" si="823"/>
        <v>465.05958142079362</v>
      </c>
      <c r="LV211" s="73">
        <f t="shared" si="824"/>
        <v>-12.627210909588939</v>
      </c>
      <c r="LW211" s="73"/>
      <c r="LX211" s="73">
        <f t="shared" si="825"/>
        <v>289.32848101265836</v>
      </c>
      <c r="LY211" s="73">
        <f t="shared" si="826"/>
        <v>1236.8127848101267</v>
      </c>
      <c r="LZ211" s="73">
        <f t="shared" si="827"/>
        <v>-2527.456518987342</v>
      </c>
      <c r="MA211" s="73">
        <f t="shared" si="828"/>
        <v>355.94348101265814</v>
      </c>
      <c r="MB211" s="73">
        <f t="shared" si="829"/>
        <v>384.7075949367088</v>
      </c>
      <c r="MC211" s="73">
        <f t="shared" si="830"/>
        <v>-294.71145569620262</v>
      </c>
      <c r="MD211" s="73">
        <f t="shared" si="831"/>
        <v>493.37563291139242</v>
      </c>
      <c r="ME211" s="73"/>
      <c r="MF211" s="73">
        <f t="shared" si="832"/>
        <v>-1725.80149426768</v>
      </c>
      <c r="MG211" s="73">
        <f t="shared" si="833"/>
        <v>2265.2188586886514</v>
      </c>
      <c r="MH211" s="73">
        <f t="shared" si="834"/>
        <v>-602.63261625660198</v>
      </c>
      <c r="MI211" s="73">
        <f t="shared" si="835"/>
        <v>-161.4587144145305</v>
      </c>
      <c r="MJ211" s="73">
        <f t="shared" si="836"/>
        <v>-319.21757052685825</v>
      </c>
      <c r="MK211" s="73">
        <f t="shared" si="837"/>
        <v>170.348125724591</v>
      </c>
      <c r="ML211" s="73">
        <f t="shared" si="838"/>
        <v>480.74842200180348</v>
      </c>
      <c r="MM211" s="73"/>
      <c r="MN211" s="75">
        <f t="shared" si="839"/>
        <v>-0.36573549471371181</v>
      </c>
      <c r="MO211" s="75">
        <f t="shared" si="840"/>
        <v>1.0485581650800293</v>
      </c>
      <c r="MP211" s="75">
        <f t="shared" si="841"/>
        <v>0.36547525581893719</v>
      </c>
      <c r="MQ211" s="75">
        <f t="shared" si="842"/>
        <v>-0.36527869832129078</v>
      </c>
      <c r="MR211" s="75">
        <f t="shared" si="843"/>
        <v>-0.53278519841578009</v>
      </c>
      <c r="MS211" s="75">
        <f t="shared" si="844"/>
        <v>0.62790576460198455</v>
      </c>
      <c r="MT211" s="75">
        <f t="shared" si="845"/>
        <v>-3.8703907539900821E-2</v>
      </c>
      <c r="MU211" s="75"/>
      <c r="MV211" s="75">
        <f t="shared" si="846"/>
        <v>8.2791323716884746E-2</v>
      </c>
      <c r="MW211" s="75">
        <f t="shared" si="847"/>
        <v>0.61557866557161256</v>
      </c>
      <c r="MX211" s="75">
        <f t="shared" si="848"/>
        <v>-0.35145265945976173</v>
      </c>
      <c r="MY211" s="75">
        <f t="shared" si="849"/>
        <v>0.39590779166317308</v>
      </c>
      <c r="MZ211" s="75">
        <f t="shared" si="850"/>
        <v>0.62321776808069529</v>
      </c>
      <c r="NA211" s="75">
        <f t="shared" si="851"/>
        <v>-0.24442950616740236</v>
      </c>
      <c r="NB211" s="75">
        <f t="shared" si="852"/>
        <v>1.57314190058453</v>
      </c>
      <c r="NC211" s="75"/>
      <c r="ND211" s="75">
        <f t="shared" si="853"/>
        <v>-0.31322389673442491</v>
      </c>
      <c r="NE211" s="75">
        <f t="shared" si="854"/>
        <v>2.3096068666858249</v>
      </c>
      <c r="NF211" s="75">
        <f t="shared" si="855"/>
        <v>-0.11442465426512681</v>
      </c>
      <c r="NG211" s="75">
        <f t="shared" si="856"/>
        <v>-0.11398758945209833</v>
      </c>
      <c r="NH211" s="75">
        <f t="shared" si="857"/>
        <v>-0.24160863255819762</v>
      </c>
      <c r="NI211" s="75">
        <f t="shared" si="858"/>
        <v>0.22999756247325392</v>
      </c>
      <c r="NJ211" s="75">
        <f t="shared" si="859"/>
        <v>1.4735512543772615</v>
      </c>
      <c r="NK211" s="75"/>
      <c r="NL211" s="75"/>
      <c r="NM211" s="211">
        <v>31899</v>
      </c>
      <c r="NN211" s="212">
        <v>2</v>
      </c>
      <c r="NO211" s="212">
        <v>24</v>
      </c>
      <c r="NP211" s="212">
        <v>15</v>
      </c>
      <c r="NQ211" s="212">
        <v>0</v>
      </c>
      <c r="NR211" s="212">
        <v>63</v>
      </c>
      <c r="NS211" s="213">
        <v>104</v>
      </c>
      <c r="NT211" s="213">
        <f t="shared" si="860"/>
        <v>32003</v>
      </c>
      <c r="NU211" s="75"/>
      <c r="NV211" s="75"/>
      <c r="NW211" s="73">
        <v>15731</v>
      </c>
      <c r="NX211" s="73">
        <v>3246</v>
      </c>
      <c r="NY211" s="75">
        <f t="shared" si="861"/>
        <v>0.20634416121034899</v>
      </c>
      <c r="NZ211" s="75">
        <f t="shared" si="862"/>
        <v>3.7462022401484477E-3</v>
      </c>
      <c r="OA211" s="75">
        <f t="shared" si="863"/>
        <v>4.1416215098928101E-3</v>
      </c>
      <c r="OB211" s="73">
        <v>23423</v>
      </c>
      <c r="OC211" s="73">
        <v>18106</v>
      </c>
      <c r="OD211" s="73">
        <v>2789.3065155453569</v>
      </c>
      <c r="OE211" s="73">
        <v>820.97608542766238</v>
      </c>
      <c r="OF211" s="75">
        <f t="shared" si="864"/>
        <v>3.5049997243208057E-2</v>
      </c>
      <c r="OG211" s="75">
        <f t="shared" si="865"/>
        <v>0.29432982028048915</v>
      </c>
      <c r="OH211" s="73">
        <v>2045.6666666666699</v>
      </c>
      <c r="OI211" s="73">
        <f t="shared" si="866"/>
        <v>602.10070235378828</v>
      </c>
      <c r="OJ211" s="75">
        <f t="shared" si="867"/>
        <v>3.3254208679652508E-2</v>
      </c>
      <c r="OK211" s="75">
        <f t="shared" si="868"/>
        <v>3.5741316064136918E-3</v>
      </c>
      <c r="OL211" s="75">
        <f t="shared" si="869"/>
        <v>1.1976669765606373E-3</v>
      </c>
      <c r="OM211" s="73">
        <v>23375</v>
      </c>
      <c r="ON211" s="73">
        <v>412844750</v>
      </c>
      <c r="OO211" s="73">
        <f t="shared" si="870"/>
        <v>17661.807486631016</v>
      </c>
      <c r="OP211" s="75">
        <f t="shared" si="871"/>
        <v>3.5871484479425343E-3</v>
      </c>
      <c r="OQ211" s="75">
        <f t="shared" si="872"/>
        <v>3.3153192761900415E-3</v>
      </c>
      <c r="OR211" s="75">
        <f t="shared" si="873"/>
        <v>1.9410973731089354E-3</v>
      </c>
      <c r="OS211" s="73">
        <v>4336.7025197107878</v>
      </c>
      <c r="OT211" s="75">
        <f t="shared" si="874"/>
        <v>0.18514718523292439</v>
      </c>
      <c r="OU211" s="75">
        <f t="shared" si="875"/>
        <v>3.5741316064136948E-3</v>
      </c>
      <c r="OV211" s="73">
        <v>440.99654430254611</v>
      </c>
      <c r="OW211" s="75">
        <f t="shared" si="876"/>
        <v>1.8866162323103577E-2</v>
      </c>
      <c r="OX211" s="75">
        <v>4.3330450276490393E-2</v>
      </c>
      <c r="OY211" s="73">
        <v>1319</v>
      </c>
      <c r="OZ211" s="75">
        <f t="shared" si="877"/>
        <v>5.6312171796951714E-2</v>
      </c>
      <c r="PA211" s="73">
        <v>4384</v>
      </c>
      <c r="PB211" s="75">
        <f t="shared" si="878"/>
        <v>0.18716646031678266</v>
      </c>
      <c r="PC211" s="73">
        <v>3870</v>
      </c>
      <c r="PD211" s="73">
        <v>5258</v>
      </c>
      <c r="PE211" s="75">
        <f t="shared" si="879"/>
        <v>-0.26397869912514266</v>
      </c>
      <c r="PF211" s="75">
        <v>5.0895381715362863E-2</v>
      </c>
      <c r="PG211" s="75">
        <v>5.0285524200255033E-2</v>
      </c>
      <c r="PH211" s="75">
        <v>0.1011809059156179</v>
      </c>
      <c r="PI211" s="75"/>
      <c r="PJ211" s="75"/>
      <c r="PK211" s="75"/>
      <c r="PL211" s="75"/>
      <c r="PM211" s="75"/>
      <c r="PN211" s="75"/>
      <c r="PO211" s="226"/>
      <c r="PP211" s="21">
        <f t="shared" si="880"/>
        <v>0</v>
      </c>
      <c r="PQ211" s="73">
        <f t="shared" si="881"/>
        <v>110.55520349399752</v>
      </c>
      <c r="PR211" s="73"/>
      <c r="PS211" s="73">
        <f t="shared" si="882"/>
        <v>54.112546533229825</v>
      </c>
      <c r="PT211" s="73">
        <v>2</v>
      </c>
      <c r="PU211" s="73">
        <f t="shared" si="883"/>
        <v>33.509313826369826</v>
      </c>
      <c r="PV211" s="73">
        <v>2</v>
      </c>
      <c r="PW211" s="73"/>
    </row>
    <row r="212" spans="1:444" x14ac:dyDescent="0.25">
      <c r="A212" s="150"/>
      <c r="B212" s="153" t="s">
        <v>47</v>
      </c>
      <c r="C212" s="151"/>
      <c r="D212" s="156">
        <v>13031</v>
      </c>
      <c r="E212" s="156" t="s">
        <v>0</v>
      </c>
      <c r="F212" s="72" t="s">
        <v>67</v>
      </c>
      <c r="G212" s="82"/>
      <c r="P212" s="161"/>
      <c r="Q212" s="127"/>
      <c r="R212" s="127"/>
      <c r="S212" s="127"/>
      <c r="T212" s="127"/>
      <c r="U212" s="127"/>
      <c r="V212" s="127"/>
      <c r="W212" s="127"/>
      <c r="X212" s="127"/>
      <c r="Y212" s="127"/>
      <c r="Z212" s="113"/>
      <c r="AA212" s="73"/>
      <c r="AB212" s="74">
        <v>506</v>
      </c>
      <c r="AC212" s="74">
        <v>3176</v>
      </c>
      <c r="AD212" s="74">
        <v>937</v>
      </c>
      <c r="AE212" s="74">
        <v>749</v>
      </c>
      <c r="AF212" s="74">
        <v>828</v>
      </c>
      <c r="AG212" s="74">
        <v>1782</v>
      </c>
      <c r="AH212" s="74">
        <v>104</v>
      </c>
      <c r="AI212" s="74">
        <v>58</v>
      </c>
      <c r="AK212" s="73">
        <f t="shared" si="667"/>
        <v>8140</v>
      </c>
      <c r="AL212" s="75"/>
      <c r="AM212" s="76">
        <f t="shared" si="668"/>
        <v>6.2162162162162166E-2</v>
      </c>
      <c r="AN212" s="77">
        <f t="shared" si="669"/>
        <v>0.39017199017199017</v>
      </c>
      <c r="AO212" s="77">
        <f t="shared" si="670"/>
        <v>0.11511056511056511</v>
      </c>
      <c r="AP212" s="77">
        <f t="shared" si="671"/>
        <v>9.201474201474201E-2</v>
      </c>
      <c r="AQ212" s="77">
        <f t="shared" si="672"/>
        <v>0.10171990171990172</v>
      </c>
      <c r="AR212" s="77">
        <f t="shared" si="673"/>
        <v>0.21891891891891893</v>
      </c>
      <c r="AS212" s="77">
        <f t="shared" si="674"/>
        <v>1.2776412776412777E-2</v>
      </c>
      <c r="AT212" s="78">
        <f t="shared" si="675"/>
        <v>7.1253071253071249E-3</v>
      </c>
      <c r="AU212" s="75">
        <f t="shared" si="676"/>
        <v>1</v>
      </c>
      <c r="AV212" s="75"/>
      <c r="AW212" s="75"/>
      <c r="AX212" s="74">
        <v>744</v>
      </c>
      <c r="AY212" s="74">
        <v>592</v>
      </c>
      <c r="AZ212" s="74">
        <v>686</v>
      </c>
      <c r="BA212" s="74">
        <v>777</v>
      </c>
      <c r="BB212" s="74">
        <v>3346</v>
      </c>
      <c r="BC212" s="74">
        <v>1902</v>
      </c>
      <c r="BD212" s="74">
        <v>171</v>
      </c>
      <c r="BF212" s="74">
        <v>15</v>
      </c>
      <c r="BG212" s="79">
        <v>8</v>
      </c>
      <c r="BH212" s="80">
        <v>54</v>
      </c>
      <c r="BI212" s="80"/>
      <c r="BJ212" s="81"/>
      <c r="BK212" s="73">
        <f t="shared" si="677"/>
        <v>62</v>
      </c>
      <c r="BL212" s="79">
        <f t="shared" si="678"/>
        <v>8295</v>
      </c>
      <c r="BM212" s="82"/>
      <c r="BN212" s="83">
        <f t="shared" si="679"/>
        <v>8.9692585895117541E-2</v>
      </c>
      <c r="BO212" s="84">
        <f t="shared" si="680"/>
        <v>7.1368294153104278E-2</v>
      </c>
      <c r="BP212" s="84">
        <f t="shared" si="681"/>
        <v>8.2700421940928276E-2</v>
      </c>
      <c r="BQ212" s="84">
        <f t="shared" si="682"/>
        <v>9.3670886075949367E-2</v>
      </c>
      <c r="BR212" s="84">
        <f t="shared" si="683"/>
        <v>0.40337552742616034</v>
      </c>
      <c r="BS212" s="84">
        <f t="shared" si="684"/>
        <v>0.22929475587703435</v>
      </c>
      <c r="BT212" s="84">
        <f t="shared" si="685"/>
        <v>2.0614828209764919E-2</v>
      </c>
      <c r="BU212" s="84">
        <f t="shared" si="686"/>
        <v>0</v>
      </c>
      <c r="BV212" s="84">
        <f t="shared" si="687"/>
        <v>1.8083182640144665E-3</v>
      </c>
      <c r="BW212" s="84">
        <f t="shared" si="688"/>
        <v>9.6443640747438219E-4</v>
      </c>
      <c r="BX212" s="84">
        <f t="shared" si="689"/>
        <v>6.5099457504520794E-3</v>
      </c>
      <c r="BY212" s="84">
        <f t="shared" si="690"/>
        <v>0</v>
      </c>
      <c r="BZ212" s="84">
        <f t="shared" si="691"/>
        <v>0</v>
      </c>
      <c r="CA212" s="75">
        <f t="shared" si="692"/>
        <v>7.4743821579264617E-3</v>
      </c>
      <c r="CB212" s="85">
        <f t="shared" si="693"/>
        <v>1</v>
      </c>
      <c r="CC212" s="75"/>
      <c r="CD212" s="75"/>
      <c r="CE212" s="74">
        <v>420</v>
      </c>
      <c r="CF212" s="74">
        <v>2690</v>
      </c>
      <c r="CG212" s="74">
        <v>1934</v>
      </c>
      <c r="CH212" s="74">
        <v>1068</v>
      </c>
      <c r="CI212" s="74">
        <v>1544</v>
      </c>
      <c r="CJ212" s="74">
        <v>549</v>
      </c>
      <c r="CK212" s="74">
        <v>167</v>
      </c>
      <c r="CP212" s="73">
        <f t="shared" si="884"/>
        <v>0</v>
      </c>
      <c r="CQ212" s="73">
        <f t="shared" si="885"/>
        <v>8372</v>
      </c>
      <c r="CR212" s="73"/>
      <c r="CS212" s="76">
        <f t="shared" si="694"/>
        <v>5.016722408026756E-2</v>
      </c>
      <c r="CT212" s="77">
        <f t="shared" si="695"/>
        <v>0.32130912565695174</v>
      </c>
      <c r="CU212" s="77">
        <f t="shared" si="696"/>
        <v>0.23100812231247014</v>
      </c>
      <c r="CV212" s="77">
        <f t="shared" si="697"/>
        <v>0.12756808408982323</v>
      </c>
      <c r="CW212" s="77">
        <f t="shared" si="698"/>
        <v>0.18442427138079312</v>
      </c>
      <c r="CX212" s="77">
        <f t="shared" si="699"/>
        <v>6.557572861920688E-2</v>
      </c>
      <c r="CY212" s="77">
        <f t="shared" si="700"/>
        <v>1.994744386048734E-2</v>
      </c>
      <c r="CZ212" s="78"/>
      <c r="DA212" s="78"/>
      <c r="DB212" s="78"/>
      <c r="DC212" s="78"/>
      <c r="DD212" s="78">
        <f t="shared" si="701"/>
        <v>0</v>
      </c>
      <c r="DE212" s="75">
        <f t="shared" si="702"/>
        <v>1</v>
      </c>
      <c r="DF212" s="75"/>
      <c r="DG212" s="75"/>
      <c r="DH212" s="74">
        <v>724</v>
      </c>
      <c r="DI212" s="74">
        <v>2655</v>
      </c>
      <c r="DJ212" s="74">
        <v>1995</v>
      </c>
      <c r="DK212" s="74">
        <v>1296</v>
      </c>
      <c r="DM212" s="74">
        <v>395</v>
      </c>
      <c r="DN212" s="74">
        <v>746</v>
      </c>
      <c r="DO212" s="74">
        <v>677</v>
      </c>
      <c r="DP212" s="74">
        <v>9</v>
      </c>
      <c r="DQ212" s="74">
        <v>74</v>
      </c>
      <c r="DR212" s="74">
        <v>7</v>
      </c>
      <c r="DS212" s="74">
        <v>9</v>
      </c>
      <c r="DT212" s="74">
        <v>17</v>
      </c>
      <c r="DU212" s="73">
        <f t="shared" si="703"/>
        <v>116</v>
      </c>
      <c r="DV212" s="73">
        <f t="shared" si="886"/>
        <v>8604</v>
      </c>
      <c r="DW212" s="76">
        <f t="shared" si="704"/>
        <v>8.4146908414690844E-2</v>
      </c>
      <c r="DX212" s="77">
        <f t="shared" si="705"/>
        <v>0.30857740585774057</v>
      </c>
      <c r="DY212" s="77">
        <f t="shared" si="706"/>
        <v>0.23186889818688983</v>
      </c>
      <c r="DZ212" s="77">
        <f t="shared" si="707"/>
        <v>0.15062761506276151</v>
      </c>
      <c r="EA212" s="77">
        <f t="shared" si="708"/>
        <v>0</v>
      </c>
      <c r="EB212" s="77">
        <f t="shared" si="709"/>
        <v>4.5908879590887956E-2</v>
      </c>
      <c r="EC212" s="77">
        <f t="shared" si="710"/>
        <v>8.6703858670385867E-2</v>
      </c>
      <c r="ED212" s="77">
        <f t="shared" si="711"/>
        <v>7.8684332868433293E-2</v>
      </c>
      <c r="EE212" s="75">
        <f t="shared" si="712"/>
        <v>1.0460251046025104E-3</v>
      </c>
      <c r="EF212" s="78">
        <f t="shared" si="713"/>
        <v>8.6006508600650865E-3</v>
      </c>
      <c r="EG212" s="78">
        <f t="shared" si="714"/>
        <v>8.1357508135750816E-4</v>
      </c>
      <c r="EH212" s="78">
        <f t="shared" si="715"/>
        <v>1.0460251046025104E-3</v>
      </c>
      <c r="EI212" s="78">
        <f t="shared" si="716"/>
        <v>1.9758251975825199E-3</v>
      </c>
      <c r="EJ212" s="75">
        <f t="shared" si="717"/>
        <v>1.3482101348210134E-2</v>
      </c>
      <c r="EK212" s="75">
        <f t="shared" si="718"/>
        <v>1</v>
      </c>
      <c r="EL212" s="75"/>
      <c r="EM212" s="75"/>
      <c r="EN212" s="75"/>
      <c r="EO212" s="75"/>
      <c r="EP212" s="75"/>
      <c r="EQ212" s="75"/>
      <c r="ER212" s="75">
        <f t="shared" si="719"/>
        <v>0.39017199017199017</v>
      </c>
      <c r="ES212" s="75">
        <f t="shared" si="720"/>
        <v>0.40337552742616034</v>
      </c>
      <c r="ET212" s="75">
        <f t="shared" si="721"/>
        <v>0.32130912565695174</v>
      </c>
      <c r="EU212" s="75">
        <f t="shared" si="722"/>
        <v>0.30857740585774057</v>
      </c>
      <c r="EV212" s="75"/>
      <c r="EW212" s="75"/>
      <c r="EX212" s="75">
        <f t="shared" si="723"/>
        <v>0.11511056511056511</v>
      </c>
      <c r="EY212" s="75">
        <f t="shared" si="724"/>
        <v>7.1368294153104278E-2</v>
      </c>
      <c r="EZ212" s="75">
        <f t="shared" si="725"/>
        <v>0.18442427138079312</v>
      </c>
      <c r="FA212" s="75">
        <f t="shared" si="726"/>
        <v>0.23186889818688983</v>
      </c>
      <c r="FB212" s="75"/>
      <c r="FC212" s="75"/>
      <c r="FD212" s="75"/>
      <c r="FE212" s="75">
        <f t="shared" si="727"/>
        <v>0</v>
      </c>
      <c r="FF212" s="75"/>
      <c r="FG212" s="75"/>
      <c r="FH212" s="75"/>
      <c r="FI212" s="75"/>
      <c r="FJ212" s="75"/>
      <c r="FK212" s="75">
        <f t="shared" si="728"/>
        <v>1.8083182640144665E-3</v>
      </c>
      <c r="FL212" s="75"/>
      <c r="FM212" s="75"/>
      <c r="FN212" s="75"/>
      <c r="FO212" s="75"/>
      <c r="FP212" s="75">
        <f t="shared" si="729"/>
        <v>0.50528255528255528</v>
      </c>
      <c r="FQ212" s="75">
        <f t="shared" si="730"/>
        <v>0.4765521398432791</v>
      </c>
      <c r="FR212" s="75">
        <f t="shared" si="731"/>
        <v>0.50573339703774489</v>
      </c>
      <c r="FS212" s="75">
        <f t="shared" si="732"/>
        <v>0.54044630404463034</v>
      </c>
      <c r="FT212" s="75"/>
      <c r="FU212" s="75"/>
      <c r="FV212" s="75"/>
      <c r="FW212" s="75">
        <f t="shared" si="733"/>
        <v>-8.2066401769208597E-2</v>
      </c>
      <c r="FX212" s="75">
        <f t="shared" si="734"/>
        <v>-1.2731719799211172E-2</v>
      </c>
      <c r="FY212" s="75">
        <f t="shared" si="735"/>
        <v>-9.4798121568419769E-2</v>
      </c>
      <c r="FZ212" s="75"/>
      <c r="GA212" s="75"/>
      <c r="GB212" s="75">
        <f t="shared" si="736"/>
        <v>0.11305597722768884</v>
      </c>
      <c r="GC212" s="75">
        <f t="shared" si="737"/>
        <v>4.7444626806096707E-2</v>
      </c>
      <c r="GD212" s="75">
        <f t="shared" si="738"/>
        <v>0.16050060403378555</v>
      </c>
      <c r="GE212" s="75"/>
      <c r="GF212" s="75"/>
      <c r="GG212" s="75"/>
      <c r="GH212" s="75"/>
      <c r="GI212" s="75"/>
      <c r="GJ212" s="75"/>
      <c r="GK212" s="75"/>
      <c r="GL212" s="75"/>
      <c r="GM212" s="75"/>
      <c r="GN212" s="75"/>
      <c r="GO212" s="75"/>
      <c r="GP212" s="75"/>
      <c r="GQ212" s="75">
        <f t="shared" si="739"/>
        <v>2.9181257194465793E-2</v>
      </c>
      <c r="GR212" s="75">
        <f t="shared" si="740"/>
        <v>3.4712907006885452E-2</v>
      </c>
      <c r="GS212" s="75">
        <f t="shared" si="741"/>
        <v>6.3894164201351245E-2</v>
      </c>
      <c r="GT212" s="75"/>
      <c r="GU212" s="75"/>
      <c r="GV212" s="75"/>
      <c r="GW212" s="75"/>
      <c r="GX212" s="75">
        <f t="shared" si="742"/>
        <v>1.2776412776412777E-2</v>
      </c>
      <c r="GY212" s="75">
        <f t="shared" si="743"/>
        <v>2.0614828209764919E-2</v>
      </c>
      <c r="GZ212" s="75">
        <f t="shared" si="744"/>
        <v>1.994744386048734E-2</v>
      </c>
      <c r="HA212" s="75">
        <f t="shared" si="745"/>
        <v>4.5908879590887956E-2</v>
      </c>
      <c r="HB212" s="75"/>
      <c r="HC212" s="75"/>
      <c r="HD212" s="75">
        <f t="shared" si="746"/>
        <v>-6.6738434927757911E-4</v>
      </c>
      <c r="HE212" s="75">
        <f t="shared" si="747"/>
        <v>2.5961435730400616E-2</v>
      </c>
      <c r="HF212" s="75">
        <f t="shared" si="748"/>
        <v>2.5294051381123037E-2</v>
      </c>
      <c r="HG212" s="75"/>
      <c r="HH212" s="75"/>
      <c r="HI212" s="75"/>
      <c r="HJ212" s="75">
        <f t="shared" si="749"/>
        <v>0.21891891891891893</v>
      </c>
      <c r="HK212" s="75">
        <f t="shared" si="750"/>
        <v>0.22929475587703435</v>
      </c>
      <c r="HL212" s="75">
        <f t="shared" si="751"/>
        <v>0.23100812231247014</v>
      </c>
      <c r="HM212" s="75">
        <f t="shared" si="752"/>
        <v>0.15062761506276151</v>
      </c>
      <c r="HN212" s="75"/>
      <c r="HO212" s="75"/>
      <c r="HP212" s="75">
        <f t="shared" si="753"/>
        <v>1.7133664354357925E-3</v>
      </c>
      <c r="HQ212" s="75">
        <f>Gegevens!HM62-Gegevens!HL62</f>
        <v>-8.0190579876807555E-2</v>
      </c>
      <c r="HR212" s="75">
        <f t="shared" si="754"/>
        <v>-7.866714081427284E-2</v>
      </c>
      <c r="HS212" s="75"/>
      <c r="HT212" s="75"/>
      <c r="HU212" s="75"/>
      <c r="HV212" s="75">
        <f t="shared" si="755"/>
        <v>6.2162162162162166E-2</v>
      </c>
      <c r="HW212" s="75">
        <f t="shared" si="756"/>
        <v>8.2700421940928276E-2</v>
      </c>
      <c r="HX212" s="75">
        <f t="shared" si="757"/>
        <v>6.557572861920688E-2</v>
      </c>
      <c r="HY212" s="75">
        <f t="shared" si="758"/>
        <v>8.4146908414690844E-2</v>
      </c>
      <c r="HZ212" s="75"/>
      <c r="IA212" s="75"/>
      <c r="IB212" s="75">
        <f t="shared" si="759"/>
        <v>-1.7124693321721396E-2</v>
      </c>
      <c r="IC212" s="75">
        <f t="shared" si="760"/>
        <v>1.8571179795483964E-2</v>
      </c>
      <c r="ID212" s="75">
        <f t="shared" si="761"/>
        <v>1.4464864737625677E-3</v>
      </c>
      <c r="IE212" s="75"/>
      <c r="IF212" s="75"/>
      <c r="IG212" s="75"/>
      <c r="IH212" s="75">
        <f t="shared" si="762"/>
        <v>9.201474201474201E-2</v>
      </c>
      <c r="II212" s="75">
        <f t="shared" si="763"/>
        <v>9.3670886075949367E-2</v>
      </c>
      <c r="IJ212" s="75">
        <f t="shared" si="764"/>
        <v>5.016722408026756E-2</v>
      </c>
      <c r="IK212" s="75">
        <f t="shared" si="765"/>
        <v>7.8684332868433293E-2</v>
      </c>
      <c r="IL212" s="75"/>
      <c r="IM212" s="75"/>
      <c r="IN212" s="75">
        <f t="shared" si="766"/>
        <v>-4.3503661995681807E-2</v>
      </c>
      <c r="IO212" s="75">
        <f t="shared" si="767"/>
        <v>2.8517108788165733E-2</v>
      </c>
      <c r="IP212" s="75">
        <f t="shared" si="768"/>
        <v>-1.4986553207516073E-2</v>
      </c>
      <c r="IQ212" s="75"/>
      <c r="IR212" s="75"/>
      <c r="IS212" s="75"/>
      <c r="IT212" s="75">
        <f t="shared" si="769"/>
        <v>0.10171990171990172</v>
      </c>
      <c r="IU212" s="75">
        <f t="shared" si="770"/>
        <v>8.9692585895117541E-2</v>
      </c>
      <c r="IV212" s="75">
        <f t="shared" si="771"/>
        <v>0.12756808408982323</v>
      </c>
      <c r="IW212" s="75">
        <f t="shared" si="772"/>
        <v>8.6703858670385867E-2</v>
      </c>
      <c r="IX212" s="75"/>
      <c r="IY212" s="75"/>
      <c r="IZ212" s="75">
        <f t="shared" si="773"/>
        <v>3.787549819470569E-2</v>
      </c>
      <c r="JA212" s="75">
        <f t="shared" si="774"/>
        <v>-4.0864225419437364E-2</v>
      </c>
      <c r="JB212" s="75">
        <f t="shared" si="775"/>
        <v>-2.9887272247316743E-3</v>
      </c>
      <c r="JC212" s="75"/>
      <c r="JD212" s="75"/>
      <c r="JE212" s="75"/>
      <c r="JF212" s="75"/>
      <c r="JG212" s="75"/>
      <c r="JH212" s="75"/>
      <c r="JI212" s="75">
        <f t="shared" si="776"/>
        <v>0.10479115479115479</v>
      </c>
      <c r="JJ212" s="75">
        <f t="shared" si="777"/>
        <v>0.19373464373464372</v>
      </c>
      <c r="JK212" s="75">
        <f t="shared" si="778"/>
        <v>0.2065110565110565</v>
      </c>
      <c r="JL212" s="75"/>
      <c r="JM212" s="75">
        <f t="shared" si="779"/>
        <v>0.11428571428571428</v>
      </c>
      <c r="JN212" s="75">
        <f t="shared" si="780"/>
        <v>0.18336347197106689</v>
      </c>
      <c r="JO212" s="75">
        <f t="shared" si="781"/>
        <v>0.20397830018083182</v>
      </c>
      <c r="JP212" s="75"/>
      <c r="JQ212" s="75">
        <f t="shared" si="782"/>
        <v>7.0114667940754896E-2</v>
      </c>
      <c r="JR212" s="75">
        <f t="shared" si="783"/>
        <v>0.17773530817009078</v>
      </c>
      <c r="JS212" s="75">
        <f t="shared" si="784"/>
        <v>0.19768275203057811</v>
      </c>
      <c r="JT212" s="75"/>
      <c r="JU212" s="75">
        <f t="shared" si="785"/>
        <v>0.12459321245932126</v>
      </c>
      <c r="JV212" s="75">
        <f t="shared" si="786"/>
        <v>0.16538819153881917</v>
      </c>
      <c r="JW212" s="75">
        <f t="shared" si="787"/>
        <v>0.21129707112970714</v>
      </c>
      <c r="JX212" s="75"/>
      <c r="JY212" s="75"/>
      <c r="JZ212" s="75"/>
      <c r="KA212" s="75">
        <f t="shared" si="788"/>
        <v>-4.4171046344959386E-2</v>
      </c>
      <c r="KB212" s="75">
        <f t="shared" si="789"/>
        <v>5.447854451856636E-2</v>
      </c>
      <c r="KC212" s="75">
        <f t="shared" si="790"/>
        <v>1.0307498173606974E-2</v>
      </c>
      <c r="KD212" s="75"/>
      <c r="KE212" s="75"/>
      <c r="KF212" s="75">
        <f t="shared" si="791"/>
        <v>-5.6281638009761104E-3</v>
      </c>
      <c r="KG212" s="75">
        <f t="shared" si="792"/>
        <v>-1.234711663127161E-2</v>
      </c>
      <c r="KH212" s="75">
        <f t="shared" si="793"/>
        <v>-1.797528043224772E-2</v>
      </c>
      <c r="KI212" s="75"/>
      <c r="KJ212" s="75"/>
      <c r="KK212" s="75">
        <f t="shared" si="794"/>
        <v>-6.2955481502537103E-3</v>
      </c>
      <c r="KL212" s="75">
        <f t="shared" si="795"/>
        <v>1.3614319099129024E-2</v>
      </c>
      <c r="KM212" s="75">
        <f t="shared" si="796"/>
        <v>7.3187709488753139E-3</v>
      </c>
      <c r="KN212" s="75"/>
      <c r="KO212" s="75"/>
      <c r="KP212" s="75"/>
      <c r="KQ212" s="75"/>
      <c r="KR212" s="73">
        <f t="shared" si="797"/>
        <v>3470.6430379746835</v>
      </c>
      <c r="KS212" s="73">
        <f t="shared" si="798"/>
        <v>614.05280289330926</v>
      </c>
      <c r="KT212" s="73">
        <f t="shared" si="799"/>
        <v>1972.8520795660036</v>
      </c>
      <c r="KU212" s="73">
        <f t="shared" si="800"/>
        <v>711.55443037974692</v>
      </c>
      <c r="KV212" s="73">
        <f t="shared" si="801"/>
        <v>805.94430379746836</v>
      </c>
      <c r="KW212" s="73">
        <f t="shared" si="802"/>
        <v>771.71500904159132</v>
      </c>
      <c r="KX212" s="73">
        <f t="shared" si="803"/>
        <v>177.36998191681735</v>
      </c>
      <c r="KY212" s="73"/>
      <c r="KZ212" s="73">
        <f t="shared" si="804"/>
        <v>2764.5437171524127</v>
      </c>
      <c r="LA212" s="73">
        <f t="shared" si="805"/>
        <v>1586.786430960344</v>
      </c>
      <c r="LB212" s="73">
        <f t="shared" si="806"/>
        <v>1987.5938843764932</v>
      </c>
      <c r="LC212" s="73">
        <f t="shared" si="807"/>
        <v>564.21356903965602</v>
      </c>
      <c r="LD212" s="73">
        <f t="shared" si="808"/>
        <v>431.63879598662209</v>
      </c>
      <c r="LE212" s="73">
        <f t="shared" si="809"/>
        <v>1097.595795508839</v>
      </c>
      <c r="LF212" s="73">
        <f t="shared" si="810"/>
        <v>171.62780697563306</v>
      </c>
      <c r="LG212" s="73"/>
      <c r="LH212" s="73">
        <f t="shared" si="811"/>
        <v>2655</v>
      </c>
      <c r="LI212" s="73">
        <f t="shared" si="812"/>
        <v>1995</v>
      </c>
      <c r="LJ212" s="73">
        <f t="shared" si="813"/>
        <v>1296</v>
      </c>
      <c r="LK212" s="73">
        <f t="shared" si="814"/>
        <v>724</v>
      </c>
      <c r="LL212" s="73">
        <f t="shared" si="815"/>
        <v>677</v>
      </c>
      <c r="LM212" s="73">
        <f t="shared" si="816"/>
        <v>746</v>
      </c>
      <c r="LN212" s="73">
        <f t="shared" si="817"/>
        <v>395</v>
      </c>
      <c r="LO212" s="73"/>
      <c r="LP212" s="73">
        <f t="shared" si="818"/>
        <v>-706.09932082227078</v>
      </c>
      <c r="LQ212" s="73">
        <f t="shared" si="819"/>
        <v>972.73362806703472</v>
      </c>
      <c r="LR212" s="73">
        <f t="shared" si="820"/>
        <v>14.741804810489612</v>
      </c>
      <c r="LS212" s="73">
        <f t="shared" si="821"/>
        <v>-147.3408613400909</v>
      </c>
      <c r="LT212" s="73">
        <f t="shared" si="822"/>
        <v>-374.30550781084628</v>
      </c>
      <c r="LU212" s="73">
        <f t="shared" si="823"/>
        <v>325.88078646724773</v>
      </c>
      <c r="LV212" s="73">
        <f t="shared" si="824"/>
        <v>-5.7421749411842882</v>
      </c>
      <c r="LW212" s="73"/>
      <c r="LX212" s="73">
        <f t="shared" si="825"/>
        <v>-109.54371715241268</v>
      </c>
      <c r="LY212" s="73">
        <f t="shared" si="826"/>
        <v>408.21356903965602</v>
      </c>
      <c r="LZ212" s="73">
        <f t="shared" si="827"/>
        <v>-691.59388437649318</v>
      </c>
      <c r="MA212" s="73">
        <f t="shared" si="828"/>
        <v>159.78643096034398</v>
      </c>
      <c r="MB212" s="73">
        <f t="shared" si="829"/>
        <v>245.36120401337791</v>
      </c>
      <c r="MC212" s="73">
        <f t="shared" si="830"/>
        <v>-351.59579550883905</v>
      </c>
      <c r="MD212" s="73">
        <f t="shared" si="831"/>
        <v>223.37219302436694</v>
      </c>
      <c r="ME212" s="73"/>
      <c r="MF212" s="73">
        <f t="shared" si="832"/>
        <v>-815.64303797468347</v>
      </c>
      <c r="MG212" s="73">
        <f t="shared" si="833"/>
        <v>1380.9471971066907</v>
      </c>
      <c r="MH212" s="73">
        <f t="shared" si="834"/>
        <v>-676.85207956600357</v>
      </c>
      <c r="MI212" s="73">
        <f t="shared" si="835"/>
        <v>12.445569620253082</v>
      </c>
      <c r="MJ212" s="73">
        <f t="shared" si="836"/>
        <v>-128.94430379746836</v>
      </c>
      <c r="MK212" s="73">
        <f t="shared" si="837"/>
        <v>-25.715009041591316</v>
      </c>
      <c r="ML212" s="73">
        <f t="shared" si="838"/>
        <v>217.63001808318265</v>
      </c>
      <c r="MM212" s="73"/>
      <c r="MN212" s="75">
        <f t="shared" si="839"/>
        <v>-0.20344913409312174</v>
      </c>
      <c r="MO212" s="75">
        <f t="shared" si="840"/>
        <v>1.5841204917291871</v>
      </c>
      <c r="MP212" s="75">
        <f t="shared" si="841"/>
        <v>7.4723315362460307E-3</v>
      </c>
      <c r="MQ212" s="75">
        <f t="shared" si="842"/>
        <v>-0.20706899577795768</v>
      </c>
      <c r="MR212" s="75">
        <f t="shared" si="843"/>
        <v>-0.46443098617011658</v>
      </c>
      <c r="MS212" s="75">
        <f t="shared" si="844"/>
        <v>0.42228126011435979</v>
      </c>
      <c r="MT212" s="75">
        <f t="shared" si="845"/>
        <v>-3.2373995188640446E-2</v>
      </c>
      <c r="MU212" s="75"/>
      <c r="MV212" s="75">
        <f t="shared" si="846"/>
        <v>-3.9624519761708436E-2</v>
      </c>
      <c r="MW212" s="75">
        <f t="shared" si="847"/>
        <v>0.25725804120507878</v>
      </c>
      <c r="MX212" s="75">
        <f t="shared" si="848"/>
        <v>-0.34795532921125166</v>
      </c>
      <c r="MY212" s="75">
        <f t="shared" si="849"/>
        <v>0.28320203505972985</v>
      </c>
      <c r="MZ212" s="75">
        <f t="shared" si="850"/>
        <v>0.56844103517743683</v>
      </c>
      <c r="NA212" s="75">
        <f t="shared" si="851"/>
        <v>-0.32033267341903515</v>
      </c>
      <c r="NB212" s="75">
        <f t="shared" si="852"/>
        <v>1.3014918558976887</v>
      </c>
      <c r="NC212" s="75"/>
      <c r="ND212" s="75">
        <f t="shared" si="853"/>
        <v>-0.23501207962045481</v>
      </c>
      <c r="NE212" s="75">
        <f t="shared" si="854"/>
        <v>2.248906267669343</v>
      </c>
      <c r="NF212" s="75">
        <f t="shared" si="855"/>
        <v>-0.34308303525467576</v>
      </c>
      <c r="NG212" s="75">
        <f t="shared" si="856"/>
        <v>1.7490678279679955E-2</v>
      </c>
      <c r="NH212" s="75">
        <f t="shared" si="857"/>
        <v>-0.1599915815396987</v>
      </c>
      <c r="NI212" s="75">
        <f t="shared" si="858"/>
        <v>-3.3321898291867241E-2</v>
      </c>
      <c r="NJ212" s="75">
        <f t="shared" si="859"/>
        <v>1.2269833696281616</v>
      </c>
      <c r="NK212" s="75"/>
      <c r="NL212" s="75"/>
      <c r="NM212" s="211">
        <v>9664</v>
      </c>
      <c r="NN212" s="212">
        <v>1</v>
      </c>
      <c r="NO212" s="212">
        <v>5</v>
      </c>
      <c r="NP212" s="212">
        <v>6</v>
      </c>
      <c r="NQ212" s="212">
        <v>0</v>
      </c>
      <c r="NR212" s="212">
        <v>19</v>
      </c>
      <c r="NS212" s="213">
        <v>31</v>
      </c>
      <c r="NT212" s="213">
        <f t="shared" si="860"/>
        <v>9695</v>
      </c>
      <c r="NU212" s="75"/>
      <c r="NV212" s="75"/>
      <c r="NW212" s="73">
        <v>8604</v>
      </c>
      <c r="NX212" s="73">
        <v>1995</v>
      </c>
      <c r="NY212" s="75">
        <f t="shared" si="861"/>
        <v>0.23186889818688983</v>
      </c>
      <c r="NZ212" s="75">
        <f t="shared" si="862"/>
        <v>2.0489685381881156E-3</v>
      </c>
      <c r="OA212" s="75">
        <f t="shared" si="863"/>
        <v>2.5454512976697957E-3</v>
      </c>
      <c r="OB212" s="73">
        <v>13517</v>
      </c>
      <c r="OC212" s="73">
        <v>9695</v>
      </c>
      <c r="OD212" s="73">
        <v>2886.8165443740108</v>
      </c>
      <c r="OE212" s="73">
        <v>412.7553321787891</v>
      </c>
      <c r="OF212" s="75">
        <f t="shared" si="864"/>
        <v>3.0536016289027825E-2</v>
      </c>
      <c r="OG212" s="75">
        <f t="shared" si="865"/>
        <v>0.14297941203890829</v>
      </c>
      <c r="OH212" s="73">
        <v>730.33333333332985</v>
      </c>
      <c r="OI212" s="73">
        <f t="shared" si="866"/>
        <v>104.42263059241553</v>
      </c>
      <c r="OJ212" s="75">
        <f t="shared" si="867"/>
        <v>1.0770771592822644E-2</v>
      </c>
      <c r="OK212" s="75">
        <f t="shared" si="868"/>
        <v>2.0625682843313782E-3</v>
      </c>
      <c r="OL212" s="75">
        <f t="shared" si="869"/>
        <v>6.0214108489206337E-4</v>
      </c>
      <c r="OM212" s="73">
        <v>13447</v>
      </c>
      <c r="ON212" s="73">
        <v>273785738</v>
      </c>
      <c r="OO212" s="73">
        <f t="shared" si="870"/>
        <v>20360.358295530601</v>
      </c>
      <c r="OP212" s="75">
        <f t="shared" si="871"/>
        <v>2.0635886707800325E-3</v>
      </c>
      <c r="OQ212" s="75">
        <f t="shared" si="872"/>
        <v>2.1986161498658186E-3</v>
      </c>
      <c r="OR212" s="75">
        <f t="shared" si="873"/>
        <v>3.3664550322507565E-4</v>
      </c>
      <c r="OS212" s="73">
        <v>2391.3841749089015</v>
      </c>
      <c r="OT212" s="75">
        <f t="shared" si="874"/>
        <v>0.1769167844128802</v>
      </c>
      <c r="OU212" s="75">
        <f t="shared" si="875"/>
        <v>1.9708803460167803E-3</v>
      </c>
      <c r="OV212" s="73">
        <v>208.71509871659512</v>
      </c>
      <c r="OW212" s="75">
        <f t="shared" si="876"/>
        <v>1.5521313208640969E-2</v>
      </c>
      <c r="OX212" s="75">
        <v>3.345724907063196E-2</v>
      </c>
      <c r="OY212" s="73">
        <v>674</v>
      </c>
      <c r="OZ212" s="75">
        <f t="shared" si="877"/>
        <v>4.986313531108974E-2</v>
      </c>
      <c r="PA212" s="73">
        <v>3033</v>
      </c>
      <c r="PB212" s="75">
        <f t="shared" si="878"/>
        <v>0.22438410889990382</v>
      </c>
      <c r="PC212" s="73">
        <v>2076</v>
      </c>
      <c r="PD212" s="73">
        <v>2966</v>
      </c>
      <c r="PE212" s="75">
        <f t="shared" si="879"/>
        <v>-0.30006743088334459</v>
      </c>
      <c r="PF212" s="75">
        <v>3.166769483857701E-2</v>
      </c>
      <c r="PG212" s="75">
        <v>6.9195969566111459E-2</v>
      </c>
      <c r="PH212" s="75">
        <v>0.10086366440468847</v>
      </c>
      <c r="PI212" s="75"/>
      <c r="PJ212" s="75"/>
      <c r="PK212" s="75"/>
      <c r="PL212" s="75"/>
      <c r="PM212" s="75"/>
      <c r="PN212" s="75"/>
      <c r="PO212" s="226"/>
      <c r="PP212" s="21">
        <f t="shared" si="880"/>
        <v>0</v>
      </c>
      <c r="PQ212" s="73">
        <f t="shared" si="881"/>
        <v>124.23086300391491</v>
      </c>
      <c r="PR212" s="73"/>
      <c r="PS212" s="73">
        <f t="shared" si="882"/>
        <v>16.313595242690702</v>
      </c>
      <c r="PT212" s="73">
        <v>2</v>
      </c>
      <c r="PU212" s="73">
        <f t="shared" si="883"/>
        <v>29.193752733731149</v>
      </c>
      <c r="PV212" s="73">
        <v>2</v>
      </c>
      <c r="PW212" s="73"/>
    </row>
    <row r="213" spans="1:444" x14ac:dyDescent="0.25">
      <c r="A213" s="150" t="s">
        <v>78</v>
      </c>
      <c r="B213" s="153" t="s">
        <v>10</v>
      </c>
      <c r="C213" s="151"/>
      <c r="D213" s="156">
        <v>23062</v>
      </c>
      <c r="E213" s="156" t="s">
        <v>76</v>
      </c>
      <c r="F213" s="72" t="s">
        <v>97</v>
      </c>
      <c r="G213" s="82"/>
      <c r="P213" s="161"/>
      <c r="Q213" s="127"/>
      <c r="R213" s="127"/>
      <c r="S213" s="127"/>
      <c r="T213" s="127"/>
      <c r="U213" s="127"/>
      <c r="V213" s="127"/>
      <c r="W213" s="127"/>
      <c r="X213" s="127"/>
      <c r="Y213" s="127"/>
      <c r="Z213" s="113"/>
      <c r="AA213" s="73"/>
      <c r="AB213" s="74">
        <v>2391</v>
      </c>
      <c r="AC213" s="74">
        <v>3169</v>
      </c>
      <c r="AD213" s="74">
        <v>710</v>
      </c>
      <c r="AE213" s="74">
        <v>477</v>
      </c>
      <c r="AF213" s="74">
        <v>1411</v>
      </c>
      <c r="AG213" s="74">
        <v>1641</v>
      </c>
      <c r="AH213" s="74">
        <v>152</v>
      </c>
      <c r="AI213" s="74">
        <v>3129</v>
      </c>
      <c r="AK213" s="73">
        <f t="shared" si="667"/>
        <v>13080</v>
      </c>
      <c r="AL213" s="75"/>
      <c r="AM213" s="76">
        <f t="shared" si="668"/>
        <v>0.18279816513761468</v>
      </c>
      <c r="AN213" s="77">
        <f t="shared" si="669"/>
        <v>0.24227828746177371</v>
      </c>
      <c r="AO213" s="77">
        <f t="shared" si="670"/>
        <v>5.4281345565749234E-2</v>
      </c>
      <c r="AP213" s="77">
        <f t="shared" si="671"/>
        <v>3.6467889908256883E-2</v>
      </c>
      <c r="AQ213" s="77">
        <f t="shared" si="672"/>
        <v>0.10787461773700306</v>
      </c>
      <c r="AR213" s="77">
        <f t="shared" si="673"/>
        <v>0.12545871559633026</v>
      </c>
      <c r="AS213" s="77">
        <f t="shared" si="674"/>
        <v>1.1620795107033639E-2</v>
      </c>
      <c r="AT213" s="78">
        <f t="shared" si="675"/>
        <v>0.23922018348623852</v>
      </c>
      <c r="AU213" s="75">
        <f t="shared" si="676"/>
        <v>1</v>
      </c>
      <c r="AV213" s="75"/>
      <c r="AW213" s="75"/>
      <c r="AX213" s="74">
        <v>1112</v>
      </c>
      <c r="AY213" s="74">
        <v>386</v>
      </c>
      <c r="AZ213" s="74">
        <v>4578</v>
      </c>
      <c r="BA213" s="74">
        <v>831</v>
      </c>
      <c r="BB213" s="74">
        <v>3288</v>
      </c>
      <c r="BC213" s="74">
        <v>1798</v>
      </c>
      <c r="BD213" s="74">
        <v>123</v>
      </c>
      <c r="BF213" s="74">
        <v>10</v>
      </c>
      <c r="BG213" s="79">
        <v>100</v>
      </c>
      <c r="BH213" s="80"/>
      <c r="BI213" s="80"/>
      <c r="BJ213" s="81"/>
      <c r="BK213" s="73">
        <f t="shared" si="677"/>
        <v>100</v>
      </c>
      <c r="BL213" s="79">
        <f t="shared" si="678"/>
        <v>12226</v>
      </c>
      <c r="BM213" s="82"/>
      <c r="BN213" s="83">
        <f t="shared" si="679"/>
        <v>9.095370521838704E-2</v>
      </c>
      <c r="BO213" s="84">
        <f t="shared" si="680"/>
        <v>3.1572059545231471E-2</v>
      </c>
      <c r="BP213" s="84">
        <f t="shared" si="681"/>
        <v>0.3744478979224603</v>
      </c>
      <c r="BQ213" s="84">
        <f t="shared" si="682"/>
        <v>6.7969900212661541E-2</v>
      </c>
      <c r="BR213" s="84">
        <f t="shared" si="683"/>
        <v>0.26893505643710125</v>
      </c>
      <c r="BS213" s="84">
        <f t="shared" si="684"/>
        <v>0.14706363487649271</v>
      </c>
      <c r="BT213" s="84">
        <f t="shared" si="685"/>
        <v>1.0060526746278423E-2</v>
      </c>
      <c r="BU213" s="84">
        <f t="shared" si="686"/>
        <v>0</v>
      </c>
      <c r="BV213" s="84">
        <f t="shared" si="687"/>
        <v>8.1792900376247341E-4</v>
      </c>
      <c r="BW213" s="84">
        <f t="shared" si="688"/>
        <v>8.1792900376247337E-3</v>
      </c>
      <c r="BX213" s="84">
        <f t="shared" si="689"/>
        <v>0</v>
      </c>
      <c r="BY213" s="84">
        <f t="shared" si="690"/>
        <v>0</v>
      </c>
      <c r="BZ213" s="84">
        <f t="shared" si="691"/>
        <v>0</v>
      </c>
      <c r="CA213" s="75">
        <f t="shared" si="692"/>
        <v>8.1792900376247337E-3</v>
      </c>
      <c r="CB213" s="85">
        <f t="shared" si="693"/>
        <v>1</v>
      </c>
      <c r="CC213" s="75"/>
      <c r="CD213" s="75"/>
      <c r="CE213" s="74">
        <v>409</v>
      </c>
      <c r="CF213" s="74">
        <v>2992</v>
      </c>
      <c r="CG213" s="74">
        <v>1898</v>
      </c>
      <c r="CH213" s="74">
        <v>2356</v>
      </c>
      <c r="CI213" s="74">
        <v>925</v>
      </c>
      <c r="CJ213" s="74">
        <v>2942</v>
      </c>
      <c r="CK213" s="74">
        <v>177</v>
      </c>
      <c r="CL213" s="72">
        <v>214</v>
      </c>
      <c r="CM213" s="72">
        <v>56</v>
      </c>
      <c r="CN213" s="74">
        <v>53</v>
      </c>
      <c r="CO213" s="72"/>
      <c r="CP213" s="73">
        <f t="shared" si="884"/>
        <v>323</v>
      </c>
      <c r="CQ213" s="73">
        <f t="shared" si="885"/>
        <v>12022</v>
      </c>
      <c r="CR213" s="73"/>
      <c r="CS213" s="76">
        <f t="shared" si="694"/>
        <v>3.4020961570454165E-2</v>
      </c>
      <c r="CT213" s="77">
        <f t="shared" si="695"/>
        <v>0.24887705872566959</v>
      </c>
      <c r="CU213" s="77">
        <f t="shared" si="696"/>
        <v>0.15787722508733987</v>
      </c>
      <c r="CV213" s="77">
        <f t="shared" si="697"/>
        <v>0.1959740475794377</v>
      </c>
      <c r="CW213" s="77">
        <f t="shared" si="698"/>
        <v>7.6942272500415909E-2</v>
      </c>
      <c r="CX213" s="77">
        <f t="shared" si="699"/>
        <v>0.24471801696889037</v>
      </c>
      <c r="CY213" s="77">
        <f t="shared" si="700"/>
        <v>1.4723007818998502E-2</v>
      </c>
      <c r="CZ213" s="78"/>
      <c r="DA213" s="78"/>
      <c r="DB213" s="78"/>
      <c r="DC213" s="78"/>
      <c r="DD213" s="78">
        <f t="shared" si="701"/>
        <v>2.6867409748793879E-2</v>
      </c>
      <c r="DE213" s="75">
        <f t="shared" si="702"/>
        <v>1</v>
      </c>
      <c r="DF213" s="75"/>
      <c r="DG213" s="75"/>
      <c r="DH213" s="74">
        <v>3956</v>
      </c>
      <c r="DI213" s="74">
        <v>3441</v>
      </c>
      <c r="DJ213" s="74">
        <v>1106</v>
      </c>
      <c r="DK213" s="74">
        <v>1477</v>
      </c>
      <c r="DL213" s="74">
        <v>915</v>
      </c>
      <c r="DM213" s="74">
        <v>352</v>
      </c>
      <c r="DN213" s="74">
        <v>1886</v>
      </c>
      <c r="DO213" s="74">
        <v>598</v>
      </c>
      <c r="DP213" s="72">
        <v>38</v>
      </c>
      <c r="DQ213" s="72">
        <v>154</v>
      </c>
      <c r="DS213" s="72"/>
      <c r="DU213" s="73">
        <f t="shared" si="703"/>
        <v>192</v>
      </c>
      <c r="DV213" s="73">
        <f t="shared" si="886"/>
        <v>13923</v>
      </c>
      <c r="DW213" s="76">
        <f t="shared" si="704"/>
        <v>0.28413416648710765</v>
      </c>
      <c r="DX213" s="77">
        <f t="shared" si="705"/>
        <v>0.24714501185089421</v>
      </c>
      <c r="DY213" s="77">
        <f t="shared" si="706"/>
        <v>7.9436902966314726E-2</v>
      </c>
      <c r="DZ213" s="77">
        <f t="shared" si="707"/>
        <v>0.10608345902463549</v>
      </c>
      <c r="EA213" s="77">
        <f t="shared" si="708"/>
        <v>6.5718595130359839E-2</v>
      </c>
      <c r="EB213" s="77">
        <f t="shared" si="709"/>
        <v>2.5281907634848812E-2</v>
      </c>
      <c r="EC213" s="77">
        <f t="shared" si="710"/>
        <v>0.13545931192990016</v>
      </c>
      <c r="ED213" s="77">
        <f t="shared" si="711"/>
        <v>4.2950513538748833E-2</v>
      </c>
      <c r="EE213" s="75">
        <f t="shared" si="712"/>
        <v>2.7292968469439056E-3</v>
      </c>
      <c r="EF213" s="78">
        <f t="shared" si="713"/>
        <v>1.1060834590246356E-2</v>
      </c>
      <c r="EG213" s="78">
        <f t="shared" si="714"/>
        <v>0</v>
      </c>
      <c r="EH213" s="78">
        <f t="shared" si="715"/>
        <v>0</v>
      </c>
      <c r="EI213" s="78">
        <f t="shared" si="716"/>
        <v>0</v>
      </c>
      <c r="EJ213" s="75">
        <f t="shared" si="717"/>
        <v>1.379013143719026E-2</v>
      </c>
      <c r="EK213" s="75">
        <f t="shared" si="718"/>
        <v>1</v>
      </c>
      <c r="EL213" s="75"/>
      <c r="EM213" s="75"/>
      <c r="EN213" s="75"/>
      <c r="EO213" s="75"/>
      <c r="EP213" s="75"/>
      <c r="EQ213" s="75"/>
      <c r="ER213" s="75">
        <f t="shared" si="719"/>
        <v>0.24227828746177371</v>
      </c>
      <c r="ES213" s="75">
        <f t="shared" si="720"/>
        <v>0.26893505643710125</v>
      </c>
      <c r="ET213" s="75">
        <f t="shared" si="721"/>
        <v>0.24887705872566959</v>
      </c>
      <c r="EU213" s="75">
        <f t="shared" si="722"/>
        <v>0.24714501185089421</v>
      </c>
      <c r="EV213" s="75"/>
      <c r="EW213" s="75"/>
      <c r="EX213" s="75">
        <f t="shared" si="723"/>
        <v>5.4281345565749234E-2</v>
      </c>
      <c r="EY213" s="75">
        <f t="shared" si="724"/>
        <v>3.1572059545231471E-2</v>
      </c>
      <c r="EZ213" s="75">
        <f t="shared" si="725"/>
        <v>7.6942272500415909E-2</v>
      </c>
      <c r="FA213" s="75">
        <f t="shared" si="726"/>
        <v>7.9436902966314726E-2</v>
      </c>
      <c r="FB213" s="75"/>
      <c r="FC213" s="75"/>
      <c r="FD213" s="75"/>
      <c r="FE213" s="75">
        <f t="shared" si="727"/>
        <v>0</v>
      </c>
      <c r="FF213" s="75"/>
      <c r="FG213" s="75"/>
      <c r="FH213" s="75"/>
      <c r="FI213" s="75"/>
      <c r="FJ213" s="75"/>
      <c r="FK213" s="75">
        <f t="shared" si="728"/>
        <v>8.1792900376247341E-4</v>
      </c>
      <c r="FL213" s="75"/>
      <c r="FM213" s="75"/>
      <c r="FN213" s="75"/>
      <c r="FO213" s="75"/>
      <c r="FP213" s="75">
        <f t="shared" si="729"/>
        <v>0.29655963302752297</v>
      </c>
      <c r="FQ213" s="75">
        <f t="shared" si="730"/>
        <v>0.30132504498609519</v>
      </c>
      <c r="FR213" s="75">
        <f t="shared" si="731"/>
        <v>0.32581933122608553</v>
      </c>
      <c r="FS213" s="75">
        <f t="shared" si="732"/>
        <v>0.32658191481720894</v>
      </c>
      <c r="FT213" s="75"/>
      <c r="FU213" s="75"/>
      <c r="FV213" s="75"/>
      <c r="FW213" s="75">
        <f t="shared" si="733"/>
        <v>-2.0057997711431658E-2</v>
      </c>
      <c r="FX213" s="75">
        <f t="shared" si="734"/>
        <v>-1.7320468747753781E-3</v>
      </c>
      <c r="FY213" s="75">
        <f t="shared" si="735"/>
        <v>-2.1790044586207036E-2</v>
      </c>
      <c r="FZ213" s="75"/>
      <c r="GA213" s="75"/>
      <c r="GB213" s="75">
        <f t="shared" si="736"/>
        <v>4.5370212955184439E-2</v>
      </c>
      <c r="GC213" s="75">
        <f t="shared" si="737"/>
        <v>2.4946304658988172E-3</v>
      </c>
      <c r="GD213" s="75">
        <f t="shared" si="738"/>
        <v>4.7864843421083256E-2</v>
      </c>
      <c r="GE213" s="75"/>
      <c r="GF213" s="75"/>
      <c r="GG213" s="75"/>
      <c r="GH213" s="75"/>
      <c r="GI213" s="75"/>
      <c r="GJ213" s="75"/>
      <c r="GK213" s="75"/>
      <c r="GL213" s="75"/>
      <c r="GM213" s="75"/>
      <c r="GN213" s="75"/>
      <c r="GO213" s="75"/>
      <c r="GP213" s="75"/>
      <c r="GQ213" s="75">
        <f t="shared" si="739"/>
        <v>2.4494286239990337E-2</v>
      </c>
      <c r="GR213" s="75">
        <f t="shared" si="740"/>
        <v>7.6258359112341134E-4</v>
      </c>
      <c r="GS213" s="75">
        <f t="shared" si="741"/>
        <v>2.5256869831113749E-2</v>
      </c>
      <c r="GT213" s="75"/>
      <c r="GU213" s="75"/>
      <c r="GV213" s="75"/>
      <c r="GW213" s="75"/>
      <c r="GX213" s="75">
        <f t="shared" si="742"/>
        <v>1.1620795107033639E-2</v>
      </c>
      <c r="GY213" s="75">
        <f t="shared" si="743"/>
        <v>1.0060526746278423E-2</v>
      </c>
      <c r="GZ213" s="75">
        <f t="shared" si="744"/>
        <v>1.4723007818998502E-2</v>
      </c>
      <c r="HA213" s="75">
        <f t="shared" si="745"/>
        <v>2.5281907634848812E-2</v>
      </c>
      <c r="HB213" s="75"/>
      <c r="HC213" s="75"/>
      <c r="HD213" s="75">
        <f t="shared" si="746"/>
        <v>4.6624810727200795E-3</v>
      </c>
      <c r="HE213" s="75">
        <f t="shared" si="747"/>
        <v>1.0558899815850309E-2</v>
      </c>
      <c r="HF213" s="75">
        <f t="shared" si="748"/>
        <v>1.5221380888570389E-2</v>
      </c>
      <c r="HG213" s="75"/>
      <c r="HH213" s="75"/>
      <c r="HI213" s="75"/>
      <c r="HJ213" s="75">
        <f t="shared" si="749"/>
        <v>0.12545871559633026</v>
      </c>
      <c r="HK213" s="75">
        <f t="shared" si="750"/>
        <v>0.14706363487649271</v>
      </c>
      <c r="HL213" s="75">
        <f t="shared" si="751"/>
        <v>0.15787722508733987</v>
      </c>
      <c r="HM213" s="75">
        <f t="shared" si="752"/>
        <v>0.10608345902463549</v>
      </c>
      <c r="HN213" s="75"/>
      <c r="HO213" s="75"/>
      <c r="HP213" s="75">
        <f t="shared" si="753"/>
        <v>1.0813590210847157E-2</v>
      </c>
      <c r="HQ213" s="75">
        <f>Gegevens!HM89-Gegevens!HL89</f>
        <v>-6.9557168788970336E-2</v>
      </c>
      <c r="HR213" s="75">
        <f t="shared" si="754"/>
        <v>-4.0980175851857217E-2</v>
      </c>
      <c r="HS213" s="75"/>
      <c r="HT213" s="75"/>
      <c r="HU213" s="75"/>
      <c r="HV213" s="75">
        <f t="shared" si="755"/>
        <v>0.18279816513761468</v>
      </c>
      <c r="HW213" s="75">
        <f t="shared" si="756"/>
        <v>0.3744478979224603</v>
      </c>
      <c r="HX213" s="75">
        <f t="shared" si="757"/>
        <v>0.24471801696889037</v>
      </c>
      <c r="HY213" s="75">
        <f t="shared" si="758"/>
        <v>0.28413416648710765</v>
      </c>
      <c r="HZ213" s="75"/>
      <c r="IA213" s="75"/>
      <c r="IB213" s="75">
        <f t="shared" si="759"/>
        <v>-0.12972988095356994</v>
      </c>
      <c r="IC213" s="75">
        <f t="shared" si="760"/>
        <v>3.9416149518217286E-2</v>
      </c>
      <c r="ID213" s="75">
        <f t="shared" si="761"/>
        <v>-9.0313731435352651E-2</v>
      </c>
      <c r="IE213" s="75"/>
      <c r="IF213" s="75"/>
      <c r="IG213" s="75"/>
      <c r="IH213" s="75">
        <f t="shared" si="762"/>
        <v>3.6467889908256883E-2</v>
      </c>
      <c r="II213" s="75">
        <f t="shared" si="763"/>
        <v>6.7969900212661541E-2</v>
      </c>
      <c r="IJ213" s="75">
        <f t="shared" si="764"/>
        <v>3.4020961570454165E-2</v>
      </c>
      <c r="IK213" s="75">
        <f t="shared" si="765"/>
        <v>4.2950513538748833E-2</v>
      </c>
      <c r="IL213" s="75"/>
      <c r="IM213" s="75"/>
      <c r="IN213" s="75">
        <f t="shared" si="766"/>
        <v>-3.3948938642207376E-2</v>
      </c>
      <c r="IO213" s="75">
        <f t="shared" si="767"/>
        <v>8.9295519682946675E-3</v>
      </c>
      <c r="IP213" s="75">
        <f t="shared" si="768"/>
        <v>-2.5019386673912708E-2</v>
      </c>
      <c r="IQ213" s="75"/>
      <c r="IR213" s="75"/>
      <c r="IS213" s="75"/>
      <c r="IT213" s="75">
        <f t="shared" si="769"/>
        <v>0.10787461773700306</v>
      </c>
      <c r="IU213" s="75">
        <f t="shared" si="770"/>
        <v>9.095370521838704E-2</v>
      </c>
      <c r="IV213" s="75">
        <f t="shared" si="771"/>
        <v>0.1959740475794377</v>
      </c>
      <c r="IW213" s="75">
        <f t="shared" si="772"/>
        <v>0.13545931192990016</v>
      </c>
      <c r="IX213" s="75"/>
      <c r="IY213" s="75"/>
      <c r="IZ213" s="75">
        <f t="shared" si="773"/>
        <v>0.10502034236105066</v>
      </c>
      <c r="JA213" s="75">
        <f t="shared" si="774"/>
        <v>-6.0514735649537549E-2</v>
      </c>
      <c r="JB213" s="75">
        <f t="shared" si="775"/>
        <v>4.4505606711513115E-2</v>
      </c>
      <c r="JC213" s="75"/>
      <c r="JD213" s="75"/>
      <c r="JE213" s="75"/>
      <c r="JF213" s="75"/>
      <c r="JG213" s="75"/>
      <c r="JH213" s="75"/>
      <c r="JI213" s="75">
        <f t="shared" si="776"/>
        <v>4.8088685015290525E-2</v>
      </c>
      <c r="JJ213" s="75">
        <f t="shared" si="777"/>
        <v>0.14434250764525994</v>
      </c>
      <c r="JK213" s="75">
        <f t="shared" si="778"/>
        <v>0.15596330275229359</v>
      </c>
      <c r="JL213" s="75"/>
      <c r="JM213" s="75">
        <f t="shared" si="779"/>
        <v>7.8030426958939969E-2</v>
      </c>
      <c r="JN213" s="75">
        <f t="shared" si="780"/>
        <v>0.15892360543104858</v>
      </c>
      <c r="JO213" s="75">
        <f t="shared" si="781"/>
        <v>0.168984132177327</v>
      </c>
      <c r="JP213" s="75"/>
      <c r="JQ213" s="75">
        <f t="shared" si="782"/>
        <v>4.874396938945267E-2</v>
      </c>
      <c r="JR213" s="75">
        <f t="shared" si="783"/>
        <v>0.22999500914989188</v>
      </c>
      <c r="JS213" s="75">
        <f t="shared" si="784"/>
        <v>0.24471801696889037</v>
      </c>
      <c r="JT213" s="75"/>
      <c r="JU213" s="75">
        <f t="shared" si="785"/>
        <v>6.8232421173597652E-2</v>
      </c>
      <c r="JV213" s="75">
        <f t="shared" si="786"/>
        <v>0.17840982546864897</v>
      </c>
      <c r="JW213" s="75">
        <f t="shared" si="787"/>
        <v>0.20369173310349781</v>
      </c>
      <c r="JX213" s="75"/>
      <c r="JY213" s="75"/>
      <c r="JZ213" s="75"/>
      <c r="KA213" s="75">
        <f t="shared" si="788"/>
        <v>-2.9286457569487299E-2</v>
      </c>
      <c r="KB213" s="75">
        <f t="shared" si="789"/>
        <v>1.9488451784144982E-2</v>
      </c>
      <c r="KC213" s="75">
        <f t="shared" si="790"/>
        <v>-9.7980057853423175E-3</v>
      </c>
      <c r="KD213" s="75"/>
      <c r="KE213" s="75"/>
      <c r="KF213" s="75">
        <f t="shared" si="791"/>
        <v>7.1071403718843296E-2</v>
      </c>
      <c r="KG213" s="75">
        <f t="shared" si="792"/>
        <v>-5.1585183681242902E-2</v>
      </c>
      <c r="KH213" s="75">
        <f t="shared" si="793"/>
        <v>1.9486220037600394E-2</v>
      </c>
      <c r="KI213" s="75"/>
      <c r="KJ213" s="75"/>
      <c r="KK213" s="75">
        <f t="shared" si="794"/>
        <v>7.5733884791563372E-2</v>
      </c>
      <c r="KL213" s="75">
        <f t="shared" si="795"/>
        <v>-4.102628386539256E-2</v>
      </c>
      <c r="KM213" s="75">
        <f t="shared" si="796"/>
        <v>3.4707600926170812E-2</v>
      </c>
      <c r="KN213" s="75"/>
      <c r="KO213" s="75"/>
      <c r="KP213" s="75"/>
      <c r="KQ213" s="75"/>
      <c r="KR213" s="73">
        <f t="shared" si="797"/>
        <v>3744.3827907737609</v>
      </c>
      <c r="KS213" s="73">
        <f t="shared" si="798"/>
        <v>439.57778504825774</v>
      </c>
      <c r="KT213" s="73">
        <f t="shared" si="799"/>
        <v>2047.566988385408</v>
      </c>
      <c r="KU213" s="73">
        <f t="shared" si="800"/>
        <v>5213.4380827744144</v>
      </c>
      <c r="KV213" s="73">
        <f t="shared" si="801"/>
        <v>946.3449206608866</v>
      </c>
      <c r="KW213" s="73">
        <f t="shared" si="802"/>
        <v>1266.3484377556028</v>
      </c>
      <c r="KX213" s="73">
        <f t="shared" si="803"/>
        <v>140.07271388843449</v>
      </c>
      <c r="KY213" s="73"/>
      <c r="KZ213" s="73">
        <f t="shared" si="804"/>
        <v>3465.1152886374975</v>
      </c>
      <c r="LA213" s="73">
        <f t="shared" si="805"/>
        <v>1071.2672600232906</v>
      </c>
      <c r="LB213" s="73">
        <f t="shared" si="806"/>
        <v>2198.124604891033</v>
      </c>
      <c r="LC213" s="73">
        <f t="shared" si="807"/>
        <v>3407.2089502578606</v>
      </c>
      <c r="LD213" s="73">
        <f t="shared" si="808"/>
        <v>473.67384794543335</v>
      </c>
      <c r="LE213" s="73">
        <f t="shared" si="809"/>
        <v>2728.5466644485114</v>
      </c>
      <c r="LF213" s="73">
        <f t="shared" si="810"/>
        <v>204.98843786391615</v>
      </c>
      <c r="LG213" s="73"/>
      <c r="LH213" s="73">
        <f t="shared" si="811"/>
        <v>3441</v>
      </c>
      <c r="LI213" s="73">
        <f t="shared" si="812"/>
        <v>1106</v>
      </c>
      <c r="LJ213" s="73">
        <f t="shared" si="813"/>
        <v>1477</v>
      </c>
      <c r="LK213" s="73">
        <f t="shared" si="814"/>
        <v>3956</v>
      </c>
      <c r="LL213" s="73">
        <f t="shared" si="815"/>
        <v>598</v>
      </c>
      <c r="LM213" s="73">
        <f t="shared" si="816"/>
        <v>1886</v>
      </c>
      <c r="LN213" s="73">
        <f t="shared" si="817"/>
        <v>352</v>
      </c>
      <c r="LO213" s="73"/>
      <c r="LP213" s="73">
        <f t="shared" si="818"/>
        <v>-279.26750213626337</v>
      </c>
      <c r="LQ213" s="73">
        <f t="shared" si="819"/>
        <v>631.68947497503291</v>
      </c>
      <c r="LR213" s="73">
        <f t="shared" si="820"/>
        <v>150.55761650562499</v>
      </c>
      <c r="LS213" s="73">
        <f t="shared" si="821"/>
        <v>-1806.2291325165538</v>
      </c>
      <c r="LT213" s="73">
        <f t="shared" si="822"/>
        <v>-472.67107271545325</v>
      </c>
      <c r="LU213" s="73">
        <f t="shared" si="823"/>
        <v>1462.1982266929085</v>
      </c>
      <c r="LV213" s="73">
        <f t="shared" si="824"/>
        <v>64.915723975481654</v>
      </c>
      <c r="LW213" s="73"/>
      <c r="LX213" s="73">
        <f t="shared" si="825"/>
        <v>-24.115288637497542</v>
      </c>
      <c r="LY213" s="73">
        <f t="shared" si="826"/>
        <v>34.732739976709354</v>
      </c>
      <c r="LZ213" s="73">
        <f t="shared" si="827"/>
        <v>-721.12460489103296</v>
      </c>
      <c r="MA213" s="73">
        <f t="shared" si="828"/>
        <v>548.79104974213942</v>
      </c>
      <c r="MB213" s="73">
        <f t="shared" si="829"/>
        <v>124.32615205456665</v>
      </c>
      <c r="MC213" s="73">
        <f t="shared" si="830"/>
        <v>-842.54666444851136</v>
      </c>
      <c r="MD213" s="73">
        <f t="shared" si="831"/>
        <v>147.01156213608385</v>
      </c>
      <c r="ME213" s="73"/>
      <c r="MF213" s="73">
        <f t="shared" si="832"/>
        <v>-303.38279077376092</v>
      </c>
      <c r="MG213" s="73">
        <f t="shared" si="833"/>
        <v>666.42221495174226</v>
      </c>
      <c r="MH213" s="73">
        <f t="shared" si="834"/>
        <v>-570.56698838540797</v>
      </c>
      <c r="MI213" s="73">
        <f t="shared" si="835"/>
        <v>-1257.4380827744144</v>
      </c>
      <c r="MJ213" s="73">
        <f t="shared" si="836"/>
        <v>-348.3449206608866</v>
      </c>
      <c r="MK213" s="73">
        <f t="shared" si="837"/>
        <v>619.65156224439716</v>
      </c>
      <c r="ML213" s="73">
        <f t="shared" si="838"/>
        <v>211.92728611156551</v>
      </c>
      <c r="MM213" s="73"/>
      <c r="MN213" s="75">
        <f t="shared" si="839"/>
        <v>-7.4583053534052243E-2</v>
      </c>
      <c r="MO213" s="75">
        <f t="shared" si="840"/>
        <v>1.4370368486789766</v>
      </c>
      <c r="MP213" s="75">
        <f t="shared" si="841"/>
        <v>7.3530007740721562E-2</v>
      </c>
      <c r="MQ213" s="75">
        <f t="shared" si="842"/>
        <v>-0.34645642737840671</v>
      </c>
      <c r="MR213" s="75">
        <f t="shared" si="843"/>
        <v>-0.49947018512590535</v>
      </c>
      <c r="MS213" s="75">
        <f t="shared" si="844"/>
        <v>1.1546571094480265</v>
      </c>
      <c r="MT213" s="75">
        <f t="shared" si="845"/>
        <v>0.46344303735833886</v>
      </c>
      <c r="MU213" s="75"/>
      <c r="MV213" s="75">
        <f t="shared" si="846"/>
        <v>-6.9594477033922313E-3</v>
      </c>
      <c r="MW213" s="75">
        <f t="shared" si="847"/>
        <v>3.2422105363281821E-2</v>
      </c>
      <c r="MX213" s="75">
        <f t="shared" si="848"/>
        <v>-0.32806356986608642</v>
      </c>
      <c r="MY213" s="75">
        <f t="shared" si="849"/>
        <v>0.16106762389803139</v>
      </c>
      <c r="MZ213" s="75">
        <f t="shared" si="850"/>
        <v>0.26247206298982517</v>
      </c>
      <c r="NA213" s="75">
        <f t="shared" si="851"/>
        <v>-0.30878953819131594</v>
      </c>
      <c r="NB213" s="75">
        <f t="shared" si="852"/>
        <v>0.71717002026074816</v>
      </c>
      <c r="NC213" s="75"/>
      <c r="ND213" s="75">
        <f t="shared" si="853"/>
        <v>-8.102344437681494E-2</v>
      </c>
      <c r="NE213" s="75">
        <f t="shared" si="854"/>
        <v>1.5160507141610469</v>
      </c>
      <c r="NF213" s="75">
        <f t="shared" si="855"/>
        <v>-0.2786560789570669</v>
      </c>
      <c r="NG213" s="75">
        <f t="shared" si="856"/>
        <v>-0.24119171702241615</v>
      </c>
      <c r="NH213" s="75">
        <f t="shared" si="857"/>
        <v>-0.36809509202798646</v>
      </c>
      <c r="NI213" s="75">
        <f t="shared" si="858"/>
        <v>0.48932153566093467</v>
      </c>
      <c r="NJ213" s="75">
        <f t="shared" si="859"/>
        <v>1.5129805101110696</v>
      </c>
      <c r="NK213" s="75"/>
      <c r="NL213" s="75"/>
      <c r="NM213" s="211">
        <v>16353</v>
      </c>
      <c r="NN213" s="212">
        <v>4</v>
      </c>
      <c r="NO213" s="212">
        <v>27</v>
      </c>
      <c r="NP213" s="212">
        <v>35</v>
      </c>
      <c r="NQ213" s="212">
        <v>3</v>
      </c>
      <c r="NR213" s="212">
        <v>121</v>
      </c>
      <c r="NS213" s="213">
        <v>190</v>
      </c>
      <c r="NT213" s="213">
        <f t="shared" si="860"/>
        <v>16543</v>
      </c>
      <c r="NU213" s="75"/>
      <c r="NV213" s="75"/>
      <c r="NW213" s="73">
        <v>13923</v>
      </c>
      <c r="NX213" s="73">
        <v>1106</v>
      </c>
      <c r="NY213" s="75">
        <f t="shared" si="861"/>
        <v>7.9436902966314726E-2</v>
      </c>
      <c r="NZ213" s="75">
        <f t="shared" si="862"/>
        <v>3.315642603114032E-3</v>
      </c>
      <c r="OA213" s="75">
        <f t="shared" si="863"/>
        <v>1.4111624737958867E-3</v>
      </c>
      <c r="OB213" s="73">
        <v>25169</v>
      </c>
      <c r="OC213" s="73">
        <v>16543</v>
      </c>
      <c r="OD213" s="73">
        <v>8989.4283736436046</v>
      </c>
      <c r="OE213" s="73">
        <v>1916.0597534647623</v>
      </c>
      <c r="OF213" s="75">
        <f t="shared" si="864"/>
        <v>7.6127766437473168E-2</v>
      </c>
      <c r="OG213" s="75">
        <f t="shared" si="865"/>
        <v>0.21314589469142661</v>
      </c>
      <c r="OH213" s="73">
        <v>2219.6666666666697</v>
      </c>
      <c r="OI213" s="73">
        <f t="shared" si="866"/>
        <v>473.11283758340392</v>
      </c>
      <c r="OJ213" s="75">
        <f t="shared" si="867"/>
        <v>2.8598974646884115E-2</v>
      </c>
      <c r="OK213" s="75">
        <f t="shared" si="868"/>
        <v>3.8405549418019129E-3</v>
      </c>
      <c r="OL213" s="75">
        <f t="shared" si="869"/>
        <v>2.7952111304755671E-3</v>
      </c>
      <c r="OM213" s="73">
        <v>25024</v>
      </c>
      <c r="ON213" s="73">
        <v>582729533</v>
      </c>
      <c r="OO213" s="73">
        <f t="shared" si="870"/>
        <v>23286.825967071611</v>
      </c>
      <c r="OP213" s="75">
        <f t="shared" si="871"/>
        <v>3.8402054657246621E-3</v>
      </c>
      <c r="OQ213" s="75">
        <f t="shared" si="872"/>
        <v>4.6795664800390966E-3</v>
      </c>
      <c r="OR213" s="75">
        <f t="shared" si="873"/>
        <v>1.5252566267189667E-3</v>
      </c>
      <c r="OS213" s="73">
        <v>6379.7541160485926</v>
      </c>
      <c r="OT213" s="75">
        <f t="shared" si="874"/>
        <v>0.25347666240409206</v>
      </c>
      <c r="OU213" s="75">
        <f t="shared" si="875"/>
        <v>5.257930587509561E-3</v>
      </c>
      <c r="OV213" s="73">
        <v>552.16756044251349</v>
      </c>
      <c r="OW213" s="75">
        <f t="shared" si="876"/>
        <v>2.2065519518962337E-2</v>
      </c>
      <c r="OX213" s="75">
        <v>9.6418732782369149E-3</v>
      </c>
      <c r="OY213" s="73">
        <v>1592</v>
      </c>
      <c r="OZ213" s="75">
        <f t="shared" si="877"/>
        <v>6.3252413683499542E-2</v>
      </c>
      <c r="PA213" s="73">
        <v>5043</v>
      </c>
      <c r="PB213" s="75">
        <f t="shared" si="878"/>
        <v>0.20036552902379912</v>
      </c>
      <c r="PC213" s="73">
        <v>4650</v>
      </c>
      <c r="PD213" s="73">
        <v>5278</v>
      </c>
      <c r="PE213" s="75">
        <f t="shared" si="879"/>
        <v>-0.11898446381205002</v>
      </c>
      <c r="PF213" s="75">
        <v>4.4528347117343881E-2</v>
      </c>
      <c r="PG213" s="75">
        <v>0.10050341603739663</v>
      </c>
      <c r="PH213" s="75">
        <v>0.14503176315474051</v>
      </c>
      <c r="PI213" s="75"/>
      <c r="PJ213" s="75"/>
      <c r="PK213" s="75"/>
      <c r="PL213" s="75"/>
      <c r="PM213" s="75"/>
      <c r="PN213" s="75"/>
      <c r="PO213" s="226"/>
      <c r="PP213" s="21">
        <f t="shared" si="880"/>
        <v>0</v>
      </c>
      <c r="PQ213" s="73">
        <f t="shared" si="881"/>
        <v>42.56075345607308</v>
      </c>
      <c r="PR213" s="73"/>
      <c r="PS213" s="73">
        <f t="shared" si="882"/>
        <v>39.718099469741389</v>
      </c>
      <c r="PT213" s="73">
        <v>1</v>
      </c>
      <c r="PU213" s="73">
        <f t="shared" si="883"/>
        <v>72.781438433585038</v>
      </c>
      <c r="PV213" s="73">
        <v>1</v>
      </c>
      <c r="PW213" s="73"/>
    </row>
    <row r="214" spans="1:444" x14ac:dyDescent="0.25">
      <c r="A214" s="150"/>
      <c r="B214" s="153" t="s">
        <v>12</v>
      </c>
      <c r="C214" s="151"/>
      <c r="D214" s="156">
        <v>72030</v>
      </c>
      <c r="E214" s="156" t="s">
        <v>260</v>
      </c>
      <c r="F214" s="72" t="s">
        <v>283</v>
      </c>
      <c r="G214" s="82"/>
      <c r="P214" s="161"/>
      <c r="Q214" s="127"/>
      <c r="R214" s="127"/>
      <c r="S214" s="127"/>
      <c r="T214" s="127"/>
      <c r="U214" s="127"/>
      <c r="V214" s="127"/>
      <c r="W214" s="127"/>
      <c r="X214" s="127"/>
      <c r="Y214" s="127"/>
      <c r="Z214" s="113"/>
      <c r="AA214" s="73"/>
      <c r="AB214" s="74">
        <v>782</v>
      </c>
      <c r="AC214" s="74">
        <v>3378</v>
      </c>
      <c r="AD214" s="74">
        <v>1095</v>
      </c>
      <c r="AE214" s="88">
        <f>AJ214*((BA214/(AX214+BA214)))</f>
        <v>919.03287671232874</v>
      </c>
      <c r="AF214" s="88">
        <f>AJ214*((AX214/(AX214+BA214)))</f>
        <v>465.9671232876712</v>
      </c>
      <c r="AG214" s="74">
        <v>3981</v>
      </c>
      <c r="AH214" s="74">
        <v>154</v>
      </c>
      <c r="AI214" s="74">
        <v>0</v>
      </c>
      <c r="AJ214" s="74">
        <v>1385</v>
      </c>
      <c r="AK214" s="73">
        <f t="shared" si="667"/>
        <v>10775</v>
      </c>
      <c r="AL214" s="75"/>
      <c r="AM214" s="76">
        <f t="shared" si="668"/>
        <v>7.2575406032482595E-2</v>
      </c>
      <c r="AN214" s="77">
        <f t="shared" si="669"/>
        <v>0.31350348027842229</v>
      </c>
      <c r="AO214" s="77">
        <f t="shared" si="670"/>
        <v>0.10162412993039444</v>
      </c>
      <c r="AP214" s="77">
        <f t="shared" si="671"/>
        <v>8.5293074404856492E-2</v>
      </c>
      <c r="AQ214" s="77">
        <f t="shared" si="672"/>
        <v>4.3245208657788511E-2</v>
      </c>
      <c r="AR214" s="77">
        <f t="shared" si="673"/>
        <v>0.36946635730858468</v>
      </c>
      <c r="AS214" s="77">
        <f t="shared" si="674"/>
        <v>1.4292343387470997E-2</v>
      </c>
      <c r="AT214" s="78">
        <f t="shared" si="675"/>
        <v>0</v>
      </c>
      <c r="AU214" s="75">
        <f t="shared" si="676"/>
        <v>1</v>
      </c>
      <c r="AV214" s="75"/>
      <c r="AW214" s="75"/>
      <c r="AX214" s="74">
        <v>614</v>
      </c>
      <c r="AY214" s="74">
        <v>654</v>
      </c>
      <c r="AZ214" s="74">
        <v>1067</v>
      </c>
      <c r="BA214" s="74">
        <v>1211</v>
      </c>
      <c r="BB214" s="74">
        <v>3852</v>
      </c>
      <c r="BC214" s="74">
        <v>3269</v>
      </c>
      <c r="BD214" s="74">
        <v>207</v>
      </c>
      <c r="BF214" s="74">
        <v>48</v>
      </c>
      <c r="BG214" s="79">
        <v>11</v>
      </c>
      <c r="BH214" s="80">
        <v>73</v>
      </c>
      <c r="BI214" s="80"/>
      <c r="BJ214" s="81"/>
      <c r="BK214" s="73">
        <f t="shared" si="677"/>
        <v>84</v>
      </c>
      <c r="BL214" s="79">
        <f t="shared" si="678"/>
        <v>11006</v>
      </c>
      <c r="BM214" s="82"/>
      <c r="BN214" s="83">
        <f t="shared" si="679"/>
        <v>5.578775213519898E-2</v>
      </c>
      <c r="BO214" s="84">
        <f t="shared" si="680"/>
        <v>5.9422133381791753E-2</v>
      </c>
      <c r="BP214" s="84">
        <f t="shared" si="681"/>
        <v>9.6947119752862077E-2</v>
      </c>
      <c r="BQ214" s="84">
        <f t="shared" si="682"/>
        <v>0.11003089224059603</v>
      </c>
      <c r="BR214" s="84">
        <f t="shared" si="683"/>
        <v>0.34999091404688354</v>
      </c>
      <c r="BS214" s="84">
        <f t="shared" si="684"/>
        <v>0.29701980737779393</v>
      </c>
      <c r="BT214" s="84">
        <f t="shared" si="685"/>
        <v>1.8807922951117571E-2</v>
      </c>
      <c r="BU214" s="84">
        <f t="shared" si="686"/>
        <v>0</v>
      </c>
      <c r="BV214" s="84">
        <f t="shared" si="687"/>
        <v>4.361257495911321E-3</v>
      </c>
      <c r="BW214" s="84">
        <f t="shared" si="688"/>
        <v>9.994548428130111E-4</v>
      </c>
      <c r="BX214" s="84">
        <f t="shared" si="689"/>
        <v>6.6327457750318007E-3</v>
      </c>
      <c r="BY214" s="84">
        <f t="shared" si="690"/>
        <v>0</v>
      </c>
      <c r="BZ214" s="84">
        <f t="shared" si="691"/>
        <v>0</v>
      </c>
      <c r="CA214" s="75">
        <f t="shared" si="692"/>
        <v>7.6322006178448122E-3</v>
      </c>
      <c r="CB214" s="85">
        <f t="shared" si="693"/>
        <v>1</v>
      </c>
      <c r="CC214" s="75"/>
      <c r="CD214" s="75"/>
      <c r="CE214" s="74">
        <v>798</v>
      </c>
      <c r="CF214" s="74">
        <v>2115</v>
      </c>
      <c r="CG214" s="74">
        <v>4906</v>
      </c>
      <c r="CH214" s="74">
        <v>862</v>
      </c>
      <c r="CI214" s="74">
        <v>1533</v>
      </c>
      <c r="CJ214" s="74">
        <v>646</v>
      </c>
      <c r="CK214" s="74">
        <v>230</v>
      </c>
      <c r="CP214" s="73">
        <f t="shared" si="884"/>
        <v>0</v>
      </c>
      <c r="CQ214" s="73">
        <f t="shared" si="885"/>
        <v>11090</v>
      </c>
      <c r="CR214" s="73"/>
      <c r="CS214" s="76">
        <f t="shared" si="694"/>
        <v>7.1956717763751121E-2</v>
      </c>
      <c r="CT214" s="77">
        <f t="shared" si="695"/>
        <v>0.19071235347159604</v>
      </c>
      <c r="CU214" s="77">
        <f t="shared" si="696"/>
        <v>0.44238052299368802</v>
      </c>
      <c r="CV214" s="77">
        <f t="shared" si="697"/>
        <v>7.7727682596934175E-2</v>
      </c>
      <c r="CW214" s="77">
        <f t="shared" si="698"/>
        <v>0.1382326420198377</v>
      </c>
      <c r="CX214" s="77">
        <f t="shared" si="699"/>
        <v>5.8250676284941391E-2</v>
      </c>
      <c r="CY214" s="77">
        <f t="shared" si="700"/>
        <v>2.0739404869251576E-2</v>
      </c>
      <c r="CZ214" s="78"/>
      <c r="DA214" s="78"/>
      <c r="DB214" s="78"/>
      <c r="DC214" s="78"/>
      <c r="DD214" s="78">
        <f t="shared" si="701"/>
        <v>0</v>
      </c>
      <c r="DE214" s="75">
        <f t="shared" si="702"/>
        <v>1</v>
      </c>
      <c r="DF214" s="75"/>
      <c r="DG214" s="75"/>
      <c r="DH214" s="74">
        <v>1040</v>
      </c>
      <c r="DI214" s="74">
        <v>2396</v>
      </c>
      <c r="DJ214" s="74">
        <v>2435</v>
      </c>
      <c r="DK214" s="74">
        <v>3289</v>
      </c>
      <c r="DM214" s="74">
        <v>481</v>
      </c>
      <c r="DN214" s="74">
        <v>609</v>
      </c>
      <c r="DO214" s="74">
        <v>879</v>
      </c>
      <c r="DP214" s="74">
        <v>29</v>
      </c>
      <c r="DQ214" s="74">
        <v>20</v>
      </c>
      <c r="DU214" s="73">
        <f t="shared" si="703"/>
        <v>49</v>
      </c>
      <c r="DV214" s="73">
        <f t="shared" si="886"/>
        <v>11178</v>
      </c>
      <c r="DW214" s="76">
        <f t="shared" si="704"/>
        <v>9.3039899803184833E-2</v>
      </c>
      <c r="DX214" s="77">
        <f t="shared" si="705"/>
        <v>0.21434961531579888</v>
      </c>
      <c r="DY214" s="77">
        <f t="shared" si="706"/>
        <v>0.21783861155841833</v>
      </c>
      <c r="DZ214" s="77">
        <f t="shared" si="707"/>
        <v>0.29423868312757201</v>
      </c>
      <c r="EA214" s="77">
        <f t="shared" si="708"/>
        <v>0</v>
      </c>
      <c r="EB214" s="77">
        <f t="shared" si="709"/>
        <v>4.3030953658972984E-2</v>
      </c>
      <c r="EC214" s="77">
        <f t="shared" si="710"/>
        <v>5.4482018250134191E-2</v>
      </c>
      <c r="ED214" s="77">
        <f t="shared" si="711"/>
        <v>7.8636607622114871E-2</v>
      </c>
      <c r="EE214" s="75">
        <f t="shared" si="712"/>
        <v>2.5943818214349615E-3</v>
      </c>
      <c r="EF214" s="78">
        <f t="shared" si="713"/>
        <v>1.7892288423689391E-3</v>
      </c>
      <c r="EG214" s="78">
        <f t="shared" si="714"/>
        <v>0</v>
      </c>
      <c r="EH214" s="78">
        <f t="shared" si="715"/>
        <v>0</v>
      </c>
      <c r="EI214" s="78">
        <f t="shared" si="716"/>
        <v>0</v>
      </c>
      <c r="EJ214" s="75">
        <f t="shared" si="717"/>
        <v>4.3836106638039003E-3</v>
      </c>
      <c r="EK214" s="75">
        <f t="shared" si="718"/>
        <v>1</v>
      </c>
      <c r="EL214" s="75"/>
      <c r="EM214" s="75"/>
      <c r="EN214" s="75"/>
      <c r="EO214" s="75"/>
      <c r="EP214" s="75"/>
      <c r="EQ214" s="75"/>
      <c r="ER214" s="75">
        <f t="shared" si="719"/>
        <v>0.31350348027842229</v>
      </c>
      <c r="ES214" s="75">
        <f t="shared" si="720"/>
        <v>0.34999091404688354</v>
      </c>
      <c r="ET214" s="75">
        <f t="shared" si="721"/>
        <v>0.19071235347159604</v>
      </c>
      <c r="EU214" s="75">
        <f t="shared" si="722"/>
        <v>0.21434961531579888</v>
      </c>
      <c r="EV214" s="75"/>
      <c r="EW214" s="75"/>
      <c r="EX214" s="75">
        <f t="shared" si="723"/>
        <v>0.10162412993039444</v>
      </c>
      <c r="EY214" s="75">
        <f t="shared" si="724"/>
        <v>5.9422133381791753E-2</v>
      </c>
      <c r="EZ214" s="75">
        <f t="shared" si="725"/>
        <v>0.1382326420198377</v>
      </c>
      <c r="FA214" s="75">
        <f t="shared" si="726"/>
        <v>0.21783861155841833</v>
      </c>
      <c r="FB214" s="75"/>
      <c r="FC214" s="75"/>
      <c r="FD214" s="75"/>
      <c r="FE214" s="75">
        <f t="shared" si="727"/>
        <v>0</v>
      </c>
      <c r="FF214" s="75"/>
      <c r="FG214" s="75"/>
      <c r="FH214" s="75"/>
      <c r="FI214" s="75"/>
      <c r="FJ214" s="75"/>
      <c r="FK214" s="75">
        <f t="shared" si="728"/>
        <v>4.361257495911321E-3</v>
      </c>
      <c r="FL214" s="75"/>
      <c r="FM214" s="75"/>
      <c r="FN214" s="75"/>
      <c r="FO214" s="75"/>
      <c r="FP214" s="75">
        <f t="shared" si="729"/>
        <v>0.41512761020881672</v>
      </c>
      <c r="FQ214" s="75">
        <f t="shared" si="730"/>
        <v>0.41377430492458661</v>
      </c>
      <c r="FR214" s="75">
        <f t="shared" si="731"/>
        <v>0.32894499549143374</v>
      </c>
      <c r="FS214" s="75">
        <f t="shared" si="732"/>
        <v>0.43218822687421721</v>
      </c>
      <c r="FT214" s="75"/>
      <c r="FU214" s="75"/>
      <c r="FV214" s="75"/>
      <c r="FW214" s="75">
        <f t="shared" si="733"/>
        <v>-0.1592785605752875</v>
      </c>
      <c r="FX214" s="75">
        <f t="shared" si="734"/>
        <v>2.3637261844202839E-2</v>
      </c>
      <c r="FY214" s="75">
        <f t="shared" si="735"/>
        <v>-0.13564129873108466</v>
      </c>
      <c r="FZ214" s="75"/>
      <c r="GA214" s="75"/>
      <c r="GB214" s="75">
        <f t="shared" si="736"/>
        <v>7.8810508638045951E-2</v>
      </c>
      <c r="GC214" s="75">
        <f t="shared" si="737"/>
        <v>7.9605969538580623E-2</v>
      </c>
      <c r="GD214" s="75">
        <f t="shared" si="738"/>
        <v>0.15841647817662657</v>
      </c>
      <c r="GE214" s="75"/>
      <c r="GF214" s="75"/>
      <c r="GG214" s="75"/>
      <c r="GH214" s="75"/>
      <c r="GI214" s="75"/>
      <c r="GJ214" s="75"/>
      <c r="GK214" s="75"/>
      <c r="GL214" s="75"/>
      <c r="GM214" s="75"/>
      <c r="GN214" s="75"/>
      <c r="GO214" s="75"/>
      <c r="GP214" s="75"/>
      <c r="GQ214" s="75">
        <f t="shared" si="739"/>
        <v>-8.4829309433152866E-2</v>
      </c>
      <c r="GR214" s="75">
        <f t="shared" si="740"/>
        <v>0.10324323138278346</v>
      </c>
      <c r="GS214" s="75">
        <f t="shared" si="741"/>
        <v>1.8413921949630596E-2</v>
      </c>
      <c r="GT214" s="75"/>
      <c r="GU214" s="75"/>
      <c r="GV214" s="75"/>
      <c r="GW214" s="75"/>
      <c r="GX214" s="75">
        <f t="shared" si="742"/>
        <v>1.4292343387470997E-2</v>
      </c>
      <c r="GY214" s="75">
        <f t="shared" si="743"/>
        <v>1.8807922951117571E-2</v>
      </c>
      <c r="GZ214" s="75">
        <f t="shared" si="744"/>
        <v>2.0739404869251576E-2</v>
      </c>
      <c r="HA214" s="75">
        <f t="shared" si="745"/>
        <v>4.3030953658972984E-2</v>
      </c>
      <c r="HB214" s="75"/>
      <c r="HC214" s="75"/>
      <c r="HD214" s="75">
        <f t="shared" si="746"/>
        <v>1.9314819181340051E-3</v>
      </c>
      <c r="HE214" s="75">
        <f t="shared" si="747"/>
        <v>2.2291548789721408E-2</v>
      </c>
      <c r="HF214" s="75">
        <f t="shared" si="748"/>
        <v>2.4223030707855413E-2</v>
      </c>
      <c r="HG214" s="75"/>
      <c r="HH214" s="75"/>
      <c r="HI214" s="75"/>
      <c r="HJ214" s="75">
        <f t="shared" si="749"/>
        <v>0.36946635730858468</v>
      </c>
      <c r="HK214" s="75">
        <f t="shared" si="750"/>
        <v>0.29701980737779393</v>
      </c>
      <c r="HL214" s="75">
        <f t="shared" si="751"/>
        <v>0.44238052299368802</v>
      </c>
      <c r="HM214" s="75">
        <f t="shared" si="752"/>
        <v>0.29423868312757201</v>
      </c>
      <c r="HN214" s="75"/>
      <c r="HO214" s="75"/>
      <c r="HP214" s="75">
        <f t="shared" si="753"/>
        <v>0.14536071561589409</v>
      </c>
      <c r="HQ214" s="75">
        <f>Gegevens!HM282-Gegevens!HL282</f>
        <v>-8.6295561788791164E-3</v>
      </c>
      <c r="HR214" s="75">
        <f t="shared" si="754"/>
        <v>-2.7811242502219224E-3</v>
      </c>
      <c r="HS214" s="75"/>
      <c r="HT214" s="75"/>
      <c r="HU214" s="75"/>
      <c r="HV214" s="75">
        <f t="shared" si="755"/>
        <v>7.2575406032482595E-2</v>
      </c>
      <c r="HW214" s="75">
        <f t="shared" si="756"/>
        <v>9.6947119752862077E-2</v>
      </c>
      <c r="HX214" s="75">
        <f t="shared" si="757"/>
        <v>5.8250676284941391E-2</v>
      </c>
      <c r="HY214" s="75">
        <f t="shared" si="758"/>
        <v>9.3039899803184833E-2</v>
      </c>
      <c r="HZ214" s="75"/>
      <c r="IA214" s="75"/>
      <c r="IB214" s="75">
        <f t="shared" si="759"/>
        <v>-3.8696443467920685E-2</v>
      </c>
      <c r="IC214" s="75">
        <f t="shared" si="760"/>
        <v>3.4789223518243442E-2</v>
      </c>
      <c r="ID214" s="75">
        <f t="shared" si="761"/>
        <v>-3.9072199496772431E-3</v>
      </c>
      <c r="IE214" s="75"/>
      <c r="IF214" s="75"/>
      <c r="IG214" s="75"/>
      <c r="IH214" s="75">
        <f t="shared" si="762"/>
        <v>8.5293074404856492E-2</v>
      </c>
      <c r="II214" s="75">
        <f t="shared" si="763"/>
        <v>0.11003089224059603</v>
      </c>
      <c r="IJ214" s="75">
        <f t="shared" si="764"/>
        <v>7.1956717763751121E-2</v>
      </c>
      <c r="IK214" s="75">
        <f t="shared" si="765"/>
        <v>7.8636607622114871E-2</v>
      </c>
      <c r="IL214" s="75"/>
      <c r="IM214" s="75"/>
      <c r="IN214" s="75">
        <f t="shared" si="766"/>
        <v>-3.8074174476844913E-2</v>
      </c>
      <c r="IO214" s="75">
        <f t="shared" si="767"/>
        <v>6.6798898583637495E-3</v>
      </c>
      <c r="IP214" s="75">
        <f t="shared" si="768"/>
        <v>-3.1394284618481164E-2</v>
      </c>
      <c r="IQ214" s="75"/>
      <c r="IR214" s="75"/>
      <c r="IS214" s="75"/>
      <c r="IT214" s="75">
        <f t="shared" si="769"/>
        <v>4.3245208657788511E-2</v>
      </c>
      <c r="IU214" s="75">
        <f t="shared" si="770"/>
        <v>5.578775213519898E-2</v>
      </c>
      <c r="IV214" s="75">
        <f t="shared" si="771"/>
        <v>7.7727682596934175E-2</v>
      </c>
      <c r="IW214" s="75">
        <f t="shared" si="772"/>
        <v>5.4482018250134191E-2</v>
      </c>
      <c r="IX214" s="75"/>
      <c r="IY214" s="75"/>
      <c r="IZ214" s="75">
        <f t="shared" si="773"/>
        <v>2.1939930461735195E-2</v>
      </c>
      <c r="JA214" s="75">
        <f t="shared" si="774"/>
        <v>-2.3245664346799984E-2</v>
      </c>
      <c r="JB214" s="75">
        <f t="shared" si="775"/>
        <v>-1.3057338850647887E-3</v>
      </c>
      <c r="JC214" s="75"/>
      <c r="JD214" s="75"/>
      <c r="JE214" s="75"/>
      <c r="JF214" s="75"/>
      <c r="JG214" s="75"/>
      <c r="JH214" s="75"/>
      <c r="JI214" s="75">
        <f t="shared" si="776"/>
        <v>9.9585417792327491E-2</v>
      </c>
      <c r="JJ214" s="75">
        <f t="shared" si="777"/>
        <v>0.128538283062645</v>
      </c>
      <c r="JK214" s="75">
        <f t="shared" si="778"/>
        <v>0.14283062645011602</v>
      </c>
      <c r="JL214" s="75"/>
      <c r="JM214" s="75">
        <f t="shared" si="779"/>
        <v>0.12883881519171361</v>
      </c>
      <c r="JN214" s="75">
        <f t="shared" si="780"/>
        <v>0.16581864437579502</v>
      </c>
      <c r="JO214" s="75">
        <f t="shared" si="781"/>
        <v>0.1846265673269126</v>
      </c>
      <c r="JP214" s="75"/>
      <c r="JQ214" s="75">
        <f t="shared" si="782"/>
        <v>9.2696122633002698E-2</v>
      </c>
      <c r="JR214" s="75">
        <f t="shared" si="783"/>
        <v>0.14968440036068531</v>
      </c>
      <c r="JS214" s="75">
        <f t="shared" si="784"/>
        <v>0.17042380522993689</v>
      </c>
      <c r="JT214" s="75"/>
      <c r="JU214" s="75">
        <f t="shared" si="785"/>
        <v>0.12166756128108785</v>
      </c>
      <c r="JV214" s="75">
        <f t="shared" si="786"/>
        <v>0.13311862587224907</v>
      </c>
      <c r="JW214" s="75">
        <f t="shared" si="787"/>
        <v>0.17614957953122204</v>
      </c>
      <c r="JX214" s="75"/>
      <c r="JY214" s="75"/>
      <c r="JZ214" s="75"/>
      <c r="KA214" s="75">
        <f t="shared" si="788"/>
        <v>-3.6142692558710915E-2</v>
      </c>
      <c r="KB214" s="75">
        <f t="shared" si="789"/>
        <v>2.8971438648085157E-2</v>
      </c>
      <c r="KC214" s="75">
        <f t="shared" si="790"/>
        <v>-7.1712539106257578E-3</v>
      </c>
      <c r="KD214" s="75"/>
      <c r="KE214" s="75"/>
      <c r="KF214" s="75">
        <f t="shared" si="791"/>
        <v>-1.6134244015109711E-2</v>
      </c>
      <c r="KG214" s="75">
        <f t="shared" si="792"/>
        <v>-1.6565774488436241E-2</v>
      </c>
      <c r="KH214" s="75">
        <f t="shared" si="793"/>
        <v>-3.2700018503545952E-2</v>
      </c>
      <c r="KI214" s="75"/>
      <c r="KJ214" s="75"/>
      <c r="KK214" s="75">
        <f t="shared" si="794"/>
        <v>-1.4202762096975713E-2</v>
      </c>
      <c r="KL214" s="75">
        <f t="shared" si="795"/>
        <v>5.7257743012851525E-3</v>
      </c>
      <c r="KM214" s="75">
        <f t="shared" si="796"/>
        <v>-8.4769877956905604E-3</v>
      </c>
      <c r="KN214" s="75"/>
      <c r="KO214" s="75"/>
      <c r="KP214" s="75"/>
      <c r="KQ214" s="75"/>
      <c r="KR214" s="73">
        <f t="shared" si="797"/>
        <v>3912.1984372160641</v>
      </c>
      <c r="KS214" s="73">
        <f t="shared" si="798"/>
        <v>664.22060694166817</v>
      </c>
      <c r="KT214" s="73">
        <f t="shared" si="799"/>
        <v>3320.0874068689805</v>
      </c>
      <c r="KU214" s="73">
        <f t="shared" si="800"/>
        <v>1083.6749045974923</v>
      </c>
      <c r="KV214" s="73">
        <f t="shared" si="801"/>
        <v>1229.9253134653825</v>
      </c>
      <c r="KW214" s="73">
        <f t="shared" si="802"/>
        <v>623.59549336725422</v>
      </c>
      <c r="KX214" s="73">
        <f t="shared" si="803"/>
        <v>210.23496274759222</v>
      </c>
      <c r="KY214" s="73"/>
      <c r="KZ214" s="73">
        <f t="shared" si="804"/>
        <v>2131.7826871055004</v>
      </c>
      <c r="LA214" s="73">
        <f t="shared" si="805"/>
        <v>1545.1644724977459</v>
      </c>
      <c r="LB214" s="73">
        <f t="shared" si="806"/>
        <v>4944.929486023445</v>
      </c>
      <c r="LC214" s="73">
        <f t="shared" si="807"/>
        <v>651.12605951307489</v>
      </c>
      <c r="LD214" s="73">
        <f t="shared" si="808"/>
        <v>804.33219116321004</v>
      </c>
      <c r="LE214" s="73">
        <f t="shared" si="809"/>
        <v>868.84003606853025</v>
      </c>
      <c r="LF214" s="73">
        <f t="shared" si="810"/>
        <v>231.82506762849411</v>
      </c>
      <c r="LG214" s="73"/>
      <c r="LH214" s="73">
        <f t="shared" si="811"/>
        <v>2396</v>
      </c>
      <c r="LI214" s="73">
        <f t="shared" si="812"/>
        <v>2435</v>
      </c>
      <c r="LJ214" s="73">
        <f t="shared" si="813"/>
        <v>3289</v>
      </c>
      <c r="LK214" s="73">
        <f t="shared" si="814"/>
        <v>1040</v>
      </c>
      <c r="LL214" s="73">
        <f t="shared" si="815"/>
        <v>879</v>
      </c>
      <c r="LM214" s="73">
        <f t="shared" si="816"/>
        <v>609</v>
      </c>
      <c r="LN214" s="73">
        <f t="shared" si="817"/>
        <v>481</v>
      </c>
      <c r="LO214" s="73"/>
      <c r="LP214" s="73">
        <f t="shared" si="818"/>
        <v>-1780.4157501105637</v>
      </c>
      <c r="LQ214" s="73">
        <f t="shared" si="819"/>
        <v>880.94386555607775</v>
      </c>
      <c r="LR214" s="73">
        <f t="shared" si="820"/>
        <v>1624.8420791544645</v>
      </c>
      <c r="LS214" s="73">
        <f t="shared" si="821"/>
        <v>-432.54884508441739</v>
      </c>
      <c r="LT214" s="73">
        <f t="shared" si="822"/>
        <v>-425.59312230217245</v>
      </c>
      <c r="LU214" s="73">
        <f t="shared" si="823"/>
        <v>245.24454270127603</v>
      </c>
      <c r="LV214" s="73">
        <f t="shared" si="824"/>
        <v>21.59010488090189</v>
      </c>
      <c r="LW214" s="73"/>
      <c r="LX214" s="73">
        <f t="shared" si="825"/>
        <v>264.21731289449963</v>
      </c>
      <c r="LY214" s="73">
        <f t="shared" si="826"/>
        <v>889.83552750225408</v>
      </c>
      <c r="LZ214" s="73">
        <f t="shared" si="827"/>
        <v>-1655.929486023445</v>
      </c>
      <c r="MA214" s="73">
        <f t="shared" si="828"/>
        <v>388.87394048692511</v>
      </c>
      <c r="MB214" s="73">
        <f t="shared" si="829"/>
        <v>74.667808836789959</v>
      </c>
      <c r="MC214" s="73">
        <f t="shared" si="830"/>
        <v>-259.84003606853025</v>
      </c>
      <c r="MD214" s="73">
        <f t="shared" si="831"/>
        <v>249.17493237150589</v>
      </c>
      <c r="ME214" s="73"/>
      <c r="MF214" s="73">
        <f t="shared" si="832"/>
        <v>-1516.1984372160641</v>
      </c>
      <c r="MG214" s="73">
        <f t="shared" si="833"/>
        <v>1770.7793930583318</v>
      </c>
      <c r="MH214" s="73">
        <f t="shared" si="834"/>
        <v>-31.087406868980452</v>
      </c>
      <c r="MI214" s="73">
        <f t="shared" si="835"/>
        <v>-43.674904597492286</v>
      </c>
      <c r="MJ214" s="73">
        <f t="shared" si="836"/>
        <v>-350.92531346538249</v>
      </c>
      <c r="MK214" s="73">
        <f t="shared" si="837"/>
        <v>-14.595493367254221</v>
      </c>
      <c r="ML214" s="73">
        <f t="shared" si="838"/>
        <v>270.76503725240775</v>
      </c>
      <c r="MM214" s="73"/>
      <c r="MN214" s="75">
        <f t="shared" si="839"/>
        <v>-0.45509341580779183</v>
      </c>
      <c r="MO214" s="75">
        <f t="shared" si="840"/>
        <v>1.3262820459791038</v>
      </c>
      <c r="MP214" s="75">
        <f t="shared" si="841"/>
        <v>0.48939738025956891</v>
      </c>
      <c r="MQ214" s="75">
        <f t="shared" si="842"/>
        <v>-0.39915000638044518</v>
      </c>
      <c r="MR214" s="75">
        <f t="shared" si="843"/>
        <v>-0.34603167984488448</v>
      </c>
      <c r="MS214" s="75">
        <f t="shared" si="844"/>
        <v>0.39327504016589182</v>
      </c>
      <c r="MT214" s="75">
        <f t="shared" si="845"/>
        <v>0.10269512072938571</v>
      </c>
      <c r="MU214" s="75"/>
      <c r="MV214" s="75">
        <f t="shared" si="846"/>
        <v>0.12394195454005191</v>
      </c>
      <c r="MW214" s="75">
        <f t="shared" si="847"/>
        <v>0.57588401968875336</v>
      </c>
      <c r="MX214" s="75">
        <f t="shared" si="848"/>
        <v>-0.33487423646865605</v>
      </c>
      <c r="MY214" s="75">
        <f t="shared" si="849"/>
        <v>0.59723295482557226</v>
      </c>
      <c r="MZ214" s="75">
        <f t="shared" si="850"/>
        <v>9.2832053294804456E-2</v>
      </c>
      <c r="NA214" s="75">
        <f t="shared" si="851"/>
        <v>-0.29906544965894644</v>
      </c>
      <c r="NB214" s="75">
        <f t="shared" si="852"/>
        <v>1.0748403307739585</v>
      </c>
      <c r="NC214" s="75"/>
      <c r="ND214" s="75">
        <f t="shared" si="853"/>
        <v>-0.38755662872126623</v>
      </c>
      <c r="NE214" s="75">
        <f t="shared" si="854"/>
        <v>2.6659507015473274</v>
      </c>
      <c r="NF214" s="75">
        <f t="shared" si="855"/>
        <v>-9.363430253270813E-3</v>
      </c>
      <c r="NG214" s="75">
        <f t="shared" si="856"/>
        <v>-4.0302589284112275E-2</v>
      </c>
      <c r="NH214" s="75">
        <f t="shared" si="857"/>
        <v>-0.28532245789513105</v>
      </c>
      <c r="NI214" s="75">
        <f t="shared" si="858"/>
        <v>-2.3405386219907291E-2</v>
      </c>
      <c r="NJ214" s="75">
        <f t="shared" si="859"/>
        <v>1.2879163090369885</v>
      </c>
      <c r="NK214" s="75"/>
      <c r="NL214" s="75"/>
      <c r="NM214" s="211">
        <v>9019</v>
      </c>
      <c r="NN214" s="212">
        <v>1</v>
      </c>
      <c r="NO214" s="212">
        <v>12</v>
      </c>
      <c r="NP214" s="212">
        <v>3</v>
      </c>
      <c r="NQ214" s="212">
        <v>1</v>
      </c>
      <c r="NR214" s="212">
        <v>10</v>
      </c>
      <c r="NS214" s="213">
        <v>27</v>
      </c>
      <c r="NT214" s="213">
        <f t="shared" si="860"/>
        <v>9046</v>
      </c>
      <c r="NU214" s="75"/>
      <c r="NV214" s="75"/>
      <c r="NW214" s="73">
        <v>11178</v>
      </c>
      <c r="NX214" s="73">
        <v>2435</v>
      </c>
      <c r="NY214" s="75">
        <f t="shared" si="861"/>
        <v>0.21783861155841833</v>
      </c>
      <c r="NZ214" s="75">
        <f t="shared" si="862"/>
        <v>2.6619444816209617E-3</v>
      </c>
      <c r="OA214" s="75">
        <f t="shared" si="863"/>
        <v>3.1068540901383222E-3</v>
      </c>
      <c r="OB214" s="73">
        <v>25201</v>
      </c>
      <c r="OC214" s="73">
        <v>12558</v>
      </c>
      <c r="OD214" s="73">
        <v>7589.6690798607215</v>
      </c>
      <c r="OE214" s="73">
        <v>1879.4038263124139</v>
      </c>
      <c r="OF214" s="75">
        <f t="shared" si="864"/>
        <v>7.4576557529955706E-2</v>
      </c>
      <c r="OG214" s="75">
        <f t="shared" si="865"/>
        <v>0.2476265837860355</v>
      </c>
      <c r="OH214" s="73">
        <v>2257</v>
      </c>
      <c r="OI214" s="73">
        <f t="shared" si="866"/>
        <v>558.89319960508215</v>
      </c>
      <c r="OJ214" s="75">
        <f t="shared" si="867"/>
        <v>4.4504952986548982E-2</v>
      </c>
      <c r="OK214" s="75">
        <f t="shared" si="868"/>
        <v>3.845437843710517E-3</v>
      </c>
      <c r="OL214" s="75">
        <f t="shared" si="869"/>
        <v>2.7417362555981696E-3</v>
      </c>
      <c r="OM214" s="73">
        <v>25233</v>
      </c>
      <c r="ON214" s="73">
        <v>436231167</v>
      </c>
      <c r="OO214" s="73">
        <f t="shared" si="870"/>
        <v>17288.12138865771</v>
      </c>
      <c r="OP214" s="75">
        <f t="shared" si="871"/>
        <v>3.8722787930239133E-3</v>
      </c>
      <c r="OQ214" s="75">
        <f t="shared" si="872"/>
        <v>3.5031221708159716E-3</v>
      </c>
      <c r="OR214" s="75">
        <f t="shared" si="873"/>
        <v>1.8018017872439161E-3</v>
      </c>
      <c r="OS214" s="73">
        <v>4310.8790406038843</v>
      </c>
      <c r="OT214" s="75">
        <f t="shared" si="874"/>
        <v>0.17105984050648324</v>
      </c>
      <c r="OU214" s="75">
        <f t="shared" si="875"/>
        <v>3.552848958493057E-3</v>
      </c>
      <c r="OV214" s="73">
        <v>1198.0243746931899</v>
      </c>
      <c r="OW214" s="75">
        <f t="shared" si="876"/>
        <v>4.7478475595180515E-2</v>
      </c>
      <c r="OX214" s="75">
        <v>0.13708513708513709</v>
      </c>
      <c r="OY214" s="73">
        <v>1293</v>
      </c>
      <c r="OZ214" s="75">
        <f t="shared" si="877"/>
        <v>5.1307487798103249E-2</v>
      </c>
      <c r="PA214" s="73">
        <v>5122</v>
      </c>
      <c r="PB214" s="75">
        <f t="shared" si="878"/>
        <v>0.20324590294035952</v>
      </c>
      <c r="PC214" s="73">
        <v>3904</v>
      </c>
      <c r="PD214" s="73">
        <v>5908</v>
      </c>
      <c r="PE214" s="75">
        <f t="shared" si="879"/>
        <v>-0.33920108327691267</v>
      </c>
      <c r="PF214" s="75">
        <v>5.3177999682992548E-2</v>
      </c>
      <c r="PG214" s="75">
        <v>4.6679346964653666E-2</v>
      </c>
      <c r="PH214" s="75">
        <v>9.9857346647646214E-2</v>
      </c>
      <c r="PI214" s="75"/>
      <c r="PJ214" s="75"/>
      <c r="PK214" s="75"/>
      <c r="PL214" s="75"/>
      <c r="PM214" s="75"/>
      <c r="PN214" s="75"/>
      <c r="PO214" s="226"/>
      <c r="PP214" s="21">
        <f t="shared" si="880"/>
        <v>0</v>
      </c>
      <c r="PQ214" s="73">
        <f t="shared" si="881"/>
        <v>116.71370727636055</v>
      </c>
      <c r="PR214" s="73"/>
      <c r="PS214" s="73">
        <f t="shared" si="882"/>
        <v>46.530786742161858</v>
      </c>
      <c r="PT214" s="73">
        <v>2</v>
      </c>
      <c r="PU214" s="73">
        <f t="shared" si="883"/>
        <v>71.298415603894654</v>
      </c>
      <c r="PV214" s="73">
        <v>2</v>
      </c>
      <c r="PW214" s="73"/>
      <c r="QA214" s="74"/>
      <c r="QB214" s="87"/>
    </row>
    <row r="215" spans="1:444" x14ac:dyDescent="0.25">
      <c r="A215" s="150"/>
      <c r="B215" s="153" t="s">
        <v>7</v>
      </c>
      <c r="C215" s="151"/>
      <c r="D215" s="156">
        <v>72043</v>
      </c>
      <c r="E215" s="156" t="s">
        <v>260</v>
      </c>
      <c r="F215" s="72" t="s">
        <v>442</v>
      </c>
      <c r="G215" s="82"/>
      <c r="P215" s="161"/>
      <c r="Q215" s="127"/>
      <c r="R215" s="127"/>
      <c r="S215" s="127"/>
      <c r="T215" s="127"/>
      <c r="U215" s="127"/>
      <c r="V215" s="127"/>
      <c r="W215" s="127"/>
      <c r="X215" s="127"/>
      <c r="Y215" s="127"/>
      <c r="Z215" s="113"/>
      <c r="AA215" s="73"/>
      <c r="AB215" s="74">
        <v>1882</v>
      </c>
      <c r="AC215" s="74">
        <v>4204</v>
      </c>
      <c r="AD215" s="74">
        <v>1999</v>
      </c>
      <c r="AE215" s="88">
        <v>1869.5941336050018</v>
      </c>
      <c r="AF215" s="88">
        <v>1243.4058663949986</v>
      </c>
      <c r="AG215" s="74">
        <v>7310</v>
      </c>
      <c r="AH215" s="74">
        <v>371</v>
      </c>
      <c r="AI215" s="74">
        <v>0</v>
      </c>
      <c r="AJ215" s="74">
        <v>3113</v>
      </c>
      <c r="AK215" s="73">
        <f t="shared" si="667"/>
        <v>18879</v>
      </c>
      <c r="AL215" s="75"/>
      <c r="AM215" s="76">
        <f t="shared" si="668"/>
        <v>9.9687483447216479E-2</v>
      </c>
      <c r="AN215" s="77">
        <f t="shared" si="669"/>
        <v>0.22268128608506807</v>
      </c>
      <c r="AO215" s="77">
        <f t="shared" si="670"/>
        <v>0.10588484559563537</v>
      </c>
      <c r="AP215" s="77">
        <f t="shared" si="671"/>
        <v>9.9030358260766033E-2</v>
      </c>
      <c r="AQ215" s="77">
        <f t="shared" si="672"/>
        <v>6.5861850012977313E-2</v>
      </c>
      <c r="AR215" s="77">
        <f t="shared" si="673"/>
        <v>0.38720271200805129</v>
      </c>
      <c r="AS215" s="77">
        <f t="shared" si="674"/>
        <v>1.9651464590285501E-2</v>
      </c>
      <c r="AT215" s="78">
        <f t="shared" si="675"/>
        <v>0</v>
      </c>
      <c r="AU215" s="75">
        <f t="shared" si="676"/>
        <v>1</v>
      </c>
      <c r="AV215" s="75"/>
      <c r="AW215" s="75"/>
      <c r="AX215" s="74">
        <v>1565</v>
      </c>
      <c r="AY215" s="74">
        <v>1027</v>
      </c>
      <c r="AZ215" s="74">
        <v>1639</v>
      </c>
      <c r="BA215" s="74">
        <v>2493</v>
      </c>
      <c r="BB215" s="74">
        <v>6366</v>
      </c>
      <c r="BC215" s="74">
        <v>5550</v>
      </c>
      <c r="BD215" s="74">
        <v>454</v>
      </c>
      <c r="BE215" s="74">
        <v>0</v>
      </c>
      <c r="BF215" s="74">
        <v>41</v>
      </c>
      <c r="BG215" s="79">
        <v>27</v>
      </c>
      <c r="BH215" s="80">
        <v>109</v>
      </c>
      <c r="BI215" s="80"/>
      <c r="BJ215" s="81"/>
      <c r="BK215" s="73">
        <f t="shared" si="677"/>
        <v>136</v>
      </c>
      <c r="BL215" s="79">
        <f t="shared" si="678"/>
        <v>19271</v>
      </c>
      <c r="BM215" s="82"/>
      <c r="BN215" s="83">
        <f t="shared" si="679"/>
        <v>8.1210108453116076E-2</v>
      </c>
      <c r="BO215" s="84">
        <f t="shared" si="680"/>
        <v>5.3292512064760524E-2</v>
      </c>
      <c r="BP215" s="84">
        <f t="shared" si="681"/>
        <v>8.5050075242592491E-2</v>
      </c>
      <c r="BQ215" s="84">
        <f t="shared" si="682"/>
        <v>0.12936536765087436</v>
      </c>
      <c r="BR215" s="84">
        <f t="shared" si="683"/>
        <v>0.33034092678117377</v>
      </c>
      <c r="BS215" s="84">
        <f t="shared" si="684"/>
        <v>0.28799750921073114</v>
      </c>
      <c r="BT215" s="84">
        <f t="shared" si="685"/>
        <v>2.3558715167868817E-2</v>
      </c>
      <c r="BU215" s="84">
        <f t="shared" si="686"/>
        <v>0</v>
      </c>
      <c r="BV215" s="84">
        <f t="shared" si="687"/>
        <v>2.1275491671423384E-3</v>
      </c>
      <c r="BW215" s="84">
        <f t="shared" si="688"/>
        <v>1.4010689637278812E-3</v>
      </c>
      <c r="BX215" s="84">
        <f t="shared" si="689"/>
        <v>5.6561672980125575E-3</v>
      </c>
      <c r="BY215" s="84">
        <f t="shared" si="690"/>
        <v>0</v>
      </c>
      <c r="BZ215" s="84">
        <f t="shared" si="691"/>
        <v>0</v>
      </c>
      <c r="CA215" s="75">
        <f t="shared" si="692"/>
        <v>7.0572362617404389E-3</v>
      </c>
      <c r="CB215" s="85">
        <f t="shared" si="693"/>
        <v>1</v>
      </c>
      <c r="CC215" s="75"/>
      <c r="CD215" s="75"/>
      <c r="CE215" s="74">
        <v>1689</v>
      </c>
      <c r="CF215" s="74">
        <v>3831</v>
      </c>
      <c r="CG215" s="74">
        <v>7734</v>
      </c>
      <c r="CH215" s="74">
        <v>2116</v>
      </c>
      <c r="CI215" s="74">
        <v>2357</v>
      </c>
      <c r="CJ215" s="74">
        <v>1196</v>
      </c>
      <c r="CK215" s="74">
        <v>505</v>
      </c>
      <c r="CP215" s="73">
        <f t="shared" si="884"/>
        <v>0</v>
      </c>
      <c r="CQ215" s="73">
        <f t="shared" si="885"/>
        <v>19428</v>
      </c>
      <c r="CR215" s="73"/>
      <c r="CS215" s="76">
        <f t="shared" si="694"/>
        <v>8.6936380481778874E-2</v>
      </c>
      <c r="CT215" s="77">
        <f t="shared" si="695"/>
        <v>0.19718962322421249</v>
      </c>
      <c r="CU215" s="77">
        <f t="shared" si="696"/>
        <v>0.39808523780111182</v>
      </c>
      <c r="CV215" s="77">
        <f t="shared" si="697"/>
        <v>0.10891496808729668</v>
      </c>
      <c r="CW215" s="77">
        <f t="shared" si="698"/>
        <v>0.12131974469837348</v>
      </c>
      <c r="CX215" s="77">
        <f t="shared" si="699"/>
        <v>6.1560634136298129E-2</v>
      </c>
      <c r="CY215" s="77">
        <f t="shared" si="700"/>
        <v>2.5993411570928555E-2</v>
      </c>
      <c r="CZ215" s="78"/>
      <c r="DA215" s="78"/>
      <c r="DB215" s="78"/>
      <c r="DC215" s="78"/>
      <c r="DD215" s="78">
        <f t="shared" si="701"/>
        <v>0</v>
      </c>
      <c r="DE215" s="75">
        <f t="shared" si="702"/>
        <v>1</v>
      </c>
      <c r="DF215" s="75"/>
      <c r="DG215" s="75"/>
      <c r="DH215" s="74">
        <v>1660</v>
      </c>
      <c r="DI215" s="74">
        <v>4639</v>
      </c>
      <c r="DJ215" s="74">
        <v>4064</v>
      </c>
      <c r="DK215" s="74">
        <v>4717</v>
      </c>
      <c r="DM215" s="74">
        <v>1012</v>
      </c>
      <c r="DN215" s="74">
        <v>1493</v>
      </c>
      <c r="DO215" s="74">
        <v>1861</v>
      </c>
      <c r="DP215" s="74">
        <v>60</v>
      </c>
      <c r="DQ215" s="74">
        <v>39</v>
      </c>
      <c r="DU215" s="73">
        <f t="shared" si="703"/>
        <v>99</v>
      </c>
      <c r="DV215" s="73">
        <f t="shared" si="886"/>
        <v>19545</v>
      </c>
      <c r="DW215" s="76">
        <f t="shared" si="704"/>
        <v>8.4932207725761058E-2</v>
      </c>
      <c r="DX215" s="77">
        <f t="shared" si="705"/>
        <v>0.23734970580711179</v>
      </c>
      <c r="DY215" s="77">
        <f t="shared" si="706"/>
        <v>0.20793041698644155</v>
      </c>
      <c r="DZ215" s="77">
        <f t="shared" si="707"/>
        <v>0.24134049629061141</v>
      </c>
      <c r="EA215" s="77">
        <f t="shared" si="708"/>
        <v>0</v>
      </c>
      <c r="EB215" s="77">
        <f t="shared" si="709"/>
        <v>5.1777948324379638E-2</v>
      </c>
      <c r="EC215" s="77">
        <f t="shared" si="710"/>
        <v>7.6387822972627265E-2</v>
      </c>
      <c r="ED215" s="77">
        <f t="shared" si="711"/>
        <v>9.5216167817856232E-2</v>
      </c>
      <c r="EE215" s="75">
        <f t="shared" si="712"/>
        <v>3.0698388334612432E-3</v>
      </c>
      <c r="EF215" s="78">
        <f t="shared" si="713"/>
        <v>1.9953952417498082E-3</v>
      </c>
      <c r="EG215" s="78">
        <f t="shared" si="714"/>
        <v>0</v>
      </c>
      <c r="EH215" s="78">
        <f t="shared" si="715"/>
        <v>0</v>
      </c>
      <c r="EI215" s="78">
        <f t="shared" si="716"/>
        <v>0</v>
      </c>
      <c r="EJ215" s="75">
        <f t="shared" si="717"/>
        <v>5.0652340752110519E-3</v>
      </c>
      <c r="EK215" s="75">
        <f t="shared" si="718"/>
        <v>1</v>
      </c>
      <c r="EL215" s="75"/>
      <c r="EM215" s="75"/>
      <c r="EN215" s="75"/>
      <c r="EO215" s="75"/>
      <c r="EP215" s="75"/>
      <c r="EQ215" s="75"/>
      <c r="ER215" s="75">
        <f t="shared" si="719"/>
        <v>0.22268128608506807</v>
      </c>
      <c r="ES215" s="75">
        <f t="shared" si="720"/>
        <v>0.33034092678117377</v>
      </c>
      <c r="ET215" s="75">
        <f t="shared" si="721"/>
        <v>0.19718962322421249</v>
      </c>
      <c r="EU215" s="75">
        <f t="shared" si="722"/>
        <v>0.23734970580711179</v>
      </c>
      <c r="EV215" s="75"/>
      <c r="EW215" s="75"/>
      <c r="EX215" s="75">
        <f t="shared" si="723"/>
        <v>0.10588484559563537</v>
      </c>
      <c r="EY215" s="75">
        <f t="shared" si="724"/>
        <v>5.3292512064760524E-2</v>
      </c>
      <c r="EZ215" s="75">
        <f t="shared" si="725"/>
        <v>0.12131974469837348</v>
      </c>
      <c r="FA215" s="75">
        <f t="shared" si="726"/>
        <v>0.20793041698644155</v>
      </c>
      <c r="FB215" s="75"/>
      <c r="FC215" s="75"/>
      <c r="FD215" s="75"/>
      <c r="FE215" s="75">
        <f t="shared" si="727"/>
        <v>0</v>
      </c>
      <c r="FF215" s="75"/>
      <c r="FG215" s="75"/>
      <c r="FH215" s="75"/>
      <c r="FI215" s="75"/>
      <c r="FJ215" s="75"/>
      <c r="FK215" s="75">
        <f t="shared" si="728"/>
        <v>2.1275491671423384E-3</v>
      </c>
      <c r="FL215" s="75"/>
      <c r="FM215" s="75"/>
      <c r="FN215" s="75"/>
      <c r="FO215" s="75"/>
      <c r="FP215" s="75">
        <f t="shared" si="729"/>
        <v>0.32856613168070342</v>
      </c>
      <c r="FQ215" s="75">
        <f t="shared" si="730"/>
        <v>0.38576098801307668</v>
      </c>
      <c r="FR215" s="75">
        <f t="shared" si="731"/>
        <v>0.318509367922586</v>
      </c>
      <c r="FS215" s="75">
        <f t="shared" si="732"/>
        <v>0.44528012279355333</v>
      </c>
      <c r="FT215" s="75"/>
      <c r="FU215" s="75"/>
      <c r="FV215" s="75"/>
      <c r="FW215" s="75">
        <f t="shared" si="733"/>
        <v>-0.13315130355696128</v>
      </c>
      <c r="FX215" s="75">
        <f t="shared" si="734"/>
        <v>4.0160082582899298E-2</v>
      </c>
      <c r="FY215" s="75">
        <f t="shared" si="735"/>
        <v>-9.2991220974061983E-2</v>
      </c>
      <c r="FZ215" s="75"/>
      <c r="GA215" s="75"/>
      <c r="GB215" s="75">
        <f t="shared" si="736"/>
        <v>6.8027232633612961E-2</v>
      </c>
      <c r="GC215" s="75">
        <f t="shared" si="737"/>
        <v>8.6610672288068069E-2</v>
      </c>
      <c r="GD215" s="75">
        <f t="shared" si="738"/>
        <v>0.15463790492168103</v>
      </c>
      <c r="GE215" s="75"/>
      <c r="GF215" s="75"/>
      <c r="GG215" s="75"/>
      <c r="GH215" s="75"/>
      <c r="GI215" s="75"/>
      <c r="GJ215" s="75"/>
      <c r="GK215" s="75"/>
      <c r="GL215" s="75"/>
      <c r="GM215" s="75"/>
      <c r="GN215" s="75"/>
      <c r="GO215" s="75"/>
      <c r="GP215" s="75"/>
      <c r="GQ215" s="75">
        <f t="shared" si="739"/>
        <v>-6.7251620090490682E-2</v>
      </c>
      <c r="GR215" s="75">
        <f t="shared" si="740"/>
        <v>0.12677075487096734</v>
      </c>
      <c r="GS215" s="75">
        <f t="shared" si="741"/>
        <v>5.9519134780476657E-2</v>
      </c>
      <c r="GT215" s="75"/>
      <c r="GU215" s="75"/>
      <c r="GV215" s="75"/>
      <c r="GW215" s="75"/>
      <c r="GX215" s="75">
        <f t="shared" si="742"/>
        <v>1.9651464590285501E-2</v>
      </c>
      <c r="GY215" s="75">
        <f t="shared" si="743"/>
        <v>2.3558715167868817E-2</v>
      </c>
      <c r="GZ215" s="75">
        <f t="shared" si="744"/>
        <v>2.5993411570928555E-2</v>
      </c>
      <c r="HA215" s="75">
        <f t="shared" si="745"/>
        <v>5.1777948324379638E-2</v>
      </c>
      <c r="HB215" s="75"/>
      <c r="HC215" s="75"/>
      <c r="HD215" s="75">
        <f t="shared" si="746"/>
        <v>2.4346964030597384E-3</v>
      </c>
      <c r="HE215" s="75">
        <f t="shared" si="747"/>
        <v>2.5784536753451083E-2</v>
      </c>
      <c r="HF215" s="75">
        <f t="shared" si="748"/>
        <v>2.8219233156510821E-2</v>
      </c>
      <c r="HG215" s="75"/>
      <c r="HH215" s="75"/>
      <c r="HI215" s="75"/>
      <c r="HJ215" s="75">
        <f t="shared" si="749"/>
        <v>0.38720271200805129</v>
      </c>
      <c r="HK215" s="75">
        <f t="shared" si="750"/>
        <v>0.28799750921073114</v>
      </c>
      <c r="HL215" s="75">
        <f t="shared" si="751"/>
        <v>0.39808523780111182</v>
      </c>
      <c r="HM215" s="75">
        <f t="shared" si="752"/>
        <v>0.24134049629061141</v>
      </c>
      <c r="HN215" s="75"/>
      <c r="HO215" s="75"/>
      <c r="HP215" s="75">
        <f t="shared" si="753"/>
        <v>0.11008772859038068</v>
      </c>
      <c r="HQ215" s="75">
        <f>Gegevens!HM288-Gegevens!HL288</f>
        <v>-6.0200876196922021E-2</v>
      </c>
      <c r="HR215" s="75">
        <f t="shared" si="754"/>
        <v>-4.6657012920119728E-2</v>
      </c>
      <c r="HS215" s="75"/>
      <c r="HT215" s="75"/>
      <c r="HU215" s="75"/>
      <c r="HV215" s="75">
        <f t="shared" si="755"/>
        <v>9.9687483447216479E-2</v>
      </c>
      <c r="HW215" s="75">
        <f t="shared" si="756"/>
        <v>8.5050075242592491E-2</v>
      </c>
      <c r="HX215" s="75">
        <f t="shared" si="757"/>
        <v>6.1560634136298129E-2</v>
      </c>
      <c r="HY215" s="75">
        <f t="shared" si="758"/>
        <v>8.4932207725761058E-2</v>
      </c>
      <c r="HZ215" s="75"/>
      <c r="IA215" s="75"/>
      <c r="IB215" s="75">
        <f t="shared" si="759"/>
        <v>-2.3489441106294362E-2</v>
      </c>
      <c r="IC215" s="75">
        <f t="shared" si="760"/>
        <v>2.337157358946293E-2</v>
      </c>
      <c r="ID215" s="75">
        <f t="shared" si="761"/>
        <v>-1.1786751683143248E-4</v>
      </c>
      <c r="IE215" s="75"/>
      <c r="IF215" s="75"/>
      <c r="IG215" s="75"/>
      <c r="IH215" s="75">
        <f t="shared" si="762"/>
        <v>9.9030358260766033E-2</v>
      </c>
      <c r="II215" s="75">
        <f t="shared" si="763"/>
        <v>0.12936536765087436</v>
      </c>
      <c r="IJ215" s="75">
        <f t="shared" si="764"/>
        <v>8.6936380481778874E-2</v>
      </c>
      <c r="IK215" s="75">
        <f t="shared" si="765"/>
        <v>9.5216167817856232E-2</v>
      </c>
      <c r="IL215" s="75"/>
      <c r="IM215" s="75"/>
      <c r="IN215" s="75">
        <f t="shared" si="766"/>
        <v>-4.2428987169095489E-2</v>
      </c>
      <c r="IO215" s="75">
        <f t="shared" si="767"/>
        <v>8.2797873360773572E-3</v>
      </c>
      <c r="IP215" s="75">
        <f t="shared" si="768"/>
        <v>-3.4149199833018132E-2</v>
      </c>
      <c r="IQ215" s="75"/>
      <c r="IR215" s="75"/>
      <c r="IS215" s="75"/>
      <c r="IT215" s="75">
        <f t="shared" si="769"/>
        <v>6.5861850012977313E-2</v>
      </c>
      <c r="IU215" s="75">
        <f t="shared" si="770"/>
        <v>8.1210108453116076E-2</v>
      </c>
      <c r="IV215" s="75">
        <f t="shared" si="771"/>
        <v>0.10891496808729668</v>
      </c>
      <c r="IW215" s="75">
        <f t="shared" si="772"/>
        <v>7.6387822972627265E-2</v>
      </c>
      <c r="IX215" s="75"/>
      <c r="IY215" s="75"/>
      <c r="IZ215" s="75">
        <f t="shared" si="773"/>
        <v>2.7704859634180609E-2</v>
      </c>
      <c r="JA215" s="75">
        <f t="shared" si="774"/>
        <v>-3.252714511466942E-2</v>
      </c>
      <c r="JB215" s="75">
        <f t="shared" si="775"/>
        <v>-4.822285480488811E-3</v>
      </c>
      <c r="JC215" s="75"/>
      <c r="JD215" s="75"/>
      <c r="JE215" s="75"/>
      <c r="JF215" s="75"/>
      <c r="JG215" s="75"/>
      <c r="JH215" s="75"/>
      <c r="JI215" s="75">
        <f t="shared" si="776"/>
        <v>0.11868182285105153</v>
      </c>
      <c r="JJ215" s="75">
        <f t="shared" si="777"/>
        <v>0.16489220827374335</v>
      </c>
      <c r="JK215" s="75">
        <f t="shared" si="778"/>
        <v>0.18454367286402884</v>
      </c>
      <c r="JL215" s="75"/>
      <c r="JM215" s="75">
        <f t="shared" si="779"/>
        <v>0.15292408281874317</v>
      </c>
      <c r="JN215" s="75">
        <f t="shared" si="780"/>
        <v>0.21057547610399044</v>
      </c>
      <c r="JO215" s="75">
        <f t="shared" si="781"/>
        <v>0.23413419127185925</v>
      </c>
      <c r="JP215" s="75"/>
      <c r="JQ215" s="75">
        <f t="shared" si="782"/>
        <v>0.11292979205270742</v>
      </c>
      <c r="JR215" s="75">
        <f t="shared" si="783"/>
        <v>0.19585134856907555</v>
      </c>
      <c r="JS215" s="75">
        <f t="shared" si="784"/>
        <v>0.22184476014000409</v>
      </c>
      <c r="JT215" s="75"/>
      <c r="JU215" s="75">
        <f t="shared" si="785"/>
        <v>0.14699411614223587</v>
      </c>
      <c r="JV215" s="75">
        <f t="shared" si="786"/>
        <v>0.1716039907904835</v>
      </c>
      <c r="JW215" s="75">
        <f t="shared" si="787"/>
        <v>0.22338193911486315</v>
      </c>
      <c r="JX215" s="75"/>
      <c r="JY215" s="75"/>
      <c r="JZ215" s="75"/>
      <c r="KA215" s="75">
        <f t="shared" si="788"/>
        <v>-3.9994290766035751E-2</v>
      </c>
      <c r="KB215" s="75">
        <f t="shared" si="789"/>
        <v>3.4064324089528447E-2</v>
      </c>
      <c r="KC215" s="75">
        <f t="shared" si="790"/>
        <v>-5.9299666765073034E-3</v>
      </c>
      <c r="KD215" s="75"/>
      <c r="KE215" s="75"/>
      <c r="KF215" s="75">
        <f t="shared" si="791"/>
        <v>-1.4724127534914894E-2</v>
      </c>
      <c r="KG215" s="75">
        <f t="shared" si="792"/>
        <v>-2.4247357778592049E-2</v>
      </c>
      <c r="KH215" s="75">
        <f t="shared" si="793"/>
        <v>-3.8971485313506943E-2</v>
      </c>
      <c r="KI215" s="75"/>
      <c r="KJ215" s="75"/>
      <c r="KK215" s="75">
        <f t="shared" si="794"/>
        <v>-1.2289431131855155E-2</v>
      </c>
      <c r="KL215" s="75">
        <f t="shared" si="795"/>
        <v>1.5371789748590547E-3</v>
      </c>
      <c r="KM215" s="75">
        <f t="shared" si="796"/>
        <v>-1.07522521569961E-2</v>
      </c>
      <c r="KN215" s="75"/>
      <c r="KO215" s="75"/>
      <c r="KP215" s="75"/>
      <c r="KQ215" s="75"/>
      <c r="KR215" s="73">
        <f t="shared" si="797"/>
        <v>6456.5134139380416</v>
      </c>
      <c r="KS215" s="73">
        <f t="shared" si="798"/>
        <v>1041.6021483057443</v>
      </c>
      <c r="KT215" s="73">
        <f t="shared" si="799"/>
        <v>5628.9113175237399</v>
      </c>
      <c r="KU215" s="73">
        <f t="shared" si="800"/>
        <v>1662.3037206164702</v>
      </c>
      <c r="KV215" s="73">
        <f t="shared" si="801"/>
        <v>2528.4461107363395</v>
      </c>
      <c r="KW215" s="73">
        <f t="shared" si="802"/>
        <v>1587.2515697161537</v>
      </c>
      <c r="KX215" s="73">
        <f t="shared" si="803"/>
        <v>460.45508795599602</v>
      </c>
      <c r="KY215" s="73"/>
      <c r="KZ215" s="73">
        <f t="shared" si="804"/>
        <v>3854.0711859172329</v>
      </c>
      <c r="LA215" s="73">
        <f t="shared" si="805"/>
        <v>2371.1944101297095</v>
      </c>
      <c r="LB215" s="73">
        <f t="shared" si="806"/>
        <v>7780.5759728227304</v>
      </c>
      <c r="LC215" s="73">
        <f t="shared" si="807"/>
        <v>1203.2025941939469</v>
      </c>
      <c r="LD215" s="73">
        <f t="shared" si="808"/>
        <v>1699.1715565163681</v>
      </c>
      <c r="LE215" s="73">
        <f t="shared" si="809"/>
        <v>2128.7430512662136</v>
      </c>
      <c r="LF215" s="73">
        <f t="shared" si="810"/>
        <v>508.04122915379861</v>
      </c>
      <c r="LG215" s="73"/>
      <c r="LH215" s="73">
        <f t="shared" si="811"/>
        <v>4639</v>
      </c>
      <c r="LI215" s="73">
        <f t="shared" si="812"/>
        <v>4064</v>
      </c>
      <c r="LJ215" s="73">
        <f t="shared" si="813"/>
        <v>4717</v>
      </c>
      <c r="LK215" s="73">
        <f t="shared" si="814"/>
        <v>1660</v>
      </c>
      <c r="LL215" s="73">
        <f t="shared" si="815"/>
        <v>1861</v>
      </c>
      <c r="LM215" s="73">
        <f t="shared" si="816"/>
        <v>1493</v>
      </c>
      <c r="LN215" s="73">
        <f t="shared" si="817"/>
        <v>1012</v>
      </c>
      <c r="LO215" s="73"/>
      <c r="LP215" s="73">
        <f t="shared" si="818"/>
        <v>-2602.4422280208087</v>
      </c>
      <c r="LQ215" s="73">
        <f t="shared" si="819"/>
        <v>1329.5922618239651</v>
      </c>
      <c r="LR215" s="73">
        <f t="shared" si="820"/>
        <v>2151.6646552989905</v>
      </c>
      <c r="LS215" s="73">
        <f t="shared" si="821"/>
        <v>-459.10112642252329</v>
      </c>
      <c r="LT215" s="73">
        <f t="shared" si="822"/>
        <v>-829.27455421997138</v>
      </c>
      <c r="LU215" s="73">
        <f t="shared" si="823"/>
        <v>541.49148155005992</v>
      </c>
      <c r="LV215" s="73">
        <f t="shared" si="824"/>
        <v>47.58614119780259</v>
      </c>
      <c r="LW215" s="73"/>
      <c r="LX215" s="73">
        <f t="shared" si="825"/>
        <v>784.92881408276708</v>
      </c>
      <c r="LY215" s="73">
        <f t="shared" si="826"/>
        <v>1692.8055898702905</v>
      </c>
      <c r="LZ215" s="73">
        <f t="shared" si="827"/>
        <v>-3063.5759728227304</v>
      </c>
      <c r="MA215" s="73">
        <f t="shared" si="828"/>
        <v>456.79740580605312</v>
      </c>
      <c r="MB215" s="73">
        <f t="shared" si="829"/>
        <v>161.82844348363187</v>
      </c>
      <c r="MC215" s="73">
        <f t="shared" si="830"/>
        <v>-635.74305126621357</v>
      </c>
      <c r="MD215" s="73">
        <f t="shared" si="831"/>
        <v>503.95877084620139</v>
      </c>
      <c r="ME215" s="73"/>
      <c r="MF215" s="73">
        <f t="shared" si="832"/>
        <v>-1817.5134139380416</v>
      </c>
      <c r="MG215" s="73">
        <f t="shared" si="833"/>
        <v>3022.3978516942557</v>
      </c>
      <c r="MH215" s="73">
        <f t="shared" si="834"/>
        <v>-911.91131752373985</v>
      </c>
      <c r="MI215" s="73">
        <f t="shared" si="835"/>
        <v>-2.3037206164701729</v>
      </c>
      <c r="MJ215" s="73">
        <f t="shared" si="836"/>
        <v>-667.44611073633951</v>
      </c>
      <c r="MK215" s="73">
        <f t="shared" si="837"/>
        <v>-94.251569716153654</v>
      </c>
      <c r="ML215" s="73">
        <f t="shared" si="838"/>
        <v>551.54491204400392</v>
      </c>
      <c r="MM215" s="73"/>
      <c r="MN215" s="75">
        <f t="shared" si="839"/>
        <v>-0.40307237996327383</v>
      </c>
      <c r="MO215" s="75">
        <f t="shared" si="840"/>
        <v>1.2764876339652924</v>
      </c>
      <c r="MP215" s="75">
        <f t="shared" si="841"/>
        <v>0.38225236354328401</v>
      </c>
      <c r="MQ215" s="75">
        <f t="shared" si="842"/>
        <v>-0.2761836604999382</v>
      </c>
      <c r="MR215" s="75">
        <f t="shared" si="843"/>
        <v>-0.32797794293447224</v>
      </c>
      <c r="MS215" s="75">
        <f t="shared" si="844"/>
        <v>0.3411503833931594</v>
      </c>
      <c r="MT215" s="75">
        <f t="shared" si="845"/>
        <v>0.103345890712256</v>
      </c>
      <c r="MU215" s="75"/>
      <c r="MV215" s="75">
        <f t="shared" si="846"/>
        <v>0.2036622512191511</v>
      </c>
      <c r="MW215" s="75">
        <f t="shared" si="847"/>
        <v>0.7139041753129346</v>
      </c>
      <c r="MX215" s="75">
        <f t="shared" si="848"/>
        <v>-0.39374668193250606</v>
      </c>
      <c r="MY215" s="75">
        <f t="shared" si="849"/>
        <v>0.3796512806823461</v>
      </c>
      <c r="MZ215" s="75">
        <f t="shared" si="850"/>
        <v>9.5239614189053176E-2</v>
      </c>
      <c r="NA215" s="75">
        <f t="shared" si="851"/>
        <v>-0.29864715278251291</v>
      </c>
      <c r="NB215" s="75">
        <f t="shared" si="852"/>
        <v>0.99196431692286657</v>
      </c>
      <c r="NC215" s="75"/>
      <c r="ND215" s="75">
        <f t="shared" si="853"/>
        <v>-0.28150075705170413</v>
      </c>
      <c r="NE215" s="75">
        <f t="shared" si="854"/>
        <v>2.901681660901378</v>
      </c>
      <c r="NF215" s="75">
        <f t="shared" si="855"/>
        <v>-0.16200491819524812</v>
      </c>
      <c r="NG215" s="75">
        <f t="shared" si="856"/>
        <v>-1.3858602299318872E-3</v>
      </c>
      <c r="NH215" s="75">
        <f t="shared" si="857"/>
        <v>-0.26397482149301749</v>
      </c>
      <c r="NI215" s="75">
        <f t="shared" si="858"/>
        <v>-5.9380360060383212E-2</v>
      </c>
      <c r="NJ215" s="75">
        <f t="shared" si="859"/>
        <v>1.1978256435222907</v>
      </c>
      <c r="NK215" s="75"/>
      <c r="NL215" s="75"/>
      <c r="NM215" s="211">
        <v>7889</v>
      </c>
      <c r="NN215" s="212">
        <v>1</v>
      </c>
      <c r="NO215" s="212">
        <v>9</v>
      </c>
      <c r="NP215" s="212">
        <v>5</v>
      </c>
      <c r="NQ215" s="212">
        <v>1</v>
      </c>
      <c r="NR215" s="212">
        <v>17</v>
      </c>
      <c r="NS215" s="213">
        <v>33</v>
      </c>
      <c r="NT215" s="213">
        <f t="shared" si="860"/>
        <v>7922</v>
      </c>
      <c r="NU215" s="75"/>
      <c r="NV215" s="75"/>
      <c r="NW215" s="73">
        <v>19545</v>
      </c>
      <c r="NX215" s="73">
        <v>4064</v>
      </c>
      <c r="NY215" s="75">
        <f t="shared" si="861"/>
        <v>0.20793041698644155</v>
      </c>
      <c r="NZ215" s="75">
        <f t="shared" si="862"/>
        <v>4.6544735098659595E-3</v>
      </c>
      <c r="OA215" s="75">
        <f t="shared" si="863"/>
        <v>5.1853203377092982E-3</v>
      </c>
      <c r="OB215" s="73">
        <v>32652</v>
      </c>
      <c r="OC215" s="73">
        <v>22502</v>
      </c>
      <c r="OD215" s="73">
        <v>9079.9834204238578</v>
      </c>
      <c r="OE215" s="73">
        <v>1518.4316897640224</v>
      </c>
      <c r="OF215" s="75">
        <f t="shared" si="864"/>
        <v>4.6503481862183706E-2</v>
      </c>
      <c r="OG215" s="75">
        <f t="shared" si="865"/>
        <v>0.16722846501553867</v>
      </c>
      <c r="OH215" s="73">
        <v>2451.0000000000005</v>
      </c>
      <c r="OI215" s="73">
        <f t="shared" si="866"/>
        <v>409.87696775308535</v>
      </c>
      <c r="OJ215" s="75">
        <f t="shared" si="867"/>
        <v>1.8215134999248303E-2</v>
      </c>
      <c r="OK215" s="75">
        <f t="shared" si="868"/>
        <v>4.9823910349920961E-3</v>
      </c>
      <c r="OL215" s="75">
        <f t="shared" si="869"/>
        <v>2.2151382035034612E-3</v>
      </c>
      <c r="OM215" s="73">
        <v>32378</v>
      </c>
      <c r="ON215" s="73">
        <v>572333818</v>
      </c>
      <c r="OO215" s="73">
        <f t="shared" si="870"/>
        <v>17676.626660077829</v>
      </c>
      <c r="OP215" s="75">
        <f t="shared" si="871"/>
        <v>4.9687568961490217E-3</v>
      </c>
      <c r="OQ215" s="75">
        <f t="shared" si="872"/>
        <v>4.5960844584576714E-3</v>
      </c>
      <c r="OR215" s="75">
        <f t="shared" si="873"/>
        <v>1.3213920898831253E-3</v>
      </c>
      <c r="OS215" s="73">
        <v>6045.4258922254476</v>
      </c>
      <c r="OT215" s="75">
        <f t="shared" si="874"/>
        <v>0.18514718523292439</v>
      </c>
      <c r="OU215" s="75">
        <f t="shared" si="875"/>
        <v>4.9823910349921004E-3</v>
      </c>
      <c r="OV215" s="73">
        <v>826.0791881112857</v>
      </c>
      <c r="OW215" s="75">
        <f t="shared" si="876"/>
        <v>2.5513595284183264E-2</v>
      </c>
      <c r="OX215" s="75">
        <v>7.6953573767184077E-2</v>
      </c>
      <c r="OY215" s="73">
        <v>1820</v>
      </c>
      <c r="OZ215" s="75">
        <f t="shared" si="877"/>
        <v>5.5739311527624645E-2</v>
      </c>
      <c r="PA215" s="73">
        <v>6579</v>
      </c>
      <c r="PB215" s="75">
        <f t="shared" si="878"/>
        <v>0.20148842337375963</v>
      </c>
      <c r="PC215" s="73">
        <v>5179</v>
      </c>
      <c r="PD215" s="73">
        <v>7342</v>
      </c>
      <c r="PE215" s="75">
        <f t="shared" si="879"/>
        <v>-0.29460637428493597</v>
      </c>
      <c r="PF215" s="75">
        <v>4.7442680776014108E-2</v>
      </c>
      <c r="PG215" s="75">
        <v>5.4850088183421519E-2</v>
      </c>
      <c r="PH215" s="75">
        <v>0.10229276895943562</v>
      </c>
      <c r="PI215" s="75"/>
      <c r="PJ215" s="75"/>
      <c r="PK215" s="75"/>
      <c r="PL215" s="75"/>
      <c r="PM215" s="75"/>
      <c r="PN215" s="75"/>
      <c r="PO215" s="226"/>
      <c r="PP215" s="21">
        <f t="shared" si="880"/>
        <v>0</v>
      </c>
      <c r="PQ215" s="73">
        <f t="shared" si="881"/>
        <v>111.40508860385859</v>
      </c>
      <c r="PR215" s="73"/>
      <c r="PS215" s="73">
        <f t="shared" si="882"/>
        <v>26.594017729208186</v>
      </c>
      <c r="PT215" s="73">
        <v>2</v>
      </c>
      <c r="PU215" s="73">
        <f t="shared" si="883"/>
        <v>44.459340664877686</v>
      </c>
      <c r="PV215" s="73">
        <v>2</v>
      </c>
      <c r="PW215" s="73"/>
      <c r="QA215" s="74"/>
      <c r="QB215" s="87"/>
    </row>
    <row r="216" spans="1:444" x14ac:dyDescent="0.25">
      <c r="A216" s="150"/>
      <c r="B216" s="153" t="s">
        <v>12</v>
      </c>
      <c r="C216" s="151"/>
      <c r="D216" s="156">
        <v>23064</v>
      </c>
      <c r="E216" s="156" t="s">
        <v>76</v>
      </c>
      <c r="F216" s="72" t="s">
        <v>98</v>
      </c>
      <c r="G216" s="82"/>
      <c r="P216" s="161"/>
      <c r="Q216" s="127"/>
      <c r="R216" s="127"/>
      <c r="S216" s="127"/>
      <c r="T216" s="127"/>
      <c r="U216" s="127"/>
      <c r="V216" s="127"/>
      <c r="W216" s="127"/>
      <c r="X216" s="127"/>
      <c r="Y216" s="127"/>
      <c r="Z216" s="113"/>
      <c r="AA216" s="73"/>
      <c r="AB216" s="74">
        <v>628</v>
      </c>
      <c r="AC216" s="74">
        <v>848</v>
      </c>
      <c r="AD216" s="74">
        <v>212</v>
      </c>
      <c r="AE216" s="74">
        <v>163</v>
      </c>
      <c r="AF216" s="74">
        <v>244</v>
      </c>
      <c r="AG216" s="74">
        <v>875</v>
      </c>
      <c r="AH216" s="74">
        <v>21</v>
      </c>
      <c r="AI216" s="74">
        <v>60</v>
      </c>
      <c r="AK216" s="73">
        <f t="shared" si="667"/>
        <v>3051</v>
      </c>
      <c r="AL216" s="75"/>
      <c r="AM216" s="76">
        <f t="shared" si="668"/>
        <v>0.20583415273680761</v>
      </c>
      <c r="AN216" s="77">
        <f t="shared" si="669"/>
        <v>0.27794165847263191</v>
      </c>
      <c r="AO216" s="77">
        <f t="shared" si="670"/>
        <v>6.9485414618157978E-2</v>
      </c>
      <c r="AP216" s="77">
        <f t="shared" si="671"/>
        <v>5.3425106522451658E-2</v>
      </c>
      <c r="AQ216" s="77">
        <f t="shared" si="672"/>
        <v>7.9973779088823332E-2</v>
      </c>
      <c r="AR216" s="77">
        <f t="shared" si="673"/>
        <v>0.28679121599475582</v>
      </c>
      <c r="AS216" s="77">
        <f t="shared" si="674"/>
        <v>6.8829891838741398E-3</v>
      </c>
      <c r="AT216" s="78">
        <f t="shared" si="675"/>
        <v>1.966568338249754E-2</v>
      </c>
      <c r="AU216" s="75">
        <f t="shared" si="676"/>
        <v>1</v>
      </c>
      <c r="AV216" s="75"/>
      <c r="AW216" s="75"/>
      <c r="AX216" s="74">
        <v>187</v>
      </c>
      <c r="AY216" s="74">
        <v>91</v>
      </c>
      <c r="AZ216" s="74">
        <v>950</v>
      </c>
      <c r="BA216" s="74">
        <v>156</v>
      </c>
      <c r="BB216" s="74">
        <v>874</v>
      </c>
      <c r="BC216" s="74">
        <v>684</v>
      </c>
      <c r="BD216" s="74">
        <v>38</v>
      </c>
      <c r="BF216" s="74">
        <v>5</v>
      </c>
      <c r="BG216" s="79">
        <v>8</v>
      </c>
      <c r="BH216" s="80"/>
      <c r="BI216" s="80"/>
      <c r="BJ216" s="81"/>
      <c r="BK216" s="73">
        <f t="shared" si="677"/>
        <v>8</v>
      </c>
      <c r="BL216" s="79">
        <f t="shared" si="678"/>
        <v>2993</v>
      </c>
      <c r="BM216" s="82"/>
      <c r="BN216" s="83">
        <f t="shared" si="679"/>
        <v>6.2479117941864351E-2</v>
      </c>
      <c r="BO216" s="84">
        <f t="shared" si="680"/>
        <v>3.0404276645506181E-2</v>
      </c>
      <c r="BP216" s="84">
        <f t="shared" si="681"/>
        <v>0.3174072836618777</v>
      </c>
      <c r="BQ216" s="84">
        <f t="shared" si="682"/>
        <v>5.2121617106582023E-2</v>
      </c>
      <c r="BR216" s="84">
        <f t="shared" si="683"/>
        <v>0.29201470096892751</v>
      </c>
      <c r="BS216" s="84">
        <f t="shared" si="684"/>
        <v>0.22853324423655194</v>
      </c>
      <c r="BT216" s="84">
        <f t="shared" si="685"/>
        <v>1.2696291346475109E-2</v>
      </c>
      <c r="BU216" s="84">
        <f t="shared" si="686"/>
        <v>0</v>
      </c>
      <c r="BV216" s="84">
        <f t="shared" si="687"/>
        <v>1.670564650851988E-3</v>
      </c>
      <c r="BW216" s="84">
        <f t="shared" si="688"/>
        <v>2.6729034413631807E-3</v>
      </c>
      <c r="BX216" s="84">
        <f t="shared" si="689"/>
        <v>0</v>
      </c>
      <c r="BY216" s="84">
        <f t="shared" si="690"/>
        <v>0</v>
      </c>
      <c r="BZ216" s="84">
        <f t="shared" si="691"/>
        <v>0</v>
      </c>
      <c r="CA216" s="75">
        <f t="shared" si="692"/>
        <v>2.6729034413631807E-3</v>
      </c>
      <c r="CB216" s="85">
        <f t="shared" si="693"/>
        <v>1</v>
      </c>
      <c r="CC216" s="75"/>
      <c r="CD216" s="75"/>
      <c r="CE216" s="74">
        <v>115</v>
      </c>
      <c r="CF216" s="74">
        <v>789</v>
      </c>
      <c r="CG216" s="74">
        <v>815</v>
      </c>
      <c r="CH216" s="74">
        <v>397</v>
      </c>
      <c r="CI216" s="74">
        <v>320</v>
      </c>
      <c r="CJ216" s="74">
        <v>532</v>
      </c>
      <c r="CK216" s="74">
        <v>45</v>
      </c>
      <c r="CL216" s="72">
        <v>9</v>
      </c>
      <c r="CM216" s="72">
        <v>7</v>
      </c>
      <c r="CN216" s="74">
        <v>10</v>
      </c>
      <c r="CO216" s="72"/>
      <c r="CP216" s="73">
        <f t="shared" si="884"/>
        <v>26</v>
      </c>
      <c r="CQ216" s="73">
        <f t="shared" si="885"/>
        <v>3039</v>
      </c>
      <c r="CR216" s="73"/>
      <c r="CS216" s="76">
        <f t="shared" si="694"/>
        <v>3.7841395195788087E-2</v>
      </c>
      <c r="CT216" s="77">
        <f t="shared" si="695"/>
        <v>0.25962487660414613</v>
      </c>
      <c r="CU216" s="77">
        <f t="shared" si="696"/>
        <v>0.26818032247449819</v>
      </c>
      <c r="CV216" s="77">
        <f t="shared" si="697"/>
        <v>0.13063507732806845</v>
      </c>
      <c r="CW216" s="77">
        <f t="shared" si="698"/>
        <v>0.10529779532741033</v>
      </c>
      <c r="CX216" s="77">
        <f t="shared" si="699"/>
        <v>0.17505758473181968</v>
      </c>
      <c r="CY216" s="77">
        <f t="shared" si="700"/>
        <v>1.4807502467917079E-2</v>
      </c>
      <c r="CZ216" s="78"/>
      <c r="DA216" s="78"/>
      <c r="DB216" s="78"/>
      <c r="DC216" s="78"/>
      <c r="DD216" s="78">
        <f t="shared" si="701"/>
        <v>8.5554458703520891E-3</v>
      </c>
      <c r="DE216" s="75">
        <f t="shared" si="702"/>
        <v>1</v>
      </c>
      <c r="DF216" s="75"/>
      <c r="DG216" s="75"/>
      <c r="DH216" s="74">
        <v>600</v>
      </c>
      <c r="DI216" s="74">
        <v>987</v>
      </c>
      <c r="DJ216" s="74">
        <v>445</v>
      </c>
      <c r="DK216" s="74">
        <v>483</v>
      </c>
      <c r="DL216" s="74">
        <v>13</v>
      </c>
      <c r="DM216" s="74">
        <v>104</v>
      </c>
      <c r="DN216" s="74">
        <v>278</v>
      </c>
      <c r="DO216" s="74">
        <v>164</v>
      </c>
      <c r="DP216" s="72">
        <v>16</v>
      </c>
      <c r="DQ216" s="72">
        <v>13</v>
      </c>
      <c r="DS216" s="72"/>
      <c r="DU216" s="73">
        <f t="shared" si="703"/>
        <v>29</v>
      </c>
      <c r="DV216" s="73">
        <f t="shared" si="886"/>
        <v>3103</v>
      </c>
      <c r="DW216" s="76">
        <f t="shared" si="704"/>
        <v>0.19336126329358685</v>
      </c>
      <c r="DX216" s="77">
        <f t="shared" si="705"/>
        <v>0.31807927811795039</v>
      </c>
      <c r="DY216" s="77">
        <f t="shared" si="706"/>
        <v>0.14340960360941024</v>
      </c>
      <c r="DZ216" s="77">
        <f t="shared" si="707"/>
        <v>0.15565581695133743</v>
      </c>
      <c r="EA216" s="77">
        <f t="shared" si="708"/>
        <v>4.1894940380277149E-3</v>
      </c>
      <c r="EB216" s="77">
        <f t="shared" si="709"/>
        <v>3.3515952304221719E-2</v>
      </c>
      <c r="EC216" s="77">
        <f t="shared" si="710"/>
        <v>8.9590718659361912E-2</v>
      </c>
      <c r="ED216" s="77">
        <f t="shared" si="711"/>
        <v>5.2852078633580407E-2</v>
      </c>
      <c r="EE216" s="75">
        <f t="shared" si="712"/>
        <v>5.1563003544956498E-3</v>
      </c>
      <c r="EF216" s="78">
        <f t="shared" si="713"/>
        <v>4.1894940380277149E-3</v>
      </c>
      <c r="EG216" s="78">
        <f t="shared" si="714"/>
        <v>0</v>
      </c>
      <c r="EH216" s="78">
        <f t="shared" si="715"/>
        <v>0</v>
      </c>
      <c r="EI216" s="78">
        <f t="shared" si="716"/>
        <v>0</v>
      </c>
      <c r="EJ216" s="75">
        <f t="shared" si="717"/>
        <v>9.3457943925233638E-3</v>
      </c>
      <c r="EK216" s="75">
        <f t="shared" si="718"/>
        <v>1</v>
      </c>
      <c r="EL216" s="75"/>
      <c r="EM216" s="75"/>
      <c r="EN216" s="75"/>
      <c r="EO216" s="75"/>
      <c r="EP216" s="75"/>
      <c r="EQ216" s="75"/>
      <c r="ER216" s="75">
        <f t="shared" si="719"/>
        <v>0.27794165847263191</v>
      </c>
      <c r="ES216" s="75">
        <f t="shared" si="720"/>
        <v>0.29201470096892751</v>
      </c>
      <c r="ET216" s="75">
        <f t="shared" si="721"/>
        <v>0.25962487660414613</v>
      </c>
      <c r="EU216" s="75">
        <f t="shared" si="722"/>
        <v>0.31807927811795039</v>
      </c>
      <c r="EV216" s="75"/>
      <c r="EW216" s="75"/>
      <c r="EX216" s="75">
        <f t="shared" si="723"/>
        <v>6.9485414618157978E-2</v>
      </c>
      <c r="EY216" s="75">
        <f t="shared" si="724"/>
        <v>3.0404276645506181E-2</v>
      </c>
      <c r="EZ216" s="75">
        <f t="shared" si="725"/>
        <v>0.10529779532741033</v>
      </c>
      <c r="FA216" s="75">
        <f t="shared" si="726"/>
        <v>0.14340960360941024</v>
      </c>
      <c r="FB216" s="75"/>
      <c r="FC216" s="75"/>
      <c r="FD216" s="75"/>
      <c r="FE216" s="75">
        <f t="shared" si="727"/>
        <v>0</v>
      </c>
      <c r="FF216" s="75"/>
      <c r="FG216" s="75"/>
      <c r="FH216" s="75"/>
      <c r="FI216" s="75"/>
      <c r="FJ216" s="75"/>
      <c r="FK216" s="75">
        <f t="shared" si="728"/>
        <v>1.670564650851988E-3</v>
      </c>
      <c r="FL216" s="75"/>
      <c r="FM216" s="75"/>
      <c r="FN216" s="75"/>
      <c r="FO216" s="75"/>
      <c r="FP216" s="75">
        <f t="shared" si="729"/>
        <v>0.34742707309078991</v>
      </c>
      <c r="FQ216" s="75">
        <f t="shared" si="730"/>
        <v>0.32408954226528564</v>
      </c>
      <c r="FR216" s="75">
        <f t="shared" si="731"/>
        <v>0.36492267193155647</v>
      </c>
      <c r="FS216" s="75">
        <f t="shared" si="732"/>
        <v>0.46148888172736063</v>
      </c>
      <c r="FT216" s="75"/>
      <c r="FU216" s="75"/>
      <c r="FV216" s="75"/>
      <c r="FW216" s="75">
        <f t="shared" si="733"/>
        <v>-3.2389824364781383E-2</v>
      </c>
      <c r="FX216" s="75">
        <f t="shared" si="734"/>
        <v>5.8454401513804266E-2</v>
      </c>
      <c r="FY216" s="75">
        <f t="shared" si="735"/>
        <v>2.6064577149022883E-2</v>
      </c>
      <c r="FZ216" s="75"/>
      <c r="GA216" s="75"/>
      <c r="GB216" s="75">
        <f t="shared" si="736"/>
        <v>7.489351868190415E-2</v>
      </c>
      <c r="GC216" s="75">
        <f t="shared" si="737"/>
        <v>3.8111808281999907E-2</v>
      </c>
      <c r="GD216" s="75">
        <f t="shared" si="738"/>
        <v>0.11300532696390406</v>
      </c>
      <c r="GE216" s="75"/>
      <c r="GF216" s="75"/>
      <c r="GG216" s="75"/>
      <c r="GH216" s="75"/>
      <c r="GI216" s="75"/>
      <c r="GJ216" s="75"/>
      <c r="GK216" s="75"/>
      <c r="GL216" s="75"/>
      <c r="GM216" s="75"/>
      <c r="GN216" s="75"/>
      <c r="GO216" s="75"/>
      <c r="GP216" s="75"/>
      <c r="GQ216" s="75">
        <f t="shared" si="739"/>
        <v>4.083312966627084E-2</v>
      </c>
      <c r="GR216" s="75">
        <f t="shared" si="740"/>
        <v>9.6566209795804159E-2</v>
      </c>
      <c r="GS216" s="75">
        <f t="shared" si="741"/>
        <v>0.137399339462075</v>
      </c>
      <c r="GT216" s="75"/>
      <c r="GU216" s="75"/>
      <c r="GV216" s="75"/>
      <c r="GW216" s="75"/>
      <c r="GX216" s="75">
        <f t="shared" si="742"/>
        <v>6.8829891838741398E-3</v>
      </c>
      <c r="GY216" s="75">
        <f t="shared" si="743"/>
        <v>1.2696291346475109E-2</v>
      </c>
      <c r="GZ216" s="75">
        <f t="shared" si="744"/>
        <v>1.4807502467917079E-2</v>
      </c>
      <c r="HA216" s="75">
        <f t="shared" si="745"/>
        <v>3.3515952304221719E-2</v>
      </c>
      <c r="HB216" s="75"/>
      <c r="HC216" s="75"/>
      <c r="HD216" s="75">
        <f t="shared" si="746"/>
        <v>2.1112111214419693E-3</v>
      </c>
      <c r="HE216" s="75">
        <f t="shared" si="747"/>
        <v>1.8708449836304639E-2</v>
      </c>
      <c r="HF216" s="75">
        <f t="shared" si="748"/>
        <v>2.0819660957746608E-2</v>
      </c>
      <c r="HG216" s="75"/>
      <c r="HH216" s="75"/>
      <c r="HI216" s="75"/>
      <c r="HJ216" s="75">
        <f t="shared" si="749"/>
        <v>0.28679121599475582</v>
      </c>
      <c r="HK216" s="75">
        <f t="shared" si="750"/>
        <v>0.22853324423655194</v>
      </c>
      <c r="HL216" s="75">
        <f t="shared" si="751"/>
        <v>0.26818032247449819</v>
      </c>
      <c r="HM216" s="75">
        <f t="shared" si="752"/>
        <v>0.15565581695133743</v>
      </c>
      <c r="HN216" s="75"/>
      <c r="HO216" s="75"/>
      <c r="HP216" s="75">
        <f t="shared" si="753"/>
        <v>3.9647078237946248E-2</v>
      </c>
      <c r="HQ216" s="75">
        <f>Gegevens!HM90-Gegevens!HL90</f>
        <v>-6.308995513395621E-2</v>
      </c>
      <c r="HR216" s="75">
        <f t="shared" si="754"/>
        <v>-7.2877427285214513E-2</v>
      </c>
      <c r="HS216" s="75"/>
      <c r="HT216" s="75"/>
      <c r="HU216" s="75"/>
      <c r="HV216" s="75">
        <f t="shared" si="755"/>
        <v>0.20583415273680761</v>
      </c>
      <c r="HW216" s="75">
        <f t="shared" si="756"/>
        <v>0.3174072836618777</v>
      </c>
      <c r="HX216" s="75">
        <f t="shared" si="757"/>
        <v>0.17505758473181968</v>
      </c>
      <c r="HY216" s="75">
        <f t="shared" si="758"/>
        <v>0.19336126329358685</v>
      </c>
      <c r="HZ216" s="75"/>
      <c r="IA216" s="75"/>
      <c r="IB216" s="75">
        <f t="shared" si="759"/>
        <v>-0.14234969893005803</v>
      </c>
      <c r="IC216" s="75">
        <f t="shared" si="760"/>
        <v>1.8303678561767178E-2</v>
      </c>
      <c r="ID216" s="75">
        <f t="shared" si="761"/>
        <v>-0.12404602036829085</v>
      </c>
      <c r="IE216" s="75"/>
      <c r="IF216" s="75"/>
      <c r="IG216" s="75"/>
      <c r="IH216" s="75">
        <f t="shared" si="762"/>
        <v>5.3425106522451658E-2</v>
      </c>
      <c r="II216" s="75">
        <f t="shared" si="763"/>
        <v>5.2121617106582023E-2</v>
      </c>
      <c r="IJ216" s="75">
        <f t="shared" si="764"/>
        <v>3.7841395195788087E-2</v>
      </c>
      <c r="IK216" s="75">
        <f t="shared" si="765"/>
        <v>5.2852078633580407E-2</v>
      </c>
      <c r="IL216" s="75"/>
      <c r="IM216" s="75"/>
      <c r="IN216" s="75">
        <f t="shared" si="766"/>
        <v>-1.4280221910793936E-2</v>
      </c>
      <c r="IO216" s="75">
        <f t="shared" si="767"/>
        <v>1.501068343779232E-2</v>
      </c>
      <c r="IP216" s="75">
        <f t="shared" si="768"/>
        <v>7.3046152699838413E-4</v>
      </c>
      <c r="IQ216" s="75"/>
      <c r="IR216" s="75"/>
      <c r="IS216" s="75"/>
      <c r="IT216" s="75">
        <f t="shared" si="769"/>
        <v>7.9973779088823332E-2</v>
      </c>
      <c r="IU216" s="75">
        <f t="shared" si="770"/>
        <v>6.2479117941864351E-2</v>
      </c>
      <c r="IV216" s="75">
        <f t="shared" si="771"/>
        <v>0.13063507732806845</v>
      </c>
      <c r="IW216" s="75">
        <f t="shared" si="772"/>
        <v>8.9590718659361912E-2</v>
      </c>
      <c r="IX216" s="75"/>
      <c r="IY216" s="75"/>
      <c r="IZ216" s="75">
        <f t="shared" si="773"/>
        <v>6.8155959386204099E-2</v>
      </c>
      <c r="JA216" s="75">
        <f t="shared" si="774"/>
        <v>-4.1044358668706538E-2</v>
      </c>
      <c r="JB216" s="75">
        <f t="shared" si="775"/>
        <v>2.7111600717497561E-2</v>
      </c>
      <c r="JC216" s="75"/>
      <c r="JD216" s="75"/>
      <c r="JE216" s="75"/>
      <c r="JF216" s="75"/>
      <c r="JG216" s="75"/>
      <c r="JH216" s="75"/>
      <c r="JI216" s="75">
        <f t="shared" si="776"/>
        <v>6.0308095706325796E-2</v>
      </c>
      <c r="JJ216" s="75">
        <f t="shared" si="777"/>
        <v>0.133398885611275</v>
      </c>
      <c r="JK216" s="75">
        <f t="shared" si="778"/>
        <v>0.14028187479514914</v>
      </c>
      <c r="JL216" s="75"/>
      <c r="JM216" s="75">
        <f t="shared" si="779"/>
        <v>6.4817908453057127E-2</v>
      </c>
      <c r="JN216" s="75">
        <f t="shared" si="780"/>
        <v>0.11460073504844637</v>
      </c>
      <c r="JO216" s="75">
        <f t="shared" si="781"/>
        <v>0.12729702639492146</v>
      </c>
      <c r="JP216" s="75"/>
      <c r="JQ216" s="75">
        <f t="shared" si="782"/>
        <v>5.2648897663705167E-2</v>
      </c>
      <c r="JR216" s="75">
        <f t="shared" si="783"/>
        <v>0.16847647252385653</v>
      </c>
      <c r="JS216" s="75">
        <f t="shared" si="784"/>
        <v>0.18328397499177362</v>
      </c>
      <c r="JT216" s="75"/>
      <c r="JU216" s="75">
        <f t="shared" si="785"/>
        <v>8.6368030937802126E-2</v>
      </c>
      <c r="JV216" s="75">
        <f t="shared" si="786"/>
        <v>0.14244279729294232</v>
      </c>
      <c r="JW216" s="75">
        <f t="shared" si="787"/>
        <v>0.17595874959716404</v>
      </c>
      <c r="JX216" s="75"/>
      <c r="JY216" s="75"/>
      <c r="JZ216" s="75"/>
      <c r="KA216" s="75">
        <f t="shared" si="788"/>
        <v>-1.216901078935196E-2</v>
      </c>
      <c r="KB216" s="75">
        <f t="shared" si="789"/>
        <v>3.3719133274096959E-2</v>
      </c>
      <c r="KC216" s="75">
        <f t="shared" si="790"/>
        <v>2.1550122484744999E-2</v>
      </c>
      <c r="KD216" s="75"/>
      <c r="KE216" s="75"/>
      <c r="KF216" s="75">
        <f t="shared" si="791"/>
        <v>5.3875737475410163E-2</v>
      </c>
      <c r="KG216" s="75">
        <f t="shared" si="792"/>
        <v>-2.6033675230914211E-2</v>
      </c>
      <c r="KH216" s="75">
        <f t="shared" si="793"/>
        <v>2.7842062244495952E-2</v>
      </c>
      <c r="KI216" s="75"/>
      <c r="KJ216" s="75"/>
      <c r="KK216" s="75">
        <f t="shared" si="794"/>
        <v>5.598694859685216E-2</v>
      </c>
      <c r="KL216" s="75">
        <f t="shared" si="795"/>
        <v>-7.3252253946095858E-3</v>
      </c>
      <c r="KM216" s="75">
        <f t="shared" si="796"/>
        <v>4.8661723202242574E-2</v>
      </c>
      <c r="KN216" s="75"/>
      <c r="KO216" s="75"/>
      <c r="KP216" s="75"/>
      <c r="KQ216" s="75"/>
      <c r="KR216" s="73">
        <f t="shared" si="797"/>
        <v>906.12161710658211</v>
      </c>
      <c r="KS216" s="73">
        <f t="shared" si="798"/>
        <v>94.344470431005675</v>
      </c>
      <c r="KT216" s="73">
        <f t="shared" si="799"/>
        <v>709.13865686602071</v>
      </c>
      <c r="KU216" s="73">
        <f t="shared" si="800"/>
        <v>984.91480120280653</v>
      </c>
      <c r="KV216" s="73">
        <f t="shared" si="801"/>
        <v>161.73337788172401</v>
      </c>
      <c r="KW216" s="73">
        <f t="shared" si="802"/>
        <v>193.87270297360507</v>
      </c>
      <c r="KX216" s="73">
        <f t="shared" si="803"/>
        <v>39.396592048112261</v>
      </c>
      <c r="KY216" s="73"/>
      <c r="KZ216" s="73">
        <f t="shared" si="804"/>
        <v>805.61599210266547</v>
      </c>
      <c r="LA216" s="73">
        <f t="shared" si="805"/>
        <v>326.73905890095426</v>
      </c>
      <c r="LB216" s="73">
        <f t="shared" si="806"/>
        <v>832.16354063836786</v>
      </c>
      <c r="LC216" s="73">
        <f t="shared" si="807"/>
        <v>543.20368542283643</v>
      </c>
      <c r="LD216" s="73">
        <f t="shared" si="808"/>
        <v>117.42184929253044</v>
      </c>
      <c r="LE216" s="73">
        <f t="shared" si="809"/>
        <v>405.36064494899642</v>
      </c>
      <c r="LF216" s="73">
        <f t="shared" si="810"/>
        <v>45.947680157946692</v>
      </c>
      <c r="LG216" s="73"/>
      <c r="LH216" s="73">
        <f t="shared" si="811"/>
        <v>987</v>
      </c>
      <c r="LI216" s="73">
        <f t="shared" si="812"/>
        <v>445</v>
      </c>
      <c r="LJ216" s="73">
        <f t="shared" si="813"/>
        <v>483</v>
      </c>
      <c r="LK216" s="73">
        <f t="shared" si="814"/>
        <v>600</v>
      </c>
      <c r="LL216" s="73">
        <f t="shared" si="815"/>
        <v>164</v>
      </c>
      <c r="LM216" s="73">
        <f t="shared" si="816"/>
        <v>278</v>
      </c>
      <c r="LN216" s="73">
        <f t="shared" si="817"/>
        <v>104</v>
      </c>
      <c r="LO216" s="73"/>
      <c r="LP216" s="73">
        <f t="shared" si="818"/>
        <v>-100.50562500391663</v>
      </c>
      <c r="LQ216" s="73">
        <f t="shared" si="819"/>
        <v>232.39458846994859</v>
      </c>
      <c r="LR216" s="73">
        <f t="shared" si="820"/>
        <v>123.02488377234715</v>
      </c>
      <c r="LS216" s="73">
        <f t="shared" si="821"/>
        <v>-441.7111157799701</v>
      </c>
      <c r="LT216" s="73">
        <f t="shared" si="822"/>
        <v>-44.311528589193571</v>
      </c>
      <c r="LU216" s="73">
        <f t="shared" si="823"/>
        <v>211.48794197539135</v>
      </c>
      <c r="LV216" s="73">
        <f t="shared" si="824"/>
        <v>6.5510881098344314</v>
      </c>
      <c r="LW216" s="73"/>
      <c r="LX216" s="73">
        <f t="shared" si="825"/>
        <v>181.38400789733453</v>
      </c>
      <c r="LY216" s="73">
        <f t="shared" si="826"/>
        <v>118.26094109904574</v>
      </c>
      <c r="LZ216" s="73">
        <f t="shared" si="827"/>
        <v>-349.16354063836786</v>
      </c>
      <c r="MA216" s="73">
        <f t="shared" si="828"/>
        <v>56.796314577163571</v>
      </c>
      <c r="MB216" s="73">
        <f t="shared" si="829"/>
        <v>46.578150707469561</v>
      </c>
      <c r="MC216" s="73">
        <f t="shared" si="830"/>
        <v>-127.36064494899642</v>
      </c>
      <c r="MD216" s="73">
        <f t="shared" si="831"/>
        <v>58.052319842053308</v>
      </c>
      <c r="ME216" s="73"/>
      <c r="MF216" s="73">
        <f t="shared" si="832"/>
        <v>80.878382893417893</v>
      </c>
      <c r="MG216" s="73">
        <f t="shared" si="833"/>
        <v>350.65552956899433</v>
      </c>
      <c r="MH216" s="73">
        <f t="shared" si="834"/>
        <v>-226.13865686602071</v>
      </c>
      <c r="MI216" s="73">
        <f t="shared" si="835"/>
        <v>-384.91480120280653</v>
      </c>
      <c r="MJ216" s="73">
        <f t="shared" si="836"/>
        <v>2.2666221182759898</v>
      </c>
      <c r="MK216" s="73">
        <f t="shared" si="837"/>
        <v>84.127297026394928</v>
      </c>
      <c r="ML216" s="73">
        <f t="shared" si="838"/>
        <v>64.603407951887732</v>
      </c>
      <c r="MM216" s="73"/>
      <c r="MN216" s="75">
        <f t="shared" si="839"/>
        <v>-0.11091847176635089</v>
      </c>
      <c r="MO216" s="75">
        <f t="shared" si="840"/>
        <v>2.4632560595048258</v>
      </c>
      <c r="MP216" s="75">
        <f t="shared" si="841"/>
        <v>0.17348494907335243</v>
      </c>
      <c r="MQ216" s="75">
        <f t="shared" si="842"/>
        <v>-0.44847647252385653</v>
      </c>
      <c r="MR216" s="75">
        <f t="shared" si="843"/>
        <v>-0.27397887294234768</v>
      </c>
      <c r="MS216" s="75">
        <f t="shared" si="844"/>
        <v>1.0908598205503151</v>
      </c>
      <c r="MT216" s="75">
        <f t="shared" si="845"/>
        <v>0.16628565490725827</v>
      </c>
      <c r="MU216" s="75"/>
      <c r="MV216" s="75">
        <f t="shared" si="846"/>
        <v>0.22514946286495693</v>
      </c>
      <c r="MW216" s="75">
        <f t="shared" si="847"/>
        <v>0.36194307927811792</v>
      </c>
      <c r="MX216" s="75">
        <f t="shared" si="848"/>
        <v>-0.41958524206734427</v>
      </c>
      <c r="MY216" s="75">
        <f t="shared" si="849"/>
        <v>0.10455804351355352</v>
      </c>
      <c r="MZ216" s="75">
        <f t="shared" si="850"/>
        <v>0.39667362580392046</v>
      </c>
      <c r="NA216" s="75">
        <f t="shared" si="851"/>
        <v>-0.31419094708866296</v>
      </c>
      <c r="NB216" s="75">
        <f t="shared" si="852"/>
        <v>1.2634439789451068</v>
      </c>
      <c r="NC216" s="75"/>
      <c r="ND216" s="75">
        <f t="shared" si="853"/>
        <v>8.9257756758610265E-2</v>
      </c>
      <c r="NE216" s="75">
        <f t="shared" si="854"/>
        <v>3.7167576220106033</v>
      </c>
      <c r="NF216" s="75">
        <f t="shared" si="855"/>
        <v>-0.31889201734597533</v>
      </c>
      <c r="NG216" s="75">
        <f t="shared" si="856"/>
        <v>-0.39081025153925741</v>
      </c>
      <c r="NH216" s="75">
        <f t="shared" si="857"/>
        <v>1.4014559937860049E-2</v>
      </c>
      <c r="NI216" s="75">
        <f t="shared" si="858"/>
        <v>0.43393059330197969</v>
      </c>
      <c r="NJ216" s="75">
        <f t="shared" si="859"/>
        <v>1.6398222433298844</v>
      </c>
      <c r="NK216" s="75"/>
      <c r="NL216" s="75"/>
      <c r="NM216" s="211">
        <v>3508</v>
      </c>
      <c r="NN216" s="212">
        <v>0</v>
      </c>
      <c r="NO216" s="212">
        <v>4</v>
      </c>
      <c r="NP216" s="212">
        <v>0</v>
      </c>
      <c r="NQ216" s="212">
        <v>0</v>
      </c>
      <c r="NR216" s="212">
        <v>3</v>
      </c>
      <c r="NS216" s="213">
        <v>7</v>
      </c>
      <c r="NT216" s="213">
        <f t="shared" si="860"/>
        <v>3515</v>
      </c>
      <c r="NU216" s="75"/>
      <c r="NV216" s="75"/>
      <c r="NW216" s="73">
        <v>3103</v>
      </c>
      <c r="NX216" s="73">
        <v>445</v>
      </c>
      <c r="NY216" s="75">
        <f t="shared" si="861"/>
        <v>0.14340960360941024</v>
      </c>
      <c r="NZ216" s="75">
        <f t="shared" si="862"/>
        <v>7.3895273988815928E-4</v>
      </c>
      <c r="OA216" s="75">
        <f t="shared" si="863"/>
        <v>5.6778236965566867E-4</v>
      </c>
      <c r="OB216" s="73">
        <v>4372</v>
      </c>
      <c r="OC216" s="73">
        <v>3515</v>
      </c>
      <c r="OD216" s="73">
        <v>164.57416861256377</v>
      </c>
      <c r="OE216" s="73">
        <v>56.962381709038524</v>
      </c>
      <c r="OF216" s="75">
        <f t="shared" si="864"/>
        <v>1.3028907069770935E-2</v>
      </c>
      <c r="OG216" s="75">
        <f t="shared" si="865"/>
        <v>0.34611982056028417</v>
      </c>
      <c r="OH216" s="73">
        <v>147.333333333333</v>
      </c>
      <c r="OI216" s="73">
        <f t="shared" si="866"/>
        <v>50.994986895881752</v>
      </c>
      <c r="OJ216" s="75">
        <f t="shared" si="867"/>
        <v>1.450781988503037E-2</v>
      </c>
      <c r="OK216" s="75">
        <f t="shared" si="868"/>
        <v>6.6712647326306023E-4</v>
      </c>
      <c r="OL216" s="75">
        <f t="shared" si="869"/>
        <v>8.3098600178614187E-5</v>
      </c>
      <c r="OM216" s="73">
        <v>4409</v>
      </c>
      <c r="ON216" s="73">
        <v>98574737</v>
      </c>
      <c r="OO216" s="73">
        <f t="shared" si="870"/>
        <v>22357.617827171693</v>
      </c>
      <c r="OP216" s="75">
        <f t="shared" si="871"/>
        <v>6.7660909120764213E-4</v>
      </c>
      <c r="OQ216" s="75">
        <f t="shared" si="872"/>
        <v>7.9159714571025474E-4</v>
      </c>
      <c r="OR216" s="75">
        <f t="shared" si="873"/>
        <v>1.6440146094889846E-4</v>
      </c>
      <c r="OS216" s="73">
        <v>980.70038557496025</v>
      </c>
      <c r="OT216" s="75">
        <f t="shared" si="874"/>
        <v>0.22431390337945112</v>
      </c>
      <c r="OU216" s="75">
        <f t="shared" si="875"/>
        <v>8.0825286691311245E-4</v>
      </c>
      <c r="OV216" s="73">
        <v>23.913715073230467</v>
      </c>
      <c r="OW216" s="75">
        <f t="shared" si="876"/>
        <v>5.4238410236403869E-3</v>
      </c>
      <c r="OX216" s="75">
        <v>1.7241379310344827E-2</v>
      </c>
      <c r="OY216" s="73">
        <v>280</v>
      </c>
      <c r="OZ216" s="75">
        <f t="shared" si="877"/>
        <v>6.4043915827996345E-2</v>
      </c>
      <c r="PA216" s="73">
        <v>854</v>
      </c>
      <c r="PB216" s="75">
        <f t="shared" si="878"/>
        <v>0.19533394327538883</v>
      </c>
      <c r="PC216" s="73">
        <v>809</v>
      </c>
      <c r="PD216" s="73">
        <v>1025</v>
      </c>
      <c r="PE216" s="75">
        <f t="shared" si="879"/>
        <v>-0.21073170731707316</v>
      </c>
      <c r="PF216" s="75">
        <v>3.006872852233677E-2</v>
      </c>
      <c r="PG216" s="75">
        <v>5.9564719358533788E-2</v>
      </c>
      <c r="PH216" s="75">
        <v>8.9633447880870562E-2</v>
      </c>
      <c r="PI216" s="75"/>
      <c r="PJ216" s="75"/>
      <c r="PK216" s="75"/>
      <c r="PL216" s="75"/>
      <c r="PM216" s="75"/>
      <c r="PN216" s="75"/>
      <c r="PO216" s="226"/>
      <c r="PP216" s="21">
        <f t="shared" si="880"/>
        <v>0</v>
      </c>
      <c r="PQ216" s="73">
        <f t="shared" si="881"/>
        <v>76.836086938604851</v>
      </c>
      <c r="PR216" s="73"/>
      <c r="PS216" s="73">
        <f t="shared" si="882"/>
        <v>24.297849834602044</v>
      </c>
      <c r="PT216" s="73">
        <v>1</v>
      </c>
      <c r="PU216" s="73">
        <f t="shared" si="883"/>
        <v>12.456198863187202</v>
      </c>
      <c r="PV216" s="73">
        <v>1</v>
      </c>
      <c r="PW216" s="73"/>
      <c r="QA216" s="74"/>
      <c r="QB216" s="87"/>
    </row>
    <row r="217" spans="1:444" x14ac:dyDescent="0.25">
      <c r="A217" s="150"/>
      <c r="B217" s="153" t="s">
        <v>12</v>
      </c>
      <c r="C217" s="151"/>
      <c r="D217" s="156">
        <v>37011</v>
      </c>
      <c r="E217" s="156" t="s">
        <v>140</v>
      </c>
      <c r="F217" s="72" t="s">
        <v>194</v>
      </c>
      <c r="G217" s="82"/>
      <c r="P217" s="161"/>
      <c r="Q217" s="127"/>
      <c r="R217" s="127"/>
      <c r="S217" s="127"/>
      <c r="T217" s="127"/>
      <c r="U217" s="127"/>
      <c r="V217" s="127"/>
      <c r="W217" s="127"/>
      <c r="X217" s="127"/>
      <c r="Y217" s="127"/>
      <c r="Z217" s="113"/>
      <c r="AA217" s="73"/>
      <c r="AB217" s="74">
        <v>573</v>
      </c>
      <c r="AC217" s="74">
        <v>925</v>
      </c>
      <c r="AD217" s="74">
        <v>480</v>
      </c>
      <c r="AE217" s="74">
        <v>336</v>
      </c>
      <c r="AF217" s="74">
        <v>163</v>
      </c>
      <c r="AG217" s="74">
        <v>1995</v>
      </c>
      <c r="AH217" s="74">
        <v>63</v>
      </c>
      <c r="AI217" s="74">
        <v>42</v>
      </c>
      <c r="AK217" s="73">
        <f t="shared" si="667"/>
        <v>4577</v>
      </c>
      <c r="AL217" s="75"/>
      <c r="AM217" s="76">
        <f t="shared" si="668"/>
        <v>0.1251911732575923</v>
      </c>
      <c r="AN217" s="77">
        <f t="shared" si="669"/>
        <v>0.20209744374044133</v>
      </c>
      <c r="AO217" s="77">
        <f t="shared" si="670"/>
        <v>0.10487218702206685</v>
      </c>
      <c r="AP217" s="77">
        <f t="shared" si="671"/>
        <v>7.3410530915446803E-2</v>
      </c>
      <c r="AQ217" s="77">
        <f t="shared" si="672"/>
        <v>3.5612846842910204E-2</v>
      </c>
      <c r="AR217" s="77">
        <f t="shared" si="673"/>
        <v>0.43587502731046535</v>
      </c>
      <c r="AS217" s="77">
        <f t="shared" si="674"/>
        <v>1.3764474546646276E-2</v>
      </c>
      <c r="AT217" s="78">
        <f t="shared" si="675"/>
        <v>9.1763163644308504E-3</v>
      </c>
      <c r="AU217" s="75">
        <f t="shared" si="676"/>
        <v>1</v>
      </c>
      <c r="AV217" s="75"/>
      <c r="AW217" s="75"/>
      <c r="AX217" s="74">
        <v>227</v>
      </c>
      <c r="AY217" s="74">
        <v>252</v>
      </c>
      <c r="AZ217" s="74">
        <v>606</v>
      </c>
      <c r="BA217" s="74">
        <v>532</v>
      </c>
      <c r="BB217" s="74">
        <v>1323</v>
      </c>
      <c r="BC217" s="74">
        <v>1501</v>
      </c>
      <c r="BD217" s="74">
        <v>62</v>
      </c>
      <c r="BE217" s="74">
        <v>159</v>
      </c>
      <c r="BF217" s="74">
        <v>13</v>
      </c>
      <c r="BG217" s="79">
        <v>3</v>
      </c>
      <c r="BH217" s="80"/>
      <c r="BI217" s="80"/>
      <c r="BJ217" s="81"/>
      <c r="BK217" s="73">
        <f t="shared" si="677"/>
        <v>3</v>
      </c>
      <c r="BL217" s="79">
        <f t="shared" si="678"/>
        <v>4678</v>
      </c>
      <c r="BM217" s="82"/>
      <c r="BN217" s="83">
        <f t="shared" si="679"/>
        <v>4.8525010688328346E-2</v>
      </c>
      <c r="BO217" s="84">
        <f t="shared" si="680"/>
        <v>5.3869174861051729E-2</v>
      </c>
      <c r="BP217" s="84">
        <f t="shared" si="681"/>
        <v>0.12954253954681488</v>
      </c>
      <c r="BQ217" s="84">
        <f t="shared" si="682"/>
        <v>0.11372381359555365</v>
      </c>
      <c r="BR217" s="84">
        <f t="shared" si="683"/>
        <v>0.28281316802052159</v>
      </c>
      <c r="BS217" s="84">
        <f t="shared" si="684"/>
        <v>0.32086361693031212</v>
      </c>
      <c r="BT217" s="84">
        <f t="shared" si="685"/>
        <v>1.3253527148353997E-2</v>
      </c>
      <c r="BU217" s="84">
        <f t="shared" si="686"/>
        <v>3.3988884138520734E-2</v>
      </c>
      <c r="BV217" s="84">
        <f t="shared" si="687"/>
        <v>2.7789653698161608E-3</v>
      </c>
      <c r="BW217" s="84">
        <f t="shared" si="688"/>
        <v>6.4129970072680635E-4</v>
      </c>
      <c r="BX217" s="84">
        <f t="shared" si="689"/>
        <v>0</v>
      </c>
      <c r="BY217" s="84">
        <f t="shared" si="690"/>
        <v>0</v>
      </c>
      <c r="BZ217" s="84">
        <f t="shared" si="691"/>
        <v>0</v>
      </c>
      <c r="CA217" s="75">
        <f t="shared" si="692"/>
        <v>6.4129970072680635E-4</v>
      </c>
      <c r="CB217" s="85">
        <f t="shared" si="693"/>
        <v>1</v>
      </c>
      <c r="CC217" s="75"/>
      <c r="CD217" s="75"/>
      <c r="CE217" s="74">
        <v>299</v>
      </c>
      <c r="CF217" s="74">
        <v>726</v>
      </c>
      <c r="CG217" s="74">
        <v>1938</v>
      </c>
      <c r="CH217" s="74">
        <v>393</v>
      </c>
      <c r="CI217" s="74">
        <v>728</v>
      </c>
      <c r="CJ217" s="74">
        <v>497</v>
      </c>
      <c r="CK217" s="72">
        <v>66</v>
      </c>
      <c r="CP217" s="73">
        <f t="shared" si="884"/>
        <v>0</v>
      </c>
      <c r="CQ217" s="73">
        <f t="shared" si="885"/>
        <v>4647</v>
      </c>
      <c r="CR217" s="73"/>
      <c r="CS217" s="76">
        <f t="shared" si="694"/>
        <v>6.4342586615020445E-2</v>
      </c>
      <c r="CT217" s="77">
        <f t="shared" si="695"/>
        <v>0.15622982569399613</v>
      </c>
      <c r="CU217" s="77">
        <f t="shared" si="696"/>
        <v>0.41704325371207229</v>
      </c>
      <c r="CV217" s="77">
        <f t="shared" si="697"/>
        <v>8.4570690768237575E-2</v>
      </c>
      <c r="CW217" s="77">
        <f t="shared" si="698"/>
        <v>0.15666021088874543</v>
      </c>
      <c r="CX217" s="77">
        <f t="shared" si="699"/>
        <v>0.1069507208952012</v>
      </c>
      <c r="CY217" s="77">
        <f t="shared" si="700"/>
        <v>1.4202711426726921E-2</v>
      </c>
      <c r="CZ217" s="78"/>
      <c r="DA217" s="78"/>
      <c r="DB217" s="78"/>
      <c r="DC217" s="78"/>
      <c r="DD217" s="78">
        <f t="shared" si="701"/>
        <v>0</v>
      </c>
      <c r="DE217" s="75">
        <f t="shared" si="702"/>
        <v>1</v>
      </c>
      <c r="DF217" s="75"/>
      <c r="DG217" s="75"/>
      <c r="DH217" s="74">
        <v>593</v>
      </c>
      <c r="DI217" s="74">
        <v>889</v>
      </c>
      <c r="DJ217" s="74">
        <v>1122</v>
      </c>
      <c r="DK217" s="74">
        <v>1144</v>
      </c>
      <c r="DM217" s="74">
        <v>112</v>
      </c>
      <c r="DN217" s="74">
        <v>219</v>
      </c>
      <c r="DO217" s="72">
        <v>509</v>
      </c>
      <c r="DP217" s="74">
        <v>36</v>
      </c>
      <c r="DU217" s="73">
        <f t="shared" si="703"/>
        <v>36</v>
      </c>
      <c r="DV217" s="73">
        <f t="shared" si="886"/>
        <v>4624</v>
      </c>
      <c r="DW217" s="76">
        <f t="shared" si="704"/>
        <v>0.12824394463667821</v>
      </c>
      <c r="DX217" s="77">
        <f t="shared" si="705"/>
        <v>0.19225778546712802</v>
      </c>
      <c r="DY217" s="77">
        <f t="shared" si="706"/>
        <v>0.24264705882352941</v>
      </c>
      <c r="DZ217" s="77">
        <f t="shared" si="707"/>
        <v>0.24740484429065743</v>
      </c>
      <c r="EA217" s="77">
        <f t="shared" si="708"/>
        <v>0</v>
      </c>
      <c r="EB217" s="77">
        <f t="shared" si="709"/>
        <v>2.4221453287197232E-2</v>
      </c>
      <c r="EC217" s="77">
        <f t="shared" si="710"/>
        <v>4.7361591695501727E-2</v>
      </c>
      <c r="ED217" s="77">
        <f t="shared" si="711"/>
        <v>0.11007785467128027</v>
      </c>
      <c r="EE217" s="75">
        <f t="shared" si="712"/>
        <v>7.7854671280276812E-3</v>
      </c>
      <c r="EF217" s="78">
        <f t="shared" si="713"/>
        <v>0</v>
      </c>
      <c r="EG217" s="78">
        <f t="shared" si="714"/>
        <v>0</v>
      </c>
      <c r="EH217" s="78">
        <f t="shared" si="715"/>
        <v>0</v>
      </c>
      <c r="EI217" s="78">
        <f t="shared" si="716"/>
        <v>0</v>
      </c>
      <c r="EJ217" s="75">
        <f t="shared" si="717"/>
        <v>7.7854671280276812E-3</v>
      </c>
      <c r="EK217" s="75">
        <f t="shared" si="718"/>
        <v>1</v>
      </c>
      <c r="EL217" s="75"/>
      <c r="EM217" s="75"/>
      <c r="EN217" s="75"/>
      <c r="EO217" s="75"/>
      <c r="EP217" s="75"/>
      <c r="EQ217" s="75"/>
      <c r="ER217" s="75">
        <f t="shared" si="719"/>
        <v>0.20209744374044133</v>
      </c>
      <c r="ES217" s="75">
        <f t="shared" si="720"/>
        <v>0.28281316802052159</v>
      </c>
      <c r="ET217" s="75">
        <f t="shared" si="721"/>
        <v>0.15622982569399613</v>
      </c>
      <c r="EU217" s="75">
        <f t="shared" si="722"/>
        <v>0.19225778546712802</v>
      </c>
      <c r="EV217" s="75"/>
      <c r="EW217" s="75"/>
      <c r="EX217" s="75">
        <f t="shared" si="723"/>
        <v>0.10487218702206685</v>
      </c>
      <c r="EY217" s="75">
        <f t="shared" si="724"/>
        <v>5.3869174861051729E-2</v>
      </c>
      <c r="EZ217" s="75">
        <f t="shared" si="725"/>
        <v>0.15666021088874543</v>
      </c>
      <c r="FA217" s="75">
        <f t="shared" si="726"/>
        <v>0.24264705882352941</v>
      </c>
      <c r="FB217" s="75"/>
      <c r="FC217" s="75"/>
      <c r="FD217" s="75"/>
      <c r="FE217" s="75">
        <f t="shared" si="727"/>
        <v>3.3988884138520734E-2</v>
      </c>
      <c r="FF217" s="75"/>
      <c r="FG217" s="75"/>
      <c r="FH217" s="75"/>
      <c r="FI217" s="75"/>
      <c r="FJ217" s="75"/>
      <c r="FK217" s="75">
        <f t="shared" si="728"/>
        <v>2.7789653698161608E-3</v>
      </c>
      <c r="FL217" s="75"/>
      <c r="FM217" s="75"/>
      <c r="FN217" s="75"/>
      <c r="FO217" s="75"/>
      <c r="FP217" s="75">
        <f t="shared" si="729"/>
        <v>0.30696963076250816</v>
      </c>
      <c r="FQ217" s="75">
        <f t="shared" si="730"/>
        <v>0.37345019238991023</v>
      </c>
      <c r="FR217" s="75">
        <f t="shared" si="731"/>
        <v>0.31289003658274156</v>
      </c>
      <c r="FS217" s="75">
        <f t="shared" si="732"/>
        <v>0.43490484429065746</v>
      </c>
      <c r="FT217" s="75"/>
      <c r="FU217" s="75"/>
      <c r="FV217" s="75"/>
      <c r="FW217" s="75">
        <f t="shared" si="733"/>
        <v>-0.12658334232652546</v>
      </c>
      <c r="FX217" s="75">
        <f t="shared" si="734"/>
        <v>3.602795977313189E-2</v>
      </c>
      <c r="FY217" s="75">
        <f t="shared" si="735"/>
        <v>-9.0555382553393571E-2</v>
      </c>
      <c r="FZ217" s="75"/>
      <c r="GA217" s="75"/>
      <c r="GB217" s="75">
        <f t="shared" si="736"/>
        <v>0.10279103602769371</v>
      </c>
      <c r="GC217" s="75">
        <f t="shared" si="737"/>
        <v>8.5986847934783978E-2</v>
      </c>
      <c r="GD217" s="75">
        <f t="shared" si="738"/>
        <v>0.18877788396247769</v>
      </c>
      <c r="GE217" s="75"/>
      <c r="GF217" s="75"/>
      <c r="GG217" s="75"/>
      <c r="GH217" s="75"/>
      <c r="GI217" s="75"/>
      <c r="GJ217" s="75"/>
      <c r="GK217" s="75"/>
      <c r="GL217" s="75"/>
      <c r="GM217" s="75"/>
      <c r="GN217" s="75"/>
      <c r="GO217" s="75"/>
      <c r="GP217" s="75"/>
      <c r="GQ217" s="75">
        <f t="shared" si="739"/>
        <v>-6.056015580716867E-2</v>
      </c>
      <c r="GR217" s="75">
        <f t="shared" si="740"/>
        <v>0.1220148077079159</v>
      </c>
      <c r="GS217" s="75">
        <f t="shared" si="741"/>
        <v>6.1454651900747226E-2</v>
      </c>
      <c r="GT217" s="75"/>
      <c r="GU217" s="75"/>
      <c r="GV217" s="75"/>
      <c r="GW217" s="75"/>
      <c r="GX217" s="75">
        <f t="shared" si="742"/>
        <v>1.3764474546646276E-2</v>
      </c>
      <c r="GY217" s="75">
        <f t="shared" si="743"/>
        <v>1.3253527148353997E-2</v>
      </c>
      <c r="GZ217" s="75">
        <f t="shared" si="744"/>
        <v>1.4202711426726921E-2</v>
      </c>
      <c r="HA217" s="75">
        <f t="shared" si="745"/>
        <v>2.4221453287197232E-2</v>
      </c>
      <c r="HB217" s="75"/>
      <c r="HC217" s="75"/>
      <c r="HD217" s="75">
        <f t="shared" si="746"/>
        <v>9.4918427837292416E-4</v>
      </c>
      <c r="HE217" s="75">
        <f t="shared" si="747"/>
        <v>1.0018741860470311E-2</v>
      </c>
      <c r="HF217" s="75">
        <f t="shared" si="748"/>
        <v>1.0967926138843235E-2</v>
      </c>
      <c r="HG217" s="75"/>
      <c r="HH217" s="75"/>
      <c r="HI217" s="75"/>
      <c r="HJ217" s="75">
        <f t="shared" si="749"/>
        <v>0.43587502731046535</v>
      </c>
      <c r="HK217" s="75">
        <f t="shared" si="750"/>
        <v>0.32086361693031212</v>
      </c>
      <c r="HL217" s="75">
        <f t="shared" si="751"/>
        <v>0.41704325371207229</v>
      </c>
      <c r="HM217" s="75">
        <f t="shared" si="752"/>
        <v>0.24740484429065743</v>
      </c>
      <c r="HN217" s="75"/>
      <c r="HO217" s="75"/>
      <c r="HP217" s="75">
        <f t="shared" si="753"/>
        <v>9.6179636781760169E-2</v>
      </c>
      <c r="HQ217" s="75">
        <f>Gegevens!HM189-Gegevens!HL189</f>
        <v>-8.8289494271657304E-2</v>
      </c>
      <c r="HR217" s="75">
        <f t="shared" si="754"/>
        <v>-7.3458772639654696E-2</v>
      </c>
      <c r="HS217" s="75"/>
      <c r="HT217" s="75"/>
      <c r="HU217" s="75"/>
      <c r="HV217" s="75">
        <f t="shared" si="755"/>
        <v>0.1251911732575923</v>
      </c>
      <c r="HW217" s="75">
        <f t="shared" si="756"/>
        <v>0.12954253954681488</v>
      </c>
      <c r="HX217" s="75">
        <f t="shared" si="757"/>
        <v>0.1069507208952012</v>
      </c>
      <c r="HY217" s="75">
        <f t="shared" si="758"/>
        <v>0.12824394463667821</v>
      </c>
      <c r="HZ217" s="75"/>
      <c r="IA217" s="75"/>
      <c r="IB217" s="75">
        <f t="shared" si="759"/>
        <v>-2.2591818651613679E-2</v>
      </c>
      <c r="IC217" s="75">
        <f t="shared" si="760"/>
        <v>2.1293223741477005E-2</v>
      </c>
      <c r="ID217" s="75">
        <f t="shared" si="761"/>
        <v>-1.2985949101366745E-3</v>
      </c>
      <c r="IE217" s="75"/>
      <c r="IF217" s="75"/>
      <c r="IG217" s="75"/>
      <c r="IH217" s="75">
        <f t="shared" si="762"/>
        <v>7.3410530915446803E-2</v>
      </c>
      <c r="II217" s="75">
        <f t="shared" si="763"/>
        <v>0.11372381359555365</v>
      </c>
      <c r="IJ217" s="75">
        <f t="shared" si="764"/>
        <v>6.4342586615020445E-2</v>
      </c>
      <c r="IK217" s="75">
        <f t="shared" si="765"/>
        <v>0.11007785467128027</v>
      </c>
      <c r="IL217" s="75"/>
      <c r="IM217" s="75"/>
      <c r="IN217" s="75">
        <f t="shared" si="766"/>
        <v>-4.938122698053321E-2</v>
      </c>
      <c r="IO217" s="75">
        <f t="shared" si="767"/>
        <v>4.5735268056259826E-2</v>
      </c>
      <c r="IP217" s="75">
        <f t="shared" si="768"/>
        <v>-3.6459589242733847E-3</v>
      </c>
      <c r="IQ217" s="75"/>
      <c r="IR217" s="75"/>
      <c r="IS217" s="75"/>
      <c r="IT217" s="75">
        <f t="shared" si="769"/>
        <v>3.5612846842910204E-2</v>
      </c>
      <c r="IU217" s="75">
        <f t="shared" si="770"/>
        <v>4.8525010688328346E-2</v>
      </c>
      <c r="IV217" s="75">
        <f t="shared" si="771"/>
        <v>8.4570690768237575E-2</v>
      </c>
      <c r="IW217" s="75">
        <f t="shared" si="772"/>
        <v>4.7361591695501727E-2</v>
      </c>
      <c r="IX217" s="75"/>
      <c r="IY217" s="75"/>
      <c r="IZ217" s="75">
        <f t="shared" si="773"/>
        <v>3.6045680079909229E-2</v>
      </c>
      <c r="JA217" s="75">
        <f t="shared" si="774"/>
        <v>-3.7209099072735848E-2</v>
      </c>
      <c r="JB217" s="75">
        <f t="shared" si="775"/>
        <v>-1.1634189928266189E-3</v>
      </c>
      <c r="JC217" s="75"/>
      <c r="JD217" s="75"/>
      <c r="JE217" s="75"/>
      <c r="JF217" s="75"/>
      <c r="JG217" s="75"/>
      <c r="JH217" s="75"/>
      <c r="JI217" s="75">
        <f t="shared" si="776"/>
        <v>8.7175005462093086E-2</v>
      </c>
      <c r="JJ217" s="75">
        <f t="shared" si="777"/>
        <v>0.10902337775835701</v>
      </c>
      <c r="JK217" s="75">
        <f t="shared" si="778"/>
        <v>0.12278785230500329</v>
      </c>
      <c r="JL217" s="75"/>
      <c r="JM217" s="75">
        <f t="shared" si="779"/>
        <v>0.12697734074390765</v>
      </c>
      <c r="JN217" s="75">
        <f t="shared" si="780"/>
        <v>0.16224882428388199</v>
      </c>
      <c r="JO217" s="75">
        <f t="shared" si="781"/>
        <v>0.175502351432236</v>
      </c>
      <c r="JP217" s="75"/>
      <c r="JQ217" s="75">
        <f t="shared" si="782"/>
        <v>7.8545298041747369E-2</v>
      </c>
      <c r="JR217" s="75">
        <f t="shared" si="783"/>
        <v>0.14891327738325802</v>
      </c>
      <c r="JS217" s="75">
        <f t="shared" si="784"/>
        <v>0.16311598880998496</v>
      </c>
      <c r="JT217" s="75"/>
      <c r="JU217" s="75">
        <f t="shared" si="785"/>
        <v>0.1342993079584775</v>
      </c>
      <c r="JV217" s="75">
        <f t="shared" si="786"/>
        <v>0.157439446366782</v>
      </c>
      <c r="JW217" s="75">
        <f t="shared" si="787"/>
        <v>0.18166089965397922</v>
      </c>
      <c r="JX217" s="75"/>
      <c r="JY217" s="75"/>
      <c r="JZ217" s="75"/>
      <c r="KA217" s="75">
        <f t="shared" si="788"/>
        <v>-4.8432042702160283E-2</v>
      </c>
      <c r="KB217" s="75">
        <f t="shared" si="789"/>
        <v>5.575400991673013E-2</v>
      </c>
      <c r="KC217" s="75">
        <f t="shared" si="790"/>
        <v>7.3219672145698467E-3</v>
      </c>
      <c r="KD217" s="75"/>
      <c r="KE217" s="75"/>
      <c r="KF217" s="75">
        <f t="shared" si="791"/>
        <v>-1.3335546900623968E-2</v>
      </c>
      <c r="KG217" s="75">
        <f t="shared" si="792"/>
        <v>8.5261689835239851E-3</v>
      </c>
      <c r="KH217" s="75">
        <f t="shared" si="793"/>
        <v>-4.8093779170999829E-3</v>
      </c>
      <c r="KI217" s="75"/>
      <c r="KJ217" s="75"/>
      <c r="KK217" s="75">
        <f t="shared" si="794"/>
        <v>-1.238636262225104E-2</v>
      </c>
      <c r="KL217" s="75">
        <f t="shared" si="795"/>
        <v>1.8544910843994261E-2</v>
      </c>
      <c r="KM217" s="75">
        <f t="shared" si="796"/>
        <v>6.1585482217432208E-3</v>
      </c>
      <c r="KN217" s="75"/>
      <c r="KO217" s="75"/>
      <c r="KP217" s="75"/>
      <c r="KQ217" s="75"/>
      <c r="KR217" s="73">
        <f t="shared" si="797"/>
        <v>1307.7280889268918</v>
      </c>
      <c r="KS217" s="73">
        <f t="shared" si="798"/>
        <v>249.09106455750319</v>
      </c>
      <c r="KT217" s="73">
        <f t="shared" si="799"/>
        <v>1483.6733646857633</v>
      </c>
      <c r="KU217" s="73">
        <f t="shared" si="800"/>
        <v>599.00470286447205</v>
      </c>
      <c r="KV217" s="73">
        <f t="shared" si="801"/>
        <v>525.85891406584005</v>
      </c>
      <c r="KW217" s="73">
        <f t="shared" si="802"/>
        <v>224.37964942283028</v>
      </c>
      <c r="KX217" s="73">
        <f t="shared" si="803"/>
        <v>61.284309533988882</v>
      </c>
      <c r="KY217" s="73"/>
      <c r="KZ217" s="73">
        <f t="shared" si="804"/>
        <v>722.40671400903807</v>
      </c>
      <c r="LA217" s="73">
        <f t="shared" si="805"/>
        <v>724.39681514955885</v>
      </c>
      <c r="LB217" s="73">
        <f t="shared" si="806"/>
        <v>1928.4080051646222</v>
      </c>
      <c r="LC217" s="73">
        <f t="shared" si="807"/>
        <v>494.54013341941038</v>
      </c>
      <c r="LD217" s="73">
        <f t="shared" si="808"/>
        <v>297.52012050785453</v>
      </c>
      <c r="LE217" s="73">
        <f t="shared" si="809"/>
        <v>391.05487411233054</v>
      </c>
      <c r="LF217" s="73">
        <f t="shared" si="810"/>
        <v>65.673337637185284</v>
      </c>
      <c r="LG217" s="73"/>
      <c r="LH217" s="73">
        <f t="shared" si="811"/>
        <v>889</v>
      </c>
      <c r="LI217" s="73">
        <f t="shared" si="812"/>
        <v>1122</v>
      </c>
      <c r="LJ217" s="73">
        <f t="shared" si="813"/>
        <v>1144</v>
      </c>
      <c r="LK217" s="73">
        <f t="shared" si="814"/>
        <v>593</v>
      </c>
      <c r="LL217" s="73">
        <f t="shared" si="815"/>
        <v>509</v>
      </c>
      <c r="LM217" s="73">
        <f t="shared" si="816"/>
        <v>219</v>
      </c>
      <c r="LN217" s="73">
        <f t="shared" si="817"/>
        <v>112</v>
      </c>
      <c r="LO217" s="73"/>
      <c r="LP217" s="73">
        <f t="shared" si="818"/>
        <v>-585.32137491785375</v>
      </c>
      <c r="LQ217" s="73">
        <f t="shared" si="819"/>
        <v>475.30575059205569</v>
      </c>
      <c r="LR217" s="73">
        <f t="shared" si="820"/>
        <v>444.73464047885886</v>
      </c>
      <c r="LS217" s="73">
        <f t="shared" si="821"/>
        <v>-104.46456944506167</v>
      </c>
      <c r="LT217" s="73">
        <f t="shared" si="822"/>
        <v>-228.33879355798553</v>
      </c>
      <c r="LU217" s="73">
        <f t="shared" si="823"/>
        <v>166.67522468950025</v>
      </c>
      <c r="LV217" s="73">
        <f t="shared" si="824"/>
        <v>4.3890281031964022</v>
      </c>
      <c r="LW217" s="73"/>
      <c r="LX217" s="73">
        <f t="shared" si="825"/>
        <v>166.59328599096193</v>
      </c>
      <c r="LY217" s="73">
        <f t="shared" si="826"/>
        <v>397.60318485044115</v>
      </c>
      <c r="LZ217" s="73">
        <f t="shared" si="827"/>
        <v>-784.40800516462218</v>
      </c>
      <c r="MA217" s="73">
        <f t="shared" si="828"/>
        <v>98.459866580589619</v>
      </c>
      <c r="MB217" s="73">
        <f t="shared" si="829"/>
        <v>211.47987949214547</v>
      </c>
      <c r="MC217" s="73">
        <f t="shared" si="830"/>
        <v>-172.05487411233054</v>
      </c>
      <c r="MD217" s="73">
        <f t="shared" si="831"/>
        <v>46.326662362814716</v>
      </c>
      <c r="ME217" s="73"/>
      <c r="MF217" s="73">
        <f t="shared" si="832"/>
        <v>-418.72808892689181</v>
      </c>
      <c r="MG217" s="73">
        <f t="shared" si="833"/>
        <v>872.90893544249684</v>
      </c>
      <c r="MH217" s="73">
        <f t="shared" si="834"/>
        <v>-339.67336468576332</v>
      </c>
      <c r="MI217" s="73">
        <f t="shared" si="835"/>
        <v>-6.0047028644720513</v>
      </c>
      <c r="MJ217" s="73">
        <f t="shared" si="836"/>
        <v>-16.858914065840054</v>
      </c>
      <c r="MK217" s="73">
        <f t="shared" si="837"/>
        <v>-5.3796494228302834</v>
      </c>
      <c r="ML217" s="73">
        <f t="shared" si="838"/>
        <v>50.715690466011118</v>
      </c>
      <c r="MM217" s="73"/>
      <c r="MN217" s="75">
        <f t="shared" si="839"/>
        <v>-0.44758645155214372</v>
      </c>
      <c r="MO217" s="75">
        <f t="shared" si="840"/>
        <v>1.908160581498219</v>
      </c>
      <c r="MP217" s="75">
        <f t="shared" si="841"/>
        <v>0.29975239231517248</v>
      </c>
      <c r="MQ217" s="75">
        <f t="shared" si="842"/>
        <v>-0.17439691031724225</v>
      </c>
      <c r="MR217" s="75">
        <f t="shared" si="843"/>
        <v>-0.4342206387498766</v>
      </c>
      <c r="MS217" s="75">
        <f t="shared" si="844"/>
        <v>0.74282683442209396</v>
      </c>
      <c r="MT217" s="75">
        <f t="shared" si="845"/>
        <v>7.1617484745621615E-2</v>
      </c>
      <c r="MU217" s="75"/>
      <c r="MV217" s="75">
        <f t="shared" si="846"/>
        <v>0.23060871772141042</v>
      </c>
      <c r="MW217" s="75">
        <f t="shared" si="847"/>
        <v>0.54887483839689721</v>
      </c>
      <c r="MX217" s="75">
        <f t="shared" si="848"/>
        <v>-0.40676454519159688</v>
      </c>
      <c r="MY217" s="75">
        <f t="shared" si="849"/>
        <v>0.19909378415823659</v>
      </c>
      <c r="MZ217" s="75">
        <f t="shared" si="850"/>
        <v>0.71080866440615198</v>
      </c>
      <c r="NA217" s="75">
        <f t="shared" si="851"/>
        <v>-0.43997629361578489</v>
      </c>
      <c r="NB217" s="75">
        <f t="shared" si="852"/>
        <v>0.70541050644856862</v>
      </c>
      <c r="NC217" s="75"/>
      <c r="ND217" s="75">
        <f t="shared" si="853"/>
        <v>-0.32019507149264936</v>
      </c>
      <c r="NE217" s="75">
        <f t="shared" si="854"/>
        <v>3.5043767507002808</v>
      </c>
      <c r="NF217" s="75">
        <f t="shared" si="855"/>
        <v>-0.2289407984065987</v>
      </c>
      <c r="NG217" s="75">
        <f t="shared" si="856"/>
        <v>-1.002446697957002E-2</v>
      </c>
      <c r="NH217" s="75">
        <f t="shared" si="857"/>
        <v>-3.2059766631110556E-2</v>
      </c>
      <c r="NI217" s="75">
        <f t="shared" si="858"/>
        <v>-2.3975656601070133E-2</v>
      </c>
      <c r="NJ217" s="75">
        <f t="shared" si="859"/>
        <v>0.82754771737917188</v>
      </c>
      <c r="NK217" s="75"/>
      <c r="NL217" s="75"/>
      <c r="NM217" s="211">
        <v>5266</v>
      </c>
      <c r="NN217" s="212">
        <v>0</v>
      </c>
      <c r="NO217" s="212">
        <v>1</v>
      </c>
      <c r="NP217" s="212">
        <v>2</v>
      </c>
      <c r="NQ217" s="212">
        <v>0</v>
      </c>
      <c r="NR217" s="212">
        <v>6</v>
      </c>
      <c r="NS217" s="213">
        <v>9</v>
      </c>
      <c r="NT217" s="213">
        <f t="shared" si="860"/>
        <v>5275</v>
      </c>
      <c r="NU217" s="75"/>
      <c r="NV217" s="75"/>
      <c r="NW217" s="73">
        <v>4624</v>
      </c>
      <c r="NX217" s="73">
        <v>1122</v>
      </c>
      <c r="NY217" s="75">
        <f t="shared" si="861"/>
        <v>0.24264705882352941</v>
      </c>
      <c r="NZ217" s="75">
        <f t="shared" si="862"/>
        <v>1.1011657973712047E-3</v>
      </c>
      <c r="OA217" s="75">
        <f t="shared" si="863"/>
        <v>1.4315771207947421E-3</v>
      </c>
      <c r="OB217" s="73">
        <v>6752</v>
      </c>
      <c r="OC217" s="73">
        <v>5275</v>
      </c>
      <c r="OD217" s="73">
        <v>385.53779245989313</v>
      </c>
      <c r="OE217" s="73">
        <v>130.72171933628542</v>
      </c>
      <c r="OF217" s="75">
        <f t="shared" si="864"/>
        <v>1.9360444214497247E-2</v>
      </c>
      <c r="OG217" s="75">
        <f t="shared" si="865"/>
        <v>0.33906330817071373</v>
      </c>
      <c r="OH217" s="73">
        <v>84.333333333332973</v>
      </c>
      <c r="OI217" s="73">
        <f t="shared" si="866"/>
        <v>28.594338989063402</v>
      </c>
      <c r="OJ217" s="75">
        <f t="shared" si="867"/>
        <v>5.4207277704385595E-3</v>
      </c>
      <c r="OK217" s="75">
        <f t="shared" si="868"/>
        <v>1.0302923027155038E-3</v>
      </c>
      <c r="OL217" s="75">
        <f t="shared" si="869"/>
        <v>1.9070115335544939E-4</v>
      </c>
      <c r="OM217" s="73">
        <v>6702</v>
      </c>
      <c r="ON217" s="73">
        <v>118255841</v>
      </c>
      <c r="OO217" s="73">
        <f t="shared" si="870"/>
        <v>17644.858400477471</v>
      </c>
      <c r="OP217" s="75">
        <f t="shared" si="871"/>
        <v>1.02849492612239E-3</v>
      </c>
      <c r="OQ217" s="75">
        <f t="shared" si="872"/>
        <v>9.4964479792794901E-4</v>
      </c>
      <c r="OR217" s="75">
        <f t="shared" si="873"/>
        <v>9.2184573245761742E-5</v>
      </c>
      <c r="OS217" s="73">
        <v>1033.6544315129811</v>
      </c>
      <c r="OT217" s="75">
        <f t="shared" si="874"/>
        <v>0.15308863025962396</v>
      </c>
      <c r="OU217" s="75">
        <f t="shared" si="875"/>
        <v>8.5189541062330096E-4</v>
      </c>
      <c r="OV217" s="73">
        <v>54.262419367980151</v>
      </c>
      <c r="OW217" s="75">
        <f t="shared" si="876"/>
        <v>8.0964517111280446E-3</v>
      </c>
      <c r="OX217" s="75">
        <v>5.0505050505050504E-2</v>
      </c>
      <c r="OY217" s="73">
        <v>386</v>
      </c>
      <c r="OZ217" s="75">
        <f t="shared" si="877"/>
        <v>5.7168246445497631E-2</v>
      </c>
      <c r="PA217" s="73">
        <v>1359</v>
      </c>
      <c r="PB217" s="75">
        <f t="shared" si="878"/>
        <v>0.20127369668246445</v>
      </c>
      <c r="PC217" s="73">
        <v>1132</v>
      </c>
      <c r="PD217" s="73">
        <v>1410</v>
      </c>
      <c r="PE217" s="75">
        <f t="shared" si="879"/>
        <v>-0.19716312056737589</v>
      </c>
      <c r="PF217" s="75">
        <v>4.4928909952606635E-2</v>
      </c>
      <c r="PG217" s="75">
        <v>4.0947867298578196E-2</v>
      </c>
      <c r="PH217" s="75">
        <v>8.5876777251184838E-2</v>
      </c>
      <c r="PI217" s="75"/>
      <c r="PJ217" s="75"/>
      <c r="PK217" s="75"/>
      <c r="PL217" s="75"/>
      <c r="PM217" s="75"/>
      <c r="PN217" s="75"/>
      <c r="PO217" s="226"/>
      <c r="PP217" s="21">
        <f t="shared" si="880"/>
        <v>0</v>
      </c>
      <c r="PQ217" s="73">
        <f t="shared" si="881"/>
        <v>130.00559263757765</v>
      </c>
      <c r="PR217" s="73"/>
      <c r="PS217" s="73">
        <f t="shared" si="882"/>
        <v>8.963055714170034</v>
      </c>
      <c r="PT217" s="73">
        <v>2</v>
      </c>
      <c r="PU217" s="73">
        <f t="shared" si="883"/>
        <v>18.50942231178718</v>
      </c>
      <c r="PV217" s="73">
        <v>2</v>
      </c>
      <c r="PW217" s="73"/>
      <c r="QA217" s="74"/>
      <c r="QB217" s="87"/>
    </row>
    <row r="218" spans="1:444" x14ac:dyDescent="0.25">
      <c r="A218" s="150"/>
      <c r="B218" s="153" t="s">
        <v>7</v>
      </c>
      <c r="C218" s="151"/>
      <c r="D218" s="156">
        <v>33021</v>
      </c>
      <c r="E218" s="156" t="s">
        <v>140</v>
      </c>
      <c r="F218" s="72" t="s">
        <v>159</v>
      </c>
      <c r="G218" s="82">
        <v>1135</v>
      </c>
      <c r="H218" s="72">
        <v>2552</v>
      </c>
      <c r="I218" s="72">
        <v>984</v>
      </c>
      <c r="J218" s="72">
        <v>2479</v>
      </c>
      <c r="K218" s="72">
        <v>1636</v>
      </c>
      <c r="L218" s="72">
        <v>3570</v>
      </c>
      <c r="M218" s="72">
        <v>619</v>
      </c>
      <c r="N218" s="72">
        <v>107</v>
      </c>
      <c r="O218" s="72">
        <v>13</v>
      </c>
      <c r="P218" s="161">
        <f>SUM(G218:O218)</f>
        <v>13095</v>
      </c>
      <c r="Q218" s="127">
        <f t="shared" ref="Q218:Z218" si="888">G218/$P218</f>
        <v>8.6674303169148537E-2</v>
      </c>
      <c r="R218" s="127">
        <f t="shared" si="888"/>
        <v>0.19488354333715158</v>
      </c>
      <c r="S218" s="127">
        <f t="shared" si="888"/>
        <v>7.5143184421534934E-2</v>
      </c>
      <c r="T218" s="127">
        <f t="shared" si="888"/>
        <v>0.18930889652539137</v>
      </c>
      <c r="U218" s="127">
        <f t="shared" si="888"/>
        <v>0.12493318060328369</v>
      </c>
      <c r="V218" s="127">
        <f t="shared" si="888"/>
        <v>0.27262313860252002</v>
      </c>
      <c r="W218" s="127">
        <f t="shared" si="888"/>
        <v>4.7269950362733869E-2</v>
      </c>
      <c r="X218" s="127">
        <f t="shared" si="888"/>
        <v>8.171057655593738E-3</v>
      </c>
      <c r="Y218" s="127">
        <f t="shared" si="888"/>
        <v>9.9274532264222995E-4</v>
      </c>
      <c r="Z218" s="113">
        <f t="shared" si="888"/>
        <v>1</v>
      </c>
      <c r="AA218" s="73"/>
      <c r="AB218" s="74">
        <v>2990</v>
      </c>
      <c r="AC218" s="74">
        <v>2145</v>
      </c>
      <c r="AD218" s="74">
        <v>965</v>
      </c>
      <c r="AE218" s="74">
        <v>1203</v>
      </c>
      <c r="AF218" s="74">
        <v>838</v>
      </c>
      <c r="AG218" s="74">
        <v>4906</v>
      </c>
      <c r="AH218" s="74">
        <v>164</v>
      </c>
      <c r="AI218" s="74">
        <v>107</v>
      </c>
      <c r="AK218" s="73">
        <f t="shared" si="667"/>
        <v>13318</v>
      </c>
      <c r="AL218" s="75"/>
      <c r="AM218" s="76">
        <f t="shared" si="668"/>
        <v>0.22450818441207387</v>
      </c>
      <c r="AN218" s="77">
        <f t="shared" si="669"/>
        <v>0.16106021925213995</v>
      </c>
      <c r="AO218" s="77">
        <f t="shared" si="670"/>
        <v>7.2458327076137558E-2</v>
      </c>
      <c r="AP218" s="77">
        <f t="shared" si="671"/>
        <v>9.0328878209941427E-2</v>
      </c>
      <c r="AQ218" s="77">
        <f t="shared" si="672"/>
        <v>6.2922360714822045E-2</v>
      </c>
      <c r="AR218" s="77">
        <f t="shared" si="673"/>
        <v>0.36837362967412524</v>
      </c>
      <c r="AS218" s="77">
        <f t="shared" si="674"/>
        <v>1.23141612854783E-2</v>
      </c>
      <c r="AT218" s="78">
        <f t="shared" si="675"/>
        <v>8.0342393752815735E-3</v>
      </c>
      <c r="AU218" s="75">
        <f t="shared" si="676"/>
        <v>1</v>
      </c>
      <c r="AV218" s="75"/>
      <c r="AW218" s="75"/>
      <c r="AX218" s="74">
        <v>855</v>
      </c>
      <c r="AY218" s="74">
        <v>614</v>
      </c>
      <c r="AZ218" s="74">
        <v>3183</v>
      </c>
      <c r="BA218" s="74">
        <v>2221</v>
      </c>
      <c r="BB218" s="74">
        <v>2918</v>
      </c>
      <c r="BC218" s="74">
        <v>3128</v>
      </c>
      <c r="BD218" s="74">
        <v>148</v>
      </c>
      <c r="BE218" s="74">
        <v>347</v>
      </c>
      <c r="BF218" s="74">
        <v>42</v>
      </c>
      <c r="BG218" s="79">
        <v>20</v>
      </c>
      <c r="BH218" s="80"/>
      <c r="BI218" s="80"/>
      <c r="BJ218" s="81"/>
      <c r="BK218" s="73">
        <f t="shared" si="677"/>
        <v>20</v>
      </c>
      <c r="BL218" s="79">
        <f t="shared" si="678"/>
        <v>13476</v>
      </c>
      <c r="BM218" s="82"/>
      <c r="BN218" s="83">
        <f t="shared" si="679"/>
        <v>6.3446126447016915E-2</v>
      </c>
      <c r="BO218" s="84">
        <f t="shared" si="680"/>
        <v>4.5562481448501037E-2</v>
      </c>
      <c r="BP218" s="84">
        <f t="shared" si="681"/>
        <v>0.23619768477292966</v>
      </c>
      <c r="BQ218" s="84">
        <f t="shared" si="682"/>
        <v>0.16481151677055506</v>
      </c>
      <c r="BR218" s="84">
        <f t="shared" si="683"/>
        <v>0.21653309587414662</v>
      </c>
      <c r="BS218" s="84">
        <f t="shared" si="684"/>
        <v>0.23211635500148411</v>
      </c>
      <c r="BT218" s="84">
        <f t="shared" si="685"/>
        <v>1.0982487384980706E-2</v>
      </c>
      <c r="BU218" s="84">
        <f t="shared" si="686"/>
        <v>2.574948055802909E-2</v>
      </c>
      <c r="BV218" s="84">
        <f t="shared" si="687"/>
        <v>3.116651825467498E-3</v>
      </c>
      <c r="BW218" s="84">
        <f t="shared" si="688"/>
        <v>1.4841199168892847E-3</v>
      </c>
      <c r="BX218" s="84">
        <f t="shared" si="689"/>
        <v>0</v>
      </c>
      <c r="BY218" s="84">
        <f t="shared" si="690"/>
        <v>0</v>
      </c>
      <c r="BZ218" s="84">
        <f t="shared" si="691"/>
        <v>0</v>
      </c>
      <c r="CA218" s="75">
        <f t="shared" si="692"/>
        <v>1.4841199168892847E-3</v>
      </c>
      <c r="CB218" s="85">
        <f t="shared" si="693"/>
        <v>1</v>
      </c>
      <c r="CC218" s="75"/>
      <c r="CD218" s="75"/>
      <c r="CE218" s="74">
        <v>1290</v>
      </c>
      <c r="CF218" s="74">
        <v>1114</v>
      </c>
      <c r="CG218" s="74">
        <v>4988</v>
      </c>
      <c r="CH218" s="74">
        <v>1081</v>
      </c>
      <c r="CI218" s="74">
        <v>1515</v>
      </c>
      <c r="CJ218" s="74">
        <v>3061</v>
      </c>
      <c r="CK218" s="74">
        <v>194</v>
      </c>
      <c r="CL218" s="72">
        <v>33</v>
      </c>
      <c r="CM218" s="72">
        <v>39</v>
      </c>
      <c r="CN218" s="72">
        <v>9</v>
      </c>
      <c r="CP218" s="73">
        <f t="shared" si="884"/>
        <v>81</v>
      </c>
      <c r="CQ218" s="73">
        <f t="shared" si="885"/>
        <v>13324</v>
      </c>
      <c r="CR218" s="73"/>
      <c r="CS218" s="76">
        <f t="shared" si="694"/>
        <v>9.6817772440708494E-2</v>
      </c>
      <c r="CT218" s="77">
        <f t="shared" si="695"/>
        <v>8.3608525968177722E-2</v>
      </c>
      <c r="CU218" s="77">
        <f t="shared" si="696"/>
        <v>0.37436205343740619</v>
      </c>
      <c r="CV218" s="77">
        <f t="shared" si="697"/>
        <v>8.11317922545782E-2</v>
      </c>
      <c r="CW218" s="77">
        <f t="shared" si="698"/>
        <v>0.11370459321525067</v>
      </c>
      <c r="CX218" s="77">
        <f t="shared" si="699"/>
        <v>0.22973581507054938</v>
      </c>
      <c r="CY218" s="77">
        <f t="shared" si="700"/>
        <v>1.4560192134494146E-2</v>
      </c>
      <c r="CZ218" s="78"/>
      <c r="DA218" s="78"/>
      <c r="DB218" s="78"/>
      <c r="DC218" s="78"/>
      <c r="DD218" s="78">
        <f t="shared" si="701"/>
        <v>6.0792554788351846E-3</v>
      </c>
      <c r="DE218" s="75">
        <f t="shared" si="702"/>
        <v>1</v>
      </c>
      <c r="DF218" s="75"/>
      <c r="DG218" s="75"/>
      <c r="DH218" s="74">
        <v>2202</v>
      </c>
      <c r="DI218" s="74">
        <v>2101</v>
      </c>
      <c r="DJ218" s="74">
        <v>2658</v>
      </c>
      <c r="DK218" s="74">
        <v>3025</v>
      </c>
      <c r="DM218" s="74">
        <v>408</v>
      </c>
      <c r="DN218" s="74">
        <v>880</v>
      </c>
      <c r="DO218" s="74">
        <v>1729</v>
      </c>
      <c r="DP218" s="72">
        <v>113</v>
      </c>
      <c r="DQ218" s="72"/>
      <c r="DR218" s="72"/>
      <c r="DU218" s="73">
        <f t="shared" si="703"/>
        <v>113</v>
      </c>
      <c r="DV218" s="73">
        <f t="shared" si="886"/>
        <v>13116</v>
      </c>
      <c r="DW218" s="76">
        <f t="shared" si="704"/>
        <v>0.16788655077767611</v>
      </c>
      <c r="DX218" s="77">
        <f t="shared" si="705"/>
        <v>0.16018603232692893</v>
      </c>
      <c r="DY218" s="77">
        <f t="shared" si="706"/>
        <v>0.20265324794144557</v>
      </c>
      <c r="DZ218" s="77">
        <f t="shared" si="707"/>
        <v>0.2306343397377249</v>
      </c>
      <c r="EA218" s="77">
        <f t="shared" si="708"/>
        <v>0</v>
      </c>
      <c r="EB218" s="77">
        <f t="shared" si="709"/>
        <v>3.110704483074108E-2</v>
      </c>
      <c r="EC218" s="77">
        <f t="shared" si="710"/>
        <v>6.7093626105519971E-2</v>
      </c>
      <c r="ED218" s="77">
        <f t="shared" si="711"/>
        <v>0.13182372674595913</v>
      </c>
      <c r="EE218" s="75">
        <f t="shared" si="712"/>
        <v>8.6154315340042694E-3</v>
      </c>
      <c r="EF218" s="78">
        <f t="shared" si="713"/>
        <v>0</v>
      </c>
      <c r="EG218" s="78">
        <f t="shared" si="714"/>
        <v>0</v>
      </c>
      <c r="EH218" s="78">
        <f t="shared" si="715"/>
        <v>0</v>
      </c>
      <c r="EI218" s="78">
        <f t="shared" si="716"/>
        <v>0</v>
      </c>
      <c r="EJ218" s="75">
        <f t="shared" si="717"/>
        <v>8.6154315340042694E-3</v>
      </c>
      <c r="EK218" s="75">
        <f t="shared" si="718"/>
        <v>1</v>
      </c>
      <c r="EL218" s="75"/>
      <c r="EM218" s="75"/>
      <c r="EN218" s="75"/>
      <c r="EO218" s="75"/>
      <c r="EP218" s="75"/>
      <c r="EQ218" s="75">
        <f>R218</f>
        <v>0.19488354333715158</v>
      </c>
      <c r="ER218" s="75">
        <f t="shared" si="719"/>
        <v>0.16106021925213995</v>
      </c>
      <c r="ES218" s="75">
        <f t="shared" si="720"/>
        <v>0.21653309587414662</v>
      </c>
      <c r="ET218" s="75">
        <f t="shared" si="721"/>
        <v>8.3608525968177722E-2</v>
      </c>
      <c r="EU218" s="75">
        <f t="shared" si="722"/>
        <v>0.16018603232692893</v>
      </c>
      <c r="EV218" s="75"/>
      <c r="EW218" s="75">
        <f>Q218</f>
        <v>8.6674303169148537E-2</v>
      </c>
      <c r="EX218" s="75">
        <f t="shared" si="723"/>
        <v>7.2458327076137558E-2</v>
      </c>
      <c r="EY218" s="75">
        <f t="shared" si="724"/>
        <v>4.5562481448501037E-2</v>
      </c>
      <c r="EZ218" s="75">
        <f t="shared" si="725"/>
        <v>0.11370459321525067</v>
      </c>
      <c r="FA218" s="75">
        <f t="shared" si="726"/>
        <v>0.20265324794144557</v>
      </c>
      <c r="FB218" s="75"/>
      <c r="FC218" s="75">
        <f>S218</f>
        <v>7.5143184421534934E-2</v>
      </c>
      <c r="FD218" s="75"/>
      <c r="FE218" s="75">
        <f t="shared" si="727"/>
        <v>2.574948055802909E-2</v>
      </c>
      <c r="FF218" s="75"/>
      <c r="FG218" s="75"/>
      <c r="FH218" s="75"/>
      <c r="FI218" s="75"/>
      <c r="FJ218" s="75"/>
      <c r="FK218" s="75">
        <f t="shared" si="728"/>
        <v>3.116651825467498E-3</v>
      </c>
      <c r="FL218" s="75"/>
      <c r="FM218" s="75"/>
      <c r="FN218" s="75"/>
      <c r="FO218" s="75">
        <f>EQ218+EW218+FC218+FI218</f>
        <v>0.35670103092783506</v>
      </c>
      <c r="FP218" s="75">
        <f t="shared" si="729"/>
        <v>0.23351854632827751</v>
      </c>
      <c r="FQ218" s="75">
        <f t="shared" si="730"/>
        <v>0.29096170970614427</v>
      </c>
      <c r="FR218" s="75">
        <f t="shared" si="731"/>
        <v>0.19731311918342839</v>
      </c>
      <c r="FS218" s="75">
        <f t="shared" si="732"/>
        <v>0.36283928026837453</v>
      </c>
      <c r="FT218" s="75"/>
      <c r="FU218" s="75"/>
      <c r="FV218" s="75">
        <f>EU218-EQ218</f>
        <v>-3.4697511010222643E-2</v>
      </c>
      <c r="FW218" s="75">
        <f t="shared" si="733"/>
        <v>-0.1329245699059689</v>
      </c>
      <c r="FX218" s="75">
        <f t="shared" si="734"/>
        <v>7.6577506358751213E-2</v>
      </c>
      <c r="FY218" s="75">
        <f t="shared" si="735"/>
        <v>-5.6347063547217691E-2</v>
      </c>
      <c r="FZ218" s="75"/>
      <c r="GA218" s="75">
        <f>FA218-EW218</f>
        <v>0.11597894477229703</v>
      </c>
      <c r="GB218" s="75">
        <f t="shared" si="736"/>
        <v>6.8142111766749641E-2</v>
      </c>
      <c r="GC218" s="75">
        <f t="shared" si="737"/>
        <v>8.8948654726194898E-2</v>
      </c>
      <c r="GD218" s="75">
        <f t="shared" si="738"/>
        <v>0.15709076649294454</v>
      </c>
      <c r="GE218" s="75"/>
      <c r="GF218" s="75">
        <f>FG218-FC218</f>
        <v>-7.5143184421534934E-2</v>
      </c>
      <c r="GG218" s="75"/>
      <c r="GH218" s="75"/>
      <c r="GI218" s="75"/>
      <c r="GJ218" s="75"/>
      <c r="GK218" s="75"/>
      <c r="GL218" s="75"/>
      <c r="GM218" s="75"/>
      <c r="GN218" s="75"/>
      <c r="GO218" s="75"/>
      <c r="GP218" s="75">
        <f>FS218-FO218</f>
        <v>6.13824934053947E-3</v>
      </c>
      <c r="GQ218" s="75">
        <f t="shared" si="739"/>
        <v>-9.3648590522715874E-2</v>
      </c>
      <c r="GR218" s="75">
        <f t="shared" si="740"/>
        <v>0.16552616108494614</v>
      </c>
      <c r="GS218" s="75">
        <f t="shared" si="741"/>
        <v>7.1877570562230264E-2</v>
      </c>
      <c r="GT218" s="75"/>
      <c r="GU218" s="75"/>
      <c r="GV218" s="75"/>
      <c r="GW218" s="75">
        <f>X218</f>
        <v>8.171057655593738E-3</v>
      </c>
      <c r="GX218" s="75">
        <f t="shared" si="742"/>
        <v>1.23141612854783E-2</v>
      </c>
      <c r="GY218" s="75">
        <f t="shared" si="743"/>
        <v>1.0982487384980706E-2</v>
      </c>
      <c r="GZ218" s="75">
        <f t="shared" si="744"/>
        <v>1.4560192134494146E-2</v>
      </c>
      <c r="HA218" s="75">
        <f t="shared" si="745"/>
        <v>3.110704483074108E-2</v>
      </c>
      <c r="HB218" s="75"/>
      <c r="HC218" s="75">
        <f>HA218-GW218</f>
        <v>2.2935987175147343E-2</v>
      </c>
      <c r="HD218" s="75">
        <f t="shared" si="746"/>
        <v>3.5777047495134402E-3</v>
      </c>
      <c r="HE218" s="75">
        <f t="shared" si="747"/>
        <v>1.6546852696246936E-2</v>
      </c>
      <c r="HF218" s="75">
        <f t="shared" si="748"/>
        <v>2.0124557445760374E-2</v>
      </c>
      <c r="HG218" s="75"/>
      <c r="HH218" s="75"/>
      <c r="HI218" s="75">
        <f>V218</f>
        <v>0.27262313860252002</v>
      </c>
      <c r="HJ218" s="75">
        <f t="shared" si="749"/>
        <v>0.36837362967412524</v>
      </c>
      <c r="HK218" s="75">
        <f t="shared" si="750"/>
        <v>0.23211635500148411</v>
      </c>
      <c r="HL218" s="75">
        <f t="shared" si="751"/>
        <v>0.37436205343740619</v>
      </c>
      <c r="HM218" s="75">
        <f t="shared" si="752"/>
        <v>0.2306343397377249</v>
      </c>
      <c r="HN218" s="75"/>
      <c r="HO218" s="75">
        <f>HM218-HI218</f>
        <v>-4.1988798864795118E-2</v>
      </c>
      <c r="HP218" s="75">
        <f t="shared" si="753"/>
        <v>0.14224569843592208</v>
      </c>
      <c r="HQ218" s="75">
        <f>Gegevens!HM153-Gegevens!HL153</f>
        <v>-6.2663742952691975E-2</v>
      </c>
      <c r="HR218" s="75">
        <f t="shared" si="754"/>
        <v>-1.4820152637592121E-3</v>
      </c>
      <c r="HS218" s="75"/>
      <c r="HT218" s="75"/>
      <c r="HU218" s="75">
        <f>T218</f>
        <v>0.18930889652539137</v>
      </c>
      <c r="HV218" s="75">
        <f t="shared" si="755"/>
        <v>0.22450818441207387</v>
      </c>
      <c r="HW218" s="75">
        <f t="shared" si="756"/>
        <v>0.23619768477292966</v>
      </c>
      <c r="HX218" s="75">
        <f t="shared" si="757"/>
        <v>0.22973581507054938</v>
      </c>
      <c r="HY218" s="75">
        <f t="shared" si="758"/>
        <v>0.16788655077767611</v>
      </c>
      <c r="HZ218" s="75"/>
      <c r="IA218" s="75">
        <f>HY218-HU218</f>
        <v>-2.142234574771526E-2</v>
      </c>
      <c r="IB218" s="75">
        <f t="shared" si="759"/>
        <v>-6.461869702380274E-3</v>
      </c>
      <c r="IC218" s="75">
        <f t="shared" si="760"/>
        <v>-6.1849264292873268E-2</v>
      </c>
      <c r="ID218" s="75">
        <f t="shared" si="761"/>
        <v>-6.8311133995253542E-2</v>
      </c>
      <c r="IE218" s="75"/>
      <c r="IF218" s="75"/>
      <c r="IG218" s="75">
        <f>U218</f>
        <v>0.12493318060328369</v>
      </c>
      <c r="IH218" s="75">
        <f t="shared" si="762"/>
        <v>9.0328878209941427E-2</v>
      </c>
      <c r="II218" s="75">
        <f t="shared" si="763"/>
        <v>0.16481151677055506</v>
      </c>
      <c r="IJ218" s="75">
        <f t="shared" si="764"/>
        <v>9.6817772440708494E-2</v>
      </c>
      <c r="IK218" s="75">
        <f t="shared" si="765"/>
        <v>0.13182372674595913</v>
      </c>
      <c r="IL218" s="75"/>
      <c r="IM218" s="75">
        <f>IK218-IG218</f>
        <v>6.8905461426754383E-3</v>
      </c>
      <c r="IN218" s="75">
        <f t="shared" si="766"/>
        <v>-6.7993744329846562E-2</v>
      </c>
      <c r="IO218" s="75">
        <f t="shared" si="767"/>
        <v>3.5005954305250636E-2</v>
      </c>
      <c r="IP218" s="75">
        <f t="shared" si="768"/>
        <v>-3.2987790024595925E-2</v>
      </c>
      <c r="IQ218" s="75"/>
      <c r="IR218" s="75"/>
      <c r="IS218" s="75">
        <f>W218</f>
        <v>4.7269950362733869E-2</v>
      </c>
      <c r="IT218" s="75">
        <f t="shared" si="769"/>
        <v>6.2922360714822045E-2</v>
      </c>
      <c r="IU218" s="75">
        <f t="shared" si="770"/>
        <v>6.3446126447016915E-2</v>
      </c>
      <c r="IV218" s="75">
        <f t="shared" si="771"/>
        <v>8.11317922545782E-2</v>
      </c>
      <c r="IW218" s="75">
        <f t="shared" si="772"/>
        <v>6.7093626105519971E-2</v>
      </c>
      <c r="IX218" s="75"/>
      <c r="IY218" s="75">
        <f>IW218-IS218</f>
        <v>1.9823675742786102E-2</v>
      </c>
      <c r="IZ218" s="75">
        <f t="shared" si="773"/>
        <v>1.7685665807561285E-2</v>
      </c>
      <c r="JA218" s="75">
        <f t="shared" si="774"/>
        <v>-1.4038166149058229E-2</v>
      </c>
      <c r="JB218" s="75">
        <f t="shared" si="775"/>
        <v>3.6474996585030561E-3</v>
      </c>
      <c r="JC218" s="75"/>
      <c r="JD218" s="75"/>
      <c r="JE218" s="75">
        <f>X218+U218</f>
        <v>0.13310423825887743</v>
      </c>
      <c r="JF218" s="75">
        <f>U218+W218</f>
        <v>0.17220313096601755</v>
      </c>
      <c r="JG218" s="75">
        <f>X218+U218+W218</f>
        <v>0.18037418862161131</v>
      </c>
      <c r="JH218" s="75"/>
      <c r="JI218" s="75">
        <f t="shared" si="776"/>
        <v>0.10264303949541972</v>
      </c>
      <c r="JJ218" s="75">
        <f t="shared" si="777"/>
        <v>0.15325123892476347</v>
      </c>
      <c r="JK218" s="75">
        <f t="shared" si="778"/>
        <v>0.16556540021024177</v>
      </c>
      <c r="JL218" s="75"/>
      <c r="JM218" s="75">
        <f t="shared" si="779"/>
        <v>0.17579400415553575</v>
      </c>
      <c r="JN218" s="75">
        <f t="shared" si="780"/>
        <v>0.22825764321757197</v>
      </c>
      <c r="JO218" s="75">
        <f t="shared" si="781"/>
        <v>0.23924013060255267</v>
      </c>
      <c r="JP218" s="75"/>
      <c r="JQ218" s="75">
        <f t="shared" si="782"/>
        <v>0.11137796457520265</v>
      </c>
      <c r="JR218" s="75">
        <f t="shared" si="783"/>
        <v>0.17794956469528669</v>
      </c>
      <c r="JS218" s="75">
        <f t="shared" si="784"/>
        <v>0.19250975682978083</v>
      </c>
      <c r="JT218" s="75"/>
      <c r="JU218" s="75">
        <f t="shared" si="785"/>
        <v>0.16293077157670022</v>
      </c>
      <c r="JV218" s="75">
        <f t="shared" si="786"/>
        <v>0.1989173528514791</v>
      </c>
      <c r="JW218" s="75">
        <f t="shared" si="787"/>
        <v>0.23002439768222019</v>
      </c>
      <c r="JX218" s="75"/>
      <c r="JY218" s="75"/>
      <c r="JZ218" s="75">
        <f>JU218-JE218</f>
        <v>2.9826533317822784E-2</v>
      </c>
      <c r="KA218" s="75">
        <f t="shared" si="788"/>
        <v>-6.4416039580333109E-2</v>
      </c>
      <c r="KB218" s="75">
        <f t="shared" si="789"/>
        <v>5.1552807001497572E-2</v>
      </c>
      <c r="KC218" s="75">
        <f t="shared" si="790"/>
        <v>-1.2863232578835537E-2</v>
      </c>
      <c r="KD218" s="75"/>
      <c r="KE218" s="75">
        <f>JV218-JF218</f>
        <v>2.6714221885461548E-2</v>
      </c>
      <c r="KF218" s="75">
        <f t="shared" si="791"/>
        <v>-5.0308078522285277E-2</v>
      </c>
      <c r="KG218" s="75">
        <f t="shared" si="792"/>
        <v>2.0967788156192407E-2</v>
      </c>
      <c r="KH218" s="75">
        <f t="shared" si="793"/>
        <v>-2.9340290366092869E-2</v>
      </c>
      <c r="KI218" s="75"/>
      <c r="KJ218" s="75">
        <f>JW218-JG218</f>
        <v>4.965020906060888E-2</v>
      </c>
      <c r="KK218" s="75">
        <f t="shared" si="794"/>
        <v>-4.6730373772771838E-2</v>
      </c>
      <c r="KL218" s="75">
        <f t="shared" si="795"/>
        <v>3.7514640852439357E-2</v>
      </c>
      <c r="KM218" s="75">
        <f t="shared" si="796"/>
        <v>-9.2157329203324811E-3</v>
      </c>
      <c r="KN218" s="75"/>
      <c r="KO218" s="75"/>
      <c r="KP218" s="75"/>
      <c r="KQ218" s="75"/>
      <c r="KR218" s="73">
        <f t="shared" si="797"/>
        <v>2840.0480854853072</v>
      </c>
      <c r="KS218" s="73">
        <f t="shared" si="798"/>
        <v>597.59750667853962</v>
      </c>
      <c r="KT218" s="73">
        <f t="shared" si="799"/>
        <v>3044.4381121994656</v>
      </c>
      <c r="KU218" s="73">
        <f t="shared" si="800"/>
        <v>3097.9688334817452</v>
      </c>
      <c r="KV218" s="73">
        <f t="shared" si="801"/>
        <v>2161.6678539626</v>
      </c>
      <c r="KW218" s="73">
        <f t="shared" si="802"/>
        <v>832.15939447907385</v>
      </c>
      <c r="KX218" s="73">
        <f t="shared" si="803"/>
        <v>144.04630454140695</v>
      </c>
      <c r="KY218" s="73"/>
      <c r="KZ218" s="73">
        <f t="shared" si="804"/>
        <v>1096.6094265986189</v>
      </c>
      <c r="LA218" s="73">
        <f t="shared" si="805"/>
        <v>1491.3494446112279</v>
      </c>
      <c r="LB218" s="73">
        <f t="shared" si="806"/>
        <v>4910.1326928850194</v>
      </c>
      <c r="LC218" s="73">
        <f t="shared" si="807"/>
        <v>3013.2149504653257</v>
      </c>
      <c r="LD218" s="73">
        <f t="shared" si="808"/>
        <v>1269.8619033323325</v>
      </c>
      <c r="LE218" s="73">
        <f t="shared" si="809"/>
        <v>1064.1245872110476</v>
      </c>
      <c r="LF218" s="73">
        <f t="shared" si="810"/>
        <v>190.97148003602521</v>
      </c>
      <c r="LG218" s="73"/>
      <c r="LH218" s="73">
        <f t="shared" si="811"/>
        <v>2101</v>
      </c>
      <c r="LI218" s="73">
        <f t="shared" si="812"/>
        <v>2658</v>
      </c>
      <c r="LJ218" s="73">
        <f t="shared" si="813"/>
        <v>3025</v>
      </c>
      <c r="LK218" s="73">
        <f t="shared" si="814"/>
        <v>2202</v>
      </c>
      <c r="LL218" s="73">
        <f t="shared" si="815"/>
        <v>1729</v>
      </c>
      <c r="LM218" s="73">
        <f t="shared" si="816"/>
        <v>880</v>
      </c>
      <c r="LN218" s="73">
        <f t="shared" si="817"/>
        <v>408</v>
      </c>
      <c r="LO218" s="73"/>
      <c r="LP218" s="73">
        <f t="shared" si="818"/>
        <v>-1743.4386588866882</v>
      </c>
      <c r="LQ218" s="73">
        <f t="shared" si="819"/>
        <v>893.75193793268829</v>
      </c>
      <c r="LR218" s="73">
        <f t="shared" si="820"/>
        <v>1865.6945806855538</v>
      </c>
      <c r="LS218" s="73">
        <f t="shared" si="821"/>
        <v>-84.753883016419422</v>
      </c>
      <c r="LT218" s="73">
        <f t="shared" si="822"/>
        <v>-891.80595063026749</v>
      </c>
      <c r="LU218" s="73">
        <f t="shared" si="823"/>
        <v>231.96519273197373</v>
      </c>
      <c r="LV218" s="73">
        <f t="shared" si="824"/>
        <v>46.925175494618259</v>
      </c>
      <c r="LW218" s="73"/>
      <c r="LX218" s="73">
        <f t="shared" si="825"/>
        <v>1004.3905734013811</v>
      </c>
      <c r="LY218" s="73">
        <f t="shared" si="826"/>
        <v>1166.6505553887721</v>
      </c>
      <c r="LZ218" s="73">
        <f t="shared" si="827"/>
        <v>-1885.1326928850194</v>
      </c>
      <c r="MA218" s="73">
        <f t="shared" si="828"/>
        <v>-811.21495046532573</v>
      </c>
      <c r="MB218" s="73">
        <f t="shared" si="829"/>
        <v>459.13809666766747</v>
      </c>
      <c r="MC218" s="73">
        <f t="shared" si="830"/>
        <v>-184.12458721104758</v>
      </c>
      <c r="MD218" s="73">
        <f t="shared" si="831"/>
        <v>217.02851996397479</v>
      </c>
      <c r="ME218" s="73"/>
      <c r="MF218" s="73">
        <f t="shared" si="832"/>
        <v>-739.04808548530718</v>
      </c>
      <c r="MG218" s="73">
        <f t="shared" si="833"/>
        <v>2060.4024933214605</v>
      </c>
      <c r="MH218" s="73">
        <f t="shared" si="834"/>
        <v>-19.43811219946565</v>
      </c>
      <c r="MI218" s="73">
        <f t="shared" si="835"/>
        <v>-895.96883348174515</v>
      </c>
      <c r="MJ218" s="73">
        <f t="shared" si="836"/>
        <v>-432.66785396260002</v>
      </c>
      <c r="MK218" s="73">
        <f t="shared" si="837"/>
        <v>47.840605520926147</v>
      </c>
      <c r="ML218" s="73">
        <f t="shared" si="838"/>
        <v>263.95369545859307</v>
      </c>
      <c r="MM218" s="73"/>
      <c r="MN218" s="75">
        <f t="shared" si="839"/>
        <v>-0.61387645786594824</v>
      </c>
      <c r="MO218" s="75">
        <f t="shared" si="840"/>
        <v>1.4955750784506812</v>
      </c>
      <c r="MP218" s="75">
        <f t="shared" si="841"/>
        <v>0.61282066244324995</v>
      </c>
      <c r="MQ218" s="75">
        <f t="shared" si="842"/>
        <v>-2.7357887561821025E-2</v>
      </c>
      <c r="MR218" s="75">
        <f t="shared" si="843"/>
        <v>-0.41255456937821355</v>
      </c>
      <c r="MS218" s="75">
        <f t="shared" si="844"/>
        <v>0.27875091511426409</v>
      </c>
      <c r="MT218" s="75">
        <f t="shared" si="845"/>
        <v>0.32576452165164255</v>
      </c>
      <c r="MU218" s="75"/>
      <c r="MV218" s="75">
        <f t="shared" si="846"/>
        <v>0.91590547102693121</v>
      </c>
      <c r="MW218" s="75">
        <f t="shared" si="847"/>
        <v>0.78227846572397397</v>
      </c>
      <c r="MX218" s="75">
        <f t="shared" si="848"/>
        <v>-0.38392703635416064</v>
      </c>
      <c r="MY218" s="75">
        <f t="shared" si="849"/>
        <v>-0.26921907789553851</v>
      </c>
      <c r="MZ218" s="75">
        <f t="shared" si="850"/>
        <v>0.36156537609547257</v>
      </c>
      <c r="NA218" s="75">
        <f t="shared" si="851"/>
        <v>-0.17302916352456219</v>
      </c>
      <c r="NB218" s="75">
        <f t="shared" si="852"/>
        <v>1.1364446666226502</v>
      </c>
      <c r="NC218" s="75"/>
      <c r="ND218" s="75">
        <f t="shared" si="853"/>
        <v>-0.26022379313307248</v>
      </c>
      <c r="NE218" s="75">
        <f t="shared" si="854"/>
        <v>3.4478097219200659</v>
      </c>
      <c r="NF218" s="75">
        <f t="shared" si="855"/>
        <v>-6.3847946593411E-3</v>
      </c>
      <c r="NG218" s="75">
        <f t="shared" si="856"/>
        <v>-0.28921170019479625</v>
      </c>
      <c r="NH218" s="75">
        <f t="shared" si="857"/>
        <v>-0.20015464131988051</v>
      </c>
      <c r="NI218" s="75">
        <f t="shared" si="858"/>
        <v>5.7489713915774565E-2</v>
      </c>
      <c r="NJ218" s="75">
        <f t="shared" si="859"/>
        <v>1.8324225414801811</v>
      </c>
      <c r="NK218" s="75"/>
      <c r="NL218" s="75"/>
      <c r="NM218" s="211">
        <v>15338</v>
      </c>
      <c r="NN218" s="212">
        <v>2</v>
      </c>
      <c r="NO218" s="212">
        <v>10</v>
      </c>
      <c r="NP218" s="212">
        <v>12</v>
      </c>
      <c r="NQ218" s="212">
        <v>2</v>
      </c>
      <c r="NR218" s="212">
        <v>20</v>
      </c>
      <c r="NS218" s="213">
        <v>46</v>
      </c>
      <c r="NT218" s="213">
        <f t="shared" si="860"/>
        <v>15384</v>
      </c>
      <c r="NU218" s="75"/>
      <c r="NV218" s="75"/>
      <c r="NW218" s="73">
        <v>13116</v>
      </c>
      <c r="NX218" s="73">
        <v>2658</v>
      </c>
      <c r="NY218" s="75">
        <f t="shared" si="861"/>
        <v>0.20265324794144557</v>
      </c>
      <c r="NZ218" s="75">
        <f t="shared" si="862"/>
        <v>3.1234624996368345E-3</v>
      </c>
      <c r="OA218" s="75">
        <f t="shared" si="863"/>
        <v>3.3913832326848705E-3</v>
      </c>
      <c r="OB218" s="73">
        <v>19718</v>
      </c>
      <c r="OC218" s="73">
        <v>15384</v>
      </c>
      <c r="OD218" s="73">
        <v>1003.3559660247413</v>
      </c>
      <c r="OE218" s="73">
        <v>365.74652093544296</v>
      </c>
      <c r="OF218" s="75">
        <f t="shared" si="864"/>
        <v>1.854886504389101E-2</v>
      </c>
      <c r="OG218" s="75">
        <f t="shared" si="865"/>
        <v>0.3645231934828842</v>
      </c>
      <c r="OH218" s="73">
        <v>897.66666666666993</v>
      </c>
      <c r="OI218" s="73">
        <f t="shared" si="866"/>
        <v>327.22032001647023</v>
      </c>
      <c r="OJ218" s="75">
        <f t="shared" si="867"/>
        <v>2.127017160793488E-2</v>
      </c>
      <c r="OK218" s="75">
        <f t="shared" si="868"/>
        <v>3.0087831198081019E-3</v>
      </c>
      <c r="OL218" s="75">
        <f t="shared" si="869"/>
        <v>5.3356308142415499E-4</v>
      </c>
      <c r="OM218" s="73">
        <v>19735</v>
      </c>
      <c r="ON218" s="73">
        <v>331535669</v>
      </c>
      <c r="OO218" s="73">
        <f t="shared" si="870"/>
        <v>16799.375171015963</v>
      </c>
      <c r="OP218" s="75">
        <f t="shared" si="871"/>
        <v>3.0285507858885952E-3</v>
      </c>
      <c r="OQ218" s="75">
        <f t="shared" si="872"/>
        <v>2.6623727059149017E-3</v>
      </c>
      <c r="OR218" s="75">
        <f t="shared" si="873"/>
        <v>1.0549173936000794E-3</v>
      </c>
      <c r="OS218" s="73">
        <v>3183.2555358500126</v>
      </c>
      <c r="OT218" s="75">
        <f t="shared" si="874"/>
        <v>0.16143906764631366</v>
      </c>
      <c r="OU218" s="75">
        <f t="shared" si="875"/>
        <v>2.623508107891072E-3</v>
      </c>
      <c r="OV218" s="73">
        <v>92.184728690233754</v>
      </c>
      <c r="OW218" s="75">
        <f t="shared" si="876"/>
        <v>4.6711288923351277E-3</v>
      </c>
      <c r="OX218" s="75">
        <v>8.4955752212389365E-2</v>
      </c>
      <c r="OY218" s="73">
        <v>1145</v>
      </c>
      <c r="OZ218" s="75">
        <f t="shared" si="877"/>
        <v>5.806876965209453E-2</v>
      </c>
      <c r="PA218" s="73">
        <v>4440</v>
      </c>
      <c r="PB218" s="75">
        <f t="shared" si="878"/>
        <v>0.22517496703519627</v>
      </c>
      <c r="PC218" s="73">
        <v>3420</v>
      </c>
      <c r="PD218" s="73">
        <v>4037</v>
      </c>
      <c r="PE218" s="75">
        <f t="shared" si="879"/>
        <v>-0.15283626455288582</v>
      </c>
      <c r="PF218" s="75">
        <v>4.6286678784731236E-2</v>
      </c>
      <c r="PG218" s="75">
        <v>6.8358867826538564E-2</v>
      </c>
      <c r="PH218" s="75">
        <v>0.1146455466112698</v>
      </c>
      <c r="PI218" s="75"/>
      <c r="PJ218" s="75"/>
      <c r="PK218" s="75"/>
      <c r="PL218" s="75"/>
      <c r="PM218" s="75"/>
      <c r="PN218" s="75"/>
      <c r="PO218" s="226"/>
      <c r="PP218" s="21">
        <f t="shared" si="880"/>
        <v>0</v>
      </c>
      <c r="PQ218" s="73">
        <f t="shared" si="881"/>
        <v>108.57768367890401</v>
      </c>
      <c r="PR218" s="73"/>
      <c r="PS218" s="73">
        <f t="shared" si="882"/>
        <v>34.832415507622407</v>
      </c>
      <c r="PT218" s="73">
        <v>2</v>
      </c>
      <c r="PU218" s="73">
        <f t="shared" si="883"/>
        <v>17.733517511165285</v>
      </c>
      <c r="PV218" s="73">
        <v>2</v>
      </c>
      <c r="PW218" s="73"/>
      <c r="QA218" s="74"/>
      <c r="QB218" s="87"/>
    </row>
    <row r="219" spans="1:444" x14ac:dyDescent="0.25">
      <c r="A219" s="150"/>
      <c r="B219" s="153" t="s">
        <v>10</v>
      </c>
      <c r="C219" s="151"/>
      <c r="D219" s="156">
        <v>12029</v>
      </c>
      <c r="E219" s="156" t="s">
        <v>0</v>
      </c>
      <c r="F219" s="72" t="s">
        <v>46</v>
      </c>
      <c r="G219" s="82"/>
      <c r="P219" s="161"/>
      <c r="Q219" s="127"/>
      <c r="R219" s="127"/>
      <c r="S219" s="127"/>
      <c r="T219" s="127"/>
      <c r="U219" s="127"/>
      <c r="V219" s="127"/>
      <c r="W219" s="127"/>
      <c r="X219" s="127"/>
      <c r="Y219" s="127"/>
      <c r="Z219" s="113"/>
      <c r="AA219" s="73"/>
      <c r="AB219" s="74">
        <v>2346</v>
      </c>
      <c r="AC219" s="74">
        <v>3420</v>
      </c>
      <c r="AD219" s="74">
        <v>1144</v>
      </c>
      <c r="AE219" s="74">
        <v>842</v>
      </c>
      <c r="AF219" s="74">
        <v>746</v>
      </c>
      <c r="AG219" s="74">
        <v>2941</v>
      </c>
      <c r="AH219" s="74">
        <v>148</v>
      </c>
      <c r="AI219" s="74">
        <v>129</v>
      </c>
      <c r="AK219" s="73">
        <f t="shared" si="667"/>
        <v>11716</v>
      </c>
      <c r="AL219" s="75"/>
      <c r="AM219" s="76">
        <f t="shared" si="668"/>
        <v>0.20023898941618301</v>
      </c>
      <c r="AN219" s="77">
        <f t="shared" si="669"/>
        <v>0.2919085011949471</v>
      </c>
      <c r="AO219" s="77">
        <f t="shared" si="670"/>
        <v>9.7644247183339028E-2</v>
      </c>
      <c r="AP219" s="77">
        <f t="shared" si="671"/>
        <v>7.1867531580744284E-2</v>
      </c>
      <c r="AQ219" s="77">
        <f t="shared" si="672"/>
        <v>6.3673608740184365E-2</v>
      </c>
      <c r="AR219" s="77">
        <f t="shared" si="673"/>
        <v>0.25102424035506998</v>
      </c>
      <c r="AS219" s="77">
        <f t="shared" si="674"/>
        <v>1.2632297712529874E-2</v>
      </c>
      <c r="AT219" s="78">
        <f t="shared" si="675"/>
        <v>1.101058381700239E-2</v>
      </c>
      <c r="AU219" s="75">
        <f t="shared" si="676"/>
        <v>1</v>
      </c>
      <c r="AV219" s="75"/>
      <c r="AW219" s="75"/>
      <c r="AX219" s="74">
        <v>742</v>
      </c>
      <c r="AY219" s="74">
        <v>801</v>
      </c>
      <c r="AZ219" s="74">
        <v>2076</v>
      </c>
      <c r="BA219" s="74">
        <v>925</v>
      </c>
      <c r="BB219" s="74">
        <v>4655</v>
      </c>
      <c r="BC219" s="74">
        <v>2333</v>
      </c>
      <c r="BD219" s="74">
        <v>274</v>
      </c>
      <c r="BF219" s="74">
        <v>33</v>
      </c>
      <c r="BG219" s="79">
        <v>8</v>
      </c>
      <c r="BH219" s="80">
        <v>104</v>
      </c>
      <c r="BI219" s="80"/>
      <c r="BJ219" s="81"/>
      <c r="BK219" s="73">
        <f t="shared" si="677"/>
        <v>112</v>
      </c>
      <c r="BL219" s="79">
        <f t="shared" si="678"/>
        <v>11951</v>
      </c>
      <c r="BM219" s="82"/>
      <c r="BN219" s="83">
        <f t="shared" si="679"/>
        <v>6.2086854656514097E-2</v>
      </c>
      <c r="BO219" s="84">
        <f t="shared" si="680"/>
        <v>6.7023680026776E-2</v>
      </c>
      <c r="BP219" s="84">
        <f t="shared" si="681"/>
        <v>0.17370931302819848</v>
      </c>
      <c r="BQ219" s="84">
        <f t="shared" si="682"/>
        <v>7.7399380804953566E-2</v>
      </c>
      <c r="BR219" s="84">
        <f t="shared" si="683"/>
        <v>0.38950715421303655</v>
      </c>
      <c r="BS219" s="84">
        <f t="shared" si="684"/>
        <v>0.19521378964103422</v>
      </c>
      <c r="BT219" s="84">
        <f t="shared" si="685"/>
        <v>2.2926951719521377E-2</v>
      </c>
      <c r="BU219" s="84">
        <f t="shared" si="686"/>
        <v>0</v>
      </c>
      <c r="BV219" s="84">
        <f t="shared" si="687"/>
        <v>2.7612752070956407E-3</v>
      </c>
      <c r="BW219" s="84">
        <f t="shared" si="688"/>
        <v>6.6940005020500379E-4</v>
      </c>
      <c r="BX219" s="84">
        <f t="shared" si="689"/>
        <v>8.702200652665049E-3</v>
      </c>
      <c r="BY219" s="84">
        <f t="shared" si="690"/>
        <v>0</v>
      </c>
      <c r="BZ219" s="84">
        <f t="shared" si="691"/>
        <v>0</v>
      </c>
      <c r="CA219" s="75">
        <f t="shared" si="692"/>
        <v>9.3716007028700529E-3</v>
      </c>
      <c r="CB219" s="85">
        <f t="shared" si="693"/>
        <v>1</v>
      </c>
      <c r="CC219" s="75"/>
      <c r="CD219" s="75"/>
      <c r="CE219" s="74">
        <v>451</v>
      </c>
      <c r="CF219" s="74">
        <v>2739</v>
      </c>
      <c r="CG219" s="74">
        <v>2618</v>
      </c>
      <c r="CH219" s="74">
        <v>1163</v>
      </c>
      <c r="CI219" s="74">
        <v>1862</v>
      </c>
      <c r="CJ219" s="74">
        <v>2778</v>
      </c>
      <c r="CK219" s="74">
        <v>274</v>
      </c>
      <c r="CL219" s="72">
        <v>67</v>
      </c>
      <c r="CP219" s="73">
        <f t="shared" si="884"/>
        <v>67</v>
      </c>
      <c r="CQ219" s="73">
        <f t="shared" si="885"/>
        <v>11952</v>
      </c>
      <c r="CR219" s="73"/>
      <c r="CS219" s="76">
        <f t="shared" si="694"/>
        <v>3.7734270414993304E-2</v>
      </c>
      <c r="CT219" s="77">
        <f t="shared" si="695"/>
        <v>0.22916666666666666</v>
      </c>
      <c r="CU219" s="77">
        <f t="shared" si="696"/>
        <v>0.21904283801874164</v>
      </c>
      <c r="CV219" s="77">
        <f t="shared" si="697"/>
        <v>9.7305890227576977E-2</v>
      </c>
      <c r="CW219" s="77">
        <f t="shared" si="698"/>
        <v>0.15578982597054886</v>
      </c>
      <c r="CX219" s="77">
        <f t="shared" si="699"/>
        <v>0.23242971887550201</v>
      </c>
      <c r="CY219" s="77">
        <f t="shared" si="700"/>
        <v>2.2925033467202142E-2</v>
      </c>
      <c r="CZ219" s="78"/>
      <c r="DA219" s="78"/>
      <c r="DB219" s="78"/>
      <c r="DC219" s="78"/>
      <c r="DD219" s="78">
        <f t="shared" si="701"/>
        <v>5.6057563587684073E-3</v>
      </c>
      <c r="DE219" s="75">
        <f t="shared" si="702"/>
        <v>1</v>
      </c>
      <c r="DF219" s="75"/>
      <c r="DG219" s="75"/>
      <c r="DH219" s="74">
        <v>1996</v>
      </c>
      <c r="DI219" s="74">
        <v>3266</v>
      </c>
      <c r="DJ219" s="74">
        <v>2732</v>
      </c>
      <c r="DK219" s="74">
        <v>1982</v>
      </c>
      <c r="DM219" s="74">
        <v>604</v>
      </c>
      <c r="DN219" s="74">
        <v>757</v>
      </c>
      <c r="DO219" s="74">
        <v>643</v>
      </c>
      <c r="DP219" s="72">
        <v>14</v>
      </c>
      <c r="DQ219" s="74">
        <v>138</v>
      </c>
      <c r="DR219" s="74">
        <v>6</v>
      </c>
      <c r="DS219" s="74">
        <v>11</v>
      </c>
      <c r="DT219" s="74">
        <v>75</v>
      </c>
      <c r="DU219" s="73">
        <f t="shared" si="703"/>
        <v>244</v>
      </c>
      <c r="DV219" s="73">
        <f t="shared" si="886"/>
        <v>12224</v>
      </c>
      <c r="DW219" s="76">
        <f t="shared" si="704"/>
        <v>0.16328534031413613</v>
      </c>
      <c r="DX219" s="77">
        <f t="shared" si="705"/>
        <v>0.26717931937172773</v>
      </c>
      <c r="DY219" s="77">
        <f t="shared" si="706"/>
        <v>0.22349476439790575</v>
      </c>
      <c r="DZ219" s="77">
        <f t="shared" si="707"/>
        <v>0.16214005235602094</v>
      </c>
      <c r="EA219" s="77">
        <f t="shared" si="708"/>
        <v>0</v>
      </c>
      <c r="EB219" s="77">
        <f t="shared" si="709"/>
        <v>4.9410994764397906E-2</v>
      </c>
      <c r="EC219" s="77">
        <f t="shared" si="710"/>
        <v>6.192735602094241E-2</v>
      </c>
      <c r="ED219" s="77">
        <f t="shared" si="711"/>
        <v>5.2601439790575917E-2</v>
      </c>
      <c r="EE219" s="75">
        <f t="shared" si="712"/>
        <v>1.1452879581151832E-3</v>
      </c>
      <c r="EF219" s="78">
        <f t="shared" si="713"/>
        <v>1.1289267015706806E-2</v>
      </c>
      <c r="EG219" s="78">
        <f t="shared" si="714"/>
        <v>4.9083769633507851E-4</v>
      </c>
      <c r="EH219" s="78">
        <f t="shared" si="715"/>
        <v>8.9986910994764395E-4</v>
      </c>
      <c r="EI219" s="78">
        <f t="shared" si="716"/>
        <v>6.1354712041884821E-3</v>
      </c>
      <c r="EJ219" s="75">
        <f t="shared" si="717"/>
        <v>1.9960732984293194E-2</v>
      </c>
      <c r="EK219" s="75">
        <f t="shared" si="718"/>
        <v>1</v>
      </c>
      <c r="EL219" s="75"/>
      <c r="EM219" s="75"/>
      <c r="EN219" s="75"/>
      <c r="EO219" s="75"/>
      <c r="EP219" s="75"/>
      <c r="EQ219" s="75"/>
      <c r="ER219" s="75">
        <f t="shared" si="719"/>
        <v>0.2919085011949471</v>
      </c>
      <c r="ES219" s="75">
        <f t="shared" si="720"/>
        <v>0.38950715421303655</v>
      </c>
      <c r="ET219" s="75">
        <f t="shared" si="721"/>
        <v>0.22916666666666666</v>
      </c>
      <c r="EU219" s="75">
        <f t="shared" si="722"/>
        <v>0.26717931937172773</v>
      </c>
      <c r="EV219" s="75"/>
      <c r="EW219" s="75"/>
      <c r="EX219" s="75">
        <f t="shared" si="723"/>
        <v>9.7644247183339028E-2</v>
      </c>
      <c r="EY219" s="75">
        <f t="shared" si="724"/>
        <v>6.7023680026776E-2</v>
      </c>
      <c r="EZ219" s="75">
        <f t="shared" si="725"/>
        <v>0.15578982597054886</v>
      </c>
      <c r="FA219" s="75">
        <f t="shared" si="726"/>
        <v>0.22349476439790575</v>
      </c>
      <c r="FB219" s="75"/>
      <c r="FC219" s="75"/>
      <c r="FD219" s="75"/>
      <c r="FE219" s="75">
        <f t="shared" si="727"/>
        <v>0</v>
      </c>
      <c r="FF219" s="75"/>
      <c r="FG219" s="75"/>
      <c r="FH219" s="75"/>
      <c r="FI219" s="75"/>
      <c r="FJ219" s="75"/>
      <c r="FK219" s="75">
        <f t="shared" si="728"/>
        <v>2.7612752070956407E-3</v>
      </c>
      <c r="FL219" s="75"/>
      <c r="FM219" s="75"/>
      <c r="FN219" s="75"/>
      <c r="FO219" s="75"/>
      <c r="FP219" s="75">
        <f t="shared" si="729"/>
        <v>0.38955274837828613</v>
      </c>
      <c r="FQ219" s="75">
        <f t="shared" si="730"/>
        <v>0.45929210944690818</v>
      </c>
      <c r="FR219" s="75">
        <f t="shared" si="731"/>
        <v>0.38495649263721554</v>
      </c>
      <c r="FS219" s="75">
        <f t="shared" si="732"/>
        <v>0.49067408376963351</v>
      </c>
      <c r="FT219" s="75"/>
      <c r="FU219" s="75"/>
      <c r="FV219" s="75"/>
      <c r="FW219" s="75">
        <f t="shared" si="733"/>
        <v>-0.1603404875463699</v>
      </c>
      <c r="FX219" s="75">
        <f t="shared" si="734"/>
        <v>3.8012652705061073E-2</v>
      </c>
      <c r="FY219" s="75">
        <f t="shared" si="735"/>
        <v>-0.12232783484130882</v>
      </c>
      <c r="FZ219" s="75"/>
      <c r="GA219" s="75"/>
      <c r="GB219" s="75">
        <f t="shared" si="736"/>
        <v>8.8766145943772856E-2</v>
      </c>
      <c r="GC219" s="75">
        <f t="shared" si="737"/>
        <v>6.7704938427356892E-2</v>
      </c>
      <c r="GD219" s="75">
        <f t="shared" si="738"/>
        <v>0.15647108437112975</v>
      </c>
      <c r="GE219" s="75"/>
      <c r="GF219" s="75"/>
      <c r="GG219" s="75"/>
      <c r="GH219" s="75"/>
      <c r="GI219" s="75"/>
      <c r="GJ219" s="75"/>
      <c r="GK219" s="75"/>
      <c r="GL219" s="75"/>
      <c r="GM219" s="75"/>
      <c r="GN219" s="75"/>
      <c r="GO219" s="75"/>
      <c r="GP219" s="75"/>
      <c r="GQ219" s="75">
        <f t="shared" si="739"/>
        <v>-7.433561680969264E-2</v>
      </c>
      <c r="GR219" s="75">
        <f t="shared" si="740"/>
        <v>0.10571759113241797</v>
      </c>
      <c r="GS219" s="75">
        <f t="shared" si="741"/>
        <v>3.1381974322725326E-2</v>
      </c>
      <c r="GT219" s="75"/>
      <c r="GU219" s="75"/>
      <c r="GV219" s="75"/>
      <c r="GW219" s="75"/>
      <c r="GX219" s="75">
        <f t="shared" si="742"/>
        <v>1.2632297712529874E-2</v>
      </c>
      <c r="GY219" s="75">
        <f t="shared" si="743"/>
        <v>2.2926951719521377E-2</v>
      </c>
      <c r="GZ219" s="75">
        <f t="shared" si="744"/>
        <v>2.2925033467202142E-2</v>
      </c>
      <c r="HA219" s="75">
        <f t="shared" si="745"/>
        <v>4.9410994764397906E-2</v>
      </c>
      <c r="HB219" s="75"/>
      <c r="HC219" s="75"/>
      <c r="HD219" s="75">
        <f t="shared" si="746"/>
        <v>-1.9182523192350087E-6</v>
      </c>
      <c r="HE219" s="75">
        <f t="shared" si="747"/>
        <v>2.6485961297195763E-2</v>
      </c>
      <c r="HF219" s="75">
        <f t="shared" si="748"/>
        <v>2.6484043044876528E-2</v>
      </c>
      <c r="HG219" s="75"/>
      <c r="HH219" s="75"/>
      <c r="HI219" s="75"/>
      <c r="HJ219" s="75">
        <f t="shared" si="749"/>
        <v>0.25102424035506998</v>
      </c>
      <c r="HK219" s="75">
        <f t="shared" si="750"/>
        <v>0.19521378964103422</v>
      </c>
      <c r="HL219" s="75">
        <f t="shared" si="751"/>
        <v>0.21904283801874164</v>
      </c>
      <c r="HM219" s="75">
        <f t="shared" si="752"/>
        <v>0.16214005235602094</v>
      </c>
      <c r="HN219" s="75"/>
      <c r="HO219" s="75"/>
      <c r="HP219" s="75">
        <f t="shared" si="753"/>
        <v>2.3829048377707412E-2</v>
      </c>
      <c r="HQ219" s="75">
        <f>Gegevens!HM40-Gegevens!HL40</f>
        <v>-8.3803975995553476E-3</v>
      </c>
      <c r="HR219" s="75">
        <f t="shared" si="754"/>
        <v>-3.3073737285013283E-2</v>
      </c>
      <c r="HS219" s="75"/>
      <c r="HT219" s="75"/>
      <c r="HU219" s="75"/>
      <c r="HV219" s="75">
        <f t="shared" si="755"/>
        <v>0.20023898941618301</v>
      </c>
      <c r="HW219" s="75">
        <f t="shared" si="756"/>
        <v>0.17370931302819848</v>
      </c>
      <c r="HX219" s="75">
        <f t="shared" si="757"/>
        <v>0.23242971887550201</v>
      </c>
      <c r="HY219" s="75">
        <f t="shared" si="758"/>
        <v>0.16328534031413613</v>
      </c>
      <c r="HZ219" s="75"/>
      <c r="IA219" s="75"/>
      <c r="IB219" s="75">
        <f t="shared" si="759"/>
        <v>5.8720405847303536E-2</v>
      </c>
      <c r="IC219" s="75">
        <f t="shared" si="760"/>
        <v>-6.9144378561365877E-2</v>
      </c>
      <c r="ID219" s="75">
        <f t="shared" si="761"/>
        <v>-1.0423972714062341E-2</v>
      </c>
      <c r="IE219" s="75"/>
      <c r="IF219" s="75"/>
      <c r="IG219" s="75"/>
      <c r="IH219" s="75">
        <f t="shared" si="762"/>
        <v>7.1867531580744284E-2</v>
      </c>
      <c r="II219" s="75">
        <f t="shared" si="763"/>
        <v>7.7399380804953566E-2</v>
      </c>
      <c r="IJ219" s="75">
        <f t="shared" si="764"/>
        <v>3.7734270414993304E-2</v>
      </c>
      <c r="IK219" s="75">
        <f t="shared" si="765"/>
        <v>5.2601439790575917E-2</v>
      </c>
      <c r="IL219" s="75"/>
      <c r="IM219" s="75"/>
      <c r="IN219" s="75">
        <f t="shared" si="766"/>
        <v>-3.9665110389960262E-2</v>
      </c>
      <c r="IO219" s="75">
        <f t="shared" si="767"/>
        <v>1.4867169375582613E-2</v>
      </c>
      <c r="IP219" s="75">
        <f t="shared" si="768"/>
        <v>-2.4797941014377649E-2</v>
      </c>
      <c r="IQ219" s="75"/>
      <c r="IR219" s="75"/>
      <c r="IS219" s="75"/>
      <c r="IT219" s="75">
        <f t="shared" si="769"/>
        <v>6.3673608740184365E-2</v>
      </c>
      <c r="IU219" s="75">
        <f t="shared" si="770"/>
        <v>6.2086854656514097E-2</v>
      </c>
      <c r="IV219" s="75">
        <f t="shared" si="771"/>
        <v>9.7305890227576977E-2</v>
      </c>
      <c r="IW219" s="75">
        <f t="shared" si="772"/>
        <v>6.192735602094241E-2</v>
      </c>
      <c r="IX219" s="75"/>
      <c r="IY219" s="75"/>
      <c r="IZ219" s="75">
        <f t="shared" si="773"/>
        <v>3.521903557106288E-2</v>
      </c>
      <c r="JA219" s="75">
        <f t="shared" si="774"/>
        <v>-3.5378534206634567E-2</v>
      </c>
      <c r="JB219" s="75">
        <f t="shared" si="775"/>
        <v>-1.5949863557168653E-4</v>
      </c>
      <c r="JC219" s="75"/>
      <c r="JD219" s="75"/>
      <c r="JE219" s="75"/>
      <c r="JF219" s="75"/>
      <c r="JG219" s="75"/>
      <c r="JH219" s="75"/>
      <c r="JI219" s="75">
        <f t="shared" si="776"/>
        <v>8.4499829293274153E-2</v>
      </c>
      <c r="JJ219" s="75">
        <f t="shared" si="777"/>
        <v>0.13554114032092865</v>
      </c>
      <c r="JK219" s="75">
        <f t="shared" si="778"/>
        <v>0.1481734380334585</v>
      </c>
      <c r="JL219" s="75"/>
      <c r="JM219" s="75">
        <f t="shared" si="779"/>
        <v>0.10032633252447494</v>
      </c>
      <c r="JN219" s="75">
        <f t="shared" si="780"/>
        <v>0.13948623546146766</v>
      </c>
      <c r="JO219" s="75">
        <f t="shared" si="781"/>
        <v>0.16241318718098904</v>
      </c>
      <c r="JP219" s="75"/>
      <c r="JQ219" s="75">
        <f t="shared" si="782"/>
        <v>6.0659303882195446E-2</v>
      </c>
      <c r="JR219" s="75">
        <f t="shared" si="783"/>
        <v>0.13504016064257029</v>
      </c>
      <c r="JS219" s="75">
        <f t="shared" si="784"/>
        <v>0.15796519410977242</v>
      </c>
      <c r="JT219" s="75"/>
      <c r="JU219" s="75">
        <f t="shared" si="785"/>
        <v>0.10201243455497383</v>
      </c>
      <c r="JV219" s="75">
        <f t="shared" si="786"/>
        <v>0.11452879581151833</v>
      </c>
      <c r="JW219" s="75">
        <f t="shared" si="787"/>
        <v>0.16393979057591623</v>
      </c>
      <c r="JX219" s="75"/>
      <c r="JY219" s="75"/>
      <c r="JZ219" s="75"/>
      <c r="KA219" s="75">
        <f t="shared" si="788"/>
        <v>-3.9667028642279493E-2</v>
      </c>
      <c r="KB219" s="75">
        <f t="shared" si="789"/>
        <v>4.1353130672778383E-2</v>
      </c>
      <c r="KC219" s="75">
        <f t="shared" si="790"/>
        <v>1.68610203049889E-3</v>
      </c>
      <c r="KD219" s="75"/>
      <c r="KE219" s="75"/>
      <c r="KF219" s="75">
        <f t="shared" si="791"/>
        <v>-4.4460748188973609E-3</v>
      </c>
      <c r="KG219" s="75">
        <f t="shared" si="792"/>
        <v>-2.0511364831051968E-2</v>
      </c>
      <c r="KH219" s="75">
        <f t="shared" si="793"/>
        <v>-2.4957439649949328E-2</v>
      </c>
      <c r="KI219" s="75"/>
      <c r="KJ219" s="75"/>
      <c r="KK219" s="75">
        <f t="shared" si="794"/>
        <v>-4.4479930712166271E-3</v>
      </c>
      <c r="KL219" s="75">
        <f t="shared" si="795"/>
        <v>5.9745964661438167E-3</v>
      </c>
      <c r="KM219" s="75">
        <f t="shared" si="796"/>
        <v>1.5266033949271895E-3</v>
      </c>
      <c r="KN219" s="75"/>
      <c r="KO219" s="75"/>
      <c r="KP219" s="75"/>
      <c r="KQ219" s="75"/>
      <c r="KR219" s="73">
        <f t="shared" si="797"/>
        <v>4761.3354531001587</v>
      </c>
      <c r="KS219" s="73">
        <f t="shared" si="798"/>
        <v>819.29746464730988</v>
      </c>
      <c r="KT219" s="73">
        <f t="shared" si="799"/>
        <v>2386.2933645720022</v>
      </c>
      <c r="KU219" s="73">
        <f t="shared" si="800"/>
        <v>2123.4226424566982</v>
      </c>
      <c r="KV219" s="73">
        <f t="shared" si="801"/>
        <v>946.13003095975239</v>
      </c>
      <c r="KW219" s="73">
        <f t="shared" si="802"/>
        <v>758.94971132122828</v>
      </c>
      <c r="KX219" s="73">
        <f t="shared" si="803"/>
        <v>280.2590578194293</v>
      </c>
      <c r="KY219" s="73"/>
      <c r="KZ219" s="73">
        <f t="shared" si="804"/>
        <v>2801.333333333333</v>
      </c>
      <c r="LA219" s="73">
        <f t="shared" si="805"/>
        <v>1904.3748326639893</v>
      </c>
      <c r="LB219" s="73">
        <f t="shared" si="806"/>
        <v>2677.5796519410978</v>
      </c>
      <c r="LC219" s="73">
        <f t="shared" si="807"/>
        <v>2841.2208835341366</v>
      </c>
      <c r="LD219" s="73">
        <f t="shared" si="808"/>
        <v>461.26372155287817</v>
      </c>
      <c r="LE219" s="73">
        <f t="shared" si="809"/>
        <v>1189.467202141901</v>
      </c>
      <c r="LF219" s="73">
        <f t="shared" si="810"/>
        <v>280.23560910307901</v>
      </c>
      <c r="LG219" s="73"/>
      <c r="LH219" s="73">
        <f t="shared" si="811"/>
        <v>3266</v>
      </c>
      <c r="LI219" s="73">
        <f t="shared" si="812"/>
        <v>2732</v>
      </c>
      <c r="LJ219" s="73">
        <f t="shared" si="813"/>
        <v>1982</v>
      </c>
      <c r="LK219" s="73">
        <f t="shared" si="814"/>
        <v>1996</v>
      </c>
      <c r="LL219" s="73">
        <f t="shared" si="815"/>
        <v>643</v>
      </c>
      <c r="LM219" s="73">
        <f t="shared" si="816"/>
        <v>757</v>
      </c>
      <c r="LN219" s="73">
        <f t="shared" si="817"/>
        <v>604</v>
      </c>
      <c r="LO219" s="73"/>
      <c r="LP219" s="73">
        <f t="shared" si="818"/>
        <v>-1960.0021197668257</v>
      </c>
      <c r="LQ219" s="73">
        <f t="shared" si="819"/>
        <v>1085.0773680166794</v>
      </c>
      <c r="LR219" s="73">
        <f t="shared" si="820"/>
        <v>291.28628736909559</v>
      </c>
      <c r="LS219" s="73">
        <f t="shared" si="821"/>
        <v>717.79824107743843</v>
      </c>
      <c r="LT219" s="73">
        <f t="shared" si="822"/>
        <v>-484.86630940687422</v>
      </c>
      <c r="LU219" s="73">
        <f t="shared" si="823"/>
        <v>430.51749082067272</v>
      </c>
      <c r="LV219" s="73">
        <f t="shared" si="824"/>
        <v>-2.3448716350287668E-2</v>
      </c>
      <c r="LW219" s="73"/>
      <c r="LX219" s="73">
        <f t="shared" si="825"/>
        <v>464.66666666666697</v>
      </c>
      <c r="LY219" s="73">
        <f t="shared" si="826"/>
        <v>827.62516733601069</v>
      </c>
      <c r="LZ219" s="73">
        <f t="shared" si="827"/>
        <v>-695.57965194109784</v>
      </c>
      <c r="MA219" s="73">
        <f t="shared" si="828"/>
        <v>-845.22088353413665</v>
      </c>
      <c r="MB219" s="73">
        <f t="shared" si="829"/>
        <v>181.73627844712183</v>
      </c>
      <c r="MC219" s="73">
        <f t="shared" si="830"/>
        <v>-432.467202141901</v>
      </c>
      <c r="MD219" s="73">
        <f t="shared" si="831"/>
        <v>323.76439089692099</v>
      </c>
      <c r="ME219" s="73"/>
      <c r="MF219" s="73">
        <f t="shared" si="832"/>
        <v>-1495.3354531001587</v>
      </c>
      <c r="MG219" s="73">
        <f t="shared" si="833"/>
        <v>1912.7025353526901</v>
      </c>
      <c r="MH219" s="73">
        <f t="shared" si="834"/>
        <v>-404.29336457200225</v>
      </c>
      <c r="MI219" s="73">
        <f t="shared" si="835"/>
        <v>-127.42264245669821</v>
      </c>
      <c r="MJ219" s="73">
        <f t="shared" si="836"/>
        <v>-303.13003095975239</v>
      </c>
      <c r="MK219" s="73">
        <f t="shared" si="837"/>
        <v>-1.9497113212282784</v>
      </c>
      <c r="ML219" s="73">
        <f t="shared" si="838"/>
        <v>323.7409421805707</v>
      </c>
      <c r="MM219" s="73"/>
      <c r="MN219" s="75">
        <f t="shared" si="839"/>
        <v>-0.41164965986394558</v>
      </c>
      <c r="MO219" s="75">
        <f t="shared" si="840"/>
        <v>1.3243997630137696</v>
      </c>
      <c r="MP219" s="75">
        <f t="shared" si="841"/>
        <v>0.12206641970080646</v>
      </c>
      <c r="MQ219" s="75">
        <f t="shared" si="842"/>
        <v>0.33803832865179412</v>
      </c>
      <c r="MR219" s="75">
        <f t="shared" si="843"/>
        <v>-0.51247322623828651</v>
      </c>
      <c r="MS219" s="75">
        <f t="shared" si="844"/>
        <v>0.5672543047301517</v>
      </c>
      <c r="MT219" s="75">
        <f t="shared" si="845"/>
        <v>-8.3668005354516173E-5</v>
      </c>
      <c r="MU219" s="75"/>
      <c r="MV219" s="75">
        <f t="shared" si="846"/>
        <v>0.16587339362208484</v>
      </c>
      <c r="MW219" s="75">
        <f t="shared" si="847"/>
        <v>0.43459152743489238</v>
      </c>
      <c r="MX219" s="75">
        <f t="shared" si="848"/>
        <v>-0.259779256776485</v>
      </c>
      <c r="MY219" s="75">
        <f t="shared" si="849"/>
        <v>-0.29748510171542303</v>
      </c>
      <c r="MZ219" s="75">
        <f t="shared" si="850"/>
        <v>0.39399647090235779</v>
      </c>
      <c r="NA219" s="75">
        <f t="shared" si="851"/>
        <v>-0.36358060261194874</v>
      </c>
      <c r="NB219" s="75">
        <f t="shared" si="852"/>
        <v>1.1553292314747581</v>
      </c>
      <c r="NC219" s="75"/>
      <c r="ND219" s="75">
        <f t="shared" si="853"/>
        <v>-0.31405799230687037</v>
      </c>
      <c r="NE219" s="75">
        <f t="shared" si="854"/>
        <v>2.3345642063912253</v>
      </c>
      <c r="NF219" s="75">
        <f t="shared" si="855"/>
        <v>-0.16942316086292056</v>
      </c>
      <c r="NG219" s="75">
        <f t="shared" si="856"/>
        <v>-6.0008139646319458E-2</v>
      </c>
      <c r="NH219" s="75">
        <f t="shared" si="857"/>
        <v>-0.32038939790575921</v>
      </c>
      <c r="NI219" s="75">
        <f t="shared" si="858"/>
        <v>-2.5689598298075586E-3</v>
      </c>
      <c r="NJ219" s="75">
        <f t="shared" si="859"/>
        <v>1.1551488993770782</v>
      </c>
      <c r="NK219" s="75"/>
      <c r="NL219" s="75"/>
      <c r="NM219" s="211">
        <v>14053</v>
      </c>
      <c r="NN219" s="212">
        <v>2</v>
      </c>
      <c r="NO219" s="212">
        <v>11</v>
      </c>
      <c r="NP219" s="212">
        <v>3</v>
      </c>
      <c r="NQ219" s="212">
        <v>0</v>
      </c>
      <c r="NR219" s="212">
        <v>19</v>
      </c>
      <c r="NS219" s="213">
        <v>35</v>
      </c>
      <c r="NT219" s="213">
        <f t="shared" si="860"/>
        <v>14088</v>
      </c>
      <c r="NU219" s="75"/>
      <c r="NV219" s="75"/>
      <c r="NW219" s="73">
        <v>12224</v>
      </c>
      <c r="NX219" s="73">
        <v>2732</v>
      </c>
      <c r="NY219" s="75">
        <f t="shared" si="861"/>
        <v>0.22349476439790575</v>
      </c>
      <c r="NZ219" s="75">
        <f t="shared" si="862"/>
        <v>2.9110403778256073E-3</v>
      </c>
      <c r="OA219" s="75">
        <f t="shared" si="863"/>
        <v>3.4858009750545773E-3</v>
      </c>
      <c r="OB219" s="73">
        <v>17584</v>
      </c>
      <c r="OC219" s="73">
        <v>14088</v>
      </c>
      <c r="OD219" s="73">
        <v>1106.7897697122035</v>
      </c>
      <c r="OE219" s="73">
        <v>491.17657082472613</v>
      </c>
      <c r="OF219" s="75">
        <f t="shared" si="864"/>
        <v>2.7933153481842932E-2</v>
      </c>
      <c r="OG219" s="75">
        <f t="shared" si="865"/>
        <v>0.44378488513897801</v>
      </c>
      <c r="OH219" s="73">
        <v>534</v>
      </c>
      <c r="OI219" s="73">
        <f t="shared" si="866"/>
        <v>236.98112866421425</v>
      </c>
      <c r="OJ219" s="75">
        <f t="shared" si="867"/>
        <v>1.6821488406034514E-2</v>
      </c>
      <c r="OK219" s="75">
        <f t="shared" si="868"/>
        <v>2.6831545987780537E-3</v>
      </c>
      <c r="OL219" s="75">
        <f t="shared" si="869"/>
        <v>7.1654457295261206E-4</v>
      </c>
      <c r="OM219" s="73">
        <v>17379</v>
      </c>
      <c r="ON219" s="73">
        <v>346574297</v>
      </c>
      <c r="OO219" s="73">
        <f t="shared" si="870"/>
        <v>19942.13113527821</v>
      </c>
      <c r="OP219" s="75">
        <f t="shared" si="871"/>
        <v>2.6669969145152218E-3</v>
      </c>
      <c r="OQ219" s="75">
        <f t="shared" si="872"/>
        <v>2.783139297462575E-3</v>
      </c>
      <c r="OR219" s="75">
        <f t="shared" si="873"/>
        <v>7.6399752487949022E-4</v>
      </c>
      <c r="OS219" s="73">
        <v>3117.3430001726224</v>
      </c>
      <c r="OT219" s="75">
        <f t="shared" si="874"/>
        <v>0.17728292767132747</v>
      </c>
      <c r="OU219" s="75">
        <f t="shared" si="875"/>
        <v>2.5691857106427724E-3</v>
      </c>
      <c r="OV219" s="73">
        <v>236.4484782302726</v>
      </c>
      <c r="OW219" s="75">
        <f t="shared" si="876"/>
        <v>1.3605413328170356E-2</v>
      </c>
      <c r="OX219" s="75">
        <v>0.12235294117647059</v>
      </c>
      <c r="OY219" s="73">
        <v>862</v>
      </c>
      <c r="OZ219" s="75">
        <f t="shared" si="877"/>
        <v>4.9021838034576888E-2</v>
      </c>
      <c r="PA219" s="73">
        <v>3753</v>
      </c>
      <c r="PB219" s="75">
        <f t="shared" si="878"/>
        <v>0.21343266606005459</v>
      </c>
      <c r="PC219" s="73">
        <v>2644</v>
      </c>
      <c r="PD219" s="73">
        <v>3884</v>
      </c>
      <c r="PE219" s="75">
        <f t="shared" si="879"/>
        <v>-0.31925849639546861</v>
      </c>
      <c r="PF219" s="75">
        <v>5.0812428734321548E-2</v>
      </c>
      <c r="PG219" s="75">
        <v>6.6847206385404784E-2</v>
      </c>
      <c r="PH219" s="75">
        <v>0.11765963511972632</v>
      </c>
      <c r="PI219" s="75"/>
      <c r="PJ219" s="75"/>
      <c r="PK219" s="75"/>
      <c r="PL219" s="75"/>
      <c r="PM219" s="75"/>
      <c r="PN219" s="75"/>
      <c r="PO219" s="226"/>
      <c r="PP219" s="21">
        <f t="shared" si="880"/>
        <v>0</v>
      </c>
      <c r="PQ219" s="73">
        <f t="shared" si="881"/>
        <v>119.74416437529065</v>
      </c>
      <c r="PR219" s="73"/>
      <c r="PS219" s="73">
        <f t="shared" si="882"/>
        <v>28.646359533504057</v>
      </c>
      <c r="PT219" s="73">
        <v>2</v>
      </c>
      <c r="PU219" s="73">
        <f t="shared" si="883"/>
        <v>26.705303275440649</v>
      </c>
      <c r="PV219" s="73">
        <v>2</v>
      </c>
      <c r="PW219" s="73"/>
      <c r="QA219" s="74"/>
      <c r="QB219" s="134"/>
    </row>
    <row r="220" spans="1:444" x14ac:dyDescent="0.25">
      <c r="A220" s="150"/>
      <c r="B220" s="153" t="s">
        <v>10</v>
      </c>
      <c r="C220" s="151"/>
      <c r="D220" s="156">
        <v>12041</v>
      </c>
      <c r="E220" s="156" t="s">
        <v>0</v>
      </c>
      <c r="F220" s="72" t="s">
        <v>438</v>
      </c>
      <c r="G220" s="82"/>
      <c r="P220" s="161"/>
      <c r="Q220" s="127"/>
      <c r="R220" s="127"/>
      <c r="S220" s="127"/>
      <c r="T220" s="127"/>
      <c r="U220" s="127"/>
      <c r="V220" s="127"/>
      <c r="W220" s="127"/>
      <c r="X220" s="127"/>
      <c r="Y220" s="127"/>
      <c r="Z220" s="113"/>
      <c r="AA220" s="73"/>
      <c r="AB220" s="74">
        <v>1543</v>
      </c>
      <c r="AC220" s="74">
        <v>4931</v>
      </c>
      <c r="AD220" s="74">
        <v>1758</v>
      </c>
      <c r="AE220" s="74">
        <v>1246</v>
      </c>
      <c r="AF220" s="74">
        <v>1315</v>
      </c>
      <c r="AG220" s="74">
        <v>6385</v>
      </c>
      <c r="AH220" s="74">
        <v>239</v>
      </c>
      <c r="AI220" s="74">
        <v>0</v>
      </c>
      <c r="AK220" s="73">
        <f t="shared" si="667"/>
        <v>17417</v>
      </c>
      <c r="AL220" s="75"/>
      <c r="AM220" s="76">
        <f t="shared" si="668"/>
        <v>8.859160590227938E-2</v>
      </c>
      <c r="AN220" s="77">
        <f t="shared" si="669"/>
        <v>0.28311419877131538</v>
      </c>
      <c r="AO220" s="77">
        <f t="shared" si="670"/>
        <v>0.10093586725612907</v>
      </c>
      <c r="AP220" s="77">
        <f t="shared" si="671"/>
        <v>7.1539300683240506E-2</v>
      </c>
      <c r="AQ220" s="77">
        <f t="shared" si="672"/>
        <v>7.5500947350289949E-2</v>
      </c>
      <c r="AR220" s="77">
        <f t="shared" si="673"/>
        <v>0.36659585462479188</v>
      </c>
      <c r="AS220" s="77">
        <f t="shared" si="674"/>
        <v>1.3722225411953838E-2</v>
      </c>
      <c r="AT220" s="78">
        <f t="shared" si="675"/>
        <v>0</v>
      </c>
      <c r="AU220" s="75">
        <f t="shared" si="676"/>
        <v>1</v>
      </c>
      <c r="AV220" s="75"/>
      <c r="AW220" s="75"/>
      <c r="AX220" s="74">
        <v>1387</v>
      </c>
      <c r="AY220" s="74">
        <v>1022</v>
      </c>
      <c r="AZ220" s="74">
        <v>1856</v>
      </c>
      <c r="BA220" s="74">
        <v>1533</v>
      </c>
      <c r="BB220" s="74">
        <v>6393</v>
      </c>
      <c r="BC220" s="74">
        <v>4847</v>
      </c>
      <c r="BD220" s="74">
        <v>412</v>
      </c>
      <c r="BE220" s="74">
        <v>0</v>
      </c>
      <c r="BF220" s="74">
        <v>35</v>
      </c>
      <c r="BG220" s="79">
        <v>14</v>
      </c>
      <c r="BH220" s="80">
        <v>119</v>
      </c>
      <c r="BI220" s="80"/>
      <c r="BJ220" s="81"/>
      <c r="BK220" s="73">
        <f t="shared" si="677"/>
        <v>133</v>
      </c>
      <c r="BL220" s="79">
        <f t="shared" si="678"/>
        <v>17618</v>
      </c>
      <c r="BM220" s="82"/>
      <c r="BN220" s="83">
        <f t="shared" si="679"/>
        <v>7.8726302645022131E-2</v>
      </c>
      <c r="BO220" s="84">
        <f t="shared" si="680"/>
        <v>5.8008854580542626E-2</v>
      </c>
      <c r="BP220" s="84">
        <f t="shared" si="681"/>
        <v>0.10534680440458621</v>
      </c>
      <c r="BQ220" s="84">
        <f t="shared" si="682"/>
        <v>8.7013281870813947E-2</v>
      </c>
      <c r="BR220" s="84">
        <f t="shared" si="683"/>
        <v>0.3628675218526507</v>
      </c>
      <c r="BS220" s="84">
        <f t="shared" si="684"/>
        <v>0.27511635826995118</v>
      </c>
      <c r="BT220" s="84">
        <f t="shared" si="685"/>
        <v>2.3385174253604268E-2</v>
      </c>
      <c r="BU220" s="84">
        <f t="shared" si="686"/>
        <v>0</v>
      </c>
      <c r="BV220" s="84">
        <f t="shared" si="687"/>
        <v>1.9866046089226925E-3</v>
      </c>
      <c r="BW220" s="84">
        <f t="shared" si="688"/>
        <v>7.9464184356907712E-4</v>
      </c>
      <c r="BX220" s="84">
        <f t="shared" si="689"/>
        <v>6.7544556703371551E-3</v>
      </c>
      <c r="BY220" s="84">
        <f t="shared" si="690"/>
        <v>0</v>
      </c>
      <c r="BZ220" s="84">
        <f t="shared" si="691"/>
        <v>0</v>
      </c>
      <c r="CA220" s="75">
        <f t="shared" si="692"/>
        <v>7.5490975139062321E-3</v>
      </c>
      <c r="CB220" s="85">
        <f t="shared" si="693"/>
        <v>1</v>
      </c>
      <c r="CC220" s="75"/>
      <c r="CD220" s="75"/>
      <c r="CE220" s="74">
        <v>998</v>
      </c>
      <c r="CF220" s="74">
        <v>4822</v>
      </c>
      <c r="CG220" s="74">
        <v>5424</v>
      </c>
      <c r="CH220" s="74">
        <v>2340</v>
      </c>
      <c r="CI220" s="74">
        <v>2636</v>
      </c>
      <c r="CJ220" s="74">
        <v>1246</v>
      </c>
      <c r="CK220" s="74">
        <v>484</v>
      </c>
      <c r="CL220" s="72">
        <v>59</v>
      </c>
      <c r="CP220" s="73">
        <f t="shared" si="884"/>
        <v>59</v>
      </c>
      <c r="CQ220" s="73">
        <f t="shared" si="885"/>
        <v>18009</v>
      </c>
      <c r="CR220" s="73"/>
      <c r="CS220" s="76">
        <f t="shared" si="694"/>
        <v>5.5416736076406244E-2</v>
      </c>
      <c r="CT220" s="77">
        <f t="shared" si="695"/>
        <v>0.26775501138319729</v>
      </c>
      <c r="CU220" s="77">
        <f t="shared" si="696"/>
        <v>0.30118274196235217</v>
      </c>
      <c r="CV220" s="77">
        <f t="shared" si="697"/>
        <v>0.12993503248375812</v>
      </c>
      <c r="CW220" s="77">
        <f t="shared" si="698"/>
        <v>0.14637125881503693</v>
      </c>
      <c r="CX220" s="77">
        <f t="shared" si="699"/>
        <v>6.9187628408018217E-2</v>
      </c>
      <c r="CY220" s="77">
        <f t="shared" si="700"/>
        <v>2.6875451163307234E-2</v>
      </c>
      <c r="CZ220" s="78"/>
      <c r="DA220" s="78"/>
      <c r="DB220" s="78"/>
      <c r="DC220" s="78"/>
      <c r="DD220" s="78">
        <f t="shared" si="701"/>
        <v>3.2761397079238159E-3</v>
      </c>
      <c r="DE220" s="75">
        <f t="shared" si="702"/>
        <v>1</v>
      </c>
      <c r="DF220" s="75"/>
      <c r="DG220" s="75"/>
      <c r="DH220" s="74">
        <v>1519</v>
      </c>
      <c r="DI220" s="74">
        <v>4996</v>
      </c>
      <c r="DJ220" s="74">
        <v>3418</v>
      </c>
      <c r="DK220" s="74">
        <v>4418</v>
      </c>
      <c r="DM220" s="74">
        <v>1007</v>
      </c>
      <c r="DN220" s="74">
        <v>1423</v>
      </c>
      <c r="DO220" s="74">
        <v>1114</v>
      </c>
      <c r="DP220" s="72">
        <v>19</v>
      </c>
      <c r="DQ220" s="74">
        <v>172</v>
      </c>
      <c r="DR220" s="74">
        <v>10</v>
      </c>
      <c r="DS220" s="74">
        <v>21</v>
      </c>
      <c r="DT220" s="74">
        <v>85</v>
      </c>
      <c r="DU220" s="73">
        <f t="shared" si="703"/>
        <v>307</v>
      </c>
      <c r="DV220" s="73">
        <f t="shared" si="886"/>
        <v>18202</v>
      </c>
      <c r="DW220" s="76">
        <f t="shared" si="704"/>
        <v>8.345236787166245E-2</v>
      </c>
      <c r="DX220" s="77">
        <f t="shared" si="705"/>
        <v>0.27447533238105704</v>
      </c>
      <c r="DY220" s="77">
        <f t="shared" si="706"/>
        <v>0.1877815624656631</v>
      </c>
      <c r="DZ220" s="77">
        <f t="shared" si="707"/>
        <v>0.24272058015602682</v>
      </c>
      <c r="EA220" s="77">
        <f t="shared" si="708"/>
        <v>0</v>
      </c>
      <c r="EB220" s="77">
        <f t="shared" si="709"/>
        <v>5.5323590814196244E-2</v>
      </c>
      <c r="EC220" s="77">
        <f t="shared" si="710"/>
        <v>7.8178222173387546E-2</v>
      </c>
      <c r="ED220" s="77">
        <f t="shared" si="711"/>
        <v>6.1202065707065156E-2</v>
      </c>
      <c r="EE220" s="75">
        <f t="shared" si="712"/>
        <v>1.0438413361169101E-3</v>
      </c>
      <c r="EF220" s="78">
        <f t="shared" si="713"/>
        <v>9.449511042742555E-3</v>
      </c>
      <c r="EG220" s="78">
        <f t="shared" si="714"/>
        <v>5.49390176903637E-4</v>
      </c>
      <c r="EH220" s="78">
        <f t="shared" si="715"/>
        <v>1.1537193714976377E-3</v>
      </c>
      <c r="EI220" s="78">
        <f t="shared" si="716"/>
        <v>4.6698165036809141E-3</v>
      </c>
      <c r="EJ220" s="75">
        <f t="shared" si="717"/>
        <v>1.6866278430941656E-2</v>
      </c>
      <c r="EK220" s="75">
        <f t="shared" si="718"/>
        <v>1</v>
      </c>
      <c r="EL220" s="75"/>
      <c r="EM220" s="75"/>
      <c r="EN220" s="75"/>
      <c r="EO220" s="75"/>
      <c r="EP220" s="75"/>
      <c r="EQ220" s="75"/>
      <c r="ER220" s="75">
        <f t="shared" si="719"/>
        <v>0.28311419877131538</v>
      </c>
      <c r="ES220" s="75">
        <f t="shared" si="720"/>
        <v>0.3628675218526507</v>
      </c>
      <c r="ET220" s="75">
        <f t="shared" si="721"/>
        <v>0.26775501138319729</v>
      </c>
      <c r="EU220" s="75">
        <f t="shared" si="722"/>
        <v>0.27447533238105704</v>
      </c>
      <c r="EV220" s="75"/>
      <c r="EW220" s="75"/>
      <c r="EX220" s="75">
        <f t="shared" si="723"/>
        <v>0.10093586725612907</v>
      </c>
      <c r="EY220" s="75">
        <f t="shared" si="724"/>
        <v>5.8008854580542626E-2</v>
      </c>
      <c r="EZ220" s="75">
        <f t="shared" si="725"/>
        <v>0.14637125881503693</v>
      </c>
      <c r="FA220" s="75">
        <f t="shared" si="726"/>
        <v>0.1877815624656631</v>
      </c>
      <c r="FB220" s="75"/>
      <c r="FC220" s="75"/>
      <c r="FD220" s="75"/>
      <c r="FE220" s="75">
        <f t="shared" si="727"/>
        <v>0</v>
      </c>
      <c r="FF220" s="75"/>
      <c r="FG220" s="75"/>
      <c r="FH220" s="75"/>
      <c r="FI220" s="75"/>
      <c r="FJ220" s="75"/>
      <c r="FK220" s="75">
        <f t="shared" si="728"/>
        <v>1.9866046089226925E-3</v>
      </c>
      <c r="FL220" s="75"/>
      <c r="FM220" s="75"/>
      <c r="FN220" s="75"/>
      <c r="FO220" s="75"/>
      <c r="FP220" s="75">
        <f t="shared" si="729"/>
        <v>0.38405006602744446</v>
      </c>
      <c r="FQ220" s="75">
        <f t="shared" si="730"/>
        <v>0.422862981042116</v>
      </c>
      <c r="FR220" s="75">
        <f t="shared" si="731"/>
        <v>0.41412627019823423</v>
      </c>
      <c r="FS220" s="75">
        <f t="shared" si="732"/>
        <v>0.46225689484672017</v>
      </c>
      <c r="FT220" s="75"/>
      <c r="FU220" s="75"/>
      <c r="FV220" s="75"/>
      <c r="FW220" s="75">
        <f t="shared" si="733"/>
        <v>-9.5112510469453404E-2</v>
      </c>
      <c r="FX220" s="75">
        <f t="shared" si="734"/>
        <v>6.7203209978597411E-3</v>
      </c>
      <c r="FY220" s="75">
        <f t="shared" si="735"/>
        <v>-8.8392189471593663E-2</v>
      </c>
      <c r="FZ220" s="75"/>
      <c r="GA220" s="75"/>
      <c r="GB220" s="75">
        <f t="shared" si="736"/>
        <v>8.8362404234494304E-2</v>
      </c>
      <c r="GC220" s="75">
        <f t="shared" si="737"/>
        <v>4.1410303650626173E-2</v>
      </c>
      <c r="GD220" s="75">
        <f t="shared" si="738"/>
        <v>0.12977270788512046</v>
      </c>
      <c r="GE220" s="75"/>
      <c r="GF220" s="75"/>
      <c r="GG220" s="75"/>
      <c r="GH220" s="75"/>
      <c r="GI220" s="75"/>
      <c r="GJ220" s="75"/>
      <c r="GK220" s="75"/>
      <c r="GL220" s="75"/>
      <c r="GM220" s="75"/>
      <c r="GN220" s="75"/>
      <c r="GO220" s="75"/>
      <c r="GP220" s="75"/>
      <c r="GQ220" s="75">
        <f t="shared" si="739"/>
        <v>-8.7367108438817787E-3</v>
      </c>
      <c r="GR220" s="75">
        <f t="shared" si="740"/>
        <v>4.8130624648485942E-2</v>
      </c>
      <c r="GS220" s="75">
        <f t="shared" si="741"/>
        <v>3.9393913804604164E-2</v>
      </c>
      <c r="GT220" s="75"/>
      <c r="GU220" s="75"/>
      <c r="GV220" s="75"/>
      <c r="GW220" s="75"/>
      <c r="GX220" s="75">
        <f t="shared" si="742"/>
        <v>1.3722225411953838E-2</v>
      </c>
      <c r="GY220" s="75">
        <f t="shared" si="743"/>
        <v>2.3385174253604268E-2</v>
      </c>
      <c r="GZ220" s="75">
        <f t="shared" si="744"/>
        <v>2.6875451163307234E-2</v>
      </c>
      <c r="HA220" s="75">
        <f t="shared" si="745"/>
        <v>5.5323590814196244E-2</v>
      </c>
      <c r="HB220" s="75"/>
      <c r="HC220" s="75"/>
      <c r="HD220" s="75">
        <f t="shared" si="746"/>
        <v>3.4902769097029662E-3</v>
      </c>
      <c r="HE220" s="75">
        <f t="shared" si="747"/>
        <v>2.844813965088901E-2</v>
      </c>
      <c r="HF220" s="75">
        <f t="shared" si="748"/>
        <v>3.1938416560591973E-2</v>
      </c>
      <c r="HG220" s="75"/>
      <c r="HH220" s="75"/>
      <c r="HI220" s="75"/>
      <c r="HJ220" s="75">
        <f t="shared" si="749"/>
        <v>0.36659585462479188</v>
      </c>
      <c r="HK220" s="75">
        <f t="shared" si="750"/>
        <v>0.27511635826995118</v>
      </c>
      <c r="HL220" s="75">
        <f t="shared" si="751"/>
        <v>0.30118274196235217</v>
      </c>
      <c r="HM220" s="75">
        <f t="shared" si="752"/>
        <v>0.24272058015602682</v>
      </c>
      <c r="HN220" s="75"/>
      <c r="HO220" s="75"/>
      <c r="HP220" s="75">
        <f t="shared" si="753"/>
        <v>2.6066383692400996E-2</v>
      </c>
      <c r="HQ220" s="75">
        <f>Gegevens!HM43-Gegevens!HL43</f>
        <v>-2.5905899036240215E-2</v>
      </c>
      <c r="HR220" s="75">
        <f t="shared" si="754"/>
        <v>-3.2395778113924356E-2</v>
      </c>
      <c r="HS220" s="75"/>
      <c r="HT220" s="75"/>
      <c r="HU220" s="75"/>
      <c r="HV220" s="75">
        <f t="shared" si="755"/>
        <v>8.859160590227938E-2</v>
      </c>
      <c r="HW220" s="75">
        <f t="shared" si="756"/>
        <v>0.10534680440458621</v>
      </c>
      <c r="HX220" s="75">
        <f t="shared" si="757"/>
        <v>6.9187628408018217E-2</v>
      </c>
      <c r="HY220" s="75">
        <f t="shared" si="758"/>
        <v>8.345236787166245E-2</v>
      </c>
      <c r="HZ220" s="75"/>
      <c r="IA220" s="75"/>
      <c r="IB220" s="75">
        <f t="shared" si="759"/>
        <v>-3.6159175996567997E-2</v>
      </c>
      <c r="IC220" s="75">
        <f t="shared" si="760"/>
        <v>1.4264739463644233E-2</v>
      </c>
      <c r="ID220" s="75">
        <f t="shared" si="761"/>
        <v>-2.1894436532923764E-2</v>
      </c>
      <c r="IE220" s="75"/>
      <c r="IF220" s="75"/>
      <c r="IG220" s="75"/>
      <c r="IH220" s="75">
        <f t="shared" si="762"/>
        <v>7.1539300683240506E-2</v>
      </c>
      <c r="II220" s="75">
        <f t="shared" si="763"/>
        <v>8.7013281870813947E-2</v>
      </c>
      <c r="IJ220" s="75">
        <f t="shared" si="764"/>
        <v>5.5416736076406244E-2</v>
      </c>
      <c r="IK220" s="75">
        <f t="shared" si="765"/>
        <v>6.1202065707065156E-2</v>
      </c>
      <c r="IL220" s="75"/>
      <c r="IM220" s="75"/>
      <c r="IN220" s="75">
        <f t="shared" si="766"/>
        <v>-3.1596545794407703E-2</v>
      </c>
      <c r="IO220" s="75">
        <f t="shared" si="767"/>
        <v>5.7853296306589128E-3</v>
      </c>
      <c r="IP220" s="75">
        <f t="shared" si="768"/>
        <v>-2.581121616374879E-2</v>
      </c>
      <c r="IQ220" s="75"/>
      <c r="IR220" s="75"/>
      <c r="IS220" s="75"/>
      <c r="IT220" s="75">
        <f t="shared" si="769"/>
        <v>7.5500947350289949E-2</v>
      </c>
      <c r="IU220" s="75">
        <f t="shared" si="770"/>
        <v>7.8726302645022131E-2</v>
      </c>
      <c r="IV220" s="75">
        <f t="shared" si="771"/>
        <v>0.12993503248375812</v>
      </c>
      <c r="IW220" s="75">
        <f t="shared" si="772"/>
        <v>7.8178222173387546E-2</v>
      </c>
      <c r="IX220" s="75"/>
      <c r="IY220" s="75"/>
      <c r="IZ220" s="75">
        <f t="shared" si="773"/>
        <v>5.1208729838735992E-2</v>
      </c>
      <c r="JA220" s="75">
        <f t="shared" si="774"/>
        <v>-5.1756810310370577E-2</v>
      </c>
      <c r="JB220" s="75">
        <f t="shared" si="775"/>
        <v>-5.4808047163458495E-4</v>
      </c>
      <c r="JC220" s="75"/>
      <c r="JD220" s="75"/>
      <c r="JE220" s="75"/>
      <c r="JF220" s="75"/>
      <c r="JG220" s="75"/>
      <c r="JH220" s="75"/>
      <c r="JI220" s="75">
        <f t="shared" si="776"/>
        <v>8.5261526095194343E-2</v>
      </c>
      <c r="JJ220" s="75">
        <f t="shared" si="777"/>
        <v>0.14704024803353044</v>
      </c>
      <c r="JK220" s="75">
        <f t="shared" si="778"/>
        <v>0.16076247344548428</v>
      </c>
      <c r="JL220" s="75"/>
      <c r="JM220" s="75">
        <f t="shared" si="779"/>
        <v>0.11039845612441822</v>
      </c>
      <c r="JN220" s="75">
        <f t="shared" si="780"/>
        <v>0.16573958451583609</v>
      </c>
      <c r="JO220" s="75">
        <f t="shared" si="781"/>
        <v>0.18912475876944035</v>
      </c>
      <c r="JP220" s="75"/>
      <c r="JQ220" s="75">
        <f t="shared" si="782"/>
        <v>8.2292187239713474E-2</v>
      </c>
      <c r="JR220" s="75">
        <f t="shared" si="783"/>
        <v>0.18535176856016436</v>
      </c>
      <c r="JS220" s="75">
        <f t="shared" si="784"/>
        <v>0.21222721972347158</v>
      </c>
      <c r="JT220" s="75"/>
      <c r="JU220" s="75">
        <f t="shared" si="785"/>
        <v>0.1165256565212614</v>
      </c>
      <c r="JV220" s="75">
        <f t="shared" si="786"/>
        <v>0.1393802878804527</v>
      </c>
      <c r="JW220" s="75">
        <f t="shared" si="787"/>
        <v>0.19470387869464895</v>
      </c>
      <c r="JX220" s="75"/>
      <c r="JY220" s="75"/>
      <c r="JZ220" s="75"/>
      <c r="KA220" s="75">
        <f t="shared" si="788"/>
        <v>-2.8106268884704744E-2</v>
      </c>
      <c r="KB220" s="75">
        <f t="shared" si="789"/>
        <v>3.4233469281547926E-2</v>
      </c>
      <c r="KC220" s="75">
        <f t="shared" si="790"/>
        <v>6.1272003968431826E-3</v>
      </c>
      <c r="KD220" s="75"/>
      <c r="KE220" s="75"/>
      <c r="KF220" s="75">
        <f t="shared" si="791"/>
        <v>1.9612184044328268E-2</v>
      </c>
      <c r="KG220" s="75">
        <f t="shared" si="792"/>
        <v>-4.5971480679711657E-2</v>
      </c>
      <c r="KH220" s="75">
        <f t="shared" si="793"/>
        <v>-2.6359296635383389E-2</v>
      </c>
      <c r="KI220" s="75"/>
      <c r="KJ220" s="75"/>
      <c r="KK220" s="75">
        <f t="shared" si="794"/>
        <v>2.3102460954031234E-2</v>
      </c>
      <c r="KL220" s="75">
        <f t="shared" si="795"/>
        <v>-1.7523341028822637E-2</v>
      </c>
      <c r="KM220" s="75">
        <f t="shared" si="796"/>
        <v>5.5791199252085977E-3</v>
      </c>
      <c r="KN220" s="75"/>
      <c r="KO220" s="75"/>
      <c r="KP220" s="75"/>
      <c r="KQ220" s="75"/>
      <c r="KR220" s="73">
        <f t="shared" si="797"/>
        <v>6604.9146327619483</v>
      </c>
      <c r="KS220" s="73">
        <f t="shared" si="798"/>
        <v>1055.8771710750368</v>
      </c>
      <c r="KT220" s="73">
        <f t="shared" si="799"/>
        <v>5007.6679532296512</v>
      </c>
      <c r="KU220" s="73">
        <f t="shared" si="800"/>
        <v>1917.5225337722782</v>
      </c>
      <c r="KV220" s="73">
        <f t="shared" si="801"/>
        <v>1583.8157566125556</v>
      </c>
      <c r="KW220" s="73">
        <f t="shared" si="802"/>
        <v>1432.9761607446928</v>
      </c>
      <c r="KX220" s="73">
        <f t="shared" si="803"/>
        <v>425.65694176410489</v>
      </c>
      <c r="KY220" s="73"/>
      <c r="KZ220" s="73">
        <f t="shared" si="804"/>
        <v>4873.6767171969568</v>
      </c>
      <c r="LA220" s="73">
        <f t="shared" si="805"/>
        <v>2664.2496529513023</v>
      </c>
      <c r="LB220" s="73">
        <f t="shared" si="806"/>
        <v>5482.1282691987344</v>
      </c>
      <c r="LC220" s="73">
        <f t="shared" si="807"/>
        <v>1259.3532122827476</v>
      </c>
      <c r="LD220" s="73">
        <f t="shared" si="808"/>
        <v>1008.6954300627465</v>
      </c>
      <c r="LE220" s="73">
        <f t="shared" si="809"/>
        <v>2365.0774612693654</v>
      </c>
      <c r="LF220" s="73">
        <f t="shared" si="810"/>
        <v>489.18696207451825</v>
      </c>
      <c r="LG220" s="73"/>
      <c r="LH220" s="73">
        <f t="shared" si="811"/>
        <v>4996</v>
      </c>
      <c r="LI220" s="73">
        <f t="shared" si="812"/>
        <v>3418</v>
      </c>
      <c r="LJ220" s="73">
        <f t="shared" si="813"/>
        <v>4418</v>
      </c>
      <c r="LK220" s="73">
        <f t="shared" si="814"/>
        <v>1519</v>
      </c>
      <c r="LL220" s="73">
        <f t="shared" si="815"/>
        <v>1114</v>
      </c>
      <c r="LM220" s="73">
        <f t="shared" si="816"/>
        <v>1423</v>
      </c>
      <c r="LN220" s="73">
        <f t="shared" si="817"/>
        <v>1007</v>
      </c>
      <c r="LO220" s="73"/>
      <c r="LP220" s="73">
        <f t="shared" si="818"/>
        <v>-1731.2379155649915</v>
      </c>
      <c r="LQ220" s="73">
        <f t="shared" si="819"/>
        <v>1608.3724818762655</v>
      </c>
      <c r="LR220" s="73">
        <f t="shared" si="820"/>
        <v>474.46031596908324</v>
      </c>
      <c r="LS220" s="73">
        <f t="shared" si="821"/>
        <v>-658.1693214895306</v>
      </c>
      <c r="LT220" s="73">
        <f t="shared" si="822"/>
        <v>-575.12032654980908</v>
      </c>
      <c r="LU220" s="73">
        <f t="shared" si="823"/>
        <v>932.10130052467252</v>
      </c>
      <c r="LV220" s="73">
        <f t="shared" si="824"/>
        <v>63.530020310413363</v>
      </c>
      <c r="LW220" s="73"/>
      <c r="LX220" s="73">
        <f t="shared" si="825"/>
        <v>122.32328280304318</v>
      </c>
      <c r="LY220" s="73">
        <f t="shared" si="826"/>
        <v>753.75034704869768</v>
      </c>
      <c r="LZ220" s="73">
        <f t="shared" si="827"/>
        <v>-1064.1282691987344</v>
      </c>
      <c r="MA220" s="73">
        <f t="shared" si="828"/>
        <v>259.64678771725244</v>
      </c>
      <c r="MB220" s="73">
        <f t="shared" si="829"/>
        <v>105.30456993725352</v>
      </c>
      <c r="MC220" s="73">
        <f t="shared" si="830"/>
        <v>-942.07746126936536</v>
      </c>
      <c r="MD220" s="73">
        <f t="shared" si="831"/>
        <v>517.81303792548169</v>
      </c>
      <c r="ME220" s="73"/>
      <c r="MF220" s="73">
        <f t="shared" si="832"/>
        <v>-1608.9146327619483</v>
      </c>
      <c r="MG220" s="73">
        <f t="shared" si="833"/>
        <v>2362.122828924963</v>
      </c>
      <c r="MH220" s="73">
        <f t="shared" si="834"/>
        <v>-589.66795322965118</v>
      </c>
      <c r="MI220" s="73">
        <f t="shared" si="835"/>
        <v>-398.52253377227817</v>
      </c>
      <c r="MJ220" s="73">
        <f t="shared" si="836"/>
        <v>-469.81575661255556</v>
      </c>
      <c r="MK220" s="73">
        <f t="shared" si="837"/>
        <v>-9.9761607446928338</v>
      </c>
      <c r="ML220" s="73">
        <f t="shared" si="838"/>
        <v>581.34305823589511</v>
      </c>
      <c r="MM220" s="73"/>
      <c r="MN220" s="75">
        <f t="shared" si="839"/>
        <v>-0.26211359447064453</v>
      </c>
      <c r="MO220" s="75">
        <f t="shared" si="840"/>
        <v>1.5232571798466936</v>
      </c>
      <c r="MP220" s="75">
        <f t="shared" si="841"/>
        <v>9.4746760448260997E-2</v>
      </c>
      <c r="MQ220" s="75">
        <f t="shared" si="842"/>
        <v>-0.34323941956224946</v>
      </c>
      <c r="MR220" s="75">
        <f t="shared" si="843"/>
        <v>-0.36312325101492166</v>
      </c>
      <c r="MS220" s="75">
        <f t="shared" si="844"/>
        <v>0.6504653224937641</v>
      </c>
      <c r="MT220" s="75">
        <f t="shared" si="845"/>
        <v>0.14925169561928842</v>
      </c>
      <c r="MU220" s="75"/>
      <c r="MV220" s="75">
        <f t="shared" si="846"/>
        <v>2.5098768322367536E-2</v>
      </c>
      <c r="MW220" s="75">
        <f t="shared" si="847"/>
        <v>0.28291280669352303</v>
      </c>
      <c r="MX220" s="75">
        <f t="shared" si="848"/>
        <v>-0.19410860471425398</v>
      </c>
      <c r="MY220" s="75">
        <f t="shared" si="849"/>
        <v>0.20617471348376332</v>
      </c>
      <c r="MZ220" s="75">
        <f t="shared" si="850"/>
        <v>0.10439679490835305</v>
      </c>
      <c r="NA220" s="75">
        <f t="shared" si="851"/>
        <v>-0.39832837473481358</v>
      </c>
      <c r="NB220" s="75">
        <f t="shared" si="852"/>
        <v>1.0585176590348351</v>
      </c>
      <c r="NC220" s="75"/>
      <c r="ND220" s="75">
        <f t="shared" si="853"/>
        <v>-0.24359355453003873</v>
      </c>
      <c r="NE220" s="75">
        <f t="shared" si="854"/>
        <v>2.2371189506067051</v>
      </c>
      <c r="NF220" s="75">
        <f t="shared" si="855"/>
        <v>-0.11775300573780058</v>
      </c>
      <c r="NG220" s="75">
        <f t="shared" si="856"/>
        <v>-0.20783199506306613</v>
      </c>
      <c r="NH220" s="75">
        <f t="shared" si="857"/>
        <v>-0.29663535966922777</v>
      </c>
      <c r="NI220" s="75">
        <f t="shared" si="858"/>
        <v>-6.9618469713469593E-3</v>
      </c>
      <c r="NJ220" s="75">
        <f t="shared" si="859"/>
        <v>1.3657549101080326</v>
      </c>
      <c r="NK220" s="75"/>
      <c r="NL220" s="75"/>
      <c r="NM220" s="211">
        <v>15881</v>
      </c>
      <c r="NN220" s="212">
        <v>1</v>
      </c>
      <c r="NO220" s="212">
        <v>16</v>
      </c>
      <c r="NP220" s="212">
        <v>10</v>
      </c>
      <c r="NQ220" s="212">
        <v>1</v>
      </c>
      <c r="NR220" s="212">
        <v>21</v>
      </c>
      <c r="NS220" s="213">
        <v>49</v>
      </c>
      <c r="NT220" s="213">
        <f t="shared" si="860"/>
        <v>15930</v>
      </c>
      <c r="NU220" s="75"/>
      <c r="NV220" s="75"/>
      <c r="NW220" s="73">
        <v>18202</v>
      </c>
      <c r="NX220" s="73">
        <v>3418</v>
      </c>
      <c r="NY220" s="75">
        <f t="shared" si="861"/>
        <v>0.1877815624656631</v>
      </c>
      <c r="NZ220" s="75">
        <f t="shared" si="862"/>
        <v>4.3346496201882934E-3</v>
      </c>
      <c r="OA220" s="75">
        <f t="shared" si="863"/>
        <v>4.3610789651305068E-3</v>
      </c>
      <c r="OB220" s="73">
        <v>25932</v>
      </c>
      <c r="OC220" s="73">
        <v>20268</v>
      </c>
      <c r="OD220" s="73">
        <v>1937.6835852283409</v>
      </c>
      <c r="OE220" s="73">
        <v>1214.5634254641423</v>
      </c>
      <c r="OF220" s="75">
        <f t="shared" si="864"/>
        <v>4.6836473294159429E-2</v>
      </c>
      <c r="OG220" s="75">
        <f t="shared" si="865"/>
        <v>0.6268120526608143</v>
      </c>
      <c r="OH220" s="73">
        <v>1202</v>
      </c>
      <c r="OI220" s="73">
        <f t="shared" si="866"/>
        <v>753.42808729829881</v>
      </c>
      <c r="OJ220" s="75">
        <f t="shared" si="867"/>
        <v>3.7173282381009413E-2</v>
      </c>
      <c r="OK220" s="75">
        <f t="shared" si="868"/>
        <v>3.9569816341851966E-3</v>
      </c>
      <c r="OL220" s="75">
        <f t="shared" si="869"/>
        <v>1.771845162650528E-3</v>
      </c>
      <c r="OM220" s="73">
        <v>25602</v>
      </c>
      <c r="ON220" s="73">
        <v>534220816</v>
      </c>
      <c r="OO220" s="73">
        <f t="shared" si="870"/>
        <v>20866.370439809391</v>
      </c>
      <c r="OP220" s="75">
        <f t="shared" si="871"/>
        <v>3.9289058637101502E-3</v>
      </c>
      <c r="OQ220" s="75">
        <f t="shared" si="872"/>
        <v>4.290020810551117E-3</v>
      </c>
      <c r="OR220" s="75">
        <f t="shared" si="873"/>
        <v>2.4289579390357205E-3</v>
      </c>
      <c r="OS220" s="73">
        <v>4801.2368074601955</v>
      </c>
      <c r="OT220" s="75">
        <f t="shared" si="874"/>
        <v>0.18514718523292439</v>
      </c>
      <c r="OU220" s="75">
        <f t="shared" si="875"/>
        <v>3.9569816341852001E-3</v>
      </c>
      <c r="OV220" s="73">
        <v>657.75250206833084</v>
      </c>
      <c r="OW220" s="75">
        <f t="shared" si="876"/>
        <v>2.5691449967515462E-2</v>
      </c>
      <c r="OX220" s="75">
        <v>6.4873411201016487E-2</v>
      </c>
      <c r="OY220" s="73">
        <v>1432</v>
      </c>
      <c r="OZ220" s="75">
        <f t="shared" si="877"/>
        <v>5.5221348141292613E-2</v>
      </c>
      <c r="PA220" s="73">
        <v>5180</v>
      </c>
      <c r="PB220" s="75">
        <f t="shared" si="878"/>
        <v>0.19975320067869815</v>
      </c>
      <c r="PC220" s="73">
        <v>4343</v>
      </c>
      <c r="PD220" s="73">
        <v>5487</v>
      </c>
      <c r="PE220" s="75">
        <f t="shared" si="879"/>
        <v>-0.20849280116639329</v>
      </c>
      <c r="PF220" s="75">
        <v>2.5274507864279355E-2</v>
      </c>
      <c r="PG220" s="75">
        <v>6.5881887427045205E-2</v>
      </c>
      <c r="PH220" s="75">
        <v>9.1156395291324563E-2</v>
      </c>
      <c r="PI220" s="75"/>
      <c r="PJ220" s="75"/>
      <c r="PK220" s="75"/>
      <c r="PL220" s="75"/>
      <c r="PM220" s="75"/>
      <c r="PN220" s="75"/>
      <c r="PO220" s="226"/>
      <c r="PP220" s="21">
        <f t="shared" si="880"/>
        <v>0</v>
      </c>
      <c r="PQ220" s="73">
        <f t="shared" si="881"/>
        <v>100.60972275173339</v>
      </c>
      <c r="PR220" s="73"/>
      <c r="PS220" s="73">
        <f t="shared" si="882"/>
        <v>61.822757360289707</v>
      </c>
      <c r="PT220" s="73">
        <v>2</v>
      </c>
      <c r="PU220" s="73">
        <f t="shared" si="883"/>
        <v>44.77769488094625</v>
      </c>
      <c r="PV220" s="73">
        <v>2</v>
      </c>
      <c r="PW220" s="73"/>
      <c r="QA220" s="74"/>
      <c r="QB220" s="87"/>
    </row>
    <row r="221" spans="1:444" x14ac:dyDescent="0.25">
      <c r="A221" s="150"/>
      <c r="B221" s="153" t="s">
        <v>10</v>
      </c>
      <c r="C221" s="151"/>
      <c r="D221" s="156">
        <v>11035</v>
      </c>
      <c r="E221" s="156" t="s">
        <v>0</v>
      </c>
      <c r="F221" s="72" t="s">
        <v>23</v>
      </c>
      <c r="G221" s="82"/>
      <c r="P221" s="161"/>
      <c r="Q221" s="127"/>
      <c r="R221" s="127"/>
      <c r="S221" s="127"/>
      <c r="T221" s="127"/>
      <c r="U221" s="127"/>
      <c r="V221" s="127"/>
      <c r="W221" s="127"/>
      <c r="X221" s="127"/>
      <c r="Y221" s="127"/>
      <c r="Z221" s="113"/>
      <c r="AA221" s="73"/>
      <c r="AB221" s="74">
        <v>2225</v>
      </c>
      <c r="AC221" s="74">
        <v>4992</v>
      </c>
      <c r="AD221" s="74">
        <v>1412</v>
      </c>
      <c r="AE221" s="74">
        <v>716</v>
      </c>
      <c r="AF221" s="74">
        <v>1196</v>
      </c>
      <c r="AG221" s="74">
        <v>2100</v>
      </c>
      <c r="AH221" s="74">
        <v>163</v>
      </c>
      <c r="AI221" s="74">
        <v>108</v>
      </c>
      <c r="AK221" s="73">
        <f t="shared" si="667"/>
        <v>12912</v>
      </c>
      <c r="AL221" s="75"/>
      <c r="AM221" s="76">
        <f t="shared" si="668"/>
        <v>0.17232032218091697</v>
      </c>
      <c r="AN221" s="77">
        <f t="shared" si="669"/>
        <v>0.38661710037174724</v>
      </c>
      <c r="AO221" s="77">
        <f t="shared" si="670"/>
        <v>0.10935563816604708</v>
      </c>
      <c r="AP221" s="77">
        <f t="shared" si="671"/>
        <v>5.5452292441140028E-2</v>
      </c>
      <c r="AQ221" s="77">
        <f t="shared" si="672"/>
        <v>9.26270136307311E-2</v>
      </c>
      <c r="AR221" s="77">
        <f t="shared" si="673"/>
        <v>0.16263940520446096</v>
      </c>
      <c r="AS221" s="77">
        <f t="shared" si="674"/>
        <v>1.2623915737298637E-2</v>
      </c>
      <c r="AT221" s="78">
        <f t="shared" si="675"/>
        <v>8.3643122676579917E-3</v>
      </c>
      <c r="AU221" s="75">
        <f t="shared" si="676"/>
        <v>1</v>
      </c>
      <c r="AV221" s="75"/>
      <c r="AW221" s="75"/>
      <c r="AX221" s="74">
        <v>1192</v>
      </c>
      <c r="AY221" s="74">
        <v>861</v>
      </c>
      <c r="AZ221" s="74">
        <v>1477</v>
      </c>
      <c r="BA221" s="74">
        <v>773</v>
      </c>
      <c r="BB221" s="74">
        <v>6261</v>
      </c>
      <c r="BC221" s="74">
        <v>2143</v>
      </c>
      <c r="BD221" s="74">
        <v>305</v>
      </c>
      <c r="BF221" s="74">
        <v>26</v>
      </c>
      <c r="BG221" s="79">
        <v>12</v>
      </c>
      <c r="BH221" s="80">
        <v>127</v>
      </c>
      <c r="BI221" s="80"/>
      <c r="BJ221" s="81"/>
      <c r="BK221" s="73">
        <f t="shared" si="677"/>
        <v>139</v>
      </c>
      <c r="BL221" s="79">
        <f t="shared" si="678"/>
        <v>13177</v>
      </c>
      <c r="BM221" s="82"/>
      <c r="BN221" s="83">
        <f t="shared" si="679"/>
        <v>9.0460651134552636E-2</v>
      </c>
      <c r="BO221" s="84">
        <f t="shared" si="680"/>
        <v>6.5341124686954535E-2</v>
      </c>
      <c r="BP221" s="84">
        <f t="shared" si="681"/>
        <v>0.11208924641420658</v>
      </c>
      <c r="BQ221" s="84">
        <f t="shared" si="682"/>
        <v>5.8662821583061395E-2</v>
      </c>
      <c r="BR221" s="84">
        <f t="shared" si="683"/>
        <v>0.47514608788039764</v>
      </c>
      <c r="BS221" s="84">
        <f t="shared" si="684"/>
        <v>0.16263185854139789</v>
      </c>
      <c r="BT221" s="84">
        <f t="shared" si="685"/>
        <v>2.3146391439629658E-2</v>
      </c>
      <c r="BU221" s="84">
        <f t="shared" si="686"/>
        <v>0</v>
      </c>
      <c r="BV221" s="84">
        <f t="shared" si="687"/>
        <v>1.9731350079684297E-3</v>
      </c>
      <c r="BW221" s="84">
        <f t="shared" si="688"/>
        <v>9.1067769598542916E-4</v>
      </c>
      <c r="BX221" s="84">
        <f t="shared" si="689"/>
        <v>9.6380056158457926E-3</v>
      </c>
      <c r="BY221" s="84">
        <f t="shared" si="690"/>
        <v>0</v>
      </c>
      <c r="BZ221" s="84">
        <f t="shared" si="691"/>
        <v>0</v>
      </c>
      <c r="CA221" s="75">
        <f t="shared" si="692"/>
        <v>1.0548683311831222E-2</v>
      </c>
      <c r="CB221" s="85">
        <f t="shared" si="693"/>
        <v>1</v>
      </c>
      <c r="CC221" s="75"/>
      <c r="CD221" s="75"/>
      <c r="CE221" s="34">
        <v>422</v>
      </c>
      <c r="CF221" s="34">
        <v>5552</v>
      </c>
      <c r="CG221" s="34">
        <v>1548</v>
      </c>
      <c r="CH221" s="34">
        <v>2096</v>
      </c>
      <c r="CI221" s="34">
        <v>1913</v>
      </c>
      <c r="CJ221" s="34">
        <v>1409</v>
      </c>
      <c r="CK221" s="34">
        <v>257</v>
      </c>
      <c r="CL221" s="34">
        <v>20</v>
      </c>
      <c r="CM221" s="34">
        <v>18</v>
      </c>
      <c r="CN221" s="34">
        <v>146</v>
      </c>
      <c r="CO221" s="74">
        <v>7</v>
      </c>
      <c r="CP221" s="73">
        <f t="shared" si="884"/>
        <v>191</v>
      </c>
      <c r="CQ221" s="73">
        <f t="shared" si="885"/>
        <v>13388</v>
      </c>
      <c r="CR221" s="73"/>
      <c r="CS221" s="76">
        <f t="shared" si="694"/>
        <v>3.1520764864057367E-2</v>
      </c>
      <c r="CT221" s="77">
        <f t="shared" si="695"/>
        <v>0.41469973110247982</v>
      </c>
      <c r="CU221" s="77">
        <f t="shared" si="696"/>
        <v>0.11562593367194503</v>
      </c>
      <c r="CV221" s="77">
        <f t="shared" si="697"/>
        <v>0.15655811174185838</v>
      </c>
      <c r="CW221" s="77">
        <f t="shared" si="698"/>
        <v>0.1428891544666866</v>
      </c>
      <c r="CX221" s="77">
        <f t="shared" si="699"/>
        <v>0.10524350164326263</v>
      </c>
      <c r="CY221" s="77">
        <f t="shared" si="700"/>
        <v>1.9196295189722139E-2</v>
      </c>
      <c r="CZ221" s="78"/>
      <c r="DA221" s="78"/>
      <c r="DB221" s="78"/>
      <c r="DC221" s="78"/>
      <c r="DD221" s="78">
        <f t="shared" si="701"/>
        <v>1.4266507319988049E-2</v>
      </c>
      <c r="DE221" s="75">
        <f t="shared" si="702"/>
        <v>1</v>
      </c>
      <c r="DF221" s="75"/>
      <c r="DG221" s="75"/>
      <c r="DH221" s="34">
        <v>1387</v>
      </c>
      <c r="DI221" s="34">
        <v>5318</v>
      </c>
      <c r="DJ221" s="34">
        <v>2588</v>
      </c>
      <c r="DK221" s="34">
        <v>1326</v>
      </c>
      <c r="DL221" s="34"/>
      <c r="DM221" s="34">
        <v>596</v>
      </c>
      <c r="DN221" s="34">
        <v>1288</v>
      </c>
      <c r="DO221" s="34">
        <v>661</v>
      </c>
      <c r="DP221" s="34">
        <v>14</v>
      </c>
      <c r="DQ221" s="34">
        <v>153</v>
      </c>
      <c r="DR221" s="34">
        <v>2</v>
      </c>
      <c r="DS221" s="74">
        <v>6</v>
      </c>
      <c r="DT221" s="74">
        <v>82</v>
      </c>
      <c r="DU221" s="73">
        <f t="shared" si="703"/>
        <v>257</v>
      </c>
      <c r="DV221" s="73">
        <f t="shared" si="886"/>
        <v>13421</v>
      </c>
      <c r="DW221" s="76">
        <f t="shared" si="704"/>
        <v>0.10334550331569928</v>
      </c>
      <c r="DX221" s="77">
        <f t="shared" si="705"/>
        <v>0.39624469115565158</v>
      </c>
      <c r="DY221" s="77">
        <f t="shared" si="706"/>
        <v>0.1928321287534461</v>
      </c>
      <c r="DZ221" s="77">
        <f t="shared" si="707"/>
        <v>9.8800387452499819E-2</v>
      </c>
      <c r="EA221" s="77">
        <f t="shared" si="708"/>
        <v>0</v>
      </c>
      <c r="EB221" s="77">
        <f t="shared" si="709"/>
        <v>4.4408017286342298E-2</v>
      </c>
      <c r="EC221" s="77">
        <f t="shared" si="710"/>
        <v>9.5969003800014899E-2</v>
      </c>
      <c r="ED221" s="77">
        <f t="shared" si="711"/>
        <v>4.9251173534013856E-2</v>
      </c>
      <c r="EE221" s="75">
        <f t="shared" si="712"/>
        <v>1.043141345652336E-3</v>
      </c>
      <c r="EF221" s="78">
        <f t="shared" si="713"/>
        <v>1.140004470605767E-2</v>
      </c>
      <c r="EG221" s="78">
        <f t="shared" si="714"/>
        <v>1.49020192236048E-4</v>
      </c>
      <c r="EH221" s="78">
        <f t="shared" si="715"/>
        <v>4.4706057670814396E-4</v>
      </c>
      <c r="EI221" s="78">
        <f t="shared" si="716"/>
        <v>6.1098278816779676E-3</v>
      </c>
      <c r="EJ221" s="75">
        <f t="shared" si="717"/>
        <v>1.9149094702332167E-2</v>
      </c>
      <c r="EK221" s="75">
        <f t="shared" si="718"/>
        <v>1</v>
      </c>
      <c r="EL221" s="75"/>
      <c r="EM221" s="75"/>
      <c r="EN221" s="75"/>
      <c r="EO221" s="75"/>
      <c r="EP221" s="75"/>
      <c r="EQ221" s="75"/>
      <c r="ER221" s="75">
        <f t="shared" si="719"/>
        <v>0.38661710037174724</v>
      </c>
      <c r="ES221" s="75">
        <f t="shared" si="720"/>
        <v>0.47514608788039764</v>
      </c>
      <c r="ET221" s="75">
        <f t="shared" si="721"/>
        <v>0.41469973110247982</v>
      </c>
      <c r="EU221" s="75">
        <f t="shared" si="722"/>
        <v>0.39624469115565158</v>
      </c>
      <c r="EV221" s="75"/>
      <c r="EW221" s="75"/>
      <c r="EX221" s="75">
        <f t="shared" si="723"/>
        <v>0.10935563816604708</v>
      </c>
      <c r="EY221" s="75">
        <f t="shared" si="724"/>
        <v>6.5341124686954535E-2</v>
      </c>
      <c r="EZ221" s="75">
        <f t="shared" si="725"/>
        <v>0.1428891544666866</v>
      </c>
      <c r="FA221" s="75">
        <f t="shared" si="726"/>
        <v>0.1928321287534461</v>
      </c>
      <c r="FB221" s="75"/>
      <c r="FC221" s="75"/>
      <c r="FD221" s="75"/>
      <c r="FE221" s="75">
        <f t="shared" si="727"/>
        <v>0</v>
      </c>
      <c r="FF221" s="75"/>
      <c r="FG221" s="75"/>
      <c r="FH221" s="75"/>
      <c r="FI221" s="75"/>
      <c r="FJ221" s="75"/>
      <c r="FK221" s="75">
        <f t="shared" si="728"/>
        <v>1.9731350079684297E-3</v>
      </c>
      <c r="FL221" s="75"/>
      <c r="FM221" s="75"/>
      <c r="FN221" s="75"/>
      <c r="FO221" s="75"/>
      <c r="FP221" s="75">
        <f t="shared" si="729"/>
        <v>0.49597273853779433</v>
      </c>
      <c r="FQ221" s="75">
        <f t="shared" si="730"/>
        <v>0.54246034757532069</v>
      </c>
      <c r="FR221" s="75">
        <f t="shared" si="731"/>
        <v>0.55758888556916641</v>
      </c>
      <c r="FS221" s="75">
        <f t="shared" si="732"/>
        <v>0.58907681990909766</v>
      </c>
      <c r="FT221" s="75"/>
      <c r="FU221" s="75"/>
      <c r="FV221" s="75"/>
      <c r="FW221" s="75">
        <f t="shared" si="733"/>
        <v>-6.044635677791782E-2</v>
      </c>
      <c r="FX221" s="75">
        <f t="shared" si="734"/>
        <v>-1.8455039946828233E-2</v>
      </c>
      <c r="FY221" s="75">
        <f t="shared" si="735"/>
        <v>-7.8901396724746053E-2</v>
      </c>
      <c r="FZ221" s="75"/>
      <c r="GA221" s="75"/>
      <c r="GB221" s="75">
        <f t="shared" si="736"/>
        <v>7.7548029779732061E-2</v>
      </c>
      <c r="GC221" s="75">
        <f t="shared" si="737"/>
        <v>4.9942974286759506E-2</v>
      </c>
      <c r="GD221" s="75">
        <f t="shared" si="738"/>
        <v>0.12749100406649155</v>
      </c>
      <c r="GE221" s="75"/>
      <c r="GF221" s="75"/>
      <c r="GG221" s="75"/>
      <c r="GH221" s="75"/>
      <c r="GI221" s="75"/>
      <c r="GJ221" s="75"/>
      <c r="GK221" s="75"/>
      <c r="GL221" s="75"/>
      <c r="GM221" s="75"/>
      <c r="GN221" s="75"/>
      <c r="GO221" s="75"/>
      <c r="GP221" s="75"/>
      <c r="GQ221" s="75">
        <f t="shared" si="739"/>
        <v>1.5128537993845725E-2</v>
      </c>
      <c r="GR221" s="75">
        <f t="shared" si="740"/>
        <v>3.1487934339931245E-2</v>
      </c>
      <c r="GS221" s="75">
        <f t="shared" si="741"/>
        <v>4.661647233377697E-2</v>
      </c>
      <c r="GT221" s="75"/>
      <c r="GU221" s="75"/>
      <c r="GV221" s="75"/>
      <c r="GW221" s="75"/>
      <c r="GX221" s="75">
        <f t="shared" si="742"/>
        <v>1.2623915737298637E-2</v>
      </c>
      <c r="GY221" s="75">
        <f t="shared" si="743"/>
        <v>2.3146391439629658E-2</v>
      </c>
      <c r="GZ221" s="75">
        <f t="shared" si="744"/>
        <v>1.9196295189722139E-2</v>
      </c>
      <c r="HA221" s="75">
        <f t="shared" si="745"/>
        <v>4.4408017286342298E-2</v>
      </c>
      <c r="HB221" s="75"/>
      <c r="HC221" s="75"/>
      <c r="HD221" s="75">
        <f t="shared" si="746"/>
        <v>-3.9500962499075185E-3</v>
      </c>
      <c r="HE221" s="75">
        <f t="shared" si="747"/>
        <v>2.5211722096620159E-2</v>
      </c>
      <c r="HF221" s="75">
        <f t="shared" si="748"/>
        <v>2.126162584671264E-2</v>
      </c>
      <c r="HG221" s="75"/>
      <c r="HH221" s="75"/>
      <c r="HI221" s="75"/>
      <c r="HJ221" s="75">
        <f t="shared" si="749"/>
        <v>0.16263940520446096</v>
      </c>
      <c r="HK221" s="75">
        <f t="shared" si="750"/>
        <v>0.16263185854139789</v>
      </c>
      <c r="HL221" s="75">
        <f t="shared" si="751"/>
        <v>0.11562593367194503</v>
      </c>
      <c r="HM221" s="75">
        <f t="shared" si="752"/>
        <v>9.8800387452499819E-2</v>
      </c>
      <c r="HN221" s="75"/>
      <c r="HO221" s="75"/>
      <c r="HP221" s="75">
        <f t="shared" si="753"/>
        <v>-4.7005924869452861E-2</v>
      </c>
      <c r="HQ221" s="75">
        <f>Gegevens!HM19-Gegevens!HL19</f>
        <v>-0.13884780356033491</v>
      </c>
      <c r="HR221" s="75">
        <f t="shared" si="754"/>
        <v>-6.383147108889807E-2</v>
      </c>
      <c r="HS221" s="75"/>
      <c r="HT221" s="75"/>
      <c r="HU221" s="75"/>
      <c r="HV221" s="75">
        <f t="shared" si="755"/>
        <v>0.17232032218091697</v>
      </c>
      <c r="HW221" s="75">
        <f t="shared" si="756"/>
        <v>0.11208924641420658</v>
      </c>
      <c r="HX221" s="75">
        <f t="shared" si="757"/>
        <v>0.10524350164326263</v>
      </c>
      <c r="HY221" s="75">
        <f t="shared" si="758"/>
        <v>0.10334550331569928</v>
      </c>
      <c r="HZ221" s="75"/>
      <c r="IA221" s="75"/>
      <c r="IB221" s="75">
        <f t="shared" si="759"/>
        <v>-6.8457447709439484E-3</v>
      </c>
      <c r="IC221" s="75">
        <f t="shared" si="760"/>
        <v>-1.8979983275633494E-3</v>
      </c>
      <c r="ID221" s="75">
        <f t="shared" si="761"/>
        <v>-8.7437430985072978E-3</v>
      </c>
      <c r="IE221" s="75"/>
      <c r="IF221" s="75"/>
      <c r="IG221" s="75"/>
      <c r="IH221" s="75">
        <f t="shared" si="762"/>
        <v>5.5452292441140028E-2</v>
      </c>
      <c r="II221" s="75">
        <f t="shared" si="763"/>
        <v>5.8662821583061395E-2</v>
      </c>
      <c r="IJ221" s="75">
        <f t="shared" si="764"/>
        <v>3.1520764864057367E-2</v>
      </c>
      <c r="IK221" s="75">
        <f t="shared" si="765"/>
        <v>4.9251173534013856E-2</v>
      </c>
      <c r="IL221" s="75"/>
      <c r="IM221" s="75"/>
      <c r="IN221" s="75">
        <f t="shared" si="766"/>
        <v>-2.7142056719004028E-2</v>
      </c>
      <c r="IO221" s="75">
        <f t="shared" si="767"/>
        <v>1.7730408669956489E-2</v>
      </c>
      <c r="IP221" s="75">
        <f t="shared" si="768"/>
        <v>-9.4116480490475385E-3</v>
      </c>
      <c r="IQ221" s="75"/>
      <c r="IR221" s="75"/>
      <c r="IS221" s="75"/>
      <c r="IT221" s="75">
        <f t="shared" si="769"/>
        <v>9.26270136307311E-2</v>
      </c>
      <c r="IU221" s="75">
        <f t="shared" si="770"/>
        <v>9.0460651134552636E-2</v>
      </c>
      <c r="IV221" s="75">
        <f t="shared" si="771"/>
        <v>0.15655811174185838</v>
      </c>
      <c r="IW221" s="75">
        <f t="shared" si="772"/>
        <v>9.5969003800014899E-2</v>
      </c>
      <c r="IX221" s="75"/>
      <c r="IY221" s="75"/>
      <c r="IZ221" s="75">
        <f t="shared" si="773"/>
        <v>6.6097460607305744E-2</v>
      </c>
      <c r="JA221" s="75">
        <f t="shared" si="774"/>
        <v>-6.0589107941843481E-2</v>
      </c>
      <c r="JB221" s="75">
        <f t="shared" si="775"/>
        <v>5.5083526654622628E-3</v>
      </c>
      <c r="JC221" s="75"/>
      <c r="JD221" s="75"/>
      <c r="JE221" s="75"/>
      <c r="JF221" s="75"/>
      <c r="JG221" s="75"/>
      <c r="JH221" s="75"/>
      <c r="JI221" s="75">
        <f t="shared" si="776"/>
        <v>6.8076208178438666E-2</v>
      </c>
      <c r="JJ221" s="75">
        <f t="shared" si="777"/>
        <v>0.14807930607187114</v>
      </c>
      <c r="JK221" s="75">
        <f t="shared" si="778"/>
        <v>0.16070322180916977</v>
      </c>
      <c r="JL221" s="75"/>
      <c r="JM221" s="75">
        <f t="shared" si="779"/>
        <v>8.1809213022691049E-2</v>
      </c>
      <c r="JN221" s="75">
        <f t="shared" si="780"/>
        <v>0.14912347271761403</v>
      </c>
      <c r="JO221" s="75">
        <f t="shared" si="781"/>
        <v>0.17226986415724369</v>
      </c>
      <c r="JP221" s="75"/>
      <c r="JQ221" s="75">
        <f t="shared" si="782"/>
        <v>5.0717060053779503E-2</v>
      </c>
      <c r="JR221" s="75">
        <f t="shared" si="783"/>
        <v>0.18807887660591574</v>
      </c>
      <c r="JS221" s="75">
        <f t="shared" si="784"/>
        <v>0.20727517179563787</v>
      </c>
      <c r="JT221" s="75"/>
      <c r="JU221" s="75">
        <f t="shared" si="785"/>
        <v>9.3659190820356147E-2</v>
      </c>
      <c r="JV221" s="75">
        <f t="shared" si="786"/>
        <v>0.14522017733402875</v>
      </c>
      <c r="JW221" s="75">
        <f t="shared" si="787"/>
        <v>0.18962819462037106</v>
      </c>
      <c r="JX221" s="75"/>
      <c r="JY221" s="75"/>
      <c r="JZ221" s="75"/>
      <c r="KA221" s="75">
        <f t="shared" si="788"/>
        <v>-3.1092152968911546E-2</v>
      </c>
      <c r="KB221" s="75">
        <f t="shared" si="789"/>
        <v>4.2942130766576644E-2</v>
      </c>
      <c r="KC221" s="75">
        <f t="shared" si="790"/>
        <v>1.1849977797665098E-2</v>
      </c>
      <c r="KD221" s="75"/>
      <c r="KE221" s="75"/>
      <c r="KF221" s="75">
        <f t="shared" si="791"/>
        <v>3.895540388830171E-2</v>
      </c>
      <c r="KG221" s="75">
        <f t="shared" si="792"/>
        <v>-4.2858699271886985E-2</v>
      </c>
      <c r="KH221" s="75">
        <f t="shared" si="793"/>
        <v>-3.9032953835852757E-3</v>
      </c>
      <c r="KI221" s="75"/>
      <c r="KJ221" s="75"/>
      <c r="KK221" s="75">
        <f t="shared" si="794"/>
        <v>3.5005307638394184E-2</v>
      </c>
      <c r="KL221" s="75">
        <f t="shared" si="795"/>
        <v>-1.7646977175266809E-2</v>
      </c>
      <c r="KM221" s="75">
        <f t="shared" si="796"/>
        <v>1.7358330463127375E-2</v>
      </c>
      <c r="KN221" s="75"/>
      <c r="KO221" s="75"/>
      <c r="KP221" s="75"/>
      <c r="KQ221" s="75"/>
      <c r="KR221" s="73">
        <f t="shared" si="797"/>
        <v>6376.9356454428171</v>
      </c>
      <c r="KS221" s="73">
        <f t="shared" si="798"/>
        <v>876.94323442361679</v>
      </c>
      <c r="KT221" s="73">
        <f t="shared" si="799"/>
        <v>2182.682173484101</v>
      </c>
      <c r="KU221" s="73">
        <f t="shared" si="800"/>
        <v>1504.3497761250665</v>
      </c>
      <c r="KV221" s="73">
        <f t="shared" si="801"/>
        <v>787.31372846626698</v>
      </c>
      <c r="KW221" s="73">
        <f t="shared" si="802"/>
        <v>1214.0723988768309</v>
      </c>
      <c r="KX221" s="73">
        <f t="shared" si="803"/>
        <v>310.64771951126966</v>
      </c>
      <c r="KY221" s="73"/>
      <c r="KZ221" s="73">
        <f t="shared" si="804"/>
        <v>5565.6850911263818</v>
      </c>
      <c r="LA221" s="73">
        <f t="shared" si="805"/>
        <v>1917.7153420974007</v>
      </c>
      <c r="LB221" s="73">
        <f t="shared" si="806"/>
        <v>1551.8156558111741</v>
      </c>
      <c r="LC221" s="73">
        <f t="shared" si="807"/>
        <v>1412.4730355542276</v>
      </c>
      <c r="LD221" s="73">
        <f t="shared" si="808"/>
        <v>423.04018524051395</v>
      </c>
      <c r="LE221" s="73">
        <f t="shared" si="809"/>
        <v>2101.1664176874815</v>
      </c>
      <c r="LF221" s="73">
        <f t="shared" si="810"/>
        <v>257.63347774126083</v>
      </c>
      <c r="LG221" s="73"/>
      <c r="LH221" s="73">
        <f t="shared" si="811"/>
        <v>5318</v>
      </c>
      <c r="LI221" s="73">
        <f t="shared" si="812"/>
        <v>2588</v>
      </c>
      <c r="LJ221" s="73">
        <f t="shared" si="813"/>
        <v>1326</v>
      </c>
      <c r="LK221" s="73">
        <f t="shared" si="814"/>
        <v>1387</v>
      </c>
      <c r="LL221" s="73">
        <f t="shared" si="815"/>
        <v>661</v>
      </c>
      <c r="LM221" s="73">
        <f t="shared" si="816"/>
        <v>1288</v>
      </c>
      <c r="LN221" s="73">
        <f t="shared" si="817"/>
        <v>596</v>
      </c>
      <c r="LO221" s="73"/>
      <c r="LP221" s="73">
        <f t="shared" si="818"/>
        <v>-811.25055431643523</v>
      </c>
      <c r="LQ221" s="73">
        <f t="shared" si="819"/>
        <v>1040.7721076737839</v>
      </c>
      <c r="LR221" s="73">
        <f t="shared" si="820"/>
        <v>-630.86651767292688</v>
      </c>
      <c r="LS221" s="73">
        <f t="shared" si="821"/>
        <v>-91.87674057083882</v>
      </c>
      <c r="LT221" s="73">
        <f t="shared" si="822"/>
        <v>-364.27354322575303</v>
      </c>
      <c r="LU221" s="73">
        <f t="shared" si="823"/>
        <v>887.0940188106506</v>
      </c>
      <c r="LV221" s="73">
        <f t="shared" si="824"/>
        <v>-53.014241770008823</v>
      </c>
      <c r="LW221" s="73"/>
      <c r="LX221" s="73">
        <f t="shared" si="825"/>
        <v>-247.68509112638185</v>
      </c>
      <c r="LY221" s="73">
        <f t="shared" si="826"/>
        <v>670.28465790259929</v>
      </c>
      <c r="LZ221" s="73">
        <f t="shared" si="827"/>
        <v>-225.81565581117411</v>
      </c>
      <c r="MA221" s="73">
        <f t="shared" si="828"/>
        <v>-25.473035554227636</v>
      </c>
      <c r="MB221" s="73">
        <f t="shared" si="829"/>
        <v>237.95981475948605</v>
      </c>
      <c r="MC221" s="73">
        <f t="shared" si="830"/>
        <v>-813.1664176874815</v>
      </c>
      <c r="MD221" s="73">
        <f t="shared" si="831"/>
        <v>338.36652225873917</v>
      </c>
      <c r="ME221" s="73"/>
      <c r="MF221" s="73">
        <f t="shared" si="832"/>
        <v>-1058.9356454428171</v>
      </c>
      <c r="MG221" s="73">
        <f t="shared" si="833"/>
        <v>1711.0567655763832</v>
      </c>
      <c r="MH221" s="73">
        <f t="shared" si="834"/>
        <v>-856.68217348410099</v>
      </c>
      <c r="MI221" s="73">
        <f t="shared" si="835"/>
        <v>-117.34977612506646</v>
      </c>
      <c r="MJ221" s="73">
        <f t="shared" si="836"/>
        <v>-126.31372846626698</v>
      </c>
      <c r="MK221" s="73">
        <f t="shared" si="837"/>
        <v>73.927601123169097</v>
      </c>
      <c r="ML221" s="73">
        <f t="shared" si="838"/>
        <v>285.35228048873034</v>
      </c>
      <c r="MM221" s="73"/>
      <c r="MN221" s="75">
        <f t="shared" si="839"/>
        <v>-0.12721636212468029</v>
      </c>
      <c r="MO221" s="75">
        <f t="shared" si="840"/>
        <v>1.1868181050029378</v>
      </c>
      <c r="MP221" s="75">
        <f t="shared" si="841"/>
        <v>-0.28903269808902493</v>
      </c>
      <c r="MQ221" s="75">
        <f t="shared" si="842"/>
        <v>-6.1074054737121526E-2</v>
      </c>
      <c r="MR221" s="75">
        <f t="shared" si="843"/>
        <v>-0.4626790186110169</v>
      </c>
      <c r="MS221" s="75">
        <f t="shared" si="844"/>
        <v>0.73067637451549328</v>
      </c>
      <c r="MT221" s="75">
        <f t="shared" si="845"/>
        <v>-0.17065710913125046</v>
      </c>
      <c r="MU221" s="75"/>
      <c r="MV221" s="75">
        <f t="shared" si="846"/>
        <v>-4.4502174857373289E-2</v>
      </c>
      <c r="MW221" s="75">
        <f t="shared" si="847"/>
        <v>0.34952249856306128</v>
      </c>
      <c r="MX221" s="75">
        <f t="shared" si="848"/>
        <v>-0.14551706252321217</v>
      </c>
      <c r="MY221" s="75">
        <f t="shared" si="849"/>
        <v>-1.8034351745506064E-2</v>
      </c>
      <c r="MZ221" s="75">
        <f t="shared" si="850"/>
        <v>0.56249931581369061</v>
      </c>
      <c r="NA221" s="75">
        <f t="shared" si="851"/>
        <v>-0.38700714557509569</v>
      </c>
      <c r="NB221" s="75">
        <f t="shared" si="852"/>
        <v>1.313363951087746</v>
      </c>
      <c r="NC221" s="75"/>
      <c r="ND221" s="75">
        <f t="shared" si="853"/>
        <v>-0.16605713219006213</v>
      </c>
      <c r="NE221" s="75">
        <f t="shared" si="854"/>
        <v>1.9511602329665034</v>
      </c>
      <c r="NF221" s="75">
        <f t="shared" si="855"/>
        <v>-0.39249057141316374</v>
      </c>
      <c r="NG221" s="75">
        <f t="shared" si="856"/>
        <v>-7.8006975496974051E-2</v>
      </c>
      <c r="NH221" s="75">
        <f t="shared" si="857"/>
        <v>-0.16043633420737308</v>
      </c>
      <c r="NI221" s="75">
        <f t="shared" si="858"/>
        <v>6.0892250899996898E-2</v>
      </c>
      <c r="NJ221" s="75">
        <f t="shared" si="859"/>
        <v>0.91857194682666377</v>
      </c>
      <c r="NK221" s="75"/>
      <c r="NL221" s="75"/>
      <c r="NM221" s="211">
        <v>15130</v>
      </c>
      <c r="NN221" s="212">
        <v>2</v>
      </c>
      <c r="NO221" s="212">
        <v>11</v>
      </c>
      <c r="NP221" s="212">
        <v>11</v>
      </c>
      <c r="NQ221" s="212">
        <v>0</v>
      </c>
      <c r="NR221" s="212">
        <v>24</v>
      </c>
      <c r="NS221" s="213">
        <v>48</v>
      </c>
      <c r="NT221" s="213">
        <f t="shared" si="860"/>
        <v>15178</v>
      </c>
      <c r="NU221" s="75"/>
      <c r="NV221" s="75"/>
      <c r="NW221" s="73">
        <v>13421</v>
      </c>
      <c r="NX221" s="73">
        <v>2588</v>
      </c>
      <c r="NY221" s="75">
        <f t="shared" si="861"/>
        <v>0.1928321287534461</v>
      </c>
      <c r="NZ221" s="75">
        <f t="shared" si="862"/>
        <v>3.1960956242471756E-3</v>
      </c>
      <c r="OA221" s="75">
        <f t="shared" si="863"/>
        <v>3.3020691520648775E-3</v>
      </c>
      <c r="OB221" s="73">
        <v>18981</v>
      </c>
      <c r="OC221" s="73">
        <v>15178</v>
      </c>
      <c r="OD221" s="73">
        <v>1077.6911748695964</v>
      </c>
      <c r="OE221" s="73">
        <v>521.30725956553999</v>
      </c>
      <c r="OF221" s="75">
        <f t="shared" si="864"/>
        <v>2.7464688876536535E-2</v>
      </c>
      <c r="OG221" s="75">
        <f t="shared" si="865"/>
        <v>0.48372601699055356</v>
      </c>
      <c r="OH221" s="73">
        <v>1079.6666666666699</v>
      </c>
      <c r="OI221" s="73">
        <f t="shared" si="866"/>
        <v>522.26285634413591</v>
      </c>
      <c r="OJ221" s="75">
        <f t="shared" si="867"/>
        <v>3.4409201234954272E-2</v>
      </c>
      <c r="OK221" s="75">
        <f t="shared" si="868"/>
        <v>2.8963237852255596E-3</v>
      </c>
      <c r="OL221" s="75">
        <f t="shared" si="869"/>
        <v>7.6050021493346458E-4</v>
      </c>
      <c r="OM221" s="73">
        <v>18981</v>
      </c>
      <c r="ON221" s="73">
        <v>402739715</v>
      </c>
      <c r="OO221" s="73">
        <f t="shared" si="870"/>
        <v>21218.045150413571</v>
      </c>
      <c r="OP221" s="75">
        <f t="shared" si="871"/>
        <v>2.9128412701774223E-3</v>
      </c>
      <c r="OQ221" s="75">
        <f t="shared" si="872"/>
        <v>3.2341715388818281E-3</v>
      </c>
      <c r="OR221" s="75">
        <f t="shared" si="873"/>
        <v>1.6837101411090775E-3</v>
      </c>
      <c r="OS221" s="73">
        <v>4118</v>
      </c>
      <c r="OT221" s="75">
        <f t="shared" si="874"/>
        <v>0.21695379590116431</v>
      </c>
      <c r="OU221" s="75">
        <f t="shared" si="875"/>
        <v>3.3938859970946656E-3</v>
      </c>
      <c r="OV221" s="73">
        <v>242.22571956770301</v>
      </c>
      <c r="OW221" s="75">
        <f t="shared" si="876"/>
        <v>1.2761483566076761E-2</v>
      </c>
      <c r="OX221" s="75">
        <v>8.0614203454894437E-2</v>
      </c>
      <c r="OY221" s="73">
        <v>1075</v>
      </c>
      <c r="OZ221" s="75">
        <f t="shared" si="877"/>
        <v>5.6635582951372422E-2</v>
      </c>
      <c r="PA221" s="73">
        <v>3974</v>
      </c>
      <c r="PB221" s="75">
        <f t="shared" si="878"/>
        <v>0.20936726199884095</v>
      </c>
      <c r="PC221" s="73">
        <v>3118</v>
      </c>
      <c r="PD221" s="73">
        <v>4448</v>
      </c>
      <c r="PE221" s="75">
        <f t="shared" si="879"/>
        <v>-0.29901079136690645</v>
      </c>
      <c r="PF221" s="75">
        <v>2.2754254056193114E-2</v>
      </c>
      <c r="PG221" s="75">
        <v>7.4792243767313013E-2</v>
      </c>
      <c r="PH221" s="75">
        <v>9.7546497823506134E-2</v>
      </c>
      <c r="PI221" s="75"/>
      <c r="PJ221" s="75"/>
      <c r="PK221" s="75"/>
      <c r="PL221" s="75"/>
      <c r="PM221" s="75"/>
      <c r="PN221" s="75"/>
      <c r="PO221" s="226"/>
      <c r="PP221" s="21">
        <f t="shared" si="880"/>
        <v>0</v>
      </c>
      <c r="PQ221" s="73">
        <f t="shared" si="881"/>
        <v>103.31571830998216</v>
      </c>
      <c r="PR221" s="73"/>
      <c r="PS221" s="73">
        <f t="shared" si="882"/>
        <v>57.803017224022021</v>
      </c>
      <c r="PT221" s="73">
        <v>2</v>
      </c>
      <c r="PU221" s="73">
        <f t="shared" si="883"/>
        <v>26.257430844329388</v>
      </c>
      <c r="PV221" s="73">
        <v>2</v>
      </c>
      <c r="PW221" s="73"/>
      <c r="QB221" s="87"/>
    </row>
    <row r="222" spans="1:444" x14ac:dyDescent="0.25">
      <c r="A222" s="150"/>
      <c r="B222" s="153" t="s">
        <v>12</v>
      </c>
      <c r="C222" s="151"/>
      <c r="D222" s="156">
        <v>13035</v>
      </c>
      <c r="E222" s="156" t="s">
        <v>0</v>
      </c>
      <c r="F222" s="72" t="s">
        <v>68</v>
      </c>
      <c r="G222" s="82"/>
      <c r="P222" s="161"/>
      <c r="Q222" s="127"/>
      <c r="R222" s="127"/>
      <c r="S222" s="127"/>
      <c r="T222" s="127"/>
      <c r="U222" s="127"/>
      <c r="V222" s="127"/>
      <c r="W222" s="127"/>
      <c r="X222" s="127"/>
      <c r="Y222" s="127"/>
      <c r="Z222" s="113"/>
      <c r="AA222" s="73"/>
      <c r="AB222" s="74">
        <v>500</v>
      </c>
      <c r="AC222" s="74">
        <v>2314</v>
      </c>
      <c r="AD222" s="74">
        <v>663</v>
      </c>
      <c r="AE222" s="74">
        <v>226</v>
      </c>
      <c r="AF222" s="74">
        <v>416</v>
      </c>
      <c r="AG222" s="74">
        <v>2865</v>
      </c>
      <c r="AH222" s="74">
        <v>71</v>
      </c>
      <c r="AI222" s="74">
        <v>49</v>
      </c>
      <c r="AK222" s="73">
        <f t="shared" si="667"/>
        <v>7104</v>
      </c>
      <c r="AL222" s="75"/>
      <c r="AM222" s="76">
        <f t="shared" si="668"/>
        <v>7.0382882882882886E-2</v>
      </c>
      <c r="AN222" s="77">
        <f t="shared" si="669"/>
        <v>0.325731981981982</v>
      </c>
      <c r="AO222" s="77">
        <f t="shared" si="670"/>
        <v>9.33277027027027E-2</v>
      </c>
      <c r="AP222" s="77">
        <f t="shared" si="671"/>
        <v>3.1813063063063064E-2</v>
      </c>
      <c r="AQ222" s="77">
        <f t="shared" si="672"/>
        <v>5.8558558558558557E-2</v>
      </c>
      <c r="AR222" s="77">
        <f t="shared" si="673"/>
        <v>0.40329391891891891</v>
      </c>
      <c r="AS222" s="77">
        <f t="shared" si="674"/>
        <v>9.9943693693693696E-3</v>
      </c>
      <c r="AT222" s="78">
        <f t="shared" si="675"/>
        <v>6.8975225225225223E-3</v>
      </c>
      <c r="AU222" s="75">
        <f t="shared" si="676"/>
        <v>1</v>
      </c>
      <c r="AV222" s="75"/>
      <c r="AW222" s="75"/>
      <c r="AX222" s="74">
        <v>416</v>
      </c>
      <c r="AY222" s="74">
        <v>487</v>
      </c>
      <c r="AZ222" s="74">
        <v>605</v>
      </c>
      <c r="BA222" s="74">
        <v>408</v>
      </c>
      <c r="BB222" s="74">
        <v>2736</v>
      </c>
      <c r="BC222" s="74">
        <v>2378</v>
      </c>
      <c r="BD222" s="74">
        <v>92</v>
      </c>
      <c r="BF222" s="74">
        <v>15</v>
      </c>
      <c r="BG222" s="79">
        <v>8</v>
      </c>
      <c r="BH222" s="80">
        <v>50</v>
      </c>
      <c r="BI222" s="80"/>
      <c r="BJ222" s="81"/>
      <c r="BK222" s="73">
        <f t="shared" si="677"/>
        <v>58</v>
      </c>
      <c r="BL222" s="79">
        <f t="shared" si="678"/>
        <v>7195</v>
      </c>
      <c r="BM222" s="82"/>
      <c r="BN222" s="83">
        <f t="shared" si="679"/>
        <v>5.7817929117442671E-2</v>
      </c>
      <c r="BO222" s="84">
        <f t="shared" si="680"/>
        <v>6.7685892981236964E-2</v>
      </c>
      <c r="BP222" s="84">
        <f t="shared" si="681"/>
        <v>8.4086170952050038E-2</v>
      </c>
      <c r="BQ222" s="84">
        <f t="shared" si="682"/>
        <v>5.6706045865184157E-2</v>
      </c>
      <c r="BR222" s="84">
        <f t="shared" si="683"/>
        <v>0.38026407227241138</v>
      </c>
      <c r="BS222" s="84">
        <f t="shared" si="684"/>
        <v>0.33050729673384294</v>
      </c>
      <c r="BT222" s="84">
        <f t="shared" si="685"/>
        <v>1.2786657400972897E-2</v>
      </c>
      <c r="BU222" s="84">
        <f t="shared" si="686"/>
        <v>0</v>
      </c>
      <c r="BV222" s="84">
        <f t="shared" si="687"/>
        <v>2.0847810979847115E-3</v>
      </c>
      <c r="BW222" s="84">
        <f t="shared" si="688"/>
        <v>1.1118832522585128E-3</v>
      </c>
      <c r="BX222" s="84">
        <f t="shared" si="689"/>
        <v>6.9492703266157054E-3</v>
      </c>
      <c r="BY222" s="84">
        <f t="shared" si="690"/>
        <v>0</v>
      </c>
      <c r="BZ222" s="84">
        <f t="shared" si="691"/>
        <v>0</v>
      </c>
      <c r="CA222" s="75">
        <f t="shared" si="692"/>
        <v>8.0611535788742174E-3</v>
      </c>
      <c r="CB222" s="85">
        <f t="shared" si="693"/>
        <v>1</v>
      </c>
      <c r="CC222" s="75"/>
      <c r="CD222" s="75"/>
      <c r="CE222" s="74">
        <v>191</v>
      </c>
      <c r="CF222" s="74">
        <v>1690</v>
      </c>
      <c r="CG222" s="74">
        <v>3407</v>
      </c>
      <c r="CH222" s="74">
        <v>591</v>
      </c>
      <c r="CI222" s="74">
        <v>1038</v>
      </c>
      <c r="CJ222" s="74">
        <v>338</v>
      </c>
      <c r="CK222" s="74">
        <v>96</v>
      </c>
      <c r="CP222" s="73">
        <f t="shared" si="884"/>
        <v>0</v>
      </c>
      <c r="CQ222" s="73">
        <f t="shared" si="885"/>
        <v>7351</v>
      </c>
      <c r="CR222" s="73"/>
      <c r="CS222" s="76">
        <f t="shared" si="694"/>
        <v>2.5982859474901376E-2</v>
      </c>
      <c r="CT222" s="77">
        <f t="shared" si="695"/>
        <v>0.22990069378315875</v>
      </c>
      <c r="CU222" s="77">
        <f t="shared" si="696"/>
        <v>0.46347435723030878</v>
      </c>
      <c r="CV222" s="77">
        <f t="shared" si="697"/>
        <v>8.0397224867364989E-2</v>
      </c>
      <c r="CW222" s="77">
        <f t="shared" si="698"/>
        <v>0.14120527819344306</v>
      </c>
      <c r="CX222" s="77">
        <f t="shared" si="699"/>
        <v>4.5980138756631754E-2</v>
      </c>
      <c r="CY222" s="77">
        <f t="shared" si="700"/>
        <v>1.3059447694191267E-2</v>
      </c>
      <c r="CZ222" s="78"/>
      <c r="DA222" s="78"/>
      <c r="DB222" s="78"/>
      <c r="DC222" s="78"/>
      <c r="DD222" s="78">
        <f t="shared" si="701"/>
        <v>0</v>
      </c>
      <c r="DE222" s="75">
        <f t="shared" si="702"/>
        <v>1</v>
      </c>
      <c r="DF222" s="75"/>
      <c r="DG222" s="75"/>
      <c r="DH222" s="74">
        <v>512</v>
      </c>
      <c r="DI222" s="74">
        <v>2075</v>
      </c>
      <c r="DJ222" s="74">
        <v>1711</v>
      </c>
      <c r="DK222" s="74">
        <v>1878</v>
      </c>
      <c r="DM222" s="74">
        <v>246</v>
      </c>
      <c r="DN222" s="74">
        <v>474</v>
      </c>
      <c r="DO222" s="74">
        <v>333</v>
      </c>
      <c r="DP222" s="74">
        <v>5</v>
      </c>
      <c r="DQ222" s="74">
        <v>45</v>
      </c>
      <c r="DR222" s="74">
        <v>6</v>
      </c>
      <c r="DS222" s="74">
        <v>7</v>
      </c>
      <c r="DT222" s="74">
        <v>20</v>
      </c>
      <c r="DU222" s="73">
        <f t="shared" si="703"/>
        <v>83</v>
      </c>
      <c r="DV222" s="73">
        <f t="shared" si="886"/>
        <v>7312</v>
      </c>
      <c r="DW222" s="76">
        <f t="shared" si="704"/>
        <v>7.0021881838074396E-2</v>
      </c>
      <c r="DX222" s="77">
        <f t="shared" si="705"/>
        <v>0.28378008752735229</v>
      </c>
      <c r="DY222" s="77">
        <f t="shared" si="706"/>
        <v>0.23399890590809627</v>
      </c>
      <c r="DZ222" s="77">
        <f t="shared" si="707"/>
        <v>0.25683807439824946</v>
      </c>
      <c r="EA222" s="77">
        <f t="shared" si="708"/>
        <v>0</v>
      </c>
      <c r="EB222" s="77">
        <f t="shared" si="709"/>
        <v>3.3643326039387307E-2</v>
      </c>
      <c r="EC222" s="77">
        <f t="shared" si="710"/>
        <v>6.4824945295404821E-2</v>
      </c>
      <c r="ED222" s="77">
        <f t="shared" si="711"/>
        <v>4.5541575492341356E-2</v>
      </c>
      <c r="EE222" s="75">
        <f t="shared" si="712"/>
        <v>6.8380743982494527E-4</v>
      </c>
      <c r="EF222" s="78">
        <f t="shared" si="713"/>
        <v>6.1542669584245075E-3</v>
      </c>
      <c r="EG222" s="78">
        <f t="shared" si="714"/>
        <v>8.2056892778993432E-4</v>
      </c>
      <c r="EH222" s="78">
        <f t="shared" si="715"/>
        <v>9.5733041575492338E-4</v>
      </c>
      <c r="EI222" s="78">
        <f t="shared" si="716"/>
        <v>2.7352297592997811E-3</v>
      </c>
      <c r="EJ222" s="75">
        <f t="shared" si="717"/>
        <v>1.1351203501094092E-2</v>
      </c>
      <c r="EK222" s="75">
        <f t="shared" si="718"/>
        <v>1</v>
      </c>
      <c r="EL222" s="75"/>
      <c r="EM222" s="75"/>
      <c r="EN222" s="75"/>
      <c r="EO222" s="75"/>
      <c r="EP222" s="75"/>
      <c r="EQ222" s="75"/>
      <c r="ER222" s="75">
        <f t="shared" si="719"/>
        <v>0.325731981981982</v>
      </c>
      <c r="ES222" s="75">
        <f t="shared" si="720"/>
        <v>0.38026407227241138</v>
      </c>
      <c r="ET222" s="75">
        <f t="shared" si="721"/>
        <v>0.22990069378315875</v>
      </c>
      <c r="EU222" s="75">
        <f t="shared" si="722"/>
        <v>0.28378008752735229</v>
      </c>
      <c r="EV222" s="75"/>
      <c r="EW222" s="75"/>
      <c r="EX222" s="75">
        <f t="shared" si="723"/>
        <v>9.33277027027027E-2</v>
      </c>
      <c r="EY222" s="75">
        <f t="shared" si="724"/>
        <v>6.7685892981236964E-2</v>
      </c>
      <c r="EZ222" s="75">
        <f t="shared" si="725"/>
        <v>0.14120527819344306</v>
      </c>
      <c r="FA222" s="75">
        <f t="shared" si="726"/>
        <v>0.23399890590809627</v>
      </c>
      <c r="FB222" s="75"/>
      <c r="FC222" s="75"/>
      <c r="FD222" s="75"/>
      <c r="FE222" s="75">
        <f t="shared" si="727"/>
        <v>0</v>
      </c>
      <c r="FF222" s="75"/>
      <c r="FG222" s="75"/>
      <c r="FH222" s="75"/>
      <c r="FI222" s="75"/>
      <c r="FJ222" s="75"/>
      <c r="FK222" s="75">
        <f t="shared" si="728"/>
        <v>2.0847810979847115E-3</v>
      </c>
      <c r="FL222" s="75"/>
      <c r="FM222" s="75"/>
      <c r="FN222" s="75"/>
      <c r="FO222" s="75"/>
      <c r="FP222" s="75">
        <f t="shared" si="729"/>
        <v>0.41905968468468469</v>
      </c>
      <c r="FQ222" s="75">
        <f t="shared" si="730"/>
        <v>0.45003474635163304</v>
      </c>
      <c r="FR222" s="75">
        <f t="shared" si="731"/>
        <v>0.37110597197660178</v>
      </c>
      <c r="FS222" s="75">
        <f t="shared" si="732"/>
        <v>0.51777899343544853</v>
      </c>
      <c r="FT222" s="75"/>
      <c r="FU222" s="75"/>
      <c r="FV222" s="75"/>
      <c r="FW222" s="75">
        <f t="shared" si="733"/>
        <v>-0.15036337848925263</v>
      </c>
      <c r="FX222" s="75">
        <f t="shared" si="734"/>
        <v>5.3879393744193538E-2</v>
      </c>
      <c r="FY222" s="75">
        <f t="shared" si="735"/>
        <v>-9.6483984745059093E-2</v>
      </c>
      <c r="FZ222" s="75"/>
      <c r="GA222" s="75"/>
      <c r="GB222" s="75">
        <f t="shared" si="736"/>
        <v>7.3519385212206093E-2</v>
      </c>
      <c r="GC222" s="75">
        <f t="shared" si="737"/>
        <v>9.2793627714653215E-2</v>
      </c>
      <c r="GD222" s="75">
        <f t="shared" si="738"/>
        <v>0.16631301292685929</v>
      </c>
      <c r="GE222" s="75"/>
      <c r="GF222" s="75"/>
      <c r="GG222" s="75"/>
      <c r="GH222" s="75"/>
      <c r="GI222" s="75"/>
      <c r="GJ222" s="75"/>
      <c r="GK222" s="75"/>
      <c r="GL222" s="75"/>
      <c r="GM222" s="75"/>
      <c r="GN222" s="75"/>
      <c r="GO222" s="75"/>
      <c r="GP222" s="75"/>
      <c r="GQ222" s="75">
        <f t="shared" si="739"/>
        <v>-7.8928774375031263E-2</v>
      </c>
      <c r="GR222" s="75">
        <f t="shared" si="740"/>
        <v>0.14667302145884675</v>
      </c>
      <c r="GS222" s="75">
        <f t="shared" si="741"/>
        <v>6.774424708381549E-2</v>
      </c>
      <c r="GT222" s="75"/>
      <c r="GU222" s="75"/>
      <c r="GV222" s="75"/>
      <c r="GW222" s="75"/>
      <c r="GX222" s="75">
        <f t="shared" si="742"/>
        <v>9.9943693693693696E-3</v>
      </c>
      <c r="GY222" s="75">
        <f t="shared" si="743"/>
        <v>1.2786657400972897E-2</v>
      </c>
      <c r="GZ222" s="75">
        <f t="shared" si="744"/>
        <v>1.3059447694191267E-2</v>
      </c>
      <c r="HA222" s="75">
        <f t="shared" si="745"/>
        <v>3.3643326039387307E-2</v>
      </c>
      <c r="HB222" s="75"/>
      <c r="HC222" s="75"/>
      <c r="HD222" s="75">
        <f t="shared" si="746"/>
        <v>2.7279029321836991E-4</v>
      </c>
      <c r="HE222" s="75">
        <f t="shared" si="747"/>
        <v>2.0583878345196038E-2</v>
      </c>
      <c r="HF222" s="75">
        <f t="shared" si="748"/>
        <v>2.085666863841441E-2</v>
      </c>
      <c r="HG222" s="75"/>
      <c r="HH222" s="75"/>
      <c r="HI222" s="75"/>
      <c r="HJ222" s="75">
        <f t="shared" si="749"/>
        <v>0.40329391891891891</v>
      </c>
      <c r="HK222" s="75">
        <f t="shared" si="750"/>
        <v>0.33050729673384294</v>
      </c>
      <c r="HL222" s="75">
        <f t="shared" si="751"/>
        <v>0.46347435723030878</v>
      </c>
      <c r="HM222" s="75">
        <f t="shared" si="752"/>
        <v>0.25683807439824946</v>
      </c>
      <c r="HN222" s="75"/>
      <c r="HO222" s="75"/>
      <c r="HP222" s="75">
        <f t="shared" si="753"/>
        <v>0.13296706049646584</v>
      </c>
      <c r="HQ222" s="75">
        <f>Gegevens!HM63-Gegevens!HL63</f>
        <v>-4.623458888528581E-2</v>
      </c>
      <c r="HR222" s="75">
        <f t="shared" si="754"/>
        <v>-7.3669222335593476E-2</v>
      </c>
      <c r="HS222" s="75"/>
      <c r="HT222" s="75"/>
      <c r="HU222" s="75"/>
      <c r="HV222" s="75">
        <f t="shared" si="755"/>
        <v>7.0382882882882886E-2</v>
      </c>
      <c r="HW222" s="75">
        <f t="shared" si="756"/>
        <v>8.4086170952050038E-2</v>
      </c>
      <c r="HX222" s="75">
        <f t="shared" si="757"/>
        <v>4.5980138756631754E-2</v>
      </c>
      <c r="HY222" s="75">
        <f t="shared" si="758"/>
        <v>7.0021881838074396E-2</v>
      </c>
      <c r="HZ222" s="75"/>
      <c r="IA222" s="75"/>
      <c r="IB222" s="75">
        <f t="shared" si="759"/>
        <v>-3.8106032195418284E-2</v>
      </c>
      <c r="IC222" s="75">
        <f t="shared" si="760"/>
        <v>2.4041743081442642E-2</v>
      </c>
      <c r="ID222" s="75">
        <f t="shared" si="761"/>
        <v>-1.4064289113975642E-2</v>
      </c>
      <c r="IE222" s="75"/>
      <c r="IF222" s="75"/>
      <c r="IG222" s="75"/>
      <c r="IH222" s="75">
        <f t="shared" si="762"/>
        <v>3.1813063063063064E-2</v>
      </c>
      <c r="II222" s="75">
        <f t="shared" si="763"/>
        <v>5.6706045865184157E-2</v>
      </c>
      <c r="IJ222" s="75">
        <f t="shared" si="764"/>
        <v>2.5982859474901376E-2</v>
      </c>
      <c r="IK222" s="75">
        <f t="shared" si="765"/>
        <v>4.5541575492341356E-2</v>
      </c>
      <c r="IL222" s="75"/>
      <c r="IM222" s="75"/>
      <c r="IN222" s="75">
        <f t="shared" si="766"/>
        <v>-3.0723186390282781E-2</v>
      </c>
      <c r="IO222" s="75">
        <f t="shared" si="767"/>
        <v>1.955871601743998E-2</v>
      </c>
      <c r="IP222" s="75">
        <f t="shared" si="768"/>
        <v>-1.1164470372842801E-2</v>
      </c>
      <c r="IQ222" s="75"/>
      <c r="IR222" s="75"/>
      <c r="IS222" s="75"/>
      <c r="IT222" s="75">
        <f t="shared" si="769"/>
        <v>5.8558558558558557E-2</v>
      </c>
      <c r="IU222" s="75">
        <f t="shared" si="770"/>
        <v>5.7817929117442671E-2</v>
      </c>
      <c r="IV222" s="75">
        <f t="shared" si="771"/>
        <v>8.0397224867364989E-2</v>
      </c>
      <c r="IW222" s="75">
        <f t="shared" si="772"/>
        <v>6.4824945295404821E-2</v>
      </c>
      <c r="IX222" s="75"/>
      <c r="IY222" s="75"/>
      <c r="IZ222" s="75">
        <f t="shared" si="773"/>
        <v>2.2579295749922318E-2</v>
      </c>
      <c r="JA222" s="75">
        <f t="shared" si="774"/>
        <v>-1.5572279571960168E-2</v>
      </c>
      <c r="JB222" s="75">
        <f t="shared" si="775"/>
        <v>7.0070161779621498E-3</v>
      </c>
      <c r="JC222" s="75"/>
      <c r="JD222" s="75"/>
      <c r="JE222" s="75"/>
      <c r="JF222" s="75"/>
      <c r="JG222" s="75"/>
      <c r="JH222" s="75"/>
      <c r="JI222" s="75">
        <f t="shared" si="776"/>
        <v>4.1807432432432436E-2</v>
      </c>
      <c r="JJ222" s="75">
        <f t="shared" si="777"/>
        <v>9.0371621621621628E-2</v>
      </c>
      <c r="JK222" s="75">
        <f t="shared" si="778"/>
        <v>0.100365990990991</v>
      </c>
      <c r="JL222" s="75"/>
      <c r="JM222" s="75">
        <f t="shared" si="779"/>
        <v>6.9492703266157058E-2</v>
      </c>
      <c r="JN222" s="75">
        <f t="shared" si="780"/>
        <v>0.11452397498262683</v>
      </c>
      <c r="JO222" s="75">
        <f t="shared" si="781"/>
        <v>0.12731063238359974</v>
      </c>
      <c r="JP222" s="75"/>
      <c r="JQ222" s="75">
        <f t="shared" si="782"/>
        <v>3.9042307169092641E-2</v>
      </c>
      <c r="JR222" s="75">
        <f t="shared" si="783"/>
        <v>0.10638008434226637</v>
      </c>
      <c r="JS222" s="75">
        <f t="shared" si="784"/>
        <v>0.11943953203645763</v>
      </c>
      <c r="JT222" s="75"/>
      <c r="JU222" s="75">
        <f t="shared" si="785"/>
        <v>7.9184901531728663E-2</v>
      </c>
      <c r="JV222" s="75">
        <f t="shared" si="786"/>
        <v>0.11036652078774617</v>
      </c>
      <c r="JW222" s="75">
        <f t="shared" si="787"/>
        <v>0.14400984682713347</v>
      </c>
      <c r="JX222" s="75"/>
      <c r="JY222" s="75"/>
      <c r="JZ222" s="75"/>
      <c r="KA222" s="75">
        <f t="shared" si="788"/>
        <v>-3.0450396097064417E-2</v>
      </c>
      <c r="KB222" s="75">
        <f t="shared" si="789"/>
        <v>4.0142594362636022E-2</v>
      </c>
      <c r="KC222" s="75">
        <f t="shared" si="790"/>
        <v>9.6921982655716055E-3</v>
      </c>
      <c r="KD222" s="75"/>
      <c r="KE222" s="75"/>
      <c r="KF222" s="75">
        <f t="shared" si="791"/>
        <v>-8.14389064036046E-3</v>
      </c>
      <c r="KG222" s="75">
        <f t="shared" si="792"/>
        <v>3.9864364454798018E-3</v>
      </c>
      <c r="KH222" s="75">
        <f t="shared" si="793"/>
        <v>-4.1574541948806581E-3</v>
      </c>
      <c r="KI222" s="75"/>
      <c r="KJ222" s="75"/>
      <c r="KK222" s="75">
        <f t="shared" si="794"/>
        <v>-7.8711003471421126E-3</v>
      </c>
      <c r="KL222" s="75">
        <f t="shared" si="795"/>
        <v>2.457031479067584E-2</v>
      </c>
      <c r="KM222" s="75">
        <f t="shared" si="796"/>
        <v>1.6699214443533728E-2</v>
      </c>
      <c r="KN222" s="75"/>
      <c r="KO222" s="75"/>
      <c r="KP222" s="75"/>
      <c r="KQ222" s="75"/>
      <c r="KR222" s="73">
        <f t="shared" si="797"/>
        <v>2780.4908964558722</v>
      </c>
      <c r="KS222" s="73">
        <f t="shared" si="798"/>
        <v>494.91924947880466</v>
      </c>
      <c r="KT222" s="73">
        <f t="shared" si="799"/>
        <v>2416.6693537178594</v>
      </c>
      <c r="KU222" s="73">
        <f t="shared" si="800"/>
        <v>614.83808200138992</v>
      </c>
      <c r="KV222" s="73">
        <f t="shared" si="801"/>
        <v>414.63460736622653</v>
      </c>
      <c r="KW222" s="73">
        <f t="shared" si="802"/>
        <v>422.76469770674083</v>
      </c>
      <c r="KX222" s="73">
        <f t="shared" si="803"/>
        <v>93.496038915913829</v>
      </c>
      <c r="KY222" s="73"/>
      <c r="KZ222" s="73">
        <f t="shared" si="804"/>
        <v>1681.0338729424568</v>
      </c>
      <c r="LA222" s="73">
        <f t="shared" si="805"/>
        <v>1032.4929941504556</v>
      </c>
      <c r="LB222" s="73">
        <f t="shared" si="806"/>
        <v>3388.9245000680176</v>
      </c>
      <c r="LC222" s="73">
        <f t="shared" si="807"/>
        <v>336.20677458849138</v>
      </c>
      <c r="LD222" s="73">
        <f t="shared" si="808"/>
        <v>189.98666848047887</v>
      </c>
      <c r="LE222" s="73">
        <f t="shared" si="809"/>
        <v>587.86450823017276</v>
      </c>
      <c r="LF222" s="73">
        <f t="shared" si="810"/>
        <v>95.490681539926541</v>
      </c>
      <c r="LG222" s="73"/>
      <c r="LH222" s="73">
        <f t="shared" si="811"/>
        <v>2075</v>
      </c>
      <c r="LI222" s="73">
        <f t="shared" si="812"/>
        <v>1711</v>
      </c>
      <c r="LJ222" s="73">
        <f t="shared" si="813"/>
        <v>1878</v>
      </c>
      <c r="LK222" s="73">
        <f t="shared" si="814"/>
        <v>512</v>
      </c>
      <c r="LL222" s="73">
        <f t="shared" si="815"/>
        <v>333</v>
      </c>
      <c r="LM222" s="73">
        <f t="shared" si="816"/>
        <v>474</v>
      </c>
      <c r="LN222" s="73">
        <f t="shared" si="817"/>
        <v>246</v>
      </c>
      <c r="LO222" s="73"/>
      <c r="LP222" s="73">
        <f t="shared" si="818"/>
        <v>-1099.4570235134154</v>
      </c>
      <c r="LQ222" s="73">
        <f t="shared" si="819"/>
        <v>537.57374467165096</v>
      </c>
      <c r="LR222" s="73">
        <f t="shared" si="820"/>
        <v>972.25514635015816</v>
      </c>
      <c r="LS222" s="73">
        <f t="shared" si="821"/>
        <v>-278.63130741289854</v>
      </c>
      <c r="LT222" s="73">
        <f t="shared" si="822"/>
        <v>-224.64793888574766</v>
      </c>
      <c r="LU222" s="73">
        <f t="shared" si="823"/>
        <v>165.09981052343193</v>
      </c>
      <c r="LV222" s="73">
        <f t="shared" si="824"/>
        <v>1.9946426240127124</v>
      </c>
      <c r="LW222" s="73"/>
      <c r="LX222" s="73">
        <f t="shared" si="825"/>
        <v>393.96612705754319</v>
      </c>
      <c r="LY222" s="73">
        <f t="shared" si="826"/>
        <v>678.50700584954438</v>
      </c>
      <c r="LZ222" s="73">
        <f t="shared" si="827"/>
        <v>-1510.9245000680176</v>
      </c>
      <c r="MA222" s="73">
        <f t="shared" si="828"/>
        <v>175.79322541150862</v>
      </c>
      <c r="MB222" s="73">
        <f t="shared" si="829"/>
        <v>143.01333151952113</v>
      </c>
      <c r="MC222" s="73">
        <f t="shared" si="830"/>
        <v>-113.86450823017276</v>
      </c>
      <c r="MD222" s="73">
        <f t="shared" si="831"/>
        <v>150.50931846007347</v>
      </c>
      <c r="ME222" s="73"/>
      <c r="MF222" s="73">
        <f t="shared" si="832"/>
        <v>-705.49089645587219</v>
      </c>
      <c r="MG222" s="73">
        <f t="shared" si="833"/>
        <v>1216.0807505211953</v>
      </c>
      <c r="MH222" s="73">
        <f t="shared" si="834"/>
        <v>-538.66935371785939</v>
      </c>
      <c r="MI222" s="73">
        <f t="shared" si="835"/>
        <v>-102.83808200138992</v>
      </c>
      <c r="MJ222" s="73">
        <f t="shared" si="836"/>
        <v>-81.634607366226533</v>
      </c>
      <c r="MK222" s="73">
        <f t="shared" si="837"/>
        <v>51.235302293259167</v>
      </c>
      <c r="ML222" s="73">
        <f t="shared" si="838"/>
        <v>152.50396108408617</v>
      </c>
      <c r="MM222" s="73"/>
      <c r="MN222" s="75">
        <f t="shared" si="839"/>
        <v>-0.39541831441161285</v>
      </c>
      <c r="MO222" s="75">
        <f t="shared" si="840"/>
        <v>1.0861847568825933</v>
      </c>
      <c r="MP222" s="75">
        <f t="shared" si="841"/>
        <v>0.40231202702778457</v>
      </c>
      <c r="MQ222" s="75">
        <f t="shared" si="842"/>
        <v>-0.4531783498281563</v>
      </c>
      <c r="MR222" s="75">
        <f t="shared" si="843"/>
        <v>-0.54179736783844257</v>
      </c>
      <c r="MS222" s="75">
        <f t="shared" si="844"/>
        <v>0.39052411759781491</v>
      </c>
      <c r="MT222" s="75">
        <f t="shared" si="845"/>
        <v>2.1333979996806123E-2</v>
      </c>
      <c r="MU222" s="75"/>
      <c r="MV222" s="75">
        <f t="shared" si="846"/>
        <v>0.23435942213820518</v>
      </c>
      <c r="MW222" s="75">
        <f t="shared" si="847"/>
        <v>0.65715410147438913</v>
      </c>
      <c r="MX222" s="75">
        <f t="shared" si="848"/>
        <v>-0.44584188878734021</v>
      </c>
      <c r="MY222" s="75">
        <f t="shared" si="849"/>
        <v>0.52287234731267707</v>
      </c>
      <c r="MZ222" s="75">
        <f t="shared" si="850"/>
        <v>0.75275456253508521</v>
      </c>
      <c r="NA222" s="75">
        <f t="shared" si="851"/>
        <v>-0.19369175487898344</v>
      </c>
      <c r="NB222" s="75">
        <f t="shared" si="852"/>
        <v>1.5761676012035013</v>
      </c>
      <c r="NC222" s="75"/>
      <c r="ND222" s="75">
        <f t="shared" si="853"/>
        <v>-0.25372889994177639</v>
      </c>
      <c r="NE222" s="75">
        <f t="shared" si="854"/>
        <v>2.4571296263013407</v>
      </c>
      <c r="NF222" s="75">
        <f t="shared" si="855"/>
        <v>-0.22289741577148656</v>
      </c>
      <c r="NG222" s="75">
        <f t="shared" si="856"/>
        <v>-0.16726043004141283</v>
      </c>
      <c r="NH222" s="75">
        <f t="shared" si="857"/>
        <v>-0.19688324591324491</v>
      </c>
      <c r="NI222" s="75">
        <f t="shared" si="858"/>
        <v>0.12119106105874421</v>
      </c>
      <c r="NJ222" s="75">
        <f t="shared" si="859"/>
        <v>1.6311275092759965</v>
      </c>
      <c r="NK222" s="75"/>
      <c r="NL222" s="75"/>
      <c r="NM222" s="211">
        <v>8292</v>
      </c>
      <c r="NN222" s="212">
        <v>0</v>
      </c>
      <c r="NO222" s="212">
        <v>1</v>
      </c>
      <c r="NP222" s="212">
        <v>1</v>
      </c>
      <c r="NQ222" s="212">
        <v>0</v>
      </c>
      <c r="NR222" s="212">
        <v>13</v>
      </c>
      <c r="NS222" s="213">
        <v>15</v>
      </c>
      <c r="NT222" s="213">
        <f t="shared" si="860"/>
        <v>8307</v>
      </c>
      <c r="NU222" s="75"/>
      <c r="NV222" s="75"/>
      <c r="NW222" s="73">
        <v>7312</v>
      </c>
      <c r="NX222" s="73">
        <v>1711</v>
      </c>
      <c r="NY222" s="75">
        <f t="shared" si="861"/>
        <v>0.23399890590809627</v>
      </c>
      <c r="NZ222" s="75">
        <f t="shared" si="862"/>
        <v>1.741289859510867E-3</v>
      </c>
      <c r="OA222" s="75">
        <f t="shared" si="863"/>
        <v>2.1830913134401105E-3</v>
      </c>
      <c r="OB222" s="73">
        <v>14871</v>
      </c>
      <c r="OC222" s="73">
        <v>8307</v>
      </c>
      <c r="OD222" s="73">
        <v>7483.0905931828529</v>
      </c>
      <c r="OE222" s="73">
        <v>522.76262894340653</v>
      </c>
      <c r="OF222" s="75">
        <f t="shared" si="864"/>
        <v>3.5153159097801527E-2</v>
      </c>
      <c r="OG222" s="75">
        <f t="shared" si="865"/>
        <v>6.9859187515335833E-2</v>
      </c>
      <c r="OH222" s="73">
        <v>1867</v>
      </c>
      <c r="OI222" s="73">
        <f t="shared" si="866"/>
        <v>130.42710309113201</v>
      </c>
      <c r="OJ222" s="75">
        <f t="shared" si="867"/>
        <v>1.5700867111006621E-2</v>
      </c>
      <c r="OK222" s="75">
        <f t="shared" si="868"/>
        <v>2.2691760713391971E-3</v>
      </c>
      <c r="OL222" s="75">
        <f t="shared" si="869"/>
        <v>7.6262335575754889E-4</v>
      </c>
      <c r="OM222" s="73">
        <v>14810</v>
      </c>
      <c r="ON222" s="73">
        <v>255852021</v>
      </c>
      <c r="OO222" s="73">
        <f t="shared" si="870"/>
        <v>17275.625995948682</v>
      </c>
      <c r="OP222" s="75">
        <f t="shared" si="871"/>
        <v>2.2727558722579221E-3</v>
      </c>
      <c r="OQ222" s="75">
        <f t="shared" si="872"/>
        <v>2.0546007599066703E-3</v>
      </c>
      <c r="OR222" s="75">
        <f t="shared" si="873"/>
        <v>4.2048067076268502E-4</v>
      </c>
      <c r="OS222" s="73">
        <v>1647.7590141796084</v>
      </c>
      <c r="OT222" s="75">
        <f t="shared" si="874"/>
        <v>0.11080351114112086</v>
      </c>
      <c r="OU222" s="75">
        <f t="shared" si="875"/>
        <v>1.358015115301283E-3</v>
      </c>
      <c r="OV222" s="73">
        <v>255.52481017462114</v>
      </c>
      <c r="OW222" s="75">
        <f t="shared" si="876"/>
        <v>1.725353208471446E-2</v>
      </c>
      <c r="OX222" s="75">
        <v>5.3254437869822487E-2</v>
      </c>
      <c r="OY222" s="73">
        <v>881</v>
      </c>
      <c r="OZ222" s="75">
        <f t="shared" si="877"/>
        <v>5.924282159908547E-2</v>
      </c>
      <c r="PA222" s="73">
        <v>2835</v>
      </c>
      <c r="PB222" s="75">
        <f t="shared" si="878"/>
        <v>0.19063949969739763</v>
      </c>
      <c r="PC222" s="73">
        <v>2487</v>
      </c>
      <c r="PD222" s="73">
        <v>3528</v>
      </c>
      <c r="PE222" s="75">
        <f t="shared" si="879"/>
        <v>-0.29506802721088438</v>
      </c>
      <c r="PF222" s="75">
        <v>5.0386715195632391E-2</v>
      </c>
      <c r="PG222" s="75">
        <v>5.7324840764331211E-2</v>
      </c>
      <c r="PH222" s="75">
        <v>0.1077115559599636</v>
      </c>
      <c r="PI222" s="75"/>
      <c r="PJ222" s="75"/>
      <c r="PK222" s="75"/>
      <c r="PL222" s="75"/>
      <c r="PM222" s="75"/>
      <c r="PN222" s="75"/>
      <c r="PO222" s="226"/>
      <c r="PP222" s="21">
        <f t="shared" si="880"/>
        <v>0</v>
      </c>
      <c r="PQ222" s="73">
        <f t="shared" si="881"/>
        <v>125.37207987034087</v>
      </c>
      <c r="PR222" s="73"/>
      <c r="PS222" s="73">
        <f t="shared" si="882"/>
        <v>18.500916701843067</v>
      </c>
      <c r="PT222" s="73">
        <v>2</v>
      </c>
      <c r="PU222" s="73">
        <f t="shared" si="883"/>
        <v>33.607941022728674</v>
      </c>
      <c r="PV222" s="73">
        <v>2</v>
      </c>
      <c r="PW222" s="73"/>
      <c r="QB222" s="87"/>
    </row>
    <row r="223" spans="1:444" x14ac:dyDescent="0.25">
      <c r="A223" s="150"/>
      <c r="B223" s="153" t="s">
        <v>10</v>
      </c>
      <c r="C223" s="151"/>
      <c r="D223" s="156">
        <v>13036</v>
      </c>
      <c r="E223" s="156" t="s">
        <v>0</v>
      </c>
      <c r="F223" s="72" t="s">
        <v>69</v>
      </c>
      <c r="G223" s="82"/>
      <c r="P223" s="161"/>
      <c r="Q223" s="127"/>
      <c r="R223" s="127"/>
      <c r="S223" s="127"/>
      <c r="T223" s="127"/>
      <c r="U223" s="127"/>
      <c r="V223" s="127"/>
      <c r="W223" s="127"/>
      <c r="X223" s="127"/>
      <c r="Y223" s="127"/>
      <c r="Z223" s="113"/>
      <c r="AA223" s="73"/>
      <c r="AB223" s="74">
        <v>717</v>
      </c>
      <c r="AC223" s="74">
        <v>2409</v>
      </c>
      <c r="AD223" s="74">
        <v>589</v>
      </c>
      <c r="AE223" s="74">
        <v>505</v>
      </c>
      <c r="AF223" s="74">
        <v>433</v>
      </c>
      <c r="AG223" s="74">
        <v>2295</v>
      </c>
      <c r="AH223" s="74">
        <v>68</v>
      </c>
      <c r="AI223" s="74">
        <v>50</v>
      </c>
      <c r="AK223" s="73">
        <f t="shared" si="667"/>
        <v>7066</v>
      </c>
      <c r="AL223" s="75"/>
      <c r="AM223" s="76">
        <f t="shared" si="668"/>
        <v>0.10147183696575149</v>
      </c>
      <c r="AN223" s="77">
        <f t="shared" si="669"/>
        <v>0.34092838947070481</v>
      </c>
      <c r="AO223" s="77">
        <f t="shared" si="670"/>
        <v>8.3356920464194739E-2</v>
      </c>
      <c r="AP223" s="77">
        <f t="shared" si="671"/>
        <v>7.1469006510048116E-2</v>
      </c>
      <c r="AQ223" s="77">
        <f t="shared" si="672"/>
        <v>6.1279365977922447E-2</v>
      </c>
      <c r="AR223" s="77">
        <f t="shared" si="673"/>
        <v>0.32479479196150579</v>
      </c>
      <c r="AS223" s="77">
        <f t="shared" si="674"/>
        <v>9.6235493914520239E-3</v>
      </c>
      <c r="AT223" s="78">
        <f t="shared" si="675"/>
        <v>7.0761392584206056E-3</v>
      </c>
      <c r="AU223" s="75">
        <f t="shared" si="676"/>
        <v>1</v>
      </c>
      <c r="AV223" s="75"/>
      <c r="AW223" s="75"/>
      <c r="AX223" s="74">
        <v>453</v>
      </c>
      <c r="AY223" s="74">
        <v>394</v>
      </c>
      <c r="AZ223" s="74">
        <v>683</v>
      </c>
      <c r="BA223" s="74">
        <v>491</v>
      </c>
      <c r="BB223" s="74">
        <v>2863</v>
      </c>
      <c r="BC223" s="74">
        <v>2121</v>
      </c>
      <c r="BD223" s="74">
        <v>104</v>
      </c>
      <c r="BF223" s="74">
        <v>19</v>
      </c>
      <c r="BG223" s="79">
        <v>6</v>
      </c>
      <c r="BH223" s="80">
        <v>52</v>
      </c>
      <c r="BI223" s="80"/>
      <c r="BJ223" s="81"/>
      <c r="BK223" s="73">
        <f t="shared" si="677"/>
        <v>58</v>
      </c>
      <c r="BL223" s="79">
        <f t="shared" si="678"/>
        <v>7186</v>
      </c>
      <c r="BM223" s="82"/>
      <c r="BN223" s="83">
        <f t="shared" si="679"/>
        <v>6.3039242972446424E-2</v>
      </c>
      <c r="BO223" s="84">
        <f t="shared" si="680"/>
        <v>5.4828833843584751E-2</v>
      </c>
      <c r="BP223" s="84">
        <f t="shared" si="681"/>
        <v>9.5045922627330914E-2</v>
      </c>
      <c r="BQ223" s="84">
        <f t="shared" si="682"/>
        <v>6.8327303089340388E-2</v>
      </c>
      <c r="BR223" s="84">
        <f t="shared" si="683"/>
        <v>0.39841358196493182</v>
      </c>
      <c r="BS223" s="84">
        <f t="shared" si="684"/>
        <v>0.29515725020873923</v>
      </c>
      <c r="BT223" s="84">
        <f t="shared" si="685"/>
        <v>1.4472585583078207E-2</v>
      </c>
      <c r="BU223" s="84">
        <f t="shared" si="686"/>
        <v>0</v>
      </c>
      <c r="BV223" s="84">
        <f t="shared" si="687"/>
        <v>2.6440300584469802E-3</v>
      </c>
      <c r="BW223" s="84">
        <f t="shared" si="688"/>
        <v>8.3495686056220427E-4</v>
      </c>
      <c r="BX223" s="84">
        <f t="shared" si="689"/>
        <v>7.2362927915391034E-3</v>
      </c>
      <c r="BY223" s="84">
        <f t="shared" si="690"/>
        <v>0</v>
      </c>
      <c r="BZ223" s="84">
        <f t="shared" si="691"/>
        <v>0</v>
      </c>
      <c r="CA223" s="75">
        <f t="shared" si="692"/>
        <v>8.0712496521013078E-3</v>
      </c>
      <c r="CB223" s="85">
        <f t="shared" si="693"/>
        <v>1</v>
      </c>
      <c r="CC223" s="75"/>
      <c r="CD223" s="75"/>
      <c r="CE223" s="74">
        <v>281</v>
      </c>
      <c r="CF223" s="74">
        <v>2093</v>
      </c>
      <c r="CG223" s="74">
        <v>2487</v>
      </c>
      <c r="CH223" s="74">
        <v>703</v>
      </c>
      <c r="CI223" s="74">
        <v>924</v>
      </c>
      <c r="CJ223" s="74">
        <v>690</v>
      </c>
      <c r="CK223" s="74">
        <v>117</v>
      </c>
      <c r="CP223" s="73">
        <f t="shared" si="884"/>
        <v>0</v>
      </c>
      <c r="CQ223" s="73">
        <f t="shared" si="885"/>
        <v>7295</v>
      </c>
      <c r="CR223" s="73"/>
      <c r="CS223" s="76">
        <f t="shared" si="694"/>
        <v>3.8519533927347499E-2</v>
      </c>
      <c r="CT223" s="77">
        <f t="shared" si="695"/>
        <v>0.28690884167237835</v>
      </c>
      <c r="CU223" s="77">
        <f t="shared" si="696"/>
        <v>0.34091843728581223</v>
      </c>
      <c r="CV223" s="77">
        <f t="shared" si="697"/>
        <v>9.6367374914324885E-2</v>
      </c>
      <c r="CW223" s="77">
        <f t="shared" si="698"/>
        <v>0.12666209732693626</v>
      </c>
      <c r="CX223" s="77">
        <f t="shared" si="699"/>
        <v>9.4585332419465387E-2</v>
      </c>
      <c r="CY223" s="77">
        <f t="shared" si="700"/>
        <v>1.6038382453735435E-2</v>
      </c>
      <c r="CZ223" s="78"/>
      <c r="DA223" s="78"/>
      <c r="DB223" s="78"/>
      <c r="DC223" s="78"/>
      <c r="DD223" s="78">
        <f t="shared" si="701"/>
        <v>0</v>
      </c>
      <c r="DE223" s="75">
        <f t="shared" si="702"/>
        <v>1</v>
      </c>
      <c r="DF223" s="75"/>
      <c r="DG223" s="75"/>
      <c r="DH223" s="74">
        <v>685</v>
      </c>
      <c r="DI223" s="74">
        <v>2339</v>
      </c>
      <c r="DJ223" s="74">
        <v>1497</v>
      </c>
      <c r="DK223" s="74">
        <v>1552</v>
      </c>
      <c r="DM223" s="74">
        <v>309</v>
      </c>
      <c r="DN223" s="74">
        <v>525</v>
      </c>
      <c r="DO223" s="74">
        <v>443</v>
      </c>
      <c r="DP223" s="74">
        <v>5</v>
      </c>
      <c r="DQ223" s="74">
        <v>72</v>
      </c>
      <c r="DR223" s="74">
        <v>6</v>
      </c>
      <c r="DS223" s="74">
        <v>4</v>
      </c>
      <c r="DT223" s="74">
        <v>34</v>
      </c>
      <c r="DU223" s="73">
        <f t="shared" si="703"/>
        <v>121</v>
      </c>
      <c r="DV223" s="73">
        <f t="shared" si="886"/>
        <v>7471</v>
      </c>
      <c r="DW223" s="76">
        <f t="shared" si="704"/>
        <v>9.1687859724267171E-2</v>
      </c>
      <c r="DX223" s="77">
        <f t="shared" si="705"/>
        <v>0.31307723196359255</v>
      </c>
      <c r="DY223" s="77">
        <f t="shared" si="706"/>
        <v>0.20037478249230356</v>
      </c>
      <c r="DZ223" s="77">
        <f t="shared" si="707"/>
        <v>0.20773658144826662</v>
      </c>
      <c r="EA223" s="77">
        <f t="shared" si="708"/>
        <v>0</v>
      </c>
      <c r="EB223" s="77">
        <f t="shared" si="709"/>
        <v>4.1359925043501541E-2</v>
      </c>
      <c r="EC223" s="77">
        <f t="shared" si="710"/>
        <v>7.0271717306920098E-2</v>
      </c>
      <c r="ED223" s="77">
        <f t="shared" si="711"/>
        <v>5.9295944318029717E-2</v>
      </c>
      <c r="EE223" s="75">
        <f t="shared" si="712"/>
        <v>6.6925445054209613E-4</v>
      </c>
      <c r="EF223" s="78">
        <f t="shared" si="713"/>
        <v>9.6372640878061838E-3</v>
      </c>
      <c r="EG223" s="78">
        <f t="shared" si="714"/>
        <v>8.0310534065051531E-4</v>
      </c>
      <c r="EH223" s="78">
        <f t="shared" si="715"/>
        <v>5.3540356043367684E-4</v>
      </c>
      <c r="EI223" s="78">
        <f t="shared" si="716"/>
        <v>4.5509302636862533E-3</v>
      </c>
      <c r="EJ223" s="75">
        <f t="shared" si="717"/>
        <v>1.6195957703118727E-2</v>
      </c>
      <c r="EK223" s="75">
        <f t="shared" si="718"/>
        <v>1</v>
      </c>
      <c r="EL223" s="75"/>
      <c r="EM223" s="75"/>
      <c r="EN223" s="75"/>
      <c r="EO223" s="75"/>
      <c r="EP223" s="75"/>
      <c r="EQ223" s="75"/>
      <c r="ER223" s="75">
        <f t="shared" si="719"/>
        <v>0.34092838947070481</v>
      </c>
      <c r="ES223" s="75">
        <f t="shared" si="720"/>
        <v>0.39841358196493182</v>
      </c>
      <c r="ET223" s="75">
        <f t="shared" si="721"/>
        <v>0.28690884167237835</v>
      </c>
      <c r="EU223" s="75">
        <f t="shared" si="722"/>
        <v>0.31307723196359255</v>
      </c>
      <c r="EV223" s="75"/>
      <c r="EW223" s="75"/>
      <c r="EX223" s="75">
        <f t="shared" si="723"/>
        <v>8.3356920464194739E-2</v>
      </c>
      <c r="EY223" s="75">
        <f t="shared" si="724"/>
        <v>5.4828833843584751E-2</v>
      </c>
      <c r="EZ223" s="75">
        <f t="shared" si="725"/>
        <v>0.12666209732693626</v>
      </c>
      <c r="FA223" s="75">
        <f t="shared" si="726"/>
        <v>0.20037478249230356</v>
      </c>
      <c r="FB223" s="75"/>
      <c r="FC223" s="75"/>
      <c r="FD223" s="75"/>
      <c r="FE223" s="75">
        <f t="shared" si="727"/>
        <v>0</v>
      </c>
      <c r="FF223" s="75"/>
      <c r="FG223" s="75"/>
      <c r="FH223" s="75"/>
      <c r="FI223" s="75"/>
      <c r="FJ223" s="75"/>
      <c r="FK223" s="75">
        <f t="shared" si="728"/>
        <v>2.6440300584469802E-3</v>
      </c>
      <c r="FL223" s="75"/>
      <c r="FM223" s="75"/>
      <c r="FN223" s="75"/>
      <c r="FO223" s="75"/>
      <c r="FP223" s="75">
        <f t="shared" si="729"/>
        <v>0.42428530993489955</v>
      </c>
      <c r="FQ223" s="75">
        <f t="shared" si="730"/>
        <v>0.45588644586696353</v>
      </c>
      <c r="FR223" s="75">
        <f t="shared" si="731"/>
        <v>0.41357093899931463</v>
      </c>
      <c r="FS223" s="75">
        <f t="shared" si="732"/>
        <v>0.51345201445589606</v>
      </c>
      <c r="FT223" s="75"/>
      <c r="FU223" s="75"/>
      <c r="FV223" s="75"/>
      <c r="FW223" s="75">
        <f t="shared" si="733"/>
        <v>-0.11150474029255347</v>
      </c>
      <c r="FX223" s="75">
        <f t="shared" si="734"/>
        <v>2.6168390291214205E-2</v>
      </c>
      <c r="FY223" s="75">
        <f t="shared" si="735"/>
        <v>-8.5336350001339267E-2</v>
      </c>
      <c r="FZ223" s="75"/>
      <c r="GA223" s="75"/>
      <c r="GB223" s="75">
        <f t="shared" si="736"/>
        <v>7.1833263483351506E-2</v>
      </c>
      <c r="GC223" s="75">
        <f t="shared" si="737"/>
        <v>7.3712685165367303E-2</v>
      </c>
      <c r="GD223" s="75">
        <f t="shared" si="738"/>
        <v>0.14554594864871881</v>
      </c>
      <c r="GE223" s="75"/>
      <c r="GF223" s="75"/>
      <c r="GG223" s="75"/>
      <c r="GH223" s="75"/>
      <c r="GI223" s="75"/>
      <c r="GJ223" s="75"/>
      <c r="GK223" s="75"/>
      <c r="GL223" s="75"/>
      <c r="GM223" s="75"/>
      <c r="GN223" s="75"/>
      <c r="GO223" s="75"/>
      <c r="GP223" s="75"/>
      <c r="GQ223" s="75">
        <f t="shared" si="739"/>
        <v>-4.23155068676489E-2</v>
      </c>
      <c r="GR223" s="75">
        <f t="shared" si="740"/>
        <v>9.9881075456581425E-2</v>
      </c>
      <c r="GS223" s="75">
        <f t="shared" si="741"/>
        <v>5.7565568588932525E-2</v>
      </c>
      <c r="GT223" s="75"/>
      <c r="GU223" s="75"/>
      <c r="GV223" s="75"/>
      <c r="GW223" s="75"/>
      <c r="GX223" s="75">
        <f t="shared" si="742"/>
        <v>9.6235493914520239E-3</v>
      </c>
      <c r="GY223" s="75">
        <f t="shared" si="743"/>
        <v>1.4472585583078207E-2</v>
      </c>
      <c r="GZ223" s="75">
        <f t="shared" si="744"/>
        <v>1.6038382453735435E-2</v>
      </c>
      <c r="HA223" s="75">
        <f t="shared" si="745"/>
        <v>4.1359925043501541E-2</v>
      </c>
      <c r="HB223" s="75"/>
      <c r="HC223" s="75"/>
      <c r="HD223" s="75">
        <f t="shared" si="746"/>
        <v>1.5657968706572281E-3</v>
      </c>
      <c r="HE223" s="75">
        <f t="shared" si="747"/>
        <v>2.5321542589766106E-2</v>
      </c>
      <c r="HF223" s="75">
        <f t="shared" si="748"/>
        <v>2.6887339460423335E-2</v>
      </c>
      <c r="HG223" s="75"/>
      <c r="HH223" s="75"/>
      <c r="HI223" s="75"/>
      <c r="HJ223" s="75">
        <f t="shared" si="749"/>
        <v>0.32479479196150579</v>
      </c>
      <c r="HK223" s="75">
        <f t="shared" si="750"/>
        <v>0.29515725020873923</v>
      </c>
      <c r="HL223" s="75">
        <f t="shared" si="751"/>
        <v>0.34091843728581223</v>
      </c>
      <c r="HM223" s="75">
        <f t="shared" si="752"/>
        <v>0.20773658144826662</v>
      </c>
      <c r="HN223" s="75"/>
      <c r="HO223" s="75"/>
      <c r="HP223" s="75">
        <f t="shared" si="753"/>
        <v>4.5761187077072996E-2</v>
      </c>
      <c r="HQ223" s="75">
        <f>Gegevens!HM64-Gegevens!HL64</f>
        <v>-7.1170378875942381E-2</v>
      </c>
      <c r="HR223" s="75">
        <f t="shared" si="754"/>
        <v>-8.7420668760472608E-2</v>
      </c>
      <c r="HS223" s="75"/>
      <c r="HT223" s="75"/>
      <c r="HU223" s="75"/>
      <c r="HV223" s="75">
        <f t="shared" si="755"/>
        <v>0.10147183696575149</v>
      </c>
      <c r="HW223" s="75">
        <f t="shared" si="756"/>
        <v>9.5045922627330914E-2</v>
      </c>
      <c r="HX223" s="75">
        <f t="shared" si="757"/>
        <v>9.4585332419465387E-2</v>
      </c>
      <c r="HY223" s="75">
        <f t="shared" si="758"/>
        <v>9.1687859724267171E-2</v>
      </c>
      <c r="HZ223" s="75"/>
      <c r="IA223" s="75"/>
      <c r="IB223" s="75">
        <f t="shared" si="759"/>
        <v>-4.6059020786552718E-4</v>
      </c>
      <c r="IC223" s="75">
        <f t="shared" si="760"/>
        <v>-2.8974726951982166E-3</v>
      </c>
      <c r="ID223" s="75">
        <f t="shared" si="761"/>
        <v>-3.3580629030637438E-3</v>
      </c>
      <c r="IE223" s="75"/>
      <c r="IF223" s="75"/>
      <c r="IG223" s="75"/>
      <c r="IH223" s="75">
        <f t="shared" si="762"/>
        <v>7.1469006510048116E-2</v>
      </c>
      <c r="II223" s="75">
        <f t="shared" si="763"/>
        <v>6.8327303089340388E-2</v>
      </c>
      <c r="IJ223" s="75">
        <f t="shared" si="764"/>
        <v>3.8519533927347499E-2</v>
      </c>
      <c r="IK223" s="75">
        <f t="shared" si="765"/>
        <v>5.9295944318029717E-2</v>
      </c>
      <c r="IL223" s="75"/>
      <c r="IM223" s="75"/>
      <c r="IN223" s="75">
        <f t="shared" si="766"/>
        <v>-2.9807769161992889E-2</v>
      </c>
      <c r="IO223" s="75">
        <f t="shared" si="767"/>
        <v>2.0776410390682218E-2</v>
      </c>
      <c r="IP223" s="75">
        <f t="shared" si="768"/>
        <v>-9.0313587713106713E-3</v>
      </c>
      <c r="IQ223" s="75"/>
      <c r="IR223" s="75"/>
      <c r="IS223" s="75"/>
      <c r="IT223" s="75">
        <f t="shared" si="769"/>
        <v>6.1279365977922447E-2</v>
      </c>
      <c r="IU223" s="75">
        <f t="shared" si="770"/>
        <v>6.3039242972446424E-2</v>
      </c>
      <c r="IV223" s="75">
        <f t="shared" si="771"/>
        <v>9.6367374914324885E-2</v>
      </c>
      <c r="IW223" s="75">
        <f t="shared" si="772"/>
        <v>7.0271717306920098E-2</v>
      </c>
      <c r="IX223" s="75"/>
      <c r="IY223" s="75"/>
      <c r="IZ223" s="75">
        <f t="shared" si="773"/>
        <v>3.3328131941878461E-2</v>
      </c>
      <c r="JA223" s="75">
        <f t="shared" si="774"/>
        <v>-2.6095657607404787E-2</v>
      </c>
      <c r="JB223" s="75">
        <f t="shared" si="775"/>
        <v>7.2324743344736736E-3</v>
      </c>
      <c r="JC223" s="75"/>
      <c r="JD223" s="75"/>
      <c r="JE223" s="75"/>
      <c r="JF223" s="75"/>
      <c r="JG223" s="75"/>
      <c r="JH223" s="75"/>
      <c r="JI223" s="75">
        <f t="shared" si="776"/>
        <v>8.1092555901500135E-2</v>
      </c>
      <c r="JJ223" s="75">
        <f t="shared" si="777"/>
        <v>0.13274837248797056</v>
      </c>
      <c r="JK223" s="75">
        <f t="shared" si="778"/>
        <v>0.14237192187942257</v>
      </c>
      <c r="JL223" s="75"/>
      <c r="JM223" s="75">
        <f t="shared" si="779"/>
        <v>8.2799888672418595E-2</v>
      </c>
      <c r="JN223" s="75">
        <f t="shared" si="780"/>
        <v>0.13136654606178683</v>
      </c>
      <c r="JO223" s="75">
        <f t="shared" si="781"/>
        <v>0.14583913164486501</v>
      </c>
      <c r="JP223" s="75"/>
      <c r="JQ223" s="75">
        <f t="shared" si="782"/>
        <v>5.4557916381082934E-2</v>
      </c>
      <c r="JR223" s="75">
        <f t="shared" si="783"/>
        <v>0.13488690884167237</v>
      </c>
      <c r="JS223" s="75">
        <f t="shared" si="784"/>
        <v>0.15092529129540783</v>
      </c>
      <c r="JT223" s="75"/>
      <c r="JU223" s="75">
        <f t="shared" si="785"/>
        <v>0.10065586936153126</v>
      </c>
      <c r="JV223" s="75">
        <f t="shared" si="786"/>
        <v>0.12956766162494981</v>
      </c>
      <c r="JW223" s="75">
        <f t="shared" si="787"/>
        <v>0.17092758666845137</v>
      </c>
      <c r="JX223" s="75"/>
      <c r="JY223" s="75"/>
      <c r="JZ223" s="75"/>
      <c r="KA223" s="75">
        <f t="shared" si="788"/>
        <v>-2.8241972291335661E-2</v>
      </c>
      <c r="KB223" s="75">
        <f t="shared" si="789"/>
        <v>4.6097952980448324E-2</v>
      </c>
      <c r="KC223" s="75">
        <f t="shared" si="790"/>
        <v>1.7855980689112663E-2</v>
      </c>
      <c r="KD223" s="75"/>
      <c r="KE223" s="75"/>
      <c r="KF223" s="75">
        <f t="shared" si="791"/>
        <v>3.5203627798855441E-3</v>
      </c>
      <c r="KG223" s="75">
        <f t="shared" si="792"/>
        <v>-5.3192472167225557E-3</v>
      </c>
      <c r="KH223" s="75">
        <f t="shared" si="793"/>
        <v>-1.7988844368370116E-3</v>
      </c>
      <c r="KI223" s="75"/>
      <c r="KJ223" s="75"/>
      <c r="KK223" s="75">
        <f t="shared" si="794"/>
        <v>5.0861596505428208E-3</v>
      </c>
      <c r="KL223" s="75">
        <f t="shared" si="795"/>
        <v>2.0002295373043544E-2</v>
      </c>
      <c r="KM223" s="75">
        <f t="shared" si="796"/>
        <v>2.5088455023586365E-2</v>
      </c>
      <c r="KN223" s="75"/>
      <c r="KO223" s="75"/>
      <c r="KP223" s="75"/>
      <c r="KQ223" s="75"/>
      <c r="KR223" s="73">
        <f t="shared" si="797"/>
        <v>2976.5478708600058</v>
      </c>
      <c r="KS223" s="73">
        <f t="shared" si="798"/>
        <v>409.62621764542166</v>
      </c>
      <c r="KT223" s="73">
        <f t="shared" si="799"/>
        <v>2205.1198163094909</v>
      </c>
      <c r="KU223" s="73">
        <f t="shared" si="800"/>
        <v>710.08808794878928</v>
      </c>
      <c r="KV223" s="73">
        <f t="shared" si="801"/>
        <v>510.47328138046203</v>
      </c>
      <c r="KW223" s="73">
        <f t="shared" si="802"/>
        <v>470.96618424714723</v>
      </c>
      <c r="KX223" s="73">
        <f t="shared" si="803"/>
        <v>108.12468689117728</v>
      </c>
      <c r="KY223" s="73"/>
      <c r="KZ223" s="73">
        <f t="shared" si="804"/>
        <v>2143.4959561343385</v>
      </c>
      <c r="LA223" s="73">
        <f t="shared" si="805"/>
        <v>946.29252912954075</v>
      </c>
      <c r="LB223" s="73">
        <f t="shared" si="806"/>
        <v>2547.0016449623031</v>
      </c>
      <c r="LC223" s="73">
        <f t="shared" si="807"/>
        <v>706.64701850582594</v>
      </c>
      <c r="LD223" s="73">
        <f t="shared" si="808"/>
        <v>287.77943797121316</v>
      </c>
      <c r="LE223" s="73">
        <f t="shared" si="809"/>
        <v>719.96065798492123</v>
      </c>
      <c r="LF223" s="73">
        <f t="shared" si="810"/>
        <v>119.82275531185743</v>
      </c>
      <c r="LG223" s="73"/>
      <c r="LH223" s="73">
        <f t="shared" si="811"/>
        <v>2339</v>
      </c>
      <c r="LI223" s="73">
        <f t="shared" si="812"/>
        <v>1497</v>
      </c>
      <c r="LJ223" s="73">
        <f t="shared" si="813"/>
        <v>1552</v>
      </c>
      <c r="LK223" s="73">
        <f t="shared" si="814"/>
        <v>685</v>
      </c>
      <c r="LL223" s="73">
        <f t="shared" si="815"/>
        <v>443</v>
      </c>
      <c r="LM223" s="73">
        <f t="shared" si="816"/>
        <v>525</v>
      </c>
      <c r="LN223" s="73">
        <f t="shared" si="817"/>
        <v>309</v>
      </c>
      <c r="LO223" s="73"/>
      <c r="LP223" s="73">
        <f t="shared" si="818"/>
        <v>-833.0519147256673</v>
      </c>
      <c r="LQ223" s="73">
        <f t="shared" si="819"/>
        <v>536.66631148411909</v>
      </c>
      <c r="LR223" s="73">
        <f t="shared" si="820"/>
        <v>341.88182865281215</v>
      </c>
      <c r="LS223" s="73">
        <f t="shared" si="821"/>
        <v>-3.4410694429633395</v>
      </c>
      <c r="LT223" s="73">
        <f t="shared" si="822"/>
        <v>-222.69384340924887</v>
      </c>
      <c r="LU223" s="73">
        <f t="shared" si="823"/>
        <v>248.994473737774</v>
      </c>
      <c r="LV223" s="73">
        <f t="shared" si="824"/>
        <v>11.698068420680158</v>
      </c>
      <c r="LW223" s="73"/>
      <c r="LX223" s="73">
        <f t="shared" si="825"/>
        <v>195.50404386566152</v>
      </c>
      <c r="LY223" s="73">
        <f t="shared" si="826"/>
        <v>550.70747087045925</v>
      </c>
      <c r="LZ223" s="73">
        <f t="shared" si="827"/>
        <v>-995.00164496230309</v>
      </c>
      <c r="MA223" s="73">
        <f t="shared" si="828"/>
        <v>-21.64701850582594</v>
      </c>
      <c r="MB223" s="73">
        <f t="shared" si="829"/>
        <v>155.22056202878684</v>
      </c>
      <c r="MC223" s="73">
        <f t="shared" si="830"/>
        <v>-194.96065798492123</v>
      </c>
      <c r="MD223" s="73">
        <f t="shared" si="831"/>
        <v>189.17724468814257</v>
      </c>
      <c r="ME223" s="73"/>
      <c r="MF223" s="73">
        <f t="shared" si="832"/>
        <v>-637.54787086000579</v>
      </c>
      <c r="MG223" s="73">
        <f t="shared" si="833"/>
        <v>1087.3737823545785</v>
      </c>
      <c r="MH223" s="73">
        <f t="shared" si="834"/>
        <v>-653.11981630949094</v>
      </c>
      <c r="MI223" s="73">
        <f t="shared" si="835"/>
        <v>-25.08808794878928</v>
      </c>
      <c r="MJ223" s="73">
        <f t="shared" si="836"/>
        <v>-67.473281380462026</v>
      </c>
      <c r="MK223" s="73">
        <f t="shared" si="837"/>
        <v>54.033815752852774</v>
      </c>
      <c r="ML223" s="73">
        <f t="shared" si="838"/>
        <v>200.87531310882272</v>
      </c>
      <c r="MM223" s="73"/>
      <c r="MN223" s="75">
        <f t="shared" si="839"/>
        <v>-0.27987183504795304</v>
      </c>
      <c r="MO223" s="75">
        <f t="shared" si="840"/>
        <v>1.3101366278968627</v>
      </c>
      <c r="MP223" s="75">
        <f t="shared" si="841"/>
        <v>0.15504002373212933</v>
      </c>
      <c r="MQ223" s="75">
        <f t="shared" si="842"/>
        <v>-4.8459754520082943E-3</v>
      </c>
      <c r="MR223" s="75">
        <f t="shared" si="843"/>
        <v>-0.4362497539675782</v>
      </c>
      <c r="MS223" s="75">
        <f t="shared" si="844"/>
        <v>0.5286886448881648</v>
      </c>
      <c r="MT223" s="75">
        <f t="shared" si="845"/>
        <v>0.10819054146675816</v>
      </c>
      <c r="MU223" s="75"/>
      <c r="MV223" s="75">
        <f t="shared" si="846"/>
        <v>9.1208030183663552E-2</v>
      </c>
      <c r="MW223" s="75">
        <f t="shared" si="847"/>
        <v>0.58196324489324092</v>
      </c>
      <c r="MX223" s="75">
        <f t="shared" si="848"/>
        <v>-0.39065606688174309</v>
      </c>
      <c r="MY223" s="75">
        <f t="shared" si="849"/>
        <v>-3.0633425089088482E-2</v>
      </c>
      <c r="MZ223" s="75">
        <f t="shared" si="850"/>
        <v>0.53937335871895653</v>
      </c>
      <c r="NA223" s="75">
        <f t="shared" si="851"/>
        <v>-0.27079348825891603</v>
      </c>
      <c r="NB223" s="75">
        <f t="shared" si="852"/>
        <v>1.5788090016439635</v>
      </c>
      <c r="NC223" s="75"/>
      <c r="ND223" s="75">
        <f t="shared" si="853"/>
        <v>-0.21419036364290048</v>
      </c>
      <c r="NE223" s="75">
        <f t="shared" si="854"/>
        <v>2.6545512360144508</v>
      </c>
      <c r="NF223" s="75">
        <f t="shared" si="855"/>
        <v>-0.29618336903005948</v>
      </c>
      <c r="NG223" s="75">
        <f t="shared" si="856"/>
        <v>-3.5330951715104114E-2</v>
      </c>
      <c r="NH223" s="75">
        <f t="shared" si="857"/>
        <v>-0.13217789028643276</v>
      </c>
      <c r="NI223" s="75">
        <f t="shared" si="858"/>
        <v>0.11472971427710327</v>
      </c>
      <c r="NJ223" s="75">
        <f t="shared" si="859"/>
        <v>1.8578117438711741</v>
      </c>
      <c r="NK223" s="75"/>
      <c r="NL223" s="75"/>
      <c r="NM223" s="211">
        <v>8330</v>
      </c>
      <c r="NN223" s="212">
        <v>0</v>
      </c>
      <c r="NO223" s="212">
        <v>6</v>
      </c>
      <c r="NP223" s="212">
        <v>1</v>
      </c>
      <c r="NQ223" s="212">
        <v>0</v>
      </c>
      <c r="NR223" s="212">
        <v>11</v>
      </c>
      <c r="NS223" s="213">
        <v>18</v>
      </c>
      <c r="NT223" s="213">
        <f t="shared" si="860"/>
        <v>8348</v>
      </c>
      <c r="NU223" s="75"/>
      <c r="NV223" s="75"/>
      <c r="NW223" s="73">
        <v>7471</v>
      </c>
      <c r="NX223" s="73">
        <v>1497</v>
      </c>
      <c r="NY223" s="75">
        <f t="shared" si="861"/>
        <v>0.20037478249230356</v>
      </c>
      <c r="NZ223" s="75">
        <f t="shared" si="862"/>
        <v>1.7791543408651105E-3</v>
      </c>
      <c r="OA223" s="75">
        <f t="shared" si="863"/>
        <v>1.9100454098304181E-3</v>
      </c>
      <c r="OB223" s="73">
        <v>11240</v>
      </c>
      <c r="OC223" s="73">
        <v>8348</v>
      </c>
      <c r="OD223" s="73">
        <v>1789.1281705307053</v>
      </c>
      <c r="OE223" s="73">
        <v>393.02429771528841</v>
      </c>
      <c r="OF223" s="75">
        <f t="shared" si="864"/>
        <v>3.496657452982993E-2</v>
      </c>
      <c r="OG223" s="75">
        <f t="shared" si="865"/>
        <v>0.21967364003815693</v>
      </c>
      <c r="OH223" s="73">
        <v>547</v>
      </c>
      <c r="OI223" s="73">
        <f t="shared" si="866"/>
        <v>120.16148110087184</v>
      </c>
      <c r="OJ223" s="75">
        <f t="shared" si="867"/>
        <v>1.4394044214287475E-2</v>
      </c>
      <c r="OK223" s="75">
        <f t="shared" si="868"/>
        <v>1.7151192953972546E-3</v>
      </c>
      <c r="OL223" s="75">
        <f t="shared" si="869"/>
        <v>5.7335680139127823E-4</v>
      </c>
      <c r="OM223" s="73">
        <v>11184</v>
      </c>
      <c r="ON223" s="73">
        <v>206217978</v>
      </c>
      <c r="OO223" s="73">
        <f t="shared" si="870"/>
        <v>18438.660407725321</v>
      </c>
      <c r="OP223" s="75">
        <f t="shared" si="871"/>
        <v>1.7163066627503445E-3</v>
      </c>
      <c r="OQ223" s="75">
        <f t="shared" si="872"/>
        <v>1.6560182430812888E-3</v>
      </c>
      <c r="OR223" s="75">
        <f t="shared" si="873"/>
        <v>3.8738558915802235E-4</v>
      </c>
      <c r="OS223" s="73">
        <v>1835.143061516452</v>
      </c>
      <c r="OT223" s="75">
        <f t="shared" si="874"/>
        <v>0.16326895565092989</v>
      </c>
      <c r="OU223" s="75">
        <f t="shared" si="875"/>
        <v>1.5124493295643809E-3</v>
      </c>
      <c r="OV223" s="73">
        <v>153.31032158001832</v>
      </c>
      <c r="OW223" s="75">
        <f t="shared" si="876"/>
        <v>1.3708004433120379E-2</v>
      </c>
      <c r="OX223" s="75">
        <v>4.3887147335423198E-2</v>
      </c>
      <c r="OY223" s="73">
        <v>666</v>
      </c>
      <c r="OZ223" s="75">
        <f t="shared" si="877"/>
        <v>5.925266903914591E-2</v>
      </c>
      <c r="PA223" s="73">
        <v>2148</v>
      </c>
      <c r="PB223" s="75">
        <f t="shared" si="878"/>
        <v>0.1911032028469751</v>
      </c>
      <c r="PC223" s="73">
        <v>1844</v>
      </c>
      <c r="PD223" s="73">
        <v>2629</v>
      </c>
      <c r="PE223" s="75">
        <f t="shared" si="879"/>
        <v>-0.29859262076835297</v>
      </c>
      <c r="PF223" s="75">
        <v>3.9583831619229848E-2</v>
      </c>
      <c r="PG223" s="75">
        <v>5.2021047596268834E-2</v>
      </c>
      <c r="PH223" s="75">
        <v>9.1604879215498675E-2</v>
      </c>
      <c r="PI223" s="75"/>
      <c r="PJ223" s="75"/>
      <c r="PK223" s="75"/>
      <c r="PL223" s="75"/>
      <c r="PM223" s="75"/>
      <c r="PN223" s="75"/>
      <c r="PO223" s="226"/>
      <c r="PP223" s="21">
        <f t="shared" si="880"/>
        <v>0</v>
      </c>
      <c r="PQ223" s="73">
        <f t="shared" si="881"/>
        <v>107.35692603833695</v>
      </c>
      <c r="PR223" s="73"/>
      <c r="PS223" s="73">
        <f t="shared" si="882"/>
        <v>22.570884187866827</v>
      </c>
      <c r="PT223" s="73">
        <v>2</v>
      </c>
      <c r="PU223" s="73">
        <f t="shared" si="883"/>
        <v>33.429558103040158</v>
      </c>
      <c r="PV223" s="73">
        <v>2</v>
      </c>
      <c r="PW223" s="73"/>
      <c r="QB223" s="87"/>
    </row>
    <row r="224" spans="1:444" x14ac:dyDescent="0.25">
      <c r="A224" s="150"/>
      <c r="B224" s="153" t="s">
        <v>12</v>
      </c>
      <c r="C224" s="151"/>
      <c r="D224" s="156">
        <v>73066</v>
      </c>
      <c r="E224" s="156" t="s">
        <v>260</v>
      </c>
      <c r="F224" s="72" t="s">
        <v>295</v>
      </c>
      <c r="G224" s="82">
        <v>919</v>
      </c>
      <c r="H224" s="72">
        <v>3441</v>
      </c>
      <c r="I224" s="72">
        <v>176</v>
      </c>
      <c r="J224" s="72">
        <v>1453</v>
      </c>
      <c r="K224" s="72">
        <v>980</v>
      </c>
      <c r="L224" s="72">
        <v>2146</v>
      </c>
      <c r="M224" s="72">
        <v>368</v>
      </c>
      <c r="N224" s="72">
        <v>67</v>
      </c>
      <c r="O224" s="72">
        <v>0</v>
      </c>
      <c r="P224" s="161">
        <v>9550</v>
      </c>
      <c r="Q224" s="127">
        <f t="shared" ref="Q224:Z224" si="889">G224/$P224</f>
        <v>9.6230366492146599E-2</v>
      </c>
      <c r="R224" s="127">
        <f t="shared" si="889"/>
        <v>0.36031413612565444</v>
      </c>
      <c r="S224" s="127">
        <f t="shared" si="889"/>
        <v>1.8429319371727749E-2</v>
      </c>
      <c r="T224" s="127">
        <f t="shared" si="889"/>
        <v>0.15214659685863874</v>
      </c>
      <c r="U224" s="127">
        <f t="shared" si="889"/>
        <v>0.10261780104712041</v>
      </c>
      <c r="V224" s="127">
        <f t="shared" si="889"/>
        <v>0.22471204188481675</v>
      </c>
      <c r="W224" s="127">
        <f t="shared" si="889"/>
        <v>3.8534031413612564E-2</v>
      </c>
      <c r="X224" s="127">
        <f t="shared" si="889"/>
        <v>7.0157068062827229E-3</v>
      </c>
      <c r="Y224" s="127">
        <f t="shared" si="889"/>
        <v>0</v>
      </c>
      <c r="Z224" s="113">
        <f t="shared" si="889"/>
        <v>1</v>
      </c>
      <c r="AA224" s="73"/>
      <c r="AB224" s="74">
        <v>1651</v>
      </c>
      <c r="AC224" s="74">
        <v>2676</v>
      </c>
      <c r="AD224" s="74">
        <v>679</v>
      </c>
      <c r="AE224" s="88">
        <f>AJ224*((BA224/(AX224+BA224)))</f>
        <v>622.66096866096871</v>
      </c>
      <c r="AF224" s="88">
        <f>AJ224*((AX224/(AX224+BA224)))</f>
        <v>315.33903133903135</v>
      </c>
      <c r="AG224" s="74">
        <v>3461</v>
      </c>
      <c r="AH224" s="74">
        <v>92</v>
      </c>
      <c r="AI224" s="74">
        <v>0</v>
      </c>
      <c r="AJ224" s="74">
        <v>938</v>
      </c>
      <c r="AK224" s="73">
        <f t="shared" si="667"/>
        <v>9497</v>
      </c>
      <c r="AL224" s="75"/>
      <c r="AM224" s="76">
        <f t="shared" si="668"/>
        <v>0.17384437190691798</v>
      </c>
      <c r="AN224" s="77">
        <f t="shared" si="669"/>
        <v>0.28177319153416869</v>
      </c>
      <c r="AO224" s="77">
        <f t="shared" si="670"/>
        <v>7.1496261977466571E-2</v>
      </c>
      <c r="AP224" s="77">
        <f t="shared" si="671"/>
        <v>6.5563964268818442E-2</v>
      </c>
      <c r="AQ224" s="77">
        <f t="shared" si="672"/>
        <v>3.3204067741290026E-2</v>
      </c>
      <c r="AR224" s="77">
        <f t="shared" si="673"/>
        <v>0.36443087290723386</v>
      </c>
      <c r="AS224" s="77">
        <f t="shared" si="674"/>
        <v>9.6872696641044538E-3</v>
      </c>
      <c r="AT224" s="78">
        <f t="shared" si="675"/>
        <v>0</v>
      </c>
      <c r="AU224" s="75">
        <f t="shared" si="676"/>
        <v>1</v>
      </c>
      <c r="AV224" s="75"/>
      <c r="AW224" s="75"/>
      <c r="AX224" s="74">
        <v>472</v>
      </c>
      <c r="AY224" s="74">
        <v>486</v>
      </c>
      <c r="AZ224" s="74">
        <v>1362</v>
      </c>
      <c r="BA224" s="74">
        <v>932</v>
      </c>
      <c r="BB224" s="74">
        <v>3031</v>
      </c>
      <c r="BC224" s="74">
        <v>3153</v>
      </c>
      <c r="BD224" s="74">
        <v>110</v>
      </c>
      <c r="BF224" s="74">
        <v>14</v>
      </c>
      <c r="BG224" s="79">
        <v>12</v>
      </c>
      <c r="BH224" s="80">
        <v>56</v>
      </c>
      <c r="BI224" s="80"/>
      <c r="BJ224" s="81"/>
      <c r="BK224" s="73">
        <f t="shared" si="677"/>
        <v>68</v>
      </c>
      <c r="BL224" s="79">
        <f t="shared" si="678"/>
        <v>9628</v>
      </c>
      <c r="BM224" s="82"/>
      <c r="BN224" s="83">
        <f t="shared" si="679"/>
        <v>4.9023680930619026E-2</v>
      </c>
      <c r="BO224" s="84">
        <f t="shared" si="680"/>
        <v>5.0477773161611963E-2</v>
      </c>
      <c r="BP224" s="84">
        <f t="shared" si="681"/>
        <v>0.14146240132945576</v>
      </c>
      <c r="BQ224" s="84">
        <f t="shared" si="682"/>
        <v>9.6800997091815541E-2</v>
      </c>
      <c r="BR224" s="84">
        <f t="shared" si="683"/>
        <v>0.31481096800997094</v>
      </c>
      <c r="BS224" s="84">
        <f t="shared" si="684"/>
        <v>0.32748234316576652</v>
      </c>
      <c r="BT224" s="84">
        <f t="shared" si="685"/>
        <v>1.1425010386373079E-2</v>
      </c>
      <c r="BU224" s="84">
        <f t="shared" si="686"/>
        <v>0</v>
      </c>
      <c r="BV224" s="84">
        <f t="shared" si="687"/>
        <v>1.4540922309929372E-3</v>
      </c>
      <c r="BW224" s="84">
        <f t="shared" si="688"/>
        <v>1.2463647694225177E-3</v>
      </c>
      <c r="BX224" s="84">
        <f t="shared" si="689"/>
        <v>5.8163689239717487E-3</v>
      </c>
      <c r="BY224" s="84">
        <f t="shared" si="690"/>
        <v>0</v>
      </c>
      <c r="BZ224" s="84">
        <f t="shared" si="691"/>
        <v>0</v>
      </c>
      <c r="CA224" s="75">
        <f t="shared" si="692"/>
        <v>7.0627336933942663E-3</v>
      </c>
      <c r="CB224" s="85">
        <f t="shared" si="693"/>
        <v>1</v>
      </c>
      <c r="CC224" s="75"/>
      <c r="CD224" s="75"/>
      <c r="CE224" s="74">
        <v>568</v>
      </c>
      <c r="CF224" s="74">
        <v>2216</v>
      </c>
      <c r="CG224" s="74">
        <v>3388</v>
      </c>
      <c r="CH224" s="74">
        <v>664</v>
      </c>
      <c r="CI224" s="74">
        <v>1048</v>
      </c>
      <c r="CJ224" s="74">
        <v>1647</v>
      </c>
      <c r="CK224" s="74">
        <v>195</v>
      </c>
      <c r="CP224" s="73">
        <f t="shared" si="884"/>
        <v>0</v>
      </c>
      <c r="CQ224" s="73">
        <f t="shared" si="885"/>
        <v>9726</v>
      </c>
      <c r="CR224" s="73"/>
      <c r="CS224" s="76">
        <f t="shared" si="694"/>
        <v>5.8400164507505653E-2</v>
      </c>
      <c r="CT224" s="77">
        <f t="shared" si="695"/>
        <v>0.22784289533209953</v>
      </c>
      <c r="CU224" s="77">
        <f t="shared" si="696"/>
        <v>0.34834464322434711</v>
      </c>
      <c r="CV224" s="77">
        <f t="shared" si="697"/>
        <v>6.8270614846802385E-2</v>
      </c>
      <c r="CW224" s="77">
        <f t="shared" si="698"/>
        <v>0.1077524162039893</v>
      </c>
      <c r="CX224" s="77">
        <f t="shared" si="699"/>
        <v>0.16933991363355952</v>
      </c>
      <c r="CY224" s="77">
        <f t="shared" si="700"/>
        <v>2.0049352251696483E-2</v>
      </c>
      <c r="CZ224" s="78"/>
      <c r="DA224" s="78"/>
      <c r="DB224" s="78"/>
      <c r="DC224" s="78"/>
      <c r="DD224" s="78">
        <f t="shared" si="701"/>
        <v>0</v>
      </c>
      <c r="DE224" s="75">
        <f t="shared" si="702"/>
        <v>1</v>
      </c>
      <c r="DF224" s="75"/>
      <c r="DG224" s="75"/>
      <c r="DH224" s="74">
        <v>1147</v>
      </c>
      <c r="DI224" s="74">
        <v>2057</v>
      </c>
      <c r="DJ224" s="74">
        <v>1797</v>
      </c>
      <c r="DK224" s="74">
        <v>3080</v>
      </c>
      <c r="DM224" s="74">
        <v>263</v>
      </c>
      <c r="DN224" s="74">
        <v>450</v>
      </c>
      <c r="DO224" s="74">
        <v>769</v>
      </c>
      <c r="DP224" s="74">
        <v>22</v>
      </c>
      <c r="DQ224" s="74">
        <v>13</v>
      </c>
      <c r="DU224" s="73">
        <f t="shared" si="703"/>
        <v>35</v>
      </c>
      <c r="DV224" s="73">
        <f t="shared" si="886"/>
        <v>9598</v>
      </c>
      <c r="DW224" s="76">
        <f t="shared" si="704"/>
        <v>0.11950406334653053</v>
      </c>
      <c r="DX224" s="77">
        <f t="shared" si="705"/>
        <v>0.21431548239216502</v>
      </c>
      <c r="DY224" s="77">
        <f t="shared" si="706"/>
        <v>0.18722650552198375</v>
      </c>
      <c r="DZ224" s="77">
        <f t="shared" si="707"/>
        <v>0.32090018753907062</v>
      </c>
      <c r="EA224" s="77">
        <f t="shared" si="708"/>
        <v>0</v>
      </c>
      <c r="EB224" s="77">
        <f t="shared" si="709"/>
        <v>2.7401541987914148E-2</v>
      </c>
      <c r="EC224" s="77">
        <f t="shared" si="710"/>
        <v>4.6884767659929154E-2</v>
      </c>
      <c r="ED224" s="77">
        <f t="shared" si="711"/>
        <v>8.0120858512190044E-2</v>
      </c>
      <c r="EE224" s="75">
        <f t="shared" si="712"/>
        <v>2.2921441967076474E-3</v>
      </c>
      <c r="EF224" s="78">
        <f t="shared" si="713"/>
        <v>1.3544488435090643E-3</v>
      </c>
      <c r="EG224" s="78">
        <f t="shared" si="714"/>
        <v>0</v>
      </c>
      <c r="EH224" s="78">
        <f t="shared" si="715"/>
        <v>0</v>
      </c>
      <c r="EI224" s="78">
        <f t="shared" si="716"/>
        <v>0</v>
      </c>
      <c r="EJ224" s="75">
        <f t="shared" si="717"/>
        <v>3.646593040216712E-3</v>
      </c>
      <c r="EK224" s="75">
        <f t="shared" si="718"/>
        <v>1</v>
      </c>
      <c r="EL224" s="75"/>
      <c r="EM224" s="75"/>
      <c r="EN224" s="75"/>
      <c r="EO224" s="75"/>
      <c r="EP224" s="75"/>
      <c r="EQ224" s="75">
        <f>R224</f>
        <v>0.36031413612565444</v>
      </c>
      <c r="ER224" s="75">
        <f t="shared" si="719"/>
        <v>0.28177319153416869</v>
      </c>
      <c r="ES224" s="75">
        <f t="shared" si="720"/>
        <v>0.31481096800997094</v>
      </c>
      <c r="ET224" s="75">
        <f t="shared" si="721"/>
        <v>0.22784289533209953</v>
      </c>
      <c r="EU224" s="75">
        <f t="shared" si="722"/>
        <v>0.21431548239216502</v>
      </c>
      <c r="EV224" s="75"/>
      <c r="EW224" s="75">
        <f>Q224</f>
        <v>9.6230366492146599E-2</v>
      </c>
      <c r="EX224" s="75">
        <f t="shared" si="723"/>
        <v>7.1496261977466571E-2</v>
      </c>
      <c r="EY224" s="75">
        <f t="shared" si="724"/>
        <v>5.0477773161611963E-2</v>
      </c>
      <c r="EZ224" s="75">
        <f t="shared" si="725"/>
        <v>0.1077524162039893</v>
      </c>
      <c r="FA224" s="75">
        <f t="shared" si="726"/>
        <v>0.18722650552198375</v>
      </c>
      <c r="FB224" s="75"/>
      <c r="FC224" s="75">
        <f>S224</f>
        <v>1.8429319371727749E-2</v>
      </c>
      <c r="FD224" s="75"/>
      <c r="FE224" s="75">
        <f t="shared" si="727"/>
        <v>0</v>
      </c>
      <c r="FF224" s="75"/>
      <c r="FG224" s="75"/>
      <c r="FH224" s="75"/>
      <c r="FI224" s="75"/>
      <c r="FJ224" s="75"/>
      <c r="FK224" s="75">
        <f t="shared" si="728"/>
        <v>1.4540922309929372E-3</v>
      </c>
      <c r="FL224" s="75"/>
      <c r="FM224" s="75"/>
      <c r="FN224" s="75"/>
      <c r="FO224" s="75">
        <f>EQ224+EW224+FC224+FI224</f>
        <v>0.47497382198952881</v>
      </c>
      <c r="FP224" s="75">
        <f t="shared" si="729"/>
        <v>0.35326945351163525</v>
      </c>
      <c r="FQ224" s="75">
        <f t="shared" si="730"/>
        <v>0.36674283340257585</v>
      </c>
      <c r="FR224" s="75">
        <f t="shared" si="731"/>
        <v>0.33559531153608885</v>
      </c>
      <c r="FS224" s="75">
        <f t="shared" si="732"/>
        <v>0.40154198791414875</v>
      </c>
      <c r="FT224" s="75"/>
      <c r="FU224" s="75"/>
      <c r="FV224" s="75">
        <f>EU224-EQ224</f>
        <v>-0.14599865373348941</v>
      </c>
      <c r="FW224" s="75">
        <f t="shared" si="733"/>
        <v>-8.6968072677871405E-2</v>
      </c>
      <c r="FX224" s="75">
        <f t="shared" si="734"/>
        <v>-1.3527412939934508E-2</v>
      </c>
      <c r="FY224" s="75">
        <f t="shared" si="735"/>
        <v>-0.10049548561780591</v>
      </c>
      <c r="FZ224" s="75"/>
      <c r="GA224" s="75">
        <f>FA224-EW224</f>
        <v>9.099613902983715E-2</v>
      </c>
      <c r="GB224" s="75">
        <f t="shared" si="736"/>
        <v>5.7274643042377338E-2</v>
      </c>
      <c r="GC224" s="75">
        <f t="shared" si="737"/>
        <v>7.9474089317994448E-2</v>
      </c>
      <c r="GD224" s="75">
        <f t="shared" si="738"/>
        <v>0.13674873236037177</v>
      </c>
      <c r="GE224" s="75"/>
      <c r="GF224" s="75">
        <f>FG224-FC224</f>
        <v>-1.8429319371727749E-2</v>
      </c>
      <c r="GG224" s="75"/>
      <c r="GH224" s="75"/>
      <c r="GI224" s="75"/>
      <c r="GJ224" s="75"/>
      <c r="GK224" s="75"/>
      <c r="GL224" s="75"/>
      <c r="GM224" s="75"/>
      <c r="GN224" s="75"/>
      <c r="GO224" s="75"/>
      <c r="GP224" s="75">
        <f>FS224-FO224</f>
        <v>-7.3431834075380065E-2</v>
      </c>
      <c r="GQ224" s="75">
        <f t="shared" si="739"/>
        <v>-3.1147521866487005E-2</v>
      </c>
      <c r="GR224" s="75">
        <f t="shared" si="740"/>
        <v>6.5946676378059899E-2</v>
      </c>
      <c r="GS224" s="75">
        <f t="shared" si="741"/>
        <v>3.4799154511572894E-2</v>
      </c>
      <c r="GT224" s="75"/>
      <c r="GU224" s="75"/>
      <c r="GV224" s="75"/>
      <c r="GW224" s="75">
        <f>X224</f>
        <v>7.0157068062827229E-3</v>
      </c>
      <c r="GX224" s="75">
        <f t="shared" si="742"/>
        <v>9.6872696641044538E-3</v>
      </c>
      <c r="GY224" s="75">
        <f t="shared" si="743"/>
        <v>1.1425010386373079E-2</v>
      </c>
      <c r="GZ224" s="75">
        <f t="shared" si="744"/>
        <v>2.0049352251696483E-2</v>
      </c>
      <c r="HA224" s="75">
        <f t="shared" si="745"/>
        <v>2.7401541987914148E-2</v>
      </c>
      <c r="HB224" s="75"/>
      <c r="HC224" s="75">
        <f>HA224-GW224</f>
        <v>2.0385835181631423E-2</v>
      </c>
      <c r="HD224" s="75">
        <f t="shared" si="746"/>
        <v>8.6243418653234039E-3</v>
      </c>
      <c r="HE224" s="75">
        <f t="shared" si="747"/>
        <v>7.3521897362176653E-3</v>
      </c>
      <c r="HF224" s="75">
        <f t="shared" si="748"/>
        <v>1.5976531601541069E-2</v>
      </c>
      <c r="HG224" s="75"/>
      <c r="HH224" s="75"/>
      <c r="HI224" s="75">
        <f>V224</f>
        <v>0.22471204188481675</v>
      </c>
      <c r="HJ224" s="75">
        <f t="shared" si="749"/>
        <v>0.36443087290723386</v>
      </c>
      <c r="HK224" s="75">
        <f t="shared" si="750"/>
        <v>0.32748234316576652</v>
      </c>
      <c r="HL224" s="75">
        <f t="shared" si="751"/>
        <v>0.34834464322434711</v>
      </c>
      <c r="HM224" s="75">
        <f t="shared" si="752"/>
        <v>0.32090018753907062</v>
      </c>
      <c r="HN224" s="75"/>
      <c r="HO224" s="75">
        <f>HM224-HI224</f>
        <v>9.6188145654253876E-2</v>
      </c>
      <c r="HP224" s="75">
        <f t="shared" si="753"/>
        <v>2.0862300058580585E-2</v>
      </c>
      <c r="HQ224" s="75">
        <f>Gegevens!HM297-Gegevens!HL297</f>
        <v>-0.12869400048353433</v>
      </c>
      <c r="HR224" s="75">
        <f t="shared" si="754"/>
        <v>-6.5821556266958958E-3</v>
      </c>
      <c r="HS224" s="75"/>
      <c r="HT224" s="75"/>
      <c r="HU224" s="75">
        <f>T224</f>
        <v>0.15214659685863874</v>
      </c>
      <c r="HV224" s="75">
        <f t="shared" si="755"/>
        <v>0.17384437190691798</v>
      </c>
      <c r="HW224" s="75">
        <f t="shared" si="756"/>
        <v>0.14146240132945576</v>
      </c>
      <c r="HX224" s="75">
        <f t="shared" si="757"/>
        <v>0.16933991363355952</v>
      </c>
      <c r="HY224" s="75">
        <f t="shared" si="758"/>
        <v>0.11950406334653053</v>
      </c>
      <c r="HZ224" s="75"/>
      <c r="IA224" s="75">
        <f>HY224-HU224</f>
        <v>-3.2642533512108204E-2</v>
      </c>
      <c r="IB224" s="75">
        <f t="shared" si="759"/>
        <v>2.7877512304103763E-2</v>
      </c>
      <c r="IC224" s="75">
        <f t="shared" si="760"/>
        <v>-4.9835850287028985E-2</v>
      </c>
      <c r="ID224" s="75">
        <f t="shared" si="761"/>
        <v>-2.1958337982925222E-2</v>
      </c>
      <c r="IE224" s="75"/>
      <c r="IF224" s="75"/>
      <c r="IG224" s="75">
        <f>U224</f>
        <v>0.10261780104712041</v>
      </c>
      <c r="IH224" s="75">
        <f t="shared" si="762"/>
        <v>6.5563964268818442E-2</v>
      </c>
      <c r="II224" s="75">
        <f t="shared" si="763"/>
        <v>9.6800997091815541E-2</v>
      </c>
      <c r="IJ224" s="75">
        <f t="shared" si="764"/>
        <v>5.8400164507505653E-2</v>
      </c>
      <c r="IK224" s="75">
        <f t="shared" si="765"/>
        <v>8.0120858512190044E-2</v>
      </c>
      <c r="IL224" s="75"/>
      <c r="IM224" s="75">
        <f>IK224-IG224</f>
        <v>-2.249694253493037E-2</v>
      </c>
      <c r="IN224" s="75">
        <f t="shared" si="766"/>
        <v>-3.8400832584309888E-2</v>
      </c>
      <c r="IO224" s="75">
        <f t="shared" si="767"/>
        <v>2.172069400468439E-2</v>
      </c>
      <c r="IP224" s="75">
        <f t="shared" si="768"/>
        <v>-1.6680138579625498E-2</v>
      </c>
      <c r="IQ224" s="75"/>
      <c r="IR224" s="75"/>
      <c r="IS224" s="75">
        <f>W224</f>
        <v>3.8534031413612564E-2</v>
      </c>
      <c r="IT224" s="75">
        <f t="shared" si="769"/>
        <v>3.3204067741290026E-2</v>
      </c>
      <c r="IU224" s="75">
        <f t="shared" si="770"/>
        <v>4.9023680930619026E-2</v>
      </c>
      <c r="IV224" s="75">
        <f t="shared" si="771"/>
        <v>6.8270614846802385E-2</v>
      </c>
      <c r="IW224" s="75">
        <f t="shared" si="772"/>
        <v>4.6884767659929154E-2</v>
      </c>
      <c r="IX224" s="75"/>
      <c r="IY224" s="75">
        <f>IW224-IS224</f>
        <v>8.3507362463165896E-3</v>
      </c>
      <c r="IZ224" s="75">
        <f t="shared" si="773"/>
        <v>1.9246933916183359E-2</v>
      </c>
      <c r="JA224" s="75">
        <f t="shared" si="774"/>
        <v>-2.1385847186873232E-2</v>
      </c>
      <c r="JB224" s="75">
        <f t="shared" si="775"/>
        <v>-2.1389132706898725E-3</v>
      </c>
      <c r="JC224" s="75"/>
      <c r="JD224" s="75"/>
      <c r="JE224" s="75">
        <f>X224+U224</f>
        <v>0.10963350785340313</v>
      </c>
      <c r="JF224" s="75">
        <f>U224+W224</f>
        <v>0.14115183246073298</v>
      </c>
      <c r="JG224" s="75">
        <f>X224+U224+W224</f>
        <v>0.1481675392670157</v>
      </c>
      <c r="JH224" s="75"/>
      <c r="JI224" s="75">
        <f t="shared" si="776"/>
        <v>7.5251233932922892E-2</v>
      </c>
      <c r="JJ224" s="75">
        <f t="shared" si="777"/>
        <v>9.8768032010108475E-2</v>
      </c>
      <c r="JK224" s="75">
        <f t="shared" si="778"/>
        <v>0.10845530167421291</v>
      </c>
      <c r="JL224" s="75"/>
      <c r="JM224" s="75">
        <f t="shared" si="779"/>
        <v>0.10822600747818861</v>
      </c>
      <c r="JN224" s="75">
        <f t="shared" si="780"/>
        <v>0.14582467802243457</v>
      </c>
      <c r="JO224" s="75">
        <f t="shared" si="781"/>
        <v>0.15724968840880765</v>
      </c>
      <c r="JP224" s="75"/>
      <c r="JQ224" s="75">
        <f t="shared" si="782"/>
        <v>7.8449516759202143E-2</v>
      </c>
      <c r="JR224" s="75">
        <f t="shared" si="783"/>
        <v>0.12667077935430804</v>
      </c>
      <c r="JS224" s="75">
        <f t="shared" si="784"/>
        <v>0.14672013160600453</v>
      </c>
      <c r="JT224" s="75"/>
      <c r="JU224" s="75">
        <f t="shared" si="785"/>
        <v>0.1075224005001042</v>
      </c>
      <c r="JV224" s="75">
        <f t="shared" si="786"/>
        <v>0.12700562617211919</v>
      </c>
      <c r="JW224" s="75">
        <f t="shared" si="787"/>
        <v>0.15440716816003336</v>
      </c>
      <c r="JX224" s="75"/>
      <c r="JY224" s="75"/>
      <c r="JZ224" s="75">
        <f>JU224-JE224</f>
        <v>-2.1111073532989327E-3</v>
      </c>
      <c r="KA224" s="75">
        <f t="shared" si="788"/>
        <v>-2.977649071898647E-2</v>
      </c>
      <c r="KB224" s="75">
        <f t="shared" si="789"/>
        <v>2.9072883740902056E-2</v>
      </c>
      <c r="KC224" s="75">
        <f t="shared" si="790"/>
        <v>-7.0360697808441452E-4</v>
      </c>
      <c r="KD224" s="75"/>
      <c r="KE224" s="75">
        <f>JV224-JF224</f>
        <v>-1.4146206288613794E-2</v>
      </c>
      <c r="KF224" s="75">
        <f t="shared" si="791"/>
        <v>-1.9153898668126529E-2</v>
      </c>
      <c r="KG224" s="75">
        <f t="shared" si="792"/>
        <v>3.3484681781115189E-4</v>
      </c>
      <c r="KH224" s="75">
        <f t="shared" si="793"/>
        <v>-1.8819051850315377E-2</v>
      </c>
      <c r="KI224" s="75"/>
      <c r="KJ224" s="75">
        <f>JW224-JG224</f>
        <v>6.2396288930176569E-3</v>
      </c>
      <c r="KK224" s="75">
        <f t="shared" si="794"/>
        <v>-1.0529556802803125E-2</v>
      </c>
      <c r="KL224" s="75">
        <f t="shared" si="795"/>
        <v>7.687036554028831E-3</v>
      </c>
      <c r="KM224" s="75">
        <f t="shared" si="796"/>
        <v>-2.842520248774294E-3</v>
      </c>
      <c r="KN224" s="75"/>
      <c r="KO224" s="75"/>
      <c r="KP224" s="75"/>
      <c r="KQ224" s="75"/>
      <c r="KR224" s="73">
        <f t="shared" si="797"/>
        <v>3021.5556709597013</v>
      </c>
      <c r="KS224" s="73">
        <f t="shared" si="798"/>
        <v>484.48566680515165</v>
      </c>
      <c r="KT224" s="73">
        <f t="shared" si="799"/>
        <v>3143.1755297050272</v>
      </c>
      <c r="KU224" s="73">
        <f t="shared" si="800"/>
        <v>1357.7561279601164</v>
      </c>
      <c r="KV224" s="73">
        <f t="shared" si="801"/>
        <v>929.09597008724552</v>
      </c>
      <c r="KW224" s="73">
        <f t="shared" si="802"/>
        <v>470.52928957208144</v>
      </c>
      <c r="KX224" s="73">
        <f t="shared" si="803"/>
        <v>109.65724968840881</v>
      </c>
      <c r="KY224" s="73"/>
      <c r="KZ224" s="73">
        <f t="shared" si="804"/>
        <v>2186.8361093974913</v>
      </c>
      <c r="LA224" s="73">
        <f t="shared" si="805"/>
        <v>1034.2076907258893</v>
      </c>
      <c r="LB224" s="73">
        <f t="shared" si="806"/>
        <v>3343.4118856672835</v>
      </c>
      <c r="LC224" s="73">
        <f t="shared" si="807"/>
        <v>1625.3244910549042</v>
      </c>
      <c r="LD224" s="73">
        <f t="shared" si="808"/>
        <v>560.52477894303922</v>
      </c>
      <c r="LE224" s="73">
        <f t="shared" si="809"/>
        <v>655.26136129960935</v>
      </c>
      <c r="LF224" s="73">
        <f t="shared" si="810"/>
        <v>192.43368291178285</v>
      </c>
      <c r="LG224" s="73"/>
      <c r="LH224" s="73">
        <f t="shared" si="811"/>
        <v>2057</v>
      </c>
      <c r="LI224" s="73">
        <f t="shared" si="812"/>
        <v>1797</v>
      </c>
      <c r="LJ224" s="73">
        <f t="shared" si="813"/>
        <v>3080</v>
      </c>
      <c r="LK224" s="73">
        <f t="shared" si="814"/>
        <v>1147</v>
      </c>
      <c r="LL224" s="73">
        <f t="shared" si="815"/>
        <v>769</v>
      </c>
      <c r="LM224" s="73">
        <f t="shared" si="816"/>
        <v>450</v>
      </c>
      <c r="LN224" s="73">
        <f t="shared" si="817"/>
        <v>263</v>
      </c>
      <c r="LO224" s="73"/>
      <c r="LP224" s="73">
        <f t="shared" si="818"/>
        <v>-834.71956156220995</v>
      </c>
      <c r="LQ224" s="73">
        <f t="shared" si="819"/>
        <v>549.72202392073768</v>
      </c>
      <c r="LR224" s="73">
        <f t="shared" si="820"/>
        <v>200.23635596225631</v>
      </c>
      <c r="LS224" s="73">
        <f t="shared" si="821"/>
        <v>267.56836309478786</v>
      </c>
      <c r="LT224" s="73">
        <f t="shared" si="822"/>
        <v>-368.5711911442063</v>
      </c>
      <c r="LU224" s="73">
        <f t="shared" si="823"/>
        <v>184.73207172752791</v>
      </c>
      <c r="LV224" s="73">
        <f t="shared" si="824"/>
        <v>82.776433223374042</v>
      </c>
      <c r="LW224" s="73"/>
      <c r="LX224" s="73">
        <f t="shared" si="825"/>
        <v>-129.83610939749133</v>
      </c>
      <c r="LY224" s="73">
        <f t="shared" si="826"/>
        <v>762.79230927411072</v>
      </c>
      <c r="LZ224" s="73">
        <f t="shared" si="827"/>
        <v>-263.41188566728351</v>
      </c>
      <c r="MA224" s="73">
        <f t="shared" si="828"/>
        <v>-478.32449105490423</v>
      </c>
      <c r="MB224" s="73">
        <f t="shared" si="829"/>
        <v>208.47522105696078</v>
      </c>
      <c r="MC224" s="73">
        <f t="shared" si="830"/>
        <v>-205.26136129960935</v>
      </c>
      <c r="MD224" s="73">
        <f t="shared" si="831"/>
        <v>70.566317088217147</v>
      </c>
      <c r="ME224" s="73"/>
      <c r="MF224" s="73">
        <f t="shared" si="832"/>
        <v>-964.55567095970127</v>
      </c>
      <c r="MG224" s="73">
        <f t="shared" si="833"/>
        <v>1312.5143331948484</v>
      </c>
      <c r="MH224" s="73">
        <f t="shared" si="834"/>
        <v>-63.175529705027202</v>
      </c>
      <c r="MI224" s="73">
        <f t="shared" si="835"/>
        <v>-210.75612796011637</v>
      </c>
      <c r="MJ224" s="73">
        <f t="shared" si="836"/>
        <v>-160.09597008724552</v>
      </c>
      <c r="MK224" s="73">
        <f t="shared" si="837"/>
        <v>-20.529289572081439</v>
      </c>
      <c r="ML224" s="73">
        <f t="shared" si="838"/>
        <v>153.3427503115912</v>
      </c>
      <c r="MM224" s="73"/>
      <c r="MN224" s="75">
        <f t="shared" si="839"/>
        <v>-0.27625490060790037</v>
      </c>
      <c r="MO224" s="75">
        <f t="shared" si="840"/>
        <v>1.1346507473498126</v>
      </c>
      <c r="MP224" s="75">
        <f t="shared" si="841"/>
        <v>6.3705114165560961E-2</v>
      </c>
      <c r="MQ224" s="75">
        <f t="shared" si="842"/>
        <v>0.19706658477526501</v>
      </c>
      <c r="MR224" s="75">
        <f t="shared" si="843"/>
        <v>-0.3966987297443515</v>
      </c>
      <c r="MS224" s="75">
        <f t="shared" si="844"/>
        <v>0.39260482996824875</v>
      </c>
      <c r="MT224" s="75">
        <f t="shared" si="845"/>
        <v>0.75486512253939764</v>
      </c>
      <c r="MU224" s="75"/>
      <c r="MV224" s="75">
        <f t="shared" si="846"/>
        <v>-5.9371668887095191E-2</v>
      </c>
      <c r="MW224" s="75">
        <f t="shared" si="847"/>
        <v>0.73756201594161652</v>
      </c>
      <c r="MX224" s="75">
        <f t="shared" si="848"/>
        <v>-7.8785353009149614E-2</v>
      </c>
      <c r="MY224" s="75">
        <f t="shared" si="849"/>
        <v>-0.29429476617586153</v>
      </c>
      <c r="MZ224" s="75">
        <f t="shared" si="850"/>
        <v>0.37192864417176125</v>
      </c>
      <c r="NA224" s="75">
        <f t="shared" si="851"/>
        <v>-0.31325112912579683</v>
      </c>
      <c r="NB224" s="75">
        <f t="shared" si="852"/>
        <v>0.36670460192027182</v>
      </c>
      <c r="NC224" s="75"/>
      <c r="ND224" s="75">
        <f t="shared" si="853"/>
        <v>-0.3192248550076659</v>
      </c>
      <c r="NE224" s="75">
        <f t="shared" si="854"/>
        <v>2.709088055896419</v>
      </c>
      <c r="NF224" s="75">
        <f t="shared" si="855"/>
        <v>-2.0099268751610555E-2</v>
      </c>
      <c r="NG224" s="75">
        <f t="shared" si="856"/>
        <v>-0.15522384588810875</v>
      </c>
      <c r="NH224" s="75">
        <f t="shared" si="857"/>
        <v>-0.17231370627106682</v>
      </c>
      <c r="NI224" s="75">
        <f t="shared" si="858"/>
        <v>-4.3630205445343503E-2</v>
      </c>
      <c r="NJ224" s="75">
        <f t="shared" si="859"/>
        <v>1.3983822387239766</v>
      </c>
      <c r="NK224" s="75"/>
      <c r="NL224" s="75"/>
      <c r="NM224" s="211">
        <v>11001</v>
      </c>
      <c r="NN224" s="212">
        <v>1</v>
      </c>
      <c r="NO224" s="212">
        <v>6</v>
      </c>
      <c r="NP224" s="212">
        <v>4</v>
      </c>
      <c r="NQ224" s="212">
        <v>1</v>
      </c>
      <c r="NR224" s="212">
        <v>8</v>
      </c>
      <c r="NS224" s="213">
        <v>20</v>
      </c>
      <c r="NT224" s="213">
        <f t="shared" si="860"/>
        <v>11021</v>
      </c>
      <c r="NU224" s="75"/>
      <c r="NV224" s="75"/>
      <c r="NW224" s="73">
        <v>9598</v>
      </c>
      <c r="NX224" s="73">
        <v>1797</v>
      </c>
      <c r="NY224" s="75">
        <f t="shared" si="861"/>
        <v>0.18722650552198375</v>
      </c>
      <c r="NZ224" s="75">
        <f t="shared" si="862"/>
        <v>2.2856810820001783E-3</v>
      </c>
      <c r="OA224" s="75">
        <f t="shared" si="863"/>
        <v>2.2928200410589589E-3</v>
      </c>
      <c r="OB224" s="73">
        <v>16665</v>
      </c>
      <c r="OC224" s="73">
        <v>11021</v>
      </c>
      <c r="OD224" s="73">
        <v>5663.5409436896189</v>
      </c>
      <c r="OE224" s="73">
        <v>808.5371054055986</v>
      </c>
      <c r="OF224" s="75">
        <f t="shared" si="864"/>
        <v>4.851707803213913E-2</v>
      </c>
      <c r="OG224" s="75">
        <f t="shared" si="865"/>
        <v>0.14276176573005617</v>
      </c>
      <c r="OH224" s="73">
        <v>1114.6666666666702</v>
      </c>
      <c r="OI224" s="73">
        <f t="shared" si="866"/>
        <v>159.13178153376978</v>
      </c>
      <c r="OJ224" s="75">
        <f t="shared" si="867"/>
        <v>1.4438960306121929E-2</v>
      </c>
      <c r="OK224" s="75">
        <f t="shared" si="868"/>
        <v>2.5429237595903246E-3</v>
      </c>
      <c r="OL224" s="75">
        <f t="shared" si="869"/>
        <v>1.1795205824585938E-3</v>
      </c>
      <c r="OM224" s="73">
        <v>16592</v>
      </c>
      <c r="ON224" s="73">
        <v>288364213</v>
      </c>
      <c r="OO224" s="73">
        <f t="shared" si="870"/>
        <v>17379.713898264225</v>
      </c>
      <c r="OP224" s="75">
        <f t="shared" si="871"/>
        <v>2.5462231892304826E-3</v>
      </c>
      <c r="OQ224" s="75">
        <f t="shared" si="872"/>
        <v>2.3156875167294022E-3</v>
      </c>
      <c r="OR224" s="75">
        <f t="shared" si="873"/>
        <v>5.1302096460908086E-4</v>
      </c>
      <c r="OS224" s="73">
        <v>2688.778025554484</v>
      </c>
      <c r="OT224" s="75">
        <f t="shared" si="874"/>
        <v>0.16134281581485052</v>
      </c>
      <c r="OU224" s="75">
        <f t="shared" si="875"/>
        <v>2.2159801093310358E-3</v>
      </c>
      <c r="OV224" s="73">
        <v>388.19893937568065</v>
      </c>
      <c r="OW224" s="75">
        <f t="shared" si="876"/>
        <v>2.3396753819652883E-2</v>
      </c>
      <c r="OX224" s="75">
        <v>5.6338028169014086E-2</v>
      </c>
      <c r="OY224" s="73">
        <v>828</v>
      </c>
      <c r="OZ224" s="75">
        <f t="shared" si="877"/>
        <v>4.9684968496849682E-2</v>
      </c>
      <c r="PA224" s="73">
        <v>3516</v>
      </c>
      <c r="PB224" s="75">
        <f t="shared" si="878"/>
        <v>0.21098109810981097</v>
      </c>
      <c r="PC224" s="73">
        <v>2540</v>
      </c>
      <c r="PD224" s="73">
        <v>3642</v>
      </c>
      <c r="PE224" s="75">
        <f t="shared" si="879"/>
        <v>-0.30258099945085121</v>
      </c>
      <c r="PF224" s="75">
        <v>4.0783898305084748E-2</v>
      </c>
      <c r="PG224" s="75">
        <v>4.8640536723163839E-2</v>
      </c>
      <c r="PH224" s="75">
        <v>8.9424435028248594E-2</v>
      </c>
      <c r="PI224" s="75"/>
      <c r="PJ224" s="75"/>
      <c r="PK224" s="75"/>
      <c r="PL224" s="75"/>
      <c r="PM224" s="75"/>
      <c r="PN224" s="75"/>
      <c r="PO224" s="226"/>
      <c r="PP224" s="21">
        <f t="shared" si="880"/>
        <v>0</v>
      </c>
      <c r="PQ224" s="73">
        <f t="shared" si="881"/>
        <v>100.31233399598045</v>
      </c>
      <c r="PR224" s="73"/>
      <c r="PS224" s="73">
        <f t="shared" si="882"/>
        <v>20.148310909230453</v>
      </c>
      <c r="PT224" s="73">
        <v>1</v>
      </c>
      <c r="PU224" s="73">
        <f t="shared" si="883"/>
        <v>46.38442572295677</v>
      </c>
      <c r="PV224" s="73">
        <v>2</v>
      </c>
      <c r="PW224" s="73"/>
      <c r="QB224" s="87"/>
    </row>
    <row r="225" spans="1:443" x14ac:dyDescent="0.25">
      <c r="A225" s="150"/>
      <c r="B225" s="153" t="s">
        <v>12</v>
      </c>
      <c r="C225" s="151"/>
      <c r="D225" s="156">
        <v>13037</v>
      </c>
      <c r="E225" s="156" t="s">
        <v>0</v>
      </c>
      <c r="F225" s="72" t="s">
        <v>70</v>
      </c>
      <c r="G225" s="82"/>
      <c r="P225" s="161"/>
      <c r="Q225" s="127"/>
      <c r="R225" s="127"/>
      <c r="S225" s="127"/>
      <c r="T225" s="127"/>
      <c r="U225" s="127"/>
      <c r="V225" s="127"/>
      <c r="W225" s="127"/>
      <c r="X225" s="127"/>
      <c r="Y225" s="127"/>
      <c r="Z225" s="113"/>
      <c r="AA225" s="73"/>
      <c r="AB225" s="74">
        <v>1517</v>
      </c>
      <c r="AC225" s="74">
        <v>2778</v>
      </c>
      <c r="AD225" s="74">
        <v>757</v>
      </c>
      <c r="AE225" s="74">
        <v>483</v>
      </c>
      <c r="AF225" s="74">
        <v>391</v>
      </c>
      <c r="AG225" s="74">
        <v>1158</v>
      </c>
      <c r="AH225" s="74">
        <v>86</v>
      </c>
      <c r="AI225" s="74">
        <v>43</v>
      </c>
      <c r="AK225" s="73">
        <f t="shared" si="667"/>
        <v>7213</v>
      </c>
      <c r="AL225" s="75"/>
      <c r="AM225" s="76">
        <f t="shared" si="668"/>
        <v>0.21031470955219742</v>
      </c>
      <c r="AN225" s="77">
        <f t="shared" si="669"/>
        <v>0.38513794537640372</v>
      </c>
      <c r="AO225" s="77">
        <f t="shared" si="670"/>
        <v>0.10494939692222376</v>
      </c>
      <c r="AP225" s="77">
        <f t="shared" si="671"/>
        <v>6.6962428947733257E-2</v>
      </c>
      <c r="AQ225" s="77">
        <f t="shared" si="672"/>
        <v>5.4207680576736451E-2</v>
      </c>
      <c r="AR225" s="77">
        <f t="shared" si="673"/>
        <v>0.16054346319145987</v>
      </c>
      <c r="AS225" s="77">
        <f t="shared" si="674"/>
        <v>1.1922916955497019E-2</v>
      </c>
      <c r="AT225" s="78">
        <f t="shared" si="675"/>
        <v>5.9614584777485094E-3</v>
      </c>
      <c r="AU225" s="75">
        <f t="shared" si="676"/>
        <v>1</v>
      </c>
      <c r="AV225" s="75"/>
      <c r="AW225" s="75"/>
      <c r="AX225" s="74">
        <v>460</v>
      </c>
      <c r="AY225" s="74">
        <v>459</v>
      </c>
      <c r="AZ225" s="74">
        <v>1010</v>
      </c>
      <c r="BA225" s="74">
        <v>528</v>
      </c>
      <c r="BB225" s="74">
        <v>3415</v>
      </c>
      <c r="BC225" s="74">
        <v>1467</v>
      </c>
      <c r="BD225" s="74">
        <v>128</v>
      </c>
      <c r="BF225" s="74">
        <v>23</v>
      </c>
      <c r="BG225" s="79">
        <v>9</v>
      </c>
      <c r="BH225" s="80">
        <v>45</v>
      </c>
      <c r="BI225" s="80"/>
      <c r="BJ225" s="81"/>
      <c r="BK225" s="73">
        <f t="shared" si="677"/>
        <v>54</v>
      </c>
      <c r="BL225" s="79">
        <f t="shared" si="678"/>
        <v>7544</v>
      </c>
      <c r="BM225" s="82"/>
      <c r="BN225" s="83">
        <f t="shared" si="679"/>
        <v>6.097560975609756E-2</v>
      </c>
      <c r="BO225" s="84">
        <f t="shared" si="680"/>
        <v>6.0843054082714738E-2</v>
      </c>
      <c r="BP225" s="84">
        <f t="shared" si="681"/>
        <v>0.13388123011664899</v>
      </c>
      <c r="BQ225" s="84">
        <f t="shared" si="682"/>
        <v>6.9989395546129374E-2</v>
      </c>
      <c r="BR225" s="84">
        <f t="shared" si="683"/>
        <v>0.45267762460233296</v>
      </c>
      <c r="BS225" s="84">
        <f t="shared" si="684"/>
        <v>0.19445917285259809</v>
      </c>
      <c r="BT225" s="84">
        <f t="shared" si="685"/>
        <v>1.6967126193001062E-2</v>
      </c>
      <c r="BU225" s="84">
        <f t="shared" si="686"/>
        <v>0</v>
      </c>
      <c r="BV225" s="84">
        <f t="shared" si="687"/>
        <v>3.0487804878048782E-3</v>
      </c>
      <c r="BW225" s="84">
        <f t="shared" si="688"/>
        <v>1.1930010604453872E-3</v>
      </c>
      <c r="BX225" s="84">
        <f t="shared" si="689"/>
        <v>5.9650053022269351E-3</v>
      </c>
      <c r="BY225" s="84">
        <f t="shared" si="690"/>
        <v>0</v>
      </c>
      <c r="BZ225" s="84">
        <f t="shared" si="691"/>
        <v>0</v>
      </c>
      <c r="CA225" s="75">
        <f t="shared" si="692"/>
        <v>7.1580063626723225E-3</v>
      </c>
      <c r="CB225" s="85">
        <f t="shared" si="693"/>
        <v>1</v>
      </c>
      <c r="CC225" s="75"/>
      <c r="CD225" s="75"/>
      <c r="CE225" s="74">
        <v>290</v>
      </c>
      <c r="CF225" s="74">
        <v>2946</v>
      </c>
      <c r="CG225" s="74">
        <v>1225</v>
      </c>
      <c r="CH225" s="74">
        <v>627</v>
      </c>
      <c r="CI225" s="74">
        <v>1379</v>
      </c>
      <c r="CJ225" s="74">
        <v>983</v>
      </c>
      <c r="CK225" s="74">
        <v>136</v>
      </c>
      <c r="CP225" s="73">
        <f t="shared" si="884"/>
        <v>0</v>
      </c>
      <c r="CQ225" s="73">
        <f t="shared" si="885"/>
        <v>7586</v>
      </c>
      <c r="CR225" s="73"/>
      <c r="CS225" s="76">
        <f t="shared" si="694"/>
        <v>3.8228315317690484E-2</v>
      </c>
      <c r="CT225" s="77">
        <f t="shared" si="695"/>
        <v>0.38834695491695226</v>
      </c>
      <c r="CU225" s="77">
        <f t="shared" si="696"/>
        <v>0.1614816767730029</v>
      </c>
      <c r="CV225" s="77">
        <f t="shared" si="697"/>
        <v>8.2652254152385973E-2</v>
      </c>
      <c r="CW225" s="77">
        <f t="shared" si="698"/>
        <v>0.18178223042446612</v>
      </c>
      <c r="CX225" s="77">
        <f t="shared" si="699"/>
        <v>0.12958080674927497</v>
      </c>
      <c r="CY225" s="77">
        <f t="shared" si="700"/>
        <v>1.7927761666227261E-2</v>
      </c>
      <c r="CZ225" s="78"/>
      <c r="DA225" s="78"/>
      <c r="DB225" s="78"/>
      <c r="DC225" s="78"/>
      <c r="DD225" s="78">
        <f t="shared" si="701"/>
        <v>0</v>
      </c>
      <c r="DE225" s="75">
        <f t="shared" si="702"/>
        <v>1</v>
      </c>
      <c r="DF225" s="75"/>
      <c r="DG225" s="75"/>
      <c r="DH225" s="74">
        <v>813</v>
      </c>
      <c r="DI225" s="74">
        <v>2557</v>
      </c>
      <c r="DJ225" s="74">
        <v>1983</v>
      </c>
      <c r="DK225" s="74">
        <v>968</v>
      </c>
      <c r="DM225" s="74">
        <v>285</v>
      </c>
      <c r="DN225" s="74">
        <v>483</v>
      </c>
      <c r="DO225" s="74">
        <v>452</v>
      </c>
      <c r="DP225" s="74">
        <v>3</v>
      </c>
      <c r="DQ225" s="74">
        <v>70</v>
      </c>
      <c r="DR225" s="74">
        <v>6</v>
      </c>
      <c r="DS225" s="74">
        <v>6</v>
      </c>
      <c r="DT225" s="74">
        <v>42</v>
      </c>
      <c r="DU225" s="73">
        <f t="shared" si="703"/>
        <v>127</v>
      </c>
      <c r="DV225" s="73">
        <f t="shared" si="886"/>
        <v>7668</v>
      </c>
      <c r="DW225" s="76">
        <f t="shared" si="704"/>
        <v>0.10602503912363068</v>
      </c>
      <c r="DX225" s="77">
        <f t="shared" si="705"/>
        <v>0.33346374543557644</v>
      </c>
      <c r="DY225" s="77">
        <f t="shared" si="706"/>
        <v>0.25860719874804383</v>
      </c>
      <c r="DZ225" s="77">
        <f t="shared" si="707"/>
        <v>0.12623891497130935</v>
      </c>
      <c r="EA225" s="77">
        <f t="shared" si="708"/>
        <v>0</v>
      </c>
      <c r="EB225" s="77">
        <f t="shared" si="709"/>
        <v>3.7167449139280127E-2</v>
      </c>
      <c r="EC225" s="77">
        <f t="shared" si="710"/>
        <v>6.2989045383411574E-2</v>
      </c>
      <c r="ED225" s="77">
        <f t="shared" si="711"/>
        <v>5.894627021387585E-2</v>
      </c>
      <c r="EE225" s="75">
        <f t="shared" si="712"/>
        <v>3.9123630672926448E-4</v>
      </c>
      <c r="EF225" s="78">
        <f t="shared" si="713"/>
        <v>9.1288471570161716E-3</v>
      </c>
      <c r="EG225" s="78">
        <f t="shared" si="714"/>
        <v>7.8247261345852897E-4</v>
      </c>
      <c r="EH225" s="78">
        <f t="shared" si="715"/>
        <v>7.8247261345852897E-4</v>
      </c>
      <c r="EI225" s="78">
        <f t="shared" si="716"/>
        <v>5.4773082942097028E-3</v>
      </c>
      <c r="EJ225" s="75">
        <f t="shared" si="717"/>
        <v>1.6562336984872195E-2</v>
      </c>
      <c r="EK225" s="75">
        <f t="shared" si="718"/>
        <v>1</v>
      </c>
      <c r="EL225" s="75"/>
      <c r="EM225" s="75"/>
      <c r="EN225" s="75"/>
      <c r="EO225" s="75"/>
      <c r="EP225" s="75"/>
      <c r="EQ225" s="75"/>
      <c r="ER225" s="75">
        <f t="shared" si="719"/>
        <v>0.38513794537640372</v>
      </c>
      <c r="ES225" s="75">
        <f t="shared" si="720"/>
        <v>0.45267762460233296</v>
      </c>
      <c r="ET225" s="75">
        <f t="shared" si="721"/>
        <v>0.38834695491695226</v>
      </c>
      <c r="EU225" s="75">
        <f t="shared" si="722"/>
        <v>0.33346374543557644</v>
      </c>
      <c r="EV225" s="75"/>
      <c r="EW225" s="75"/>
      <c r="EX225" s="75">
        <f t="shared" si="723"/>
        <v>0.10494939692222376</v>
      </c>
      <c r="EY225" s="75">
        <f t="shared" si="724"/>
        <v>6.0843054082714738E-2</v>
      </c>
      <c r="EZ225" s="75">
        <f t="shared" si="725"/>
        <v>0.18178223042446612</v>
      </c>
      <c r="FA225" s="75">
        <f t="shared" si="726"/>
        <v>0.25860719874804383</v>
      </c>
      <c r="FB225" s="75"/>
      <c r="FC225" s="75"/>
      <c r="FD225" s="75"/>
      <c r="FE225" s="75">
        <f t="shared" si="727"/>
        <v>0</v>
      </c>
      <c r="FF225" s="75"/>
      <c r="FG225" s="75"/>
      <c r="FH225" s="75"/>
      <c r="FI225" s="75"/>
      <c r="FJ225" s="75"/>
      <c r="FK225" s="75">
        <f t="shared" si="728"/>
        <v>3.0487804878048782E-3</v>
      </c>
      <c r="FL225" s="75"/>
      <c r="FM225" s="75"/>
      <c r="FN225" s="75"/>
      <c r="FO225" s="75"/>
      <c r="FP225" s="75">
        <f t="shared" si="729"/>
        <v>0.49008734229862749</v>
      </c>
      <c r="FQ225" s="75">
        <f t="shared" si="730"/>
        <v>0.51656945917285257</v>
      </c>
      <c r="FR225" s="75">
        <f t="shared" si="731"/>
        <v>0.57012918534141832</v>
      </c>
      <c r="FS225" s="75">
        <f t="shared" si="732"/>
        <v>0.59207094418362027</v>
      </c>
      <c r="FT225" s="75"/>
      <c r="FU225" s="75"/>
      <c r="FV225" s="75"/>
      <c r="FW225" s="75">
        <f t="shared" si="733"/>
        <v>-6.4330669685380704E-2</v>
      </c>
      <c r="FX225" s="75">
        <f t="shared" si="734"/>
        <v>-5.4883209481375816E-2</v>
      </c>
      <c r="FY225" s="75">
        <f t="shared" si="735"/>
        <v>-0.11921387916675652</v>
      </c>
      <c r="FZ225" s="75"/>
      <c r="GA225" s="75"/>
      <c r="GB225" s="75">
        <f t="shared" si="736"/>
        <v>0.12093917634175139</v>
      </c>
      <c r="GC225" s="75">
        <f t="shared" si="737"/>
        <v>7.6824968323577714E-2</v>
      </c>
      <c r="GD225" s="75">
        <f t="shared" si="738"/>
        <v>0.1977641446653291</v>
      </c>
      <c r="GE225" s="75"/>
      <c r="GF225" s="75"/>
      <c r="GG225" s="75"/>
      <c r="GH225" s="75"/>
      <c r="GI225" s="75"/>
      <c r="GJ225" s="75"/>
      <c r="GK225" s="75"/>
      <c r="GL225" s="75"/>
      <c r="GM225" s="75"/>
      <c r="GN225" s="75"/>
      <c r="GO225" s="75"/>
      <c r="GP225" s="75"/>
      <c r="GQ225" s="75">
        <f t="shared" si="739"/>
        <v>5.3559726168565747E-2</v>
      </c>
      <c r="GR225" s="75">
        <f t="shared" si="740"/>
        <v>2.1941758842201953E-2</v>
      </c>
      <c r="GS225" s="75">
        <f t="shared" si="741"/>
        <v>7.5501485010767699E-2</v>
      </c>
      <c r="GT225" s="75"/>
      <c r="GU225" s="75"/>
      <c r="GV225" s="75"/>
      <c r="GW225" s="75"/>
      <c r="GX225" s="75">
        <f t="shared" si="742"/>
        <v>1.1922916955497019E-2</v>
      </c>
      <c r="GY225" s="75">
        <f t="shared" si="743"/>
        <v>1.6967126193001062E-2</v>
      </c>
      <c r="GZ225" s="75">
        <f t="shared" si="744"/>
        <v>1.7927761666227261E-2</v>
      </c>
      <c r="HA225" s="75">
        <f t="shared" si="745"/>
        <v>3.7167449139280127E-2</v>
      </c>
      <c r="HB225" s="75"/>
      <c r="HC225" s="75"/>
      <c r="HD225" s="75">
        <f t="shared" si="746"/>
        <v>9.6063547322619916E-4</v>
      </c>
      <c r="HE225" s="75">
        <f t="shared" si="747"/>
        <v>1.9239687473052866E-2</v>
      </c>
      <c r="HF225" s="75">
        <f t="shared" si="748"/>
        <v>2.0200322946279065E-2</v>
      </c>
      <c r="HG225" s="75"/>
      <c r="HH225" s="75"/>
      <c r="HI225" s="75"/>
      <c r="HJ225" s="75">
        <f t="shared" si="749"/>
        <v>0.16054346319145987</v>
      </c>
      <c r="HK225" s="75">
        <f t="shared" si="750"/>
        <v>0.19445917285259809</v>
      </c>
      <c r="HL225" s="75">
        <f t="shared" si="751"/>
        <v>0.1614816767730029</v>
      </c>
      <c r="HM225" s="75">
        <f t="shared" si="752"/>
        <v>0.12623891497130935</v>
      </c>
      <c r="HN225" s="75"/>
      <c r="HO225" s="75"/>
      <c r="HP225" s="75">
        <f t="shared" si="753"/>
        <v>-3.2977496079595187E-2</v>
      </c>
      <c r="HQ225" s="75">
        <f>Gegevens!HM65-Gegevens!HL65</f>
        <v>-1.8978351473908556E-2</v>
      </c>
      <c r="HR225" s="75">
        <f t="shared" si="754"/>
        <v>-6.8220257881288743E-2</v>
      </c>
      <c r="HS225" s="75"/>
      <c r="HT225" s="75"/>
      <c r="HU225" s="75"/>
      <c r="HV225" s="75">
        <f t="shared" si="755"/>
        <v>0.21031470955219742</v>
      </c>
      <c r="HW225" s="75">
        <f t="shared" si="756"/>
        <v>0.13388123011664899</v>
      </c>
      <c r="HX225" s="75">
        <f t="shared" si="757"/>
        <v>0.12958080674927497</v>
      </c>
      <c r="HY225" s="75">
        <f t="shared" si="758"/>
        <v>0.10602503912363068</v>
      </c>
      <c r="HZ225" s="75"/>
      <c r="IA225" s="75"/>
      <c r="IB225" s="75">
        <f t="shared" si="759"/>
        <v>-4.3004233673740178E-3</v>
      </c>
      <c r="IC225" s="75">
        <f t="shared" si="760"/>
        <v>-2.3555767625644292E-2</v>
      </c>
      <c r="ID225" s="75">
        <f t="shared" si="761"/>
        <v>-2.7856190993018309E-2</v>
      </c>
      <c r="IE225" s="75"/>
      <c r="IF225" s="75"/>
      <c r="IG225" s="75"/>
      <c r="IH225" s="75">
        <f t="shared" si="762"/>
        <v>6.6962428947733257E-2</v>
      </c>
      <c r="II225" s="75">
        <f t="shared" si="763"/>
        <v>6.9989395546129374E-2</v>
      </c>
      <c r="IJ225" s="75">
        <f t="shared" si="764"/>
        <v>3.8228315317690484E-2</v>
      </c>
      <c r="IK225" s="75">
        <f t="shared" si="765"/>
        <v>5.894627021387585E-2</v>
      </c>
      <c r="IL225" s="75"/>
      <c r="IM225" s="75"/>
      <c r="IN225" s="75">
        <f t="shared" si="766"/>
        <v>-3.176108022843889E-2</v>
      </c>
      <c r="IO225" s="75">
        <f t="shared" si="767"/>
        <v>2.0717954896185366E-2</v>
      </c>
      <c r="IP225" s="75">
        <f t="shared" si="768"/>
        <v>-1.1043125332253524E-2</v>
      </c>
      <c r="IQ225" s="75"/>
      <c r="IR225" s="75"/>
      <c r="IS225" s="75"/>
      <c r="IT225" s="75">
        <f t="shared" si="769"/>
        <v>5.4207680576736451E-2</v>
      </c>
      <c r="IU225" s="75">
        <f t="shared" si="770"/>
        <v>6.097560975609756E-2</v>
      </c>
      <c r="IV225" s="75">
        <f t="shared" si="771"/>
        <v>8.2652254152385973E-2</v>
      </c>
      <c r="IW225" s="75">
        <f t="shared" si="772"/>
        <v>6.2989045383411574E-2</v>
      </c>
      <c r="IX225" s="75"/>
      <c r="IY225" s="75"/>
      <c r="IZ225" s="75">
        <f t="shared" si="773"/>
        <v>2.1676644396288414E-2</v>
      </c>
      <c r="JA225" s="75">
        <f t="shared" si="774"/>
        <v>-1.96632087689744E-2</v>
      </c>
      <c r="JB225" s="75">
        <f t="shared" si="775"/>
        <v>2.0134356273140142E-3</v>
      </c>
      <c r="JC225" s="75"/>
      <c r="JD225" s="75"/>
      <c r="JE225" s="75"/>
      <c r="JF225" s="75"/>
      <c r="JG225" s="75"/>
      <c r="JH225" s="75"/>
      <c r="JI225" s="75">
        <f t="shared" si="776"/>
        <v>7.8885345903230278E-2</v>
      </c>
      <c r="JJ225" s="75">
        <f t="shared" si="777"/>
        <v>0.12117010952446972</v>
      </c>
      <c r="JK225" s="75">
        <f t="shared" si="778"/>
        <v>0.13309302647996674</v>
      </c>
      <c r="JL225" s="75"/>
      <c r="JM225" s="75">
        <f t="shared" si="779"/>
        <v>8.6956521739130432E-2</v>
      </c>
      <c r="JN225" s="75">
        <f t="shared" si="780"/>
        <v>0.13096500530222693</v>
      </c>
      <c r="JO225" s="75">
        <f t="shared" si="781"/>
        <v>0.14793213149522799</v>
      </c>
      <c r="JP225" s="75"/>
      <c r="JQ225" s="75">
        <f t="shared" si="782"/>
        <v>5.6156076983917745E-2</v>
      </c>
      <c r="JR225" s="75">
        <f t="shared" si="783"/>
        <v>0.12088056947007646</v>
      </c>
      <c r="JS225" s="75">
        <f t="shared" si="784"/>
        <v>0.13880833113630373</v>
      </c>
      <c r="JT225" s="75"/>
      <c r="JU225" s="75">
        <f t="shared" si="785"/>
        <v>9.6113719353155977E-2</v>
      </c>
      <c r="JV225" s="75">
        <f t="shared" si="786"/>
        <v>0.12193531559728743</v>
      </c>
      <c r="JW225" s="75">
        <f t="shared" si="787"/>
        <v>0.15910276473656754</v>
      </c>
      <c r="JX225" s="75"/>
      <c r="JY225" s="75"/>
      <c r="JZ225" s="75"/>
      <c r="KA225" s="75">
        <f t="shared" si="788"/>
        <v>-3.0800444755212687E-2</v>
      </c>
      <c r="KB225" s="75">
        <f t="shared" si="789"/>
        <v>3.9957642369238232E-2</v>
      </c>
      <c r="KC225" s="75">
        <f t="shared" si="790"/>
        <v>9.1571976140255446E-3</v>
      </c>
      <c r="KD225" s="75"/>
      <c r="KE225" s="75"/>
      <c r="KF225" s="75">
        <f t="shared" si="791"/>
        <v>-1.0084435832150476E-2</v>
      </c>
      <c r="KG225" s="75">
        <f t="shared" si="792"/>
        <v>1.0547461272109732E-3</v>
      </c>
      <c r="KH225" s="75">
        <f t="shared" si="793"/>
        <v>-9.0296897049395031E-3</v>
      </c>
      <c r="KI225" s="75"/>
      <c r="KJ225" s="75"/>
      <c r="KK225" s="75">
        <f t="shared" si="794"/>
        <v>-9.1238003589242667E-3</v>
      </c>
      <c r="KL225" s="75">
        <f t="shared" si="795"/>
        <v>2.0294433600263811E-2</v>
      </c>
      <c r="KM225" s="75">
        <f t="shared" si="796"/>
        <v>1.1170633241339545E-2</v>
      </c>
      <c r="KN225" s="75"/>
      <c r="KO225" s="75"/>
      <c r="KP225" s="75"/>
      <c r="KQ225" s="75"/>
      <c r="KR225" s="73">
        <f t="shared" si="797"/>
        <v>3471.1320254506891</v>
      </c>
      <c r="KS225" s="73">
        <f t="shared" si="798"/>
        <v>466.54453870625662</v>
      </c>
      <c r="KT225" s="73">
        <f t="shared" si="799"/>
        <v>1491.1129374337222</v>
      </c>
      <c r="KU225" s="73">
        <f t="shared" si="800"/>
        <v>1026.6012725344644</v>
      </c>
      <c r="KV225" s="73">
        <f t="shared" si="801"/>
        <v>536.67868504772002</v>
      </c>
      <c r="KW225" s="73">
        <f t="shared" si="802"/>
        <v>467.5609756097561</v>
      </c>
      <c r="KX225" s="73">
        <f t="shared" si="803"/>
        <v>130.10392364793213</v>
      </c>
      <c r="KY225" s="73"/>
      <c r="KZ225" s="73">
        <f t="shared" si="804"/>
        <v>2977.8444503031901</v>
      </c>
      <c r="LA225" s="73">
        <f t="shared" si="805"/>
        <v>1393.9061428948062</v>
      </c>
      <c r="LB225" s="73">
        <f t="shared" si="806"/>
        <v>1238.2414974953863</v>
      </c>
      <c r="LC225" s="73">
        <f t="shared" si="807"/>
        <v>993.62562615344041</v>
      </c>
      <c r="LD225" s="73">
        <f t="shared" si="808"/>
        <v>293.13472185605065</v>
      </c>
      <c r="LE225" s="73">
        <f t="shared" si="809"/>
        <v>633.77748484049562</v>
      </c>
      <c r="LF225" s="73">
        <f t="shared" si="810"/>
        <v>137.47007645663064</v>
      </c>
      <c r="LG225" s="73"/>
      <c r="LH225" s="73">
        <f t="shared" si="811"/>
        <v>2557</v>
      </c>
      <c r="LI225" s="73">
        <f t="shared" si="812"/>
        <v>1983</v>
      </c>
      <c r="LJ225" s="73">
        <f t="shared" si="813"/>
        <v>968</v>
      </c>
      <c r="LK225" s="73">
        <f t="shared" si="814"/>
        <v>813</v>
      </c>
      <c r="LL225" s="73">
        <f t="shared" si="815"/>
        <v>452</v>
      </c>
      <c r="LM225" s="73">
        <f t="shared" si="816"/>
        <v>483</v>
      </c>
      <c r="LN225" s="73">
        <f t="shared" si="817"/>
        <v>285</v>
      </c>
      <c r="LO225" s="73"/>
      <c r="LP225" s="73">
        <f t="shared" si="818"/>
        <v>-493.28757514749896</v>
      </c>
      <c r="LQ225" s="73">
        <f t="shared" si="819"/>
        <v>927.36160418854956</v>
      </c>
      <c r="LR225" s="73">
        <f t="shared" si="820"/>
        <v>-252.87143993833593</v>
      </c>
      <c r="LS225" s="73">
        <f t="shared" si="821"/>
        <v>-32.975646381024035</v>
      </c>
      <c r="LT225" s="73">
        <f t="shared" si="822"/>
        <v>-243.54396319166938</v>
      </c>
      <c r="LU225" s="73">
        <f t="shared" si="823"/>
        <v>166.21650923073952</v>
      </c>
      <c r="LV225" s="73">
        <f t="shared" si="824"/>
        <v>7.3661528086985015</v>
      </c>
      <c r="LW225" s="73"/>
      <c r="LX225" s="73">
        <f t="shared" si="825"/>
        <v>-420.84445030319011</v>
      </c>
      <c r="LY225" s="73">
        <f t="shared" si="826"/>
        <v>589.09385710519382</v>
      </c>
      <c r="LZ225" s="73">
        <f t="shared" si="827"/>
        <v>-270.24149749538628</v>
      </c>
      <c r="MA225" s="73">
        <f t="shared" si="828"/>
        <v>-180.62562615344041</v>
      </c>
      <c r="MB225" s="73">
        <f t="shared" si="829"/>
        <v>158.86527814394935</v>
      </c>
      <c r="MC225" s="73">
        <f t="shared" si="830"/>
        <v>-150.77748484049562</v>
      </c>
      <c r="MD225" s="73">
        <f t="shared" si="831"/>
        <v>147.52992354336936</v>
      </c>
      <c r="ME225" s="73"/>
      <c r="MF225" s="73">
        <f t="shared" si="832"/>
        <v>-914.13202545068907</v>
      </c>
      <c r="MG225" s="73">
        <f t="shared" si="833"/>
        <v>1516.4554612937434</v>
      </c>
      <c r="MH225" s="73">
        <f t="shared" si="834"/>
        <v>-523.11293743372221</v>
      </c>
      <c r="MI225" s="73">
        <f t="shared" si="835"/>
        <v>-213.60127253446444</v>
      </c>
      <c r="MJ225" s="73">
        <f t="shared" si="836"/>
        <v>-84.678685047720023</v>
      </c>
      <c r="MK225" s="73">
        <f t="shared" si="837"/>
        <v>15.439024390243901</v>
      </c>
      <c r="ML225" s="73">
        <f t="shared" si="838"/>
        <v>154.89607635206787</v>
      </c>
      <c r="MM225" s="73"/>
      <c r="MN225" s="75">
        <f t="shared" si="839"/>
        <v>-0.14211144131962278</v>
      </c>
      <c r="MO225" s="75">
        <f t="shared" si="840"/>
        <v>1.9877236303315302</v>
      </c>
      <c r="MP225" s="75">
        <f t="shared" si="841"/>
        <v>-0.16958570581081533</v>
      </c>
      <c r="MQ225" s="75">
        <f t="shared" si="842"/>
        <v>-3.2121182062841244E-2</v>
      </c>
      <c r="MR225" s="75">
        <f t="shared" si="843"/>
        <v>-0.45379846447602834</v>
      </c>
      <c r="MS225" s="75">
        <f t="shared" si="844"/>
        <v>0.3554969680991299</v>
      </c>
      <c r="MT225" s="75">
        <f t="shared" si="845"/>
        <v>5.6617453203269164E-2</v>
      </c>
      <c r="MU225" s="75"/>
      <c r="MV225" s="75">
        <f t="shared" si="846"/>
        <v>-0.14132519590146547</v>
      </c>
      <c r="MW225" s="75">
        <f t="shared" si="847"/>
        <v>0.42262089173506923</v>
      </c>
      <c r="MX225" s="75">
        <f t="shared" si="848"/>
        <v>-0.21824619675726317</v>
      </c>
      <c r="MY225" s="75">
        <f t="shared" si="849"/>
        <v>-0.18178438780075035</v>
      </c>
      <c r="MZ225" s="75">
        <f t="shared" si="850"/>
        <v>0.54195312359469705</v>
      </c>
      <c r="NA225" s="75">
        <f t="shared" si="851"/>
        <v>-0.23790287355891504</v>
      </c>
      <c r="NB225" s="75">
        <f t="shared" si="852"/>
        <v>1.0731784497836694</v>
      </c>
      <c r="NC225" s="75"/>
      <c r="ND225" s="75">
        <f t="shared" si="853"/>
        <v>-0.26335270993675297</v>
      </c>
      <c r="NE225" s="75">
        <f t="shared" si="854"/>
        <v>3.2503980552401801</v>
      </c>
      <c r="NF225" s="75">
        <f t="shared" si="855"/>
        <v>-0.350820467250472</v>
      </c>
      <c r="NG225" s="75">
        <f t="shared" si="856"/>
        <v>-0.20806644044686157</v>
      </c>
      <c r="NH225" s="75">
        <f t="shared" si="857"/>
        <v>-0.15778283618659203</v>
      </c>
      <c r="NI225" s="75">
        <f t="shared" si="858"/>
        <v>3.3020344287949921E-2</v>
      </c>
      <c r="NJ225" s="75">
        <f t="shared" si="859"/>
        <v>1.1905565336463224</v>
      </c>
      <c r="NK225" s="75"/>
      <c r="NL225" s="75"/>
      <c r="NM225" s="211">
        <v>8874</v>
      </c>
      <c r="NN225" s="212">
        <v>0</v>
      </c>
      <c r="NO225" s="212">
        <v>5</v>
      </c>
      <c r="NP225" s="212">
        <v>2</v>
      </c>
      <c r="NQ225" s="212">
        <v>0</v>
      </c>
      <c r="NR225" s="212">
        <v>7</v>
      </c>
      <c r="NS225" s="213">
        <v>14</v>
      </c>
      <c r="NT225" s="213">
        <f t="shared" si="860"/>
        <v>8888</v>
      </c>
      <c r="NU225" s="75"/>
      <c r="NV225" s="75"/>
      <c r="NW225" s="73">
        <v>7668</v>
      </c>
      <c r="NX225" s="73">
        <v>1983</v>
      </c>
      <c r="NY225" s="75">
        <f t="shared" si="861"/>
        <v>0.25860719874804383</v>
      </c>
      <c r="NZ225" s="75">
        <f t="shared" si="862"/>
        <v>1.826068195121626E-3</v>
      </c>
      <c r="OA225" s="75">
        <f t="shared" si="863"/>
        <v>2.5301403124206542E-3</v>
      </c>
      <c r="OB225" s="73">
        <v>11932</v>
      </c>
      <c r="OC225" s="73">
        <v>8888</v>
      </c>
      <c r="OD225" s="73">
        <v>1302.3829289026507</v>
      </c>
      <c r="OE225" s="73">
        <v>239.71640389082859</v>
      </c>
      <c r="OF225" s="75">
        <f t="shared" si="864"/>
        <v>2.0090211522865286E-2</v>
      </c>
      <c r="OG225" s="75">
        <f t="shared" si="865"/>
        <v>0.18405984796868194</v>
      </c>
      <c r="OH225" s="73">
        <v>569.66666666666993</v>
      </c>
      <c r="OI225" s="73">
        <f t="shared" si="866"/>
        <v>104.85276005949308</v>
      </c>
      <c r="OJ225" s="75">
        <f t="shared" si="867"/>
        <v>1.1797115218214792E-2</v>
      </c>
      <c r="OK225" s="75">
        <f t="shared" si="868"/>
        <v>1.8207120491708223E-3</v>
      </c>
      <c r="OL225" s="75">
        <f t="shared" si="869"/>
        <v>3.4970619214853388E-4</v>
      </c>
      <c r="OM225" s="73">
        <v>11879</v>
      </c>
      <c r="ON225" s="73">
        <v>210157136</v>
      </c>
      <c r="OO225" s="73">
        <f t="shared" si="870"/>
        <v>17691.483794932232</v>
      </c>
      <c r="OP225" s="75">
        <f t="shared" si="871"/>
        <v>1.8229619855875665E-3</v>
      </c>
      <c r="OQ225" s="75">
        <f t="shared" si="872"/>
        <v>1.6876513604925146E-3</v>
      </c>
      <c r="OR225" s="75">
        <f t="shared" si="873"/>
        <v>3.3803218684025333E-4</v>
      </c>
      <c r="OS225" s="73">
        <v>1480.5764795016414</v>
      </c>
      <c r="OT225" s="75">
        <f t="shared" si="874"/>
        <v>0.1240845188988972</v>
      </c>
      <c r="OU225" s="75">
        <f t="shared" si="875"/>
        <v>1.2202301557572457E-3</v>
      </c>
      <c r="OV225" s="73">
        <v>72.864242846092949</v>
      </c>
      <c r="OW225" s="75">
        <f t="shared" si="876"/>
        <v>6.1338700939551263E-3</v>
      </c>
      <c r="OX225" s="75">
        <v>7.4698795180722893E-2</v>
      </c>
      <c r="OY225" s="73">
        <v>725</v>
      </c>
      <c r="OZ225" s="75">
        <f t="shared" si="877"/>
        <v>6.0760978880321823E-2</v>
      </c>
      <c r="PA225" s="73">
        <v>2173</v>
      </c>
      <c r="PB225" s="75">
        <f t="shared" si="878"/>
        <v>0.18211532014750251</v>
      </c>
      <c r="PC225" s="73">
        <v>2012</v>
      </c>
      <c r="PD225" s="73">
        <v>2394</v>
      </c>
      <c r="PE225" s="75">
        <f t="shared" si="879"/>
        <v>-0.15956558061821219</v>
      </c>
      <c r="PF225" s="75">
        <v>4.743618703410888E-2</v>
      </c>
      <c r="PG225" s="75">
        <v>7.0815450643776826E-2</v>
      </c>
      <c r="PH225" s="75">
        <v>0.11825163767788571</v>
      </c>
      <c r="PI225" s="75"/>
      <c r="PJ225" s="75"/>
      <c r="PK225" s="75"/>
      <c r="PL225" s="75"/>
      <c r="PM225" s="75"/>
      <c r="PN225" s="75"/>
      <c r="PO225" s="226"/>
      <c r="PP225" s="21">
        <f t="shared" si="880"/>
        <v>0</v>
      </c>
      <c r="PQ225" s="73">
        <f t="shared" si="881"/>
        <v>138.55672636870679</v>
      </c>
      <c r="PR225" s="73"/>
      <c r="PS225" s="73">
        <f t="shared" si="882"/>
        <v>18.543018972022104</v>
      </c>
      <c r="PT225" s="73">
        <v>2</v>
      </c>
      <c r="PU225" s="73">
        <f t="shared" si="883"/>
        <v>19.207111432463741</v>
      </c>
      <c r="PV225" s="73">
        <v>2</v>
      </c>
      <c r="PW225" s="73"/>
    </row>
    <row r="226" spans="1:443" x14ac:dyDescent="0.25">
      <c r="A226" s="150"/>
      <c r="B226" s="153" t="s">
        <v>44</v>
      </c>
      <c r="C226" s="151"/>
      <c r="D226" s="156">
        <v>36015</v>
      </c>
      <c r="E226" s="156" t="s">
        <v>140</v>
      </c>
      <c r="F226" s="72" t="s">
        <v>189</v>
      </c>
      <c r="G226" s="82"/>
      <c r="P226" s="161"/>
      <c r="Q226" s="127"/>
      <c r="R226" s="127"/>
      <c r="S226" s="127"/>
      <c r="T226" s="127"/>
      <c r="U226" s="127"/>
      <c r="V226" s="127"/>
      <c r="W226" s="127"/>
      <c r="X226" s="127"/>
      <c r="Y226" s="127"/>
      <c r="Z226" s="113"/>
      <c r="AA226" s="73"/>
      <c r="AB226" s="74">
        <v>3894</v>
      </c>
      <c r="AC226" s="74">
        <v>12100</v>
      </c>
      <c r="AD226" s="74">
        <v>3730</v>
      </c>
      <c r="AE226" s="74">
        <v>5506</v>
      </c>
      <c r="AF226" s="74">
        <v>3562</v>
      </c>
      <c r="AG226" s="74">
        <v>9340</v>
      </c>
      <c r="AH226" s="74">
        <v>385</v>
      </c>
      <c r="AI226" s="74">
        <v>537</v>
      </c>
      <c r="AK226" s="73">
        <f t="shared" si="667"/>
        <v>39054</v>
      </c>
      <c r="AL226" s="75"/>
      <c r="AM226" s="76">
        <f t="shared" si="668"/>
        <v>9.9708096481794434E-2</v>
      </c>
      <c r="AN226" s="77">
        <f t="shared" si="669"/>
        <v>0.30982741844625389</v>
      </c>
      <c r="AO226" s="77">
        <f t="shared" si="670"/>
        <v>9.5508782711117943E-2</v>
      </c>
      <c r="AP226" s="77">
        <f t="shared" si="671"/>
        <v>0.14098427817893175</v>
      </c>
      <c r="AQ226" s="77">
        <f t="shared" si="672"/>
        <v>9.1207046653351775E-2</v>
      </c>
      <c r="AR226" s="77">
        <f t="shared" si="673"/>
        <v>0.23915604035438112</v>
      </c>
      <c r="AS226" s="77">
        <f t="shared" si="674"/>
        <v>9.8581451323808064E-3</v>
      </c>
      <c r="AT226" s="78">
        <f t="shared" si="675"/>
        <v>1.3750192041788293E-2</v>
      </c>
      <c r="AU226" s="75">
        <f t="shared" si="676"/>
        <v>1</v>
      </c>
      <c r="AV226" s="75"/>
      <c r="AW226" s="75"/>
      <c r="AX226" s="74">
        <v>3213</v>
      </c>
      <c r="AY226" s="74">
        <v>2230</v>
      </c>
      <c r="AZ226" s="74">
        <v>4359</v>
      </c>
      <c r="BA226" s="74">
        <v>6336</v>
      </c>
      <c r="BB226" s="74">
        <v>13131</v>
      </c>
      <c r="BC226" s="74">
        <v>8498</v>
      </c>
      <c r="BD226" s="74">
        <v>658</v>
      </c>
      <c r="BE226" s="74">
        <v>935</v>
      </c>
      <c r="BF226" s="74">
        <v>179</v>
      </c>
      <c r="BG226" s="79">
        <v>62</v>
      </c>
      <c r="BH226" s="80"/>
      <c r="BI226" s="80"/>
      <c r="BJ226" s="81"/>
      <c r="BK226" s="73">
        <f t="shared" si="677"/>
        <v>62</v>
      </c>
      <c r="BL226" s="79">
        <f t="shared" si="678"/>
        <v>39601</v>
      </c>
      <c r="BM226" s="82"/>
      <c r="BN226" s="83">
        <f t="shared" si="679"/>
        <v>8.1134314790030554E-2</v>
      </c>
      <c r="BO226" s="84">
        <f t="shared" si="680"/>
        <v>5.6311709300270192E-2</v>
      </c>
      <c r="BP226" s="84">
        <f t="shared" si="681"/>
        <v>0.11007297795510214</v>
      </c>
      <c r="BQ226" s="84">
        <f t="shared" si="682"/>
        <v>0.15999595969798741</v>
      </c>
      <c r="BR226" s="84">
        <f t="shared" si="683"/>
        <v>0.33158253579455066</v>
      </c>
      <c r="BS226" s="84">
        <f t="shared" si="684"/>
        <v>0.21459054064291305</v>
      </c>
      <c r="BT226" s="84">
        <f t="shared" si="685"/>
        <v>1.6615742026716496E-2</v>
      </c>
      <c r="BU226" s="84">
        <f t="shared" si="686"/>
        <v>2.3610514885987727E-2</v>
      </c>
      <c r="BV226" s="84">
        <f t="shared" si="687"/>
        <v>4.5200878765687732E-3</v>
      </c>
      <c r="BW226" s="84">
        <f t="shared" si="688"/>
        <v>1.565617029872983E-3</v>
      </c>
      <c r="BX226" s="84">
        <f t="shared" si="689"/>
        <v>0</v>
      </c>
      <c r="BY226" s="84">
        <f t="shared" si="690"/>
        <v>0</v>
      </c>
      <c r="BZ226" s="84">
        <f t="shared" si="691"/>
        <v>0</v>
      </c>
      <c r="CA226" s="75">
        <f t="shared" si="692"/>
        <v>1.565617029872983E-3</v>
      </c>
      <c r="CB226" s="85">
        <f t="shared" si="693"/>
        <v>1</v>
      </c>
      <c r="CC226" s="75"/>
      <c r="CD226" s="75"/>
      <c r="CE226" s="74">
        <v>3392</v>
      </c>
      <c r="CF226" s="74">
        <v>8664</v>
      </c>
      <c r="CG226" s="74">
        <v>11629</v>
      </c>
      <c r="CH226" s="74">
        <v>5086</v>
      </c>
      <c r="CI226" s="74">
        <v>6833</v>
      </c>
      <c r="CJ226" s="74">
        <v>3648</v>
      </c>
      <c r="CK226" s="72">
        <v>685</v>
      </c>
      <c r="CP226" s="73">
        <f t="shared" si="884"/>
        <v>0</v>
      </c>
      <c r="CQ226" s="73">
        <f t="shared" si="885"/>
        <v>39937</v>
      </c>
      <c r="CR226" s="73"/>
      <c r="CS226" s="76">
        <f t="shared" si="694"/>
        <v>8.4933770688834911E-2</v>
      </c>
      <c r="CT226" s="77">
        <f t="shared" si="695"/>
        <v>0.21694168315096277</v>
      </c>
      <c r="CU226" s="77">
        <f t="shared" si="696"/>
        <v>0.29118361419235295</v>
      </c>
      <c r="CV226" s="77">
        <f t="shared" si="697"/>
        <v>0.12735057715902545</v>
      </c>
      <c r="CW226" s="77">
        <f t="shared" si="698"/>
        <v>0.17109447379622905</v>
      </c>
      <c r="CX226" s="77">
        <f t="shared" si="699"/>
        <v>9.1343866589879058E-2</v>
      </c>
      <c r="CY226" s="77">
        <f t="shared" si="700"/>
        <v>1.7152014422715776E-2</v>
      </c>
      <c r="CZ226" s="78"/>
      <c r="DA226" s="78"/>
      <c r="DB226" s="78"/>
      <c r="DC226" s="78"/>
      <c r="DD226" s="78">
        <f t="shared" si="701"/>
        <v>0</v>
      </c>
      <c r="DE226" s="75">
        <f t="shared" si="702"/>
        <v>1</v>
      </c>
      <c r="DF226" s="75"/>
      <c r="DG226" s="75"/>
      <c r="DH226" s="74">
        <v>3924</v>
      </c>
      <c r="DI226" s="74">
        <v>8832</v>
      </c>
      <c r="DJ226" s="74">
        <v>9438</v>
      </c>
      <c r="DK226" s="74">
        <v>7872</v>
      </c>
      <c r="DM226" s="74">
        <v>1439</v>
      </c>
      <c r="DN226" s="74">
        <v>3226</v>
      </c>
      <c r="DO226" s="72">
        <v>4990</v>
      </c>
      <c r="DP226" s="74">
        <v>336</v>
      </c>
      <c r="DU226" s="73">
        <f t="shared" si="703"/>
        <v>336</v>
      </c>
      <c r="DV226" s="73">
        <f t="shared" si="886"/>
        <v>40057</v>
      </c>
      <c r="DW226" s="76">
        <f t="shared" si="704"/>
        <v>9.7960406420850285E-2</v>
      </c>
      <c r="DX226" s="77">
        <f t="shared" si="705"/>
        <v>0.22048580772399332</v>
      </c>
      <c r="DY226" s="77">
        <f t="shared" si="706"/>
        <v>0.23561424969418579</v>
      </c>
      <c r="DZ226" s="77">
        <f t="shared" si="707"/>
        <v>0.19651995905834185</v>
      </c>
      <c r="EA226" s="77">
        <f t="shared" si="708"/>
        <v>0</v>
      </c>
      <c r="EB226" s="77">
        <f t="shared" si="709"/>
        <v>3.592380857278378E-2</v>
      </c>
      <c r="EC226" s="77">
        <f t="shared" si="710"/>
        <v>8.0535237286866221E-2</v>
      </c>
      <c r="ED226" s="77">
        <f t="shared" si="711"/>
        <v>0.12457248421000075</v>
      </c>
      <c r="EE226" s="75">
        <f t="shared" si="712"/>
        <v>8.3880470329780066E-3</v>
      </c>
      <c r="EF226" s="78">
        <f t="shared" si="713"/>
        <v>0</v>
      </c>
      <c r="EG226" s="78">
        <f t="shared" si="714"/>
        <v>0</v>
      </c>
      <c r="EH226" s="78">
        <f t="shared" si="715"/>
        <v>0</v>
      </c>
      <c r="EI226" s="78">
        <f t="shared" si="716"/>
        <v>0</v>
      </c>
      <c r="EJ226" s="75">
        <f t="shared" si="717"/>
        <v>8.3880470329780066E-3</v>
      </c>
      <c r="EK226" s="75">
        <f t="shared" si="718"/>
        <v>1</v>
      </c>
      <c r="EL226" s="75"/>
      <c r="EM226" s="75"/>
      <c r="EN226" s="75"/>
      <c r="EO226" s="75"/>
      <c r="EP226" s="75"/>
      <c r="EQ226" s="75"/>
      <c r="ER226" s="75">
        <f t="shared" si="719"/>
        <v>0.30982741844625389</v>
      </c>
      <c r="ES226" s="75">
        <f t="shared" si="720"/>
        <v>0.33158253579455066</v>
      </c>
      <c r="ET226" s="75">
        <f t="shared" si="721"/>
        <v>0.21694168315096277</v>
      </c>
      <c r="EU226" s="75">
        <f t="shared" si="722"/>
        <v>0.22048580772399332</v>
      </c>
      <c r="EV226" s="75"/>
      <c r="EW226" s="75"/>
      <c r="EX226" s="75">
        <f t="shared" si="723"/>
        <v>9.5508782711117943E-2</v>
      </c>
      <c r="EY226" s="75">
        <f t="shared" si="724"/>
        <v>5.6311709300270192E-2</v>
      </c>
      <c r="EZ226" s="75">
        <f t="shared" si="725"/>
        <v>0.17109447379622905</v>
      </c>
      <c r="FA226" s="75">
        <f t="shared" si="726"/>
        <v>0.23561424969418579</v>
      </c>
      <c r="FB226" s="75"/>
      <c r="FC226" s="75"/>
      <c r="FD226" s="75"/>
      <c r="FE226" s="75">
        <f t="shared" si="727"/>
        <v>2.3610514885987727E-2</v>
      </c>
      <c r="FF226" s="75"/>
      <c r="FG226" s="75"/>
      <c r="FH226" s="75"/>
      <c r="FI226" s="75"/>
      <c r="FJ226" s="75"/>
      <c r="FK226" s="75">
        <f t="shared" si="728"/>
        <v>4.5200878765687732E-3</v>
      </c>
      <c r="FL226" s="75"/>
      <c r="FM226" s="75"/>
      <c r="FN226" s="75"/>
      <c r="FO226" s="75"/>
      <c r="FP226" s="75">
        <f t="shared" si="729"/>
        <v>0.40533620115737184</v>
      </c>
      <c r="FQ226" s="75">
        <f t="shared" si="730"/>
        <v>0.41602484785737737</v>
      </c>
      <c r="FR226" s="75">
        <f t="shared" si="731"/>
        <v>0.38803615694719185</v>
      </c>
      <c r="FS226" s="75">
        <f t="shared" si="732"/>
        <v>0.45610005741817911</v>
      </c>
      <c r="FT226" s="75"/>
      <c r="FU226" s="75"/>
      <c r="FV226" s="75"/>
      <c r="FW226" s="75">
        <f t="shared" si="733"/>
        <v>-0.11464085264358789</v>
      </c>
      <c r="FX226" s="75">
        <f t="shared" si="734"/>
        <v>3.5441245730305493E-3</v>
      </c>
      <c r="FY226" s="75">
        <f t="shared" si="735"/>
        <v>-0.11109672807055734</v>
      </c>
      <c r="FZ226" s="75"/>
      <c r="GA226" s="75"/>
      <c r="GB226" s="75">
        <f t="shared" si="736"/>
        <v>0.11478276449595887</v>
      </c>
      <c r="GC226" s="75">
        <f t="shared" si="737"/>
        <v>6.4519775897956738E-2</v>
      </c>
      <c r="GD226" s="75">
        <f t="shared" si="738"/>
        <v>0.1793025403939156</v>
      </c>
      <c r="GE226" s="75"/>
      <c r="GF226" s="75"/>
      <c r="GG226" s="75"/>
      <c r="GH226" s="75"/>
      <c r="GI226" s="75"/>
      <c r="GJ226" s="75"/>
      <c r="GK226" s="75"/>
      <c r="GL226" s="75"/>
      <c r="GM226" s="75"/>
      <c r="GN226" s="75"/>
      <c r="GO226" s="75"/>
      <c r="GP226" s="75"/>
      <c r="GQ226" s="75">
        <f t="shared" si="739"/>
        <v>-2.7988690910185521E-2</v>
      </c>
      <c r="GR226" s="75">
        <f t="shared" si="740"/>
        <v>6.806390047098726E-2</v>
      </c>
      <c r="GS226" s="75">
        <f t="shared" si="741"/>
        <v>4.0075209560801739E-2</v>
      </c>
      <c r="GT226" s="75"/>
      <c r="GU226" s="75"/>
      <c r="GV226" s="75"/>
      <c r="GW226" s="75"/>
      <c r="GX226" s="75">
        <f t="shared" si="742"/>
        <v>9.8581451323808064E-3</v>
      </c>
      <c r="GY226" s="75">
        <f t="shared" si="743"/>
        <v>1.6615742026716496E-2</v>
      </c>
      <c r="GZ226" s="75">
        <f t="shared" si="744"/>
        <v>1.7152014422715776E-2</v>
      </c>
      <c r="HA226" s="75">
        <f t="shared" si="745"/>
        <v>3.592380857278378E-2</v>
      </c>
      <c r="HB226" s="75"/>
      <c r="HC226" s="75"/>
      <c r="HD226" s="75">
        <f t="shared" si="746"/>
        <v>5.3627239599927934E-4</v>
      </c>
      <c r="HE226" s="75">
        <f t="shared" si="747"/>
        <v>1.8771794150068005E-2</v>
      </c>
      <c r="HF226" s="75">
        <f t="shared" si="748"/>
        <v>1.9308066546067284E-2</v>
      </c>
      <c r="HG226" s="75"/>
      <c r="HH226" s="75"/>
      <c r="HI226" s="75"/>
      <c r="HJ226" s="75">
        <f t="shared" si="749"/>
        <v>0.23915604035438112</v>
      </c>
      <c r="HK226" s="75">
        <f t="shared" si="750"/>
        <v>0.21459054064291305</v>
      </c>
      <c r="HL226" s="75">
        <f t="shared" si="751"/>
        <v>0.29118361419235295</v>
      </c>
      <c r="HM226" s="75">
        <f t="shared" si="752"/>
        <v>0.19651995905834185</v>
      </c>
      <c r="HN226" s="75"/>
      <c r="HO226" s="75"/>
      <c r="HP226" s="75">
        <f t="shared" si="753"/>
        <v>7.6593073549439894E-2</v>
      </c>
      <c r="HQ226" s="75">
        <f>Gegevens!HM184-Gegevens!HL184</f>
        <v>-6.9230418958093842E-2</v>
      </c>
      <c r="HR226" s="75">
        <f t="shared" si="754"/>
        <v>-1.8070581584571199E-2</v>
      </c>
      <c r="HS226" s="75"/>
      <c r="HT226" s="75"/>
      <c r="HU226" s="75"/>
      <c r="HV226" s="75">
        <f t="shared" si="755"/>
        <v>9.9708096481794434E-2</v>
      </c>
      <c r="HW226" s="75">
        <f t="shared" si="756"/>
        <v>0.11007297795510214</v>
      </c>
      <c r="HX226" s="75">
        <f t="shared" si="757"/>
        <v>9.1343866589879058E-2</v>
      </c>
      <c r="HY226" s="75">
        <f t="shared" si="758"/>
        <v>9.7960406420850285E-2</v>
      </c>
      <c r="HZ226" s="75"/>
      <c r="IA226" s="75"/>
      <c r="IB226" s="75">
        <f t="shared" si="759"/>
        <v>-1.8729111365223081E-2</v>
      </c>
      <c r="IC226" s="75">
        <f t="shared" si="760"/>
        <v>6.616539830971227E-3</v>
      </c>
      <c r="ID226" s="75">
        <f t="shared" si="761"/>
        <v>-1.2112571534251854E-2</v>
      </c>
      <c r="IE226" s="75"/>
      <c r="IF226" s="75"/>
      <c r="IG226" s="75"/>
      <c r="IH226" s="75">
        <f t="shared" si="762"/>
        <v>0.14098427817893175</v>
      </c>
      <c r="II226" s="75">
        <f t="shared" si="763"/>
        <v>0.15999595969798741</v>
      </c>
      <c r="IJ226" s="75">
        <f t="shared" si="764"/>
        <v>8.4933770688834911E-2</v>
      </c>
      <c r="IK226" s="75">
        <f t="shared" si="765"/>
        <v>0.12457248421000075</v>
      </c>
      <c r="IL226" s="75"/>
      <c r="IM226" s="75"/>
      <c r="IN226" s="75">
        <f t="shared" si="766"/>
        <v>-7.50621890091525E-2</v>
      </c>
      <c r="IO226" s="75">
        <f t="shared" si="767"/>
        <v>3.9638713521165839E-2</v>
      </c>
      <c r="IP226" s="75">
        <f t="shared" si="768"/>
        <v>-3.5423475487986661E-2</v>
      </c>
      <c r="IQ226" s="75"/>
      <c r="IR226" s="75"/>
      <c r="IS226" s="75"/>
      <c r="IT226" s="75">
        <f t="shared" si="769"/>
        <v>9.1207046653351775E-2</v>
      </c>
      <c r="IU226" s="75">
        <f t="shared" si="770"/>
        <v>8.1134314790030554E-2</v>
      </c>
      <c r="IV226" s="75">
        <f t="shared" si="771"/>
        <v>0.12735057715902545</v>
      </c>
      <c r="IW226" s="75">
        <f t="shared" si="772"/>
        <v>8.0535237286866221E-2</v>
      </c>
      <c r="IX226" s="75"/>
      <c r="IY226" s="75"/>
      <c r="IZ226" s="75">
        <f t="shared" si="773"/>
        <v>4.6216262368994898E-2</v>
      </c>
      <c r="JA226" s="75">
        <f t="shared" si="774"/>
        <v>-4.6815339872159231E-2</v>
      </c>
      <c r="JB226" s="75">
        <f t="shared" si="775"/>
        <v>-5.9907750316433306E-4</v>
      </c>
      <c r="JC226" s="75"/>
      <c r="JD226" s="75"/>
      <c r="JE226" s="75"/>
      <c r="JF226" s="75"/>
      <c r="JG226" s="75"/>
      <c r="JH226" s="75"/>
      <c r="JI226" s="75">
        <f t="shared" si="776"/>
        <v>0.15084242331131256</v>
      </c>
      <c r="JJ226" s="75">
        <f t="shared" si="777"/>
        <v>0.23219132483228352</v>
      </c>
      <c r="JK226" s="75">
        <f t="shared" si="778"/>
        <v>0.24204946996466434</v>
      </c>
      <c r="JL226" s="75"/>
      <c r="JM226" s="75">
        <f t="shared" si="779"/>
        <v>0.17661170172470392</v>
      </c>
      <c r="JN226" s="75">
        <f t="shared" si="780"/>
        <v>0.24113027448801796</v>
      </c>
      <c r="JO226" s="75">
        <f t="shared" si="781"/>
        <v>0.2577460165147345</v>
      </c>
      <c r="JP226" s="75"/>
      <c r="JQ226" s="75">
        <f t="shared" si="782"/>
        <v>0.10208578511155068</v>
      </c>
      <c r="JR226" s="75">
        <f t="shared" si="783"/>
        <v>0.21228434784786038</v>
      </c>
      <c r="JS226" s="75">
        <f t="shared" si="784"/>
        <v>0.22943636227057612</v>
      </c>
      <c r="JT226" s="75"/>
      <c r="JU226" s="75">
        <f t="shared" si="785"/>
        <v>0.16049629278278454</v>
      </c>
      <c r="JV226" s="75">
        <f t="shared" si="786"/>
        <v>0.20510772149686696</v>
      </c>
      <c r="JW226" s="75">
        <f t="shared" si="787"/>
        <v>0.24103153006965078</v>
      </c>
      <c r="JX226" s="75"/>
      <c r="JY226" s="75"/>
      <c r="JZ226" s="75"/>
      <c r="KA226" s="75">
        <f t="shared" si="788"/>
        <v>-7.4525916613153234E-2</v>
      </c>
      <c r="KB226" s="75">
        <f t="shared" si="789"/>
        <v>5.8410507671233861E-2</v>
      </c>
      <c r="KC226" s="75">
        <f t="shared" si="790"/>
        <v>-1.6115408941919374E-2</v>
      </c>
      <c r="KD226" s="75"/>
      <c r="KE226" s="75"/>
      <c r="KF226" s="75">
        <f t="shared" si="791"/>
        <v>-2.8845926640157588E-2</v>
      </c>
      <c r="KG226" s="75">
        <f t="shared" si="792"/>
        <v>-7.1766263509934203E-3</v>
      </c>
      <c r="KH226" s="75">
        <f t="shared" si="793"/>
        <v>-3.6022552991151008E-2</v>
      </c>
      <c r="KI226" s="75"/>
      <c r="KJ226" s="75"/>
      <c r="KK226" s="75">
        <f t="shared" si="794"/>
        <v>-2.8309654244158378E-2</v>
      </c>
      <c r="KL226" s="75">
        <f t="shared" si="795"/>
        <v>1.1595167799074657E-2</v>
      </c>
      <c r="KM226" s="75">
        <f t="shared" si="796"/>
        <v>-1.6714486445083721E-2</v>
      </c>
      <c r="KN226" s="75"/>
      <c r="KO226" s="75"/>
      <c r="KP226" s="75"/>
      <c r="KQ226" s="75"/>
      <c r="KR226" s="73">
        <f t="shared" si="797"/>
        <v>13282.201636322316</v>
      </c>
      <c r="KS226" s="73">
        <f t="shared" si="798"/>
        <v>2255.6781394409231</v>
      </c>
      <c r="KT226" s="73">
        <f t="shared" si="799"/>
        <v>8595.853286533169</v>
      </c>
      <c r="KU226" s="73">
        <f t="shared" si="800"/>
        <v>4409.1932779475264</v>
      </c>
      <c r="KV226" s="73">
        <f t="shared" si="801"/>
        <v>6408.9581576222818</v>
      </c>
      <c r="KW226" s="73">
        <f t="shared" si="802"/>
        <v>3249.9972475442537</v>
      </c>
      <c r="KX226" s="73">
        <f t="shared" si="803"/>
        <v>665.5767783641827</v>
      </c>
      <c r="KY226" s="73"/>
      <c r="KZ226" s="73">
        <f t="shared" si="804"/>
        <v>8690.0330019781159</v>
      </c>
      <c r="LA226" s="73">
        <f t="shared" si="805"/>
        <v>6853.5313368555471</v>
      </c>
      <c r="LB226" s="73">
        <f t="shared" si="806"/>
        <v>11663.942033703082</v>
      </c>
      <c r="LC226" s="73">
        <f t="shared" si="807"/>
        <v>3658.9612639907855</v>
      </c>
      <c r="LD226" s="73">
        <f t="shared" si="808"/>
        <v>3402.1920524826601</v>
      </c>
      <c r="LE226" s="73">
        <f t="shared" si="809"/>
        <v>5101.2820692590822</v>
      </c>
      <c r="LF226" s="73">
        <f t="shared" si="810"/>
        <v>687.05824173072585</v>
      </c>
      <c r="LG226" s="73"/>
      <c r="LH226" s="73">
        <f t="shared" si="811"/>
        <v>8832</v>
      </c>
      <c r="LI226" s="73">
        <f t="shared" si="812"/>
        <v>9438</v>
      </c>
      <c r="LJ226" s="73">
        <f t="shared" si="813"/>
        <v>7872</v>
      </c>
      <c r="LK226" s="73">
        <f t="shared" si="814"/>
        <v>3924</v>
      </c>
      <c r="LL226" s="73">
        <f t="shared" si="815"/>
        <v>4990</v>
      </c>
      <c r="LM226" s="73">
        <f t="shared" si="816"/>
        <v>3226</v>
      </c>
      <c r="LN226" s="73">
        <f t="shared" si="817"/>
        <v>1439</v>
      </c>
      <c r="LO226" s="73"/>
      <c r="LP226" s="73">
        <f t="shared" si="818"/>
        <v>-4592.1686343441997</v>
      </c>
      <c r="LQ226" s="73">
        <f t="shared" si="819"/>
        <v>4597.8531974146244</v>
      </c>
      <c r="LR226" s="73">
        <f t="shared" si="820"/>
        <v>3068.0887471699134</v>
      </c>
      <c r="LS226" s="73">
        <f t="shared" si="821"/>
        <v>-750.23201395674096</v>
      </c>
      <c r="LT226" s="73">
        <f t="shared" si="822"/>
        <v>-3006.7661051396217</v>
      </c>
      <c r="LU226" s="73">
        <f t="shared" si="823"/>
        <v>1851.2848217148285</v>
      </c>
      <c r="LV226" s="73">
        <f t="shared" si="824"/>
        <v>21.481463366543153</v>
      </c>
      <c r="LW226" s="73"/>
      <c r="LX226" s="73">
        <f t="shared" si="825"/>
        <v>141.96699802188414</v>
      </c>
      <c r="LY226" s="73">
        <f t="shared" si="826"/>
        <v>2584.4686631444529</v>
      </c>
      <c r="LZ226" s="73">
        <f t="shared" si="827"/>
        <v>-3791.9420337030824</v>
      </c>
      <c r="MA226" s="73">
        <f t="shared" si="828"/>
        <v>265.03873600921452</v>
      </c>
      <c r="MB226" s="73">
        <f t="shared" si="829"/>
        <v>1587.8079475173399</v>
      </c>
      <c r="MC226" s="73">
        <f t="shared" si="830"/>
        <v>-1875.2820692590822</v>
      </c>
      <c r="MD226" s="73">
        <f t="shared" si="831"/>
        <v>751.94175826927415</v>
      </c>
      <c r="ME226" s="73"/>
      <c r="MF226" s="73">
        <f t="shared" si="832"/>
        <v>-4450.2016363223156</v>
      </c>
      <c r="MG226" s="73">
        <f t="shared" si="833"/>
        <v>7182.3218605590773</v>
      </c>
      <c r="MH226" s="73">
        <f t="shared" si="834"/>
        <v>-723.85328653316901</v>
      </c>
      <c r="MI226" s="73">
        <f t="shared" si="835"/>
        <v>-485.19327794752644</v>
      </c>
      <c r="MJ226" s="73">
        <f t="shared" si="836"/>
        <v>-1418.9581576222818</v>
      </c>
      <c r="MK226" s="73">
        <f t="shared" si="837"/>
        <v>-23.997247544253696</v>
      </c>
      <c r="ML226" s="73">
        <f t="shared" si="838"/>
        <v>773.4232216358173</v>
      </c>
      <c r="MM226" s="73"/>
      <c r="MN226" s="75">
        <f t="shared" si="839"/>
        <v>-0.34573851234016628</v>
      </c>
      <c r="MO226" s="75">
        <f t="shared" si="840"/>
        <v>2.0383463034997611</v>
      </c>
      <c r="MP226" s="75">
        <f t="shared" si="841"/>
        <v>0.35692660692296641</v>
      </c>
      <c r="MQ226" s="75">
        <f t="shared" si="842"/>
        <v>-0.17015176397664586</v>
      </c>
      <c r="MR226" s="75">
        <f t="shared" si="843"/>
        <v>-0.46915052824359982</v>
      </c>
      <c r="MS226" s="75">
        <f t="shared" si="844"/>
        <v>0.56962658141131872</v>
      </c>
      <c r="MT226" s="75">
        <f t="shared" si="845"/>
        <v>3.2274959200558485E-2</v>
      </c>
      <c r="MU226" s="75"/>
      <c r="MV226" s="75">
        <f t="shared" si="846"/>
        <v>1.633676166587263E-2</v>
      </c>
      <c r="MW226" s="75">
        <f t="shared" si="847"/>
        <v>0.37710029123908945</v>
      </c>
      <c r="MX226" s="75">
        <f t="shared" si="848"/>
        <v>-0.32509952662197961</v>
      </c>
      <c r="MY226" s="75">
        <f t="shared" si="849"/>
        <v>7.2435512946682559E-2</v>
      </c>
      <c r="MZ226" s="75">
        <f t="shared" si="850"/>
        <v>0.46670144513408024</v>
      </c>
      <c r="NA226" s="75">
        <f t="shared" si="851"/>
        <v>-0.36760995447786537</v>
      </c>
      <c r="NB226" s="75">
        <f t="shared" si="852"/>
        <v>1.0944367050675416</v>
      </c>
      <c r="NC226" s="75"/>
      <c r="ND226" s="75">
        <f t="shared" si="853"/>
        <v>-0.33504999834910831</v>
      </c>
      <c r="NE226" s="75">
        <f t="shared" si="854"/>
        <v>3.1841075794347318</v>
      </c>
      <c r="NF226" s="75">
        <f t="shared" si="855"/>
        <v>-8.4209590648458982E-2</v>
      </c>
      <c r="NG226" s="75">
        <f t="shared" si="856"/>
        <v>-0.11004128133239449</v>
      </c>
      <c r="NH226" s="75">
        <f t="shared" si="857"/>
        <v>-0.22140231262622473</v>
      </c>
      <c r="NI226" s="75">
        <f t="shared" si="858"/>
        <v>-7.3837747285436543E-3</v>
      </c>
      <c r="NJ226" s="75">
        <f t="shared" si="859"/>
        <v>1.1620345642717487</v>
      </c>
      <c r="NK226" s="75"/>
      <c r="NL226" s="75"/>
      <c r="NM226" s="211">
        <v>46414</v>
      </c>
      <c r="NN226" s="212">
        <v>4</v>
      </c>
      <c r="NO226" s="212">
        <v>40</v>
      </c>
      <c r="NP226" s="212">
        <v>35</v>
      </c>
      <c r="NQ226" s="212">
        <v>6</v>
      </c>
      <c r="NR226" s="212">
        <v>126</v>
      </c>
      <c r="NS226" s="213">
        <v>211</v>
      </c>
      <c r="NT226" s="213">
        <f t="shared" si="860"/>
        <v>46625</v>
      </c>
      <c r="NU226" s="75"/>
      <c r="NV226" s="75"/>
      <c r="NW226" s="73">
        <v>40057</v>
      </c>
      <c r="NX226" s="73">
        <v>9438</v>
      </c>
      <c r="NY226" s="75">
        <f t="shared" si="861"/>
        <v>0.23561424969418579</v>
      </c>
      <c r="NZ226" s="75">
        <f t="shared" si="862"/>
        <v>9.5392297459555263E-3</v>
      </c>
      <c r="OA226" s="75">
        <f t="shared" si="863"/>
        <v>1.204208989844989E-2</v>
      </c>
      <c r="OB226" s="73">
        <v>62301</v>
      </c>
      <c r="OC226" s="73">
        <v>46625</v>
      </c>
      <c r="OD226" s="73">
        <v>9413.1048666196239</v>
      </c>
      <c r="OE226" s="73">
        <v>4691.8683830501031</v>
      </c>
      <c r="OF226" s="75">
        <f t="shared" si="864"/>
        <v>7.5309680150400529E-2</v>
      </c>
      <c r="OG226" s="75">
        <f t="shared" si="865"/>
        <v>0.4984400417855982</v>
      </c>
      <c r="OH226" s="73">
        <v>3272.6666666666697</v>
      </c>
      <c r="OI226" s="73">
        <f t="shared" si="866"/>
        <v>1631.2281100836692</v>
      </c>
      <c r="OJ226" s="75">
        <f t="shared" si="867"/>
        <v>3.4986125685440628E-2</v>
      </c>
      <c r="OK226" s="75">
        <f t="shared" si="868"/>
        <v>9.5065522439986092E-3</v>
      </c>
      <c r="OL226" s="75">
        <f t="shared" si="869"/>
        <v>6.8446522627036849E-3</v>
      </c>
      <c r="OM226" s="73">
        <v>61657</v>
      </c>
      <c r="ON226" s="73">
        <v>1122351813</v>
      </c>
      <c r="OO226" s="73">
        <f t="shared" si="870"/>
        <v>18203.153137518853</v>
      </c>
      <c r="OP226" s="75">
        <f t="shared" si="871"/>
        <v>9.4619384750713516E-3</v>
      </c>
      <c r="OQ226" s="75">
        <f t="shared" si="872"/>
        <v>9.0129633483427875E-3</v>
      </c>
      <c r="OR226" s="75">
        <f t="shared" si="873"/>
        <v>5.2588754456631328E-3</v>
      </c>
      <c r="OS226" s="73">
        <v>11458.444945423877</v>
      </c>
      <c r="OT226" s="75">
        <f t="shared" si="874"/>
        <v>0.18392072270788393</v>
      </c>
      <c r="OU226" s="75">
        <f t="shared" si="875"/>
        <v>9.4435783994060822E-3</v>
      </c>
      <c r="OV226" s="73">
        <v>2696.7485612844548</v>
      </c>
      <c r="OW226" s="75">
        <f t="shared" si="876"/>
        <v>4.3737913964099047E-2</v>
      </c>
      <c r="OX226" s="75">
        <v>0.1460446247464503</v>
      </c>
      <c r="OY226" s="73">
        <v>3547</v>
      </c>
      <c r="OZ226" s="75">
        <f t="shared" si="877"/>
        <v>5.6933275549349127E-2</v>
      </c>
      <c r="PA226" s="73">
        <v>12480</v>
      </c>
      <c r="PB226" s="75">
        <f t="shared" si="878"/>
        <v>0.20031781191313142</v>
      </c>
      <c r="PC226" s="73">
        <v>10274</v>
      </c>
      <c r="PD226" s="73">
        <v>12404</v>
      </c>
      <c r="PE226" s="75">
        <f t="shared" si="879"/>
        <v>-0.17171880038697193</v>
      </c>
      <c r="PF226" s="75">
        <v>3.4575555986135334E-2</v>
      </c>
      <c r="PG226" s="75">
        <v>7.8623867036965278E-2</v>
      </c>
      <c r="PH226" s="75">
        <v>0.11319942302310061</v>
      </c>
      <c r="PI226" s="75"/>
      <c r="PJ226" s="75"/>
      <c r="PK226" s="75"/>
      <c r="PL226" s="75"/>
      <c r="PM226" s="75"/>
      <c r="PN226" s="75"/>
      <c r="PO226" s="226"/>
      <c r="PP226" s="21">
        <f t="shared" si="880"/>
        <v>0</v>
      </c>
      <c r="PQ226" s="73">
        <f t="shared" si="881"/>
        <v>126.23754977235488</v>
      </c>
      <c r="PR226" s="73"/>
      <c r="PS226" s="73">
        <f t="shared" si="882"/>
        <v>55.579260629503047</v>
      </c>
      <c r="PT226" s="73">
        <v>2</v>
      </c>
      <c r="PU226" s="73">
        <f t="shared" si="883"/>
        <v>71.999312548086451</v>
      </c>
      <c r="PV226" s="73">
        <v>2</v>
      </c>
      <c r="PW226" s="73"/>
    </row>
    <row r="227" spans="1:443" x14ac:dyDescent="0.25">
      <c r="A227" s="150"/>
      <c r="B227" s="153" t="s">
        <v>42</v>
      </c>
      <c r="C227" s="151"/>
      <c r="D227" s="156">
        <v>45041</v>
      </c>
      <c r="E227" s="156" t="s">
        <v>205</v>
      </c>
      <c r="F227" s="72" t="s">
        <v>246</v>
      </c>
      <c r="G227" s="82"/>
      <c r="P227" s="161"/>
      <c r="Q227" s="127"/>
      <c r="R227" s="127"/>
      <c r="S227" s="127"/>
      <c r="T227" s="127"/>
      <c r="U227" s="127"/>
      <c r="V227" s="127"/>
      <c r="W227" s="127"/>
      <c r="X227" s="127"/>
      <c r="Y227" s="127"/>
      <c r="Z227" s="113"/>
      <c r="AA227" s="73"/>
      <c r="AB227" s="74">
        <v>2164</v>
      </c>
      <c r="AC227" s="74">
        <v>2975</v>
      </c>
      <c r="AD227" s="74">
        <v>1901</v>
      </c>
      <c r="AE227" s="74">
        <v>3610</v>
      </c>
      <c r="AF227" s="74">
        <v>1045</v>
      </c>
      <c r="AG227" s="74">
        <v>2387</v>
      </c>
      <c r="AH227" s="74">
        <v>210</v>
      </c>
      <c r="AI227" s="74">
        <v>195</v>
      </c>
      <c r="AK227" s="73">
        <f t="shared" si="667"/>
        <v>14487</v>
      </c>
      <c r="AL227" s="75"/>
      <c r="AM227" s="76">
        <f t="shared" si="668"/>
        <v>0.14937530199489196</v>
      </c>
      <c r="AN227" s="77">
        <f t="shared" si="669"/>
        <v>0.20535652654103678</v>
      </c>
      <c r="AO227" s="77">
        <f t="shared" si="670"/>
        <v>0.13122109477462551</v>
      </c>
      <c r="AP227" s="77">
        <f t="shared" si="671"/>
        <v>0.24918892800441775</v>
      </c>
      <c r="AQ227" s="77">
        <f t="shared" si="672"/>
        <v>7.2133637053910404E-2</v>
      </c>
      <c r="AR227" s="77">
        <f t="shared" si="673"/>
        <v>0.16476841305998483</v>
      </c>
      <c r="AS227" s="77">
        <f t="shared" si="674"/>
        <v>1.4495754814661421E-2</v>
      </c>
      <c r="AT227" s="78">
        <f t="shared" si="675"/>
        <v>1.3460343756471319E-2</v>
      </c>
      <c r="AU227" s="75">
        <f t="shared" si="676"/>
        <v>1</v>
      </c>
      <c r="AV227" s="75"/>
      <c r="AW227" s="75"/>
      <c r="AX227" s="74">
        <v>955</v>
      </c>
      <c r="AY227" s="74">
        <v>815</v>
      </c>
      <c r="AZ227" s="74">
        <v>2554</v>
      </c>
      <c r="BA227" s="74">
        <v>3508</v>
      </c>
      <c r="BB227" s="74">
        <v>3407</v>
      </c>
      <c r="BC227" s="74">
        <v>3076</v>
      </c>
      <c r="BD227" s="74">
        <v>315</v>
      </c>
      <c r="BF227" s="74">
        <v>43</v>
      </c>
      <c r="BG227" s="79">
        <v>80</v>
      </c>
      <c r="BH227" s="80">
        <v>72</v>
      </c>
      <c r="BI227" s="80">
        <v>11</v>
      </c>
      <c r="BJ227" s="81">
        <v>12</v>
      </c>
      <c r="BK227" s="73">
        <f t="shared" si="677"/>
        <v>175</v>
      </c>
      <c r="BL227" s="79">
        <f t="shared" si="678"/>
        <v>14848</v>
      </c>
      <c r="BM227" s="82"/>
      <c r="BN227" s="83">
        <f t="shared" si="679"/>
        <v>6.4318426724137928E-2</v>
      </c>
      <c r="BO227" s="84">
        <f t="shared" si="680"/>
        <v>5.4889547413793101E-2</v>
      </c>
      <c r="BP227" s="84">
        <f t="shared" si="681"/>
        <v>0.17200969827586207</v>
      </c>
      <c r="BQ227" s="84">
        <f t="shared" si="682"/>
        <v>0.23626077586206898</v>
      </c>
      <c r="BR227" s="84">
        <f t="shared" si="683"/>
        <v>0.22945851293103448</v>
      </c>
      <c r="BS227" s="84">
        <f t="shared" si="684"/>
        <v>0.20716594827586207</v>
      </c>
      <c r="BT227" s="84">
        <f t="shared" si="685"/>
        <v>2.1214978448275863E-2</v>
      </c>
      <c r="BU227" s="84">
        <f t="shared" si="686"/>
        <v>0</v>
      </c>
      <c r="BV227" s="84">
        <f t="shared" si="687"/>
        <v>2.8960129310344829E-3</v>
      </c>
      <c r="BW227" s="84">
        <f t="shared" si="688"/>
        <v>5.387931034482759E-3</v>
      </c>
      <c r="BX227" s="84">
        <f t="shared" si="689"/>
        <v>4.8491379310344829E-3</v>
      </c>
      <c r="BY227" s="84">
        <f t="shared" si="690"/>
        <v>7.4084051724137927E-4</v>
      </c>
      <c r="BZ227" s="84">
        <f t="shared" si="691"/>
        <v>8.0818965517241378E-4</v>
      </c>
      <c r="CA227" s="75">
        <f t="shared" si="692"/>
        <v>1.1786099137931034E-2</v>
      </c>
      <c r="CB227" s="85">
        <f t="shared" si="693"/>
        <v>1</v>
      </c>
      <c r="CC227" s="75"/>
      <c r="CD227" s="75"/>
      <c r="CE227" s="74">
        <v>2809</v>
      </c>
      <c r="CF227" s="74">
        <v>2982</v>
      </c>
      <c r="CG227" s="74">
        <v>3298</v>
      </c>
      <c r="CH227" s="74">
        <v>1823</v>
      </c>
      <c r="CI227" s="74">
        <v>1371</v>
      </c>
      <c r="CJ227" s="74">
        <v>2014</v>
      </c>
      <c r="CK227" s="72">
        <v>616</v>
      </c>
      <c r="CP227" s="73">
        <f t="shared" si="884"/>
        <v>0</v>
      </c>
      <c r="CQ227" s="73">
        <f t="shared" si="885"/>
        <v>14913</v>
      </c>
      <c r="CR227" s="73"/>
      <c r="CS227" s="76">
        <f t="shared" si="694"/>
        <v>0.18835914973513043</v>
      </c>
      <c r="CT227" s="77">
        <f t="shared" si="695"/>
        <v>0.19995976664654999</v>
      </c>
      <c r="CU227" s="77">
        <f t="shared" si="696"/>
        <v>0.22114933279688861</v>
      </c>
      <c r="CV227" s="77">
        <f t="shared" si="697"/>
        <v>0.12224233889894723</v>
      </c>
      <c r="CW227" s="77">
        <f t="shared" si="698"/>
        <v>9.193321263327299E-2</v>
      </c>
      <c r="CX227" s="77">
        <f t="shared" si="699"/>
        <v>0.13504995641386711</v>
      </c>
      <c r="CY227" s="77">
        <f t="shared" si="700"/>
        <v>4.1306242875343659E-2</v>
      </c>
      <c r="CZ227" s="78"/>
      <c r="DA227" s="78"/>
      <c r="DB227" s="78"/>
      <c r="DC227" s="78"/>
      <c r="DD227" s="78">
        <f t="shared" si="701"/>
        <v>0</v>
      </c>
      <c r="DE227" s="75">
        <f t="shared" si="702"/>
        <v>1</v>
      </c>
      <c r="DF227" s="75"/>
      <c r="DG227" s="75"/>
      <c r="DH227" s="74">
        <v>2233</v>
      </c>
      <c r="DI227" s="74">
        <v>2345</v>
      </c>
      <c r="DJ227" s="74">
        <v>2322</v>
      </c>
      <c r="DK227" s="74">
        <v>2257</v>
      </c>
      <c r="DM227" s="74">
        <v>1085</v>
      </c>
      <c r="DN227" s="74">
        <v>1357</v>
      </c>
      <c r="DO227" s="72">
        <v>2743</v>
      </c>
      <c r="DP227" s="74">
        <v>269</v>
      </c>
      <c r="DQ227" s="74">
        <v>20</v>
      </c>
      <c r="DR227" s="74">
        <v>46</v>
      </c>
      <c r="DU227" s="73">
        <f t="shared" si="703"/>
        <v>335</v>
      </c>
      <c r="DV227" s="73">
        <f t="shared" si="886"/>
        <v>14677</v>
      </c>
      <c r="DW227" s="76">
        <f t="shared" si="704"/>
        <v>0.15214280847584657</v>
      </c>
      <c r="DX227" s="77">
        <f t="shared" si="705"/>
        <v>0.1597737957348232</v>
      </c>
      <c r="DY227" s="77">
        <f t="shared" si="706"/>
        <v>0.15820671799414049</v>
      </c>
      <c r="DZ227" s="77">
        <f t="shared" si="707"/>
        <v>0.15377802003134156</v>
      </c>
      <c r="EA227" s="77">
        <f t="shared" si="708"/>
        <v>0</v>
      </c>
      <c r="EB227" s="77">
        <f t="shared" si="709"/>
        <v>7.3925189071336106E-2</v>
      </c>
      <c r="EC227" s="77">
        <f t="shared" si="710"/>
        <v>9.2457586700279343E-2</v>
      </c>
      <c r="ED227" s="77">
        <f t="shared" si="711"/>
        <v>0.18689105403011513</v>
      </c>
      <c r="EE227" s="75">
        <f t="shared" si="712"/>
        <v>1.8327996184506371E-2</v>
      </c>
      <c r="EF227" s="78">
        <f t="shared" si="713"/>
        <v>1.3626762962458269E-3</v>
      </c>
      <c r="EG227" s="78">
        <f t="shared" si="714"/>
        <v>3.1341554813654015E-3</v>
      </c>
      <c r="EH227" s="78">
        <f t="shared" si="715"/>
        <v>0</v>
      </c>
      <c r="EI227" s="78">
        <f t="shared" si="716"/>
        <v>0</v>
      </c>
      <c r="EJ227" s="75">
        <f t="shared" si="717"/>
        <v>2.28248279621176E-2</v>
      </c>
      <c r="EK227" s="75">
        <f t="shared" si="718"/>
        <v>1</v>
      </c>
      <c r="EL227" s="75"/>
      <c r="EM227" s="75"/>
      <c r="EN227" s="75"/>
      <c r="EO227" s="75"/>
      <c r="EP227" s="75"/>
      <c r="EQ227" s="75"/>
      <c r="ER227" s="75">
        <f t="shared" si="719"/>
        <v>0.20535652654103678</v>
      </c>
      <c r="ES227" s="75">
        <f t="shared" si="720"/>
        <v>0.22945851293103448</v>
      </c>
      <c r="ET227" s="75">
        <f t="shared" si="721"/>
        <v>0.19995976664654999</v>
      </c>
      <c r="EU227" s="75">
        <f t="shared" si="722"/>
        <v>0.1597737957348232</v>
      </c>
      <c r="EV227" s="75"/>
      <c r="EW227" s="75"/>
      <c r="EX227" s="75">
        <f t="shared" si="723"/>
        <v>0.13122109477462551</v>
      </c>
      <c r="EY227" s="75">
        <f t="shared" si="724"/>
        <v>5.4889547413793101E-2</v>
      </c>
      <c r="EZ227" s="75">
        <f t="shared" si="725"/>
        <v>9.193321263327299E-2</v>
      </c>
      <c r="FA227" s="75">
        <f t="shared" si="726"/>
        <v>0.15820671799414049</v>
      </c>
      <c r="FB227" s="75"/>
      <c r="FC227" s="75"/>
      <c r="FD227" s="75"/>
      <c r="FE227" s="75">
        <f t="shared" si="727"/>
        <v>0</v>
      </c>
      <c r="FF227" s="75"/>
      <c r="FG227" s="75"/>
      <c r="FH227" s="75"/>
      <c r="FI227" s="75"/>
      <c r="FJ227" s="75"/>
      <c r="FK227" s="75">
        <f t="shared" si="728"/>
        <v>2.8960129310344829E-3</v>
      </c>
      <c r="FL227" s="75"/>
      <c r="FM227" s="75"/>
      <c r="FN227" s="75"/>
      <c r="FO227" s="75"/>
      <c r="FP227" s="75">
        <f t="shared" si="729"/>
        <v>0.33657762131566227</v>
      </c>
      <c r="FQ227" s="75">
        <f t="shared" si="730"/>
        <v>0.28724407327586204</v>
      </c>
      <c r="FR227" s="75">
        <f t="shared" si="731"/>
        <v>0.29189297927982299</v>
      </c>
      <c r="FS227" s="75">
        <f t="shared" si="732"/>
        <v>0.31798051372896369</v>
      </c>
      <c r="FT227" s="75"/>
      <c r="FU227" s="75"/>
      <c r="FV227" s="75"/>
      <c r="FW227" s="75">
        <f t="shared" si="733"/>
        <v>-2.9498746284484484E-2</v>
      </c>
      <c r="FX227" s="75">
        <f t="shared" si="734"/>
        <v>-4.0185970911726793E-2</v>
      </c>
      <c r="FY227" s="75">
        <f t="shared" si="735"/>
        <v>-6.9684717196211277E-2</v>
      </c>
      <c r="FZ227" s="75"/>
      <c r="GA227" s="75"/>
      <c r="GB227" s="75">
        <f t="shared" si="736"/>
        <v>3.7043665219479889E-2</v>
      </c>
      <c r="GC227" s="75">
        <f t="shared" si="737"/>
        <v>6.6273505360867499E-2</v>
      </c>
      <c r="GD227" s="75">
        <f t="shared" si="738"/>
        <v>0.10331717058034739</v>
      </c>
      <c r="GE227" s="75"/>
      <c r="GF227" s="75"/>
      <c r="GG227" s="75"/>
      <c r="GH227" s="75"/>
      <c r="GI227" s="75"/>
      <c r="GJ227" s="75"/>
      <c r="GK227" s="75"/>
      <c r="GL227" s="75"/>
      <c r="GM227" s="75"/>
      <c r="GN227" s="75"/>
      <c r="GO227" s="75"/>
      <c r="GP227" s="75"/>
      <c r="GQ227" s="75">
        <f t="shared" si="739"/>
        <v>4.6489060039609509E-3</v>
      </c>
      <c r="GR227" s="75">
        <f t="shared" si="740"/>
        <v>2.6087534449140692E-2</v>
      </c>
      <c r="GS227" s="75">
        <f t="shared" si="741"/>
        <v>3.0736440453101643E-2</v>
      </c>
      <c r="GT227" s="75"/>
      <c r="GU227" s="75"/>
      <c r="GV227" s="75"/>
      <c r="GW227" s="75"/>
      <c r="GX227" s="75">
        <f t="shared" si="742"/>
        <v>1.4495754814661421E-2</v>
      </c>
      <c r="GY227" s="75">
        <f t="shared" si="743"/>
        <v>2.1214978448275863E-2</v>
      </c>
      <c r="GZ227" s="75">
        <f t="shared" si="744"/>
        <v>4.1306242875343659E-2</v>
      </c>
      <c r="HA227" s="75">
        <f t="shared" si="745"/>
        <v>7.3925189071336106E-2</v>
      </c>
      <c r="HB227" s="75"/>
      <c r="HC227" s="75"/>
      <c r="HD227" s="75">
        <f t="shared" si="746"/>
        <v>2.0091264427067795E-2</v>
      </c>
      <c r="HE227" s="75">
        <f t="shared" si="747"/>
        <v>3.2618946195992447E-2</v>
      </c>
      <c r="HF227" s="75">
        <f t="shared" si="748"/>
        <v>5.2710210623060243E-2</v>
      </c>
      <c r="HG227" s="75"/>
      <c r="HH227" s="75"/>
      <c r="HI227" s="75"/>
      <c r="HJ227" s="75">
        <f t="shared" si="749"/>
        <v>0.16476841305998483</v>
      </c>
      <c r="HK227" s="75">
        <f t="shared" si="750"/>
        <v>0.20716594827586207</v>
      </c>
      <c r="HL227" s="75">
        <f t="shared" si="751"/>
        <v>0.22114933279688861</v>
      </c>
      <c r="HM227" s="75">
        <f t="shared" si="752"/>
        <v>0.15377802003134156</v>
      </c>
      <c r="HN227" s="75"/>
      <c r="HO227" s="75"/>
      <c r="HP227" s="75">
        <f t="shared" si="753"/>
        <v>1.3983384521026543E-2</v>
      </c>
      <c r="HQ227" s="75">
        <f>Gegevens!HM244-Gegevens!HL244</f>
        <v>-3.133989474297047E-2</v>
      </c>
      <c r="HR227" s="75">
        <f t="shared" si="754"/>
        <v>-5.3387928244520516E-2</v>
      </c>
      <c r="HS227" s="75"/>
      <c r="HT227" s="75"/>
      <c r="HU227" s="75"/>
      <c r="HV227" s="75">
        <f t="shared" si="755"/>
        <v>0.14937530199489196</v>
      </c>
      <c r="HW227" s="75">
        <f t="shared" si="756"/>
        <v>0.17200969827586207</v>
      </c>
      <c r="HX227" s="75">
        <f t="shared" si="757"/>
        <v>0.13504995641386711</v>
      </c>
      <c r="HY227" s="75">
        <f t="shared" si="758"/>
        <v>0.15214280847584657</v>
      </c>
      <c r="HZ227" s="75"/>
      <c r="IA227" s="75"/>
      <c r="IB227" s="75">
        <f t="shared" si="759"/>
        <v>-3.6959741861994966E-2</v>
      </c>
      <c r="IC227" s="75">
        <f t="shared" si="760"/>
        <v>1.7092852061979469E-2</v>
      </c>
      <c r="ID227" s="75">
        <f t="shared" si="761"/>
        <v>-1.9866889800015497E-2</v>
      </c>
      <c r="IE227" s="75"/>
      <c r="IF227" s="75"/>
      <c r="IG227" s="75"/>
      <c r="IH227" s="75">
        <f t="shared" si="762"/>
        <v>0.24918892800441775</v>
      </c>
      <c r="II227" s="75">
        <f t="shared" si="763"/>
        <v>0.23626077586206898</v>
      </c>
      <c r="IJ227" s="75">
        <f t="shared" si="764"/>
        <v>0.18835914973513043</v>
      </c>
      <c r="IK227" s="75">
        <f t="shared" si="765"/>
        <v>0.18689105403011513</v>
      </c>
      <c r="IL227" s="75"/>
      <c r="IM227" s="75"/>
      <c r="IN227" s="75">
        <f t="shared" si="766"/>
        <v>-4.7901626126938546E-2</v>
      </c>
      <c r="IO227" s="75">
        <f t="shared" si="767"/>
        <v>-1.4680957050152987E-3</v>
      </c>
      <c r="IP227" s="75">
        <f t="shared" si="768"/>
        <v>-4.9369721831953844E-2</v>
      </c>
      <c r="IQ227" s="75"/>
      <c r="IR227" s="75"/>
      <c r="IS227" s="75"/>
      <c r="IT227" s="75">
        <f t="shared" si="769"/>
        <v>7.2133637053910404E-2</v>
      </c>
      <c r="IU227" s="75">
        <f t="shared" si="770"/>
        <v>6.4318426724137928E-2</v>
      </c>
      <c r="IV227" s="75">
        <f t="shared" si="771"/>
        <v>0.12224233889894723</v>
      </c>
      <c r="IW227" s="75">
        <f t="shared" si="772"/>
        <v>9.2457586700279343E-2</v>
      </c>
      <c r="IX227" s="75"/>
      <c r="IY227" s="75"/>
      <c r="IZ227" s="75">
        <f t="shared" si="773"/>
        <v>5.79239121748093E-2</v>
      </c>
      <c r="JA227" s="75">
        <f t="shared" si="774"/>
        <v>-2.9784752198667885E-2</v>
      </c>
      <c r="JB227" s="75">
        <f t="shared" si="775"/>
        <v>2.8139159976141415E-2</v>
      </c>
      <c r="JC227" s="75"/>
      <c r="JD227" s="75"/>
      <c r="JE227" s="75"/>
      <c r="JF227" s="75"/>
      <c r="JG227" s="75"/>
      <c r="JH227" s="75"/>
      <c r="JI227" s="75">
        <f t="shared" si="776"/>
        <v>0.2636846828190792</v>
      </c>
      <c r="JJ227" s="75">
        <f t="shared" si="777"/>
        <v>0.32132256505832812</v>
      </c>
      <c r="JK227" s="75">
        <f t="shared" si="778"/>
        <v>0.3358183198729896</v>
      </c>
      <c r="JL227" s="75"/>
      <c r="JM227" s="75">
        <f t="shared" si="779"/>
        <v>0.25747575431034486</v>
      </c>
      <c r="JN227" s="75">
        <f t="shared" si="780"/>
        <v>0.30057920258620691</v>
      </c>
      <c r="JO227" s="75">
        <f t="shared" si="781"/>
        <v>0.32179418103448276</v>
      </c>
      <c r="JP227" s="75"/>
      <c r="JQ227" s="75">
        <f t="shared" si="782"/>
        <v>0.22966539261047408</v>
      </c>
      <c r="JR227" s="75">
        <f t="shared" si="783"/>
        <v>0.31060148863407766</v>
      </c>
      <c r="JS227" s="75">
        <f t="shared" si="784"/>
        <v>0.35190773150942134</v>
      </c>
      <c r="JT227" s="75"/>
      <c r="JU227" s="75">
        <f t="shared" si="785"/>
        <v>0.26081624310145124</v>
      </c>
      <c r="JV227" s="75">
        <f t="shared" si="786"/>
        <v>0.27934864073039445</v>
      </c>
      <c r="JW227" s="75">
        <f t="shared" si="787"/>
        <v>0.35327382980173061</v>
      </c>
      <c r="JX227" s="75"/>
      <c r="JY227" s="75"/>
      <c r="JZ227" s="75"/>
      <c r="KA227" s="75">
        <f t="shared" si="788"/>
        <v>-2.7810361699870778E-2</v>
      </c>
      <c r="KB227" s="75">
        <f t="shared" si="789"/>
        <v>3.1150850490977156E-2</v>
      </c>
      <c r="KC227" s="75">
        <f t="shared" si="790"/>
        <v>3.3404887911063774E-3</v>
      </c>
      <c r="KD227" s="75"/>
      <c r="KE227" s="75"/>
      <c r="KF227" s="75">
        <f t="shared" si="791"/>
        <v>1.0022286047870754E-2</v>
      </c>
      <c r="KG227" s="75">
        <f t="shared" si="792"/>
        <v>-3.1252847903683212E-2</v>
      </c>
      <c r="KH227" s="75">
        <f t="shared" si="793"/>
        <v>-2.1230561855812458E-2</v>
      </c>
      <c r="KI227" s="75"/>
      <c r="KJ227" s="75"/>
      <c r="KK227" s="75">
        <f t="shared" si="794"/>
        <v>3.0113550474938577E-2</v>
      </c>
      <c r="KL227" s="75">
        <f t="shared" si="795"/>
        <v>1.3660982923092702E-3</v>
      </c>
      <c r="KM227" s="75">
        <f t="shared" si="796"/>
        <v>3.1479648767247848E-2</v>
      </c>
      <c r="KN227" s="75"/>
      <c r="KO227" s="75"/>
      <c r="KP227" s="75"/>
      <c r="KQ227" s="75"/>
      <c r="KR227" s="73">
        <f t="shared" si="797"/>
        <v>3367.762594288793</v>
      </c>
      <c r="KS227" s="73">
        <f t="shared" si="798"/>
        <v>805.61388739224139</v>
      </c>
      <c r="KT227" s="73">
        <f t="shared" si="799"/>
        <v>3040.5746228448274</v>
      </c>
      <c r="KU227" s="73">
        <f t="shared" si="800"/>
        <v>2524.5863415948274</v>
      </c>
      <c r="KV227" s="73">
        <f t="shared" si="801"/>
        <v>3467.5994073275865</v>
      </c>
      <c r="KW227" s="73">
        <f t="shared" si="802"/>
        <v>944.00154903017233</v>
      </c>
      <c r="KX227" s="73">
        <f t="shared" si="803"/>
        <v>311.37223868534483</v>
      </c>
      <c r="KY227" s="73"/>
      <c r="KZ227" s="73">
        <f t="shared" si="804"/>
        <v>2934.8094950714144</v>
      </c>
      <c r="LA227" s="73">
        <f t="shared" si="805"/>
        <v>1349.3037618185476</v>
      </c>
      <c r="LB227" s="73">
        <f t="shared" si="806"/>
        <v>3245.808757459934</v>
      </c>
      <c r="LC227" s="73">
        <f t="shared" si="807"/>
        <v>1982.1282102863274</v>
      </c>
      <c r="LD227" s="73">
        <f t="shared" si="808"/>
        <v>2764.5472406625095</v>
      </c>
      <c r="LE227" s="73">
        <f t="shared" si="809"/>
        <v>1794.1508080198485</v>
      </c>
      <c r="LF227" s="73">
        <f t="shared" si="810"/>
        <v>606.25172668141886</v>
      </c>
      <c r="LG227" s="73"/>
      <c r="LH227" s="73">
        <f t="shared" si="811"/>
        <v>2345</v>
      </c>
      <c r="LI227" s="73">
        <f t="shared" si="812"/>
        <v>2322</v>
      </c>
      <c r="LJ227" s="73">
        <f t="shared" si="813"/>
        <v>2257</v>
      </c>
      <c r="LK227" s="73">
        <f t="shared" si="814"/>
        <v>2233</v>
      </c>
      <c r="LL227" s="73">
        <f t="shared" si="815"/>
        <v>2743</v>
      </c>
      <c r="LM227" s="73">
        <f t="shared" si="816"/>
        <v>1357</v>
      </c>
      <c r="LN227" s="73">
        <f t="shared" si="817"/>
        <v>1085</v>
      </c>
      <c r="LO227" s="73"/>
      <c r="LP227" s="73">
        <f t="shared" si="818"/>
        <v>-432.95309921737862</v>
      </c>
      <c r="LQ227" s="73">
        <f t="shared" si="819"/>
        <v>543.68987442630623</v>
      </c>
      <c r="LR227" s="73">
        <f t="shared" si="820"/>
        <v>205.23413461510654</v>
      </c>
      <c r="LS227" s="73">
        <f t="shared" si="821"/>
        <v>-542.45813130850001</v>
      </c>
      <c r="LT227" s="73">
        <f t="shared" si="822"/>
        <v>-703.05216666507704</v>
      </c>
      <c r="LU227" s="73">
        <f t="shared" si="823"/>
        <v>850.14925898967613</v>
      </c>
      <c r="LV227" s="73">
        <f t="shared" si="824"/>
        <v>294.87948799607403</v>
      </c>
      <c r="LW227" s="73"/>
      <c r="LX227" s="73">
        <f t="shared" si="825"/>
        <v>-589.8094950714144</v>
      </c>
      <c r="LY227" s="73">
        <f t="shared" si="826"/>
        <v>972.69623818145237</v>
      </c>
      <c r="LZ227" s="73">
        <f t="shared" si="827"/>
        <v>-988.80875745993399</v>
      </c>
      <c r="MA227" s="73">
        <f t="shared" si="828"/>
        <v>250.87178971367257</v>
      </c>
      <c r="MB227" s="73">
        <f t="shared" si="829"/>
        <v>-21.547240662509466</v>
      </c>
      <c r="MC227" s="73">
        <f t="shared" si="830"/>
        <v>-437.15080801984845</v>
      </c>
      <c r="MD227" s="73">
        <f t="shared" si="831"/>
        <v>478.74827331858114</v>
      </c>
      <c r="ME227" s="73"/>
      <c r="MF227" s="73">
        <f t="shared" si="832"/>
        <v>-1022.762594288793</v>
      </c>
      <c r="MG227" s="73">
        <f t="shared" si="833"/>
        <v>1516.3861126077586</v>
      </c>
      <c r="MH227" s="73">
        <f t="shared" si="834"/>
        <v>-783.57462284482745</v>
      </c>
      <c r="MI227" s="73">
        <f t="shared" si="835"/>
        <v>-291.58634159482745</v>
      </c>
      <c r="MJ227" s="73">
        <f t="shared" si="836"/>
        <v>-724.5994073275865</v>
      </c>
      <c r="MK227" s="73">
        <f t="shared" si="837"/>
        <v>412.99845096982767</v>
      </c>
      <c r="ML227" s="73">
        <f t="shared" si="838"/>
        <v>773.62776131465512</v>
      </c>
      <c r="MM227" s="73"/>
      <c r="MN227" s="75">
        <f t="shared" si="839"/>
        <v>-0.12855808184092324</v>
      </c>
      <c r="MO227" s="75">
        <f t="shared" si="840"/>
        <v>0.67487649224397217</v>
      </c>
      <c r="MP227" s="75">
        <f t="shared" si="841"/>
        <v>6.7498469885631365E-2</v>
      </c>
      <c r="MQ227" s="75">
        <f t="shared" si="842"/>
        <v>-0.21487010460724401</v>
      </c>
      <c r="MR227" s="75">
        <f t="shared" si="843"/>
        <v>-0.2027489580196076</v>
      </c>
      <c r="MS227" s="75">
        <f t="shared" si="844"/>
        <v>0.90058036436813471</v>
      </c>
      <c r="MT227" s="75">
        <f t="shared" si="845"/>
        <v>0.94703204512096073</v>
      </c>
      <c r="MU227" s="75"/>
      <c r="MV227" s="75">
        <f t="shared" si="846"/>
        <v>-0.20097028310079876</v>
      </c>
      <c r="MW227" s="75">
        <f t="shared" si="847"/>
        <v>0.72088751673713858</v>
      </c>
      <c r="MX227" s="75">
        <f t="shared" si="848"/>
        <v>-0.30464171839678689</v>
      </c>
      <c r="MY227" s="75">
        <f t="shared" si="849"/>
        <v>0.12656688321762646</v>
      </c>
      <c r="MZ227" s="75">
        <f t="shared" si="850"/>
        <v>-7.7941300280858217E-3</v>
      </c>
      <c r="NA227" s="75">
        <f t="shared" si="851"/>
        <v>-0.2436533239378684</v>
      </c>
      <c r="NB227" s="75">
        <f t="shared" si="852"/>
        <v>0.78968562438447298</v>
      </c>
      <c r="NC227" s="75"/>
      <c r="ND227" s="75">
        <f t="shared" si="853"/>
        <v>-0.30369201083925601</v>
      </c>
      <c r="NE227" s="75">
        <f t="shared" si="854"/>
        <v>1.8822740475791386</v>
      </c>
      <c r="NF227" s="75">
        <f t="shared" si="855"/>
        <v>-0.25770609836626807</v>
      </c>
      <c r="NG227" s="75">
        <f t="shared" si="856"/>
        <v>-0.11549866082640177</v>
      </c>
      <c r="NH227" s="75">
        <f t="shared" si="857"/>
        <v>-0.20896283630582968</v>
      </c>
      <c r="NI227" s="75">
        <f t="shared" si="858"/>
        <v>0.43749764117879358</v>
      </c>
      <c r="NJ227" s="75">
        <f t="shared" si="859"/>
        <v>2.4845752613688838</v>
      </c>
      <c r="NK227" s="75"/>
      <c r="NL227" s="75"/>
      <c r="NM227" s="211">
        <v>11772</v>
      </c>
      <c r="NN227" s="212">
        <v>1</v>
      </c>
      <c r="NO227" s="212">
        <v>8</v>
      </c>
      <c r="NP227" s="212">
        <v>3</v>
      </c>
      <c r="NQ227" s="212">
        <v>0</v>
      </c>
      <c r="NR227" s="212">
        <v>11</v>
      </c>
      <c r="NS227" s="213">
        <v>23</v>
      </c>
      <c r="NT227" s="213">
        <f t="shared" si="860"/>
        <v>11795</v>
      </c>
      <c r="NU227" s="75"/>
      <c r="NV227" s="75"/>
      <c r="NW227" s="73">
        <v>14677</v>
      </c>
      <c r="NX227" s="73">
        <v>2322</v>
      </c>
      <c r="NY227" s="75">
        <f t="shared" si="861"/>
        <v>0.15820671799414049</v>
      </c>
      <c r="NZ227" s="75">
        <f t="shared" si="862"/>
        <v>3.4952012128064819E-3</v>
      </c>
      <c r="OA227" s="75">
        <f t="shared" si="863"/>
        <v>2.9626756457089049E-3</v>
      </c>
      <c r="OB227" s="73">
        <v>26337</v>
      </c>
      <c r="OC227" s="73">
        <v>18613</v>
      </c>
      <c r="OD227" s="73">
        <v>7132.0325728947901</v>
      </c>
      <c r="OE227" s="73">
        <v>5170.0845274382164</v>
      </c>
      <c r="OF227" s="75">
        <f t="shared" si="864"/>
        <v>0.19630499022053446</v>
      </c>
      <c r="OG227" s="75">
        <f t="shared" si="865"/>
        <v>0.7249103918968437</v>
      </c>
      <c r="OH227" s="73">
        <v>3912.3333333333303</v>
      </c>
      <c r="OI227" s="73">
        <f t="shared" si="866"/>
        <v>2836.0910898977495</v>
      </c>
      <c r="OJ227" s="75">
        <f t="shared" si="867"/>
        <v>0.15237151936269003</v>
      </c>
      <c r="OK227" s="75">
        <f t="shared" si="868"/>
        <v>4.0187808614659693E-3</v>
      </c>
      <c r="OL227" s="75">
        <f t="shared" si="869"/>
        <v>7.5422897383354429E-3</v>
      </c>
      <c r="OM227" s="73">
        <v>26092</v>
      </c>
      <c r="ON227" s="73">
        <v>395460642</v>
      </c>
      <c r="OO227" s="73">
        <f t="shared" si="870"/>
        <v>15156.394373754407</v>
      </c>
      <c r="OP227" s="75">
        <f t="shared" si="871"/>
        <v>4.0041017028327958E-3</v>
      </c>
      <c r="OQ227" s="75">
        <f t="shared" si="872"/>
        <v>3.1757174807166351E-3</v>
      </c>
      <c r="OR227" s="75">
        <f t="shared" si="873"/>
        <v>9.1432030272959579E-3</v>
      </c>
      <c r="OS227" s="73">
        <v>3493.4982753334352</v>
      </c>
      <c r="OT227" s="75">
        <f t="shared" si="874"/>
        <v>0.13264602176912463</v>
      </c>
      <c r="OU227" s="75">
        <f t="shared" si="875"/>
        <v>2.8791973961943928E-3</v>
      </c>
      <c r="OV227" s="73">
        <v>3506.7274744464125</v>
      </c>
      <c r="OW227" s="75">
        <f t="shared" si="876"/>
        <v>0.13439856946368284</v>
      </c>
      <c r="OX227" s="75">
        <v>0.22818086225026288</v>
      </c>
      <c r="OY227" s="73">
        <v>1576</v>
      </c>
      <c r="OZ227" s="75">
        <f t="shared" si="877"/>
        <v>5.983976914606827E-2</v>
      </c>
      <c r="PA227" s="73">
        <v>4883</v>
      </c>
      <c r="PB227" s="75">
        <f t="shared" si="878"/>
        <v>0.18540456392147928</v>
      </c>
      <c r="PC227" s="73">
        <v>4853</v>
      </c>
      <c r="PD227" s="73">
        <v>4892</v>
      </c>
      <c r="PE227" s="75">
        <f t="shared" si="879"/>
        <v>-7.9721995094031075E-3</v>
      </c>
      <c r="PF227" s="75">
        <v>7.5324395628062243E-2</v>
      </c>
      <c r="PG227" s="75">
        <v>8.8084854358477363E-2</v>
      </c>
      <c r="PH227" s="75">
        <v>0.16340924998653961</v>
      </c>
      <c r="PI227" s="75"/>
      <c r="PJ227" s="75"/>
      <c r="PK227" s="75"/>
      <c r="PL227" s="75"/>
      <c r="PM227" s="75"/>
      <c r="PN227" s="75"/>
      <c r="PO227" s="226"/>
      <c r="PP227" s="21">
        <f t="shared" si="880"/>
        <v>0</v>
      </c>
      <c r="PQ227" s="73">
        <f t="shared" si="881"/>
        <v>84.764094120064001</v>
      </c>
      <c r="PR227" s="73"/>
      <c r="PS227" s="73">
        <f t="shared" si="882"/>
        <v>228.34592390166773</v>
      </c>
      <c r="PT227" s="73">
        <v>4</v>
      </c>
      <c r="PU227" s="73">
        <f t="shared" si="883"/>
        <v>187.6760639191501</v>
      </c>
      <c r="PV227" s="73">
        <v>4</v>
      </c>
      <c r="PW227" s="73"/>
    </row>
    <row r="228" spans="1:443" x14ac:dyDescent="0.25">
      <c r="A228" s="150"/>
      <c r="B228" s="153" t="s">
        <v>10</v>
      </c>
      <c r="C228" s="151"/>
      <c r="D228" s="156">
        <v>23097</v>
      </c>
      <c r="E228" s="156" t="s">
        <v>76</v>
      </c>
      <c r="F228" s="72" t="s">
        <v>104</v>
      </c>
      <c r="G228" s="82"/>
      <c r="P228" s="161"/>
      <c r="Q228" s="127"/>
      <c r="R228" s="127"/>
      <c r="S228" s="127"/>
      <c r="T228" s="127"/>
      <c r="U228" s="127"/>
      <c r="V228" s="127"/>
      <c r="W228" s="127"/>
      <c r="X228" s="127"/>
      <c r="Y228" s="127"/>
      <c r="Z228" s="113"/>
      <c r="AA228" s="73"/>
      <c r="AB228" s="74">
        <v>872</v>
      </c>
      <c r="AC228" s="74">
        <v>2980</v>
      </c>
      <c r="AD228" s="74">
        <v>674</v>
      </c>
      <c r="AE228" s="74">
        <v>470</v>
      </c>
      <c r="AF228" s="74">
        <v>475</v>
      </c>
      <c r="AG228" s="74">
        <v>2138</v>
      </c>
      <c r="AH228" s="74">
        <v>29</v>
      </c>
      <c r="AI228" s="74">
        <v>77</v>
      </c>
      <c r="AK228" s="73">
        <f t="shared" si="667"/>
        <v>7715</v>
      </c>
      <c r="AL228" s="75"/>
      <c r="AM228" s="76">
        <f t="shared" si="668"/>
        <v>0.11302657161373947</v>
      </c>
      <c r="AN228" s="77">
        <f t="shared" si="669"/>
        <v>0.38626053143227479</v>
      </c>
      <c r="AO228" s="77">
        <f t="shared" si="670"/>
        <v>8.7362281270252751E-2</v>
      </c>
      <c r="AP228" s="77">
        <f t="shared" si="671"/>
        <v>6.0920285158781597E-2</v>
      </c>
      <c r="AQ228" s="77">
        <f t="shared" si="672"/>
        <v>6.1568373298768631E-2</v>
      </c>
      <c r="AR228" s="77">
        <f t="shared" si="673"/>
        <v>0.27712248865845757</v>
      </c>
      <c r="AS228" s="77">
        <f t="shared" si="674"/>
        <v>3.7589112119248216E-3</v>
      </c>
      <c r="AT228" s="78">
        <f t="shared" si="675"/>
        <v>9.9805573558003884E-3</v>
      </c>
      <c r="AU228" s="75">
        <f t="shared" si="676"/>
        <v>1</v>
      </c>
      <c r="AV228" s="75"/>
      <c r="AW228" s="75"/>
      <c r="AX228" s="74">
        <v>439</v>
      </c>
      <c r="AY228" s="74">
        <v>409</v>
      </c>
      <c r="AZ228" s="74">
        <v>1580</v>
      </c>
      <c r="BA228" s="74">
        <v>528</v>
      </c>
      <c r="BB228" s="74">
        <v>2793</v>
      </c>
      <c r="BC228" s="74">
        <v>1861</v>
      </c>
      <c r="BD228" s="74">
        <v>80</v>
      </c>
      <c r="BF228" s="74">
        <v>5</v>
      </c>
      <c r="BG228" s="79">
        <v>13</v>
      </c>
      <c r="BH228" s="80"/>
      <c r="BI228" s="80"/>
      <c r="BJ228" s="81"/>
      <c r="BK228" s="73">
        <f t="shared" si="677"/>
        <v>13</v>
      </c>
      <c r="BL228" s="79">
        <f t="shared" si="678"/>
        <v>7708</v>
      </c>
      <c r="BM228" s="82"/>
      <c r="BN228" s="83">
        <f t="shared" si="679"/>
        <v>5.6953814218993253E-2</v>
      </c>
      <c r="BO228" s="84">
        <f t="shared" si="680"/>
        <v>5.306175402179554E-2</v>
      </c>
      <c r="BP228" s="84">
        <f t="shared" si="681"/>
        <v>0.20498183705241307</v>
      </c>
      <c r="BQ228" s="84">
        <f t="shared" si="682"/>
        <v>6.8500259470679808E-2</v>
      </c>
      <c r="BR228" s="84">
        <f t="shared" si="683"/>
        <v>0.36235080435910744</v>
      </c>
      <c r="BS228" s="84">
        <f t="shared" si="684"/>
        <v>0.24143746756616502</v>
      </c>
      <c r="BT228" s="84">
        <f t="shared" si="685"/>
        <v>1.0378827192527244E-2</v>
      </c>
      <c r="BU228" s="84">
        <f t="shared" si="686"/>
        <v>0</v>
      </c>
      <c r="BV228" s="84">
        <f t="shared" si="687"/>
        <v>6.4867669953295277E-4</v>
      </c>
      <c r="BW228" s="84">
        <f t="shared" si="688"/>
        <v>1.6865594187856772E-3</v>
      </c>
      <c r="BX228" s="84">
        <f t="shared" si="689"/>
        <v>0</v>
      </c>
      <c r="BY228" s="84">
        <f t="shared" si="690"/>
        <v>0</v>
      </c>
      <c r="BZ228" s="84">
        <f t="shared" si="691"/>
        <v>0</v>
      </c>
      <c r="CA228" s="75">
        <f t="shared" si="692"/>
        <v>1.6865594187856772E-3</v>
      </c>
      <c r="CB228" s="85">
        <f t="shared" si="693"/>
        <v>1</v>
      </c>
      <c r="CC228" s="75"/>
      <c r="CD228" s="75"/>
      <c r="CE228" s="74">
        <v>318</v>
      </c>
      <c r="CF228" s="74">
        <v>2708</v>
      </c>
      <c r="CG228" s="74">
        <v>2054</v>
      </c>
      <c r="CH228" s="74">
        <v>959</v>
      </c>
      <c r="CI228" s="74">
        <v>1051</v>
      </c>
      <c r="CJ228" s="74">
        <v>763</v>
      </c>
      <c r="CK228" s="74">
        <v>87</v>
      </c>
      <c r="CL228" s="74">
        <v>17</v>
      </c>
      <c r="CM228" s="72">
        <v>24</v>
      </c>
      <c r="CN228" s="74">
        <v>36</v>
      </c>
      <c r="CO228" s="72"/>
      <c r="CP228" s="73">
        <f t="shared" si="884"/>
        <v>77</v>
      </c>
      <c r="CQ228" s="73">
        <f t="shared" si="885"/>
        <v>8017</v>
      </c>
      <c r="CR228" s="73"/>
      <c r="CS228" s="76">
        <f t="shared" si="694"/>
        <v>3.9665710365473367E-2</v>
      </c>
      <c r="CT228" s="77">
        <f t="shared" si="695"/>
        <v>0.33778221279780468</v>
      </c>
      <c r="CU228" s="77">
        <f t="shared" si="696"/>
        <v>0.25620556317824622</v>
      </c>
      <c r="CV228" s="77">
        <f t="shared" si="697"/>
        <v>0.11962080578770114</v>
      </c>
      <c r="CW228" s="77">
        <f t="shared" si="698"/>
        <v>0.13109642010727204</v>
      </c>
      <c r="CX228" s="77">
        <f t="shared" si="699"/>
        <v>9.5172757889484844E-2</v>
      </c>
      <c r="CY228" s="77">
        <f t="shared" si="700"/>
        <v>1.0851939628289883E-2</v>
      </c>
      <c r="CZ228" s="78"/>
      <c r="DA228" s="78"/>
      <c r="DB228" s="78"/>
      <c r="DC228" s="78"/>
      <c r="DD228" s="78">
        <f t="shared" si="701"/>
        <v>9.6045902457278284E-3</v>
      </c>
      <c r="DE228" s="75">
        <f t="shared" si="702"/>
        <v>1</v>
      </c>
      <c r="DF228" s="75"/>
      <c r="DG228" s="75"/>
      <c r="DH228" s="74">
        <v>808</v>
      </c>
      <c r="DI228" s="74">
        <v>2581</v>
      </c>
      <c r="DJ228" s="74">
        <v>1710</v>
      </c>
      <c r="DK228" s="74">
        <v>1364</v>
      </c>
      <c r="DL228" s="74">
        <v>26</v>
      </c>
      <c r="DM228" s="74">
        <v>220</v>
      </c>
      <c r="DN228" s="74">
        <v>625</v>
      </c>
      <c r="DO228" s="74">
        <v>505</v>
      </c>
      <c r="DP228" s="74">
        <v>33</v>
      </c>
      <c r="DQ228" s="72">
        <v>51</v>
      </c>
      <c r="DS228" s="72"/>
      <c r="DU228" s="73">
        <f t="shared" si="703"/>
        <v>84</v>
      </c>
      <c r="DV228" s="73">
        <f t="shared" si="886"/>
        <v>7923</v>
      </c>
      <c r="DW228" s="76">
        <f t="shared" si="704"/>
        <v>0.10198157263662753</v>
      </c>
      <c r="DX228" s="77">
        <f t="shared" si="705"/>
        <v>0.32576044427615802</v>
      </c>
      <c r="DY228" s="77">
        <f t="shared" si="706"/>
        <v>0.21582733812949639</v>
      </c>
      <c r="DZ228" s="77">
        <f t="shared" si="707"/>
        <v>0.17215701123311877</v>
      </c>
      <c r="EA228" s="77">
        <f t="shared" si="708"/>
        <v>3.2815852581093022E-3</v>
      </c>
      <c r="EB228" s="77">
        <f t="shared" si="709"/>
        <v>2.7767259876309479E-2</v>
      </c>
      <c r="EC228" s="77">
        <f t="shared" si="710"/>
        <v>7.8884261012242843E-2</v>
      </c>
      <c r="ED228" s="77">
        <f t="shared" si="711"/>
        <v>6.3738482897892218E-2</v>
      </c>
      <c r="EE228" s="75">
        <f t="shared" si="712"/>
        <v>4.1650889814464215E-3</v>
      </c>
      <c r="EF228" s="78">
        <f t="shared" si="713"/>
        <v>6.4369556985990157E-3</v>
      </c>
      <c r="EG228" s="78">
        <f t="shared" si="714"/>
        <v>0</v>
      </c>
      <c r="EH228" s="78">
        <f t="shared" si="715"/>
        <v>0</v>
      </c>
      <c r="EI228" s="78">
        <f t="shared" si="716"/>
        <v>0</v>
      </c>
      <c r="EJ228" s="75">
        <f t="shared" si="717"/>
        <v>1.0602044680045438E-2</v>
      </c>
      <c r="EK228" s="75">
        <f t="shared" si="718"/>
        <v>1</v>
      </c>
      <c r="EL228" s="75"/>
      <c r="EM228" s="75"/>
      <c r="EN228" s="75"/>
      <c r="EO228" s="75"/>
      <c r="EP228" s="75"/>
      <c r="EQ228" s="75"/>
      <c r="ER228" s="75">
        <f t="shared" si="719"/>
        <v>0.38626053143227479</v>
      </c>
      <c r="ES228" s="75">
        <f t="shared" si="720"/>
        <v>0.36235080435910744</v>
      </c>
      <c r="ET228" s="75">
        <f t="shared" si="721"/>
        <v>0.33778221279780468</v>
      </c>
      <c r="EU228" s="75">
        <f t="shared" si="722"/>
        <v>0.32576044427615802</v>
      </c>
      <c r="EV228" s="75"/>
      <c r="EW228" s="75"/>
      <c r="EX228" s="75">
        <f t="shared" si="723"/>
        <v>8.7362281270252751E-2</v>
      </c>
      <c r="EY228" s="75">
        <f t="shared" si="724"/>
        <v>5.306175402179554E-2</v>
      </c>
      <c r="EZ228" s="75">
        <f t="shared" si="725"/>
        <v>0.13109642010727204</v>
      </c>
      <c r="FA228" s="75">
        <f t="shared" si="726"/>
        <v>0.21582733812949639</v>
      </c>
      <c r="FB228" s="75"/>
      <c r="FC228" s="75"/>
      <c r="FD228" s="75"/>
      <c r="FE228" s="75">
        <f t="shared" si="727"/>
        <v>0</v>
      </c>
      <c r="FF228" s="75"/>
      <c r="FG228" s="75"/>
      <c r="FH228" s="75"/>
      <c r="FI228" s="75"/>
      <c r="FJ228" s="75"/>
      <c r="FK228" s="75">
        <f t="shared" si="728"/>
        <v>6.4867669953295277E-4</v>
      </c>
      <c r="FL228" s="75"/>
      <c r="FM228" s="75"/>
      <c r="FN228" s="75"/>
      <c r="FO228" s="75"/>
      <c r="FP228" s="75">
        <f t="shared" si="729"/>
        <v>0.47362281270252754</v>
      </c>
      <c r="FQ228" s="75">
        <f t="shared" si="730"/>
        <v>0.41606123508043591</v>
      </c>
      <c r="FR228" s="75">
        <f t="shared" si="731"/>
        <v>0.4688786329050767</v>
      </c>
      <c r="FS228" s="75">
        <f t="shared" si="732"/>
        <v>0.54158778240565442</v>
      </c>
      <c r="FT228" s="75"/>
      <c r="FU228" s="75"/>
      <c r="FV228" s="75"/>
      <c r="FW228" s="75">
        <f t="shared" si="733"/>
        <v>-2.4568591561302755E-2</v>
      </c>
      <c r="FX228" s="75">
        <f t="shared" si="734"/>
        <v>-1.2021768521646659E-2</v>
      </c>
      <c r="FY228" s="75">
        <f t="shared" si="735"/>
        <v>-3.6590360082949414E-2</v>
      </c>
      <c r="FZ228" s="75"/>
      <c r="GA228" s="75"/>
      <c r="GB228" s="75">
        <f t="shared" si="736"/>
        <v>7.8034666085476503E-2</v>
      </c>
      <c r="GC228" s="75">
        <f t="shared" si="737"/>
        <v>8.473091802222435E-2</v>
      </c>
      <c r="GD228" s="75">
        <f t="shared" si="738"/>
        <v>0.16276558410770087</v>
      </c>
      <c r="GE228" s="75"/>
      <c r="GF228" s="75"/>
      <c r="GG228" s="75"/>
      <c r="GH228" s="75"/>
      <c r="GI228" s="75"/>
      <c r="GJ228" s="75"/>
      <c r="GK228" s="75"/>
      <c r="GL228" s="75"/>
      <c r="GM228" s="75"/>
      <c r="GN228" s="75"/>
      <c r="GO228" s="75"/>
      <c r="GP228" s="75"/>
      <c r="GQ228" s="75">
        <f t="shared" si="739"/>
        <v>5.2817397824640788E-2</v>
      </c>
      <c r="GR228" s="75">
        <f t="shared" si="740"/>
        <v>7.2709149500577719E-2</v>
      </c>
      <c r="GS228" s="75">
        <f t="shared" si="741"/>
        <v>0.12552654732521851</v>
      </c>
      <c r="GT228" s="75"/>
      <c r="GU228" s="75"/>
      <c r="GV228" s="75"/>
      <c r="GW228" s="75"/>
      <c r="GX228" s="75">
        <f t="shared" si="742"/>
        <v>3.7589112119248216E-3</v>
      </c>
      <c r="GY228" s="75">
        <f t="shared" si="743"/>
        <v>1.0378827192527244E-2</v>
      </c>
      <c r="GZ228" s="75">
        <f t="shared" si="744"/>
        <v>1.0851939628289883E-2</v>
      </c>
      <c r="HA228" s="75">
        <f t="shared" si="745"/>
        <v>2.7767259876309479E-2</v>
      </c>
      <c r="HB228" s="75"/>
      <c r="HC228" s="75"/>
      <c r="HD228" s="75">
        <f t="shared" si="746"/>
        <v>4.7311243576263901E-4</v>
      </c>
      <c r="HE228" s="75">
        <f t="shared" si="747"/>
        <v>1.6915320248019595E-2</v>
      </c>
      <c r="HF228" s="75">
        <f t="shared" si="748"/>
        <v>1.7388432683782235E-2</v>
      </c>
      <c r="HG228" s="75"/>
      <c r="HH228" s="75"/>
      <c r="HI228" s="75"/>
      <c r="HJ228" s="75">
        <f t="shared" si="749"/>
        <v>0.27712248865845757</v>
      </c>
      <c r="HK228" s="75">
        <f t="shared" si="750"/>
        <v>0.24143746756616502</v>
      </c>
      <c r="HL228" s="75">
        <f t="shared" si="751"/>
        <v>0.25620556317824622</v>
      </c>
      <c r="HM228" s="75">
        <f t="shared" si="752"/>
        <v>0.17215701123311877</v>
      </c>
      <c r="HN228" s="75"/>
      <c r="HO228" s="75"/>
      <c r="HP228" s="75">
        <f t="shared" si="753"/>
        <v>1.47680956120812E-2</v>
      </c>
      <c r="HQ228" s="75">
        <f>Gegevens!HM97-Gegevens!HL97</f>
        <v>-4.006638529546519E-2</v>
      </c>
      <c r="HR228" s="75">
        <f t="shared" si="754"/>
        <v>-6.9280456333046248E-2</v>
      </c>
      <c r="HS228" s="75"/>
      <c r="HT228" s="75"/>
      <c r="HU228" s="75"/>
      <c r="HV228" s="75">
        <f t="shared" si="755"/>
        <v>0.11302657161373947</v>
      </c>
      <c r="HW228" s="75">
        <f t="shared" si="756"/>
        <v>0.20498183705241307</v>
      </c>
      <c r="HX228" s="75">
        <f t="shared" si="757"/>
        <v>9.5172757889484844E-2</v>
      </c>
      <c r="HY228" s="75">
        <f t="shared" si="758"/>
        <v>0.10198157263662753</v>
      </c>
      <c r="HZ228" s="75"/>
      <c r="IA228" s="75"/>
      <c r="IB228" s="75">
        <f t="shared" si="759"/>
        <v>-0.10980907916292823</v>
      </c>
      <c r="IC228" s="75">
        <f t="shared" si="760"/>
        <v>6.8088147471426913E-3</v>
      </c>
      <c r="ID228" s="75">
        <f t="shared" si="761"/>
        <v>-0.10300026441578554</v>
      </c>
      <c r="IE228" s="75"/>
      <c r="IF228" s="75"/>
      <c r="IG228" s="75"/>
      <c r="IH228" s="75">
        <f t="shared" si="762"/>
        <v>6.0920285158781597E-2</v>
      </c>
      <c r="II228" s="75">
        <f t="shared" si="763"/>
        <v>6.8500259470679808E-2</v>
      </c>
      <c r="IJ228" s="75">
        <f t="shared" si="764"/>
        <v>3.9665710365473367E-2</v>
      </c>
      <c r="IK228" s="75">
        <f t="shared" si="765"/>
        <v>6.3738482897892218E-2</v>
      </c>
      <c r="IL228" s="75"/>
      <c r="IM228" s="75"/>
      <c r="IN228" s="75">
        <f t="shared" si="766"/>
        <v>-2.8834549105206442E-2</v>
      </c>
      <c r="IO228" s="75">
        <f t="shared" si="767"/>
        <v>2.4072772532418851E-2</v>
      </c>
      <c r="IP228" s="75">
        <f t="shared" si="768"/>
        <v>-4.7617765727875905E-3</v>
      </c>
      <c r="IQ228" s="75"/>
      <c r="IR228" s="75"/>
      <c r="IS228" s="75"/>
      <c r="IT228" s="75">
        <f t="shared" si="769"/>
        <v>6.1568373298768631E-2</v>
      </c>
      <c r="IU228" s="75">
        <f t="shared" si="770"/>
        <v>5.6953814218993253E-2</v>
      </c>
      <c r="IV228" s="75">
        <f t="shared" si="771"/>
        <v>0.11962080578770114</v>
      </c>
      <c r="IW228" s="75">
        <f t="shared" si="772"/>
        <v>7.8884261012242843E-2</v>
      </c>
      <c r="IX228" s="75"/>
      <c r="IY228" s="75"/>
      <c r="IZ228" s="75">
        <f t="shared" si="773"/>
        <v>6.2666991568707892E-2</v>
      </c>
      <c r="JA228" s="75">
        <f t="shared" si="774"/>
        <v>-4.0736544775458294E-2</v>
      </c>
      <c r="JB228" s="75">
        <f t="shared" si="775"/>
        <v>2.193044679324959E-2</v>
      </c>
      <c r="JC228" s="75"/>
      <c r="JD228" s="75"/>
      <c r="JE228" s="75"/>
      <c r="JF228" s="75"/>
      <c r="JG228" s="75"/>
      <c r="JH228" s="75"/>
      <c r="JI228" s="75">
        <f t="shared" si="776"/>
        <v>6.4679196370706418E-2</v>
      </c>
      <c r="JJ228" s="75">
        <f t="shared" si="777"/>
        <v>0.12248865845755022</v>
      </c>
      <c r="JK228" s="75">
        <f t="shared" si="778"/>
        <v>0.12624756966947503</v>
      </c>
      <c r="JL228" s="75"/>
      <c r="JM228" s="75">
        <f t="shared" si="779"/>
        <v>7.887908666320706E-2</v>
      </c>
      <c r="JN228" s="75">
        <f t="shared" si="780"/>
        <v>0.12545407368967307</v>
      </c>
      <c r="JO228" s="75">
        <f t="shared" si="781"/>
        <v>0.13583290088220032</v>
      </c>
      <c r="JP228" s="75"/>
      <c r="JQ228" s="75">
        <f t="shared" si="782"/>
        <v>5.051764999376325E-2</v>
      </c>
      <c r="JR228" s="75">
        <f t="shared" si="783"/>
        <v>0.15928651615317452</v>
      </c>
      <c r="JS228" s="75">
        <f t="shared" si="784"/>
        <v>0.17013845578146439</v>
      </c>
      <c r="JT228" s="75"/>
      <c r="JU228" s="75">
        <f t="shared" si="785"/>
        <v>9.1505742774201704E-2</v>
      </c>
      <c r="JV228" s="75">
        <f t="shared" si="786"/>
        <v>0.14262274391013507</v>
      </c>
      <c r="JW228" s="75">
        <f t="shared" si="787"/>
        <v>0.17039000378644453</v>
      </c>
      <c r="JX228" s="75"/>
      <c r="JY228" s="75"/>
      <c r="JZ228" s="75"/>
      <c r="KA228" s="75">
        <f t="shared" si="788"/>
        <v>-2.836143666944381E-2</v>
      </c>
      <c r="KB228" s="75">
        <f t="shared" si="789"/>
        <v>4.0988092780438454E-2</v>
      </c>
      <c r="KC228" s="75">
        <f t="shared" si="790"/>
        <v>1.2626656110994644E-2</v>
      </c>
      <c r="KD228" s="75"/>
      <c r="KE228" s="75"/>
      <c r="KF228" s="75">
        <f t="shared" si="791"/>
        <v>3.383244246350145E-2</v>
      </c>
      <c r="KG228" s="75">
        <f t="shared" si="792"/>
        <v>-1.6663772243039443E-2</v>
      </c>
      <c r="KH228" s="75">
        <f t="shared" si="793"/>
        <v>1.7168670220462007E-2</v>
      </c>
      <c r="KI228" s="75"/>
      <c r="KJ228" s="75"/>
      <c r="KK228" s="75">
        <f t="shared" si="794"/>
        <v>3.4305554899264068E-2</v>
      </c>
      <c r="KL228" s="75">
        <f t="shared" si="795"/>
        <v>2.5154800498014551E-4</v>
      </c>
      <c r="KM228" s="75">
        <f t="shared" si="796"/>
        <v>3.4557102904244213E-2</v>
      </c>
      <c r="KN228" s="75"/>
      <c r="KO228" s="75"/>
      <c r="KP228" s="75"/>
      <c r="KQ228" s="75"/>
      <c r="KR228" s="73">
        <f t="shared" si="797"/>
        <v>2870.9054229372082</v>
      </c>
      <c r="KS228" s="73">
        <f t="shared" si="798"/>
        <v>420.40827711468609</v>
      </c>
      <c r="KT228" s="73">
        <f t="shared" si="799"/>
        <v>1912.9090555267255</v>
      </c>
      <c r="KU228" s="73">
        <f t="shared" si="800"/>
        <v>1624.0710949662687</v>
      </c>
      <c r="KV228" s="73">
        <f t="shared" si="801"/>
        <v>542.72755578619615</v>
      </c>
      <c r="KW228" s="73">
        <f t="shared" si="802"/>
        <v>451.24507005708352</v>
      </c>
      <c r="KX228" s="73">
        <f t="shared" si="803"/>
        <v>82.231447846393351</v>
      </c>
      <c r="KY228" s="73"/>
      <c r="KZ228" s="73">
        <f t="shared" si="804"/>
        <v>2676.2484719970066</v>
      </c>
      <c r="LA228" s="73">
        <f t="shared" si="805"/>
        <v>1038.6769365099165</v>
      </c>
      <c r="LB228" s="73">
        <f t="shared" si="806"/>
        <v>2029.9166770612449</v>
      </c>
      <c r="LC228" s="73">
        <f t="shared" si="807"/>
        <v>754.05376075838842</v>
      </c>
      <c r="LD228" s="73">
        <f t="shared" si="808"/>
        <v>314.27142322564549</v>
      </c>
      <c r="LE228" s="73">
        <f t="shared" si="809"/>
        <v>947.7556442559561</v>
      </c>
      <c r="LF228" s="73">
        <f t="shared" si="810"/>
        <v>85.979917674940751</v>
      </c>
      <c r="LG228" s="73"/>
      <c r="LH228" s="73">
        <f t="shared" si="811"/>
        <v>2581</v>
      </c>
      <c r="LI228" s="73">
        <f t="shared" si="812"/>
        <v>1710</v>
      </c>
      <c r="LJ228" s="73">
        <f t="shared" si="813"/>
        <v>1364</v>
      </c>
      <c r="LK228" s="73">
        <f t="shared" si="814"/>
        <v>808</v>
      </c>
      <c r="LL228" s="73">
        <f t="shared" si="815"/>
        <v>505</v>
      </c>
      <c r="LM228" s="73">
        <f t="shared" si="816"/>
        <v>625</v>
      </c>
      <c r="LN228" s="73">
        <f t="shared" si="817"/>
        <v>220</v>
      </c>
      <c r="LO228" s="73"/>
      <c r="LP228" s="73">
        <f t="shared" si="818"/>
        <v>-194.65695094020157</v>
      </c>
      <c r="LQ228" s="73">
        <f t="shared" si="819"/>
        <v>618.26865939523032</v>
      </c>
      <c r="LR228" s="73">
        <f t="shared" si="820"/>
        <v>117.00762153451933</v>
      </c>
      <c r="LS228" s="73">
        <f t="shared" si="821"/>
        <v>-870.01733420788025</v>
      </c>
      <c r="LT228" s="73">
        <f t="shared" si="822"/>
        <v>-228.45613256055066</v>
      </c>
      <c r="LU228" s="73">
        <f t="shared" si="823"/>
        <v>496.51057419887258</v>
      </c>
      <c r="LV228" s="73">
        <f t="shared" si="824"/>
        <v>3.7484698285473996</v>
      </c>
      <c r="LW228" s="73"/>
      <c r="LX228" s="73">
        <f t="shared" si="825"/>
        <v>-95.248471997006618</v>
      </c>
      <c r="LY228" s="73">
        <f t="shared" si="826"/>
        <v>671.32306349008354</v>
      </c>
      <c r="LZ228" s="73">
        <f t="shared" si="827"/>
        <v>-665.91667706124485</v>
      </c>
      <c r="MA228" s="73">
        <f t="shared" si="828"/>
        <v>53.946239241611579</v>
      </c>
      <c r="MB228" s="73">
        <f t="shared" si="829"/>
        <v>190.72857677435451</v>
      </c>
      <c r="MC228" s="73">
        <f t="shared" si="830"/>
        <v>-322.7556442559561</v>
      </c>
      <c r="MD228" s="73">
        <f t="shared" si="831"/>
        <v>134.02008232505926</v>
      </c>
      <c r="ME228" s="73"/>
      <c r="MF228" s="73">
        <f t="shared" si="832"/>
        <v>-289.90542293720819</v>
      </c>
      <c r="MG228" s="73">
        <f t="shared" si="833"/>
        <v>1289.5917228853139</v>
      </c>
      <c r="MH228" s="73">
        <f t="shared" si="834"/>
        <v>-548.90905552672552</v>
      </c>
      <c r="MI228" s="73">
        <f t="shared" si="835"/>
        <v>-816.07109496626867</v>
      </c>
      <c r="MJ228" s="73">
        <f t="shared" si="836"/>
        <v>-37.727555786196149</v>
      </c>
      <c r="MK228" s="73">
        <f t="shared" si="837"/>
        <v>173.75492994291648</v>
      </c>
      <c r="ML228" s="73">
        <f t="shared" si="838"/>
        <v>137.76855215360666</v>
      </c>
      <c r="MM228" s="73"/>
      <c r="MN228" s="75">
        <f t="shared" si="839"/>
        <v>-6.7803331097214994E-2</v>
      </c>
      <c r="MO228" s="75">
        <f t="shared" si="840"/>
        <v>1.4706386459336254</v>
      </c>
      <c r="MP228" s="75">
        <f t="shared" si="841"/>
        <v>6.116737290592255E-2</v>
      </c>
      <c r="MQ228" s="75">
        <f t="shared" si="842"/>
        <v>-0.53570150771382963</v>
      </c>
      <c r="MR228" s="75">
        <f t="shared" si="843"/>
        <v>-0.42094072822524864</v>
      </c>
      <c r="MS228" s="75">
        <f t="shared" si="844"/>
        <v>1.1003124624410032</v>
      </c>
      <c r="MT228" s="75">
        <f t="shared" si="845"/>
        <v>4.5584383185730402E-2</v>
      </c>
      <c r="MU228" s="75"/>
      <c r="MV228" s="75">
        <f t="shared" si="846"/>
        <v>-3.5590294770325479E-2</v>
      </c>
      <c r="MW228" s="75">
        <f t="shared" si="847"/>
        <v>0.64632518533222894</v>
      </c>
      <c r="MX228" s="75">
        <f t="shared" si="848"/>
        <v>-0.3280512370711231</v>
      </c>
      <c r="MY228" s="75">
        <f t="shared" si="849"/>
        <v>7.1541635423123182E-2</v>
      </c>
      <c r="MZ228" s="75">
        <f t="shared" si="850"/>
        <v>0.6068912496616411</v>
      </c>
      <c r="NA228" s="75">
        <f t="shared" si="851"/>
        <v>-0.34054731956710027</v>
      </c>
      <c r="NB228" s="75">
        <f t="shared" si="852"/>
        <v>1.5587370394065874</v>
      </c>
      <c r="NC228" s="75"/>
      <c r="ND228" s="75">
        <f t="shared" si="853"/>
        <v>-0.10098048532738062</v>
      </c>
      <c r="NE228" s="75">
        <f t="shared" si="854"/>
        <v>3.0674746266556432</v>
      </c>
      <c r="NF228" s="75">
        <f t="shared" si="855"/>
        <v>-0.28694989651537911</v>
      </c>
      <c r="NG228" s="75">
        <f t="shared" si="856"/>
        <v>-0.50248483425118662</v>
      </c>
      <c r="NH228" s="75">
        <f t="shared" si="857"/>
        <v>-6.9514723149709884E-2</v>
      </c>
      <c r="NI228" s="75">
        <f t="shared" si="858"/>
        <v>0.38505668310334357</v>
      </c>
      <c r="NJ228" s="75">
        <f t="shared" si="859"/>
        <v>1.6753754890824186</v>
      </c>
      <c r="NK228" s="75"/>
      <c r="NL228" s="75"/>
      <c r="NM228" s="211">
        <v>8892</v>
      </c>
      <c r="NN228" s="212">
        <v>2</v>
      </c>
      <c r="NO228" s="212">
        <v>6</v>
      </c>
      <c r="NP228" s="212">
        <v>8</v>
      </c>
      <c r="NQ228" s="212">
        <v>0</v>
      </c>
      <c r="NR228" s="212">
        <v>16</v>
      </c>
      <c r="NS228" s="213">
        <v>32</v>
      </c>
      <c r="NT228" s="213">
        <f t="shared" si="860"/>
        <v>8924</v>
      </c>
      <c r="NU228" s="75"/>
      <c r="NV228" s="75"/>
      <c r="NW228" s="73">
        <v>7923</v>
      </c>
      <c r="NX228" s="73">
        <v>1710</v>
      </c>
      <c r="NY228" s="75">
        <f t="shared" si="861"/>
        <v>0.21582733812949639</v>
      </c>
      <c r="NZ228" s="75">
        <f t="shared" si="862"/>
        <v>1.8867942501237145E-3</v>
      </c>
      <c r="OA228" s="75">
        <f t="shared" si="863"/>
        <v>2.1818153980026822E-3</v>
      </c>
      <c r="OB228" s="73">
        <v>11629</v>
      </c>
      <c r="OC228" s="73">
        <v>8924</v>
      </c>
      <c r="OD228" s="73">
        <v>1062.1864961686547</v>
      </c>
      <c r="OE228" s="73">
        <v>479.37301417960987</v>
      </c>
      <c r="OF228" s="75">
        <f t="shared" si="864"/>
        <v>4.1222204332239221E-2</v>
      </c>
      <c r="OG228" s="75">
        <f t="shared" si="865"/>
        <v>0.45130776554656432</v>
      </c>
      <c r="OH228" s="73">
        <v>576</v>
      </c>
      <c r="OI228" s="73">
        <f t="shared" si="866"/>
        <v>259.95327295482105</v>
      </c>
      <c r="OJ228" s="75">
        <f t="shared" si="867"/>
        <v>2.9129680967595366E-2</v>
      </c>
      <c r="OK228" s="75">
        <f t="shared" si="868"/>
        <v>1.7744770717237255E-3</v>
      </c>
      <c r="OL228" s="75">
        <f t="shared" si="869"/>
        <v>6.9932515541932963E-4</v>
      </c>
      <c r="OM228" s="73">
        <v>11621</v>
      </c>
      <c r="ON228" s="73">
        <v>241332835</v>
      </c>
      <c r="OO228" s="73">
        <f t="shared" si="870"/>
        <v>20766.959383874022</v>
      </c>
      <c r="OP228" s="75">
        <f t="shared" si="871"/>
        <v>1.783369074376051E-3</v>
      </c>
      <c r="OQ228" s="75">
        <f t="shared" si="872"/>
        <v>1.9380055089790792E-3</v>
      </c>
      <c r="OR228" s="75">
        <f t="shared" si="873"/>
        <v>8.3805684545967948E-4</v>
      </c>
      <c r="OS228" s="73">
        <v>2325.5998623182168</v>
      </c>
      <c r="OT228" s="75">
        <f t="shared" si="874"/>
        <v>0.19998278977712758</v>
      </c>
      <c r="OU228" s="75">
        <f t="shared" si="875"/>
        <v>1.9166636249555798E-3</v>
      </c>
      <c r="OV228" s="73">
        <v>186.23419171374269</v>
      </c>
      <c r="OW228" s="75">
        <f t="shared" si="876"/>
        <v>1.6025659729261052E-2</v>
      </c>
      <c r="OX228" s="75">
        <v>1.3071895424836602E-2</v>
      </c>
      <c r="OY228" s="73">
        <v>702</v>
      </c>
      <c r="OZ228" s="75">
        <f t="shared" si="877"/>
        <v>6.0366325565396853E-2</v>
      </c>
      <c r="PA228" s="73">
        <v>2171</v>
      </c>
      <c r="PB228" s="75">
        <f t="shared" si="878"/>
        <v>0.18668845128557915</v>
      </c>
      <c r="PC228" s="73">
        <v>2039</v>
      </c>
      <c r="PD228" s="73">
        <v>2605</v>
      </c>
      <c r="PE228" s="75">
        <f t="shared" si="879"/>
        <v>-0.21727447216890594</v>
      </c>
      <c r="PF228" s="75">
        <v>3.005586592178771E-2</v>
      </c>
      <c r="PG228" s="75">
        <v>5.1284916201117317E-2</v>
      </c>
      <c r="PH228" s="75">
        <v>8.134078212290502E-2</v>
      </c>
      <c r="PI228" s="75"/>
      <c r="PJ228" s="75"/>
      <c r="PK228" s="75"/>
      <c r="PL228" s="75"/>
      <c r="PM228" s="75"/>
      <c r="PN228" s="75"/>
      <c r="PO228" s="226"/>
      <c r="PP228" s="21">
        <f t="shared" si="880"/>
        <v>0</v>
      </c>
      <c r="PQ228" s="73">
        <f t="shared" si="881"/>
        <v>115.63610594316913</v>
      </c>
      <c r="PR228" s="73"/>
      <c r="PS228" s="73">
        <f t="shared" si="882"/>
        <v>46.992899983582546</v>
      </c>
      <c r="PT228" s="73">
        <v>2</v>
      </c>
      <c r="PU228" s="73">
        <f t="shared" si="883"/>
        <v>39.410210848202496</v>
      </c>
      <c r="PV228" s="73">
        <v>2</v>
      </c>
      <c r="PW228" s="73"/>
    </row>
    <row r="229" spans="1:443" x14ac:dyDescent="0.25">
      <c r="A229" s="150"/>
      <c r="B229" s="153" t="s">
        <v>10</v>
      </c>
      <c r="C229" s="151"/>
      <c r="D229" s="156">
        <v>24094</v>
      </c>
      <c r="E229" s="156" t="s">
        <v>76</v>
      </c>
      <c r="F229" s="72" t="s">
        <v>132</v>
      </c>
      <c r="G229" s="82"/>
      <c r="P229" s="161"/>
      <c r="Q229" s="127"/>
      <c r="R229" s="127"/>
      <c r="S229" s="127"/>
      <c r="T229" s="127"/>
      <c r="U229" s="127"/>
      <c r="V229" s="127"/>
      <c r="W229" s="127"/>
      <c r="X229" s="127"/>
      <c r="Y229" s="127"/>
      <c r="Z229" s="113"/>
      <c r="AA229" s="73"/>
      <c r="AB229" s="74">
        <v>1491</v>
      </c>
      <c r="AC229" s="74">
        <v>2858</v>
      </c>
      <c r="AD229" s="74">
        <v>576</v>
      </c>
      <c r="AE229" s="74">
        <v>1123</v>
      </c>
      <c r="AF229" s="74">
        <v>1160</v>
      </c>
      <c r="AG229" s="74">
        <v>3357</v>
      </c>
      <c r="AH229" s="74">
        <v>153</v>
      </c>
      <c r="AI229" s="74">
        <v>44</v>
      </c>
      <c r="AK229" s="73">
        <f t="shared" si="667"/>
        <v>10762</v>
      </c>
      <c r="AL229" s="75"/>
      <c r="AM229" s="76">
        <f t="shared" si="668"/>
        <v>0.1385430217431704</v>
      </c>
      <c r="AN229" s="77">
        <f t="shared" si="669"/>
        <v>0.26556402155733133</v>
      </c>
      <c r="AO229" s="77">
        <f t="shared" si="670"/>
        <v>5.3521650250882735E-2</v>
      </c>
      <c r="AP229" s="77">
        <f t="shared" si="671"/>
        <v>0.10434863408288422</v>
      </c>
      <c r="AQ229" s="77">
        <f t="shared" si="672"/>
        <v>0.10778665675524995</v>
      </c>
      <c r="AR229" s="77">
        <f t="shared" si="673"/>
        <v>0.31193086786842594</v>
      </c>
      <c r="AS229" s="77">
        <f t="shared" si="674"/>
        <v>1.4216688347890727E-2</v>
      </c>
      <c r="AT229" s="78">
        <f t="shared" si="675"/>
        <v>4.0884593941646532E-3</v>
      </c>
      <c r="AU229" s="75">
        <f t="shared" si="676"/>
        <v>1</v>
      </c>
      <c r="AV229" s="75"/>
      <c r="AW229" s="75"/>
      <c r="AX229" s="74">
        <v>1215</v>
      </c>
      <c r="AY229" s="74">
        <v>387</v>
      </c>
      <c r="AZ229" s="74">
        <v>2154</v>
      </c>
      <c r="BA229" s="74">
        <v>1342</v>
      </c>
      <c r="BB229" s="74">
        <v>3434</v>
      </c>
      <c r="BC229" s="74">
        <v>2278</v>
      </c>
      <c r="BD229" s="74">
        <v>263</v>
      </c>
      <c r="BF229" s="74">
        <v>39</v>
      </c>
      <c r="BG229" s="79">
        <v>17</v>
      </c>
      <c r="BH229" s="80"/>
      <c r="BI229" s="80"/>
      <c r="BJ229" s="81"/>
      <c r="BK229" s="73">
        <f t="shared" si="677"/>
        <v>17</v>
      </c>
      <c r="BL229" s="79">
        <f t="shared" si="678"/>
        <v>11129</v>
      </c>
      <c r="BM229" s="82"/>
      <c r="BN229" s="83">
        <f t="shared" si="679"/>
        <v>0.10917422949052026</v>
      </c>
      <c r="BO229" s="84">
        <f t="shared" si="680"/>
        <v>3.4774013837721267E-2</v>
      </c>
      <c r="BP229" s="84">
        <f t="shared" si="681"/>
        <v>0.19354838709677419</v>
      </c>
      <c r="BQ229" s="84">
        <f t="shared" si="682"/>
        <v>0.12058585677059934</v>
      </c>
      <c r="BR229" s="84">
        <f t="shared" si="683"/>
        <v>0.30856321322670499</v>
      </c>
      <c r="BS229" s="84">
        <f t="shared" si="684"/>
        <v>0.20469044837811123</v>
      </c>
      <c r="BT229" s="84">
        <f t="shared" si="685"/>
        <v>2.3631952556384221E-2</v>
      </c>
      <c r="BU229" s="84">
        <f t="shared" si="686"/>
        <v>0</v>
      </c>
      <c r="BV229" s="84">
        <f t="shared" si="687"/>
        <v>3.5043579836463294E-3</v>
      </c>
      <c r="BW229" s="84">
        <f t="shared" si="688"/>
        <v>1.5275406595381437E-3</v>
      </c>
      <c r="BX229" s="84">
        <f t="shared" si="689"/>
        <v>0</v>
      </c>
      <c r="BY229" s="84">
        <f t="shared" si="690"/>
        <v>0</v>
      </c>
      <c r="BZ229" s="84">
        <f t="shared" si="691"/>
        <v>0</v>
      </c>
      <c r="CA229" s="75">
        <f t="shared" si="692"/>
        <v>1.5275406595381437E-3</v>
      </c>
      <c r="CB229" s="85">
        <f t="shared" si="693"/>
        <v>1</v>
      </c>
      <c r="CC229" s="75"/>
      <c r="CD229" s="75"/>
      <c r="CE229" s="74">
        <v>985</v>
      </c>
      <c r="CF229" s="74">
        <v>2853</v>
      </c>
      <c r="CG229" s="74">
        <v>2911</v>
      </c>
      <c r="CH229" s="74">
        <v>1959</v>
      </c>
      <c r="CI229" s="74">
        <v>929</v>
      </c>
      <c r="CJ229" s="74">
        <v>1427</v>
      </c>
      <c r="CK229" s="74">
        <v>275</v>
      </c>
      <c r="CP229" s="73">
        <f t="shared" si="884"/>
        <v>0</v>
      </c>
      <c r="CQ229" s="73">
        <f t="shared" si="885"/>
        <v>11339</v>
      </c>
      <c r="CR229" s="73"/>
      <c r="CS229" s="76">
        <f t="shared" si="694"/>
        <v>8.6868330540612049E-2</v>
      </c>
      <c r="CT229" s="77">
        <f t="shared" si="695"/>
        <v>0.25160948937296057</v>
      </c>
      <c r="CU229" s="77">
        <f t="shared" si="696"/>
        <v>0.2567245788870271</v>
      </c>
      <c r="CV229" s="77">
        <f t="shared" si="697"/>
        <v>0.17276655789752182</v>
      </c>
      <c r="CW229" s="77">
        <f t="shared" si="698"/>
        <v>8.1929623423582329E-2</v>
      </c>
      <c r="CX229" s="77">
        <f t="shared" si="699"/>
        <v>0.12584884028573948</v>
      </c>
      <c r="CY229" s="77">
        <f t="shared" si="700"/>
        <v>2.4252579592556663E-2</v>
      </c>
      <c r="CZ229" s="78"/>
      <c r="DA229" s="78"/>
      <c r="DB229" s="78"/>
      <c r="DC229" s="78"/>
      <c r="DD229" s="78">
        <f t="shared" si="701"/>
        <v>0</v>
      </c>
      <c r="DE229" s="75">
        <f t="shared" si="702"/>
        <v>1</v>
      </c>
      <c r="DF229" s="75"/>
      <c r="DG229" s="75"/>
      <c r="DH229" s="74">
        <v>1552</v>
      </c>
      <c r="DI229" s="74">
        <v>3208</v>
      </c>
      <c r="DJ229" s="74">
        <v>1378</v>
      </c>
      <c r="DK229" s="74">
        <v>2009</v>
      </c>
      <c r="DL229" s="74">
        <v>7</v>
      </c>
      <c r="DM229" s="74">
        <v>566</v>
      </c>
      <c r="DN229" s="74">
        <v>1449</v>
      </c>
      <c r="DO229" s="74">
        <v>1179</v>
      </c>
      <c r="DP229" s="74">
        <v>33</v>
      </c>
      <c r="DQ229" s="74">
        <v>27</v>
      </c>
      <c r="DU229" s="73">
        <f t="shared" si="703"/>
        <v>60</v>
      </c>
      <c r="DV229" s="73">
        <f t="shared" si="886"/>
        <v>11408</v>
      </c>
      <c r="DW229" s="76">
        <f t="shared" si="704"/>
        <v>0.13604488078541374</v>
      </c>
      <c r="DX229" s="77">
        <f t="shared" si="705"/>
        <v>0.2812061711079944</v>
      </c>
      <c r="DY229" s="77">
        <f t="shared" si="706"/>
        <v>0.12079242636746143</v>
      </c>
      <c r="DZ229" s="77">
        <f t="shared" si="707"/>
        <v>0.17610448807854137</v>
      </c>
      <c r="EA229" s="77">
        <f t="shared" si="708"/>
        <v>6.1360448807854136E-4</v>
      </c>
      <c r="EB229" s="77">
        <f t="shared" si="709"/>
        <v>4.9614305750350633E-2</v>
      </c>
      <c r="EC229" s="77">
        <f t="shared" si="710"/>
        <v>0.12701612903225806</v>
      </c>
      <c r="ED229" s="77">
        <f t="shared" si="711"/>
        <v>0.10334852734922861</v>
      </c>
      <c r="EE229" s="75">
        <f t="shared" si="712"/>
        <v>2.8927068723702664E-3</v>
      </c>
      <c r="EF229" s="78">
        <f t="shared" si="713"/>
        <v>2.3667601683029452E-3</v>
      </c>
      <c r="EG229" s="78">
        <f t="shared" si="714"/>
        <v>0</v>
      </c>
      <c r="EH229" s="78">
        <f t="shared" si="715"/>
        <v>0</v>
      </c>
      <c r="EI229" s="78">
        <f t="shared" si="716"/>
        <v>0</v>
      </c>
      <c r="EJ229" s="75">
        <f t="shared" si="717"/>
        <v>5.2594670406732116E-3</v>
      </c>
      <c r="EK229" s="75">
        <f t="shared" si="718"/>
        <v>1</v>
      </c>
      <c r="EL229" s="75"/>
      <c r="EM229" s="75"/>
      <c r="EN229" s="75"/>
      <c r="EO229" s="75"/>
      <c r="EP229" s="75"/>
      <c r="EQ229" s="75"/>
      <c r="ER229" s="75">
        <f t="shared" si="719"/>
        <v>0.26556402155733133</v>
      </c>
      <c r="ES229" s="75">
        <f t="shared" si="720"/>
        <v>0.30856321322670499</v>
      </c>
      <c r="ET229" s="75">
        <f t="shared" si="721"/>
        <v>0.25160948937296057</v>
      </c>
      <c r="EU229" s="75">
        <f t="shared" si="722"/>
        <v>0.2812061711079944</v>
      </c>
      <c r="EV229" s="75"/>
      <c r="EW229" s="75"/>
      <c r="EX229" s="75">
        <f t="shared" si="723"/>
        <v>5.3521650250882735E-2</v>
      </c>
      <c r="EY229" s="75">
        <f t="shared" si="724"/>
        <v>3.4774013837721267E-2</v>
      </c>
      <c r="EZ229" s="75">
        <f t="shared" si="725"/>
        <v>8.1929623423582329E-2</v>
      </c>
      <c r="FA229" s="75">
        <f t="shared" si="726"/>
        <v>0.12079242636746143</v>
      </c>
      <c r="FB229" s="75"/>
      <c r="FC229" s="75"/>
      <c r="FD229" s="75"/>
      <c r="FE229" s="75">
        <f t="shared" si="727"/>
        <v>0</v>
      </c>
      <c r="FF229" s="75"/>
      <c r="FG229" s="75"/>
      <c r="FH229" s="75"/>
      <c r="FI229" s="75"/>
      <c r="FJ229" s="75"/>
      <c r="FK229" s="75">
        <f t="shared" si="728"/>
        <v>3.5043579836463294E-3</v>
      </c>
      <c r="FL229" s="75"/>
      <c r="FM229" s="75"/>
      <c r="FN229" s="75"/>
      <c r="FO229" s="75"/>
      <c r="FP229" s="75">
        <f t="shared" si="729"/>
        <v>0.31908567180821407</v>
      </c>
      <c r="FQ229" s="75">
        <f t="shared" si="730"/>
        <v>0.34684158504807261</v>
      </c>
      <c r="FR229" s="75">
        <f t="shared" si="731"/>
        <v>0.33353911279654291</v>
      </c>
      <c r="FS229" s="75">
        <f t="shared" si="732"/>
        <v>0.40199859747545585</v>
      </c>
      <c r="FT229" s="75"/>
      <c r="FU229" s="75"/>
      <c r="FV229" s="75"/>
      <c r="FW229" s="75">
        <f t="shared" si="733"/>
        <v>-5.695372385374442E-2</v>
      </c>
      <c r="FX229" s="75">
        <f t="shared" si="734"/>
        <v>2.9596681735033825E-2</v>
      </c>
      <c r="FY229" s="75">
        <f t="shared" si="735"/>
        <v>-2.7357042118710595E-2</v>
      </c>
      <c r="FZ229" s="75"/>
      <c r="GA229" s="75"/>
      <c r="GB229" s="75">
        <f t="shared" si="736"/>
        <v>4.7155609585861062E-2</v>
      </c>
      <c r="GC229" s="75">
        <f t="shared" si="737"/>
        <v>3.8862802943879102E-2</v>
      </c>
      <c r="GD229" s="75">
        <f t="shared" si="738"/>
        <v>8.6018412529740157E-2</v>
      </c>
      <c r="GE229" s="75"/>
      <c r="GF229" s="75"/>
      <c r="GG229" s="75"/>
      <c r="GH229" s="75"/>
      <c r="GI229" s="75"/>
      <c r="GJ229" s="75"/>
      <c r="GK229" s="75"/>
      <c r="GL229" s="75"/>
      <c r="GM229" s="75"/>
      <c r="GN229" s="75"/>
      <c r="GO229" s="75"/>
      <c r="GP229" s="75"/>
      <c r="GQ229" s="75">
        <f t="shared" si="739"/>
        <v>-1.3302472251529696E-2</v>
      </c>
      <c r="GR229" s="75">
        <f t="shared" si="740"/>
        <v>6.8459484678912941E-2</v>
      </c>
      <c r="GS229" s="75">
        <f t="shared" si="741"/>
        <v>5.5157012427383245E-2</v>
      </c>
      <c r="GT229" s="75"/>
      <c r="GU229" s="75"/>
      <c r="GV229" s="75"/>
      <c r="GW229" s="75"/>
      <c r="GX229" s="75">
        <f t="shared" si="742"/>
        <v>1.4216688347890727E-2</v>
      </c>
      <c r="GY229" s="75">
        <f t="shared" si="743"/>
        <v>2.3631952556384221E-2</v>
      </c>
      <c r="GZ229" s="75">
        <f t="shared" si="744"/>
        <v>2.4252579592556663E-2</v>
      </c>
      <c r="HA229" s="75">
        <f t="shared" si="745"/>
        <v>4.9614305750350633E-2</v>
      </c>
      <c r="HB229" s="75"/>
      <c r="HC229" s="75"/>
      <c r="HD229" s="75">
        <f t="shared" si="746"/>
        <v>6.2062703617244211E-4</v>
      </c>
      <c r="HE229" s="75">
        <f t="shared" si="747"/>
        <v>2.536172615779397E-2</v>
      </c>
      <c r="HF229" s="75">
        <f t="shared" si="748"/>
        <v>2.5982353193966412E-2</v>
      </c>
      <c r="HG229" s="75"/>
      <c r="HH229" s="75"/>
      <c r="HI229" s="75"/>
      <c r="HJ229" s="75">
        <f t="shared" si="749"/>
        <v>0.31193086786842594</v>
      </c>
      <c r="HK229" s="75">
        <f t="shared" si="750"/>
        <v>0.20469044837811123</v>
      </c>
      <c r="HL229" s="75">
        <f t="shared" si="751"/>
        <v>0.2567245788870271</v>
      </c>
      <c r="HM229" s="75">
        <f t="shared" si="752"/>
        <v>0.17610448807854137</v>
      </c>
      <c r="HN229" s="75"/>
      <c r="HO229" s="75"/>
      <c r="HP229" s="75">
        <f t="shared" si="753"/>
        <v>5.2034130508915866E-2</v>
      </c>
      <c r="HQ229" s="75">
        <f>Gegevens!HM127-Gegevens!HL127</f>
        <v>1.4560071710323433E-3</v>
      </c>
      <c r="HR229" s="75">
        <f t="shared" si="754"/>
        <v>-2.8585960299569863E-2</v>
      </c>
      <c r="HS229" s="75"/>
      <c r="HT229" s="75"/>
      <c r="HU229" s="75"/>
      <c r="HV229" s="75">
        <f t="shared" si="755"/>
        <v>0.1385430217431704</v>
      </c>
      <c r="HW229" s="75">
        <f t="shared" si="756"/>
        <v>0.19354838709677419</v>
      </c>
      <c r="HX229" s="75">
        <f t="shared" si="757"/>
        <v>0.12584884028573948</v>
      </c>
      <c r="HY229" s="75">
        <f t="shared" si="758"/>
        <v>0.13604488078541374</v>
      </c>
      <c r="HZ229" s="75"/>
      <c r="IA229" s="75"/>
      <c r="IB229" s="75">
        <f t="shared" si="759"/>
        <v>-6.7699546811034711E-2</v>
      </c>
      <c r="IC229" s="75">
        <f t="shared" si="760"/>
        <v>1.0196040499674264E-2</v>
      </c>
      <c r="ID229" s="75">
        <f t="shared" si="761"/>
        <v>-5.7503506311360447E-2</v>
      </c>
      <c r="IE229" s="75"/>
      <c r="IF229" s="75"/>
      <c r="IG229" s="75"/>
      <c r="IH229" s="75">
        <f t="shared" si="762"/>
        <v>0.10434863408288422</v>
      </c>
      <c r="II229" s="75">
        <f t="shared" si="763"/>
        <v>0.12058585677059934</v>
      </c>
      <c r="IJ229" s="75">
        <f t="shared" si="764"/>
        <v>8.6868330540612049E-2</v>
      </c>
      <c r="IK229" s="75">
        <f t="shared" si="765"/>
        <v>0.10334852734922861</v>
      </c>
      <c r="IL229" s="75"/>
      <c r="IM229" s="75"/>
      <c r="IN229" s="75">
        <f t="shared" si="766"/>
        <v>-3.3717526229987291E-2</v>
      </c>
      <c r="IO229" s="75">
        <f t="shared" si="767"/>
        <v>1.6480196808616565E-2</v>
      </c>
      <c r="IP229" s="75">
        <f t="shared" si="768"/>
        <v>-1.7237329421370726E-2</v>
      </c>
      <c r="IQ229" s="75"/>
      <c r="IR229" s="75"/>
      <c r="IS229" s="75"/>
      <c r="IT229" s="75">
        <f t="shared" si="769"/>
        <v>0.10778665675524995</v>
      </c>
      <c r="IU229" s="75">
        <f t="shared" si="770"/>
        <v>0.10917422949052026</v>
      </c>
      <c r="IV229" s="75">
        <f t="shared" si="771"/>
        <v>0.17276655789752182</v>
      </c>
      <c r="IW229" s="75">
        <f t="shared" si="772"/>
        <v>0.12701612903225806</v>
      </c>
      <c r="IX229" s="75"/>
      <c r="IY229" s="75"/>
      <c r="IZ229" s="75">
        <f t="shared" si="773"/>
        <v>6.3592328407001561E-2</v>
      </c>
      <c r="JA229" s="75">
        <f t="shared" si="774"/>
        <v>-4.5750428865263759E-2</v>
      </c>
      <c r="JB229" s="75">
        <f t="shared" si="775"/>
        <v>1.7841899541737802E-2</v>
      </c>
      <c r="JC229" s="75"/>
      <c r="JD229" s="75"/>
      <c r="JE229" s="75"/>
      <c r="JF229" s="75"/>
      <c r="JG229" s="75"/>
      <c r="JH229" s="75"/>
      <c r="JI229" s="75">
        <f t="shared" si="776"/>
        <v>0.11856532243077494</v>
      </c>
      <c r="JJ229" s="75">
        <f t="shared" si="777"/>
        <v>0.21213529083813418</v>
      </c>
      <c r="JK229" s="75">
        <f t="shared" si="778"/>
        <v>0.2263519791860249</v>
      </c>
      <c r="JL229" s="75"/>
      <c r="JM229" s="75">
        <f t="shared" si="779"/>
        <v>0.14421780932698355</v>
      </c>
      <c r="JN229" s="75">
        <f t="shared" si="780"/>
        <v>0.2297600862611196</v>
      </c>
      <c r="JO229" s="75">
        <f t="shared" si="781"/>
        <v>0.25339203881750383</v>
      </c>
      <c r="JP229" s="75"/>
      <c r="JQ229" s="75">
        <f t="shared" si="782"/>
        <v>0.11112091013316872</v>
      </c>
      <c r="JR229" s="75">
        <f t="shared" si="783"/>
        <v>0.25963488843813387</v>
      </c>
      <c r="JS229" s="75">
        <f t="shared" si="784"/>
        <v>0.28388746803069054</v>
      </c>
      <c r="JT229" s="75"/>
      <c r="JU229" s="75">
        <f t="shared" si="785"/>
        <v>0.15296283309957925</v>
      </c>
      <c r="JV229" s="75">
        <f t="shared" si="786"/>
        <v>0.23036465638148668</v>
      </c>
      <c r="JW229" s="75">
        <f t="shared" si="787"/>
        <v>0.27997896213183732</v>
      </c>
      <c r="JX229" s="75"/>
      <c r="JY229" s="75"/>
      <c r="JZ229" s="75"/>
      <c r="KA229" s="75">
        <f t="shared" si="788"/>
        <v>-3.3096899193814838E-2</v>
      </c>
      <c r="KB229" s="75">
        <f t="shared" si="789"/>
        <v>4.1841922966410539E-2</v>
      </c>
      <c r="KC229" s="75">
        <f t="shared" si="790"/>
        <v>8.7450237725957003E-3</v>
      </c>
      <c r="KD229" s="75"/>
      <c r="KE229" s="75"/>
      <c r="KF229" s="75">
        <f t="shared" si="791"/>
        <v>2.987480217701427E-2</v>
      </c>
      <c r="KG229" s="75">
        <f t="shared" si="792"/>
        <v>-2.9270232056647194E-2</v>
      </c>
      <c r="KH229" s="75">
        <f t="shared" si="793"/>
        <v>6.0457012036707614E-4</v>
      </c>
      <c r="KI229" s="75"/>
      <c r="KJ229" s="75"/>
      <c r="KK229" s="75">
        <f t="shared" si="794"/>
        <v>3.0495429213186709E-2</v>
      </c>
      <c r="KL229" s="75">
        <f t="shared" si="795"/>
        <v>-3.9085058988532206E-3</v>
      </c>
      <c r="KM229" s="75">
        <f t="shared" si="796"/>
        <v>2.6586923314333488E-2</v>
      </c>
      <c r="KN229" s="75"/>
      <c r="KO229" s="75"/>
      <c r="KP229" s="75"/>
      <c r="KQ229" s="75"/>
      <c r="KR229" s="73">
        <f t="shared" si="797"/>
        <v>3520.0891364902504</v>
      </c>
      <c r="KS229" s="73">
        <f t="shared" si="798"/>
        <v>396.7019498607242</v>
      </c>
      <c r="KT229" s="73">
        <f t="shared" si="799"/>
        <v>2335.1086350974929</v>
      </c>
      <c r="KU229" s="73">
        <f t="shared" si="800"/>
        <v>2208</v>
      </c>
      <c r="KV229" s="73">
        <f t="shared" si="801"/>
        <v>1375.6434540389973</v>
      </c>
      <c r="KW229" s="73">
        <f t="shared" si="802"/>
        <v>1245.4596100278552</v>
      </c>
      <c r="KX229" s="73">
        <f t="shared" si="803"/>
        <v>269.59331476323121</v>
      </c>
      <c r="KY229" s="73"/>
      <c r="KZ229" s="73">
        <f t="shared" si="804"/>
        <v>2870.361054766734</v>
      </c>
      <c r="LA229" s="73">
        <f t="shared" si="805"/>
        <v>934.6531440162272</v>
      </c>
      <c r="LB229" s="73">
        <f t="shared" si="806"/>
        <v>2928.7139959432052</v>
      </c>
      <c r="LC229" s="73">
        <f t="shared" si="807"/>
        <v>1435.6835699797159</v>
      </c>
      <c r="LD229" s="73">
        <f t="shared" si="808"/>
        <v>990.9939148073023</v>
      </c>
      <c r="LE229" s="73">
        <f t="shared" si="809"/>
        <v>1970.9208924949289</v>
      </c>
      <c r="LF229" s="73">
        <f t="shared" si="810"/>
        <v>276.6734279918864</v>
      </c>
      <c r="LG229" s="73"/>
      <c r="LH229" s="73">
        <f t="shared" si="811"/>
        <v>3208</v>
      </c>
      <c r="LI229" s="73">
        <f t="shared" si="812"/>
        <v>1378</v>
      </c>
      <c r="LJ229" s="73">
        <f t="shared" si="813"/>
        <v>2009</v>
      </c>
      <c r="LK229" s="73">
        <f t="shared" si="814"/>
        <v>1552</v>
      </c>
      <c r="LL229" s="73">
        <f t="shared" si="815"/>
        <v>1179</v>
      </c>
      <c r="LM229" s="73">
        <f t="shared" si="816"/>
        <v>1449</v>
      </c>
      <c r="LN229" s="73">
        <f t="shared" si="817"/>
        <v>566</v>
      </c>
      <c r="LO229" s="73"/>
      <c r="LP229" s="73">
        <f t="shared" si="818"/>
        <v>-649.72808172351642</v>
      </c>
      <c r="LQ229" s="73">
        <f t="shared" si="819"/>
        <v>537.951194155503</v>
      </c>
      <c r="LR229" s="73">
        <f t="shared" si="820"/>
        <v>593.60536084571231</v>
      </c>
      <c r="LS229" s="73">
        <f t="shared" si="821"/>
        <v>-772.31643002028409</v>
      </c>
      <c r="LT229" s="73">
        <f t="shared" si="822"/>
        <v>-384.64953923169503</v>
      </c>
      <c r="LU229" s="73">
        <f t="shared" si="823"/>
        <v>725.46128246707372</v>
      </c>
      <c r="LV229" s="73">
        <f t="shared" si="824"/>
        <v>7.0801132286551933</v>
      </c>
      <c r="LW229" s="73"/>
      <c r="LX229" s="73">
        <f t="shared" si="825"/>
        <v>337.63894523326599</v>
      </c>
      <c r="LY229" s="73">
        <f t="shared" si="826"/>
        <v>443.3468559837728</v>
      </c>
      <c r="LZ229" s="73">
        <f t="shared" si="827"/>
        <v>-919.71399594320519</v>
      </c>
      <c r="MA229" s="73">
        <f t="shared" si="828"/>
        <v>116.31643002028409</v>
      </c>
      <c r="MB229" s="73">
        <f t="shared" si="829"/>
        <v>188.0060851926977</v>
      </c>
      <c r="MC229" s="73">
        <f t="shared" si="830"/>
        <v>-521.92089249492892</v>
      </c>
      <c r="MD229" s="73">
        <f t="shared" si="831"/>
        <v>289.3265720081136</v>
      </c>
      <c r="ME229" s="73"/>
      <c r="MF229" s="73">
        <f t="shared" si="832"/>
        <v>-312.08913649025044</v>
      </c>
      <c r="MG229" s="73">
        <f t="shared" si="833"/>
        <v>981.2980501392758</v>
      </c>
      <c r="MH229" s="73">
        <f t="shared" si="834"/>
        <v>-326.10863509749288</v>
      </c>
      <c r="MI229" s="73">
        <f t="shared" si="835"/>
        <v>-656</v>
      </c>
      <c r="MJ229" s="73">
        <f t="shared" si="836"/>
        <v>-196.64345403899733</v>
      </c>
      <c r="MK229" s="73">
        <f t="shared" si="837"/>
        <v>203.54038997214479</v>
      </c>
      <c r="ML229" s="73">
        <f t="shared" si="838"/>
        <v>296.40668523676879</v>
      </c>
      <c r="MM229" s="73"/>
      <c r="MN229" s="75">
        <f t="shared" si="839"/>
        <v>-0.18457716737574892</v>
      </c>
      <c r="MO229" s="75">
        <f t="shared" si="840"/>
        <v>1.3560588606745421</v>
      </c>
      <c r="MP229" s="75">
        <f t="shared" si="841"/>
        <v>0.25420888429926464</v>
      </c>
      <c r="MQ229" s="75">
        <f t="shared" si="842"/>
        <v>-0.34978099185701272</v>
      </c>
      <c r="MR229" s="75">
        <f t="shared" si="843"/>
        <v>-0.27961426930963379</v>
      </c>
      <c r="MS229" s="75">
        <f t="shared" si="844"/>
        <v>0.58248479246215656</v>
      </c>
      <c r="MT229" s="75">
        <f t="shared" si="845"/>
        <v>2.6262198804422366E-2</v>
      </c>
      <c r="MU229" s="75"/>
      <c r="MV229" s="75">
        <f t="shared" si="846"/>
        <v>0.1176294336465295</v>
      </c>
      <c r="MW229" s="75">
        <f t="shared" si="847"/>
        <v>0.47434372721275042</v>
      </c>
      <c r="MX229" s="75">
        <f t="shared" si="848"/>
        <v>-0.31403339391185831</v>
      </c>
      <c r="MY229" s="75">
        <f t="shared" si="849"/>
        <v>8.101815222551266E-2</v>
      </c>
      <c r="MZ229" s="75">
        <f t="shared" si="850"/>
        <v>0.18971467168822653</v>
      </c>
      <c r="NA229" s="75">
        <f t="shared" si="851"/>
        <v>-0.26481067529516372</v>
      </c>
      <c r="NB229" s="75">
        <f t="shared" si="852"/>
        <v>1.0457331378299122</v>
      </c>
      <c r="NC229" s="75"/>
      <c r="ND229" s="75">
        <f t="shared" si="853"/>
        <v>-8.8659441391709434E-2</v>
      </c>
      <c r="NE229" s="75">
        <f t="shared" si="854"/>
        <v>2.4736406021795307</v>
      </c>
      <c r="NF229" s="75">
        <f t="shared" si="855"/>
        <v>-0.13965458831163868</v>
      </c>
      <c r="NG229" s="75">
        <f t="shared" si="856"/>
        <v>-0.29710144927536231</v>
      </c>
      <c r="NH229" s="75">
        <f t="shared" si="857"/>
        <v>-0.14294652692282778</v>
      </c>
      <c r="NI229" s="75">
        <f t="shared" si="858"/>
        <v>0.16342592592592586</v>
      </c>
      <c r="NJ229" s="75">
        <f t="shared" si="859"/>
        <v>1.0994585881963961</v>
      </c>
      <c r="NK229" s="75"/>
      <c r="NL229" s="75"/>
      <c r="NM229" s="211">
        <v>12947</v>
      </c>
      <c r="NN229" s="212">
        <v>0</v>
      </c>
      <c r="NO229" s="212">
        <v>20</v>
      </c>
      <c r="NP229" s="212">
        <v>5</v>
      </c>
      <c r="NQ229" s="212">
        <v>0</v>
      </c>
      <c r="NR229" s="212">
        <v>32</v>
      </c>
      <c r="NS229" s="213">
        <v>57</v>
      </c>
      <c r="NT229" s="213">
        <f t="shared" si="860"/>
        <v>13004</v>
      </c>
      <c r="NU229" s="75"/>
      <c r="NV229" s="75"/>
      <c r="NW229" s="73">
        <v>11408</v>
      </c>
      <c r="NX229" s="73">
        <v>1378</v>
      </c>
      <c r="NY229" s="75">
        <f t="shared" si="861"/>
        <v>0.12079242636746143</v>
      </c>
      <c r="NZ229" s="75">
        <f t="shared" si="862"/>
        <v>2.7167170018189239E-3</v>
      </c>
      <c r="OA229" s="75">
        <f t="shared" si="863"/>
        <v>1.7582114727764302E-3</v>
      </c>
      <c r="OB229" s="73">
        <v>16678</v>
      </c>
      <c r="OC229" s="73">
        <v>13004</v>
      </c>
      <c r="OD229" s="73">
        <v>1023.1058092790187</v>
      </c>
      <c r="OE229" s="73">
        <v>381.64860012130896</v>
      </c>
      <c r="OF229" s="75">
        <f t="shared" si="864"/>
        <v>2.2883355325657089E-2</v>
      </c>
      <c r="OG229" s="75">
        <f t="shared" si="865"/>
        <v>0.37302945273104865</v>
      </c>
      <c r="OH229" s="73">
        <v>629</v>
      </c>
      <c r="OI229" s="73">
        <f t="shared" si="866"/>
        <v>234.63552576782959</v>
      </c>
      <c r="OJ229" s="75">
        <f t="shared" si="867"/>
        <v>1.8043334802201598E-2</v>
      </c>
      <c r="OK229" s="75">
        <f t="shared" si="868"/>
        <v>2.544907438490695E-3</v>
      </c>
      <c r="OL229" s="75">
        <f t="shared" si="869"/>
        <v>5.5676155874599177E-4</v>
      </c>
      <c r="OM229" s="73">
        <v>16624</v>
      </c>
      <c r="ON229" s="73">
        <v>374193161</v>
      </c>
      <c r="OO229" s="73">
        <f t="shared" si="870"/>
        <v>22509.21324590953</v>
      </c>
      <c r="OP229" s="75">
        <f t="shared" si="871"/>
        <v>2.55113393790788E-3</v>
      </c>
      <c r="OQ229" s="75">
        <f t="shared" si="872"/>
        <v>3.0049305451547675E-3</v>
      </c>
      <c r="OR229" s="75">
        <f t="shared" si="873"/>
        <v>7.5643559445368307E-4</v>
      </c>
      <c r="OS229" s="73">
        <v>4085.2271414821944</v>
      </c>
      <c r="OT229" s="75">
        <f t="shared" si="874"/>
        <v>0.2449470644850818</v>
      </c>
      <c r="OU229" s="75">
        <f t="shared" si="875"/>
        <v>3.3668759568789429E-3</v>
      </c>
      <c r="OV229" s="73">
        <v>138.3535882523814</v>
      </c>
      <c r="OW229" s="75">
        <f t="shared" si="876"/>
        <v>8.3225209487717399E-3</v>
      </c>
      <c r="OX229" s="75">
        <v>3.9094650205761312E-2</v>
      </c>
      <c r="OY229" s="73">
        <v>896</v>
      </c>
      <c r="OZ229" s="75">
        <f t="shared" si="877"/>
        <v>5.3723468041731622E-2</v>
      </c>
      <c r="PA229" s="73">
        <v>3174</v>
      </c>
      <c r="PB229" s="75">
        <f t="shared" si="878"/>
        <v>0.19031058879961626</v>
      </c>
      <c r="PC229" s="73">
        <v>2753</v>
      </c>
      <c r="PD229" s="73">
        <v>3703</v>
      </c>
      <c r="PE229" s="75">
        <f t="shared" si="879"/>
        <v>-0.25654874426140967</v>
      </c>
      <c r="PF229" s="75">
        <v>3.3500578927055193E-2</v>
      </c>
      <c r="PG229" s="75">
        <v>6.4917020455422622E-2</v>
      </c>
      <c r="PH229" s="75">
        <v>9.8417599382477822E-2</v>
      </c>
      <c r="PI229" s="75"/>
      <c r="PJ229" s="75"/>
      <c r="PK229" s="75"/>
      <c r="PL229" s="75"/>
      <c r="PM229" s="75"/>
      <c r="PN229" s="75"/>
      <c r="PO229" s="226"/>
      <c r="PP229" s="21">
        <f t="shared" si="880"/>
        <v>0</v>
      </c>
      <c r="PQ229" s="73">
        <f t="shared" si="881"/>
        <v>64.718241598195718</v>
      </c>
      <c r="PR229" s="73"/>
      <c r="PS229" s="73">
        <f t="shared" si="882"/>
        <v>29.65095572653534</v>
      </c>
      <c r="PT229" s="73">
        <v>1</v>
      </c>
      <c r="PU229" s="73">
        <f t="shared" si="883"/>
        <v>21.877477755190565</v>
      </c>
      <c r="PV229" s="73">
        <v>1</v>
      </c>
      <c r="PW229" s="73"/>
    </row>
    <row r="230" spans="1:443" x14ac:dyDescent="0.25">
      <c r="A230" s="150"/>
      <c r="B230" s="153" t="s">
        <v>12</v>
      </c>
      <c r="C230" s="151"/>
      <c r="D230" s="156">
        <v>37012</v>
      </c>
      <c r="E230" s="156" t="s">
        <v>140</v>
      </c>
      <c r="F230" s="72" t="s">
        <v>195</v>
      </c>
      <c r="G230" s="82"/>
      <c r="P230" s="161"/>
      <c r="Q230" s="127"/>
      <c r="R230" s="127"/>
      <c r="S230" s="127"/>
      <c r="T230" s="127"/>
      <c r="U230" s="127"/>
      <c r="V230" s="127"/>
      <c r="W230" s="127"/>
      <c r="X230" s="127"/>
      <c r="Y230" s="127"/>
      <c r="Z230" s="113"/>
      <c r="AA230" s="73"/>
      <c r="AB230" s="74">
        <v>477</v>
      </c>
      <c r="AC230" s="74">
        <v>825</v>
      </c>
      <c r="AD230" s="74">
        <v>336</v>
      </c>
      <c r="AE230" s="74">
        <v>236</v>
      </c>
      <c r="AF230" s="74">
        <v>257</v>
      </c>
      <c r="AG230" s="74">
        <v>1470</v>
      </c>
      <c r="AH230" s="74">
        <v>78</v>
      </c>
      <c r="AI230" s="74">
        <v>31</v>
      </c>
      <c r="AK230" s="73">
        <f t="shared" si="667"/>
        <v>3710</v>
      </c>
      <c r="AL230" s="75"/>
      <c r="AM230" s="76">
        <f t="shared" si="668"/>
        <v>0.12857142857142856</v>
      </c>
      <c r="AN230" s="77">
        <f t="shared" si="669"/>
        <v>0.22237196765498651</v>
      </c>
      <c r="AO230" s="77">
        <f t="shared" si="670"/>
        <v>9.056603773584905E-2</v>
      </c>
      <c r="AP230" s="77">
        <f t="shared" si="671"/>
        <v>6.3611859838274928E-2</v>
      </c>
      <c r="AQ230" s="77">
        <f t="shared" si="672"/>
        <v>6.9272237196765493E-2</v>
      </c>
      <c r="AR230" s="77">
        <f t="shared" si="673"/>
        <v>0.39622641509433965</v>
      </c>
      <c r="AS230" s="77">
        <f t="shared" si="674"/>
        <v>2.1024258760107817E-2</v>
      </c>
      <c r="AT230" s="78">
        <f t="shared" si="675"/>
        <v>8.3557951482479791E-3</v>
      </c>
      <c r="AU230" s="75">
        <f t="shared" si="676"/>
        <v>1</v>
      </c>
      <c r="AV230" s="75"/>
      <c r="AW230" s="75"/>
      <c r="AX230" s="74">
        <v>246</v>
      </c>
      <c r="AY230" s="74">
        <v>191</v>
      </c>
      <c r="AZ230" s="74">
        <v>532</v>
      </c>
      <c r="BA230" s="74">
        <v>340</v>
      </c>
      <c r="BB230" s="74">
        <v>1018</v>
      </c>
      <c r="BC230" s="74">
        <v>1121</v>
      </c>
      <c r="BD230" s="74">
        <v>55</v>
      </c>
      <c r="BE230" s="74">
        <v>109</v>
      </c>
      <c r="BF230" s="74">
        <v>10</v>
      </c>
      <c r="BG230" s="79">
        <v>7</v>
      </c>
      <c r="BH230" s="80"/>
      <c r="BI230" s="80"/>
      <c r="BJ230" s="81"/>
      <c r="BK230" s="73">
        <f t="shared" si="677"/>
        <v>7</v>
      </c>
      <c r="BL230" s="79">
        <f t="shared" si="678"/>
        <v>3629</v>
      </c>
      <c r="BM230" s="82"/>
      <c r="BN230" s="83">
        <f t="shared" si="679"/>
        <v>6.7787269220170851E-2</v>
      </c>
      <c r="BO230" s="84">
        <f t="shared" si="680"/>
        <v>5.2631578947368418E-2</v>
      </c>
      <c r="BP230" s="84">
        <f t="shared" si="681"/>
        <v>0.14659685863874344</v>
      </c>
      <c r="BQ230" s="84">
        <f t="shared" si="682"/>
        <v>9.3689721686414984E-2</v>
      </c>
      <c r="BR230" s="84">
        <f t="shared" si="683"/>
        <v>0.28051804904932487</v>
      </c>
      <c r="BS230" s="84">
        <f t="shared" si="684"/>
        <v>0.30890052356020942</v>
      </c>
      <c r="BT230" s="84">
        <f t="shared" si="685"/>
        <v>1.5155690272802424E-2</v>
      </c>
      <c r="BU230" s="84">
        <f t="shared" si="686"/>
        <v>3.0035822540644807E-2</v>
      </c>
      <c r="BV230" s="84">
        <f t="shared" si="687"/>
        <v>2.755580049600441E-3</v>
      </c>
      <c r="BW230" s="84">
        <f t="shared" si="688"/>
        <v>1.9289060347203086E-3</v>
      </c>
      <c r="BX230" s="84">
        <f t="shared" si="689"/>
        <v>0</v>
      </c>
      <c r="BY230" s="84">
        <f t="shared" si="690"/>
        <v>0</v>
      </c>
      <c r="BZ230" s="84">
        <f t="shared" si="691"/>
        <v>0</v>
      </c>
      <c r="CA230" s="75">
        <f t="shared" si="692"/>
        <v>1.9289060347203086E-3</v>
      </c>
      <c r="CB230" s="85">
        <f t="shared" si="693"/>
        <v>1</v>
      </c>
      <c r="CC230" s="75"/>
      <c r="CD230" s="75"/>
      <c r="CE230" s="74">
        <v>199</v>
      </c>
      <c r="CF230" s="74">
        <v>688</v>
      </c>
      <c r="CG230" s="74">
        <v>1187</v>
      </c>
      <c r="CH230" s="74">
        <v>434</v>
      </c>
      <c r="CI230" s="74">
        <v>531</v>
      </c>
      <c r="CJ230" s="74">
        <v>627</v>
      </c>
      <c r="CK230" s="72">
        <v>57</v>
      </c>
      <c r="CP230" s="73">
        <f t="shared" si="884"/>
        <v>0</v>
      </c>
      <c r="CQ230" s="73">
        <f t="shared" si="885"/>
        <v>3723</v>
      </c>
      <c r="CR230" s="73"/>
      <c r="CS230" s="76">
        <f t="shared" si="694"/>
        <v>5.3451517593338709E-2</v>
      </c>
      <c r="CT230" s="77">
        <f t="shared" si="695"/>
        <v>0.18479720655385443</v>
      </c>
      <c r="CU230" s="77">
        <f t="shared" si="696"/>
        <v>0.31882890142358311</v>
      </c>
      <c r="CV230" s="77">
        <f t="shared" si="697"/>
        <v>0.11657265645984421</v>
      </c>
      <c r="CW230" s="77">
        <f t="shared" si="698"/>
        <v>0.1426269137792103</v>
      </c>
      <c r="CX230" s="77">
        <f t="shared" si="699"/>
        <v>0.16841257050765512</v>
      </c>
      <c r="CY230" s="77">
        <f t="shared" si="700"/>
        <v>1.5310233682514102E-2</v>
      </c>
      <c r="CZ230" s="78"/>
      <c r="DA230" s="78"/>
      <c r="DB230" s="78"/>
      <c r="DC230" s="78"/>
      <c r="DD230" s="78">
        <f t="shared" si="701"/>
        <v>0</v>
      </c>
      <c r="DE230" s="75">
        <f t="shared" si="702"/>
        <v>1</v>
      </c>
      <c r="DF230" s="75"/>
      <c r="DG230" s="75"/>
      <c r="DH230" s="74">
        <v>513</v>
      </c>
      <c r="DI230" s="74">
        <v>727</v>
      </c>
      <c r="DJ230" s="74">
        <v>745</v>
      </c>
      <c r="DK230" s="74">
        <v>824</v>
      </c>
      <c r="DM230" s="74">
        <v>101</v>
      </c>
      <c r="DN230" s="74">
        <v>281</v>
      </c>
      <c r="DO230" s="72">
        <v>363</v>
      </c>
      <c r="DP230" s="74">
        <v>50</v>
      </c>
      <c r="DU230" s="73">
        <f t="shared" si="703"/>
        <v>50</v>
      </c>
      <c r="DV230" s="73">
        <f t="shared" si="886"/>
        <v>3604</v>
      </c>
      <c r="DW230" s="76">
        <f t="shared" si="704"/>
        <v>0.1423418423973363</v>
      </c>
      <c r="DX230" s="77">
        <f t="shared" si="705"/>
        <v>0.20172031076581576</v>
      </c>
      <c r="DY230" s="77">
        <f t="shared" si="706"/>
        <v>0.20671476137624861</v>
      </c>
      <c r="DZ230" s="77">
        <f t="shared" si="707"/>
        <v>0.22863485016648169</v>
      </c>
      <c r="EA230" s="77">
        <f t="shared" si="708"/>
        <v>0</v>
      </c>
      <c r="EB230" s="77">
        <f t="shared" si="709"/>
        <v>2.802441731409545E-2</v>
      </c>
      <c r="EC230" s="77">
        <f t="shared" si="710"/>
        <v>7.7968923418423972E-2</v>
      </c>
      <c r="ED230" s="77">
        <f t="shared" si="711"/>
        <v>0.10072142064372919</v>
      </c>
      <c r="EE230" s="75">
        <f t="shared" si="712"/>
        <v>1.3873473917869035E-2</v>
      </c>
      <c r="EF230" s="78">
        <f t="shared" si="713"/>
        <v>0</v>
      </c>
      <c r="EG230" s="78">
        <f t="shared" si="714"/>
        <v>0</v>
      </c>
      <c r="EH230" s="78">
        <f t="shared" si="715"/>
        <v>0</v>
      </c>
      <c r="EI230" s="78">
        <f t="shared" si="716"/>
        <v>0</v>
      </c>
      <c r="EJ230" s="75">
        <f t="shared" si="717"/>
        <v>1.3873473917869035E-2</v>
      </c>
      <c r="EK230" s="75">
        <f t="shared" si="718"/>
        <v>1</v>
      </c>
      <c r="EL230" s="75"/>
      <c r="EM230" s="75"/>
      <c r="EN230" s="75"/>
      <c r="EO230" s="75"/>
      <c r="EP230" s="75"/>
      <c r="EQ230" s="75"/>
      <c r="ER230" s="75">
        <f t="shared" si="719"/>
        <v>0.22237196765498651</v>
      </c>
      <c r="ES230" s="75">
        <f t="shared" si="720"/>
        <v>0.28051804904932487</v>
      </c>
      <c r="ET230" s="75">
        <f t="shared" si="721"/>
        <v>0.18479720655385443</v>
      </c>
      <c r="EU230" s="75">
        <f t="shared" si="722"/>
        <v>0.20172031076581576</v>
      </c>
      <c r="EV230" s="75"/>
      <c r="EW230" s="75"/>
      <c r="EX230" s="75">
        <f t="shared" si="723"/>
        <v>9.056603773584905E-2</v>
      </c>
      <c r="EY230" s="75">
        <f t="shared" si="724"/>
        <v>5.2631578947368418E-2</v>
      </c>
      <c r="EZ230" s="75">
        <f t="shared" si="725"/>
        <v>0.1426269137792103</v>
      </c>
      <c r="FA230" s="75">
        <f t="shared" si="726"/>
        <v>0.20671476137624861</v>
      </c>
      <c r="FB230" s="75"/>
      <c r="FC230" s="75"/>
      <c r="FD230" s="75"/>
      <c r="FE230" s="75">
        <f t="shared" si="727"/>
        <v>3.0035822540644807E-2</v>
      </c>
      <c r="FF230" s="75"/>
      <c r="FG230" s="75"/>
      <c r="FH230" s="75"/>
      <c r="FI230" s="75"/>
      <c r="FJ230" s="75"/>
      <c r="FK230" s="75">
        <f t="shared" si="728"/>
        <v>2.755580049600441E-3</v>
      </c>
      <c r="FL230" s="75"/>
      <c r="FM230" s="75"/>
      <c r="FN230" s="75"/>
      <c r="FO230" s="75"/>
      <c r="FP230" s="75">
        <f t="shared" si="729"/>
        <v>0.31293800539083555</v>
      </c>
      <c r="FQ230" s="75">
        <f t="shared" si="730"/>
        <v>0.3659410305869385</v>
      </c>
      <c r="FR230" s="75">
        <f t="shared" si="731"/>
        <v>0.32742412033306473</v>
      </c>
      <c r="FS230" s="75">
        <f t="shared" si="732"/>
        <v>0.40843507214206437</v>
      </c>
      <c r="FT230" s="75"/>
      <c r="FU230" s="75"/>
      <c r="FV230" s="75"/>
      <c r="FW230" s="75">
        <f t="shared" si="733"/>
        <v>-9.5720842495470443E-2</v>
      </c>
      <c r="FX230" s="75">
        <f t="shared" si="734"/>
        <v>1.6923104211961332E-2</v>
      </c>
      <c r="FY230" s="75">
        <f t="shared" si="735"/>
        <v>-7.8797738283509111E-2</v>
      </c>
      <c r="FZ230" s="75"/>
      <c r="GA230" s="75"/>
      <c r="GB230" s="75">
        <f t="shared" si="736"/>
        <v>8.9995334831841883E-2</v>
      </c>
      <c r="GC230" s="75">
        <f t="shared" si="737"/>
        <v>6.4087847597038311E-2</v>
      </c>
      <c r="GD230" s="75">
        <f t="shared" si="738"/>
        <v>0.15408318242888019</v>
      </c>
      <c r="GE230" s="75"/>
      <c r="GF230" s="75"/>
      <c r="GG230" s="75"/>
      <c r="GH230" s="75"/>
      <c r="GI230" s="75"/>
      <c r="GJ230" s="75"/>
      <c r="GK230" s="75"/>
      <c r="GL230" s="75"/>
      <c r="GM230" s="75"/>
      <c r="GN230" s="75"/>
      <c r="GO230" s="75"/>
      <c r="GP230" s="75"/>
      <c r="GQ230" s="75">
        <f t="shared" si="739"/>
        <v>-3.8516910253873771E-2</v>
      </c>
      <c r="GR230" s="75">
        <f t="shared" si="740"/>
        <v>8.1010951808999643E-2</v>
      </c>
      <c r="GS230" s="75">
        <f t="shared" si="741"/>
        <v>4.2494041555125872E-2</v>
      </c>
      <c r="GT230" s="75"/>
      <c r="GU230" s="75"/>
      <c r="GV230" s="75"/>
      <c r="GW230" s="75"/>
      <c r="GX230" s="75">
        <f t="shared" si="742"/>
        <v>2.1024258760107817E-2</v>
      </c>
      <c r="GY230" s="75">
        <f t="shared" si="743"/>
        <v>1.5155690272802424E-2</v>
      </c>
      <c r="GZ230" s="75">
        <f t="shared" si="744"/>
        <v>1.5310233682514102E-2</v>
      </c>
      <c r="HA230" s="75">
        <f t="shared" si="745"/>
        <v>2.802441731409545E-2</v>
      </c>
      <c r="HB230" s="75"/>
      <c r="HC230" s="75"/>
      <c r="HD230" s="75">
        <f t="shared" si="746"/>
        <v>1.5454340971167782E-4</v>
      </c>
      <c r="HE230" s="75">
        <f t="shared" si="747"/>
        <v>1.2714183631581348E-2</v>
      </c>
      <c r="HF230" s="75">
        <f t="shared" si="748"/>
        <v>1.2868727041293026E-2</v>
      </c>
      <c r="HG230" s="75"/>
      <c r="HH230" s="75"/>
      <c r="HI230" s="75"/>
      <c r="HJ230" s="75">
        <f t="shared" si="749"/>
        <v>0.39622641509433965</v>
      </c>
      <c r="HK230" s="75">
        <f t="shared" si="750"/>
        <v>0.30890052356020942</v>
      </c>
      <c r="HL230" s="75">
        <f t="shared" si="751"/>
        <v>0.31882890142358311</v>
      </c>
      <c r="HM230" s="75">
        <f t="shared" si="752"/>
        <v>0.22863485016648169</v>
      </c>
      <c r="HN230" s="75"/>
      <c r="HO230" s="75"/>
      <c r="HP230" s="75">
        <f t="shared" si="753"/>
        <v>9.9283778633736941E-3</v>
      </c>
      <c r="HQ230" s="75">
        <f>Gegevens!HM190-Gegevens!HL190</f>
        <v>-7.9939364516876554E-2</v>
      </c>
      <c r="HR230" s="75">
        <f t="shared" si="754"/>
        <v>-8.0265673393727727E-2</v>
      </c>
      <c r="HS230" s="75"/>
      <c r="HT230" s="75"/>
      <c r="HU230" s="75"/>
      <c r="HV230" s="75">
        <f t="shared" si="755"/>
        <v>0.12857142857142856</v>
      </c>
      <c r="HW230" s="75">
        <f t="shared" si="756"/>
        <v>0.14659685863874344</v>
      </c>
      <c r="HX230" s="75">
        <f t="shared" si="757"/>
        <v>0.16841257050765512</v>
      </c>
      <c r="HY230" s="75">
        <f t="shared" si="758"/>
        <v>0.1423418423973363</v>
      </c>
      <c r="HZ230" s="75"/>
      <c r="IA230" s="75"/>
      <c r="IB230" s="75">
        <f t="shared" si="759"/>
        <v>2.181571186891168E-2</v>
      </c>
      <c r="IC230" s="75">
        <f t="shared" si="760"/>
        <v>-2.6070728110318825E-2</v>
      </c>
      <c r="ID230" s="75">
        <f t="shared" si="761"/>
        <v>-4.2550162414071446E-3</v>
      </c>
      <c r="IE230" s="75"/>
      <c r="IF230" s="75"/>
      <c r="IG230" s="75"/>
      <c r="IH230" s="75">
        <f t="shared" si="762"/>
        <v>6.3611859838274928E-2</v>
      </c>
      <c r="II230" s="75">
        <f t="shared" si="763"/>
        <v>9.3689721686414984E-2</v>
      </c>
      <c r="IJ230" s="75">
        <f t="shared" si="764"/>
        <v>5.3451517593338709E-2</v>
      </c>
      <c r="IK230" s="75">
        <f t="shared" si="765"/>
        <v>0.10072142064372919</v>
      </c>
      <c r="IL230" s="75"/>
      <c r="IM230" s="75"/>
      <c r="IN230" s="75">
        <f t="shared" si="766"/>
        <v>-4.0238204093076275E-2</v>
      </c>
      <c r="IO230" s="75">
        <f t="shared" si="767"/>
        <v>4.7269903050390479E-2</v>
      </c>
      <c r="IP230" s="75">
        <f t="shared" si="768"/>
        <v>7.031698957314203E-3</v>
      </c>
      <c r="IQ230" s="75"/>
      <c r="IR230" s="75"/>
      <c r="IS230" s="75"/>
      <c r="IT230" s="75">
        <f t="shared" si="769"/>
        <v>6.9272237196765493E-2</v>
      </c>
      <c r="IU230" s="75">
        <f t="shared" si="770"/>
        <v>6.7787269220170851E-2</v>
      </c>
      <c r="IV230" s="75">
        <f t="shared" si="771"/>
        <v>0.11657265645984421</v>
      </c>
      <c r="IW230" s="75">
        <f t="shared" si="772"/>
        <v>7.7968923418423972E-2</v>
      </c>
      <c r="IX230" s="75"/>
      <c r="IY230" s="75"/>
      <c r="IZ230" s="75">
        <f t="shared" si="773"/>
        <v>4.8785387239673364E-2</v>
      </c>
      <c r="JA230" s="75">
        <f t="shared" si="774"/>
        <v>-3.8603733041420243E-2</v>
      </c>
      <c r="JB230" s="75">
        <f t="shared" si="775"/>
        <v>1.0181654198253121E-2</v>
      </c>
      <c r="JC230" s="75"/>
      <c r="JD230" s="75"/>
      <c r="JE230" s="75"/>
      <c r="JF230" s="75"/>
      <c r="JG230" s="75"/>
      <c r="JH230" s="75"/>
      <c r="JI230" s="75">
        <f t="shared" si="776"/>
        <v>8.4636118598382742E-2</v>
      </c>
      <c r="JJ230" s="75">
        <f t="shared" si="777"/>
        <v>0.13288409703504042</v>
      </c>
      <c r="JK230" s="75">
        <f t="shared" si="778"/>
        <v>0.15390835579514822</v>
      </c>
      <c r="JL230" s="75"/>
      <c r="JM230" s="75">
        <f t="shared" si="779"/>
        <v>0.1088454119592174</v>
      </c>
      <c r="JN230" s="75">
        <f t="shared" si="780"/>
        <v>0.16147699090658585</v>
      </c>
      <c r="JO230" s="75">
        <f t="shared" si="781"/>
        <v>0.17663268117938824</v>
      </c>
      <c r="JP230" s="75"/>
      <c r="JQ230" s="75">
        <f t="shared" si="782"/>
        <v>6.8761751275852809E-2</v>
      </c>
      <c r="JR230" s="75">
        <f t="shared" si="783"/>
        <v>0.17002417405318293</v>
      </c>
      <c r="JS230" s="75">
        <f t="shared" si="784"/>
        <v>0.18533440773569704</v>
      </c>
      <c r="JT230" s="75"/>
      <c r="JU230" s="75">
        <f t="shared" si="785"/>
        <v>0.12874583795782463</v>
      </c>
      <c r="JV230" s="75">
        <f t="shared" si="786"/>
        <v>0.17869034406215317</v>
      </c>
      <c r="JW230" s="75">
        <f t="shared" si="787"/>
        <v>0.20671476137624861</v>
      </c>
      <c r="JX230" s="75"/>
      <c r="JY230" s="75"/>
      <c r="JZ230" s="75"/>
      <c r="KA230" s="75">
        <f t="shared" si="788"/>
        <v>-4.0083660683364594E-2</v>
      </c>
      <c r="KB230" s="75">
        <f t="shared" si="789"/>
        <v>5.9984086681971818E-2</v>
      </c>
      <c r="KC230" s="75">
        <f t="shared" si="790"/>
        <v>1.9900425998607224E-2</v>
      </c>
      <c r="KD230" s="75"/>
      <c r="KE230" s="75"/>
      <c r="KF230" s="75">
        <f t="shared" si="791"/>
        <v>8.5471831465970816E-3</v>
      </c>
      <c r="KG230" s="75">
        <f t="shared" si="792"/>
        <v>8.666170008970242E-3</v>
      </c>
      <c r="KH230" s="75">
        <f t="shared" si="793"/>
        <v>1.7213353155567324E-2</v>
      </c>
      <c r="KI230" s="75"/>
      <c r="KJ230" s="75"/>
      <c r="KK230" s="75">
        <f t="shared" si="794"/>
        <v>8.7017265563087975E-3</v>
      </c>
      <c r="KL230" s="75">
        <f t="shared" si="795"/>
        <v>2.1380353640551575E-2</v>
      </c>
      <c r="KM230" s="75">
        <f t="shared" si="796"/>
        <v>3.0082080196860372E-2</v>
      </c>
      <c r="KN230" s="75"/>
      <c r="KO230" s="75"/>
      <c r="KP230" s="75"/>
      <c r="KQ230" s="75"/>
      <c r="KR230" s="73">
        <f t="shared" si="797"/>
        <v>1010.9870487737668</v>
      </c>
      <c r="KS230" s="73">
        <f t="shared" si="798"/>
        <v>189.68421052631578</v>
      </c>
      <c r="KT230" s="73">
        <f t="shared" si="799"/>
        <v>1113.2774869109946</v>
      </c>
      <c r="KU230" s="73">
        <f t="shared" si="800"/>
        <v>528.33507853403137</v>
      </c>
      <c r="KV230" s="73">
        <f t="shared" si="801"/>
        <v>337.65775695783958</v>
      </c>
      <c r="KW230" s="73">
        <f t="shared" si="802"/>
        <v>244.30531826949576</v>
      </c>
      <c r="KX230" s="73">
        <f t="shared" si="803"/>
        <v>54.621107743179934</v>
      </c>
      <c r="KY230" s="73"/>
      <c r="KZ230" s="73">
        <f t="shared" si="804"/>
        <v>666.0091324200913</v>
      </c>
      <c r="LA230" s="73">
        <f t="shared" si="805"/>
        <v>514.02739726027391</v>
      </c>
      <c r="LB230" s="73">
        <f t="shared" si="806"/>
        <v>1149.0593607305934</v>
      </c>
      <c r="LC230" s="73">
        <f t="shared" si="807"/>
        <v>606.95890410958907</v>
      </c>
      <c r="LD230" s="73">
        <f t="shared" si="808"/>
        <v>192.63926940639271</v>
      </c>
      <c r="LE230" s="73">
        <f t="shared" si="809"/>
        <v>420.12785388127855</v>
      </c>
      <c r="LF230" s="73">
        <f t="shared" si="810"/>
        <v>55.178082191780824</v>
      </c>
      <c r="LG230" s="73"/>
      <c r="LH230" s="73">
        <f t="shared" si="811"/>
        <v>727</v>
      </c>
      <c r="LI230" s="73">
        <f t="shared" si="812"/>
        <v>745</v>
      </c>
      <c r="LJ230" s="73">
        <f t="shared" si="813"/>
        <v>824</v>
      </c>
      <c r="LK230" s="73">
        <f t="shared" si="814"/>
        <v>513</v>
      </c>
      <c r="LL230" s="73">
        <f t="shared" si="815"/>
        <v>363</v>
      </c>
      <c r="LM230" s="73">
        <f t="shared" si="816"/>
        <v>281</v>
      </c>
      <c r="LN230" s="73">
        <f t="shared" si="817"/>
        <v>101</v>
      </c>
      <c r="LO230" s="73"/>
      <c r="LP230" s="73">
        <f t="shared" si="818"/>
        <v>-344.97791635367548</v>
      </c>
      <c r="LQ230" s="73">
        <f t="shared" si="819"/>
        <v>324.34318673395813</v>
      </c>
      <c r="LR230" s="73">
        <f t="shared" si="820"/>
        <v>35.781873819598786</v>
      </c>
      <c r="LS230" s="73">
        <f t="shared" si="821"/>
        <v>78.623825575557703</v>
      </c>
      <c r="LT230" s="73">
        <f t="shared" si="822"/>
        <v>-145.01848755144687</v>
      </c>
      <c r="LU230" s="73">
        <f t="shared" si="823"/>
        <v>175.8225356117828</v>
      </c>
      <c r="LV230" s="73">
        <f t="shared" si="824"/>
        <v>0.55697444860089007</v>
      </c>
      <c r="LW230" s="73"/>
      <c r="LX230" s="73">
        <f t="shared" si="825"/>
        <v>60.990867579908695</v>
      </c>
      <c r="LY230" s="73">
        <f t="shared" si="826"/>
        <v>230.97260273972609</v>
      </c>
      <c r="LZ230" s="73">
        <f t="shared" si="827"/>
        <v>-325.05936073059343</v>
      </c>
      <c r="MA230" s="73">
        <f t="shared" si="828"/>
        <v>-93.958904109589071</v>
      </c>
      <c r="MB230" s="73">
        <f t="shared" si="829"/>
        <v>170.36073059360729</v>
      </c>
      <c r="MC230" s="73">
        <f t="shared" si="830"/>
        <v>-139.12785388127855</v>
      </c>
      <c r="MD230" s="73">
        <f t="shared" si="831"/>
        <v>45.821917808219176</v>
      </c>
      <c r="ME230" s="73"/>
      <c r="MF230" s="73">
        <f t="shared" si="832"/>
        <v>-283.98704877376679</v>
      </c>
      <c r="MG230" s="73">
        <f t="shared" si="833"/>
        <v>555.31578947368416</v>
      </c>
      <c r="MH230" s="73">
        <f t="shared" si="834"/>
        <v>-289.27748691099464</v>
      </c>
      <c r="MI230" s="73">
        <f t="shared" si="835"/>
        <v>-15.335078534031368</v>
      </c>
      <c r="MJ230" s="73">
        <f t="shared" si="836"/>
        <v>25.342243042160419</v>
      </c>
      <c r="MK230" s="73">
        <f t="shared" si="837"/>
        <v>36.694681730504243</v>
      </c>
      <c r="ML230" s="73">
        <f t="shared" si="838"/>
        <v>46.378892256820066</v>
      </c>
      <c r="MM230" s="73"/>
      <c r="MN230" s="75">
        <f t="shared" si="839"/>
        <v>-0.34122881867982541</v>
      </c>
      <c r="MO230" s="75">
        <f t="shared" si="840"/>
        <v>1.7099113618049957</v>
      </c>
      <c r="MP230" s="75">
        <f t="shared" si="841"/>
        <v>3.2141019862786023E-2</v>
      </c>
      <c r="MQ230" s="75">
        <f t="shared" si="842"/>
        <v>0.14881432024864755</v>
      </c>
      <c r="MR230" s="75">
        <f t="shared" si="843"/>
        <v>-0.42948365486404055</v>
      </c>
      <c r="MS230" s="75">
        <f t="shared" si="844"/>
        <v>0.7196836190763195</v>
      </c>
      <c r="MT230" s="75">
        <f t="shared" si="845"/>
        <v>1.019705516079422E-2</v>
      </c>
      <c r="MU230" s="75"/>
      <c r="MV230" s="75">
        <f t="shared" si="846"/>
        <v>9.1576623519087352E-2</v>
      </c>
      <c r="MW230" s="75">
        <f t="shared" si="847"/>
        <v>0.44933908964929126</v>
      </c>
      <c r="MX230" s="75">
        <f t="shared" si="848"/>
        <v>-0.28289170415348658</v>
      </c>
      <c r="MY230" s="75">
        <f t="shared" si="849"/>
        <v>-0.15480274442538597</v>
      </c>
      <c r="MZ230" s="75">
        <f t="shared" si="850"/>
        <v>0.88435100028444091</v>
      </c>
      <c r="NA230" s="75">
        <f t="shared" si="851"/>
        <v>-0.33115598643596211</v>
      </c>
      <c r="NB230" s="75">
        <f t="shared" si="852"/>
        <v>0.83043694141012903</v>
      </c>
      <c r="NC230" s="75"/>
      <c r="ND230" s="75">
        <f t="shared" si="853"/>
        <v>-0.28090077822284337</v>
      </c>
      <c r="NE230" s="75">
        <f t="shared" si="854"/>
        <v>2.9275804661487235</v>
      </c>
      <c r="NF230" s="75">
        <f t="shared" si="855"/>
        <v>-0.25984311217291511</v>
      </c>
      <c r="NG230" s="75">
        <f t="shared" si="856"/>
        <v>-2.9025289361027346E-2</v>
      </c>
      <c r="NH230" s="75">
        <f t="shared" si="857"/>
        <v>7.5053045635568458E-2</v>
      </c>
      <c r="NI230" s="75">
        <f t="shared" si="858"/>
        <v>0.15020009384333563</v>
      </c>
      <c r="NJ230" s="75">
        <f t="shared" si="859"/>
        <v>0.84910200787004353</v>
      </c>
      <c r="NK230" s="75"/>
      <c r="NL230" s="75"/>
      <c r="NM230" s="211">
        <v>4128</v>
      </c>
      <c r="NN230" s="212">
        <v>0</v>
      </c>
      <c r="NO230" s="212">
        <v>3</v>
      </c>
      <c r="NP230" s="212">
        <v>5</v>
      </c>
      <c r="NQ230" s="212">
        <v>1</v>
      </c>
      <c r="NR230" s="212">
        <v>6</v>
      </c>
      <c r="NS230" s="213">
        <v>15</v>
      </c>
      <c r="NT230" s="213">
        <f t="shared" si="860"/>
        <v>4143</v>
      </c>
      <c r="NU230" s="75"/>
      <c r="NV230" s="75"/>
      <c r="NW230" s="73">
        <v>3604</v>
      </c>
      <c r="NX230" s="73">
        <v>745</v>
      </c>
      <c r="NY230" s="75">
        <f t="shared" si="861"/>
        <v>0.20671476137624861</v>
      </c>
      <c r="NZ230" s="75">
        <f t="shared" si="862"/>
        <v>8.5826157736285081E-4</v>
      </c>
      <c r="OA230" s="75">
        <f t="shared" si="863"/>
        <v>9.5055700088420936E-4</v>
      </c>
      <c r="OB230" s="73">
        <v>5387</v>
      </c>
      <c r="OC230" s="73">
        <v>4143</v>
      </c>
      <c r="OD230" s="73">
        <v>293.84900882882135</v>
      </c>
      <c r="OE230" s="73">
        <v>67.450435741854989</v>
      </c>
      <c r="OF230" s="75">
        <f t="shared" si="864"/>
        <v>1.2520964496353256E-2</v>
      </c>
      <c r="OG230" s="75">
        <f t="shared" si="865"/>
        <v>0.22954113750694163</v>
      </c>
      <c r="OH230" s="73">
        <v>154.66666666666703</v>
      </c>
      <c r="OI230" s="73">
        <f t="shared" si="866"/>
        <v>35.50236260107372</v>
      </c>
      <c r="OJ230" s="75">
        <f t="shared" si="867"/>
        <v>8.5692403092140282E-3</v>
      </c>
      <c r="OK230" s="75">
        <f t="shared" si="868"/>
        <v>8.2200601817660238E-4</v>
      </c>
      <c r="OL230" s="75">
        <f t="shared" si="869"/>
        <v>9.8398919136071414E-5</v>
      </c>
      <c r="OM230" s="73">
        <v>5395</v>
      </c>
      <c r="ON230" s="73">
        <v>97057626</v>
      </c>
      <c r="OO230" s="73">
        <f t="shared" si="870"/>
        <v>17990.292122335497</v>
      </c>
      <c r="OP230" s="75">
        <f t="shared" si="871"/>
        <v>8.2792153482994543E-4</v>
      </c>
      <c r="OQ230" s="75">
        <f t="shared" si="872"/>
        <v>7.7941409786377023E-4</v>
      </c>
      <c r="OR230" s="75">
        <f t="shared" si="873"/>
        <v>1.1445517753874369E-4</v>
      </c>
      <c r="OS230" s="73">
        <v>908.65060240963851</v>
      </c>
      <c r="OT230" s="75">
        <f t="shared" si="874"/>
        <v>0.16867469879518071</v>
      </c>
      <c r="OU230" s="75">
        <f t="shared" si="875"/>
        <v>7.4887240305238089E-4</v>
      </c>
      <c r="OV230" s="73">
        <v>23.634174883191189</v>
      </c>
      <c r="OW230" s="75">
        <f t="shared" si="876"/>
        <v>4.3807553073570323E-3</v>
      </c>
      <c r="OX230" s="75">
        <v>5.0505050505050497E-2</v>
      </c>
      <c r="OY230" s="73">
        <v>280</v>
      </c>
      <c r="OZ230" s="75">
        <f t="shared" si="877"/>
        <v>5.1976981622424354E-2</v>
      </c>
      <c r="PA230" s="73">
        <v>1095</v>
      </c>
      <c r="PB230" s="75">
        <f t="shared" si="878"/>
        <v>0.20326712455912382</v>
      </c>
      <c r="PC230" s="73">
        <v>832</v>
      </c>
      <c r="PD230" s="73">
        <v>1152</v>
      </c>
      <c r="PE230" s="75">
        <f t="shared" si="879"/>
        <v>-0.27777777777777779</v>
      </c>
      <c r="PF230" s="75">
        <v>2.7059676250302006E-2</v>
      </c>
      <c r="PG230" s="75">
        <v>2.6334863493597486E-2</v>
      </c>
      <c r="PH230" s="75">
        <v>5.3394539743899488E-2</v>
      </c>
      <c r="PI230" s="75"/>
      <c r="PJ230" s="75"/>
      <c r="PK230" s="75"/>
      <c r="PL230" s="75"/>
      <c r="PM230" s="75"/>
      <c r="PN230" s="75"/>
      <c r="PO230" s="226"/>
      <c r="PP230" s="21">
        <f t="shared" si="880"/>
        <v>0</v>
      </c>
      <c r="PQ230" s="73">
        <f t="shared" si="881"/>
        <v>110.75376388221308</v>
      </c>
      <c r="PR230" s="73"/>
      <c r="PS230" s="73">
        <f t="shared" si="882"/>
        <v>13.824399139738855</v>
      </c>
      <c r="PT230" s="73">
        <v>2</v>
      </c>
      <c r="PU230" s="73">
        <f t="shared" si="883"/>
        <v>11.970583786520535</v>
      </c>
      <c r="PV230" s="73">
        <v>2</v>
      </c>
      <c r="PW230" s="73"/>
    </row>
    <row r="231" spans="1:443" x14ac:dyDescent="0.25">
      <c r="A231" s="150"/>
      <c r="B231" s="153" t="s">
        <v>10</v>
      </c>
      <c r="C231" s="151"/>
      <c r="D231" s="156">
        <v>11037</v>
      </c>
      <c r="E231" s="156" t="s">
        <v>0</v>
      </c>
      <c r="F231" s="72" t="s">
        <v>24</v>
      </c>
      <c r="G231" s="82"/>
      <c r="P231" s="161"/>
      <c r="Q231" s="127"/>
      <c r="R231" s="127"/>
      <c r="S231" s="127"/>
      <c r="T231" s="127"/>
      <c r="U231" s="127"/>
      <c r="V231" s="127"/>
      <c r="W231" s="127"/>
      <c r="X231" s="127"/>
      <c r="Y231" s="127"/>
      <c r="Z231" s="113"/>
      <c r="AA231" s="73"/>
      <c r="AB231" s="74">
        <v>668</v>
      </c>
      <c r="AC231" s="74">
        <v>3397</v>
      </c>
      <c r="AD231" s="74">
        <v>1131</v>
      </c>
      <c r="AE231" s="74">
        <v>1737</v>
      </c>
      <c r="AF231" s="74">
        <v>772</v>
      </c>
      <c r="AG231" s="74">
        <v>2187</v>
      </c>
      <c r="AH231" s="74">
        <v>143</v>
      </c>
      <c r="AI231" s="74">
        <v>0</v>
      </c>
      <c r="AK231" s="73">
        <f t="shared" si="667"/>
        <v>10035</v>
      </c>
      <c r="AL231" s="75"/>
      <c r="AM231" s="76">
        <f t="shared" si="668"/>
        <v>6.6567015445939209E-2</v>
      </c>
      <c r="AN231" s="77">
        <f t="shared" si="669"/>
        <v>0.33851519681116093</v>
      </c>
      <c r="AO231" s="77">
        <f t="shared" si="670"/>
        <v>0.11270553064275038</v>
      </c>
      <c r="AP231" s="77">
        <f t="shared" si="671"/>
        <v>0.17309417040358743</v>
      </c>
      <c r="AQ231" s="77">
        <f t="shared" si="672"/>
        <v>7.6930742401594421E-2</v>
      </c>
      <c r="AR231" s="77">
        <f t="shared" si="673"/>
        <v>0.21793721973094171</v>
      </c>
      <c r="AS231" s="77">
        <f t="shared" si="674"/>
        <v>1.4250124564025909E-2</v>
      </c>
      <c r="AT231" s="78">
        <f t="shared" si="675"/>
        <v>0</v>
      </c>
      <c r="AU231" s="75">
        <f t="shared" si="676"/>
        <v>1</v>
      </c>
      <c r="AV231" s="75"/>
      <c r="AW231" s="75"/>
      <c r="AX231" s="74">
        <v>789</v>
      </c>
      <c r="AY231" s="74">
        <v>704</v>
      </c>
      <c r="AZ231" s="74">
        <v>864</v>
      </c>
      <c r="BA231" s="74">
        <v>1587</v>
      </c>
      <c r="BB231" s="74">
        <v>4081</v>
      </c>
      <c r="BC231" s="74">
        <v>1919</v>
      </c>
      <c r="BD231" s="74">
        <v>270</v>
      </c>
      <c r="BF231" s="74">
        <v>25</v>
      </c>
      <c r="BG231" s="79">
        <v>18</v>
      </c>
      <c r="BH231" s="80">
        <v>97</v>
      </c>
      <c r="BI231" s="80"/>
      <c r="BJ231" s="81"/>
      <c r="BK231" s="73">
        <f t="shared" si="677"/>
        <v>115</v>
      </c>
      <c r="BL231" s="79">
        <f t="shared" si="678"/>
        <v>10354</v>
      </c>
      <c r="BM231" s="82"/>
      <c r="BN231" s="83">
        <f t="shared" si="679"/>
        <v>7.6202433841993433E-2</v>
      </c>
      <c r="BO231" s="84">
        <f t="shared" si="680"/>
        <v>6.7993046165733054E-2</v>
      </c>
      <c r="BP231" s="84">
        <f t="shared" si="681"/>
        <v>8.3446011203399659E-2</v>
      </c>
      <c r="BQ231" s="84">
        <f t="shared" si="682"/>
        <v>0.15327409696735561</v>
      </c>
      <c r="BR231" s="84">
        <f t="shared" si="683"/>
        <v>0.3941471894919838</v>
      </c>
      <c r="BS231" s="84">
        <f t="shared" si="684"/>
        <v>0.18533899942051382</v>
      </c>
      <c r="BT231" s="84">
        <f t="shared" si="685"/>
        <v>2.6076878501062391E-2</v>
      </c>
      <c r="BU231" s="84">
        <f t="shared" si="686"/>
        <v>0</v>
      </c>
      <c r="BV231" s="84">
        <f t="shared" si="687"/>
        <v>2.4145257871354066E-3</v>
      </c>
      <c r="BW231" s="84">
        <f t="shared" si="688"/>
        <v>1.7384585667374927E-3</v>
      </c>
      <c r="BX231" s="84">
        <f t="shared" si="689"/>
        <v>9.3683600540853777E-3</v>
      </c>
      <c r="BY231" s="84">
        <f t="shared" si="690"/>
        <v>0</v>
      </c>
      <c r="BZ231" s="84">
        <f t="shared" si="691"/>
        <v>0</v>
      </c>
      <c r="CA231" s="75">
        <f t="shared" si="692"/>
        <v>1.110681862082287E-2</v>
      </c>
      <c r="CB231" s="85">
        <f t="shared" si="693"/>
        <v>1</v>
      </c>
      <c r="CC231" s="75"/>
      <c r="CD231" s="75"/>
      <c r="CE231" s="34">
        <v>1262</v>
      </c>
      <c r="CF231" s="34">
        <v>3618</v>
      </c>
      <c r="CG231" s="34">
        <v>2017</v>
      </c>
      <c r="CH231" s="34">
        <v>1080</v>
      </c>
      <c r="CI231" s="34">
        <v>1498</v>
      </c>
      <c r="CJ231" s="34">
        <v>527</v>
      </c>
      <c r="CK231" s="34">
        <v>273</v>
      </c>
      <c r="CL231" s="34">
        <v>18</v>
      </c>
      <c r="CM231" s="34">
        <v>14</v>
      </c>
      <c r="CN231" s="34">
        <v>113</v>
      </c>
      <c r="CO231" s="74">
        <v>14</v>
      </c>
      <c r="CP231" s="73">
        <f t="shared" si="884"/>
        <v>159</v>
      </c>
      <c r="CQ231" s="73">
        <f t="shared" si="885"/>
        <v>10434</v>
      </c>
      <c r="CR231" s="73"/>
      <c r="CS231" s="76">
        <f t="shared" si="694"/>
        <v>0.12095073797201457</v>
      </c>
      <c r="CT231" s="77">
        <f t="shared" si="695"/>
        <v>0.3467510063254744</v>
      </c>
      <c r="CU231" s="77">
        <f t="shared" si="696"/>
        <v>0.19331033160820396</v>
      </c>
      <c r="CV231" s="77">
        <f t="shared" si="697"/>
        <v>0.10350776308223117</v>
      </c>
      <c r="CW231" s="77">
        <f t="shared" si="698"/>
        <v>0.14356910101590953</v>
      </c>
      <c r="CX231" s="77">
        <f t="shared" si="699"/>
        <v>5.050795476327391E-2</v>
      </c>
      <c r="CY231" s="77">
        <f t="shared" si="700"/>
        <v>2.61644623346751E-2</v>
      </c>
      <c r="CZ231" s="78"/>
      <c r="DA231" s="78"/>
      <c r="DB231" s="78"/>
      <c r="DC231" s="78"/>
      <c r="DD231" s="78">
        <f t="shared" si="701"/>
        <v>1.5238642898217367E-2</v>
      </c>
      <c r="DE231" s="75">
        <f t="shared" si="702"/>
        <v>1</v>
      </c>
      <c r="DF231" s="75"/>
      <c r="DG231" s="75"/>
      <c r="DH231" s="34">
        <v>993</v>
      </c>
      <c r="DI231" s="34">
        <v>3448</v>
      </c>
      <c r="DJ231" s="34">
        <v>1995</v>
      </c>
      <c r="DK231" s="34">
        <v>1313</v>
      </c>
      <c r="DL231" s="34"/>
      <c r="DM231" s="34">
        <v>503</v>
      </c>
      <c r="DN231" s="34">
        <v>859</v>
      </c>
      <c r="DO231" s="34">
        <v>1035</v>
      </c>
      <c r="DP231" s="34">
        <v>10</v>
      </c>
      <c r="DQ231" s="34">
        <v>119</v>
      </c>
      <c r="DR231" s="34">
        <v>4</v>
      </c>
      <c r="DS231" s="74">
        <v>15</v>
      </c>
      <c r="DT231" s="74">
        <v>76</v>
      </c>
      <c r="DU231" s="73">
        <f t="shared" si="703"/>
        <v>224</v>
      </c>
      <c r="DV231" s="73">
        <f t="shared" si="886"/>
        <v>10370</v>
      </c>
      <c r="DW231" s="76">
        <f t="shared" si="704"/>
        <v>9.5756991321118617E-2</v>
      </c>
      <c r="DX231" s="77">
        <f t="shared" si="705"/>
        <v>0.33249758919961425</v>
      </c>
      <c r="DY231" s="77">
        <f t="shared" si="706"/>
        <v>0.19238187078109933</v>
      </c>
      <c r="DZ231" s="77">
        <f t="shared" si="707"/>
        <v>0.12661523625843779</v>
      </c>
      <c r="EA231" s="77">
        <f t="shared" si="708"/>
        <v>0</v>
      </c>
      <c r="EB231" s="77">
        <f t="shared" si="709"/>
        <v>4.8505303760848599E-2</v>
      </c>
      <c r="EC231" s="77">
        <f t="shared" si="710"/>
        <v>8.2835101253616206E-2</v>
      </c>
      <c r="ED231" s="77">
        <f t="shared" si="711"/>
        <v>9.9807135969141758E-2</v>
      </c>
      <c r="EE231" s="75">
        <f t="shared" si="712"/>
        <v>9.6432015429122472E-4</v>
      </c>
      <c r="EF231" s="78">
        <f t="shared" si="713"/>
        <v>1.1475409836065573E-2</v>
      </c>
      <c r="EG231" s="78">
        <f t="shared" si="714"/>
        <v>3.8572806171648989E-4</v>
      </c>
      <c r="EH231" s="78">
        <f t="shared" si="715"/>
        <v>1.4464802314368371E-3</v>
      </c>
      <c r="EI231" s="78">
        <f t="shared" si="716"/>
        <v>7.3288331726133072E-3</v>
      </c>
      <c r="EJ231" s="75">
        <f t="shared" si="717"/>
        <v>2.1600771456123432E-2</v>
      </c>
      <c r="EK231" s="75">
        <f t="shared" si="718"/>
        <v>1</v>
      </c>
      <c r="EL231" s="75"/>
      <c r="EM231" s="75"/>
      <c r="EN231" s="75"/>
      <c r="EO231" s="75"/>
      <c r="EP231" s="75"/>
      <c r="EQ231" s="75"/>
      <c r="ER231" s="75">
        <f t="shared" si="719"/>
        <v>0.33851519681116093</v>
      </c>
      <c r="ES231" s="75">
        <f t="shared" si="720"/>
        <v>0.3941471894919838</v>
      </c>
      <c r="ET231" s="75">
        <f t="shared" si="721"/>
        <v>0.3467510063254744</v>
      </c>
      <c r="EU231" s="75">
        <f t="shared" si="722"/>
        <v>0.33249758919961425</v>
      </c>
      <c r="EV231" s="75"/>
      <c r="EW231" s="75"/>
      <c r="EX231" s="75">
        <f t="shared" si="723"/>
        <v>0.11270553064275038</v>
      </c>
      <c r="EY231" s="75">
        <f t="shared" si="724"/>
        <v>6.7993046165733054E-2</v>
      </c>
      <c r="EZ231" s="75">
        <f t="shared" si="725"/>
        <v>0.14356910101590953</v>
      </c>
      <c r="FA231" s="75">
        <f t="shared" si="726"/>
        <v>0.19238187078109933</v>
      </c>
      <c r="FB231" s="75"/>
      <c r="FC231" s="75"/>
      <c r="FD231" s="75"/>
      <c r="FE231" s="75">
        <f t="shared" si="727"/>
        <v>0</v>
      </c>
      <c r="FF231" s="75"/>
      <c r="FG231" s="75"/>
      <c r="FH231" s="75"/>
      <c r="FI231" s="75"/>
      <c r="FJ231" s="75"/>
      <c r="FK231" s="75">
        <f t="shared" si="728"/>
        <v>2.4145257871354066E-3</v>
      </c>
      <c r="FL231" s="75"/>
      <c r="FM231" s="75"/>
      <c r="FN231" s="75"/>
      <c r="FO231" s="75"/>
      <c r="FP231" s="75">
        <f t="shared" si="729"/>
        <v>0.45122072745391129</v>
      </c>
      <c r="FQ231" s="75">
        <f t="shared" si="730"/>
        <v>0.46455476144485225</v>
      </c>
      <c r="FR231" s="75">
        <f t="shared" si="731"/>
        <v>0.49032010734138393</v>
      </c>
      <c r="FS231" s="75">
        <f t="shared" si="732"/>
        <v>0.52487945998071361</v>
      </c>
      <c r="FT231" s="75"/>
      <c r="FU231" s="75"/>
      <c r="FV231" s="75"/>
      <c r="FW231" s="75">
        <f t="shared" si="733"/>
        <v>-4.7396183166509398E-2</v>
      </c>
      <c r="FX231" s="75">
        <f t="shared" si="734"/>
        <v>-1.4253417125860146E-2</v>
      </c>
      <c r="FY231" s="75">
        <f t="shared" si="735"/>
        <v>-6.1649600292369544E-2</v>
      </c>
      <c r="FZ231" s="75"/>
      <c r="GA231" s="75"/>
      <c r="GB231" s="75">
        <f t="shared" si="736"/>
        <v>7.5576054850176475E-2</v>
      </c>
      <c r="GC231" s="75">
        <f t="shared" si="737"/>
        <v>4.8812769765189806E-2</v>
      </c>
      <c r="GD231" s="75">
        <f t="shared" si="738"/>
        <v>0.12438882461536628</v>
      </c>
      <c r="GE231" s="75"/>
      <c r="GF231" s="75"/>
      <c r="GG231" s="75"/>
      <c r="GH231" s="75"/>
      <c r="GI231" s="75"/>
      <c r="GJ231" s="75"/>
      <c r="GK231" s="75"/>
      <c r="GL231" s="75"/>
      <c r="GM231" s="75"/>
      <c r="GN231" s="75"/>
      <c r="GO231" s="75"/>
      <c r="GP231" s="75"/>
      <c r="GQ231" s="75">
        <f t="shared" si="739"/>
        <v>2.5765345896531677E-2</v>
      </c>
      <c r="GR231" s="75">
        <f t="shared" si="740"/>
        <v>3.4559352639329688E-2</v>
      </c>
      <c r="GS231" s="75">
        <f t="shared" si="741"/>
        <v>6.0324698535861365E-2</v>
      </c>
      <c r="GT231" s="75"/>
      <c r="GU231" s="75"/>
      <c r="GV231" s="75"/>
      <c r="GW231" s="75"/>
      <c r="GX231" s="75">
        <f t="shared" si="742"/>
        <v>1.4250124564025909E-2</v>
      </c>
      <c r="GY231" s="75">
        <f t="shared" si="743"/>
        <v>2.6076878501062391E-2</v>
      </c>
      <c r="GZ231" s="75">
        <f t="shared" si="744"/>
        <v>2.61644623346751E-2</v>
      </c>
      <c r="HA231" s="75">
        <f t="shared" si="745"/>
        <v>4.8505303760848599E-2</v>
      </c>
      <c r="HB231" s="75"/>
      <c r="HC231" s="75"/>
      <c r="HD231" s="75">
        <f t="shared" si="746"/>
        <v>8.7583833612708828E-5</v>
      </c>
      <c r="HE231" s="75">
        <f t="shared" si="747"/>
        <v>2.2340841426173499E-2</v>
      </c>
      <c r="HF231" s="75">
        <f t="shared" si="748"/>
        <v>2.2428425259786208E-2</v>
      </c>
      <c r="HG231" s="75"/>
      <c r="HH231" s="75"/>
      <c r="HI231" s="75"/>
      <c r="HJ231" s="75">
        <f t="shared" si="749"/>
        <v>0.21793721973094171</v>
      </c>
      <c r="HK231" s="75">
        <f t="shared" si="750"/>
        <v>0.18533899942051382</v>
      </c>
      <c r="HL231" s="75">
        <f t="shared" si="751"/>
        <v>0.19331033160820396</v>
      </c>
      <c r="HM231" s="75">
        <f t="shared" si="752"/>
        <v>0.12661523625843779</v>
      </c>
      <c r="HN231" s="75"/>
      <c r="HO231" s="75"/>
      <c r="HP231" s="75">
        <f t="shared" si="753"/>
        <v>7.9713321876901388E-3</v>
      </c>
      <c r="HQ231" s="75">
        <f>Gegevens!HM20-Gegevens!HL20</f>
        <v>-7.821969555387584E-2</v>
      </c>
      <c r="HR231" s="75">
        <f t="shared" si="754"/>
        <v>-5.8723763162076031E-2</v>
      </c>
      <c r="HS231" s="75"/>
      <c r="HT231" s="75"/>
      <c r="HU231" s="75"/>
      <c r="HV231" s="75">
        <f t="shared" si="755"/>
        <v>6.6567015445939209E-2</v>
      </c>
      <c r="HW231" s="75">
        <f t="shared" si="756"/>
        <v>8.3446011203399659E-2</v>
      </c>
      <c r="HX231" s="75">
        <f t="shared" si="757"/>
        <v>5.050795476327391E-2</v>
      </c>
      <c r="HY231" s="75">
        <f t="shared" si="758"/>
        <v>9.5756991321118617E-2</v>
      </c>
      <c r="HZ231" s="75"/>
      <c r="IA231" s="75"/>
      <c r="IB231" s="75">
        <f t="shared" si="759"/>
        <v>-3.2938056440125749E-2</v>
      </c>
      <c r="IC231" s="75">
        <f t="shared" si="760"/>
        <v>4.5249036557844707E-2</v>
      </c>
      <c r="ID231" s="75">
        <f t="shared" si="761"/>
        <v>1.2310980117718959E-2</v>
      </c>
      <c r="IE231" s="75"/>
      <c r="IF231" s="75"/>
      <c r="IG231" s="75"/>
      <c r="IH231" s="75">
        <f t="shared" si="762"/>
        <v>0.17309417040358743</v>
      </c>
      <c r="II231" s="75">
        <f t="shared" si="763"/>
        <v>0.15327409696735561</v>
      </c>
      <c r="IJ231" s="75">
        <f t="shared" si="764"/>
        <v>0.12095073797201457</v>
      </c>
      <c r="IK231" s="75">
        <f t="shared" si="765"/>
        <v>9.9807135969141758E-2</v>
      </c>
      <c r="IL231" s="75"/>
      <c r="IM231" s="75"/>
      <c r="IN231" s="75">
        <f t="shared" si="766"/>
        <v>-3.2323358995341042E-2</v>
      </c>
      <c r="IO231" s="75">
        <f t="shared" si="767"/>
        <v>-2.1143602002872811E-2</v>
      </c>
      <c r="IP231" s="75">
        <f t="shared" si="768"/>
        <v>-5.3466960998213853E-2</v>
      </c>
      <c r="IQ231" s="75"/>
      <c r="IR231" s="75"/>
      <c r="IS231" s="75"/>
      <c r="IT231" s="75">
        <f t="shared" si="769"/>
        <v>7.6930742401594421E-2</v>
      </c>
      <c r="IU231" s="75">
        <f t="shared" si="770"/>
        <v>7.6202433841993433E-2</v>
      </c>
      <c r="IV231" s="75">
        <f t="shared" si="771"/>
        <v>0.10350776308223117</v>
      </c>
      <c r="IW231" s="75">
        <f t="shared" si="772"/>
        <v>8.2835101253616206E-2</v>
      </c>
      <c r="IX231" s="75"/>
      <c r="IY231" s="75"/>
      <c r="IZ231" s="75">
        <f t="shared" si="773"/>
        <v>2.7305329240237736E-2</v>
      </c>
      <c r="JA231" s="75">
        <f t="shared" si="774"/>
        <v>-2.0672661828614963E-2</v>
      </c>
      <c r="JB231" s="75">
        <f t="shared" si="775"/>
        <v>6.6326674116227724E-3</v>
      </c>
      <c r="JC231" s="75"/>
      <c r="JD231" s="75"/>
      <c r="JE231" s="75"/>
      <c r="JF231" s="75"/>
      <c r="JG231" s="75"/>
      <c r="JH231" s="75"/>
      <c r="JI231" s="75">
        <f t="shared" si="776"/>
        <v>0.18734429496761335</v>
      </c>
      <c r="JJ231" s="75">
        <f t="shared" si="777"/>
        <v>0.25002491280518185</v>
      </c>
      <c r="JK231" s="75">
        <f t="shared" si="778"/>
        <v>0.26427503736920777</v>
      </c>
      <c r="JL231" s="75"/>
      <c r="JM231" s="75">
        <f t="shared" si="779"/>
        <v>0.17935097546841799</v>
      </c>
      <c r="JN231" s="75">
        <f t="shared" si="780"/>
        <v>0.22947653080934904</v>
      </c>
      <c r="JO231" s="75">
        <f t="shared" si="781"/>
        <v>0.25555340931041143</v>
      </c>
      <c r="JP231" s="75"/>
      <c r="JQ231" s="75">
        <f t="shared" si="782"/>
        <v>0.14711520030668968</v>
      </c>
      <c r="JR231" s="75">
        <f t="shared" si="783"/>
        <v>0.22445850105424575</v>
      </c>
      <c r="JS231" s="75">
        <f t="shared" si="784"/>
        <v>0.25062296338892087</v>
      </c>
      <c r="JT231" s="75"/>
      <c r="JU231" s="75">
        <f t="shared" si="785"/>
        <v>0.14831243972999036</v>
      </c>
      <c r="JV231" s="75">
        <f t="shared" si="786"/>
        <v>0.18264223722275796</v>
      </c>
      <c r="JW231" s="75">
        <f t="shared" si="787"/>
        <v>0.23114754098360657</v>
      </c>
      <c r="JX231" s="75"/>
      <c r="JY231" s="75"/>
      <c r="JZ231" s="75"/>
      <c r="KA231" s="75">
        <f t="shared" si="788"/>
        <v>-3.2235775161728319E-2</v>
      </c>
      <c r="KB231" s="75">
        <f t="shared" si="789"/>
        <v>1.1972394233006889E-3</v>
      </c>
      <c r="KC231" s="75">
        <f t="shared" si="790"/>
        <v>-3.1038535738427631E-2</v>
      </c>
      <c r="KD231" s="75"/>
      <c r="KE231" s="75"/>
      <c r="KF231" s="75">
        <f t="shared" si="791"/>
        <v>-5.0180297551032926E-3</v>
      </c>
      <c r="KG231" s="75">
        <f t="shared" si="792"/>
        <v>-4.1816263831487788E-2</v>
      </c>
      <c r="KH231" s="75">
        <f t="shared" si="793"/>
        <v>-4.683429358659108E-2</v>
      </c>
      <c r="KI231" s="75"/>
      <c r="KJ231" s="75"/>
      <c r="KK231" s="75">
        <f t="shared" si="794"/>
        <v>-4.930445921490556E-3</v>
      </c>
      <c r="KL231" s="75">
        <f t="shared" si="795"/>
        <v>-1.9475422405314302E-2</v>
      </c>
      <c r="KM231" s="75">
        <f t="shared" si="796"/>
        <v>-2.4405868326804858E-2</v>
      </c>
      <c r="KN231" s="75"/>
      <c r="KO231" s="75"/>
      <c r="KP231" s="75"/>
      <c r="KQ231" s="75"/>
      <c r="KR231" s="73">
        <f t="shared" si="797"/>
        <v>4087.306355031872</v>
      </c>
      <c r="KS231" s="73">
        <f t="shared" si="798"/>
        <v>705.08788873865171</v>
      </c>
      <c r="KT231" s="73">
        <f t="shared" si="799"/>
        <v>1921.9654239907284</v>
      </c>
      <c r="KU231" s="73">
        <f t="shared" si="800"/>
        <v>865.3351361792545</v>
      </c>
      <c r="KV231" s="73">
        <f t="shared" si="801"/>
        <v>1589.4523855514776</v>
      </c>
      <c r="KW231" s="73">
        <f t="shared" si="802"/>
        <v>790.21923894147187</v>
      </c>
      <c r="KX231" s="73">
        <f t="shared" si="803"/>
        <v>270.41723005601699</v>
      </c>
      <c r="KY231" s="73"/>
      <c r="KZ231" s="73">
        <f t="shared" si="804"/>
        <v>3595.8079355951695</v>
      </c>
      <c r="LA231" s="73">
        <f t="shared" si="805"/>
        <v>1488.8115775349818</v>
      </c>
      <c r="LB231" s="73">
        <f t="shared" si="806"/>
        <v>2004.628138777075</v>
      </c>
      <c r="LC231" s="73">
        <f t="shared" si="807"/>
        <v>523.76749089515044</v>
      </c>
      <c r="LD231" s="73">
        <f t="shared" si="808"/>
        <v>1254.2591527697912</v>
      </c>
      <c r="LE231" s="73">
        <f t="shared" si="809"/>
        <v>1073.3755031627372</v>
      </c>
      <c r="LF231" s="73">
        <f t="shared" si="810"/>
        <v>271.3254744105808</v>
      </c>
      <c r="LG231" s="73"/>
      <c r="LH231" s="73">
        <f t="shared" si="811"/>
        <v>3448</v>
      </c>
      <c r="LI231" s="73">
        <f t="shared" si="812"/>
        <v>1995</v>
      </c>
      <c r="LJ231" s="73">
        <f t="shared" si="813"/>
        <v>1313</v>
      </c>
      <c r="LK231" s="73">
        <f t="shared" si="814"/>
        <v>993</v>
      </c>
      <c r="LL231" s="73">
        <f t="shared" si="815"/>
        <v>1035</v>
      </c>
      <c r="LM231" s="73">
        <f t="shared" si="816"/>
        <v>859</v>
      </c>
      <c r="LN231" s="73">
        <f t="shared" si="817"/>
        <v>503</v>
      </c>
      <c r="LO231" s="73"/>
      <c r="LP231" s="73">
        <f t="shared" si="818"/>
        <v>-491.49841943670253</v>
      </c>
      <c r="LQ231" s="73">
        <f t="shared" si="819"/>
        <v>783.72368879633007</v>
      </c>
      <c r="LR231" s="73">
        <f t="shared" si="820"/>
        <v>82.662714786346669</v>
      </c>
      <c r="LS231" s="73">
        <f t="shared" si="821"/>
        <v>-341.56764528410406</v>
      </c>
      <c r="LT231" s="73">
        <f t="shared" si="822"/>
        <v>-335.19323278168645</v>
      </c>
      <c r="LU231" s="73">
        <f t="shared" si="823"/>
        <v>283.15626422126536</v>
      </c>
      <c r="LV231" s="73">
        <f t="shared" si="824"/>
        <v>0.9082443545638057</v>
      </c>
      <c r="LW231" s="73"/>
      <c r="LX231" s="73">
        <f t="shared" si="825"/>
        <v>-147.80793559516951</v>
      </c>
      <c r="LY231" s="73">
        <f t="shared" si="826"/>
        <v>506.18842246501822</v>
      </c>
      <c r="LZ231" s="73">
        <f t="shared" si="827"/>
        <v>-691.62813877707504</v>
      </c>
      <c r="MA231" s="73">
        <f t="shared" si="828"/>
        <v>469.23250910484956</v>
      </c>
      <c r="MB231" s="73">
        <f t="shared" si="829"/>
        <v>-219.25915276979117</v>
      </c>
      <c r="MC231" s="73">
        <f t="shared" si="830"/>
        <v>-214.37550316273723</v>
      </c>
      <c r="MD231" s="73">
        <f t="shared" si="831"/>
        <v>231.6745255894192</v>
      </c>
      <c r="ME231" s="73"/>
      <c r="MF231" s="73">
        <f t="shared" si="832"/>
        <v>-639.30635503187204</v>
      </c>
      <c r="MG231" s="73">
        <f t="shared" si="833"/>
        <v>1289.9121112613484</v>
      </c>
      <c r="MH231" s="73">
        <f t="shared" si="834"/>
        <v>-608.96542399072837</v>
      </c>
      <c r="MI231" s="73">
        <f t="shared" si="835"/>
        <v>127.6648638207455</v>
      </c>
      <c r="MJ231" s="73">
        <f t="shared" si="836"/>
        <v>-554.45238555147762</v>
      </c>
      <c r="MK231" s="73">
        <f t="shared" si="837"/>
        <v>68.780761058528128</v>
      </c>
      <c r="ML231" s="73">
        <f t="shared" si="838"/>
        <v>232.58276994398301</v>
      </c>
      <c r="MM231" s="73"/>
      <c r="MN231" s="75">
        <f t="shared" si="839"/>
        <v>-0.12024995846754187</v>
      </c>
      <c r="MO231" s="75">
        <f t="shared" si="840"/>
        <v>1.1115262385209195</v>
      </c>
      <c r="MP231" s="75">
        <f t="shared" si="841"/>
        <v>4.3009470282096729E-2</v>
      </c>
      <c r="MQ231" s="75">
        <f t="shared" si="842"/>
        <v>-0.3947229587743773</v>
      </c>
      <c r="MR231" s="75">
        <f t="shared" si="843"/>
        <v>-0.21088598553104032</v>
      </c>
      <c r="MS231" s="75">
        <f t="shared" si="844"/>
        <v>0.35832620906644053</v>
      </c>
      <c r="MT231" s="75">
        <f t="shared" si="845"/>
        <v>3.3586778267629719E-3</v>
      </c>
      <c r="MU231" s="75"/>
      <c r="MV231" s="75">
        <f t="shared" si="846"/>
        <v>-4.1105625840581694E-2</v>
      </c>
      <c r="MW231" s="75">
        <f t="shared" si="847"/>
        <v>0.33999495309078132</v>
      </c>
      <c r="MX231" s="75">
        <f t="shared" si="848"/>
        <v>-0.34501567916681214</v>
      </c>
      <c r="MY231" s="75">
        <f t="shared" si="849"/>
        <v>0.89587940691565771</v>
      </c>
      <c r="MZ231" s="75">
        <f t="shared" si="850"/>
        <v>-0.17481168248650952</v>
      </c>
      <c r="NA231" s="75">
        <f t="shared" si="851"/>
        <v>-0.19972088288867462</v>
      </c>
      <c r="NB231" s="75">
        <f t="shared" si="852"/>
        <v>0.85386204923331244</v>
      </c>
      <c r="NC231" s="75"/>
      <c r="ND231" s="75">
        <f t="shared" si="853"/>
        <v>-0.15641263450801129</v>
      </c>
      <c r="NE231" s="75">
        <f t="shared" si="854"/>
        <v>1.8294345029367933</v>
      </c>
      <c r="NF231" s="75">
        <f t="shared" si="855"/>
        <v>-0.3168451504846978</v>
      </c>
      <c r="NG231" s="75">
        <f t="shared" si="856"/>
        <v>0.14753227793849766</v>
      </c>
      <c r="NH231" s="75">
        <f t="shared" si="857"/>
        <v>-0.34883233407404302</v>
      </c>
      <c r="NI231" s="75">
        <f t="shared" si="858"/>
        <v>8.7040099340864596E-2</v>
      </c>
      <c r="NJ231" s="75">
        <f t="shared" si="859"/>
        <v>0.86008857459194976</v>
      </c>
      <c r="NK231" s="75"/>
      <c r="NL231" s="75"/>
      <c r="NM231" s="211">
        <v>11720</v>
      </c>
      <c r="NN231" s="212">
        <v>1</v>
      </c>
      <c r="NO231" s="212">
        <v>10</v>
      </c>
      <c r="NP231" s="212">
        <v>7</v>
      </c>
      <c r="NQ231" s="212">
        <v>1</v>
      </c>
      <c r="NR231" s="212">
        <v>31</v>
      </c>
      <c r="NS231" s="213">
        <v>50</v>
      </c>
      <c r="NT231" s="213">
        <f t="shared" si="860"/>
        <v>11770</v>
      </c>
      <c r="NU231" s="75"/>
      <c r="NV231" s="75"/>
      <c r="NW231" s="73">
        <v>10370</v>
      </c>
      <c r="NX231" s="73">
        <v>1995</v>
      </c>
      <c r="NY231" s="75">
        <f t="shared" si="861"/>
        <v>0.19238187078109933</v>
      </c>
      <c r="NZ231" s="75">
        <f t="shared" si="862"/>
        <v>2.4695262367515989E-3</v>
      </c>
      <c r="OA231" s="75">
        <f t="shared" si="863"/>
        <v>2.5454512976697957E-3</v>
      </c>
      <c r="OB231" s="73">
        <v>15114</v>
      </c>
      <c r="OC231" s="73">
        <v>11770</v>
      </c>
      <c r="OD231" s="73">
        <v>1264.2119556410164</v>
      </c>
      <c r="OE231" s="73">
        <v>700.182286608141</v>
      </c>
      <c r="OF231" s="75">
        <f t="shared" si="864"/>
        <v>4.6326735914261015E-2</v>
      </c>
      <c r="OG231" s="75">
        <f t="shared" si="865"/>
        <v>0.55384880951637161</v>
      </c>
      <c r="OH231" s="73">
        <v>993</v>
      </c>
      <c r="OI231" s="73">
        <f t="shared" si="866"/>
        <v>549.97186784975702</v>
      </c>
      <c r="OJ231" s="75">
        <f t="shared" si="867"/>
        <v>4.672658180541691E-2</v>
      </c>
      <c r="OK231" s="75">
        <f t="shared" si="868"/>
        <v>2.3062556077076608E-3</v>
      </c>
      <c r="OL231" s="75">
        <f t="shared" si="869"/>
        <v>1.021449000924857E-3</v>
      </c>
      <c r="OM231" s="73">
        <v>15083</v>
      </c>
      <c r="ON231" s="73">
        <v>316324836</v>
      </c>
      <c r="OO231" s="73">
        <f t="shared" si="870"/>
        <v>20972.27580720016</v>
      </c>
      <c r="OP231" s="75">
        <f t="shared" si="871"/>
        <v>2.3146506969119679E-3</v>
      </c>
      <c r="OQ231" s="75">
        <f t="shared" si="872"/>
        <v>2.5402232348321094E-3</v>
      </c>
      <c r="OR231" s="75">
        <f t="shared" si="873"/>
        <v>1.7730405292563452E-3</v>
      </c>
      <c r="OS231" s="73">
        <v>2976.1042232977525</v>
      </c>
      <c r="OT231" s="75">
        <f t="shared" si="874"/>
        <v>0.19691042895975602</v>
      </c>
      <c r="OU231" s="75">
        <f t="shared" si="875"/>
        <v>2.4527825277670078E-3</v>
      </c>
      <c r="OV231" s="73">
        <v>375.3428370832346</v>
      </c>
      <c r="OW231" s="75">
        <f t="shared" si="876"/>
        <v>2.4885157931660452E-2</v>
      </c>
      <c r="OX231" s="75">
        <v>8.6854460093896718E-2</v>
      </c>
      <c r="OY231" s="73">
        <v>804</v>
      </c>
      <c r="OZ231" s="75">
        <f t="shared" si="877"/>
        <v>5.3195712584358873E-2</v>
      </c>
      <c r="PA231" s="73">
        <v>3031</v>
      </c>
      <c r="PB231" s="75">
        <f t="shared" si="878"/>
        <v>0.20054254333730318</v>
      </c>
      <c r="PC231" s="73">
        <v>2454</v>
      </c>
      <c r="PD231" s="73">
        <v>3257</v>
      </c>
      <c r="PE231" s="75">
        <f t="shared" si="879"/>
        <v>-0.24654590113601474</v>
      </c>
      <c r="PF231" s="75">
        <v>2.8354904632152587E-2</v>
      </c>
      <c r="PG231" s="75">
        <v>6.743869209809264E-2</v>
      </c>
      <c r="PH231" s="75">
        <v>9.5793596730245234E-2</v>
      </c>
      <c r="PI231" s="75"/>
      <c r="PJ231" s="75"/>
      <c r="PK231" s="75"/>
      <c r="PL231" s="75"/>
      <c r="PM231" s="75"/>
      <c r="PN231" s="75"/>
      <c r="PO231" s="226"/>
      <c r="PP231" s="21">
        <f t="shared" si="880"/>
        <v>0</v>
      </c>
      <c r="PQ231" s="73">
        <f t="shared" si="881"/>
        <v>103.07447881250569</v>
      </c>
      <c r="PR231" s="73"/>
      <c r="PS231" s="73">
        <f t="shared" si="882"/>
        <v>76.600781777647995</v>
      </c>
      <c r="PT231" s="73">
        <v>2</v>
      </c>
      <c r="PU231" s="73">
        <f t="shared" si="883"/>
        <v>44.290363891630484</v>
      </c>
      <c r="PV231" s="73">
        <v>2</v>
      </c>
      <c r="PW231" s="73"/>
    </row>
    <row r="232" spans="1:443" x14ac:dyDescent="0.25">
      <c r="A232" s="150"/>
      <c r="B232" s="153" t="s">
        <v>2</v>
      </c>
      <c r="C232" s="151"/>
      <c r="D232" s="156">
        <v>11038</v>
      </c>
      <c r="E232" s="156" t="s">
        <v>0</v>
      </c>
      <c r="F232" s="72" t="s">
        <v>25</v>
      </c>
      <c r="G232" s="82"/>
      <c r="P232" s="161"/>
      <c r="Q232" s="127"/>
      <c r="R232" s="127"/>
      <c r="S232" s="127"/>
      <c r="T232" s="127"/>
      <c r="U232" s="127"/>
      <c r="V232" s="127"/>
      <c r="W232" s="127"/>
      <c r="X232" s="127"/>
      <c r="Y232" s="127"/>
      <c r="Z232" s="113"/>
      <c r="AA232" s="73"/>
      <c r="AB232" s="74">
        <v>343</v>
      </c>
      <c r="AC232" s="74">
        <v>1955</v>
      </c>
      <c r="AD232" s="74">
        <v>700</v>
      </c>
      <c r="AE232" s="74">
        <v>540</v>
      </c>
      <c r="AF232" s="74">
        <v>489</v>
      </c>
      <c r="AG232" s="74">
        <v>1344</v>
      </c>
      <c r="AH232" s="74">
        <v>100</v>
      </c>
      <c r="AI232" s="74">
        <v>0</v>
      </c>
      <c r="AK232" s="73">
        <f t="shared" si="667"/>
        <v>5471</v>
      </c>
      <c r="AL232" s="75"/>
      <c r="AM232" s="76">
        <f t="shared" si="668"/>
        <v>6.2694205812465723E-2</v>
      </c>
      <c r="AN232" s="77">
        <f t="shared" si="669"/>
        <v>0.3573386949369402</v>
      </c>
      <c r="AO232" s="77">
        <f t="shared" si="670"/>
        <v>0.12794735880095046</v>
      </c>
      <c r="AP232" s="77">
        <f t="shared" si="671"/>
        <v>9.8702248217876071E-2</v>
      </c>
      <c r="AQ232" s="77">
        <f t="shared" si="672"/>
        <v>8.9380369219521111E-2</v>
      </c>
      <c r="AR232" s="77">
        <f t="shared" si="673"/>
        <v>0.2456589288978249</v>
      </c>
      <c r="AS232" s="77">
        <f t="shared" si="674"/>
        <v>1.8278194114421494E-2</v>
      </c>
      <c r="AT232" s="78">
        <f t="shared" si="675"/>
        <v>0</v>
      </c>
      <c r="AU232" s="75">
        <f t="shared" si="676"/>
        <v>1</v>
      </c>
      <c r="AV232" s="75"/>
      <c r="AW232" s="75"/>
      <c r="AX232" s="74">
        <v>482</v>
      </c>
      <c r="AY232" s="74">
        <v>424</v>
      </c>
      <c r="AZ232" s="74">
        <v>466</v>
      </c>
      <c r="BA232" s="74">
        <v>588</v>
      </c>
      <c r="BB232" s="74">
        <v>2366</v>
      </c>
      <c r="BC232" s="74">
        <v>974</v>
      </c>
      <c r="BD232" s="74">
        <v>181</v>
      </c>
      <c r="BF232" s="74">
        <v>4</v>
      </c>
      <c r="BG232" s="79">
        <v>3</v>
      </c>
      <c r="BH232" s="80">
        <v>51</v>
      </c>
      <c r="BI232" s="80"/>
      <c r="BJ232" s="81"/>
      <c r="BK232" s="73">
        <f t="shared" si="677"/>
        <v>54</v>
      </c>
      <c r="BL232" s="79">
        <f t="shared" si="678"/>
        <v>5539</v>
      </c>
      <c r="BM232" s="82"/>
      <c r="BN232" s="83">
        <f t="shared" si="679"/>
        <v>8.7019317566347718E-2</v>
      </c>
      <c r="BO232" s="84">
        <f t="shared" si="680"/>
        <v>7.6548113377866045E-2</v>
      </c>
      <c r="BP232" s="84">
        <f t="shared" si="681"/>
        <v>8.4130709514352767E-2</v>
      </c>
      <c r="BQ232" s="84">
        <f t="shared" si="682"/>
        <v>0.10615634591081423</v>
      </c>
      <c r="BR232" s="84">
        <f t="shared" si="683"/>
        <v>0.42715291568875247</v>
      </c>
      <c r="BS232" s="84">
        <f t="shared" si="684"/>
        <v>0.17584401516519227</v>
      </c>
      <c r="BT232" s="84">
        <f t="shared" si="685"/>
        <v>3.2677378588192814E-2</v>
      </c>
      <c r="BU232" s="84">
        <f t="shared" si="686"/>
        <v>0</v>
      </c>
      <c r="BV232" s="84">
        <f t="shared" si="687"/>
        <v>7.221520129987362E-4</v>
      </c>
      <c r="BW232" s="84">
        <f t="shared" si="688"/>
        <v>5.416140097490522E-4</v>
      </c>
      <c r="BX232" s="84">
        <f t="shared" si="689"/>
        <v>9.2074381657338868E-3</v>
      </c>
      <c r="BY232" s="84">
        <f t="shared" si="690"/>
        <v>0</v>
      </c>
      <c r="BZ232" s="84">
        <f t="shared" si="691"/>
        <v>0</v>
      </c>
      <c r="CA232" s="75">
        <f t="shared" si="692"/>
        <v>9.7490521754829383E-3</v>
      </c>
      <c r="CB232" s="85">
        <f t="shared" si="693"/>
        <v>1</v>
      </c>
      <c r="CC232" s="75"/>
      <c r="CD232" s="75"/>
      <c r="CE232" s="72">
        <v>489</v>
      </c>
      <c r="CF232" s="74">
        <v>1892</v>
      </c>
      <c r="CG232" s="74">
        <v>1138</v>
      </c>
      <c r="CH232" s="72">
        <v>723</v>
      </c>
      <c r="CI232" s="72">
        <v>938</v>
      </c>
      <c r="CJ232" s="72">
        <v>404</v>
      </c>
      <c r="CK232" s="74">
        <v>156</v>
      </c>
      <c r="CL232" s="72">
        <v>13</v>
      </c>
      <c r="CM232" s="72">
        <v>4</v>
      </c>
      <c r="CN232" s="72">
        <v>65</v>
      </c>
      <c r="CO232" s="72">
        <v>9</v>
      </c>
      <c r="CP232" s="73">
        <f t="shared" si="884"/>
        <v>91</v>
      </c>
      <c r="CQ232" s="73">
        <f t="shared" si="885"/>
        <v>5831</v>
      </c>
      <c r="CR232" s="73"/>
      <c r="CS232" s="76">
        <f t="shared" si="694"/>
        <v>8.3862116275081458E-2</v>
      </c>
      <c r="CT232" s="77">
        <f t="shared" si="695"/>
        <v>0.3244726462013377</v>
      </c>
      <c r="CU232" s="77">
        <f t="shared" si="696"/>
        <v>0.19516377979763333</v>
      </c>
      <c r="CV232" s="77">
        <f t="shared" si="697"/>
        <v>0.12399245412450695</v>
      </c>
      <c r="CW232" s="77">
        <f t="shared" si="698"/>
        <v>0.16086434573829531</v>
      </c>
      <c r="CX232" s="77">
        <f t="shared" si="699"/>
        <v>6.9284856799862807E-2</v>
      </c>
      <c r="CY232" s="77">
        <f t="shared" si="700"/>
        <v>2.6753558566283656E-2</v>
      </c>
      <c r="CZ232" s="78"/>
      <c r="DA232" s="78"/>
      <c r="DB232" s="78"/>
      <c r="DC232" s="78"/>
      <c r="DD232" s="78">
        <f t="shared" si="701"/>
        <v>1.5606242496998799E-2</v>
      </c>
      <c r="DE232" s="75">
        <f t="shared" si="702"/>
        <v>1</v>
      </c>
      <c r="DF232" s="75"/>
      <c r="DG232" s="75"/>
      <c r="DH232" s="72">
        <v>504</v>
      </c>
      <c r="DI232" s="74">
        <v>1755</v>
      </c>
      <c r="DJ232" s="74">
        <v>1283</v>
      </c>
      <c r="DK232" s="72">
        <v>764</v>
      </c>
      <c r="DL232" s="72"/>
      <c r="DM232" s="72">
        <v>346</v>
      </c>
      <c r="DN232" s="72">
        <v>531</v>
      </c>
      <c r="DO232" s="74">
        <v>461</v>
      </c>
      <c r="DP232" s="72">
        <v>15</v>
      </c>
      <c r="DQ232" s="72">
        <v>62</v>
      </c>
      <c r="DR232" s="72">
        <v>5</v>
      </c>
      <c r="DS232" s="72">
        <v>6</v>
      </c>
      <c r="DT232" s="74">
        <v>44</v>
      </c>
      <c r="DU232" s="73">
        <f t="shared" si="703"/>
        <v>132</v>
      </c>
      <c r="DV232" s="73">
        <f t="shared" si="886"/>
        <v>5776</v>
      </c>
      <c r="DW232" s="76">
        <f t="shared" si="704"/>
        <v>8.7257617728531855E-2</v>
      </c>
      <c r="DX232" s="77">
        <f t="shared" si="705"/>
        <v>0.30384349030470914</v>
      </c>
      <c r="DY232" s="77">
        <f t="shared" si="706"/>
        <v>0.22212603878116344</v>
      </c>
      <c r="DZ232" s="77">
        <f t="shared" si="707"/>
        <v>0.13227146814404434</v>
      </c>
      <c r="EA232" s="77">
        <f t="shared" si="708"/>
        <v>0</v>
      </c>
      <c r="EB232" s="77">
        <f t="shared" si="709"/>
        <v>5.9903047091412739E-2</v>
      </c>
      <c r="EC232" s="77">
        <f t="shared" si="710"/>
        <v>9.1932132963988916E-2</v>
      </c>
      <c r="ED232" s="77">
        <f t="shared" si="711"/>
        <v>7.9813019390581719E-2</v>
      </c>
      <c r="EE232" s="75">
        <f t="shared" si="712"/>
        <v>2.5969529085872575E-3</v>
      </c>
      <c r="EF232" s="78">
        <f t="shared" si="713"/>
        <v>1.0734072022160665E-2</v>
      </c>
      <c r="EG232" s="78">
        <f t="shared" si="714"/>
        <v>8.6565096952908585E-4</v>
      </c>
      <c r="EH232" s="78">
        <f t="shared" si="715"/>
        <v>1.0387811634349031E-3</v>
      </c>
      <c r="EI232" s="78">
        <f t="shared" si="716"/>
        <v>7.6177285318559558E-3</v>
      </c>
      <c r="EJ232" s="75">
        <f t="shared" si="717"/>
        <v>2.2853185595567867E-2</v>
      </c>
      <c r="EK232" s="75">
        <f t="shared" si="718"/>
        <v>1</v>
      </c>
      <c r="EL232" s="75"/>
      <c r="EM232" s="75"/>
      <c r="EN232" s="75"/>
      <c r="EO232" s="75"/>
      <c r="EP232" s="75"/>
      <c r="EQ232" s="75"/>
      <c r="ER232" s="75">
        <f t="shared" si="719"/>
        <v>0.3573386949369402</v>
      </c>
      <c r="ES232" s="75">
        <f t="shared" si="720"/>
        <v>0.42715291568875247</v>
      </c>
      <c r="ET232" s="75">
        <f t="shared" si="721"/>
        <v>0.3244726462013377</v>
      </c>
      <c r="EU232" s="75">
        <f t="shared" si="722"/>
        <v>0.30384349030470914</v>
      </c>
      <c r="EV232" s="75"/>
      <c r="EW232" s="75"/>
      <c r="EX232" s="75">
        <f t="shared" si="723"/>
        <v>0.12794735880095046</v>
      </c>
      <c r="EY232" s="75">
        <f t="shared" si="724"/>
        <v>7.6548113377866045E-2</v>
      </c>
      <c r="EZ232" s="75">
        <f t="shared" si="725"/>
        <v>0.16086434573829531</v>
      </c>
      <c r="FA232" s="75">
        <f t="shared" si="726"/>
        <v>0.22212603878116344</v>
      </c>
      <c r="FB232" s="75"/>
      <c r="FC232" s="75"/>
      <c r="FD232" s="75"/>
      <c r="FE232" s="75">
        <f t="shared" si="727"/>
        <v>0</v>
      </c>
      <c r="FF232" s="75"/>
      <c r="FG232" s="75"/>
      <c r="FH232" s="75"/>
      <c r="FI232" s="75"/>
      <c r="FJ232" s="75"/>
      <c r="FK232" s="75">
        <f t="shared" si="728"/>
        <v>7.221520129987362E-4</v>
      </c>
      <c r="FL232" s="75"/>
      <c r="FM232" s="75"/>
      <c r="FN232" s="75"/>
      <c r="FO232" s="75"/>
      <c r="FP232" s="75">
        <f t="shared" si="729"/>
        <v>0.48528605373789069</v>
      </c>
      <c r="FQ232" s="75">
        <f t="shared" si="730"/>
        <v>0.50442318107961726</v>
      </c>
      <c r="FR232" s="75">
        <f t="shared" si="731"/>
        <v>0.48533699193963298</v>
      </c>
      <c r="FS232" s="75">
        <f t="shared" si="732"/>
        <v>0.52596952908587258</v>
      </c>
      <c r="FT232" s="75"/>
      <c r="FU232" s="75"/>
      <c r="FV232" s="75"/>
      <c r="FW232" s="75">
        <f t="shared" si="733"/>
        <v>-0.10268026948741477</v>
      </c>
      <c r="FX232" s="75">
        <f t="shared" si="734"/>
        <v>-2.0629155896628559E-2</v>
      </c>
      <c r="FY232" s="75">
        <f t="shared" si="735"/>
        <v>-0.12330942538404333</v>
      </c>
      <c r="FZ232" s="75"/>
      <c r="GA232" s="75"/>
      <c r="GB232" s="75">
        <f t="shared" si="736"/>
        <v>8.4316232360429261E-2</v>
      </c>
      <c r="GC232" s="75">
        <f t="shared" si="737"/>
        <v>6.1261693042868132E-2</v>
      </c>
      <c r="GD232" s="75">
        <f t="shared" si="738"/>
        <v>0.14557792540329739</v>
      </c>
      <c r="GE232" s="75"/>
      <c r="GF232" s="75"/>
      <c r="GG232" s="75"/>
      <c r="GH232" s="75"/>
      <c r="GI232" s="75"/>
      <c r="GJ232" s="75"/>
      <c r="GK232" s="75"/>
      <c r="GL232" s="75"/>
      <c r="GM232" s="75"/>
      <c r="GN232" s="75"/>
      <c r="GO232" s="75"/>
      <c r="GP232" s="75"/>
      <c r="GQ232" s="75">
        <f t="shared" si="739"/>
        <v>-1.9086189139984278E-2</v>
      </c>
      <c r="GR232" s="75">
        <f t="shared" si="740"/>
        <v>4.06325371462396E-2</v>
      </c>
      <c r="GS232" s="75">
        <f t="shared" si="741"/>
        <v>2.1546348006255323E-2</v>
      </c>
      <c r="GT232" s="75"/>
      <c r="GU232" s="75"/>
      <c r="GV232" s="75"/>
      <c r="GW232" s="75"/>
      <c r="GX232" s="75">
        <f t="shared" si="742"/>
        <v>1.8278194114421494E-2</v>
      </c>
      <c r="GY232" s="75">
        <f t="shared" si="743"/>
        <v>3.2677378588192814E-2</v>
      </c>
      <c r="GZ232" s="75">
        <f t="shared" si="744"/>
        <v>2.6753558566283656E-2</v>
      </c>
      <c r="HA232" s="75">
        <f t="shared" si="745"/>
        <v>5.9903047091412739E-2</v>
      </c>
      <c r="HB232" s="75"/>
      <c r="HC232" s="75"/>
      <c r="HD232" s="75">
        <f t="shared" si="746"/>
        <v>-5.9238200219091583E-3</v>
      </c>
      <c r="HE232" s="75">
        <f t="shared" si="747"/>
        <v>3.3149488525129084E-2</v>
      </c>
      <c r="HF232" s="75">
        <f t="shared" si="748"/>
        <v>2.7225668503219926E-2</v>
      </c>
      <c r="HG232" s="75"/>
      <c r="HH232" s="75"/>
      <c r="HI232" s="75"/>
      <c r="HJ232" s="75">
        <f t="shared" si="749"/>
        <v>0.2456589288978249</v>
      </c>
      <c r="HK232" s="75">
        <f t="shared" si="750"/>
        <v>0.17584401516519227</v>
      </c>
      <c r="HL232" s="75">
        <f t="shared" si="751"/>
        <v>0.19516377979763333</v>
      </c>
      <c r="HM232" s="75">
        <f t="shared" si="752"/>
        <v>0.13227146814404434</v>
      </c>
      <c r="HN232" s="75"/>
      <c r="HO232" s="75"/>
      <c r="HP232" s="75">
        <f t="shared" si="753"/>
        <v>1.9319764632441061E-2</v>
      </c>
      <c r="HQ232" s="75">
        <f>Gegevens!HM21-Gegevens!HL21</f>
        <v>-4.1419469934054903E-2</v>
      </c>
      <c r="HR232" s="75">
        <f t="shared" si="754"/>
        <v>-4.3572547021147934E-2</v>
      </c>
      <c r="HS232" s="75"/>
      <c r="HT232" s="75"/>
      <c r="HU232" s="75"/>
      <c r="HV232" s="75">
        <f t="shared" si="755"/>
        <v>6.2694205812465723E-2</v>
      </c>
      <c r="HW232" s="75">
        <f t="shared" si="756"/>
        <v>8.4130709514352767E-2</v>
      </c>
      <c r="HX232" s="75">
        <f t="shared" si="757"/>
        <v>6.9284856799862807E-2</v>
      </c>
      <c r="HY232" s="75">
        <f t="shared" si="758"/>
        <v>8.7257617728531855E-2</v>
      </c>
      <c r="HZ232" s="75"/>
      <c r="IA232" s="75"/>
      <c r="IB232" s="75">
        <f t="shared" si="759"/>
        <v>-1.484585271448996E-2</v>
      </c>
      <c r="IC232" s="75">
        <f t="shared" si="760"/>
        <v>1.7972760928669049E-2</v>
      </c>
      <c r="ID232" s="75">
        <f t="shared" si="761"/>
        <v>3.1269082141790888E-3</v>
      </c>
      <c r="IE232" s="75"/>
      <c r="IF232" s="75"/>
      <c r="IG232" s="75"/>
      <c r="IH232" s="75">
        <f t="shared" si="762"/>
        <v>9.8702248217876071E-2</v>
      </c>
      <c r="II232" s="75">
        <f t="shared" si="763"/>
        <v>0.10615634591081423</v>
      </c>
      <c r="IJ232" s="75">
        <f t="shared" si="764"/>
        <v>8.3862116275081458E-2</v>
      </c>
      <c r="IK232" s="75">
        <f t="shared" si="765"/>
        <v>7.9813019390581719E-2</v>
      </c>
      <c r="IL232" s="75"/>
      <c r="IM232" s="75"/>
      <c r="IN232" s="75">
        <f t="shared" si="766"/>
        <v>-2.2294229635732771E-2</v>
      </c>
      <c r="IO232" s="75">
        <f t="shared" si="767"/>
        <v>-4.0490968844997394E-3</v>
      </c>
      <c r="IP232" s="75">
        <f t="shared" si="768"/>
        <v>-2.634332652023251E-2</v>
      </c>
      <c r="IQ232" s="75"/>
      <c r="IR232" s="75"/>
      <c r="IS232" s="75"/>
      <c r="IT232" s="75">
        <f t="shared" si="769"/>
        <v>8.9380369219521111E-2</v>
      </c>
      <c r="IU232" s="75">
        <f t="shared" si="770"/>
        <v>8.7019317566347718E-2</v>
      </c>
      <c r="IV232" s="75">
        <f t="shared" si="771"/>
        <v>0.12399245412450695</v>
      </c>
      <c r="IW232" s="75">
        <f t="shared" si="772"/>
        <v>9.1932132963988916E-2</v>
      </c>
      <c r="IX232" s="75"/>
      <c r="IY232" s="75"/>
      <c r="IZ232" s="75">
        <f t="shared" si="773"/>
        <v>3.6973136558159231E-2</v>
      </c>
      <c r="JA232" s="75">
        <f t="shared" si="774"/>
        <v>-3.2060321160518032E-2</v>
      </c>
      <c r="JB232" s="75">
        <f t="shared" si="775"/>
        <v>4.9128153976411987E-3</v>
      </c>
      <c r="JC232" s="75"/>
      <c r="JD232" s="75"/>
      <c r="JE232" s="75"/>
      <c r="JF232" s="75"/>
      <c r="JG232" s="75"/>
      <c r="JH232" s="75"/>
      <c r="JI232" s="75">
        <f t="shared" si="776"/>
        <v>0.11698044233229757</v>
      </c>
      <c r="JJ232" s="75">
        <f t="shared" si="777"/>
        <v>0.18808261743739718</v>
      </c>
      <c r="JK232" s="75">
        <f t="shared" si="778"/>
        <v>0.20636081155181868</v>
      </c>
      <c r="JL232" s="75"/>
      <c r="JM232" s="75">
        <f t="shared" si="779"/>
        <v>0.13883372449900705</v>
      </c>
      <c r="JN232" s="75">
        <f t="shared" si="780"/>
        <v>0.19317566347716195</v>
      </c>
      <c r="JO232" s="75">
        <f t="shared" si="781"/>
        <v>0.22585304206535478</v>
      </c>
      <c r="JP232" s="75"/>
      <c r="JQ232" s="75">
        <f t="shared" si="782"/>
        <v>0.11061567484136511</v>
      </c>
      <c r="JR232" s="75">
        <f t="shared" si="783"/>
        <v>0.20785457039958841</v>
      </c>
      <c r="JS232" s="75">
        <f t="shared" si="784"/>
        <v>0.23460812896587208</v>
      </c>
      <c r="JT232" s="75"/>
      <c r="JU232" s="75">
        <f t="shared" si="785"/>
        <v>0.13971606648199447</v>
      </c>
      <c r="JV232" s="75">
        <f t="shared" si="786"/>
        <v>0.17174515235457063</v>
      </c>
      <c r="JW232" s="75">
        <f t="shared" si="787"/>
        <v>0.23164819944598339</v>
      </c>
      <c r="JX232" s="75"/>
      <c r="JY232" s="75"/>
      <c r="JZ232" s="75"/>
      <c r="KA232" s="75">
        <f t="shared" si="788"/>
        <v>-2.8218049657641936E-2</v>
      </c>
      <c r="KB232" s="75">
        <f t="shared" si="789"/>
        <v>2.9100391640629358E-2</v>
      </c>
      <c r="KC232" s="75">
        <f t="shared" si="790"/>
        <v>8.8234198298742239E-4</v>
      </c>
      <c r="KD232" s="75"/>
      <c r="KE232" s="75"/>
      <c r="KF232" s="75">
        <f t="shared" si="791"/>
        <v>1.467890692242646E-2</v>
      </c>
      <c r="KG232" s="75">
        <f t="shared" si="792"/>
        <v>-3.6109418045017772E-2</v>
      </c>
      <c r="KH232" s="75">
        <f t="shared" si="793"/>
        <v>-2.1430511122591311E-2</v>
      </c>
      <c r="KI232" s="75"/>
      <c r="KJ232" s="75"/>
      <c r="KK232" s="75">
        <f t="shared" si="794"/>
        <v>8.7550869005172949E-3</v>
      </c>
      <c r="KL232" s="75">
        <f t="shared" si="795"/>
        <v>-2.9599295198886877E-3</v>
      </c>
      <c r="KM232" s="75">
        <f t="shared" si="796"/>
        <v>5.7951573806286072E-3</v>
      </c>
      <c r="KN232" s="75"/>
      <c r="KO232" s="75"/>
      <c r="KP232" s="75"/>
      <c r="KQ232" s="75"/>
      <c r="KR232" s="73">
        <f t="shared" si="797"/>
        <v>2467.2352410182343</v>
      </c>
      <c r="KS232" s="73">
        <f t="shared" si="798"/>
        <v>442.1419028705543</v>
      </c>
      <c r="KT232" s="73">
        <f t="shared" si="799"/>
        <v>1015.6750315941506</v>
      </c>
      <c r="KU232" s="73">
        <f t="shared" si="800"/>
        <v>485.93897815490158</v>
      </c>
      <c r="KV232" s="73">
        <f t="shared" si="801"/>
        <v>613.15905398086295</v>
      </c>
      <c r="KW232" s="73">
        <f t="shared" si="802"/>
        <v>502.62357826322443</v>
      </c>
      <c r="KX232" s="73">
        <f t="shared" si="803"/>
        <v>188.7445387254017</v>
      </c>
      <c r="KY232" s="73"/>
      <c r="KZ232" s="73">
        <f t="shared" si="804"/>
        <v>1874.1540044589265</v>
      </c>
      <c r="LA232" s="73">
        <f t="shared" si="805"/>
        <v>929.15246098439366</v>
      </c>
      <c r="LB232" s="73">
        <f t="shared" si="806"/>
        <v>1127.2659921111301</v>
      </c>
      <c r="LC232" s="73">
        <f t="shared" si="807"/>
        <v>400.1893328760076</v>
      </c>
      <c r="LD232" s="73">
        <f t="shared" si="808"/>
        <v>484.38758360487049</v>
      </c>
      <c r="LE232" s="73">
        <f t="shared" si="809"/>
        <v>716.18041502315214</v>
      </c>
      <c r="LF232" s="73">
        <f t="shared" si="810"/>
        <v>154.52855427885439</v>
      </c>
      <c r="LG232" s="73"/>
      <c r="LH232" s="73">
        <f t="shared" si="811"/>
        <v>1755</v>
      </c>
      <c r="LI232" s="73">
        <f t="shared" si="812"/>
        <v>1283</v>
      </c>
      <c r="LJ232" s="73">
        <f t="shared" si="813"/>
        <v>764</v>
      </c>
      <c r="LK232" s="73">
        <f t="shared" si="814"/>
        <v>504</v>
      </c>
      <c r="LL232" s="73">
        <f t="shared" si="815"/>
        <v>461</v>
      </c>
      <c r="LM232" s="73">
        <f t="shared" si="816"/>
        <v>531</v>
      </c>
      <c r="LN232" s="73">
        <f t="shared" si="817"/>
        <v>346</v>
      </c>
      <c r="LO232" s="73"/>
      <c r="LP232" s="73">
        <f t="shared" si="818"/>
        <v>-593.08123655930785</v>
      </c>
      <c r="LQ232" s="73">
        <f t="shared" si="819"/>
        <v>487.01055811383935</v>
      </c>
      <c r="LR232" s="73">
        <f t="shared" si="820"/>
        <v>111.59096051697952</v>
      </c>
      <c r="LS232" s="73">
        <f t="shared" si="821"/>
        <v>-85.749645278893979</v>
      </c>
      <c r="LT232" s="73">
        <f t="shared" si="822"/>
        <v>-128.77147037599246</v>
      </c>
      <c r="LU232" s="73">
        <f t="shared" si="823"/>
        <v>213.55683675992771</v>
      </c>
      <c r="LV232" s="73">
        <f t="shared" si="824"/>
        <v>-34.21598444654731</v>
      </c>
      <c r="LW232" s="73"/>
      <c r="LX232" s="73">
        <f t="shared" si="825"/>
        <v>-119.15400445892647</v>
      </c>
      <c r="LY232" s="73">
        <f t="shared" si="826"/>
        <v>353.84753901560634</v>
      </c>
      <c r="LZ232" s="73">
        <f t="shared" si="827"/>
        <v>-363.26599211113012</v>
      </c>
      <c r="MA232" s="73">
        <f t="shared" si="828"/>
        <v>103.8106671239924</v>
      </c>
      <c r="MB232" s="73">
        <f t="shared" si="829"/>
        <v>-23.387583604870485</v>
      </c>
      <c r="MC232" s="73">
        <f t="shared" si="830"/>
        <v>-185.18041502315214</v>
      </c>
      <c r="MD232" s="73">
        <f t="shared" si="831"/>
        <v>191.47144572114561</v>
      </c>
      <c r="ME232" s="73"/>
      <c r="MF232" s="73">
        <f t="shared" si="832"/>
        <v>-712.23524101823432</v>
      </c>
      <c r="MG232" s="73">
        <f t="shared" si="833"/>
        <v>840.8580971294457</v>
      </c>
      <c r="MH232" s="73">
        <f t="shared" si="834"/>
        <v>-251.6750315941506</v>
      </c>
      <c r="MI232" s="73">
        <f t="shared" si="835"/>
        <v>18.061021845098423</v>
      </c>
      <c r="MJ232" s="73">
        <f t="shared" si="836"/>
        <v>-152.15905398086295</v>
      </c>
      <c r="MK232" s="73">
        <f t="shared" si="837"/>
        <v>28.376421736775569</v>
      </c>
      <c r="ML232" s="73">
        <f t="shared" si="838"/>
        <v>157.2554612745983</v>
      </c>
      <c r="MM232" s="73"/>
      <c r="MN232" s="75">
        <f t="shared" si="839"/>
        <v>-0.24038293013135695</v>
      </c>
      <c r="MO232" s="75">
        <f t="shared" si="840"/>
        <v>1.1014802147273999</v>
      </c>
      <c r="MP232" s="75">
        <f t="shared" si="841"/>
        <v>0.10986876416744455</v>
      </c>
      <c r="MQ232" s="75">
        <f t="shared" si="842"/>
        <v>-0.17646175576300399</v>
      </c>
      <c r="MR232" s="75">
        <f t="shared" si="843"/>
        <v>-0.21001315978286361</v>
      </c>
      <c r="MS232" s="75">
        <f t="shared" si="844"/>
        <v>0.42488423941004971</v>
      </c>
      <c r="MT232" s="75">
        <f t="shared" si="845"/>
        <v>-0.18128198398538586</v>
      </c>
      <c r="MU232" s="75"/>
      <c r="MV232" s="75">
        <f t="shared" si="846"/>
        <v>-6.3577488389662276E-2</v>
      </c>
      <c r="MW232" s="75">
        <f t="shared" si="847"/>
        <v>0.38082828585603851</v>
      </c>
      <c r="MX232" s="75">
        <f t="shared" si="848"/>
        <v>-0.32225401515999785</v>
      </c>
      <c r="MY232" s="75">
        <f t="shared" si="849"/>
        <v>0.25940388360165639</v>
      </c>
      <c r="MZ232" s="75">
        <f t="shared" si="850"/>
        <v>-4.8282789230098107E-2</v>
      </c>
      <c r="NA232" s="75">
        <f t="shared" si="851"/>
        <v>-0.25856671187687502</v>
      </c>
      <c r="NB232" s="75">
        <f t="shared" si="852"/>
        <v>1.2390683819873571</v>
      </c>
      <c r="NC232" s="75"/>
      <c r="ND232" s="75">
        <f t="shared" si="853"/>
        <v>-0.2886774755715199</v>
      </c>
      <c r="NE232" s="75">
        <f t="shared" si="854"/>
        <v>1.9017833226624155</v>
      </c>
      <c r="NF232" s="75">
        <f t="shared" si="855"/>
        <v>-0.24779090138617918</v>
      </c>
      <c r="NG232" s="75">
        <f t="shared" si="856"/>
        <v>3.7167263086562187E-2</v>
      </c>
      <c r="NH232" s="75">
        <f t="shared" si="857"/>
        <v>-0.24815592788361879</v>
      </c>
      <c r="NI232" s="75">
        <f t="shared" si="858"/>
        <v>5.645660682061121E-2</v>
      </c>
      <c r="NJ232" s="75">
        <f t="shared" si="859"/>
        <v>0.83316562342174139</v>
      </c>
      <c r="NK232" s="75"/>
      <c r="NL232" s="75"/>
      <c r="NM232" s="211">
        <v>6594</v>
      </c>
      <c r="NN232" s="212">
        <v>0</v>
      </c>
      <c r="NO232" s="212">
        <v>5</v>
      </c>
      <c r="NP232" s="212">
        <v>0</v>
      </c>
      <c r="NQ232" s="212">
        <v>0</v>
      </c>
      <c r="NR232" s="212">
        <v>11</v>
      </c>
      <c r="NS232" s="213">
        <v>16</v>
      </c>
      <c r="NT232" s="213">
        <f t="shared" si="860"/>
        <v>6610</v>
      </c>
      <c r="NU232" s="75"/>
      <c r="NV232" s="75"/>
      <c r="NW232" s="73">
        <v>5776</v>
      </c>
      <c r="NX232" s="73">
        <v>1283</v>
      </c>
      <c r="NY232" s="75">
        <f t="shared" si="861"/>
        <v>0.22212603878116344</v>
      </c>
      <c r="NZ232" s="75">
        <f t="shared" si="862"/>
        <v>1.3755046811453457E-3</v>
      </c>
      <c r="OA232" s="75">
        <f t="shared" si="863"/>
        <v>1.6369995062207258E-3</v>
      </c>
      <c r="OB232" s="73">
        <v>8433</v>
      </c>
      <c r="OC232" s="73">
        <v>6610</v>
      </c>
      <c r="OD232" s="73">
        <v>650.78437430736619</v>
      </c>
      <c r="OE232" s="73">
        <v>372.57460707537422</v>
      </c>
      <c r="OF232" s="75">
        <f t="shared" si="864"/>
        <v>4.4180553430021842E-2</v>
      </c>
      <c r="OG232" s="75">
        <f t="shared" si="865"/>
        <v>0.57250084941253798</v>
      </c>
      <c r="OH232" s="73">
        <v>415</v>
      </c>
      <c r="OI232" s="73">
        <f t="shared" si="866"/>
        <v>237.58785250620326</v>
      </c>
      <c r="OJ232" s="75">
        <f t="shared" si="867"/>
        <v>3.5943699320151783E-2</v>
      </c>
      <c r="OK232" s="75">
        <f t="shared" si="868"/>
        <v>1.2867972436018725E-3</v>
      </c>
      <c r="OL232" s="75">
        <f t="shared" si="869"/>
        <v>5.43524118570136E-4</v>
      </c>
      <c r="OM232" s="73">
        <v>8357</v>
      </c>
      <c r="ON232" s="73">
        <v>170927727</v>
      </c>
      <c r="OO232" s="73">
        <f t="shared" si="870"/>
        <v>20453.240038291253</v>
      </c>
      <c r="OP232" s="75">
        <f t="shared" si="871"/>
        <v>1.2824727092815298E-3</v>
      </c>
      <c r="OQ232" s="75">
        <f t="shared" si="872"/>
        <v>1.3726224886193878E-3</v>
      </c>
      <c r="OR232" s="75">
        <f t="shared" si="873"/>
        <v>7.6595352667667036E-4</v>
      </c>
      <c r="OS232" s="73">
        <v>1420.804594950341</v>
      </c>
      <c r="OT232" s="75">
        <f t="shared" si="874"/>
        <v>0.16848151250448726</v>
      </c>
      <c r="OU232" s="75">
        <f t="shared" si="875"/>
        <v>1.170968630259767E-3</v>
      </c>
      <c r="OV232" s="73">
        <v>206.67433385970998</v>
      </c>
      <c r="OW232" s="75">
        <f t="shared" si="876"/>
        <v>2.4730684917998083E-2</v>
      </c>
      <c r="OX232" s="75">
        <v>5.0458715596330278E-2</v>
      </c>
      <c r="OY232" s="73">
        <v>514</v>
      </c>
      <c r="OZ232" s="75">
        <f t="shared" si="877"/>
        <v>6.0951025732242384E-2</v>
      </c>
      <c r="PA232" s="73">
        <v>1668</v>
      </c>
      <c r="PB232" s="75">
        <f t="shared" si="878"/>
        <v>0.19779437922447526</v>
      </c>
      <c r="PC232" s="73">
        <v>1459</v>
      </c>
      <c r="PD232" s="73">
        <v>1828</v>
      </c>
      <c r="PE232" s="75">
        <f t="shared" si="879"/>
        <v>-0.20185995623632386</v>
      </c>
      <c r="PF232" s="75">
        <v>2.3047763457164517E-2</v>
      </c>
      <c r="PG232" s="75">
        <v>6.7626990144048521E-2</v>
      </c>
      <c r="PH232" s="75">
        <v>9.0674753601213035E-2</v>
      </c>
      <c r="PI232" s="75"/>
      <c r="PJ232" s="75"/>
      <c r="PK232" s="75"/>
      <c r="PL232" s="75"/>
      <c r="PM232" s="75"/>
      <c r="PN232" s="75"/>
      <c r="PO232" s="226"/>
      <c r="PP232" s="21">
        <f t="shared" si="880"/>
        <v>0</v>
      </c>
      <c r="PQ232" s="73">
        <f t="shared" si="881"/>
        <v>119.01082770998937</v>
      </c>
      <c r="PR232" s="73"/>
      <c r="PS232" s="73">
        <f t="shared" si="882"/>
        <v>59.724742767101446</v>
      </c>
      <c r="PT232" s="73">
        <v>2</v>
      </c>
      <c r="PU232" s="73">
        <f t="shared" si="883"/>
        <v>42.238520580659497</v>
      </c>
      <c r="PV232" s="73">
        <v>2</v>
      </c>
      <c r="PW232" s="73"/>
    </row>
    <row r="233" spans="1:443" x14ac:dyDescent="0.25">
      <c r="A233" s="150"/>
      <c r="B233" s="153" t="s">
        <v>10</v>
      </c>
      <c r="C233" s="151"/>
      <c r="D233" s="156">
        <v>24134</v>
      </c>
      <c r="E233" s="156" t="s">
        <v>76</v>
      </c>
      <c r="F233" s="72" t="s">
        <v>367</v>
      </c>
      <c r="G233" s="82"/>
      <c r="P233" s="161"/>
      <c r="Q233" s="127"/>
      <c r="R233" s="127"/>
      <c r="S233" s="127"/>
      <c r="T233" s="127"/>
      <c r="U233" s="127"/>
      <c r="V233" s="127"/>
      <c r="W233" s="127"/>
      <c r="X233" s="127"/>
      <c r="Y233" s="127"/>
      <c r="Z233" s="113"/>
      <c r="AA233" s="73"/>
      <c r="AB233" s="74">
        <v>2558</v>
      </c>
      <c r="AC233" s="74">
        <v>3671</v>
      </c>
      <c r="AD233" s="74">
        <v>1916</v>
      </c>
      <c r="AE233" s="74">
        <v>2253</v>
      </c>
      <c r="AF233" s="74">
        <v>787</v>
      </c>
      <c r="AG233" s="74">
        <v>4359</v>
      </c>
      <c r="AH233" s="74">
        <v>204</v>
      </c>
      <c r="AI233" s="74">
        <v>137</v>
      </c>
      <c r="AK233" s="73">
        <f t="shared" si="667"/>
        <v>15885</v>
      </c>
      <c r="AL233" s="75"/>
      <c r="AM233" s="76">
        <f t="shared" si="668"/>
        <v>0.16103242052250552</v>
      </c>
      <c r="AN233" s="77">
        <f t="shared" si="669"/>
        <v>0.23109852061693423</v>
      </c>
      <c r="AO233" s="77">
        <f t="shared" si="670"/>
        <v>0.12061693421466793</v>
      </c>
      <c r="AP233" s="77">
        <f t="shared" si="671"/>
        <v>0.14183191690273844</v>
      </c>
      <c r="AQ233" s="77">
        <f t="shared" si="672"/>
        <v>4.9543594586087501E-2</v>
      </c>
      <c r="AR233" s="77">
        <f t="shared" si="673"/>
        <v>0.27440982058545799</v>
      </c>
      <c r="AS233" s="77">
        <f t="shared" si="674"/>
        <v>1.2842304060434372E-2</v>
      </c>
      <c r="AT233" s="78">
        <f t="shared" si="675"/>
        <v>8.6244885111740627E-3</v>
      </c>
      <c r="AU233" s="75">
        <f t="shared" si="676"/>
        <v>1</v>
      </c>
      <c r="AV233" s="75"/>
      <c r="AW233" s="75"/>
      <c r="AX233" s="74">
        <v>853</v>
      </c>
      <c r="AY233" s="74">
        <v>1223</v>
      </c>
      <c r="AZ233" s="74">
        <v>3992</v>
      </c>
      <c r="BA233" s="74">
        <v>2038</v>
      </c>
      <c r="BB233" s="74">
        <v>4642</v>
      </c>
      <c r="BC233" s="74">
        <v>2619</v>
      </c>
      <c r="BD233" s="74">
        <v>321</v>
      </c>
      <c r="BF233" s="74">
        <v>98</v>
      </c>
      <c r="BG233" s="79">
        <v>24</v>
      </c>
      <c r="BH233" s="80"/>
      <c r="BI233" s="80"/>
      <c r="BJ233" s="81"/>
      <c r="BK233" s="73">
        <f t="shared" si="677"/>
        <v>24</v>
      </c>
      <c r="BL233" s="79">
        <f t="shared" si="678"/>
        <v>15810</v>
      </c>
      <c r="BM233" s="82"/>
      <c r="BN233" s="83">
        <f t="shared" si="679"/>
        <v>5.3953194180898167E-2</v>
      </c>
      <c r="BO233" s="84">
        <f t="shared" si="680"/>
        <v>7.7356103731815312E-2</v>
      </c>
      <c r="BP233" s="84">
        <f t="shared" si="681"/>
        <v>0.25249841872232764</v>
      </c>
      <c r="BQ233" s="84">
        <f t="shared" si="682"/>
        <v>0.12890575585072739</v>
      </c>
      <c r="BR233" s="84">
        <f t="shared" si="683"/>
        <v>0.29361163820366859</v>
      </c>
      <c r="BS233" s="84">
        <f t="shared" si="684"/>
        <v>0.16565464895635673</v>
      </c>
      <c r="BT233" s="84">
        <f t="shared" si="685"/>
        <v>2.0303605313092978E-2</v>
      </c>
      <c r="BU233" s="84">
        <f t="shared" si="686"/>
        <v>0</v>
      </c>
      <c r="BV233" s="84">
        <f t="shared" si="687"/>
        <v>6.1986084756483241E-3</v>
      </c>
      <c r="BW233" s="84">
        <f t="shared" si="688"/>
        <v>1.5180265654648956E-3</v>
      </c>
      <c r="BX233" s="84">
        <f t="shared" si="689"/>
        <v>0</v>
      </c>
      <c r="BY233" s="84">
        <f t="shared" si="690"/>
        <v>0</v>
      </c>
      <c r="BZ233" s="84">
        <f t="shared" si="691"/>
        <v>0</v>
      </c>
      <c r="CA233" s="75">
        <f t="shared" si="692"/>
        <v>1.5180265654648956E-3</v>
      </c>
      <c r="CB233" s="85">
        <f t="shared" si="693"/>
        <v>1</v>
      </c>
      <c r="CC233" s="75"/>
      <c r="CD233" s="75"/>
      <c r="CE233" s="74">
        <v>1429</v>
      </c>
      <c r="CF233" s="74">
        <v>3934</v>
      </c>
      <c r="CG233" s="74">
        <v>3381</v>
      </c>
      <c r="CH233" s="74">
        <v>1396</v>
      </c>
      <c r="CI233" s="74">
        <v>2435</v>
      </c>
      <c r="CJ233" s="74">
        <v>3174</v>
      </c>
      <c r="CK233" s="74">
        <v>333</v>
      </c>
      <c r="CP233" s="73">
        <f t="shared" si="884"/>
        <v>0</v>
      </c>
      <c r="CQ233" s="73">
        <f t="shared" si="885"/>
        <v>16082</v>
      </c>
      <c r="CR233" s="73"/>
      <c r="CS233" s="76">
        <f t="shared" si="694"/>
        <v>8.8857107324959578E-2</v>
      </c>
      <c r="CT233" s="77">
        <f t="shared" si="695"/>
        <v>0.24462131575674667</v>
      </c>
      <c r="CU233" s="77">
        <f t="shared" si="696"/>
        <v>0.21023504539236412</v>
      </c>
      <c r="CV233" s="77">
        <f t="shared" si="697"/>
        <v>8.6805123740828258E-2</v>
      </c>
      <c r="CW233" s="77">
        <f t="shared" si="698"/>
        <v>0.15141151598059943</v>
      </c>
      <c r="CX233" s="77">
        <f t="shared" si="699"/>
        <v>0.19736351200099489</v>
      </c>
      <c r="CY233" s="77">
        <f t="shared" si="700"/>
        <v>2.0706379803507025E-2</v>
      </c>
      <c r="CZ233" s="78"/>
      <c r="DA233" s="78"/>
      <c r="DB233" s="78"/>
      <c r="DC233" s="78"/>
      <c r="DD233" s="78">
        <f t="shared" si="701"/>
        <v>0</v>
      </c>
      <c r="DE233" s="75">
        <f t="shared" si="702"/>
        <v>1</v>
      </c>
      <c r="DF233" s="75"/>
      <c r="DG233" s="75"/>
      <c r="DH233" s="74">
        <v>2779</v>
      </c>
      <c r="DI233" s="74">
        <v>4327</v>
      </c>
      <c r="DJ233" s="74">
        <v>3623</v>
      </c>
      <c r="DK233" s="74">
        <v>1946</v>
      </c>
      <c r="DL233" s="74">
        <v>9</v>
      </c>
      <c r="DM233" s="74">
        <v>690</v>
      </c>
      <c r="DN233" s="74">
        <v>864</v>
      </c>
      <c r="DO233" s="74">
        <v>1449</v>
      </c>
      <c r="DP233" s="74">
        <v>60</v>
      </c>
      <c r="DQ233" s="74">
        <v>58</v>
      </c>
      <c r="DU233" s="73">
        <f t="shared" si="703"/>
        <v>118</v>
      </c>
      <c r="DV233" s="73">
        <f t="shared" si="886"/>
        <v>15805</v>
      </c>
      <c r="DW233" s="76">
        <f t="shared" si="704"/>
        <v>0.17583043340714963</v>
      </c>
      <c r="DX233" s="77">
        <f t="shared" si="705"/>
        <v>0.2737741221132553</v>
      </c>
      <c r="DY233" s="77">
        <f t="shared" si="706"/>
        <v>0.22923125593166718</v>
      </c>
      <c r="DZ233" s="77">
        <f t="shared" si="707"/>
        <v>0.12312559316671939</v>
      </c>
      <c r="EA233" s="77">
        <f t="shared" si="708"/>
        <v>5.6944005061689343E-4</v>
      </c>
      <c r="EB233" s="77">
        <f t="shared" si="709"/>
        <v>4.365707054729516E-2</v>
      </c>
      <c r="EC233" s="77">
        <f t="shared" si="710"/>
        <v>5.4666244859221766E-2</v>
      </c>
      <c r="ED233" s="77">
        <f t="shared" si="711"/>
        <v>9.1679848149319829E-2</v>
      </c>
      <c r="EE233" s="75">
        <f t="shared" si="712"/>
        <v>3.7962670041126224E-3</v>
      </c>
      <c r="EF233" s="78">
        <f t="shared" si="713"/>
        <v>3.669724770642202E-3</v>
      </c>
      <c r="EG233" s="78">
        <f t="shared" si="714"/>
        <v>0</v>
      </c>
      <c r="EH233" s="78">
        <f t="shared" si="715"/>
        <v>0</v>
      </c>
      <c r="EI233" s="78">
        <f t="shared" si="716"/>
        <v>0</v>
      </c>
      <c r="EJ233" s="75">
        <f t="shared" si="717"/>
        <v>7.4659917747548245E-3</v>
      </c>
      <c r="EK233" s="75">
        <f t="shared" si="718"/>
        <v>1</v>
      </c>
      <c r="EL233" s="75"/>
      <c r="EM233" s="75"/>
      <c r="EN233" s="75"/>
      <c r="EO233" s="75"/>
      <c r="EP233" s="75"/>
      <c r="EQ233" s="75"/>
      <c r="ER233" s="75">
        <f t="shared" si="719"/>
        <v>0.23109852061693423</v>
      </c>
      <c r="ES233" s="75">
        <f t="shared" si="720"/>
        <v>0.29361163820366859</v>
      </c>
      <c r="ET233" s="75">
        <f t="shared" si="721"/>
        <v>0.24462131575674667</v>
      </c>
      <c r="EU233" s="75">
        <f t="shared" si="722"/>
        <v>0.2737741221132553</v>
      </c>
      <c r="EV233" s="75"/>
      <c r="EW233" s="75"/>
      <c r="EX233" s="75">
        <f t="shared" si="723"/>
        <v>0.12061693421466793</v>
      </c>
      <c r="EY233" s="75">
        <f t="shared" si="724"/>
        <v>7.7356103731815312E-2</v>
      </c>
      <c r="EZ233" s="75">
        <f t="shared" si="725"/>
        <v>0.15141151598059943</v>
      </c>
      <c r="FA233" s="75">
        <f t="shared" si="726"/>
        <v>0.22923125593166718</v>
      </c>
      <c r="FB233" s="75"/>
      <c r="FC233" s="75"/>
      <c r="FD233" s="75"/>
      <c r="FE233" s="75">
        <f t="shared" si="727"/>
        <v>0</v>
      </c>
      <c r="FF233" s="75"/>
      <c r="FG233" s="75"/>
      <c r="FH233" s="75"/>
      <c r="FI233" s="75"/>
      <c r="FJ233" s="75"/>
      <c r="FK233" s="75">
        <f t="shared" si="728"/>
        <v>6.1986084756483241E-3</v>
      </c>
      <c r="FL233" s="75"/>
      <c r="FM233" s="75"/>
      <c r="FN233" s="75"/>
      <c r="FO233" s="75"/>
      <c r="FP233" s="75">
        <f t="shared" si="729"/>
        <v>0.35171545483160216</v>
      </c>
      <c r="FQ233" s="75">
        <f t="shared" si="730"/>
        <v>0.37716635041113222</v>
      </c>
      <c r="FR233" s="75">
        <f t="shared" si="731"/>
        <v>0.3960328317373461</v>
      </c>
      <c r="FS233" s="75">
        <f t="shared" si="732"/>
        <v>0.50300537804492251</v>
      </c>
      <c r="FT233" s="75"/>
      <c r="FU233" s="75"/>
      <c r="FV233" s="75"/>
      <c r="FW233" s="75">
        <f t="shared" si="733"/>
        <v>-4.8990322446921919E-2</v>
      </c>
      <c r="FX233" s="75">
        <f t="shared" si="734"/>
        <v>2.9152806356508632E-2</v>
      </c>
      <c r="FY233" s="75">
        <f t="shared" si="735"/>
        <v>-1.9837516090413287E-2</v>
      </c>
      <c r="FZ233" s="75"/>
      <c r="GA233" s="75"/>
      <c r="GB233" s="75">
        <f t="shared" si="736"/>
        <v>7.4055412248784119E-2</v>
      </c>
      <c r="GC233" s="75">
        <f t="shared" si="737"/>
        <v>7.7819739951067751E-2</v>
      </c>
      <c r="GD233" s="75">
        <f t="shared" si="738"/>
        <v>0.15187515219985187</v>
      </c>
      <c r="GE233" s="75"/>
      <c r="GF233" s="75"/>
      <c r="GG233" s="75"/>
      <c r="GH233" s="75"/>
      <c r="GI233" s="75"/>
      <c r="GJ233" s="75"/>
      <c r="GK233" s="75"/>
      <c r="GL233" s="75"/>
      <c r="GM233" s="75"/>
      <c r="GN233" s="75"/>
      <c r="GO233" s="75"/>
      <c r="GP233" s="75"/>
      <c r="GQ233" s="75">
        <f t="shared" si="739"/>
        <v>1.886648132621388E-2</v>
      </c>
      <c r="GR233" s="75">
        <f t="shared" si="740"/>
        <v>0.10697254630757641</v>
      </c>
      <c r="GS233" s="75">
        <f t="shared" si="741"/>
        <v>0.12583902763379029</v>
      </c>
      <c r="GT233" s="75"/>
      <c r="GU233" s="75"/>
      <c r="GV233" s="75"/>
      <c r="GW233" s="75"/>
      <c r="GX233" s="75">
        <f t="shared" si="742"/>
        <v>1.2842304060434372E-2</v>
      </c>
      <c r="GY233" s="75">
        <f t="shared" si="743"/>
        <v>2.0303605313092978E-2</v>
      </c>
      <c r="GZ233" s="75">
        <f t="shared" si="744"/>
        <v>2.0706379803507025E-2</v>
      </c>
      <c r="HA233" s="75">
        <f t="shared" si="745"/>
        <v>4.365707054729516E-2</v>
      </c>
      <c r="HB233" s="75"/>
      <c r="HC233" s="75"/>
      <c r="HD233" s="75">
        <f t="shared" si="746"/>
        <v>4.0277449041404775E-4</v>
      </c>
      <c r="HE233" s="75">
        <f t="shared" si="747"/>
        <v>2.2950690743788135E-2</v>
      </c>
      <c r="HF233" s="75">
        <f t="shared" si="748"/>
        <v>2.3353465234202182E-2</v>
      </c>
      <c r="HG233" s="75"/>
      <c r="HH233" s="75"/>
      <c r="HI233" s="75"/>
      <c r="HJ233" s="75">
        <f t="shared" si="749"/>
        <v>0.27440982058545799</v>
      </c>
      <c r="HK233" s="75">
        <f t="shared" si="750"/>
        <v>0.16565464895635673</v>
      </c>
      <c r="HL233" s="75">
        <f t="shared" si="751"/>
        <v>0.21023504539236412</v>
      </c>
      <c r="HM233" s="75">
        <f t="shared" si="752"/>
        <v>0.12312559316671939</v>
      </c>
      <c r="HN233" s="75"/>
      <c r="HO233" s="75"/>
      <c r="HP233" s="75">
        <f t="shared" si="753"/>
        <v>4.4580396436007391E-2</v>
      </c>
      <c r="HQ233" s="75">
        <f>Gegevens!HM133-Gegevens!HL133</f>
        <v>-6.6102168156013802E-2</v>
      </c>
      <c r="HR233" s="75">
        <f t="shared" si="754"/>
        <v>-4.2529055789637338E-2</v>
      </c>
      <c r="HS233" s="75"/>
      <c r="HT233" s="75"/>
      <c r="HU233" s="75"/>
      <c r="HV233" s="75">
        <f t="shared" si="755"/>
        <v>0.16103242052250552</v>
      </c>
      <c r="HW233" s="75">
        <f t="shared" si="756"/>
        <v>0.25249841872232764</v>
      </c>
      <c r="HX233" s="75">
        <f t="shared" si="757"/>
        <v>0.19736351200099489</v>
      </c>
      <c r="HY233" s="75">
        <f t="shared" si="758"/>
        <v>0.17583043340714963</v>
      </c>
      <c r="HZ233" s="75"/>
      <c r="IA233" s="75"/>
      <c r="IB233" s="75">
        <f t="shared" si="759"/>
        <v>-5.5134906721332755E-2</v>
      </c>
      <c r="IC233" s="75">
        <f t="shared" si="760"/>
        <v>-2.1533078593845262E-2</v>
      </c>
      <c r="ID233" s="75">
        <f t="shared" si="761"/>
        <v>-7.6667985315178017E-2</v>
      </c>
      <c r="IE233" s="75"/>
      <c r="IF233" s="75"/>
      <c r="IG233" s="75"/>
      <c r="IH233" s="75">
        <f t="shared" si="762"/>
        <v>0.14183191690273844</v>
      </c>
      <c r="II233" s="75">
        <f t="shared" si="763"/>
        <v>0.12890575585072739</v>
      </c>
      <c r="IJ233" s="75">
        <f t="shared" si="764"/>
        <v>8.8857107324959578E-2</v>
      </c>
      <c r="IK233" s="75">
        <f t="shared" si="765"/>
        <v>9.1679848149319829E-2</v>
      </c>
      <c r="IL233" s="75"/>
      <c r="IM233" s="75"/>
      <c r="IN233" s="75">
        <f t="shared" si="766"/>
        <v>-4.004864852576781E-2</v>
      </c>
      <c r="IO233" s="75">
        <f t="shared" si="767"/>
        <v>2.8227408243602509E-3</v>
      </c>
      <c r="IP233" s="75">
        <f t="shared" si="768"/>
        <v>-3.722590770140756E-2</v>
      </c>
      <c r="IQ233" s="75"/>
      <c r="IR233" s="75"/>
      <c r="IS233" s="75"/>
      <c r="IT233" s="75">
        <f t="shared" si="769"/>
        <v>4.9543594586087501E-2</v>
      </c>
      <c r="IU233" s="75">
        <f t="shared" si="770"/>
        <v>5.3953194180898167E-2</v>
      </c>
      <c r="IV233" s="75">
        <f t="shared" si="771"/>
        <v>8.6805123740828258E-2</v>
      </c>
      <c r="IW233" s="75">
        <f t="shared" si="772"/>
        <v>5.4666244859221766E-2</v>
      </c>
      <c r="IX233" s="75"/>
      <c r="IY233" s="75"/>
      <c r="IZ233" s="75">
        <f t="shared" si="773"/>
        <v>3.285192955993009E-2</v>
      </c>
      <c r="JA233" s="75">
        <f t="shared" si="774"/>
        <v>-3.2138878881606492E-2</v>
      </c>
      <c r="JB233" s="75">
        <f t="shared" si="775"/>
        <v>7.1305067832359847E-4</v>
      </c>
      <c r="JC233" s="75"/>
      <c r="JD233" s="75"/>
      <c r="JE233" s="75"/>
      <c r="JF233" s="75"/>
      <c r="JG233" s="75"/>
      <c r="JH233" s="75"/>
      <c r="JI233" s="75">
        <f t="shared" si="776"/>
        <v>0.15467422096317282</v>
      </c>
      <c r="JJ233" s="75">
        <f t="shared" si="777"/>
        <v>0.19137551148882595</v>
      </c>
      <c r="JK233" s="75">
        <f t="shared" si="778"/>
        <v>0.20421781554926033</v>
      </c>
      <c r="JL233" s="75"/>
      <c r="JM233" s="75">
        <f t="shared" si="779"/>
        <v>0.14920936116382036</v>
      </c>
      <c r="JN233" s="75">
        <f t="shared" si="780"/>
        <v>0.18285895003162556</v>
      </c>
      <c r="JO233" s="75">
        <f t="shared" si="781"/>
        <v>0.20316255534471853</v>
      </c>
      <c r="JP233" s="75"/>
      <c r="JQ233" s="75">
        <f t="shared" si="782"/>
        <v>0.1095634871284666</v>
      </c>
      <c r="JR233" s="75">
        <f t="shared" si="783"/>
        <v>0.17566223106578782</v>
      </c>
      <c r="JS233" s="75">
        <f t="shared" si="784"/>
        <v>0.19636861086929486</v>
      </c>
      <c r="JT233" s="75"/>
      <c r="JU233" s="75">
        <f t="shared" si="785"/>
        <v>0.13533691869661499</v>
      </c>
      <c r="JV233" s="75">
        <f t="shared" si="786"/>
        <v>0.14634609300854159</v>
      </c>
      <c r="JW233" s="75">
        <f t="shared" si="787"/>
        <v>0.19000316355583674</v>
      </c>
      <c r="JX233" s="75"/>
      <c r="JY233" s="75"/>
      <c r="JZ233" s="75"/>
      <c r="KA233" s="75">
        <f t="shared" si="788"/>
        <v>-3.9645874035353759E-2</v>
      </c>
      <c r="KB233" s="75">
        <f t="shared" si="789"/>
        <v>2.5773431568148389E-2</v>
      </c>
      <c r="KC233" s="75">
        <f t="shared" si="790"/>
        <v>-1.387244246720537E-2</v>
      </c>
      <c r="KD233" s="75"/>
      <c r="KE233" s="75"/>
      <c r="KF233" s="75">
        <f t="shared" si="791"/>
        <v>-7.196718965837734E-3</v>
      </c>
      <c r="KG233" s="75">
        <f t="shared" si="792"/>
        <v>-2.9316138057246227E-2</v>
      </c>
      <c r="KH233" s="75">
        <f t="shared" si="793"/>
        <v>-3.6512857023083961E-2</v>
      </c>
      <c r="KI233" s="75"/>
      <c r="KJ233" s="75"/>
      <c r="KK233" s="75">
        <f t="shared" si="794"/>
        <v>-6.7939444754236689E-3</v>
      </c>
      <c r="KL233" s="75">
        <f t="shared" si="795"/>
        <v>-6.3654473134581169E-3</v>
      </c>
      <c r="KM233" s="75">
        <f t="shared" si="796"/>
        <v>-1.3159391788881786E-2</v>
      </c>
      <c r="KN233" s="75"/>
      <c r="KO233" s="75"/>
      <c r="KP233" s="75"/>
      <c r="KQ233" s="75"/>
      <c r="KR233" s="73">
        <f t="shared" si="797"/>
        <v>4640.5319418089821</v>
      </c>
      <c r="KS233" s="73">
        <f t="shared" si="798"/>
        <v>1222.613219481341</v>
      </c>
      <c r="KT233" s="73">
        <f t="shared" si="799"/>
        <v>2618.1717267552181</v>
      </c>
      <c r="KU233" s="73">
        <f t="shared" si="800"/>
        <v>3990.7375079063886</v>
      </c>
      <c r="KV233" s="73">
        <f t="shared" si="801"/>
        <v>2037.3554712207463</v>
      </c>
      <c r="KW233" s="73">
        <f t="shared" si="802"/>
        <v>852.73023402909553</v>
      </c>
      <c r="KX233" s="73">
        <f t="shared" si="803"/>
        <v>320.89848197343451</v>
      </c>
      <c r="KY233" s="73"/>
      <c r="KZ233" s="73">
        <f t="shared" si="804"/>
        <v>3866.239895535381</v>
      </c>
      <c r="LA233" s="73">
        <f t="shared" si="805"/>
        <v>2393.0590100733739</v>
      </c>
      <c r="LB233" s="73">
        <f t="shared" si="806"/>
        <v>3322.7648924263149</v>
      </c>
      <c r="LC233" s="73">
        <f t="shared" si="807"/>
        <v>3119.3303071757241</v>
      </c>
      <c r="LD233" s="73">
        <f t="shared" si="808"/>
        <v>1404.3865812709862</v>
      </c>
      <c r="LE233" s="73">
        <f t="shared" si="809"/>
        <v>1371.9549807237906</v>
      </c>
      <c r="LF233" s="73">
        <f t="shared" si="810"/>
        <v>327.26433279442853</v>
      </c>
      <c r="LG233" s="73"/>
      <c r="LH233" s="73">
        <f t="shared" si="811"/>
        <v>4327</v>
      </c>
      <c r="LI233" s="73">
        <f t="shared" si="812"/>
        <v>3623</v>
      </c>
      <c r="LJ233" s="73">
        <f t="shared" si="813"/>
        <v>1946</v>
      </c>
      <c r="LK233" s="73">
        <f t="shared" si="814"/>
        <v>2779</v>
      </c>
      <c r="LL233" s="73">
        <f t="shared" si="815"/>
        <v>1449</v>
      </c>
      <c r="LM233" s="73">
        <f t="shared" si="816"/>
        <v>864</v>
      </c>
      <c r="LN233" s="73">
        <f t="shared" si="817"/>
        <v>690</v>
      </c>
      <c r="LO233" s="73"/>
      <c r="LP233" s="73">
        <f t="shared" si="818"/>
        <v>-774.29204627360104</v>
      </c>
      <c r="LQ233" s="73">
        <f t="shared" si="819"/>
        <v>1170.4457905920328</v>
      </c>
      <c r="LR233" s="73">
        <f t="shared" si="820"/>
        <v>704.59316567109681</v>
      </c>
      <c r="LS233" s="73">
        <f t="shared" si="821"/>
        <v>-871.4072007306645</v>
      </c>
      <c r="LT233" s="73">
        <f t="shared" si="822"/>
        <v>-632.96888994976007</v>
      </c>
      <c r="LU233" s="73">
        <f t="shared" si="823"/>
        <v>519.22474669469511</v>
      </c>
      <c r="LV233" s="73">
        <f t="shared" si="824"/>
        <v>6.3658508209940123</v>
      </c>
      <c r="LW233" s="73"/>
      <c r="LX233" s="73">
        <f t="shared" si="825"/>
        <v>460.76010446461896</v>
      </c>
      <c r="LY233" s="73">
        <f t="shared" si="826"/>
        <v>1229.9409899266261</v>
      </c>
      <c r="LZ233" s="73">
        <f t="shared" si="827"/>
        <v>-1376.7648924263149</v>
      </c>
      <c r="MA233" s="73">
        <f t="shared" si="828"/>
        <v>-340.3303071757241</v>
      </c>
      <c r="MB233" s="73">
        <f t="shared" si="829"/>
        <v>44.613418729013802</v>
      </c>
      <c r="MC233" s="73">
        <f t="shared" si="830"/>
        <v>-507.95498072379064</v>
      </c>
      <c r="MD233" s="73">
        <f t="shared" si="831"/>
        <v>362.73566720557147</v>
      </c>
      <c r="ME233" s="73"/>
      <c r="MF233" s="73">
        <f t="shared" si="832"/>
        <v>-313.53194180898208</v>
      </c>
      <c r="MG233" s="73">
        <f t="shared" si="833"/>
        <v>2400.3867805186592</v>
      </c>
      <c r="MH233" s="73">
        <f t="shared" si="834"/>
        <v>-672.17172675521806</v>
      </c>
      <c r="MI233" s="73">
        <f t="shared" si="835"/>
        <v>-1211.7375079063886</v>
      </c>
      <c r="MJ233" s="73">
        <f t="shared" si="836"/>
        <v>-588.35547122074627</v>
      </c>
      <c r="MK233" s="73">
        <f t="shared" si="837"/>
        <v>11.269765970904473</v>
      </c>
      <c r="ML233" s="73">
        <f t="shared" si="838"/>
        <v>369.10151802656549</v>
      </c>
      <c r="MM233" s="73"/>
      <c r="MN233" s="75">
        <f t="shared" si="839"/>
        <v>-0.16685415723520802</v>
      </c>
      <c r="MO233" s="75">
        <f t="shared" si="840"/>
        <v>0.95733120822017714</v>
      </c>
      <c r="MP233" s="75">
        <f t="shared" si="841"/>
        <v>0.26911648249456926</v>
      </c>
      <c r="MQ233" s="75">
        <f t="shared" si="842"/>
        <v>-0.21835743368343466</v>
      </c>
      <c r="MR233" s="75">
        <f t="shared" si="843"/>
        <v>-0.31068161589420457</v>
      </c>
      <c r="MS233" s="75">
        <f t="shared" si="844"/>
        <v>0.60889684213657058</v>
      </c>
      <c r="MT233" s="75">
        <f t="shared" si="845"/>
        <v>1.9837584714785306E-2</v>
      </c>
      <c r="MU233" s="75"/>
      <c r="MV233" s="75">
        <f t="shared" si="846"/>
        <v>0.11917524957431923</v>
      </c>
      <c r="MW233" s="75">
        <f t="shared" si="847"/>
        <v>0.51396183075690838</v>
      </c>
      <c r="MX233" s="75">
        <f t="shared" si="848"/>
        <v>-0.41434315607595934</v>
      </c>
      <c r="MY233" s="75">
        <f t="shared" si="849"/>
        <v>-0.10910364522565194</v>
      </c>
      <c r="MZ233" s="75">
        <f t="shared" si="850"/>
        <v>3.1767192398433584E-2</v>
      </c>
      <c r="NA233" s="75">
        <f t="shared" si="851"/>
        <v>-0.37024172648567022</v>
      </c>
      <c r="NB233" s="75">
        <f t="shared" si="852"/>
        <v>1.1083874130378404</v>
      </c>
      <c r="NC233" s="75"/>
      <c r="ND233" s="75">
        <f t="shared" si="853"/>
        <v>-6.7563793491907387E-2</v>
      </c>
      <c r="NE233" s="75">
        <f t="shared" si="854"/>
        <v>1.9633247393946509</v>
      </c>
      <c r="NF233" s="75">
        <f t="shared" si="855"/>
        <v>-0.25673324629025057</v>
      </c>
      <c r="NG233" s="75">
        <f t="shared" si="856"/>
        <v>-0.30363748693210529</v>
      </c>
      <c r="NH233" s="75">
        <f t="shared" si="857"/>
        <v>-0.28878390616253846</v>
      </c>
      <c r="NI233" s="75">
        <f t="shared" si="858"/>
        <v>1.3216097566583929E-2</v>
      </c>
      <c r="NJ233" s="75">
        <f t="shared" si="859"/>
        <v>1.1502127269555655</v>
      </c>
      <c r="NK233" s="75"/>
      <c r="NL233" s="75"/>
      <c r="NM233" s="211">
        <v>18474</v>
      </c>
      <c r="NN233" s="212">
        <v>1</v>
      </c>
      <c r="NO233" s="212">
        <v>9</v>
      </c>
      <c r="NP233" s="212">
        <v>5</v>
      </c>
      <c r="NQ233" s="212">
        <v>0</v>
      </c>
      <c r="NR233" s="212">
        <v>21</v>
      </c>
      <c r="NS233" s="213">
        <v>36</v>
      </c>
      <c r="NT233" s="213">
        <f t="shared" si="860"/>
        <v>18510</v>
      </c>
      <c r="NU233" s="75"/>
      <c r="NV233" s="75"/>
      <c r="NW233" s="73">
        <v>15805</v>
      </c>
      <c r="NX233" s="73">
        <v>3623</v>
      </c>
      <c r="NY233" s="75">
        <f t="shared" si="861"/>
        <v>0.22923125593166718</v>
      </c>
      <c r="NZ233" s="75">
        <f t="shared" si="862"/>
        <v>3.7638247031686616E-3</v>
      </c>
      <c r="OA233" s="75">
        <f t="shared" si="863"/>
        <v>4.6226416298033434E-3</v>
      </c>
      <c r="OB233" s="73">
        <v>22952</v>
      </c>
      <c r="OC233" s="73">
        <v>18510</v>
      </c>
      <c r="OD233" s="73">
        <v>1391.6967723380478</v>
      </c>
      <c r="OE233" s="73">
        <v>535.98461352874187</v>
      </c>
      <c r="OF233" s="75">
        <f t="shared" si="864"/>
        <v>2.3352414322444313E-2</v>
      </c>
      <c r="OG233" s="75">
        <f t="shared" si="865"/>
        <v>0.38513031299791606</v>
      </c>
      <c r="OH233" s="73">
        <v>782.66666666666993</v>
      </c>
      <c r="OI233" s="73">
        <f t="shared" si="866"/>
        <v>301.42865830637021</v>
      </c>
      <c r="OJ233" s="75">
        <f t="shared" si="867"/>
        <v>1.6284638482245824E-2</v>
      </c>
      <c r="OK233" s="75">
        <f t="shared" si="868"/>
        <v>3.5022613939464224E-3</v>
      </c>
      <c r="OL233" s="75">
        <f t="shared" si="869"/>
        <v>7.8191202272791607E-4</v>
      </c>
      <c r="OM233" s="73">
        <v>22924</v>
      </c>
      <c r="ON233" s="73">
        <v>446005634</v>
      </c>
      <c r="OO233" s="73">
        <f t="shared" si="870"/>
        <v>19455.838160879426</v>
      </c>
      <c r="OP233" s="75">
        <f t="shared" si="871"/>
        <v>3.5179375837704665E-3</v>
      </c>
      <c r="OQ233" s="75">
        <f t="shared" si="872"/>
        <v>3.5816153062127121E-3</v>
      </c>
      <c r="OR233" s="75">
        <f t="shared" si="873"/>
        <v>9.7176830143347987E-4</v>
      </c>
      <c r="OS233" s="73">
        <v>3921.7843308323149</v>
      </c>
      <c r="OT233" s="75">
        <f t="shared" si="874"/>
        <v>0.17086895829698132</v>
      </c>
      <c r="OU233" s="75">
        <f t="shared" si="875"/>
        <v>3.2321731238555288E-3</v>
      </c>
      <c r="OV233" s="73">
        <v>205.8048161709367</v>
      </c>
      <c r="OW233" s="75">
        <f t="shared" si="876"/>
        <v>8.9777009322516456E-3</v>
      </c>
      <c r="OX233" s="75">
        <v>8.7394957983193272E-2</v>
      </c>
      <c r="OY233" s="73">
        <v>1105</v>
      </c>
      <c r="OZ233" s="75">
        <f t="shared" si="877"/>
        <v>4.8143952596723598E-2</v>
      </c>
      <c r="PA233" s="73">
        <v>5394</v>
      </c>
      <c r="PB233" s="75">
        <f t="shared" si="878"/>
        <v>0.2350121993726037</v>
      </c>
      <c r="PC233" s="73">
        <v>3281</v>
      </c>
      <c r="PD233" s="73">
        <v>5136</v>
      </c>
      <c r="PE233" s="75">
        <f t="shared" si="879"/>
        <v>-0.36117601246105918</v>
      </c>
      <c r="PF233" s="75">
        <v>4.9718979680069171E-2</v>
      </c>
      <c r="PG233" s="75">
        <v>6.3824038045827924E-2</v>
      </c>
      <c r="PH233" s="75">
        <v>0.11354301772589709</v>
      </c>
      <c r="PI233" s="75"/>
      <c r="PJ233" s="75"/>
      <c r="PK233" s="75"/>
      <c r="PL233" s="75"/>
      <c r="PM233" s="75"/>
      <c r="PN233" s="75"/>
      <c r="PO233" s="226"/>
      <c r="PP233" s="21">
        <f t="shared" si="880"/>
        <v>0</v>
      </c>
      <c r="PQ233" s="73">
        <f t="shared" si="881"/>
        <v>122.8176653899866</v>
      </c>
      <c r="PR233" s="73"/>
      <c r="PS233" s="73">
        <f t="shared" si="882"/>
        <v>27.62323885212184</v>
      </c>
      <c r="PT233" s="73">
        <v>2</v>
      </c>
      <c r="PU233" s="73">
        <f t="shared" si="883"/>
        <v>22.325918450274241</v>
      </c>
      <c r="PV233" s="73">
        <v>2</v>
      </c>
      <c r="PW233" s="73"/>
    </row>
    <row r="234" spans="1:443" x14ac:dyDescent="0.25">
      <c r="A234" s="150"/>
      <c r="B234" s="153" t="s">
        <v>10</v>
      </c>
      <c r="C234" s="151"/>
      <c r="D234" s="156">
        <v>11039</v>
      </c>
      <c r="E234" s="156" t="s">
        <v>0</v>
      </c>
      <c r="F234" s="72" t="s">
        <v>26</v>
      </c>
      <c r="G234" s="82"/>
      <c r="P234" s="161"/>
      <c r="Q234" s="127"/>
      <c r="R234" s="127"/>
      <c r="S234" s="127"/>
      <c r="T234" s="127"/>
      <c r="U234" s="127"/>
      <c r="V234" s="127"/>
      <c r="W234" s="127"/>
      <c r="X234" s="127"/>
      <c r="Y234" s="127"/>
      <c r="Z234" s="113"/>
      <c r="AA234" s="73"/>
      <c r="AB234" s="74">
        <v>2634</v>
      </c>
      <c r="AC234" s="74">
        <v>5534</v>
      </c>
      <c r="AD234" s="74">
        <v>1248</v>
      </c>
      <c r="AE234" s="74">
        <v>554</v>
      </c>
      <c r="AF234" s="74">
        <v>886</v>
      </c>
      <c r="AG234" s="74">
        <v>1576</v>
      </c>
      <c r="AH234" s="74">
        <v>121</v>
      </c>
      <c r="AI234" s="74">
        <v>135</v>
      </c>
      <c r="AK234" s="73">
        <f t="shared" si="667"/>
        <v>12688</v>
      </c>
      <c r="AL234" s="75"/>
      <c r="AM234" s="76">
        <f t="shared" si="668"/>
        <v>0.20759773013871374</v>
      </c>
      <c r="AN234" s="77">
        <f t="shared" si="669"/>
        <v>0.43616015132408575</v>
      </c>
      <c r="AO234" s="77">
        <f t="shared" si="670"/>
        <v>9.8360655737704916E-2</v>
      </c>
      <c r="AP234" s="77">
        <f t="shared" si="671"/>
        <v>4.3663303909205552E-2</v>
      </c>
      <c r="AQ234" s="77">
        <f t="shared" si="672"/>
        <v>6.9829760403530894E-2</v>
      </c>
      <c r="AR234" s="77">
        <f t="shared" si="673"/>
        <v>0.12421185372005045</v>
      </c>
      <c r="AS234" s="77">
        <f t="shared" si="674"/>
        <v>9.5365699873896596E-3</v>
      </c>
      <c r="AT234" s="78">
        <f t="shared" si="675"/>
        <v>1.0639974779319042E-2</v>
      </c>
      <c r="AU234" s="75">
        <f t="shared" si="676"/>
        <v>1</v>
      </c>
      <c r="AV234" s="75"/>
      <c r="AW234" s="75"/>
      <c r="AX234" s="74">
        <v>840</v>
      </c>
      <c r="AY234" s="74">
        <v>699</v>
      </c>
      <c r="AZ234" s="74">
        <v>1842</v>
      </c>
      <c r="BA234" s="74">
        <v>570</v>
      </c>
      <c r="BB234" s="74">
        <v>7071</v>
      </c>
      <c r="BC234" s="74">
        <v>1726</v>
      </c>
      <c r="BD234" s="74">
        <v>242</v>
      </c>
      <c r="BF234" s="74">
        <v>24</v>
      </c>
      <c r="BG234" s="79">
        <v>4</v>
      </c>
      <c r="BH234" s="80">
        <v>97</v>
      </c>
      <c r="BI234" s="80"/>
      <c r="BJ234" s="81"/>
      <c r="BK234" s="73">
        <f t="shared" si="677"/>
        <v>101</v>
      </c>
      <c r="BL234" s="79">
        <f t="shared" si="678"/>
        <v>13115</v>
      </c>
      <c r="BM234" s="82"/>
      <c r="BN234" s="83">
        <f t="shared" si="679"/>
        <v>6.404879908501715E-2</v>
      </c>
      <c r="BO234" s="84">
        <f t="shared" si="680"/>
        <v>5.3297750667174994E-2</v>
      </c>
      <c r="BP234" s="84">
        <f t="shared" si="681"/>
        <v>0.14044986656500191</v>
      </c>
      <c r="BQ234" s="84">
        <f t="shared" si="682"/>
        <v>4.3461685093404499E-2</v>
      </c>
      <c r="BR234" s="84">
        <f t="shared" si="683"/>
        <v>0.53915364086923367</v>
      </c>
      <c r="BS234" s="84">
        <f t="shared" si="684"/>
        <v>0.13160503240564239</v>
      </c>
      <c r="BT234" s="84">
        <f t="shared" si="685"/>
        <v>1.8452154022112085E-2</v>
      </c>
      <c r="BU234" s="84">
        <f t="shared" si="686"/>
        <v>0</v>
      </c>
      <c r="BV234" s="84">
        <f t="shared" si="687"/>
        <v>1.8299656881433472E-3</v>
      </c>
      <c r="BW234" s="84">
        <f t="shared" si="688"/>
        <v>3.0499428135722457E-4</v>
      </c>
      <c r="BX234" s="84">
        <f t="shared" si="689"/>
        <v>7.3961113229126952E-3</v>
      </c>
      <c r="BY234" s="84">
        <f t="shared" si="690"/>
        <v>0</v>
      </c>
      <c r="BZ234" s="84">
        <f t="shared" si="691"/>
        <v>0</v>
      </c>
      <c r="CA234" s="75">
        <f t="shared" si="692"/>
        <v>7.7011056042699194E-3</v>
      </c>
      <c r="CB234" s="85">
        <f t="shared" si="693"/>
        <v>1</v>
      </c>
      <c r="CC234" s="75"/>
      <c r="CD234" s="75"/>
      <c r="CE234" s="34">
        <v>300</v>
      </c>
      <c r="CF234" s="34">
        <v>6115</v>
      </c>
      <c r="CG234" s="34">
        <v>1102</v>
      </c>
      <c r="CH234" s="34">
        <v>1368</v>
      </c>
      <c r="CI234" s="34">
        <v>1530</v>
      </c>
      <c r="CJ234" s="34">
        <v>2327</v>
      </c>
      <c r="CK234" s="34">
        <v>205</v>
      </c>
      <c r="CL234" s="34">
        <v>23</v>
      </c>
      <c r="CM234" s="34">
        <v>6</v>
      </c>
      <c r="CN234" s="34">
        <v>105</v>
      </c>
      <c r="CO234" s="74">
        <v>3</v>
      </c>
      <c r="CP234" s="73">
        <f t="shared" si="884"/>
        <v>137</v>
      </c>
      <c r="CQ234" s="73">
        <f t="shared" si="885"/>
        <v>13084</v>
      </c>
      <c r="CR234" s="73"/>
      <c r="CS234" s="76">
        <f t="shared" si="694"/>
        <v>2.2928767960868235E-2</v>
      </c>
      <c r="CT234" s="77">
        <f t="shared" si="695"/>
        <v>0.46736472026903086</v>
      </c>
      <c r="CU234" s="77">
        <f t="shared" si="696"/>
        <v>8.422500764292265E-2</v>
      </c>
      <c r="CV234" s="77">
        <f t="shared" si="697"/>
        <v>0.10455518190155916</v>
      </c>
      <c r="CW234" s="77">
        <f t="shared" si="698"/>
        <v>0.11693671660042801</v>
      </c>
      <c r="CX234" s="77">
        <f t="shared" si="699"/>
        <v>0.17785081014980128</v>
      </c>
      <c r="CY234" s="77">
        <f t="shared" si="700"/>
        <v>1.5667991439926629E-2</v>
      </c>
      <c r="CZ234" s="78"/>
      <c r="DA234" s="78"/>
      <c r="DB234" s="78"/>
      <c r="DC234" s="78"/>
      <c r="DD234" s="78">
        <f t="shared" si="701"/>
        <v>1.047080403546316E-2</v>
      </c>
      <c r="DE234" s="75">
        <f t="shared" si="702"/>
        <v>1</v>
      </c>
      <c r="DF234" s="75"/>
      <c r="DG234" s="75"/>
      <c r="DH234" s="34">
        <v>1852</v>
      </c>
      <c r="DI234" s="34">
        <v>6476</v>
      </c>
      <c r="DJ234" s="34">
        <v>1971</v>
      </c>
      <c r="DK234" s="34">
        <v>965</v>
      </c>
      <c r="DL234" s="34"/>
      <c r="DM234" s="34">
        <v>420</v>
      </c>
      <c r="DN234" s="34">
        <v>785</v>
      </c>
      <c r="DO234" s="34">
        <v>425</v>
      </c>
      <c r="DP234" s="34">
        <v>11</v>
      </c>
      <c r="DQ234" s="34">
        <v>118</v>
      </c>
      <c r="DR234" s="34">
        <v>2</v>
      </c>
      <c r="DS234" s="74">
        <v>7</v>
      </c>
      <c r="DT234" s="74">
        <v>67</v>
      </c>
      <c r="DU234" s="73">
        <f t="shared" si="703"/>
        <v>205</v>
      </c>
      <c r="DV234" s="73">
        <f t="shared" si="886"/>
        <v>13099</v>
      </c>
      <c r="DW234" s="76">
        <f t="shared" si="704"/>
        <v>0.14138483853729292</v>
      </c>
      <c r="DX234" s="77">
        <f t="shared" si="705"/>
        <v>0.49438888464768305</v>
      </c>
      <c r="DY234" s="77">
        <f t="shared" si="706"/>
        <v>0.15046950148866325</v>
      </c>
      <c r="DZ234" s="77">
        <f t="shared" si="707"/>
        <v>7.3669745782120766E-2</v>
      </c>
      <c r="EA234" s="77">
        <f t="shared" si="708"/>
        <v>0</v>
      </c>
      <c r="EB234" s="77">
        <f t="shared" si="709"/>
        <v>3.2063516298954119E-2</v>
      </c>
      <c r="EC234" s="77">
        <f t="shared" si="710"/>
        <v>5.9928238796854723E-2</v>
      </c>
      <c r="ED234" s="77">
        <f t="shared" si="711"/>
        <v>3.2445224826322623E-2</v>
      </c>
      <c r="EE234" s="75">
        <f t="shared" si="712"/>
        <v>8.3975876021070311E-4</v>
      </c>
      <c r="EF234" s="78">
        <f t="shared" si="713"/>
        <v>9.0083212458966326E-3</v>
      </c>
      <c r="EG234" s="78">
        <f t="shared" si="714"/>
        <v>1.5268341094740057E-4</v>
      </c>
      <c r="EH234" s="78">
        <f t="shared" si="715"/>
        <v>5.3439193831590203E-4</v>
      </c>
      <c r="EI234" s="78">
        <f t="shared" si="716"/>
        <v>5.1148942667379191E-3</v>
      </c>
      <c r="EJ234" s="75">
        <f t="shared" si="717"/>
        <v>1.5650049622108558E-2</v>
      </c>
      <c r="EK234" s="75">
        <f t="shared" si="718"/>
        <v>1</v>
      </c>
      <c r="EL234" s="75"/>
      <c r="EM234" s="75"/>
      <c r="EN234" s="75"/>
      <c r="EO234" s="75"/>
      <c r="EP234" s="75"/>
      <c r="EQ234" s="75"/>
      <c r="ER234" s="75">
        <f t="shared" si="719"/>
        <v>0.43616015132408575</v>
      </c>
      <c r="ES234" s="75">
        <f t="shared" si="720"/>
        <v>0.53915364086923367</v>
      </c>
      <c r="ET234" s="75">
        <f t="shared" si="721"/>
        <v>0.46736472026903086</v>
      </c>
      <c r="EU234" s="75">
        <f t="shared" si="722"/>
        <v>0.49438888464768305</v>
      </c>
      <c r="EV234" s="75"/>
      <c r="EW234" s="75"/>
      <c r="EX234" s="75">
        <f t="shared" si="723"/>
        <v>9.8360655737704916E-2</v>
      </c>
      <c r="EY234" s="75">
        <f t="shared" si="724"/>
        <v>5.3297750667174994E-2</v>
      </c>
      <c r="EZ234" s="75">
        <f t="shared" si="725"/>
        <v>0.11693671660042801</v>
      </c>
      <c r="FA234" s="75">
        <f t="shared" si="726"/>
        <v>0.15046950148866325</v>
      </c>
      <c r="FB234" s="75"/>
      <c r="FC234" s="75"/>
      <c r="FD234" s="75"/>
      <c r="FE234" s="75">
        <f t="shared" si="727"/>
        <v>0</v>
      </c>
      <c r="FF234" s="75"/>
      <c r="FG234" s="75"/>
      <c r="FH234" s="75"/>
      <c r="FI234" s="75"/>
      <c r="FJ234" s="75"/>
      <c r="FK234" s="75">
        <f t="shared" si="728"/>
        <v>1.8299656881433472E-3</v>
      </c>
      <c r="FL234" s="75"/>
      <c r="FM234" s="75"/>
      <c r="FN234" s="75"/>
      <c r="FO234" s="75"/>
      <c r="FP234" s="75">
        <f t="shared" si="729"/>
        <v>0.53452080706179061</v>
      </c>
      <c r="FQ234" s="75">
        <f t="shared" si="730"/>
        <v>0.594281357224552</v>
      </c>
      <c r="FR234" s="75">
        <f t="shared" si="731"/>
        <v>0.5843014368694589</v>
      </c>
      <c r="FS234" s="75">
        <f t="shared" si="732"/>
        <v>0.64485838613634627</v>
      </c>
      <c r="FT234" s="75"/>
      <c r="FU234" s="75"/>
      <c r="FV234" s="75"/>
      <c r="FW234" s="75">
        <f t="shared" si="733"/>
        <v>-7.178892060020281E-2</v>
      </c>
      <c r="FX234" s="75">
        <f t="shared" si="734"/>
        <v>2.7024164378652182E-2</v>
      </c>
      <c r="FY234" s="75">
        <f t="shared" si="735"/>
        <v>-4.4764756221550628E-2</v>
      </c>
      <c r="FZ234" s="75"/>
      <c r="GA234" s="75"/>
      <c r="GB234" s="75">
        <f t="shared" si="736"/>
        <v>6.3638965933253022E-2</v>
      </c>
      <c r="GC234" s="75">
        <f t="shared" si="737"/>
        <v>3.3532784888235245E-2</v>
      </c>
      <c r="GD234" s="75">
        <f t="shared" si="738"/>
        <v>9.7171750821488267E-2</v>
      </c>
      <c r="GE234" s="75"/>
      <c r="GF234" s="75"/>
      <c r="GG234" s="75"/>
      <c r="GH234" s="75"/>
      <c r="GI234" s="75"/>
      <c r="GJ234" s="75"/>
      <c r="GK234" s="75"/>
      <c r="GL234" s="75"/>
      <c r="GM234" s="75"/>
      <c r="GN234" s="75"/>
      <c r="GO234" s="75"/>
      <c r="GP234" s="75"/>
      <c r="GQ234" s="75">
        <f t="shared" si="739"/>
        <v>-9.9799203550930971E-3</v>
      </c>
      <c r="GR234" s="75">
        <f t="shared" si="740"/>
        <v>6.0556949266887372E-2</v>
      </c>
      <c r="GS234" s="75">
        <f t="shared" si="741"/>
        <v>5.0577028911794275E-2</v>
      </c>
      <c r="GT234" s="75"/>
      <c r="GU234" s="75"/>
      <c r="GV234" s="75"/>
      <c r="GW234" s="75"/>
      <c r="GX234" s="75">
        <f t="shared" si="742"/>
        <v>9.5365699873896596E-3</v>
      </c>
      <c r="GY234" s="75">
        <f t="shared" si="743"/>
        <v>1.8452154022112085E-2</v>
      </c>
      <c r="GZ234" s="75">
        <f t="shared" si="744"/>
        <v>1.5667991439926629E-2</v>
      </c>
      <c r="HA234" s="75">
        <f t="shared" si="745"/>
        <v>3.2063516298954119E-2</v>
      </c>
      <c r="HB234" s="75"/>
      <c r="HC234" s="75"/>
      <c r="HD234" s="75">
        <f t="shared" si="746"/>
        <v>-2.7841625821854558E-3</v>
      </c>
      <c r="HE234" s="75">
        <f t="shared" si="747"/>
        <v>1.639552485902749E-2</v>
      </c>
      <c r="HF234" s="75">
        <f t="shared" si="748"/>
        <v>1.3611362276842034E-2</v>
      </c>
      <c r="HG234" s="75"/>
      <c r="HH234" s="75"/>
      <c r="HI234" s="75"/>
      <c r="HJ234" s="75">
        <f t="shared" si="749"/>
        <v>0.12421185372005045</v>
      </c>
      <c r="HK234" s="75">
        <f t="shared" si="750"/>
        <v>0.13160503240564239</v>
      </c>
      <c r="HL234" s="75">
        <f t="shared" si="751"/>
        <v>8.422500764292265E-2</v>
      </c>
      <c r="HM234" s="75">
        <f t="shared" si="752"/>
        <v>7.3669745782120766E-2</v>
      </c>
      <c r="HN234" s="75"/>
      <c r="HO234" s="75"/>
      <c r="HP234" s="75">
        <f t="shared" si="753"/>
        <v>-4.7380024762719741E-2</v>
      </c>
      <c r="HQ234" s="75">
        <f>Gegevens!HM22-Gegevens!HL22</f>
        <v>-2.7239180114949219E-2</v>
      </c>
      <c r="HR234" s="75">
        <f t="shared" si="754"/>
        <v>-5.7935286623521626E-2</v>
      </c>
      <c r="HS234" s="75"/>
      <c r="HT234" s="75"/>
      <c r="HU234" s="75"/>
      <c r="HV234" s="75">
        <f t="shared" si="755"/>
        <v>0.20759773013871374</v>
      </c>
      <c r="HW234" s="75">
        <f t="shared" si="756"/>
        <v>0.14044986656500191</v>
      </c>
      <c r="HX234" s="75">
        <f t="shared" si="757"/>
        <v>0.17785081014980128</v>
      </c>
      <c r="HY234" s="75">
        <f t="shared" si="758"/>
        <v>0.14138483853729292</v>
      </c>
      <c r="HZ234" s="75"/>
      <c r="IA234" s="75"/>
      <c r="IB234" s="75">
        <f t="shared" si="759"/>
        <v>3.7400943584799368E-2</v>
      </c>
      <c r="IC234" s="75">
        <f t="shared" si="760"/>
        <v>-3.6465971612508363E-2</v>
      </c>
      <c r="ID234" s="75">
        <f t="shared" si="761"/>
        <v>9.3497197229100437E-4</v>
      </c>
      <c r="IE234" s="75"/>
      <c r="IF234" s="75"/>
      <c r="IG234" s="75"/>
      <c r="IH234" s="75">
        <f t="shared" si="762"/>
        <v>4.3663303909205552E-2</v>
      </c>
      <c r="II234" s="75">
        <f t="shared" si="763"/>
        <v>4.3461685093404499E-2</v>
      </c>
      <c r="IJ234" s="75">
        <f t="shared" si="764"/>
        <v>2.2928767960868235E-2</v>
      </c>
      <c r="IK234" s="75">
        <f t="shared" si="765"/>
        <v>3.2445224826322623E-2</v>
      </c>
      <c r="IL234" s="75"/>
      <c r="IM234" s="75"/>
      <c r="IN234" s="75">
        <f t="shared" si="766"/>
        <v>-2.0532917132536264E-2</v>
      </c>
      <c r="IO234" s="75">
        <f t="shared" si="767"/>
        <v>9.5164568654543882E-3</v>
      </c>
      <c r="IP234" s="75">
        <f t="shared" si="768"/>
        <v>-1.1016460267081876E-2</v>
      </c>
      <c r="IQ234" s="75"/>
      <c r="IR234" s="75"/>
      <c r="IS234" s="75"/>
      <c r="IT234" s="75">
        <f t="shared" si="769"/>
        <v>6.9829760403530894E-2</v>
      </c>
      <c r="IU234" s="75">
        <f t="shared" si="770"/>
        <v>6.404879908501715E-2</v>
      </c>
      <c r="IV234" s="75">
        <f t="shared" si="771"/>
        <v>0.10455518190155916</v>
      </c>
      <c r="IW234" s="75">
        <f t="shared" si="772"/>
        <v>5.9928238796854723E-2</v>
      </c>
      <c r="IX234" s="75"/>
      <c r="IY234" s="75"/>
      <c r="IZ234" s="75">
        <f t="shared" si="773"/>
        <v>4.0506382816542008E-2</v>
      </c>
      <c r="JA234" s="75">
        <f t="shared" si="774"/>
        <v>-4.4626943104704435E-2</v>
      </c>
      <c r="JB234" s="75">
        <f t="shared" si="775"/>
        <v>-4.1205602881624268E-3</v>
      </c>
      <c r="JC234" s="75"/>
      <c r="JD234" s="75"/>
      <c r="JE234" s="75"/>
      <c r="JF234" s="75"/>
      <c r="JG234" s="75"/>
      <c r="JH234" s="75"/>
      <c r="JI234" s="75">
        <f t="shared" si="776"/>
        <v>5.3199873896595209E-2</v>
      </c>
      <c r="JJ234" s="75">
        <f t="shared" si="777"/>
        <v>0.11349306431273645</v>
      </c>
      <c r="JK234" s="75">
        <f t="shared" si="778"/>
        <v>0.1230296343001261</v>
      </c>
      <c r="JL234" s="75"/>
      <c r="JM234" s="75">
        <f t="shared" si="779"/>
        <v>6.1913839115516581E-2</v>
      </c>
      <c r="JN234" s="75">
        <f t="shared" si="780"/>
        <v>0.10751048417842166</v>
      </c>
      <c r="JO234" s="75">
        <f t="shared" si="781"/>
        <v>0.12596263820053372</v>
      </c>
      <c r="JP234" s="75"/>
      <c r="JQ234" s="75">
        <f t="shared" si="782"/>
        <v>3.8596759400794864E-2</v>
      </c>
      <c r="JR234" s="75">
        <f t="shared" si="783"/>
        <v>0.12748394986242739</v>
      </c>
      <c r="JS234" s="75">
        <f t="shared" si="784"/>
        <v>0.14315194130235404</v>
      </c>
      <c r="JT234" s="75"/>
      <c r="JU234" s="75">
        <f t="shared" si="785"/>
        <v>6.4508741125276742E-2</v>
      </c>
      <c r="JV234" s="75">
        <f t="shared" si="786"/>
        <v>9.2373463623177346E-2</v>
      </c>
      <c r="JW234" s="75">
        <f t="shared" si="787"/>
        <v>0.12443697992213146</v>
      </c>
      <c r="JX234" s="75"/>
      <c r="JY234" s="75"/>
      <c r="JZ234" s="75"/>
      <c r="KA234" s="75">
        <f t="shared" si="788"/>
        <v>-2.3317079714721717E-2</v>
      </c>
      <c r="KB234" s="75">
        <f t="shared" si="789"/>
        <v>2.5911981724481878E-2</v>
      </c>
      <c r="KC234" s="75">
        <f t="shared" si="790"/>
        <v>2.5949020097601611E-3</v>
      </c>
      <c r="KD234" s="75"/>
      <c r="KE234" s="75"/>
      <c r="KF234" s="75">
        <f t="shared" si="791"/>
        <v>1.9973465684005737E-2</v>
      </c>
      <c r="KG234" s="75">
        <f t="shared" si="792"/>
        <v>-3.5110486239250047E-2</v>
      </c>
      <c r="KH234" s="75">
        <f t="shared" si="793"/>
        <v>-1.513702055524431E-2</v>
      </c>
      <c r="KI234" s="75"/>
      <c r="KJ234" s="75"/>
      <c r="KK234" s="75">
        <f t="shared" si="794"/>
        <v>1.7189303101820319E-2</v>
      </c>
      <c r="KL234" s="75">
        <f t="shared" si="795"/>
        <v>-1.8714961380222578E-2</v>
      </c>
      <c r="KM234" s="75">
        <f t="shared" si="796"/>
        <v>-1.5256582784022588E-3</v>
      </c>
      <c r="KN234" s="75"/>
      <c r="KO234" s="75"/>
      <c r="KP234" s="75"/>
      <c r="KQ234" s="75"/>
      <c r="KR234" s="73">
        <f t="shared" si="797"/>
        <v>7062.3735417460921</v>
      </c>
      <c r="KS234" s="73">
        <f t="shared" si="798"/>
        <v>698.14723598932528</v>
      </c>
      <c r="KT234" s="73">
        <f t="shared" si="799"/>
        <v>1723.8943194815097</v>
      </c>
      <c r="KU234" s="73">
        <f t="shared" si="800"/>
        <v>1839.7528021349601</v>
      </c>
      <c r="KV234" s="73">
        <f t="shared" si="801"/>
        <v>569.30461303850552</v>
      </c>
      <c r="KW234" s="73">
        <f t="shared" si="802"/>
        <v>838.97521921463965</v>
      </c>
      <c r="KX234" s="73">
        <f t="shared" si="803"/>
        <v>241.7047655356462</v>
      </c>
      <c r="KY234" s="73"/>
      <c r="KZ234" s="73">
        <f t="shared" si="804"/>
        <v>6122.0104708040353</v>
      </c>
      <c r="LA234" s="73">
        <f t="shared" si="805"/>
        <v>1531.7540507490064</v>
      </c>
      <c r="LB234" s="73">
        <f t="shared" si="806"/>
        <v>1103.2633751146438</v>
      </c>
      <c r="LC234" s="73">
        <f t="shared" si="807"/>
        <v>2329.6677621522472</v>
      </c>
      <c r="LD234" s="73">
        <f t="shared" si="808"/>
        <v>300.34393151941299</v>
      </c>
      <c r="LE234" s="73">
        <f t="shared" si="809"/>
        <v>1369.5683277285234</v>
      </c>
      <c r="LF234" s="73">
        <f t="shared" si="810"/>
        <v>205.23501987159892</v>
      </c>
      <c r="LG234" s="73"/>
      <c r="LH234" s="73">
        <f t="shared" si="811"/>
        <v>6476</v>
      </c>
      <c r="LI234" s="73">
        <f t="shared" si="812"/>
        <v>1971</v>
      </c>
      <c r="LJ234" s="73">
        <f t="shared" si="813"/>
        <v>965</v>
      </c>
      <c r="LK234" s="73">
        <f t="shared" si="814"/>
        <v>1852</v>
      </c>
      <c r="LL234" s="73">
        <f t="shared" si="815"/>
        <v>425</v>
      </c>
      <c r="LM234" s="73">
        <f t="shared" si="816"/>
        <v>785</v>
      </c>
      <c r="LN234" s="73">
        <f t="shared" si="817"/>
        <v>420</v>
      </c>
      <c r="LO234" s="73"/>
      <c r="LP234" s="73">
        <f t="shared" si="818"/>
        <v>-940.36307094205677</v>
      </c>
      <c r="LQ234" s="73">
        <f t="shared" si="819"/>
        <v>833.60681475968113</v>
      </c>
      <c r="LR234" s="73">
        <f t="shared" si="820"/>
        <v>-620.63094436686583</v>
      </c>
      <c r="LS234" s="73">
        <f t="shared" si="821"/>
        <v>489.91496001728706</v>
      </c>
      <c r="LT234" s="73">
        <f t="shared" si="822"/>
        <v>-268.96068151909253</v>
      </c>
      <c r="LU234" s="73">
        <f t="shared" si="823"/>
        <v>530.59310851388375</v>
      </c>
      <c r="LV234" s="73">
        <f t="shared" si="824"/>
        <v>-36.469745664047281</v>
      </c>
      <c r="LW234" s="73"/>
      <c r="LX234" s="73">
        <f t="shared" si="825"/>
        <v>353.98952919596468</v>
      </c>
      <c r="LY234" s="73">
        <f t="shared" si="826"/>
        <v>439.24594925099359</v>
      </c>
      <c r="LZ234" s="73">
        <f t="shared" si="827"/>
        <v>-138.26337511464385</v>
      </c>
      <c r="MA234" s="73">
        <f t="shared" si="828"/>
        <v>-477.66776215224718</v>
      </c>
      <c r="MB234" s="73">
        <f t="shared" si="829"/>
        <v>124.65606848058701</v>
      </c>
      <c r="MC234" s="73">
        <f t="shared" si="830"/>
        <v>-584.5683277285234</v>
      </c>
      <c r="MD234" s="73">
        <f t="shared" si="831"/>
        <v>214.76498012840108</v>
      </c>
      <c r="ME234" s="73"/>
      <c r="MF234" s="73">
        <f t="shared" si="832"/>
        <v>-586.37354174609209</v>
      </c>
      <c r="MG234" s="73">
        <f t="shared" si="833"/>
        <v>1272.8527640106747</v>
      </c>
      <c r="MH234" s="73">
        <f t="shared" si="834"/>
        <v>-758.89431948150968</v>
      </c>
      <c r="MI234" s="73">
        <f t="shared" si="835"/>
        <v>12.24719786503988</v>
      </c>
      <c r="MJ234" s="73">
        <f t="shared" si="836"/>
        <v>-144.30461303850552</v>
      </c>
      <c r="MK234" s="73">
        <f t="shared" si="837"/>
        <v>-53.975219214639651</v>
      </c>
      <c r="ML234" s="73">
        <f t="shared" si="838"/>
        <v>178.2952344643538</v>
      </c>
      <c r="MM234" s="73"/>
      <c r="MN234" s="75">
        <f t="shared" si="839"/>
        <v>-0.13315113755786454</v>
      </c>
      <c r="MO234" s="75">
        <f t="shared" si="840"/>
        <v>1.1940272363585309</v>
      </c>
      <c r="MP234" s="75">
        <f t="shared" si="841"/>
        <v>-0.36001681620108306</v>
      </c>
      <c r="MQ234" s="75">
        <f t="shared" si="842"/>
        <v>0.26629390614258619</v>
      </c>
      <c r="MR234" s="75">
        <f t="shared" si="843"/>
        <v>-0.47243720735651423</v>
      </c>
      <c r="MS234" s="75">
        <f t="shared" si="844"/>
        <v>0.63243001266541488</v>
      </c>
      <c r="MT234" s="75">
        <f t="shared" si="845"/>
        <v>-0.15088550522876962</v>
      </c>
      <c r="MU234" s="75"/>
      <c r="MV234" s="75">
        <f t="shared" si="846"/>
        <v>5.782243119056172E-2</v>
      </c>
      <c r="MW234" s="75">
        <f t="shared" si="847"/>
        <v>0.28676010292658172</v>
      </c>
      <c r="MX234" s="75">
        <f t="shared" si="848"/>
        <v>-0.1253221834725334</v>
      </c>
      <c r="MY234" s="75">
        <f t="shared" si="849"/>
        <v>-0.20503685972413388</v>
      </c>
      <c r="MZ234" s="75">
        <f t="shared" si="850"/>
        <v>0.4150444054253507</v>
      </c>
      <c r="NA234" s="75">
        <f t="shared" si="851"/>
        <v>-0.4268266985248193</v>
      </c>
      <c r="NB234" s="75">
        <f t="shared" si="852"/>
        <v>1.0464343768561739</v>
      </c>
      <c r="NC234" s="75"/>
      <c r="ND234" s="75">
        <f t="shared" si="853"/>
        <v>-8.3027828856687441E-2</v>
      </c>
      <c r="NE234" s="75">
        <f t="shared" si="854"/>
        <v>1.8231867124804269</v>
      </c>
      <c r="NF234" s="75">
        <f t="shared" si="855"/>
        <v>-0.440220906180467</v>
      </c>
      <c r="NG234" s="75">
        <f t="shared" si="856"/>
        <v>6.6569801393032216E-3</v>
      </c>
      <c r="NH234" s="75">
        <f t="shared" si="857"/>
        <v>-0.25347522175926113</v>
      </c>
      <c r="NI234" s="75">
        <f t="shared" si="858"/>
        <v>-6.4334700213393159E-2</v>
      </c>
      <c r="NJ234" s="75">
        <f t="shared" si="859"/>
        <v>0.7376570919867077</v>
      </c>
      <c r="NK234" s="75"/>
      <c r="NL234" s="75"/>
      <c r="NM234" s="211">
        <v>14837</v>
      </c>
      <c r="NN234" s="212">
        <v>4</v>
      </c>
      <c r="NO234" s="212">
        <v>33</v>
      </c>
      <c r="NP234" s="212">
        <v>33</v>
      </c>
      <c r="NQ234" s="212">
        <v>1</v>
      </c>
      <c r="NR234" s="212">
        <v>101</v>
      </c>
      <c r="NS234" s="213">
        <v>172</v>
      </c>
      <c r="NT234" s="213">
        <f t="shared" si="860"/>
        <v>15009</v>
      </c>
      <c r="NU234" s="75"/>
      <c r="NV234" s="75"/>
      <c r="NW234" s="73">
        <v>13099</v>
      </c>
      <c r="NX234" s="73">
        <v>1971</v>
      </c>
      <c r="NY234" s="75">
        <f t="shared" si="861"/>
        <v>0.15046950148866325</v>
      </c>
      <c r="NZ234" s="75">
        <f t="shared" si="862"/>
        <v>3.1194140959700284E-3</v>
      </c>
      <c r="OA234" s="75">
        <f t="shared" si="863"/>
        <v>2.5148293271715122E-3</v>
      </c>
      <c r="OB234" s="73">
        <v>19585</v>
      </c>
      <c r="OC234" s="73">
        <v>15009</v>
      </c>
      <c r="OD234" s="73">
        <v>2836.0625030848496</v>
      </c>
      <c r="OE234" s="73">
        <v>496.10416287641647</v>
      </c>
      <c r="OF234" s="75">
        <f t="shared" si="864"/>
        <v>2.5330822715160402E-2</v>
      </c>
      <c r="OG234" s="75">
        <f t="shared" si="865"/>
        <v>0.17492709075938653</v>
      </c>
      <c r="OH234" s="73">
        <v>1222.6666666666702</v>
      </c>
      <c r="OI234" s="73">
        <f t="shared" si="866"/>
        <v>213.87752296847722</v>
      </c>
      <c r="OJ234" s="75">
        <f t="shared" si="867"/>
        <v>1.4249951560295638E-2</v>
      </c>
      <c r="OK234" s="75">
        <f t="shared" si="868"/>
        <v>2.9884885587504652E-3</v>
      </c>
      <c r="OL234" s="75">
        <f t="shared" si="869"/>
        <v>7.2373310667366182E-4</v>
      </c>
      <c r="OM234" s="73">
        <v>19516</v>
      </c>
      <c r="ON234" s="73">
        <v>492717851</v>
      </c>
      <c r="OO234" s="73">
        <f t="shared" si="870"/>
        <v>25246.866724738677</v>
      </c>
      <c r="OP234" s="75">
        <f t="shared" si="871"/>
        <v>2.9949428496276577E-3</v>
      </c>
      <c r="OQ234" s="75">
        <f t="shared" si="872"/>
        <v>3.9567343151226527E-3</v>
      </c>
      <c r="OR234" s="75">
        <f t="shared" si="873"/>
        <v>6.895143891681014E-4</v>
      </c>
      <c r="OS234" s="73">
        <v>5217.3813793810205</v>
      </c>
      <c r="OT234" s="75">
        <f t="shared" si="874"/>
        <v>0.26639680262348842</v>
      </c>
      <c r="OU234" s="75">
        <f t="shared" si="875"/>
        <v>4.2999508511373718E-3</v>
      </c>
      <c r="OV234" s="73">
        <v>143.68645081085916</v>
      </c>
      <c r="OW234" s="75">
        <f t="shared" si="876"/>
        <v>7.3624949175476097E-3</v>
      </c>
      <c r="OX234" s="75">
        <v>1.4999999999999999E-2</v>
      </c>
      <c r="OY234" s="73">
        <v>1199</v>
      </c>
      <c r="OZ234" s="75">
        <f t="shared" si="877"/>
        <v>6.1220321674751083E-2</v>
      </c>
      <c r="PA234" s="73">
        <v>4806</v>
      </c>
      <c r="PB234" s="75">
        <f t="shared" si="878"/>
        <v>0.24539188154199643</v>
      </c>
      <c r="PC234" s="73">
        <v>3386</v>
      </c>
      <c r="PD234" s="73">
        <v>4701</v>
      </c>
      <c r="PE234" s="75">
        <f t="shared" si="879"/>
        <v>-0.27972771750691344</v>
      </c>
      <c r="PF234" s="75">
        <v>1.8778101031473156E-2</v>
      </c>
      <c r="PG234" s="75">
        <v>9.2435863528167156E-2</v>
      </c>
      <c r="PH234" s="75">
        <v>0.1112139645596403</v>
      </c>
      <c r="PI234" s="75"/>
      <c r="PJ234" s="75"/>
      <c r="PK234" s="75"/>
      <c r="PL234" s="75"/>
      <c r="PM234" s="75"/>
      <c r="PN234" s="75"/>
      <c r="PO234" s="226"/>
      <c r="PP234" s="21">
        <f t="shared" si="880"/>
        <v>0</v>
      </c>
      <c r="PQ234" s="73">
        <f t="shared" si="881"/>
        <v>80.618643431162937</v>
      </c>
      <c r="PR234" s="73"/>
      <c r="PS234" s="73">
        <f t="shared" si="882"/>
        <v>23.022622593744131</v>
      </c>
      <c r="PT234" s="73">
        <v>1</v>
      </c>
      <c r="PU234" s="73">
        <f t="shared" si="883"/>
        <v>24.217362470889505</v>
      </c>
      <c r="PV234" s="73">
        <v>1</v>
      </c>
      <c r="PW234" s="73"/>
    </row>
    <row r="235" spans="1:443" x14ac:dyDescent="0.25">
      <c r="A235" s="150"/>
      <c r="B235" s="153" t="s">
        <v>10</v>
      </c>
      <c r="C235" s="151"/>
      <c r="D235" s="156">
        <v>11040</v>
      </c>
      <c r="E235" s="156" t="s">
        <v>0</v>
      </c>
      <c r="F235" s="72" t="s">
        <v>27</v>
      </c>
      <c r="G235" s="82"/>
      <c r="P235" s="161"/>
      <c r="Q235" s="127"/>
      <c r="R235" s="127"/>
      <c r="S235" s="127"/>
      <c r="T235" s="127"/>
      <c r="U235" s="127"/>
      <c r="V235" s="127"/>
      <c r="W235" s="127"/>
      <c r="X235" s="127"/>
      <c r="Y235" s="127"/>
      <c r="Z235" s="113"/>
      <c r="AA235" s="73"/>
      <c r="AB235" s="74">
        <v>1715</v>
      </c>
      <c r="AC235" s="74">
        <v>9729</v>
      </c>
      <c r="AD235" s="74">
        <v>3081</v>
      </c>
      <c r="AE235" s="74">
        <v>2215</v>
      </c>
      <c r="AF235" s="74">
        <v>1772</v>
      </c>
      <c r="AG235" s="74">
        <v>2997</v>
      </c>
      <c r="AH235" s="74">
        <v>421</v>
      </c>
      <c r="AI235" s="74">
        <v>259</v>
      </c>
      <c r="AK235" s="73">
        <f t="shared" si="667"/>
        <v>22189</v>
      </c>
      <c r="AL235" s="75"/>
      <c r="AM235" s="76">
        <f t="shared" si="668"/>
        <v>7.7290549371310108E-2</v>
      </c>
      <c r="AN235" s="77">
        <f t="shared" si="669"/>
        <v>0.43846049844517554</v>
      </c>
      <c r="AO235" s="77">
        <f t="shared" si="670"/>
        <v>0.13885258461399794</v>
      </c>
      <c r="AP235" s="77">
        <f t="shared" si="671"/>
        <v>9.9824237234665825E-2</v>
      </c>
      <c r="AQ235" s="77">
        <f t="shared" si="672"/>
        <v>7.985938978773266E-2</v>
      </c>
      <c r="AR235" s="77">
        <f t="shared" si="673"/>
        <v>0.13506692505295417</v>
      </c>
      <c r="AS235" s="77">
        <f t="shared" si="674"/>
        <v>1.8973365180945514E-2</v>
      </c>
      <c r="AT235" s="78">
        <f t="shared" si="675"/>
        <v>1.1672450313218261E-2</v>
      </c>
      <c r="AU235" s="75">
        <f t="shared" si="676"/>
        <v>1</v>
      </c>
      <c r="AV235" s="75"/>
      <c r="AW235" s="75"/>
      <c r="AX235" s="74">
        <v>1976</v>
      </c>
      <c r="AY235" s="74">
        <v>1996</v>
      </c>
      <c r="AZ235" s="74">
        <v>1883</v>
      </c>
      <c r="BA235" s="74">
        <v>2069</v>
      </c>
      <c r="BB235" s="74">
        <v>10985</v>
      </c>
      <c r="BC235" s="74">
        <v>2634</v>
      </c>
      <c r="BD235" s="74">
        <v>812</v>
      </c>
      <c r="BF235" s="74">
        <v>55</v>
      </c>
      <c r="BG235" s="79">
        <v>16</v>
      </c>
      <c r="BH235" s="80">
        <v>290</v>
      </c>
      <c r="BI235" s="80"/>
      <c r="BJ235" s="81"/>
      <c r="BK235" s="73">
        <f t="shared" si="677"/>
        <v>306</v>
      </c>
      <c r="BL235" s="79">
        <f t="shared" si="678"/>
        <v>22716</v>
      </c>
      <c r="BM235" s="82"/>
      <c r="BN235" s="83">
        <f t="shared" si="679"/>
        <v>8.6987145624229614E-2</v>
      </c>
      <c r="BO235" s="84">
        <f t="shared" si="680"/>
        <v>8.7867582320831139E-2</v>
      </c>
      <c r="BP235" s="84">
        <f t="shared" si="681"/>
        <v>8.2893114985032573E-2</v>
      </c>
      <c r="BQ235" s="84">
        <f t="shared" si="682"/>
        <v>9.1081176263426655E-2</v>
      </c>
      <c r="BR235" s="84">
        <f t="shared" si="683"/>
        <v>0.48357985560838174</v>
      </c>
      <c r="BS235" s="84">
        <f t="shared" si="684"/>
        <v>0.11595351294241944</v>
      </c>
      <c r="BT235" s="84">
        <f t="shared" si="685"/>
        <v>3.5745729882021481E-2</v>
      </c>
      <c r="BU235" s="84">
        <f t="shared" si="686"/>
        <v>0</v>
      </c>
      <c r="BV235" s="84">
        <f t="shared" si="687"/>
        <v>2.4212009156541646E-3</v>
      </c>
      <c r="BW235" s="84">
        <f t="shared" si="688"/>
        <v>7.0434935728121151E-4</v>
      </c>
      <c r="BX235" s="84">
        <f t="shared" si="689"/>
        <v>1.2766332100721959E-2</v>
      </c>
      <c r="BY235" s="84">
        <f t="shared" si="690"/>
        <v>0</v>
      </c>
      <c r="BZ235" s="84">
        <f t="shared" si="691"/>
        <v>0</v>
      </c>
      <c r="CA235" s="75">
        <f t="shared" si="692"/>
        <v>1.347068145800317E-2</v>
      </c>
      <c r="CB235" s="85">
        <f t="shared" si="693"/>
        <v>1</v>
      </c>
      <c r="CC235" s="75"/>
      <c r="CD235" s="75"/>
      <c r="CE235" s="34">
        <v>1268</v>
      </c>
      <c r="CF235" s="34">
        <v>9572</v>
      </c>
      <c r="CG235" s="34">
        <v>2131</v>
      </c>
      <c r="CH235" s="34">
        <v>2619</v>
      </c>
      <c r="CI235" s="34">
        <v>4725</v>
      </c>
      <c r="CJ235" s="34">
        <v>1365</v>
      </c>
      <c r="CK235" s="34">
        <v>746</v>
      </c>
      <c r="CL235" s="34">
        <v>51</v>
      </c>
      <c r="CM235" s="34">
        <v>13</v>
      </c>
      <c r="CN235" s="34">
        <v>285</v>
      </c>
      <c r="CO235" s="74">
        <v>75</v>
      </c>
      <c r="CP235" s="73">
        <f t="shared" si="884"/>
        <v>424</v>
      </c>
      <c r="CQ235" s="73">
        <f t="shared" si="885"/>
        <v>22850</v>
      </c>
      <c r="CR235" s="73"/>
      <c r="CS235" s="76">
        <f t="shared" si="694"/>
        <v>5.5492341356673962E-2</v>
      </c>
      <c r="CT235" s="77">
        <f t="shared" si="695"/>
        <v>0.41890590809628009</v>
      </c>
      <c r="CU235" s="77">
        <f t="shared" si="696"/>
        <v>9.3260393873085337E-2</v>
      </c>
      <c r="CV235" s="77">
        <f t="shared" si="697"/>
        <v>0.11461706783369803</v>
      </c>
      <c r="CW235" s="77">
        <f t="shared" si="698"/>
        <v>0.20678336980306344</v>
      </c>
      <c r="CX235" s="77">
        <f t="shared" si="699"/>
        <v>5.9737417943107218E-2</v>
      </c>
      <c r="CY235" s="77">
        <f t="shared" si="700"/>
        <v>3.264770240700219E-2</v>
      </c>
      <c r="CZ235" s="78"/>
      <c r="DA235" s="78"/>
      <c r="DB235" s="78"/>
      <c r="DC235" s="78"/>
      <c r="DD235" s="78">
        <f t="shared" si="701"/>
        <v>1.8555798687089717E-2</v>
      </c>
      <c r="DE235" s="75">
        <f t="shared" si="702"/>
        <v>1</v>
      </c>
      <c r="DF235" s="75"/>
      <c r="DG235" s="75"/>
      <c r="DH235" s="34">
        <v>1817</v>
      </c>
      <c r="DI235" s="34">
        <v>8789</v>
      </c>
      <c r="DJ235" s="34">
        <v>5359</v>
      </c>
      <c r="DK235" s="34">
        <v>1540</v>
      </c>
      <c r="DL235" s="34"/>
      <c r="DM235" s="34">
        <v>1246</v>
      </c>
      <c r="DN235" s="34">
        <v>1907</v>
      </c>
      <c r="DO235" s="34">
        <v>1399</v>
      </c>
      <c r="DP235" s="34">
        <v>19</v>
      </c>
      <c r="DQ235" s="34">
        <v>259</v>
      </c>
      <c r="DR235" s="34">
        <v>29</v>
      </c>
      <c r="DS235" s="74">
        <v>55</v>
      </c>
      <c r="DT235" s="74">
        <v>182</v>
      </c>
      <c r="DU235" s="73">
        <f t="shared" si="703"/>
        <v>544</v>
      </c>
      <c r="DV235" s="73">
        <f t="shared" si="886"/>
        <v>22601</v>
      </c>
      <c r="DW235" s="76">
        <f t="shared" si="704"/>
        <v>8.039467280208841E-2</v>
      </c>
      <c r="DX235" s="77">
        <f t="shared" si="705"/>
        <v>0.38887659838060262</v>
      </c>
      <c r="DY235" s="77">
        <f t="shared" si="706"/>
        <v>0.23711340206185566</v>
      </c>
      <c r="DZ235" s="77">
        <f t="shared" si="707"/>
        <v>6.8138577939029249E-2</v>
      </c>
      <c r="EA235" s="77">
        <f t="shared" si="708"/>
        <v>0</v>
      </c>
      <c r="EB235" s="77">
        <f t="shared" si="709"/>
        <v>5.5130303968850936E-2</v>
      </c>
      <c r="EC235" s="77">
        <f t="shared" si="710"/>
        <v>8.4376797486836866E-2</v>
      </c>
      <c r="ED235" s="77">
        <f t="shared" si="711"/>
        <v>6.1899915932923322E-2</v>
      </c>
      <c r="EE235" s="75">
        <f t="shared" si="712"/>
        <v>8.4067076678023096E-4</v>
      </c>
      <c r="EF235" s="78">
        <f t="shared" si="713"/>
        <v>1.1459669926109464E-2</v>
      </c>
      <c r="EG235" s="78">
        <f t="shared" si="714"/>
        <v>1.2831290650856158E-3</v>
      </c>
      <c r="EH235" s="78">
        <f t="shared" si="715"/>
        <v>2.4335206406796159E-3</v>
      </c>
      <c r="EI235" s="78">
        <f t="shared" si="716"/>
        <v>8.0527410291580011E-3</v>
      </c>
      <c r="EJ235" s="75">
        <f t="shared" si="717"/>
        <v>2.4069731427812928E-2</v>
      </c>
      <c r="EK235" s="75">
        <f t="shared" si="718"/>
        <v>1</v>
      </c>
      <c r="EL235" s="75"/>
      <c r="EM235" s="75"/>
      <c r="EN235" s="75"/>
      <c r="EO235" s="75"/>
      <c r="EP235" s="75"/>
      <c r="EQ235" s="75"/>
      <c r="ER235" s="75">
        <f t="shared" si="719"/>
        <v>0.43846049844517554</v>
      </c>
      <c r="ES235" s="75">
        <f t="shared" si="720"/>
        <v>0.48357985560838174</v>
      </c>
      <c r="ET235" s="75">
        <f t="shared" si="721"/>
        <v>0.41890590809628009</v>
      </c>
      <c r="EU235" s="75">
        <f t="shared" si="722"/>
        <v>0.38887659838060262</v>
      </c>
      <c r="EV235" s="75"/>
      <c r="EW235" s="75"/>
      <c r="EX235" s="75">
        <f t="shared" si="723"/>
        <v>0.13885258461399794</v>
      </c>
      <c r="EY235" s="75">
        <f t="shared" si="724"/>
        <v>8.7867582320831139E-2</v>
      </c>
      <c r="EZ235" s="75">
        <f t="shared" si="725"/>
        <v>0.20678336980306344</v>
      </c>
      <c r="FA235" s="75">
        <f t="shared" si="726"/>
        <v>0.23711340206185566</v>
      </c>
      <c r="FB235" s="75"/>
      <c r="FC235" s="75"/>
      <c r="FD235" s="75"/>
      <c r="FE235" s="75">
        <f t="shared" si="727"/>
        <v>0</v>
      </c>
      <c r="FF235" s="75"/>
      <c r="FG235" s="75"/>
      <c r="FH235" s="75"/>
      <c r="FI235" s="75"/>
      <c r="FJ235" s="75"/>
      <c r="FK235" s="75">
        <f t="shared" si="728"/>
        <v>2.4212009156541646E-3</v>
      </c>
      <c r="FL235" s="75"/>
      <c r="FM235" s="75"/>
      <c r="FN235" s="75"/>
      <c r="FO235" s="75"/>
      <c r="FP235" s="75">
        <f t="shared" si="729"/>
        <v>0.5773130830591735</v>
      </c>
      <c r="FQ235" s="75">
        <f t="shared" si="730"/>
        <v>0.57386863884486705</v>
      </c>
      <c r="FR235" s="75">
        <f t="shared" si="731"/>
        <v>0.62568927789934348</v>
      </c>
      <c r="FS235" s="75">
        <f t="shared" si="732"/>
        <v>0.62599000044245834</v>
      </c>
      <c r="FT235" s="75"/>
      <c r="FU235" s="75"/>
      <c r="FV235" s="75"/>
      <c r="FW235" s="75">
        <f t="shared" si="733"/>
        <v>-6.4673947512101648E-2</v>
      </c>
      <c r="FX235" s="75">
        <f t="shared" si="734"/>
        <v>-3.0029309715677466E-2</v>
      </c>
      <c r="FY235" s="75">
        <f t="shared" si="735"/>
        <v>-9.4703257227779114E-2</v>
      </c>
      <c r="FZ235" s="75"/>
      <c r="GA235" s="75"/>
      <c r="GB235" s="75">
        <f t="shared" si="736"/>
        <v>0.1189157874822323</v>
      </c>
      <c r="GC235" s="75">
        <f t="shared" si="737"/>
        <v>3.0330032258792217E-2</v>
      </c>
      <c r="GD235" s="75">
        <f t="shared" si="738"/>
        <v>0.14924581974102452</v>
      </c>
      <c r="GE235" s="75"/>
      <c r="GF235" s="75"/>
      <c r="GG235" s="75"/>
      <c r="GH235" s="75"/>
      <c r="GI235" s="75"/>
      <c r="GJ235" s="75"/>
      <c r="GK235" s="75"/>
      <c r="GL235" s="75"/>
      <c r="GM235" s="75"/>
      <c r="GN235" s="75"/>
      <c r="GO235" s="75"/>
      <c r="GP235" s="75"/>
      <c r="GQ235" s="75">
        <f t="shared" si="739"/>
        <v>5.1820639054476425E-2</v>
      </c>
      <c r="GR235" s="75">
        <f t="shared" si="740"/>
        <v>3.0072254311486191E-4</v>
      </c>
      <c r="GS235" s="75">
        <f t="shared" si="741"/>
        <v>5.2121361597591287E-2</v>
      </c>
      <c r="GT235" s="75"/>
      <c r="GU235" s="75"/>
      <c r="GV235" s="75"/>
      <c r="GW235" s="75"/>
      <c r="GX235" s="75">
        <f t="shared" si="742"/>
        <v>1.8973365180945514E-2</v>
      </c>
      <c r="GY235" s="75">
        <f t="shared" si="743"/>
        <v>3.5745729882021481E-2</v>
      </c>
      <c r="GZ235" s="75">
        <f t="shared" si="744"/>
        <v>3.264770240700219E-2</v>
      </c>
      <c r="HA235" s="75">
        <f t="shared" si="745"/>
        <v>5.5130303968850936E-2</v>
      </c>
      <c r="HB235" s="75"/>
      <c r="HC235" s="75"/>
      <c r="HD235" s="75">
        <f t="shared" si="746"/>
        <v>-3.098027475019291E-3</v>
      </c>
      <c r="HE235" s="75">
        <f t="shared" si="747"/>
        <v>2.2482601561848746E-2</v>
      </c>
      <c r="HF235" s="75">
        <f t="shared" si="748"/>
        <v>1.9384574086829455E-2</v>
      </c>
      <c r="HG235" s="75"/>
      <c r="HH235" s="75"/>
      <c r="HI235" s="75"/>
      <c r="HJ235" s="75">
        <f t="shared" si="749"/>
        <v>0.13506692505295417</v>
      </c>
      <c r="HK235" s="75">
        <f t="shared" si="750"/>
        <v>0.11595351294241944</v>
      </c>
      <c r="HL235" s="75">
        <f t="shared" si="751"/>
        <v>9.3260393873085337E-2</v>
      </c>
      <c r="HM235" s="75">
        <f t="shared" si="752"/>
        <v>6.8138577939029249E-2</v>
      </c>
      <c r="HN235" s="75"/>
      <c r="HO235" s="75"/>
      <c r="HP235" s="75">
        <f t="shared" si="753"/>
        <v>-2.2693119069334106E-2</v>
      </c>
      <c r="HQ235" s="75">
        <f>Gegevens!HM23-Gegevens!HL23</f>
        <v>-5.5854634038016993E-2</v>
      </c>
      <c r="HR235" s="75">
        <f t="shared" si="754"/>
        <v>-4.7814935003390194E-2</v>
      </c>
      <c r="HS235" s="75"/>
      <c r="HT235" s="75"/>
      <c r="HU235" s="75"/>
      <c r="HV235" s="75">
        <f t="shared" si="755"/>
        <v>7.7290549371310108E-2</v>
      </c>
      <c r="HW235" s="75">
        <f t="shared" si="756"/>
        <v>8.2893114985032573E-2</v>
      </c>
      <c r="HX235" s="75">
        <f t="shared" si="757"/>
        <v>5.9737417943107218E-2</v>
      </c>
      <c r="HY235" s="75">
        <f t="shared" si="758"/>
        <v>8.039467280208841E-2</v>
      </c>
      <c r="HZ235" s="75"/>
      <c r="IA235" s="75"/>
      <c r="IB235" s="75">
        <f t="shared" si="759"/>
        <v>-2.3155697041925355E-2</v>
      </c>
      <c r="IC235" s="75">
        <f t="shared" si="760"/>
        <v>2.0657254858981192E-2</v>
      </c>
      <c r="ID235" s="75">
        <f t="shared" si="761"/>
        <v>-2.4984421829441633E-3</v>
      </c>
      <c r="IE235" s="75"/>
      <c r="IF235" s="75"/>
      <c r="IG235" s="75"/>
      <c r="IH235" s="75">
        <f t="shared" si="762"/>
        <v>9.9824237234665825E-2</v>
      </c>
      <c r="II235" s="75">
        <f t="shared" si="763"/>
        <v>9.1081176263426655E-2</v>
      </c>
      <c r="IJ235" s="75">
        <f t="shared" si="764"/>
        <v>5.5492341356673962E-2</v>
      </c>
      <c r="IK235" s="75">
        <f t="shared" si="765"/>
        <v>6.1899915932923322E-2</v>
      </c>
      <c r="IL235" s="75"/>
      <c r="IM235" s="75"/>
      <c r="IN235" s="75">
        <f t="shared" si="766"/>
        <v>-3.5588834906752694E-2</v>
      </c>
      <c r="IO235" s="75">
        <f t="shared" si="767"/>
        <v>6.4075745762493599E-3</v>
      </c>
      <c r="IP235" s="75">
        <f t="shared" si="768"/>
        <v>-2.9181260330503334E-2</v>
      </c>
      <c r="IQ235" s="75"/>
      <c r="IR235" s="75"/>
      <c r="IS235" s="75"/>
      <c r="IT235" s="75">
        <f t="shared" si="769"/>
        <v>7.985938978773266E-2</v>
      </c>
      <c r="IU235" s="75">
        <f t="shared" si="770"/>
        <v>8.6987145624229614E-2</v>
      </c>
      <c r="IV235" s="75">
        <f t="shared" si="771"/>
        <v>0.11461706783369803</v>
      </c>
      <c r="IW235" s="75">
        <f t="shared" si="772"/>
        <v>8.4376797486836866E-2</v>
      </c>
      <c r="IX235" s="75"/>
      <c r="IY235" s="75"/>
      <c r="IZ235" s="75">
        <f t="shared" si="773"/>
        <v>2.7629922209468416E-2</v>
      </c>
      <c r="JA235" s="75">
        <f t="shared" si="774"/>
        <v>-3.0240270346861164E-2</v>
      </c>
      <c r="JB235" s="75">
        <f t="shared" si="775"/>
        <v>-2.6103481373927484E-3</v>
      </c>
      <c r="JC235" s="75"/>
      <c r="JD235" s="75"/>
      <c r="JE235" s="75"/>
      <c r="JF235" s="75"/>
      <c r="JG235" s="75"/>
      <c r="JH235" s="75"/>
      <c r="JI235" s="75">
        <f t="shared" si="776"/>
        <v>0.11879760241561134</v>
      </c>
      <c r="JJ235" s="75">
        <f t="shared" si="777"/>
        <v>0.17968362702239848</v>
      </c>
      <c r="JK235" s="75">
        <f t="shared" si="778"/>
        <v>0.19865699220334399</v>
      </c>
      <c r="JL235" s="75"/>
      <c r="JM235" s="75">
        <f t="shared" si="779"/>
        <v>0.12682690614544814</v>
      </c>
      <c r="JN235" s="75">
        <f t="shared" si="780"/>
        <v>0.17806832188765626</v>
      </c>
      <c r="JO235" s="75">
        <f t="shared" si="781"/>
        <v>0.21381405176967777</v>
      </c>
      <c r="JP235" s="75"/>
      <c r="JQ235" s="75">
        <f t="shared" si="782"/>
        <v>8.8140043763676151E-2</v>
      </c>
      <c r="JR235" s="75">
        <f t="shared" si="783"/>
        <v>0.17010940919037199</v>
      </c>
      <c r="JS235" s="75">
        <f t="shared" si="784"/>
        <v>0.2027571115973742</v>
      </c>
      <c r="JT235" s="75"/>
      <c r="JU235" s="75">
        <f t="shared" si="785"/>
        <v>0.11703021990177426</v>
      </c>
      <c r="JV235" s="75">
        <f t="shared" si="786"/>
        <v>0.14627671341976017</v>
      </c>
      <c r="JW235" s="75">
        <f t="shared" si="787"/>
        <v>0.20140701738861111</v>
      </c>
      <c r="JX235" s="75"/>
      <c r="JY235" s="75"/>
      <c r="JZ235" s="75"/>
      <c r="KA235" s="75">
        <f t="shared" si="788"/>
        <v>-3.8686862381771991E-2</v>
      </c>
      <c r="KB235" s="75">
        <f t="shared" si="789"/>
        <v>2.8890176138098106E-2</v>
      </c>
      <c r="KC235" s="75">
        <f t="shared" si="790"/>
        <v>-9.7966862436738855E-3</v>
      </c>
      <c r="KD235" s="75"/>
      <c r="KE235" s="75"/>
      <c r="KF235" s="75">
        <f t="shared" si="791"/>
        <v>-7.9589126972842705E-3</v>
      </c>
      <c r="KG235" s="75">
        <f t="shared" si="792"/>
        <v>-2.3832695770611811E-2</v>
      </c>
      <c r="KH235" s="75">
        <f t="shared" si="793"/>
        <v>-3.1791608467896082E-2</v>
      </c>
      <c r="KI235" s="75"/>
      <c r="KJ235" s="75"/>
      <c r="KK235" s="75">
        <f t="shared" si="794"/>
        <v>-1.1056940172303575E-2</v>
      </c>
      <c r="KL235" s="75">
        <f t="shared" si="795"/>
        <v>-1.3500942087630863E-3</v>
      </c>
      <c r="KM235" s="75">
        <f t="shared" si="796"/>
        <v>-1.2407034381066662E-2</v>
      </c>
      <c r="KN235" s="75"/>
      <c r="KO235" s="75"/>
      <c r="KP235" s="75"/>
      <c r="KQ235" s="75"/>
      <c r="KR235" s="73">
        <f t="shared" si="797"/>
        <v>10929.388316605036</v>
      </c>
      <c r="KS235" s="73">
        <f t="shared" si="798"/>
        <v>1985.8952280331046</v>
      </c>
      <c r="KT235" s="73">
        <f t="shared" si="799"/>
        <v>2620.6653460116218</v>
      </c>
      <c r="KU235" s="73">
        <f t="shared" si="800"/>
        <v>1873.4672917767211</v>
      </c>
      <c r="KV235" s="73">
        <f t="shared" si="801"/>
        <v>2058.525664729706</v>
      </c>
      <c r="KW235" s="73">
        <f t="shared" si="802"/>
        <v>1965.9964782532136</v>
      </c>
      <c r="KX235" s="73">
        <f t="shared" si="803"/>
        <v>807.88924106356751</v>
      </c>
      <c r="KY235" s="73"/>
      <c r="KZ235" s="73">
        <f t="shared" si="804"/>
        <v>9467.6924288840255</v>
      </c>
      <c r="LA235" s="73">
        <f t="shared" si="805"/>
        <v>4673.5109409190372</v>
      </c>
      <c r="LB235" s="73">
        <f t="shared" si="806"/>
        <v>2107.7781619256016</v>
      </c>
      <c r="LC235" s="73">
        <f t="shared" si="807"/>
        <v>1350.1253829321663</v>
      </c>
      <c r="LD235" s="73">
        <f t="shared" si="808"/>
        <v>1254.1824070021883</v>
      </c>
      <c r="LE235" s="73">
        <f t="shared" si="809"/>
        <v>2590.4603501094093</v>
      </c>
      <c r="LF235" s="73">
        <f t="shared" si="810"/>
        <v>737.87072210065651</v>
      </c>
      <c r="LG235" s="73"/>
      <c r="LH235" s="73">
        <f t="shared" si="811"/>
        <v>8789</v>
      </c>
      <c r="LI235" s="73">
        <f t="shared" si="812"/>
        <v>5359</v>
      </c>
      <c r="LJ235" s="73">
        <f t="shared" si="813"/>
        <v>1540</v>
      </c>
      <c r="LK235" s="73">
        <f t="shared" si="814"/>
        <v>1817</v>
      </c>
      <c r="LL235" s="73">
        <f t="shared" si="815"/>
        <v>1399</v>
      </c>
      <c r="LM235" s="73">
        <f t="shared" si="816"/>
        <v>1907</v>
      </c>
      <c r="LN235" s="73">
        <f t="shared" si="817"/>
        <v>1246</v>
      </c>
      <c r="LO235" s="73"/>
      <c r="LP235" s="73">
        <f t="shared" si="818"/>
        <v>-1461.6958877210109</v>
      </c>
      <c r="LQ235" s="73">
        <f t="shared" si="819"/>
        <v>2687.6157128859327</v>
      </c>
      <c r="LR235" s="73">
        <f t="shared" si="820"/>
        <v>-512.88718408602017</v>
      </c>
      <c r="LS235" s="73">
        <f t="shared" si="821"/>
        <v>-523.34190884455484</v>
      </c>
      <c r="LT235" s="73">
        <f t="shared" si="822"/>
        <v>-804.34325772751777</v>
      </c>
      <c r="LU235" s="73">
        <f t="shared" si="823"/>
        <v>624.46387185619574</v>
      </c>
      <c r="LV235" s="73">
        <f t="shared" si="824"/>
        <v>-70.018518962911003</v>
      </c>
      <c r="LW235" s="73"/>
      <c r="LX235" s="73">
        <f t="shared" si="825"/>
        <v>-678.6924288840255</v>
      </c>
      <c r="LY235" s="73">
        <f t="shared" si="826"/>
        <v>685.48905908096276</v>
      </c>
      <c r="LZ235" s="73">
        <f t="shared" si="827"/>
        <v>-567.77816192560158</v>
      </c>
      <c r="MA235" s="73">
        <f t="shared" si="828"/>
        <v>466.8746170678337</v>
      </c>
      <c r="MB235" s="73">
        <f t="shared" si="829"/>
        <v>144.81759299781174</v>
      </c>
      <c r="MC235" s="73">
        <f t="shared" si="830"/>
        <v>-683.46035010940932</v>
      </c>
      <c r="MD235" s="73">
        <f t="shared" si="831"/>
        <v>508.12927789934349</v>
      </c>
      <c r="ME235" s="73"/>
      <c r="MF235" s="73">
        <f t="shared" si="832"/>
        <v>-2140.3883166050364</v>
      </c>
      <c r="MG235" s="73">
        <f t="shared" si="833"/>
        <v>3373.1047719668954</v>
      </c>
      <c r="MH235" s="73">
        <f t="shared" si="834"/>
        <v>-1080.6653460116218</v>
      </c>
      <c r="MI235" s="73">
        <f t="shared" si="835"/>
        <v>-56.46729177672114</v>
      </c>
      <c r="MJ235" s="73">
        <f t="shared" si="836"/>
        <v>-659.52566472970602</v>
      </c>
      <c r="MK235" s="73">
        <f t="shared" si="837"/>
        <v>-58.996478253213581</v>
      </c>
      <c r="ML235" s="73">
        <f t="shared" si="838"/>
        <v>438.11075893643249</v>
      </c>
      <c r="MM235" s="73"/>
      <c r="MN235" s="75">
        <f t="shared" si="839"/>
        <v>-0.13373995372643627</v>
      </c>
      <c r="MO235" s="75">
        <f t="shared" si="840"/>
        <v>1.3533522186605156</v>
      </c>
      <c r="MP235" s="75">
        <f t="shared" si="841"/>
        <v>-0.19570876719020258</v>
      </c>
      <c r="MQ235" s="75">
        <f t="shared" si="842"/>
        <v>-0.27934403292850574</v>
      </c>
      <c r="MR235" s="75">
        <f t="shared" si="843"/>
        <v>-0.3907375416828392</v>
      </c>
      <c r="MS235" s="75">
        <f t="shared" si="844"/>
        <v>0.3176322433756501</v>
      </c>
      <c r="MT235" s="75">
        <f t="shared" si="845"/>
        <v>-8.666846320509633E-2</v>
      </c>
      <c r="MU235" s="75"/>
      <c r="MV235" s="75">
        <f t="shared" si="846"/>
        <v>-7.168509475587434E-2</v>
      </c>
      <c r="MW235" s="75">
        <f t="shared" si="847"/>
        <v>0.14667539409807451</v>
      </c>
      <c r="MX235" s="75">
        <f t="shared" si="848"/>
        <v>-0.269372826885585</v>
      </c>
      <c r="MY235" s="75">
        <f t="shared" si="849"/>
        <v>0.34580093298734066</v>
      </c>
      <c r="MZ235" s="75">
        <f t="shared" si="850"/>
        <v>0.11546772797105506</v>
      </c>
      <c r="NA235" s="75">
        <f t="shared" si="851"/>
        <v>-0.26383741024275592</v>
      </c>
      <c r="NB235" s="75">
        <f t="shared" si="852"/>
        <v>0.68864268859013911</v>
      </c>
      <c r="NC235" s="75"/>
      <c r="ND235" s="75">
        <f t="shared" si="853"/>
        <v>-0.1958378872267848</v>
      </c>
      <c r="NE235" s="75">
        <f t="shared" si="854"/>
        <v>1.6985310827841247</v>
      </c>
      <c r="NF235" s="75">
        <f t="shared" si="855"/>
        <v>-0.41236297021146989</v>
      </c>
      <c r="NG235" s="75">
        <f t="shared" si="856"/>
        <v>-3.0140527152288755E-2</v>
      </c>
      <c r="NH235" s="75">
        <f t="shared" si="857"/>
        <v>-0.320387389882897</v>
      </c>
      <c r="NI235" s="75">
        <f t="shared" si="858"/>
        <v>-3.0008435368934085E-2</v>
      </c>
      <c r="NJ235" s="75">
        <f t="shared" si="859"/>
        <v>0.54229062186750976</v>
      </c>
      <c r="NK235" s="75"/>
      <c r="NL235" s="75"/>
      <c r="NM235" s="211">
        <v>26039</v>
      </c>
      <c r="NN235" s="212">
        <v>5</v>
      </c>
      <c r="NO235" s="212">
        <v>37</v>
      </c>
      <c r="NP235" s="212">
        <v>42</v>
      </c>
      <c r="NQ235" s="212">
        <v>3</v>
      </c>
      <c r="NR235" s="212">
        <v>90</v>
      </c>
      <c r="NS235" s="213">
        <v>177</v>
      </c>
      <c r="NT235" s="213">
        <f t="shared" si="860"/>
        <v>26216</v>
      </c>
      <c r="NU235" s="75"/>
      <c r="NV235" s="75"/>
      <c r="NW235" s="73">
        <v>22601</v>
      </c>
      <c r="NX235" s="73">
        <v>5359</v>
      </c>
      <c r="NY235" s="75">
        <f t="shared" si="861"/>
        <v>0.23711340206185566</v>
      </c>
      <c r="NZ235" s="75">
        <f t="shared" si="862"/>
        <v>5.3822336043223614E-3</v>
      </c>
      <c r="OA235" s="75">
        <f t="shared" si="863"/>
        <v>6.8376308291791654E-3</v>
      </c>
      <c r="OB235" s="73">
        <v>34462</v>
      </c>
      <c r="OC235" s="73">
        <v>26216</v>
      </c>
      <c r="OD235" s="73">
        <v>4926.2292846339287</v>
      </c>
      <c r="OE235" s="73">
        <v>1861.2617367453131</v>
      </c>
      <c r="OF235" s="75">
        <f t="shared" si="864"/>
        <v>5.4009103846129447E-2</v>
      </c>
      <c r="OG235" s="75">
        <f t="shared" si="865"/>
        <v>0.37782685888190942</v>
      </c>
      <c r="OH235" s="73">
        <v>2662</v>
      </c>
      <c r="OI235" s="73">
        <f t="shared" si="866"/>
        <v>1005.7750983436429</v>
      </c>
      <c r="OJ235" s="75">
        <f t="shared" si="867"/>
        <v>3.8364933565137427E-2</v>
      </c>
      <c r="OK235" s="75">
        <f t="shared" si="868"/>
        <v>5.2585801741975259E-3</v>
      </c>
      <c r="OL235" s="75">
        <f t="shared" si="869"/>
        <v>2.715269977291167E-3</v>
      </c>
      <c r="OM235" s="73">
        <v>34273</v>
      </c>
      <c r="ON235" s="73">
        <v>720865778</v>
      </c>
      <c r="OO235" s="73">
        <f t="shared" si="870"/>
        <v>21033.051614973887</v>
      </c>
      <c r="OP235" s="75">
        <f t="shared" si="871"/>
        <v>5.259565294388641E-3</v>
      </c>
      <c r="OQ235" s="75">
        <f t="shared" si="872"/>
        <v>5.7888593941163866E-3</v>
      </c>
      <c r="OR235" s="75">
        <f t="shared" si="873"/>
        <v>3.2424931472444462E-3</v>
      </c>
      <c r="OS235" s="73">
        <v>6463.4474951127713</v>
      </c>
      <c r="OT235" s="75">
        <f t="shared" si="874"/>
        <v>0.18755288419455549</v>
      </c>
      <c r="OU235" s="75">
        <f t="shared" si="875"/>
        <v>5.3269072235599384E-3</v>
      </c>
      <c r="OV235" s="73">
        <v>957.91076509309016</v>
      </c>
      <c r="OW235" s="75">
        <f t="shared" si="876"/>
        <v>2.794942856164007E-2</v>
      </c>
      <c r="OX235" s="75">
        <v>0.14708886618998979</v>
      </c>
      <c r="OY235" s="73">
        <v>2054</v>
      </c>
      <c r="OZ235" s="75">
        <f t="shared" si="877"/>
        <v>5.9601880331959838E-2</v>
      </c>
      <c r="PA235" s="73">
        <v>7409</v>
      </c>
      <c r="PB235" s="75">
        <f t="shared" si="878"/>
        <v>0.21499042423538969</v>
      </c>
      <c r="PC235" s="73">
        <v>5732</v>
      </c>
      <c r="PD235" s="73">
        <v>7616</v>
      </c>
      <c r="PE235" s="75">
        <f t="shared" si="879"/>
        <v>-0.24737394957983194</v>
      </c>
      <c r="PF235" s="75">
        <v>2.2171428571428571E-2</v>
      </c>
      <c r="PG235" s="75">
        <v>8.716190476190476E-2</v>
      </c>
      <c r="PH235" s="75">
        <v>0.10933333333333334</v>
      </c>
      <c r="PI235" s="75"/>
      <c r="PJ235" s="75"/>
      <c r="PK235" s="75"/>
      <c r="PL235" s="75"/>
      <c r="PM235" s="75"/>
      <c r="PN235" s="75"/>
      <c r="PO235" s="226"/>
      <c r="PP235" s="21">
        <f t="shared" si="880"/>
        <v>0</v>
      </c>
      <c r="PQ235" s="73">
        <f t="shared" si="881"/>
        <v>127.04076656368099</v>
      </c>
      <c r="PR235" s="73"/>
      <c r="PS235" s="73">
        <f t="shared" si="882"/>
        <v>61.649451347316067</v>
      </c>
      <c r="PT235" s="73">
        <v>2</v>
      </c>
      <c r="PU235" s="73">
        <f t="shared" si="883"/>
        <v>51.635040017346981</v>
      </c>
      <c r="PV235" s="73">
        <v>2</v>
      </c>
      <c r="PW235" s="73"/>
      <c r="PZ235" s="74"/>
      <c r="QA235" s="87"/>
    </row>
    <row r="236" spans="1:443" x14ac:dyDescent="0.25">
      <c r="A236" s="150" t="s">
        <v>78</v>
      </c>
      <c r="B236" s="153" t="s">
        <v>80</v>
      </c>
      <c r="C236" s="151"/>
      <c r="D236" s="156">
        <v>23101</v>
      </c>
      <c r="E236" s="156" t="s">
        <v>76</v>
      </c>
      <c r="F236" s="72" t="s">
        <v>378</v>
      </c>
      <c r="G236" s="82"/>
      <c r="P236" s="161"/>
      <c r="Q236" s="127"/>
      <c r="R236" s="127"/>
      <c r="S236" s="127"/>
      <c r="T236" s="127"/>
      <c r="U236" s="127"/>
      <c r="V236" s="127"/>
      <c r="W236" s="127"/>
      <c r="X236" s="127"/>
      <c r="Y236" s="127"/>
      <c r="Z236" s="113"/>
      <c r="AA236" s="73"/>
      <c r="AB236" s="74">
        <v>567</v>
      </c>
      <c r="AC236" s="74">
        <v>1367</v>
      </c>
      <c r="AD236" s="74">
        <v>239</v>
      </c>
      <c r="AE236" s="74">
        <v>287</v>
      </c>
      <c r="AF236" s="74">
        <v>705</v>
      </c>
      <c r="AG236" s="74">
        <v>1125</v>
      </c>
      <c r="AH236" s="74">
        <v>53</v>
      </c>
      <c r="AI236" s="74">
        <v>5304</v>
      </c>
      <c r="AK236" s="73">
        <f t="shared" si="667"/>
        <v>9647</v>
      </c>
      <c r="AL236" s="75"/>
      <c r="AM236" s="76">
        <f t="shared" si="668"/>
        <v>5.8774748626516014E-2</v>
      </c>
      <c r="AN236" s="77">
        <f t="shared" si="669"/>
        <v>0.14170208354928993</v>
      </c>
      <c r="AO236" s="77">
        <f t="shared" si="670"/>
        <v>2.4774541308178709E-2</v>
      </c>
      <c r="AP236" s="77">
        <f t="shared" si="671"/>
        <v>2.9750181403545142E-2</v>
      </c>
      <c r="AQ236" s="77">
        <f t="shared" si="672"/>
        <v>7.307971390069451E-2</v>
      </c>
      <c r="AR236" s="77">
        <f t="shared" si="673"/>
        <v>0.11661656473515082</v>
      </c>
      <c r="AS236" s="77">
        <f t="shared" si="674"/>
        <v>5.4939359386337724E-3</v>
      </c>
      <c r="AT236" s="78">
        <f t="shared" si="675"/>
        <v>0.54980823053799111</v>
      </c>
      <c r="AU236" s="75">
        <f t="shared" si="676"/>
        <v>1</v>
      </c>
      <c r="AV236" s="75"/>
      <c r="AW236" s="75"/>
      <c r="AX236" s="74">
        <v>243</v>
      </c>
      <c r="AY236" s="74">
        <v>74</v>
      </c>
      <c r="AZ236" s="74">
        <v>907</v>
      </c>
      <c r="BA236" s="74">
        <v>204</v>
      </c>
      <c r="BB236" s="74">
        <v>815</v>
      </c>
      <c r="BC236" s="74">
        <v>436</v>
      </c>
      <c r="BD236" s="74">
        <v>35</v>
      </c>
      <c r="BF236" s="74">
        <v>3</v>
      </c>
      <c r="BG236" s="79">
        <v>14</v>
      </c>
      <c r="BH236" s="80"/>
      <c r="BI236" s="80"/>
      <c r="BJ236" s="81"/>
      <c r="BK236" s="73">
        <f t="shared" si="677"/>
        <v>14</v>
      </c>
      <c r="BL236" s="79">
        <f t="shared" si="678"/>
        <v>2731</v>
      </c>
      <c r="BM236" s="82"/>
      <c r="BN236" s="83">
        <f t="shared" si="679"/>
        <v>8.8978396191871104E-2</v>
      </c>
      <c r="BO236" s="84">
        <f t="shared" si="680"/>
        <v>2.7096301720981326E-2</v>
      </c>
      <c r="BP236" s="84">
        <f t="shared" si="681"/>
        <v>0.33211277920175758</v>
      </c>
      <c r="BQ236" s="84">
        <f t="shared" si="682"/>
        <v>7.4697912852435003E-2</v>
      </c>
      <c r="BR236" s="84">
        <f t="shared" si="683"/>
        <v>0.29842548517026729</v>
      </c>
      <c r="BS236" s="84">
        <f t="shared" si="684"/>
        <v>0.15964848041010618</v>
      </c>
      <c r="BT236" s="84">
        <f t="shared" si="685"/>
        <v>1.2815818381545222E-2</v>
      </c>
      <c r="BU236" s="84">
        <f t="shared" si="686"/>
        <v>0</v>
      </c>
      <c r="BV236" s="84">
        <f t="shared" si="687"/>
        <v>1.0984987184181618E-3</v>
      </c>
      <c r="BW236" s="84">
        <f t="shared" si="688"/>
        <v>5.1263273526180883E-3</v>
      </c>
      <c r="BX236" s="84">
        <f t="shared" si="689"/>
        <v>0</v>
      </c>
      <c r="BY236" s="84">
        <f t="shared" si="690"/>
        <v>0</v>
      </c>
      <c r="BZ236" s="84">
        <f t="shared" si="691"/>
        <v>0</v>
      </c>
      <c r="CA236" s="75">
        <f t="shared" si="692"/>
        <v>5.1263273526180883E-3</v>
      </c>
      <c r="CB236" s="85">
        <f t="shared" si="693"/>
        <v>1</v>
      </c>
      <c r="CC236" s="75"/>
      <c r="CD236" s="75"/>
      <c r="CE236" s="74">
        <v>327</v>
      </c>
      <c r="CF236" s="74">
        <v>1284</v>
      </c>
      <c r="CG236" s="74">
        <v>710</v>
      </c>
      <c r="CH236" s="74">
        <v>1363</v>
      </c>
      <c r="CI236" s="74">
        <v>323</v>
      </c>
      <c r="CJ236" s="74">
        <v>743</v>
      </c>
      <c r="CK236" s="74">
        <v>114</v>
      </c>
      <c r="CL236" s="74">
        <v>102</v>
      </c>
      <c r="CM236" s="72">
        <v>7</v>
      </c>
      <c r="CN236" s="74">
        <v>45</v>
      </c>
      <c r="CO236" s="72"/>
      <c r="CP236" s="73">
        <f t="shared" si="884"/>
        <v>154</v>
      </c>
      <c r="CQ236" s="73">
        <f t="shared" si="885"/>
        <v>5018</v>
      </c>
      <c r="CR236" s="73"/>
      <c r="CS236" s="76">
        <f t="shared" si="694"/>
        <v>6.5165404543642891E-2</v>
      </c>
      <c r="CT236" s="77">
        <f t="shared" si="695"/>
        <v>0.25587883618971702</v>
      </c>
      <c r="CU236" s="77">
        <f t="shared" si="696"/>
        <v>0.14149063371861301</v>
      </c>
      <c r="CV236" s="77">
        <f t="shared" si="697"/>
        <v>0.27162216022319652</v>
      </c>
      <c r="CW236" s="77">
        <f t="shared" si="698"/>
        <v>6.4368274212833795E-2</v>
      </c>
      <c r="CX236" s="77">
        <f t="shared" si="699"/>
        <v>0.14806695894778796</v>
      </c>
      <c r="CY236" s="77">
        <f t="shared" si="700"/>
        <v>2.2718214428058988E-2</v>
      </c>
      <c r="CZ236" s="78"/>
      <c r="DA236" s="78"/>
      <c r="DB236" s="78"/>
      <c r="DC236" s="78"/>
      <c r="DD236" s="78">
        <f t="shared" si="701"/>
        <v>3.0689517736149859E-2</v>
      </c>
      <c r="DE236" s="75">
        <f t="shared" si="702"/>
        <v>1</v>
      </c>
      <c r="DF236" s="75"/>
      <c r="DG236" s="75"/>
      <c r="DH236" s="74">
        <v>507</v>
      </c>
      <c r="DI236" s="74">
        <v>1159</v>
      </c>
      <c r="DJ236" s="74">
        <v>264</v>
      </c>
      <c r="DK236" s="74">
        <v>362</v>
      </c>
      <c r="DL236" s="74">
        <v>316</v>
      </c>
      <c r="DM236" s="74">
        <v>76</v>
      </c>
      <c r="DN236" s="74">
        <v>510</v>
      </c>
      <c r="DO236" s="74">
        <v>181</v>
      </c>
      <c r="DP236" s="74">
        <v>8</v>
      </c>
      <c r="DQ236" s="72">
        <v>31</v>
      </c>
      <c r="DS236" s="72"/>
      <c r="DU236" s="73">
        <f t="shared" si="703"/>
        <v>39</v>
      </c>
      <c r="DV236" s="73">
        <f t="shared" si="886"/>
        <v>3414</v>
      </c>
      <c r="DW236" s="76">
        <f t="shared" si="704"/>
        <v>0.14850615114235502</v>
      </c>
      <c r="DX236" s="77">
        <f t="shared" si="705"/>
        <v>0.33948447568834211</v>
      </c>
      <c r="DY236" s="77">
        <f t="shared" si="706"/>
        <v>7.7328646748681895E-2</v>
      </c>
      <c r="DZ236" s="77">
        <f t="shared" si="707"/>
        <v>0.1060339777387229</v>
      </c>
      <c r="EA236" s="77">
        <f t="shared" si="708"/>
        <v>9.2560046865846513E-2</v>
      </c>
      <c r="EB236" s="77">
        <f t="shared" si="709"/>
        <v>2.2261277094317515E-2</v>
      </c>
      <c r="EC236" s="77">
        <f t="shared" si="710"/>
        <v>0.14938488576449913</v>
      </c>
      <c r="ED236" s="77">
        <f t="shared" si="711"/>
        <v>5.3016988869361452E-2</v>
      </c>
      <c r="EE236" s="75">
        <f t="shared" si="712"/>
        <v>2.3432923257176333E-3</v>
      </c>
      <c r="EF236" s="78">
        <f t="shared" si="713"/>
        <v>9.0802577621558293E-3</v>
      </c>
      <c r="EG236" s="78">
        <f t="shared" si="714"/>
        <v>0</v>
      </c>
      <c r="EH236" s="78">
        <f t="shared" si="715"/>
        <v>0</v>
      </c>
      <c r="EI236" s="78">
        <f t="shared" si="716"/>
        <v>0</v>
      </c>
      <c r="EJ236" s="75">
        <f t="shared" si="717"/>
        <v>1.1423550087873463E-2</v>
      </c>
      <c r="EK236" s="75">
        <f t="shared" si="718"/>
        <v>1</v>
      </c>
      <c r="EL236" s="75"/>
      <c r="EM236" s="75"/>
      <c r="EN236" s="75"/>
      <c r="EO236" s="75"/>
      <c r="EP236" s="75"/>
      <c r="EQ236" s="75"/>
      <c r="ER236" s="75">
        <f t="shared" si="719"/>
        <v>0.14170208354928993</v>
      </c>
      <c r="ES236" s="75">
        <f t="shared" si="720"/>
        <v>0.29842548517026729</v>
      </c>
      <c r="ET236" s="75">
        <f t="shared" si="721"/>
        <v>0.25587883618971702</v>
      </c>
      <c r="EU236" s="75">
        <f t="shared" si="722"/>
        <v>0.33948447568834211</v>
      </c>
      <c r="EV236" s="75"/>
      <c r="EW236" s="75"/>
      <c r="EX236" s="75">
        <f t="shared" si="723"/>
        <v>2.4774541308178709E-2</v>
      </c>
      <c r="EY236" s="75">
        <f t="shared" si="724"/>
        <v>2.7096301720981326E-2</v>
      </c>
      <c r="EZ236" s="75">
        <f t="shared" si="725"/>
        <v>6.4368274212833795E-2</v>
      </c>
      <c r="FA236" s="75">
        <f t="shared" si="726"/>
        <v>7.7328646748681895E-2</v>
      </c>
      <c r="FB236" s="75"/>
      <c r="FC236" s="75"/>
      <c r="FD236" s="75"/>
      <c r="FE236" s="75">
        <f t="shared" si="727"/>
        <v>0</v>
      </c>
      <c r="FF236" s="75"/>
      <c r="FG236" s="75"/>
      <c r="FH236" s="75"/>
      <c r="FI236" s="75"/>
      <c r="FJ236" s="75"/>
      <c r="FK236" s="75">
        <f t="shared" si="728"/>
        <v>1.0984987184181618E-3</v>
      </c>
      <c r="FL236" s="75"/>
      <c r="FM236" s="75"/>
      <c r="FN236" s="75"/>
      <c r="FO236" s="75"/>
      <c r="FP236" s="75">
        <f t="shared" si="729"/>
        <v>0.16647662485746864</v>
      </c>
      <c r="FQ236" s="75">
        <f t="shared" si="730"/>
        <v>0.32662028560966677</v>
      </c>
      <c r="FR236" s="75">
        <f t="shared" si="731"/>
        <v>0.32024711040255083</v>
      </c>
      <c r="FS236" s="75">
        <f t="shared" si="732"/>
        <v>0.41681312243702401</v>
      </c>
      <c r="FT236" s="75"/>
      <c r="FU236" s="75"/>
      <c r="FV236" s="75"/>
      <c r="FW236" s="75">
        <f t="shared" si="733"/>
        <v>-4.2546648980550272E-2</v>
      </c>
      <c r="FX236" s="75">
        <f t="shared" si="734"/>
        <v>8.3605639498625095E-2</v>
      </c>
      <c r="FY236" s="75">
        <f t="shared" si="735"/>
        <v>4.1058990518074823E-2</v>
      </c>
      <c r="FZ236" s="75"/>
      <c r="GA236" s="75"/>
      <c r="GB236" s="75">
        <f t="shared" si="736"/>
        <v>3.7271972491852469E-2</v>
      </c>
      <c r="GC236" s="75">
        <f t="shared" si="737"/>
        <v>1.29603725358481E-2</v>
      </c>
      <c r="GD236" s="75">
        <f t="shared" si="738"/>
        <v>5.0232345027700569E-2</v>
      </c>
      <c r="GE236" s="75"/>
      <c r="GF236" s="75"/>
      <c r="GG236" s="75"/>
      <c r="GH236" s="75"/>
      <c r="GI236" s="75"/>
      <c r="GJ236" s="75"/>
      <c r="GK236" s="75"/>
      <c r="GL236" s="75"/>
      <c r="GM236" s="75"/>
      <c r="GN236" s="75"/>
      <c r="GO236" s="75"/>
      <c r="GP236" s="75"/>
      <c r="GQ236" s="75">
        <f t="shared" si="739"/>
        <v>-6.3731752071159442E-3</v>
      </c>
      <c r="GR236" s="75">
        <f t="shared" si="740"/>
        <v>9.6566012034473181E-2</v>
      </c>
      <c r="GS236" s="75">
        <f t="shared" si="741"/>
        <v>9.0192836827357237E-2</v>
      </c>
      <c r="GT236" s="75"/>
      <c r="GU236" s="75"/>
      <c r="GV236" s="75"/>
      <c r="GW236" s="75"/>
      <c r="GX236" s="75">
        <f t="shared" si="742"/>
        <v>5.4939359386337724E-3</v>
      </c>
      <c r="GY236" s="75">
        <f t="shared" si="743"/>
        <v>1.2815818381545222E-2</v>
      </c>
      <c r="GZ236" s="75">
        <f t="shared" si="744"/>
        <v>2.2718214428058988E-2</v>
      </c>
      <c r="HA236" s="75">
        <f t="shared" si="745"/>
        <v>2.2261277094317515E-2</v>
      </c>
      <c r="HB236" s="75"/>
      <c r="HC236" s="75"/>
      <c r="HD236" s="75">
        <f t="shared" si="746"/>
        <v>9.9023960465137659E-3</v>
      </c>
      <c r="HE236" s="75">
        <f t="shared" si="747"/>
        <v>-4.5693733374147297E-4</v>
      </c>
      <c r="HF236" s="75">
        <f t="shared" si="748"/>
        <v>9.4454587127722929E-3</v>
      </c>
      <c r="HG236" s="75"/>
      <c r="HH236" s="75"/>
      <c r="HI236" s="75"/>
      <c r="HJ236" s="75">
        <f t="shared" si="749"/>
        <v>0.11661656473515082</v>
      </c>
      <c r="HK236" s="75">
        <f t="shared" si="750"/>
        <v>0.15964848041010618</v>
      </c>
      <c r="HL236" s="75">
        <f t="shared" si="751"/>
        <v>0.14149063371861301</v>
      </c>
      <c r="HM236" s="75">
        <f t="shared" si="752"/>
        <v>0.1060339777387229</v>
      </c>
      <c r="HN236" s="75"/>
      <c r="HO236" s="75"/>
      <c r="HP236" s="75">
        <f t="shared" si="753"/>
        <v>-1.8157846691493174E-2</v>
      </c>
      <c r="HQ236" s="75">
        <f>Gegevens!HM101-Gegevens!HL101</f>
        <v>-1.7095660208075375E-2</v>
      </c>
      <c r="HR236" s="75">
        <f t="shared" si="754"/>
        <v>-5.3614502671383277E-2</v>
      </c>
      <c r="HS236" s="75"/>
      <c r="HT236" s="75"/>
      <c r="HU236" s="75"/>
      <c r="HV236" s="75">
        <f t="shared" si="755"/>
        <v>5.8774748626516014E-2</v>
      </c>
      <c r="HW236" s="75">
        <f t="shared" si="756"/>
        <v>0.33211277920175758</v>
      </c>
      <c r="HX236" s="75">
        <f t="shared" si="757"/>
        <v>0.14806695894778796</v>
      </c>
      <c r="HY236" s="75">
        <f t="shared" si="758"/>
        <v>0.14850615114235502</v>
      </c>
      <c r="HZ236" s="75"/>
      <c r="IA236" s="75"/>
      <c r="IB236" s="75">
        <f t="shared" si="759"/>
        <v>-0.18404582025396962</v>
      </c>
      <c r="IC236" s="75">
        <f t="shared" si="760"/>
        <v>4.3919219456706182E-4</v>
      </c>
      <c r="ID236" s="75">
        <f t="shared" si="761"/>
        <v>-0.18360662805940256</v>
      </c>
      <c r="IE236" s="75"/>
      <c r="IF236" s="75"/>
      <c r="IG236" s="75"/>
      <c r="IH236" s="75">
        <f t="shared" si="762"/>
        <v>2.9750181403545142E-2</v>
      </c>
      <c r="II236" s="75">
        <f t="shared" si="763"/>
        <v>7.4697912852435003E-2</v>
      </c>
      <c r="IJ236" s="75">
        <f t="shared" si="764"/>
        <v>6.5165404543642891E-2</v>
      </c>
      <c r="IK236" s="75">
        <f t="shared" si="765"/>
        <v>5.3016988869361452E-2</v>
      </c>
      <c r="IL236" s="75"/>
      <c r="IM236" s="75"/>
      <c r="IN236" s="75">
        <f t="shared" si="766"/>
        <v>-9.532508308792112E-3</v>
      </c>
      <c r="IO236" s="75">
        <f t="shared" si="767"/>
        <v>-1.2148415674281439E-2</v>
      </c>
      <c r="IP236" s="75">
        <f t="shared" si="768"/>
        <v>-2.1680923983073551E-2</v>
      </c>
      <c r="IQ236" s="75"/>
      <c r="IR236" s="75"/>
      <c r="IS236" s="75"/>
      <c r="IT236" s="75">
        <f t="shared" si="769"/>
        <v>7.307971390069451E-2</v>
      </c>
      <c r="IU236" s="75">
        <f t="shared" si="770"/>
        <v>8.8978396191871104E-2</v>
      </c>
      <c r="IV236" s="75">
        <f t="shared" si="771"/>
        <v>0.27162216022319652</v>
      </c>
      <c r="IW236" s="75">
        <f t="shared" si="772"/>
        <v>0.14938488576449913</v>
      </c>
      <c r="IX236" s="75"/>
      <c r="IY236" s="75"/>
      <c r="IZ236" s="75">
        <f t="shared" si="773"/>
        <v>0.18264376403132543</v>
      </c>
      <c r="JA236" s="75">
        <f t="shared" si="774"/>
        <v>-0.12223727445869739</v>
      </c>
      <c r="JB236" s="75">
        <f t="shared" si="775"/>
        <v>6.0406489572628022E-2</v>
      </c>
      <c r="JC236" s="75"/>
      <c r="JD236" s="75"/>
      <c r="JE236" s="75"/>
      <c r="JF236" s="75"/>
      <c r="JG236" s="75"/>
      <c r="JH236" s="75"/>
      <c r="JI236" s="75">
        <f t="shared" si="776"/>
        <v>3.5244117342178916E-2</v>
      </c>
      <c r="JJ236" s="75">
        <f t="shared" si="777"/>
        <v>0.10282989530423965</v>
      </c>
      <c r="JK236" s="75">
        <f t="shared" si="778"/>
        <v>0.10832383124287343</v>
      </c>
      <c r="JL236" s="75"/>
      <c r="JM236" s="75">
        <f t="shared" si="779"/>
        <v>8.7513731233980221E-2</v>
      </c>
      <c r="JN236" s="75">
        <f t="shared" si="780"/>
        <v>0.16367630904430611</v>
      </c>
      <c r="JO236" s="75">
        <f t="shared" si="781"/>
        <v>0.17649212742585133</v>
      </c>
      <c r="JP236" s="75"/>
      <c r="JQ236" s="75">
        <f t="shared" si="782"/>
        <v>8.7883618971701882E-2</v>
      </c>
      <c r="JR236" s="75">
        <f t="shared" si="783"/>
        <v>0.33678756476683941</v>
      </c>
      <c r="JS236" s="75">
        <f t="shared" si="784"/>
        <v>0.3595057791948984</v>
      </c>
      <c r="JT236" s="75"/>
      <c r="JU236" s="75">
        <f t="shared" si="785"/>
        <v>7.5278265963678967E-2</v>
      </c>
      <c r="JV236" s="75">
        <f t="shared" si="786"/>
        <v>0.20240187463386058</v>
      </c>
      <c r="JW236" s="75">
        <f t="shared" si="787"/>
        <v>0.22466315172817808</v>
      </c>
      <c r="JX236" s="75"/>
      <c r="JY236" s="75"/>
      <c r="JZ236" s="75"/>
      <c r="KA236" s="75">
        <f t="shared" si="788"/>
        <v>3.6988773772166084E-4</v>
      </c>
      <c r="KB236" s="75">
        <f t="shared" si="789"/>
        <v>-1.2605353008022915E-2</v>
      </c>
      <c r="KC236" s="75">
        <f t="shared" si="790"/>
        <v>-1.2235465270301255E-2</v>
      </c>
      <c r="KD236" s="75"/>
      <c r="KE236" s="75"/>
      <c r="KF236" s="75">
        <f t="shared" si="791"/>
        <v>0.1731112557225333</v>
      </c>
      <c r="KG236" s="75">
        <f t="shared" si="792"/>
        <v>-0.13438569013297882</v>
      </c>
      <c r="KH236" s="75">
        <f t="shared" si="793"/>
        <v>3.8725565589554478E-2</v>
      </c>
      <c r="KI236" s="75"/>
      <c r="KJ236" s="75"/>
      <c r="KK236" s="75">
        <f t="shared" si="794"/>
        <v>0.18301365176904708</v>
      </c>
      <c r="KL236" s="75">
        <f t="shared" si="795"/>
        <v>-0.13484262746672032</v>
      </c>
      <c r="KM236" s="75">
        <f t="shared" si="796"/>
        <v>4.8171024302326754E-2</v>
      </c>
      <c r="KN236" s="75"/>
      <c r="KO236" s="75"/>
      <c r="KP236" s="75"/>
      <c r="KQ236" s="75"/>
      <c r="KR236" s="73">
        <f t="shared" si="797"/>
        <v>1018.8246063712925</v>
      </c>
      <c r="KS236" s="73">
        <f t="shared" si="798"/>
        <v>92.506774075430243</v>
      </c>
      <c r="KT236" s="73">
        <f t="shared" si="799"/>
        <v>545.03991212010249</v>
      </c>
      <c r="KU236" s="73">
        <f t="shared" si="800"/>
        <v>1133.8330281948004</v>
      </c>
      <c r="KV236" s="73">
        <f t="shared" si="801"/>
        <v>255.01867447821309</v>
      </c>
      <c r="KW236" s="73">
        <f t="shared" si="802"/>
        <v>303.77224459904795</v>
      </c>
      <c r="KX236" s="73">
        <f t="shared" si="803"/>
        <v>43.753203954595385</v>
      </c>
      <c r="KY236" s="73"/>
      <c r="KZ236" s="73">
        <f t="shared" si="804"/>
        <v>873.57034675169393</v>
      </c>
      <c r="LA236" s="73">
        <f t="shared" si="805"/>
        <v>219.75328816261458</v>
      </c>
      <c r="LB236" s="73">
        <f t="shared" si="806"/>
        <v>483.0490235153448</v>
      </c>
      <c r="LC236" s="73">
        <f t="shared" si="807"/>
        <v>505.50059784774811</v>
      </c>
      <c r="LD236" s="73">
        <f t="shared" si="808"/>
        <v>222.47469111199683</v>
      </c>
      <c r="LE236" s="73">
        <f t="shared" si="809"/>
        <v>927.31805500199289</v>
      </c>
      <c r="LF236" s="73">
        <f t="shared" si="810"/>
        <v>77.559984057393379</v>
      </c>
      <c r="LG236" s="73"/>
      <c r="LH236" s="73">
        <f t="shared" si="811"/>
        <v>1159</v>
      </c>
      <c r="LI236" s="73">
        <f t="shared" si="812"/>
        <v>264</v>
      </c>
      <c r="LJ236" s="73">
        <f t="shared" si="813"/>
        <v>362</v>
      </c>
      <c r="LK236" s="73">
        <f t="shared" si="814"/>
        <v>507</v>
      </c>
      <c r="LL236" s="73">
        <f t="shared" si="815"/>
        <v>181</v>
      </c>
      <c r="LM236" s="73">
        <f t="shared" si="816"/>
        <v>510</v>
      </c>
      <c r="LN236" s="73">
        <f t="shared" si="817"/>
        <v>76</v>
      </c>
      <c r="LO236" s="73"/>
      <c r="LP236" s="73">
        <f t="shared" si="818"/>
        <v>-145.25425961959854</v>
      </c>
      <c r="LQ236" s="73">
        <f t="shared" si="819"/>
        <v>127.24651408718434</v>
      </c>
      <c r="LR236" s="73">
        <f t="shared" si="820"/>
        <v>-61.990888604757686</v>
      </c>
      <c r="LS236" s="73">
        <f t="shared" si="821"/>
        <v>-628.3324303470522</v>
      </c>
      <c r="LT236" s="73">
        <f t="shared" si="822"/>
        <v>-32.543983366216253</v>
      </c>
      <c r="LU236" s="73">
        <f t="shared" si="823"/>
        <v>623.54581040294488</v>
      </c>
      <c r="LV236" s="73">
        <f t="shared" si="824"/>
        <v>33.806780102797994</v>
      </c>
      <c r="LW236" s="73"/>
      <c r="LX236" s="73">
        <f t="shared" si="825"/>
        <v>285.42965324830607</v>
      </c>
      <c r="LY236" s="73">
        <f t="shared" si="826"/>
        <v>44.246711837385419</v>
      </c>
      <c r="LZ236" s="73">
        <f t="shared" si="827"/>
        <v>-121.0490235153448</v>
      </c>
      <c r="MA236" s="73">
        <f t="shared" si="828"/>
        <v>1.4994021522518892</v>
      </c>
      <c r="MB236" s="73">
        <f t="shared" si="829"/>
        <v>-41.474691111996833</v>
      </c>
      <c r="MC236" s="73">
        <f t="shared" si="830"/>
        <v>-417.31805500199289</v>
      </c>
      <c r="MD236" s="73">
        <f t="shared" si="831"/>
        <v>-1.559984057393379</v>
      </c>
      <c r="ME236" s="73"/>
      <c r="MF236" s="73">
        <f t="shared" si="832"/>
        <v>140.17539362870752</v>
      </c>
      <c r="MG236" s="73">
        <f t="shared" si="833"/>
        <v>171.49322592456974</v>
      </c>
      <c r="MH236" s="73">
        <f t="shared" si="834"/>
        <v>-183.03991212010249</v>
      </c>
      <c r="MI236" s="73">
        <f t="shared" si="835"/>
        <v>-626.83302819480036</v>
      </c>
      <c r="MJ236" s="73">
        <f t="shared" si="836"/>
        <v>-74.018674478213086</v>
      </c>
      <c r="MK236" s="73">
        <f t="shared" si="837"/>
        <v>206.22775540095205</v>
      </c>
      <c r="ML236" s="73">
        <f t="shared" si="838"/>
        <v>32.246796045404615</v>
      </c>
      <c r="MM236" s="73"/>
      <c r="MN236" s="75">
        <f t="shared" si="839"/>
        <v>-0.14257042744280091</v>
      </c>
      <c r="MO236" s="75">
        <f t="shared" si="840"/>
        <v>1.3755372550709337</v>
      </c>
      <c r="MP236" s="75">
        <f t="shared" si="841"/>
        <v>-0.11373642044602719</v>
      </c>
      <c r="MQ236" s="75">
        <f t="shared" si="842"/>
        <v>-0.55416663187827009</v>
      </c>
      <c r="MR236" s="75">
        <f t="shared" si="843"/>
        <v>-0.12761411858485905</v>
      </c>
      <c r="MS236" s="75">
        <f t="shared" si="844"/>
        <v>2.0526753891751017</v>
      </c>
      <c r="MT236" s="75">
        <f t="shared" si="845"/>
        <v>0.77266981722940264</v>
      </c>
      <c r="MU236" s="75"/>
      <c r="MV236" s="75">
        <f t="shared" si="846"/>
        <v>0.32673917367920613</v>
      </c>
      <c r="MW236" s="75">
        <f t="shared" si="847"/>
        <v>0.20134721171791262</v>
      </c>
      <c r="MX236" s="75">
        <f t="shared" si="848"/>
        <v>-0.25059366155927959</v>
      </c>
      <c r="MY236" s="75">
        <f t="shared" si="849"/>
        <v>2.9661728564433758E-3</v>
      </c>
      <c r="MZ236" s="75">
        <f t="shared" si="850"/>
        <v>-0.18642431147872862</v>
      </c>
      <c r="NA236" s="75">
        <f t="shared" si="851"/>
        <v>-0.4500268842507289</v>
      </c>
      <c r="NB236" s="75">
        <f t="shared" si="852"/>
        <v>-2.0113259129076293E-2</v>
      </c>
      <c r="NC236" s="75"/>
      <c r="ND236" s="75">
        <f t="shared" si="853"/>
        <v>0.13758540258265328</v>
      </c>
      <c r="NE236" s="75">
        <f t="shared" si="854"/>
        <v>1.85384505771149</v>
      </c>
      <c r="NF236" s="75">
        <f t="shared" si="855"/>
        <v>-0.33582845595309113</v>
      </c>
      <c r="NG236" s="75">
        <f t="shared" si="856"/>
        <v>-0.55284421304325071</v>
      </c>
      <c r="NH236" s="75">
        <f t="shared" si="857"/>
        <v>-0.29024805587144048</v>
      </c>
      <c r="NI236" s="75">
        <f t="shared" si="858"/>
        <v>0.67888939515574942</v>
      </c>
      <c r="NJ236" s="75">
        <f t="shared" si="859"/>
        <v>0.73701564984517542</v>
      </c>
      <c r="NK236" s="75"/>
      <c r="NL236" s="75"/>
      <c r="NM236" s="211">
        <v>11716</v>
      </c>
      <c r="NN236" s="212">
        <v>3</v>
      </c>
      <c r="NO236" s="212">
        <v>29</v>
      </c>
      <c r="NP236" s="212">
        <v>39</v>
      </c>
      <c r="NQ236" s="212">
        <v>4</v>
      </c>
      <c r="NR236" s="212">
        <v>153</v>
      </c>
      <c r="NS236" s="213">
        <v>228</v>
      </c>
      <c r="NT236" s="213">
        <f t="shared" si="860"/>
        <v>11944</v>
      </c>
      <c r="NU236" s="75"/>
      <c r="NV236" s="75"/>
      <c r="NW236" s="73">
        <v>3414</v>
      </c>
      <c r="NX236" s="73">
        <v>264</v>
      </c>
      <c r="NY236" s="75">
        <f t="shared" si="861"/>
        <v>7.7328646748681895E-2</v>
      </c>
      <c r="NZ236" s="75">
        <f t="shared" si="862"/>
        <v>8.1301471285149076E-4</v>
      </c>
      <c r="OA236" s="75">
        <f t="shared" si="863"/>
        <v>3.3684167548111581E-4</v>
      </c>
      <c r="OB236" s="73">
        <v>18296</v>
      </c>
      <c r="OC236" s="73">
        <v>11944</v>
      </c>
      <c r="OD236" s="73">
        <v>6104.8826968701369</v>
      </c>
      <c r="OE236" s="73">
        <v>1435.9791208908446</v>
      </c>
      <c r="OF236" s="75">
        <f t="shared" si="864"/>
        <v>7.8485959821318577E-2</v>
      </c>
      <c r="OG236" s="75">
        <f t="shared" si="865"/>
        <v>0.23521813476072934</v>
      </c>
      <c r="OH236" s="73">
        <v>3012.3333333333303</v>
      </c>
      <c r="OI236" s="73">
        <f t="shared" si="866"/>
        <v>708.55542794423627</v>
      </c>
      <c r="OJ236" s="75">
        <f t="shared" si="867"/>
        <v>5.9323126920984286E-2</v>
      </c>
      <c r="OK236" s="75">
        <f t="shared" si="868"/>
        <v>2.7917991662444993E-3</v>
      </c>
      <c r="OL236" s="75">
        <f t="shared" si="869"/>
        <v>2.0948536780162723E-3</v>
      </c>
      <c r="OM236" s="73">
        <v>18231</v>
      </c>
      <c r="ON236" s="73">
        <v>434848407</v>
      </c>
      <c r="OO236" s="73">
        <f t="shared" si="870"/>
        <v>23852.142339970382</v>
      </c>
      <c r="OP236" s="75">
        <f t="shared" si="871"/>
        <v>2.7977455980509238E-3</v>
      </c>
      <c r="OQ236" s="75">
        <f t="shared" si="872"/>
        <v>3.4920180187531331E-3</v>
      </c>
      <c r="OR236" s="75">
        <f t="shared" si="873"/>
        <v>2.2842940964989578E-3</v>
      </c>
      <c r="OS236" s="73">
        <v>5164.3473204980537</v>
      </c>
      <c r="OT236" s="75">
        <f t="shared" si="874"/>
        <v>0.28226646920081183</v>
      </c>
      <c r="OU236" s="75">
        <f t="shared" si="875"/>
        <v>4.2562423640533512E-3</v>
      </c>
      <c r="OV236" s="73">
        <v>381.11694328649213</v>
      </c>
      <c r="OW236" s="75">
        <f t="shared" si="876"/>
        <v>2.0904884169079707E-2</v>
      </c>
      <c r="OX236" s="75">
        <v>1.8367346938775512E-2</v>
      </c>
      <c r="OY236" s="73">
        <v>1225</v>
      </c>
      <c r="OZ236" s="75">
        <f t="shared" si="877"/>
        <v>6.6954525579361615E-2</v>
      </c>
      <c r="PA236" s="73">
        <v>3458</v>
      </c>
      <c r="PB236" s="75">
        <f t="shared" si="878"/>
        <v>0.18900306077831219</v>
      </c>
      <c r="PC236" s="73">
        <v>3698</v>
      </c>
      <c r="PD236" s="73">
        <v>3805</v>
      </c>
      <c r="PE236" s="75">
        <f t="shared" si="879"/>
        <v>-2.812089356110381E-2</v>
      </c>
      <c r="PF236" s="75">
        <v>4.7355828727002724E-2</v>
      </c>
      <c r="PG236" s="75">
        <v>9.9826746968071936E-2</v>
      </c>
      <c r="PH236" s="75">
        <v>0.14718257569507465</v>
      </c>
      <c r="PI236" s="75"/>
      <c r="PJ236" s="75"/>
      <c r="PK236" s="75"/>
      <c r="PL236" s="75"/>
      <c r="PM236" s="75"/>
      <c r="PN236" s="75"/>
      <c r="PO236" s="226"/>
      <c r="PP236" s="21">
        <f t="shared" si="880"/>
        <v>0</v>
      </c>
      <c r="PQ236" s="73">
        <f t="shared" si="881"/>
        <v>41.431190623809158</v>
      </c>
      <c r="PR236" s="73"/>
      <c r="PS236" s="73">
        <f t="shared" si="882"/>
        <v>81.647670113048633</v>
      </c>
      <c r="PT236" s="73">
        <v>1</v>
      </c>
      <c r="PU236" s="73">
        <f t="shared" si="883"/>
        <v>75.035973337374728</v>
      </c>
      <c r="PV236" s="73">
        <v>1</v>
      </c>
      <c r="PW236" s="73"/>
      <c r="PZ236" s="74"/>
      <c r="QA236" s="87"/>
    </row>
    <row r="237" spans="1:443" x14ac:dyDescent="0.25">
      <c r="A237" s="150"/>
      <c r="B237" s="153" t="s">
        <v>12</v>
      </c>
      <c r="C237" s="151"/>
      <c r="D237" s="156">
        <v>46020</v>
      </c>
      <c r="E237" s="156" t="s">
        <v>205</v>
      </c>
      <c r="F237" s="72" t="s">
        <v>256</v>
      </c>
      <c r="G237" s="82">
        <v>3592</v>
      </c>
      <c r="H237" s="72">
        <v>7998</v>
      </c>
      <c r="I237" s="72">
        <v>827</v>
      </c>
      <c r="J237" s="72">
        <v>2380</v>
      </c>
      <c r="K237" s="72">
        <v>2501</v>
      </c>
      <c r="L237" s="72">
        <v>4655</v>
      </c>
      <c r="M237" s="72">
        <v>1478</v>
      </c>
      <c r="N237" s="72">
        <v>231</v>
      </c>
      <c r="O237" s="72">
        <v>169</v>
      </c>
      <c r="P237" s="161">
        <v>23831</v>
      </c>
      <c r="Q237" s="127">
        <f t="shared" ref="Q237:Z237" si="890">G237/$P237</f>
        <v>0.15072804330493894</v>
      </c>
      <c r="R237" s="127">
        <f t="shared" si="890"/>
        <v>0.33561327682430447</v>
      </c>
      <c r="S237" s="127">
        <f t="shared" si="890"/>
        <v>3.4702698166254035E-2</v>
      </c>
      <c r="T237" s="127">
        <f t="shared" si="890"/>
        <v>9.9869917334564226E-2</v>
      </c>
      <c r="U237" s="127">
        <f t="shared" si="890"/>
        <v>0.10494733750157358</v>
      </c>
      <c r="V237" s="127">
        <f t="shared" si="890"/>
        <v>0.19533380890436827</v>
      </c>
      <c r="W237" s="127">
        <f t="shared" si="890"/>
        <v>6.2020057907767191E-2</v>
      </c>
      <c r="X237" s="127">
        <f t="shared" si="890"/>
        <v>9.6932566824724092E-3</v>
      </c>
      <c r="Y237" s="127">
        <f t="shared" si="890"/>
        <v>7.0916033737568711E-3</v>
      </c>
      <c r="Z237" s="113">
        <f t="shared" si="890"/>
        <v>1</v>
      </c>
      <c r="AA237" s="73"/>
      <c r="AB237" s="74">
        <v>1046</v>
      </c>
      <c r="AC237" s="74">
        <v>4325</v>
      </c>
      <c r="AD237" s="74">
        <v>1530</v>
      </c>
      <c r="AE237" s="74">
        <v>930</v>
      </c>
      <c r="AF237" s="74">
        <v>1166</v>
      </c>
      <c r="AG237" s="74">
        <v>3292</v>
      </c>
      <c r="AH237" s="74">
        <v>172</v>
      </c>
      <c r="AI237" s="74">
        <v>217</v>
      </c>
      <c r="AK237" s="73">
        <f t="shared" si="667"/>
        <v>12678</v>
      </c>
      <c r="AL237" s="75"/>
      <c r="AM237" s="76">
        <f t="shared" si="668"/>
        <v>8.2505126991639061E-2</v>
      </c>
      <c r="AN237" s="77">
        <f t="shared" si="669"/>
        <v>0.34114213598359361</v>
      </c>
      <c r="AO237" s="77">
        <f t="shared" si="670"/>
        <v>0.12068149550402271</v>
      </c>
      <c r="AP237" s="77">
        <f t="shared" si="671"/>
        <v>7.3355418835778508E-2</v>
      </c>
      <c r="AQ237" s="77">
        <f t="shared" si="672"/>
        <v>9.1970342325287904E-2</v>
      </c>
      <c r="AR237" s="77">
        <f t="shared" si="673"/>
        <v>0.25966240731976653</v>
      </c>
      <c r="AS237" s="77">
        <f t="shared" si="674"/>
        <v>1.3566808644896672E-2</v>
      </c>
      <c r="AT237" s="78">
        <f t="shared" si="675"/>
        <v>1.7116264395014985E-2</v>
      </c>
      <c r="AU237" s="75">
        <f t="shared" si="676"/>
        <v>1</v>
      </c>
      <c r="AV237" s="75"/>
      <c r="AW237" s="75"/>
      <c r="AX237" s="74">
        <v>1120</v>
      </c>
      <c r="AY237" s="74">
        <v>984</v>
      </c>
      <c r="AZ237" s="74">
        <v>1479</v>
      </c>
      <c r="BA237" s="74">
        <v>1125</v>
      </c>
      <c r="BB237" s="74">
        <v>4974</v>
      </c>
      <c r="BC237" s="74">
        <v>2875</v>
      </c>
      <c r="BD237" s="74">
        <v>285</v>
      </c>
      <c r="BF237" s="74">
        <v>36</v>
      </c>
      <c r="BG237" s="79">
        <v>9</v>
      </c>
      <c r="BH237" s="80">
        <v>96</v>
      </c>
      <c r="BI237" s="80">
        <v>13</v>
      </c>
      <c r="BJ237" s="81">
        <v>18</v>
      </c>
      <c r="BK237" s="73">
        <f t="shared" si="677"/>
        <v>136</v>
      </c>
      <c r="BL237" s="79">
        <f t="shared" si="678"/>
        <v>13014</v>
      </c>
      <c r="BM237" s="82"/>
      <c r="BN237" s="83">
        <f t="shared" si="679"/>
        <v>8.6061164899339168E-2</v>
      </c>
      <c r="BO237" s="84">
        <f t="shared" si="680"/>
        <v>7.5610880590133697E-2</v>
      </c>
      <c r="BP237" s="84">
        <f t="shared" si="681"/>
        <v>0.1136468418626095</v>
      </c>
      <c r="BQ237" s="84">
        <f t="shared" si="682"/>
        <v>8.6445366528354078E-2</v>
      </c>
      <c r="BR237" s="84">
        <f t="shared" si="683"/>
        <v>0.38220378054402948</v>
      </c>
      <c r="BS237" s="84">
        <f t="shared" si="684"/>
        <v>0.22091593668357154</v>
      </c>
      <c r="BT237" s="84">
        <f t="shared" si="685"/>
        <v>2.1899492853849699E-2</v>
      </c>
      <c r="BU237" s="84">
        <f t="shared" si="686"/>
        <v>0</v>
      </c>
      <c r="BV237" s="84">
        <f t="shared" si="687"/>
        <v>2.7662517289073307E-3</v>
      </c>
      <c r="BW237" s="84">
        <f t="shared" si="688"/>
        <v>6.9156293222683268E-4</v>
      </c>
      <c r="BX237" s="84">
        <f t="shared" si="689"/>
        <v>7.3766712770862147E-3</v>
      </c>
      <c r="BY237" s="84">
        <f t="shared" si="690"/>
        <v>9.9892423543875833E-4</v>
      </c>
      <c r="BZ237" s="84">
        <f t="shared" si="691"/>
        <v>1.3831258644536654E-3</v>
      </c>
      <c r="CA237" s="75">
        <f t="shared" si="692"/>
        <v>1.0450284309205471E-2</v>
      </c>
      <c r="CB237" s="85">
        <f t="shared" si="693"/>
        <v>1</v>
      </c>
      <c r="CC237" s="75"/>
      <c r="CD237" s="75"/>
      <c r="CE237" s="74">
        <v>793</v>
      </c>
      <c r="CF237" s="74">
        <v>4300</v>
      </c>
      <c r="CG237" s="74">
        <v>2777</v>
      </c>
      <c r="CH237" s="74">
        <v>1909</v>
      </c>
      <c r="CI237" s="74">
        <v>2135</v>
      </c>
      <c r="CJ237" s="74">
        <v>863</v>
      </c>
      <c r="CK237" s="72">
        <v>259</v>
      </c>
      <c r="CL237" s="72">
        <v>33</v>
      </c>
      <c r="CM237" s="72"/>
      <c r="CP237" s="73">
        <f t="shared" si="884"/>
        <v>33</v>
      </c>
      <c r="CQ237" s="73">
        <f t="shared" si="885"/>
        <v>13069</v>
      </c>
      <c r="CR237" s="73"/>
      <c r="CS237" s="76">
        <f t="shared" si="694"/>
        <v>6.0677940163746273E-2</v>
      </c>
      <c r="CT237" s="77">
        <f t="shared" si="695"/>
        <v>0.32902287856760271</v>
      </c>
      <c r="CU237" s="77">
        <f t="shared" si="696"/>
        <v>0.21248756599586807</v>
      </c>
      <c r="CV237" s="77">
        <f t="shared" si="697"/>
        <v>0.1460708546943148</v>
      </c>
      <c r="CW237" s="77">
        <f t="shared" si="698"/>
        <v>0.16336368505623997</v>
      </c>
      <c r="CX237" s="77">
        <f t="shared" si="699"/>
        <v>6.6034126559032832E-2</v>
      </c>
      <c r="CY237" s="77">
        <f t="shared" si="700"/>
        <v>1.9817889662560258E-2</v>
      </c>
      <c r="CZ237" s="78"/>
      <c r="DA237" s="78"/>
      <c r="DB237" s="78"/>
      <c r="DC237" s="78"/>
      <c r="DD237" s="78">
        <f t="shared" si="701"/>
        <v>2.5250593006350907E-3</v>
      </c>
      <c r="DE237" s="75">
        <f t="shared" si="702"/>
        <v>1</v>
      </c>
      <c r="DF237" s="75"/>
      <c r="DG237" s="75"/>
      <c r="DH237" s="74">
        <v>1341</v>
      </c>
      <c r="DI237" s="74">
        <v>4148</v>
      </c>
      <c r="DJ237" s="74">
        <v>3139</v>
      </c>
      <c r="DK237" s="74">
        <v>1911</v>
      </c>
      <c r="DM237" s="74">
        <v>564</v>
      </c>
      <c r="DN237" s="74">
        <v>1111</v>
      </c>
      <c r="DO237" s="72">
        <v>893</v>
      </c>
      <c r="DP237" s="72">
        <v>118</v>
      </c>
      <c r="DQ237" s="72">
        <v>11</v>
      </c>
      <c r="DR237" s="74">
        <v>34</v>
      </c>
      <c r="DU237" s="73">
        <f t="shared" si="703"/>
        <v>163</v>
      </c>
      <c r="DV237" s="73">
        <f t="shared" si="886"/>
        <v>13270</v>
      </c>
      <c r="DW237" s="76">
        <f t="shared" si="704"/>
        <v>0.10105501130369254</v>
      </c>
      <c r="DX237" s="77">
        <f t="shared" si="705"/>
        <v>0.31258477769404674</v>
      </c>
      <c r="DY237" s="77">
        <f t="shared" si="706"/>
        <v>0.23654860587792012</v>
      </c>
      <c r="DZ237" s="77">
        <f t="shared" si="707"/>
        <v>0.14400904295403166</v>
      </c>
      <c r="EA237" s="77">
        <f t="shared" si="708"/>
        <v>0</v>
      </c>
      <c r="EB237" s="77">
        <f t="shared" si="709"/>
        <v>4.2501883948756591E-2</v>
      </c>
      <c r="EC237" s="77">
        <f t="shared" si="710"/>
        <v>8.3722682743029395E-2</v>
      </c>
      <c r="ED237" s="77">
        <f t="shared" si="711"/>
        <v>6.7294649585531274E-2</v>
      </c>
      <c r="EE237" s="75">
        <f t="shared" si="712"/>
        <v>8.8922381311228333E-3</v>
      </c>
      <c r="EF237" s="78">
        <f t="shared" si="713"/>
        <v>8.2893745290128112E-4</v>
      </c>
      <c r="EG237" s="78">
        <f t="shared" si="714"/>
        <v>2.5621703089675962E-3</v>
      </c>
      <c r="EH237" s="78">
        <f t="shared" si="715"/>
        <v>0</v>
      </c>
      <c r="EI237" s="78">
        <f t="shared" si="716"/>
        <v>0</v>
      </c>
      <c r="EJ237" s="75">
        <f t="shared" si="717"/>
        <v>1.2283345892991711E-2</v>
      </c>
      <c r="EK237" s="75">
        <f t="shared" si="718"/>
        <v>1</v>
      </c>
      <c r="EL237" s="75"/>
      <c r="EM237" s="75"/>
      <c r="EN237" s="75"/>
      <c r="EO237" s="75"/>
      <c r="EP237" s="75"/>
      <c r="EQ237" s="75">
        <f>R237</f>
        <v>0.33561327682430447</v>
      </c>
      <c r="ER237" s="75">
        <f t="shared" si="719"/>
        <v>0.34114213598359361</v>
      </c>
      <c r="ES237" s="75">
        <f t="shared" si="720"/>
        <v>0.38220378054402948</v>
      </c>
      <c r="ET237" s="75">
        <f t="shared" si="721"/>
        <v>0.32902287856760271</v>
      </c>
      <c r="EU237" s="75">
        <f t="shared" si="722"/>
        <v>0.31258477769404674</v>
      </c>
      <c r="EV237" s="75"/>
      <c r="EW237" s="75">
        <f>Q237</f>
        <v>0.15072804330493894</v>
      </c>
      <c r="EX237" s="75">
        <f t="shared" si="723"/>
        <v>0.12068149550402271</v>
      </c>
      <c r="EY237" s="75">
        <f t="shared" si="724"/>
        <v>7.5610880590133697E-2</v>
      </c>
      <c r="EZ237" s="75">
        <f t="shared" si="725"/>
        <v>0.16336368505623997</v>
      </c>
      <c r="FA237" s="75">
        <f t="shared" si="726"/>
        <v>0.23654860587792012</v>
      </c>
      <c r="FB237" s="75"/>
      <c r="FC237" s="75">
        <f>S237</f>
        <v>3.4702698166254035E-2</v>
      </c>
      <c r="FD237" s="75"/>
      <c r="FE237" s="75">
        <f t="shared" si="727"/>
        <v>0</v>
      </c>
      <c r="FF237" s="75"/>
      <c r="FG237" s="75"/>
      <c r="FH237" s="75"/>
      <c r="FI237" s="75"/>
      <c r="FJ237" s="75"/>
      <c r="FK237" s="75">
        <f t="shared" si="728"/>
        <v>2.7662517289073307E-3</v>
      </c>
      <c r="FL237" s="75"/>
      <c r="FM237" s="75"/>
      <c r="FN237" s="75"/>
      <c r="FO237" s="75">
        <f>EQ237+EW237+FC237+FI237</f>
        <v>0.5210440182954974</v>
      </c>
      <c r="FP237" s="75">
        <f t="shared" si="729"/>
        <v>0.46182363148761629</v>
      </c>
      <c r="FQ237" s="75">
        <f t="shared" si="730"/>
        <v>0.46058091286307051</v>
      </c>
      <c r="FR237" s="75">
        <f t="shared" si="731"/>
        <v>0.4923865636238427</v>
      </c>
      <c r="FS237" s="75">
        <f t="shared" si="732"/>
        <v>0.54913338357196684</v>
      </c>
      <c r="FT237" s="75"/>
      <c r="FU237" s="75"/>
      <c r="FV237" s="75">
        <f>EU237-EQ237</f>
        <v>-2.3028499130257729E-2</v>
      </c>
      <c r="FW237" s="75">
        <f t="shared" si="733"/>
        <v>-5.3180901976426775E-2</v>
      </c>
      <c r="FX237" s="75">
        <f t="shared" si="734"/>
        <v>-1.6438100873555961E-2</v>
      </c>
      <c r="FY237" s="75">
        <f t="shared" si="735"/>
        <v>-6.9619002849982736E-2</v>
      </c>
      <c r="FZ237" s="75"/>
      <c r="GA237" s="75">
        <f>FA237-EW237</f>
        <v>8.5820562572981179E-2</v>
      </c>
      <c r="GB237" s="75">
        <f t="shared" si="736"/>
        <v>8.7752804466106268E-2</v>
      </c>
      <c r="GC237" s="75">
        <f t="shared" si="737"/>
        <v>7.3184920821680155E-2</v>
      </c>
      <c r="GD237" s="75">
        <f t="shared" si="738"/>
        <v>0.16093772528778644</v>
      </c>
      <c r="GE237" s="75"/>
      <c r="GF237" s="75">
        <f>FG237-FC237</f>
        <v>-3.4702698166254035E-2</v>
      </c>
      <c r="GG237" s="75"/>
      <c r="GH237" s="75"/>
      <c r="GI237" s="75"/>
      <c r="GJ237" s="75"/>
      <c r="GK237" s="75"/>
      <c r="GL237" s="75"/>
      <c r="GM237" s="75"/>
      <c r="GN237" s="75"/>
      <c r="GO237" s="75"/>
      <c r="GP237" s="75">
        <f>FS237-FO237</f>
        <v>2.8089365276469436E-2</v>
      </c>
      <c r="GQ237" s="75">
        <f t="shared" si="739"/>
        <v>3.1805650760772186E-2</v>
      </c>
      <c r="GR237" s="75">
        <f t="shared" si="740"/>
        <v>5.6746819948124139E-2</v>
      </c>
      <c r="GS237" s="75">
        <f t="shared" si="741"/>
        <v>8.8552470708896325E-2</v>
      </c>
      <c r="GT237" s="75"/>
      <c r="GU237" s="75"/>
      <c r="GV237" s="75"/>
      <c r="GW237" s="75">
        <f>X237</f>
        <v>9.6932566824724092E-3</v>
      </c>
      <c r="GX237" s="75">
        <f t="shared" si="742"/>
        <v>1.3566808644896672E-2</v>
      </c>
      <c r="GY237" s="75">
        <f t="shared" si="743"/>
        <v>2.1899492853849699E-2</v>
      </c>
      <c r="GZ237" s="75">
        <f t="shared" si="744"/>
        <v>1.9817889662560258E-2</v>
      </c>
      <c r="HA237" s="75">
        <f t="shared" si="745"/>
        <v>4.2501883948756591E-2</v>
      </c>
      <c r="HB237" s="75"/>
      <c r="HC237" s="75">
        <f>HA237-GW237</f>
        <v>3.2808627266284182E-2</v>
      </c>
      <c r="HD237" s="75">
        <f t="shared" si="746"/>
        <v>-2.0816031912894405E-3</v>
      </c>
      <c r="HE237" s="75">
        <f t="shared" si="747"/>
        <v>2.2683994286196333E-2</v>
      </c>
      <c r="HF237" s="75">
        <f t="shared" si="748"/>
        <v>2.0602391094906893E-2</v>
      </c>
      <c r="HG237" s="75"/>
      <c r="HH237" s="75"/>
      <c r="HI237" s="75">
        <f>V237</f>
        <v>0.19533380890436827</v>
      </c>
      <c r="HJ237" s="75">
        <f t="shared" si="749"/>
        <v>0.25966240731976653</v>
      </c>
      <c r="HK237" s="75">
        <f t="shared" si="750"/>
        <v>0.22091593668357154</v>
      </c>
      <c r="HL237" s="75">
        <f t="shared" si="751"/>
        <v>0.21248756599586807</v>
      </c>
      <c r="HM237" s="75">
        <f t="shared" si="752"/>
        <v>0.14400904295403166</v>
      </c>
      <c r="HN237" s="75"/>
      <c r="HO237" s="75">
        <f>HM237-HI237</f>
        <v>-5.1324765950336609E-2</v>
      </c>
      <c r="HP237" s="75">
        <f t="shared" si="753"/>
        <v>-8.4283706877034681E-3</v>
      </c>
      <c r="HQ237" s="75">
        <f>Gegevens!HM256-Gegevens!HL256</f>
        <v>-3.8536383841468597E-2</v>
      </c>
      <c r="HR237" s="75">
        <f t="shared" si="754"/>
        <v>-7.6906893729539877E-2</v>
      </c>
      <c r="HS237" s="75"/>
      <c r="HT237" s="75"/>
      <c r="HU237" s="75">
        <f>T237</f>
        <v>9.9869917334564226E-2</v>
      </c>
      <c r="HV237" s="75">
        <f t="shared" si="755"/>
        <v>8.2505126991639061E-2</v>
      </c>
      <c r="HW237" s="75">
        <f t="shared" si="756"/>
        <v>0.1136468418626095</v>
      </c>
      <c r="HX237" s="75">
        <f t="shared" si="757"/>
        <v>6.6034126559032832E-2</v>
      </c>
      <c r="HY237" s="75">
        <f t="shared" si="758"/>
        <v>0.10105501130369254</v>
      </c>
      <c r="HZ237" s="75"/>
      <c r="IA237" s="75">
        <f>HY237-HU237</f>
        <v>1.1850939691283174E-3</v>
      </c>
      <c r="IB237" s="75">
        <f t="shared" si="759"/>
        <v>-4.7612715303576664E-2</v>
      </c>
      <c r="IC237" s="75">
        <f t="shared" si="760"/>
        <v>3.5020884744659711E-2</v>
      </c>
      <c r="ID237" s="75">
        <f t="shared" si="761"/>
        <v>-1.2591830558916953E-2</v>
      </c>
      <c r="IE237" s="75"/>
      <c r="IF237" s="75"/>
      <c r="IG237" s="75">
        <f>U237</f>
        <v>0.10494733750157358</v>
      </c>
      <c r="IH237" s="75">
        <f t="shared" si="762"/>
        <v>7.3355418835778508E-2</v>
      </c>
      <c r="II237" s="75">
        <f t="shared" si="763"/>
        <v>8.6445366528354078E-2</v>
      </c>
      <c r="IJ237" s="75">
        <f t="shared" si="764"/>
        <v>6.0677940163746273E-2</v>
      </c>
      <c r="IK237" s="75">
        <f t="shared" si="765"/>
        <v>6.7294649585531274E-2</v>
      </c>
      <c r="IL237" s="75"/>
      <c r="IM237" s="75">
        <f>IK237-IG237</f>
        <v>-3.7652687916042302E-2</v>
      </c>
      <c r="IN237" s="75">
        <f t="shared" si="766"/>
        <v>-2.5767426364607805E-2</v>
      </c>
      <c r="IO237" s="75">
        <f t="shared" si="767"/>
        <v>6.6167094217850012E-3</v>
      </c>
      <c r="IP237" s="75">
        <f t="shared" si="768"/>
        <v>-1.9150716942822804E-2</v>
      </c>
      <c r="IQ237" s="75"/>
      <c r="IR237" s="75"/>
      <c r="IS237" s="75">
        <f>W237</f>
        <v>6.2020057907767191E-2</v>
      </c>
      <c r="IT237" s="75">
        <f t="shared" si="769"/>
        <v>9.1970342325287904E-2</v>
      </c>
      <c r="IU237" s="75">
        <f t="shared" si="770"/>
        <v>8.6061164899339168E-2</v>
      </c>
      <c r="IV237" s="75">
        <f t="shared" si="771"/>
        <v>0.1460708546943148</v>
      </c>
      <c r="IW237" s="75">
        <f t="shared" si="772"/>
        <v>8.3722682743029395E-2</v>
      </c>
      <c r="IX237" s="75"/>
      <c r="IY237" s="75">
        <f>IW237-IS237</f>
        <v>2.1702624835262203E-2</v>
      </c>
      <c r="IZ237" s="75">
        <f t="shared" si="773"/>
        <v>6.0009689794975632E-2</v>
      </c>
      <c r="JA237" s="75">
        <f t="shared" si="774"/>
        <v>-6.2348171951285405E-2</v>
      </c>
      <c r="JB237" s="75">
        <f t="shared" si="775"/>
        <v>-2.3384821563097735E-3</v>
      </c>
      <c r="JC237" s="75"/>
      <c r="JD237" s="75"/>
      <c r="JE237" s="75">
        <f>X237+U237</f>
        <v>0.11464059418404599</v>
      </c>
      <c r="JF237" s="75">
        <f>U237+W237</f>
        <v>0.16696739540934077</v>
      </c>
      <c r="JG237" s="75">
        <f>X237+U237+W237</f>
        <v>0.17666065209181317</v>
      </c>
      <c r="JH237" s="75"/>
      <c r="JI237" s="75">
        <f t="shared" si="776"/>
        <v>8.6922227480675185E-2</v>
      </c>
      <c r="JJ237" s="75">
        <f t="shared" si="777"/>
        <v>0.1653257611610664</v>
      </c>
      <c r="JK237" s="75">
        <f t="shared" si="778"/>
        <v>0.17889256980596308</v>
      </c>
      <c r="JL237" s="75"/>
      <c r="JM237" s="75">
        <f t="shared" si="779"/>
        <v>0.10834485938220378</v>
      </c>
      <c r="JN237" s="75">
        <f t="shared" si="780"/>
        <v>0.17250653142769323</v>
      </c>
      <c r="JO237" s="75">
        <f t="shared" si="781"/>
        <v>0.19440602428154297</v>
      </c>
      <c r="JP237" s="75"/>
      <c r="JQ237" s="75">
        <f t="shared" si="782"/>
        <v>8.0495829826306528E-2</v>
      </c>
      <c r="JR237" s="75">
        <f t="shared" si="783"/>
        <v>0.20674879485806108</v>
      </c>
      <c r="JS237" s="75">
        <f t="shared" si="784"/>
        <v>0.22656668452062134</v>
      </c>
      <c r="JT237" s="75"/>
      <c r="JU237" s="75">
        <f t="shared" si="785"/>
        <v>0.10979653353428787</v>
      </c>
      <c r="JV237" s="75">
        <f t="shared" si="786"/>
        <v>0.15101733232856068</v>
      </c>
      <c r="JW237" s="75">
        <f t="shared" si="787"/>
        <v>0.19351921627731727</v>
      </c>
      <c r="JX237" s="75"/>
      <c r="JY237" s="75"/>
      <c r="JZ237" s="75">
        <f>JU237-JE237</f>
        <v>-4.8440606497581196E-3</v>
      </c>
      <c r="KA237" s="75">
        <f t="shared" si="788"/>
        <v>-2.7849029555897256E-2</v>
      </c>
      <c r="KB237" s="75">
        <f t="shared" si="789"/>
        <v>2.9300703707981338E-2</v>
      </c>
      <c r="KC237" s="75">
        <f t="shared" si="790"/>
        <v>1.4516741520840815E-3</v>
      </c>
      <c r="KD237" s="75"/>
      <c r="KE237" s="75">
        <f>JV237-JF237</f>
        <v>-1.5950063080780091E-2</v>
      </c>
      <c r="KF237" s="75">
        <f t="shared" si="791"/>
        <v>3.4242263430367847E-2</v>
      </c>
      <c r="KG237" s="75">
        <f t="shared" si="792"/>
        <v>-5.5731462529500397E-2</v>
      </c>
      <c r="KH237" s="75">
        <f t="shared" si="793"/>
        <v>-2.148919909913255E-2</v>
      </c>
      <c r="KI237" s="75"/>
      <c r="KJ237" s="75">
        <f>JW237-JG237</f>
        <v>1.6858564185504105E-2</v>
      </c>
      <c r="KK237" s="75">
        <f t="shared" si="794"/>
        <v>3.2160660239078376E-2</v>
      </c>
      <c r="KL237" s="75">
        <f t="shared" si="795"/>
        <v>-3.3047468243304068E-2</v>
      </c>
      <c r="KM237" s="75">
        <f t="shared" si="796"/>
        <v>-8.8680800422569206E-4</v>
      </c>
      <c r="KN237" s="75"/>
      <c r="KO237" s="75"/>
      <c r="KP237" s="75"/>
      <c r="KQ237" s="75"/>
      <c r="KR237" s="73">
        <f t="shared" si="797"/>
        <v>5071.8441678192712</v>
      </c>
      <c r="KS237" s="73">
        <f t="shared" si="798"/>
        <v>1003.3563854310742</v>
      </c>
      <c r="KT237" s="73">
        <f t="shared" si="799"/>
        <v>2931.5544797909943</v>
      </c>
      <c r="KU237" s="73">
        <f t="shared" si="800"/>
        <v>1508.0935915168279</v>
      </c>
      <c r="KV237" s="73">
        <f t="shared" si="801"/>
        <v>1147.1300138312586</v>
      </c>
      <c r="KW237" s="73">
        <f t="shared" si="802"/>
        <v>1142.0316582142307</v>
      </c>
      <c r="KX237" s="73">
        <f t="shared" si="803"/>
        <v>290.6062701705855</v>
      </c>
      <c r="KY237" s="73"/>
      <c r="KZ237" s="73">
        <f t="shared" si="804"/>
        <v>4366.1335985920878</v>
      </c>
      <c r="LA237" s="73">
        <f t="shared" si="805"/>
        <v>2167.8361006963041</v>
      </c>
      <c r="LB237" s="73">
        <f t="shared" si="806"/>
        <v>2819.7100007651693</v>
      </c>
      <c r="LC237" s="73">
        <f t="shared" si="807"/>
        <v>876.27285943836569</v>
      </c>
      <c r="LD237" s="73">
        <f t="shared" si="808"/>
        <v>805.19626597291301</v>
      </c>
      <c r="LE237" s="73">
        <f t="shared" si="809"/>
        <v>1938.3602417935574</v>
      </c>
      <c r="LF237" s="73">
        <f t="shared" si="810"/>
        <v>262.98339582217466</v>
      </c>
      <c r="LG237" s="73"/>
      <c r="LH237" s="73">
        <f t="shared" si="811"/>
        <v>4148</v>
      </c>
      <c r="LI237" s="73">
        <f t="shared" si="812"/>
        <v>3139</v>
      </c>
      <c r="LJ237" s="73">
        <f t="shared" si="813"/>
        <v>1911</v>
      </c>
      <c r="LK237" s="73">
        <f t="shared" si="814"/>
        <v>1341</v>
      </c>
      <c r="LL237" s="73">
        <f t="shared" si="815"/>
        <v>893</v>
      </c>
      <c r="LM237" s="73">
        <f t="shared" si="816"/>
        <v>1111</v>
      </c>
      <c r="LN237" s="73">
        <f t="shared" si="817"/>
        <v>564</v>
      </c>
      <c r="LO237" s="73"/>
      <c r="LP237" s="73">
        <f t="shared" si="818"/>
        <v>-705.71056922718344</v>
      </c>
      <c r="LQ237" s="73">
        <f t="shared" si="819"/>
        <v>1164.47971526523</v>
      </c>
      <c r="LR237" s="73">
        <f t="shared" si="820"/>
        <v>-111.84447902582497</v>
      </c>
      <c r="LS237" s="73">
        <f t="shared" si="821"/>
        <v>-631.82073207846224</v>
      </c>
      <c r="LT237" s="73">
        <f t="shared" si="822"/>
        <v>-341.93374785834555</v>
      </c>
      <c r="LU237" s="73">
        <f t="shared" si="823"/>
        <v>796.32858357932673</v>
      </c>
      <c r="LV237" s="73">
        <f t="shared" si="824"/>
        <v>-27.622874348410846</v>
      </c>
      <c r="LW237" s="73"/>
      <c r="LX237" s="73">
        <f t="shared" si="825"/>
        <v>-218.13359859208776</v>
      </c>
      <c r="LY237" s="73">
        <f t="shared" si="826"/>
        <v>971.16389930369587</v>
      </c>
      <c r="LZ237" s="73">
        <f t="shared" si="827"/>
        <v>-908.7100007651693</v>
      </c>
      <c r="MA237" s="73">
        <f t="shared" si="828"/>
        <v>464.72714056163431</v>
      </c>
      <c r="MB237" s="73">
        <f t="shared" si="829"/>
        <v>87.803734027086989</v>
      </c>
      <c r="MC237" s="73">
        <f t="shared" si="830"/>
        <v>-827.36024179355741</v>
      </c>
      <c r="MD237" s="73">
        <f t="shared" si="831"/>
        <v>301.01660417782534</v>
      </c>
      <c r="ME237" s="73"/>
      <c r="MF237" s="73">
        <f t="shared" si="832"/>
        <v>-923.84416781927121</v>
      </c>
      <c r="MG237" s="73">
        <f t="shared" si="833"/>
        <v>2135.6436145689258</v>
      </c>
      <c r="MH237" s="73">
        <f t="shared" si="834"/>
        <v>-1020.5544797909943</v>
      </c>
      <c r="MI237" s="73">
        <f t="shared" si="835"/>
        <v>-167.09359151682793</v>
      </c>
      <c r="MJ237" s="73">
        <f t="shared" si="836"/>
        <v>-254.13001383125857</v>
      </c>
      <c r="MK237" s="73">
        <f t="shared" si="837"/>
        <v>-31.031658214230674</v>
      </c>
      <c r="ML237" s="73">
        <f t="shared" si="838"/>
        <v>273.3937298294145</v>
      </c>
      <c r="MM237" s="73"/>
      <c r="MN237" s="75">
        <f t="shared" si="839"/>
        <v>-0.13914279419405273</v>
      </c>
      <c r="MO237" s="75">
        <f t="shared" si="840"/>
        <v>1.1605843468718566</v>
      </c>
      <c r="MP237" s="75">
        <f t="shared" si="841"/>
        <v>-3.815193604513839E-2</v>
      </c>
      <c r="MQ237" s="75">
        <f t="shared" si="842"/>
        <v>-0.41895326366514313</v>
      </c>
      <c r="MR237" s="75">
        <f t="shared" si="843"/>
        <v>-0.29807758818578312</v>
      </c>
      <c r="MS237" s="75">
        <f t="shared" si="844"/>
        <v>0.69729116338554742</v>
      </c>
      <c r="MT237" s="75">
        <f t="shared" si="845"/>
        <v>-9.5052575198037725E-2</v>
      </c>
      <c r="MU237" s="75"/>
      <c r="MV237" s="75">
        <f t="shared" si="846"/>
        <v>-4.9960358213140238E-2</v>
      </c>
      <c r="MW237" s="75">
        <f t="shared" si="847"/>
        <v>0.44798769565271113</v>
      </c>
      <c r="MX237" s="75">
        <f t="shared" si="848"/>
        <v>-0.32227073015259639</v>
      </c>
      <c r="MY237" s="75">
        <f t="shared" si="849"/>
        <v>0.53034524070447009</v>
      </c>
      <c r="MZ237" s="75">
        <f t="shared" si="850"/>
        <v>0.10904637507352863</v>
      </c>
      <c r="NA237" s="75">
        <f t="shared" si="851"/>
        <v>-0.42683512793679884</v>
      </c>
      <c r="NB237" s="75">
        <f t="shared" si="852"/>
        <v>1.1446220900629338</v>
      </c>
      <c r="NC237" s="75"/>
      <c r="ND237" s="75">
        <f t="shared" si="853"/>
        <v>-0.18215152856648084</v>
      </c>
      <c r="NE237" s="75">
        <f t="shared" si="854"/>
        <v>2.1284995496902974</v>
      </c>
      <c r="NF237" s="75">
        <f t="shared" si="855"/>
        <v>-0.34812741391173291</v>
      </c>
      <c r="NG237" s="75">
        <f t="shared" si="856"/>
        <v>-0.11079789242308669</v>
      </c>
      <c r="NH237" s="75">
        <f t="shared" si="857"/>
        <v>-0.22153549359457417</v>
      </c>
      <c r="NI237" s="75">
        <f t="shared" si="858"/>
        <v>-2.7172327484120871E-2</v>
      </c>
      <c r="NJ237" s="75">
        <f t="shared" si="859"/>
        <v>0.94077023757585387</v>
      </c>
      <c r="NK237" s="75"/>
      <c r="NL237" s="75"/>
      <c r="NM237" s="211">
        <v>14810</v>
      </c>
      <c r="NN237" s="212">
        <v>8</v>
      </c>
      <c r="NO237" s="212">
        <v>11</v>
      </c>
      <c r="NP237" s="212">
        <v>3</v>
      </c>
      <c r="NQ237" s="212">
        <v>0</v>
      </c>
      <c r="NR237" s="212">
        <v>26</v>
      </c>
      <c r="NS237" s="213">
        <v>48</v>
      </c>
      <c r="NT237" s="213">
        <f t="shared" si="860"/>
        <v>14858</v>
      </c>
      <c r="NU237" s="75"/>
      <c r="NV237" s="75"/>
      <c r="NW237" s="73">
        <v>13270</v>
      </c>
      <c r="NX237" s="73">
        <v>3139</v>
      </c>
      <c r="NY237" s="75">
        <f t="shared" si="861"/>
        <v>0.23654860587792012</v>
      </c>
      <c r="NZ237" s="75">
        <f t="shared" si="862"/>
        <v>3.1601362740302525E-3</v>
      </c>
      <c r="OA237" s="75">
        <f t="shared" si="863"/>
        <v>4.0050985580879642E-3</v>
      </c>
      <c r="OB237" s="73">
        <v>19273</v>
      </c>
      <c r="OC237" s="73">
        <v>14858</v>
      </c>
      <c r="OD237" s="73">
        <v>1867.1991033129134</v>
      </c>
      <c r="OE237" s="73">
        <v>814.66378154265703</v>
      </c>
      <c r="OF237" s="75">
        <f t="shared" si="864"/>
        <v>4.2269692395717172E-2</v>
      </c>
      <c r="OG237" s="75">
        <f t="shared" si="865"/>
        <v>0.43630257753296064</v>
      </c>
      <c r="OH237" s="73">
        <v>1545.6666666666702</v>
      </c>
      <c r="OI237" s="73">
        <f t="shared" si="866"/>
        <v>674.3783506734477</v>
      </c>
      <c r="OJ237" s="75">
        <f t="shared" si="867"/>
        <v>4.538823197425277E-2</v>
      </c>
      <c r="OK237" s="75">
        <f t="shared" si="868"/>
        <v>2.9408802651415735E-3</v>
      </c>
      <c r="OL237" s="75">
        <f t="shared" si="869"/>
        <v>1.188458379570692E-3</v>
      </c>
      <c r="OM237" s="73">
        <v>19252</v>
      </c>
      <c r="ON237" s="73">
        <v>376192770</v>
      </c>
      <c r="OO237" s="73">
        <f t="shared" si="870"/>
        <v>19540.451381674633</v>
      </c>
      <c r="OP237" s="75">
        <f t="shared" si="871"/>
        <v>2.9544291730391305E-3</v>
      </c>
      <c r="OQ237" s="75">
        <f t="shared" si="872"/>
        <v>3.0209882575576576E-3</v>
      </c>
      <c r="OR237" s="75">
        <f t="shared" si="873"/>
        <v>2.1741114731412331E-3</v>
      </c>
      <c r="OS237" s="73">
        <v>3096.3738312902556</v>
      </c>
      <c r="OT237" s="75">
        <f t="shared" si="874"/>
        <v>0.16065863286931228</v>
      </c>
      <c r="OU237" s="75">
        <f t="shared" si="875"/>
        <v>2.551903785280806E-3</v>
      </c>
      <c r="OV237" s="73">
        <v>416.43682278144183</v>
      </c>
      <c r="OW237" s="75">
        <f t="shared" si="876"/>
        <v>2.1630834343519728E-2</v>
      </c>
      <c r="OX237" s="75">
        <v>7.0631970260223054E-2</v>
      </c>
      <c r="OY237" s="73">
        <v>1171</v>
      </c>
      <c r="OZ237" s="75">
        <f t="shared" si="877"/>
        <v>6.0758574171120218E-2</v>
      </c>
      <c r="PA237" s="73">
        <v>3792</v>
      </c>
      <c r="PB237" s="75">
        <f t="shared" si="878"/>
        <v>0.19675193275566855</v>
      </c>
      <c r="PC237" s="73">
        <v>3482</v>
      </c>
      <c r="PD237" s="73">
        <v>3954</v>
      </c>
      <c r="PE237" s="75">
        <f t="shared" si="879"/>
        <v>-0.1193727870510875</v>
      </c>
      <c r="PF237" s="75">
        <v>3.2852131678359417E-2</v>
      </c>
      <c r="PG237" s="75">
        <v>5.3899082568807342E-2</v>
      </c>
      <c r="PH237" s="75">
        <v>8.6751214247166752E-2</v>
      </c>
      <c r="PI237" s="75"/>
      <c r="PJ237" s="75"/>
      <c r="PK237" s="75"/>
      <c r="PL237" s="75"/>
      <c r="PM237" s="75"/>
      <c r="PN237" s="75"/>
      <c r="PO237" s="226"/>
      <c r="PP237" s="21">
        <f t="shared" si="880"/>
        <v>0</v>
      </c>
      <c r="PQ237" s="73">
        <f t="shared" si="881"/>
        <v>126.73815971170434</v>
      </c>
      <c r="PR237" s="73"/>
      <c r="PS237" s="73">
        <f t="shared" si="882"/>
        <v>73.588207596284718</v>
      </c>
      <c r="PT237" s="73">
        <v>2</v>
      </c>
      <c r="PU237" s="73">
        <f t="shared" si="883"/>
        <v>40.411654757167739</v>
      </c>
      <c r="PV237" s="73">
        <v>2</v>
      </c>
      <c r="PW237" s="73"/>
      <c r="PZ237" s="74"/>
      <c r="QA237" s="87"/>
    </row>
    <row r="238" spans="1:443" x14ac:dyDescent="0.25">
      <c r="A238" s="150"/>
      <c r="B238" s="153" t="s">
        <v>47</v>
      </c>
      <c r="C238" s="151"/>
      <c r="D238" s="156">
        <v>12035</v>
      </c>
      <c r="E238" s="156" t="s">
        <v>0</v>
      </c>
      <c r="F238" s="72" t="s">
        <v>379</v>
      </c>
      <c r="G238" s="82"/>
      <c r="P238" s="161"/>
      <c r="Q238" s="127"/>
      <c r="R238" s="127"/>
      <c r="S238" s="127"/>
      <c r="T238" s="127"/>
      <c r="U238" s="127"/>
      <c r="V238" s="127"/>
      <c r="W238" s="127"/>
      <c r="X238" s="127"/>
      <c r="Y238" s="127"/>
      <c r="Z238" s="113"/>
      <c r="AA238" s="73"/>
      <c r="AB238" s="74">
        <v>1283</v>
      </c>
      <c r="AC238" s="74">
        <v>5105</v>
      </c>
      <c r="AD238" s="74">
        <v>1479</v>
      </c>
      <c r="AE238" s="74">
        <v>850</v>
      </c>
      <c r="AF238" s="74">
        <v>1058</v>
      </c>
      <c r="AG238" s="74">
        <v>3637</v>
      </c>
      <c r="AH238" s="74">
        <v>185</v>
      </c>
      <c r="AI238" s="74">
        <v>88</v>
      </c>
      <c r="AK238" s="73">
        <f t="shared" si="667"/>
        <v>13685</v>
      </c>
      <c r="AL238" s="75"/>
      <c r="AM238" s="76">
        <f t="shared" si="668"/>
        <v>9.375228352210449E-2</v>
      </c>
      <c r="AN238" s="77">
        <f t="shared" si="669"/>
        <v>0.3730361709901352</v>
      </c>
      <c r="AO238" s="77">
        <f t="shared" si="670"/>
        <v>0.10807453416149068</v>
      </c>
      <c r="AP238" s="77">
        <f t="shared" si="671"/>
        <v>6.2111801242236024E-2</v>
      </c>
      <c r="AQ238" s="77">
        <f t="shared" si="672"/>
        <v>7.7310924369747902E-2</v>
      </c>
      <c r="AR238" s="77">
        <f t="shared" si="673"/>
        <v>0.26576543660942636</v>
      </c>
      <c r="AS238" s="77">
        <f t="shared" si="674"/>
        <v>1.351845085860431E-2</v>
      </c>
      <c r="AT238" s="78">
        <f t="shared" si="675"/>
        <v>6.4303982462550237E-3</v>
      </c>
      <c r="AU238" s="75">
        <f t="shared" si="676"/>
        <v>1</v>
      </c>
      <c r="AV238" s="75"/>
      <c r="AW238" s="75"/>
      <c r="AX238" s="74">
        <v>1028</v>
      </c>
      <c r="AY238" s="74">
        <v>998</v>
      </c>
      <c r="AZ238" s="74">
        <v>1734</v>
      </c>
      <c r="BA238" s="74">
        <v>995</v>
      </c>
      <c r="BB238" s="74">
        <v>5790</v>
      </c>
      <c r="BC238" s="74">
        <v>2936</v>
      </c>
      <c r="BD238" s="74">
        <v>288</v>
      </c>
      <c r="BF238" s="74">
        <v>34</v>
      </c>
      <c r="BG238" s="79">
        <v>15</v>
      </c>
      <c r="BH238" s="80">
        <v>150</v>
      </c>
      <c r="BI238" s="80"/>
      <c r="BJ238" s="81"/>
      <c r="BK238" s="73">
        <f t="shared" si="677"/>
        <v>165</v>
      </c>
      <c r="BL238" s="79">
        <f t="shared" si="678"/>
        <v>13968</v>
      </c>
      <c r="BM238" s="82"/>
      <c r="BN238" s="83">
        <f t="shared" si="679"/>
        <v>7.359679266895762E-2</v>
      </c>
      <c r="BO238" s="84">
        <f t="shared" si="680"/>
        <v>7.1449026345933558E-2</v>
      </c>
      <c r="BP238" s="84">
        <f t="shared" si="681"/>
        <v>0.12414089347079038</v>
      </c>
      <c r="BQ238" s="84">
        <f t="shared" si="682"/>
        <v>7.1234249713631154E-2</v>
      </c>
      <c r="BR238" s="84">
        <f t="shared" si="683"/>
        <v>0.41451890034364264</v>
      </c>
      <c r="BS238" s="84">
        <f t="shared" si="684"/>
        <v>0.21019473081328752</v>
      </c>
      <c r="BT238" s="84">
        <f t="shared" si="685"/>
        <v>2.0618556701030927E-2</v>
      </c>
      <c r="BU238" s="84">
        <f t="shared" si="686"/>
        <v>0</v>
      </c>
      <c r="BV238" s="84">
        <f t="shared" si="687"/>
        <v>2.434135166093929E-3</v>
      </c>
      <c r="BW238" s="84">
        <f t="shared" si="688"/>
        <v>1.0738831615120276E-3</v>
      </c>
      <c r="BX238" s="84">
        <f t="shared" si="689"/>
        <v>1.0738831615120275E-2</v>
      </c>
      <c r="BY238" s="84">
        <f t="shared" si="690"/>
        <v>0</v>
      </c>
      <c r="BZ238" s="84">
        <f t="shared" si="691"/>
        <v>0</v>
      </c>
      <c r="CA238" s="75">
        <f t="shared" si="692"/>
        <v>1.1812714776632302E-2</v>
      </c>
      <c r="CB238" s="85">
        <f t="shared" si="693"/>
        <v>1</v>
      </c>
      <c r="CC238" s="75"/>
      <c r="CD238" s="75"/>
      <c r="CE238" s="74">
        <v>698</v>
      </c>
      <c r="CF238" s="74">
        <v>4615</v>
      </c>
      <c r="CG238" s="74">
        <v>2682</v>
      </c>
      <c r="CH238" s="74">
        <v>1748</v>
      </c>
      <c r="CI238" s="74">
        <v>2021</v>
      </c>
      <c r="CJ238" s="74">
        <v>1795</v>
      </c>
      <c r="CK238" s="74">
        <v>326</v>
      </c>
      <c r="CL238" s="72">
        <v>128</v>
      </c>
      <c r="CP238" s="73">
        <f t="shared" si="884"/>
        <v>128</v>
      </c>
      <c r="CQ238" s="73">
        <f t="shared" si="885"/>
        <v>14013</v>
      </c>
      <c r="CR238" s="73"/>
      <c r="CS238" s="76">
        <f t="shared" si="694"/>
        <v>4.9810889887961181E-2</v>
      </c>
      <c r="CT238" s="77">
        <f t="shared" si="695"/>
        <v>0.3293370441732677</v>
      </c>
      <c r="CU238" s="77">
        <f t="shared" si="696"/>
        <v>0.19139370584457291</v>
      </c>
      <c r="CV238" s="77">
        <f t="shared" si="697"/>
        <v>0.12474131163919218</v>
      </c>
      <c r="CW238" s="77">
        <f t="shared" si="698"/>
        <v>0.14422322129451223</v>
      </c>
      <c r="CX238" s="77">
        <f t="shared" si="699"/>
        <v>0.12809534004139014</v>
      </c>
      <c r="CY238" s="77">
        <f t="shared" si="700"/>
        <v>2.3264111896096482E-2</v>
      </c>
      <c r="CZ238" s="78"/>
      <c r="DA238" s="78"/>
      <c r="DB238" s="78"/>
      <c r="DC238" s="78"/>
      <c r="DD238" s="78">
        <f t="shared" si="701"/>
        <v>9.1343752230072083E-3</v>
      </c>
      <c r="DE238" s="75">
        <f t="shared" si="702"/>
        <v>1</v>
      </c>
      <c r="DF238" s="75"/>
      <c r="DG238" s="75"/>
      <c r="DH238" s="74">
        <v>1905</v>
      </c>
      <c r="DI238" s="74">
        <v>4574</v>
      </c>
      <c r="DJ238" s="74">
        <v>2564</v>
      </c>
      <c r="DK238" s="74">
        <v>2069</v>
      </c>
      <c r="DM238" s="74">
        <v>654</v>
      </c>
      <c r="DN238" s="74">
        <v>1220</v>
      </c>
      <c r="DO238" s="74">
        <v>881</v>
      </c>
      <c r="DP238" s="72">
        <v>16</v>
      </c>
      <c r="DQ238" s="74">
        <v>126</v>
      </c>
      <c r="DR238" s="74">
        <v>4</v>
      </c>
      <c r="DS238" s="74">
        <v>6</v>
      </c>
      <c r="DT238" s="74">
        <v>107</v>
      </c>
      <c r="DU238" s="73">
        <f t="shared" si="703"/>
        <v>259</v>
      </c>
      <c r="DV238" s="73">
        <f t="shared" si="886"/>
        <v>14126</v>
      </c>
      <c r="DW238" s="76">
        <f t="shared" si="704"/>
        <v>0.13485770918873</v>
      </c>
      <c r="DX238" s="77">
        <f t="shared" si="705"/>
        <v>0.32380008494973805</v>
      </c>
      <c r="DY238" s="77">
        <f t="shared" si="706"/>
        <v>0.18150927367973949</v>
      </c>
      <c r="DZ238" s="77">
        <f t="shared" si="707"/>
        <v>0.1464675067251876</v>
      </c>
      <c r="EA238" s="77">
        <f t="shared" si="708"/>
        <v>0</v>
      </c>
      <c r="EB238" s="77">
        <f t="shared" si="709"/>
        <v>4.6297607249044317E-2</v>
      </c>
      <c r="EC238" s="77">
        <f t="shared" si="710"/>
        <v>8.6365567039501628E-2</v>
      </c>
      <c r="ED238" s="77">
        <f t="shared" si="711"/>
        <v>6.2367266034263062E-2</v>
      </c>
      <c r="EE238" s="75">
        <f t="shared" si="712"/>
        <v>1.132663174288546E-3</v>
      </c>
      <c r="EF238" s="78">
        <f t="shared" si="713"/>
        <v>8.9197224975222991E-3</v>
      </c>
      <c r="EG238" s="78">
        <f t="shared" si="714"/>
        <v>2.8316579357213649E-4</v>
      </c>
      <c r="EH238" s="78">
        <f t="shared" si="715"/>
        <v>4.247486903582047E-4</v>
      </c>
      <c r="EI238" s="78">
        <f t="shared" si="716"/>
        <v>7.5746849780546511E-3</v>
      </c>
      <c r="EJ238" s="75">
        <f t="shared" si="717"/>
        <v>1.8334985133795837E-2</v>
      </c>
      <c r="EK238" s="75">
        <f t="shared" si="718"/>
        <v>1</v>
      </c>
      <c r="EL238" s="75"/>
      <c r="EM238" s="75"/>
      <c r="EN238" s="75"/>
      <c r="EO238" s="75"/>
      <c r="EP238" s="75"/>
      <c r="EQ238" s="75"/>
      <c r="ER238" s="75">
        <f t="shared" si="719"/>
        <v>0.3730361709901352</v>
      </c>
      <c r="ES238" s="75">
        <f t="shared" si="720"/>
        <v>0.41451890034364264</v>
      </c>
      <c r="ET238" s="75">
        <f t="shared" si="721"/>
        <v>0.3293370441732677</v>
      </c>
      <c r="EU238" s="75">
        <f t="shared" si="722"/>
        <v>0.32380008494973805</v>
      </c>
      <c r="EV238" s="75"/>
      <c r="EW238" s="75"/>
      <c r="EX238" s="75">
        <f t="shared" si="723"/>
        <v>0.10807453416149068</v>
      </c>
      <c r="EY238" s="75">
        <f t="shared" si="724"/>
        <v>7.1449026345933558E-2</v>
      </c>
      <c r="EZ238" s="75">
        <f t="shared" si="725"/>
        <v>0.14422322129451223</v>
      </c>
      <c r="FA238" s="75">
        <f t="shared" si="726"/>
        <v>0.18150927367973949</v>
      </c>
      <c r="FB238" s="75"/>
      <c r="FC238" s="75"/>
      <c r="FD238" s="75"/>
      <c r="FE238" s="75">
        <f t="shared" si="727"/>
        <v>0</v>
      </c>
      <c r="FF238" s="75"/>
      <c r="FG238" s="75"/>
      <c r="FH238" s="75"/>
      <c r="FI238" s="75"/>
      <c r="FJ238" s="75"/>
      <c r="FK238" s="75">
        <f t="shared" si="728"/>
        <v>2.434135166093929E-3</v>
      </c>
      <c r="FL238" s="75"/>
      <c r="FM238" s="75"/>
      <c r="FN238" s="75"/>
      <c r="FO238" s="75"/>
      <c r="FP238" s="75">
        <f t="shared" si="729"/>
        <v>0.48111070515162591</v>
      </c>
      <c r="FQ238" s="75">
        <f t="shared" si="730"/>
        <v>0.48840206185567014</v>
      </c>
      <c r="FR238" s="75">
        <f t="shared" si="731"/>
        <v>0.47356026546777996</v>
      </c>
      <c r="FS238" s="75">
        <f t="shared" si="732"/>
        <v>0.50530935862947757</v>
      </c>
      <c r="FT238" s="75"/>
      <c r="FU238" s="75"/>
      <c r="FV238" s="75"/>
      <c r="FW238" s="75">
        <f t="shared" si="733"/>
        <v>-8.5181856170374937E-2</v>
      </c>
      <c r="FX238" s="75">
        <f t="shared" si="734"/>
        <v>-5.5369592235296472E-3</v>
      </c>
      <c r="FY238" s="75">
        <f t="shared" si="735"/>
        <v>-9.0718815393904584E-2</v>
      </c>
      <c r="FZ238" s="75"/>
      <c r="GA238" s="75"/>
      <c r="GB238" s="75">
        <f t="shared" si="736"/>
        <v>7.2774194948578674E-2</v>
      </c>
      <c r="GC238" s="75">
        <f t="shared" si="737"/>
        <v>3.7286052385227253E-2</v>
      </c>
      <c r="GD238" s="75">
        <f t="shared" si="738"/>
        <v>0.11006024733380593</v>
      </c>
      <c r="GE238" s="75"/>
      <c r="GF238" s="75"/>
      <c r="GG238" s="75"/>
      <c r="GH238" s="75"/>
      <c r="GI238" s="75"/>
      <c r="GJ238" s="75"/>
      <c r="GK238" s="75"/>
      <c r="GL238" s="75"/>
      <c r="GM238" s="75"/>
      <c r="GN238" s="75"/>
      <c r="GO238" s="75"/>
      <c r="GP238" s="75"/>
      <c r="GQ238" s="75">
        <f t="shared" si="739"/>
        <v>-1.4841796387890183E-2</v>
      </c>
      <c r="GR238" s="75">
        <f t="shared" si="740"/>
        <v>3.1749093161697606E-2</v>
      </c>
      <c r="GS238" s="75">
        <f t="shared" si="741"/>
        <v>1.6907296773807423E-2</v>
      </c>
      <c r="GT238" s="75"/>
      <c r="GU238" s="75"/>
      <c r="GV238" s="75"/>
      <c r="GW238" s="75"/>
      <c r="GX238" s="75">
        <f t="shared" si="742"/>
        <v>1.351845085860431E-2</v>
      </c>
      <c r="GY238" s="75">
        <f t="shared" si="743"/>
        <v>2.0618556701030927E-2</v>
      </c>
      <c r="GZ238" s="75">
        <f t="shared" si="744"/>
        <v>2.3264111896096482E-2</v>
      </c>
      <c r="HA238" s="75">
        <f t="shared" si="745"/>
        <v>4.6297607249044317E-2</v>
      </c>
      <c r="HB238" s="75"/>
      <c r="HC238" s="75"/>
      <c r="HD238" s="75">
        <f t="shared" si="746"/>
        <v>2.6455551950655548E-3</v>
      </c>
      <c r="HE238" s="75">
        <f t="shared" si="747"/>
        <v>2.3033495352947835E-2</v>
      </c>
      <c r="HF238" s="75">
        <f t="shared" si="748"/>
        <v>2.567905054801339E-2</v>
      </c>
      <c r="HG238" s="75"/>
      <c r="HH238" s="75"/>
      <c r="HI238" s="75"/>
      <c r="HJ238" s="75">
        <f t="shared" si="749"/>
        <v>0.26576543660942636</v>
      </c>
      <c r="HK238" s="75">
        <f t="shared" si="750"/>
        <v>0.21019473081328752</v>
      </c>
      <c r="HL238" s="75">
        <f t="shared" si="751"/>
        <v>0.19139370584457291</v>
      </c>
      <c r="HM238" s="75">
        <f t="shared" si="752"/>
        <v>0.1464675067251876</v>
      </c>
      <c r="HN238" s="75"/>
      <c r="HO238" s="75"/>
      <c r="HP238" s="75">
        <f t="shared" si="753"/>
        <v>-1.8801024968714608E-2</v>
      </c>
      <c r="HQ238" s="75">
        <f>Gegevens!HM41-Gegevens!HL41</f>
        <v>-2.616732687248785E-2</v>
      </c>
      <c r="HR238" s="75">
        <f t="shared" si="754"/>
        <v>-6.3727224088099915E-2</v>
      </c>
      <c r="HS238" s="75"/>
      <c r="HT238" s="75"/>
      <c r="HU238" s="75"/>
      <c r="HV238" s="75">
        <f t="shared" si="755"/>
        <v>9.375228352210449E-2</v>
      </c>
      <c r="HW238" s="75">
        <f t="shared" si="756"/>
        <v>0.12414089347079038</v>
      </c>
      <c r="HX238" s="75">
        <f t="shared" si="757"/>
        <v>0.12809534004139014</v>
      </c>
      <c r="HY238" s="75">
        <f t="shared" si="758"/>
        <v>0.13485770918873</v>
      </c>
      <c r="HZ238" s="75"/>
      <c r="IA238" s="75"/>
      <c r="IB238" s="75">
        <f t="shared" si="759"/>
        <v>3.9544465705997622E-3</v>
      </c>
      <c r="IC238" s="75">
        <f t="shared" si="760"/>
        <v>6.7623691473398528E-3</v>
      </c>
      <c r="ID238" s="75">
        <f t="shared" si="761"/>
        <v>1.0716815717939615E-2</v>
      </c>
      <c r="IE238" s="75"/>
      <c r="IF238" s="75"/>
      <c r="IG238" s="75"/>
      <c r="IH238" s="75">
        <f t="shared" si="762"/>
        <v>6.2111801242236024E-2</v>
      </c>
      <c r="II238" s="75">
        <f t="shared" si="763"/>
        <v>7.1234249713631154E-2</v>
      </c>
      <c r="IJ238" s="75">
        <f t="shared" si="764"/>
        <v>4.9810889887961181E-2</v>
      </c>
      <c r="IK238" s="75">
        <f t="shared" si="765"/>
        <v>6.2367266034263062E-2</v>
      </c>
      <c r="IL238" s="75"/>
      <c r="IM238" s="75"/>
      <c r="IN238" s="75">
        <f t="shared" si="766"/>
        <v>-2.1423359825669973E-2</v>
      </c>
      <c r="IO238" s="75">
        <f t="shared" si="767"/>
        <v>1.2556376146301881E-2</v>
      </c>
      <c r="IP238" s="75">
        <f t="shared" si="768"/>
        <v>-8.8669836793680915E-3</v>
      </c>
      <c r="IQ238" s="75"/>
      <c r="IR238" s="75"/>
      <c r="IS238" s="75"/>
      <c r="IT238" s="75">
        <f t="shared" si="769"/>
        <v>7.7310924369747902E-2</v>
      </c>
      <c r="IU238" s="75">
        <f t="shared" si="770"/>
        <v>7.359679266895762E-2</v>
      </c>
      <c r="IV238" s="75">
        <f t="shared" si="771"/>
        <v>0.12474131163919218</v>
      </c>
      <c r="IW238" s="75">
        <f t="shared" si="772"/>
        <v>8.6365567039501628E-2</v>
      </c>
      <c r="IX238" s="75"/>
      <c r="IY238" s="75"/>
      <c r="IZ238" s="75">
        <f t="shared" si="773"/>
        <v>5.1144518970234559E-2</v>
      </c>
      <c r="JA238" s="75">
        <f t="shared" si="774"/>
        <v>-3.8375744599690551E-2</v>
      </c>
      <c r="JB238" s="75">
        <f t="shared" si="775"/>
        <v>1.2768774370544009E-2</v>
      </c>
      <c r="JC238" s="75"/>
      <c r="JD238" s="75"/>
      <c r="JE238" s="75"/>
      <c r="JF238" s="75"/>
      <c r="JG238" s="75"/>
      <c r="JH238" s="75"/>
      <c r="JI238" s="75">
        <f t="shared" si="776"/>
        <v>7.5630252100840331E-2</v>
      </c>
      <c r="JJ238" s="75">
        <f t="shared" si="777"/>
        <v>0.13942272561198393</v>
      </c>
      <c r="JK238" s="75">
        <f t="shared" si="778"/>
        <v>0.15294117647058825</v>
      </c>
      <c r="JL238" s="75"/>
      <c r="JM238" s="75">
        <f t="shared" si="779"/>
        <v>9.1852806414662078E-2</v>
      </c>
      <c r="JN238" s="75">
        <f t="shared" si="780"/>
        <v>0.14483104238258876</v>
      </c>
      <c r="JO238" s="75">
        <f t="shared" si="781"/>
        <v>0.1654495990836197</v>
      </c>
      <c r="JP238" s="75"/>
      <c r="JQ238" s="75">
        <f t="shared" si="782"/>
        <v>7.3075001784057667E-2</v>
      </c>
      <c r="JR238" s="75">
        <f t="shared" si="783"/>
        <v>0.17455220152715337</v>
      </c>
      <c r="JS238" s="75">
        <f t="shared" si="784"/>
        <v>0.19781631342324985</v>
      </c>
      <c r="JT238" s="75"/>
      <c r="JU238" s="75">
        <f t="shared" si="785"/>
        <v>0.10866487328330737</v>
      </c>
      <c r="JV238" s="75">
        <f t="shared" si="786"/>
        <v>0.1487328330737647</v>
      </c>
      <c r="JW238" s="75">
        <f t="shared" si="787"/>
        <v>0.195030440322809</v>
      </c>
      <c r="JX238" s="75"/>
      <c r="JY238" s="75"/>
      <c r="JZ238" s="75"/>
      <c r="KA238" s="75">
        <f t="shared" si="788"/>
        <v>-1.8777804630604411E-2</v>
      </c>
      <c r="KB238" s="75">
        <f t="shared" si="789"/>
        <v>3.5589871499249706E-2</v>
      </c>
      <c r="KC238" s="75">
        <f t="shared" si="790"/>
        <v>1.6812066868645295E-2</v>
      </c>
      <c r="KD238" s="75"/>
      <c r="KE238" s="75"/>
      <c r="KF238" s="75">
        <f t="shared" si="791"/>
        <v>2.9721159144564607E-2</v>
      </c>
      <c r="KG238" s="75">
        <f t="shared" si="792"/>
        <v>-2.5819368453388669E-2</v>
      </c>
      <c r="KH238" s="75">
        <f t="shared" si="793"/>
        <v>3.9017906911759381E-3</v>
      </c>
      <c r="KI238" s="75"/>
      <c r="KJ238" s="75"/>
      <c r="KK238" s="75">
        <f t="shared" si="794"/>
        <v>3.2366714339630148E-2</v>
      </c>
      <c r="KL238" s="75">
        <f t="shared" si="795"/>
        <v>-2.7858731004408444E-3</v>
      </c>
      <c r="KM238" s="75">
        <f t="shared" si="796"/>
        <v>2.9580841239189304E-2</v>
      </c>
      <c r="KN238" s="75"/>
      <c r="KO238" s="75"/>
      <c r="KP238" s="75"/>
      <c r="KQ238" s="75"/>
      <c r="KR238" s="73">
        <f t="shared" si="797"/>
        <v>5855.493986254296</v>
      </c>
      <c r="KS238" s="73">
        <f t="shared" si="798"/>
        <v>1009.2889461626575</v>
      </c>
      <c r="KT238" s="73">
        <f t="shared" si="799"/>
        <v>2969.2107674684994</v>
      </c>
      <c r="KU238" s="73">
        <f t="shared" si="800"/>
        <v>1753.6142611683849</v>
      </c>
      <c r="KV238" s="73">
        <f t="shared" si="801"/>
        <v>1006.2550114547537</v>
      </c>
      <c r="KW238" s="73">
        <f t="shared" si="802"/>
        <v>1039.6282932416952</v>
      </c>
      <c r="KX238" s="73">
        <f t="shared" si="803"/>
        <v>291.25773195876286</v>
      </c>
      <c r="KY238" s="73"/>
      <c r="KZ238" s="73">
        <f t="shared" si="804"/>
        <v>4652.2150859915791</v>
      </c>
      <c r="LA238" s="73">
        <f t="shared" si="805"/>
        <v>2037.2972240062797</v>
      </c>
      <c r="LB238" s="73">
        <f t="shared" si="806"/>
        <v>2703.6274887604368</v>
      </c>
      <c r="LC238" s="73">
        <f t="shared" si="807"/>
        <v>1809.4747734246771</v>
      </c>
      <c r="LD238" s="73">
        <f t="shared" si="808"/>
        <v>703.62863055733965</v>
      </c>
      <c r="LE238" s="73">
        <f t="shared" si="809"/>
        <v>1762.0957682152286</v>
      </c>
      <c r="LF238" s="73">
        <f t="shared" si="810"/>
        <v>328.62884464425889</v>
      </c>
      <c r="LG238" s="73"/>
      <c r="LH238" s="73">
        <f t="shared" si="811"/>
        <v>4574</v>
      </c>
      <c r="LI238" s="73">
        <f t="shared" si="812"/>
        <v>2564</v>
      </c>
      <c r="LJ238" s="73">
        <f t="shared" si="813"/>
        <v>2069</v>
      </c>
      <c r="LK238" s="73">
        <f t="shared" si="814"/>
        <v>1905</v>
      </c>
      <c r="LL238" s="73">
        <f t="shared" si="815"/>
        <v>881</v>
      </c>
      <c r="LM238" s="73">
        <f t="shared" si="816"/>
        <v>1220</v>
      </c>
      <c r="LN238" s="73">
        <f t="shared" si="817"/>
        <v>654</v>
      </c>
      <c r="LO238" s="73"/>
      <c r="LP238" s="73">
        <f t="shared" si="818"/>
        <v>-1203.2789002627169</v>
      </c>
      <c r="LQ238" s="73">
        <f t="shared" si="819"/>
        <v>1028.0082778436222</v>
      </c>
      <c r="LR238" s="73">
        <f t="shared" si="820"/>
        <v>-265.58327870806261</v>
      </c>
      <c r="LS238" s="73">
        <f t="shared" si="821"/>
        <v>55.860512256292168</v>
      </c>
      <c r="LT238" s="73">
        <f t="shared" si="822"/>
        <v>-302.62638089741404</v>
      </c>
      <c r="LU238" s="73">
        <f t="shared" si="823"/>
        <v>722.4674749735334</v>
      </c>
      <c r="LV238" s="73">
        <f t="shared" si="824"/>
        <v>37.37111268549603</v>
      </c>
      <c r="LW238" s="73"/>
      <c r="LX238" s="73">
        <f t="shared" si="825"/>
        <v>-78.215085991579144</v>
      </c>
      <c r="LY238" s="73">
        <f t="shared" si="826"/>
        <v>526.70277599372025</v>
      </c>
      <c r="LZ238" s="73">
        <f t="shared" si="827"/>
        <v>-634.62748876043679</v>
      </c>
      <c r="MA238" s="73">
        <f t="shared" si="828"/>
        <v>95.525226575322904</v>
      </c>
      <c r="MB238" s="73">
        <f t="shared" si="829"/>
        <v>177.37136944266035</v>
      </c>
      <c r="MC238" s="73">
        <f t="shared" si="830"/>
        <v>-542.09576821522865</v>
      </c>
      <c r="MD238" s="73">
        <f t="shared" si="831"/>
        <v>325.37115535574111</v>
      </c>
      <c r="ME238" s="73"/>
      <c r="MF238" s="73">
        <f t="shared" si="832"/>
        <v>-1281.493986254296</v>
      </c>
      <c r="MG238" s="73">
        <f t="shared" si="833"/>
        <v>1554.7110538373427</v>
      </c>
      <c r="MH238" s="73">
        <f t="shared" si="834"/>
        <v>-900.2107674684994</v>
      </c>
      <c r="MI238" s="73">
        <f t="shared" si="835"/>
        <v>151.38573883161507</v>
      </c>
      <c r="MJ238" s="73">
        <f t="shared" si="836"/>
        <v>-125.25501145475369</v>
      </c>
      <c r="MK238" s="73">
        <f t="shared" si="837"/>
        <v>180.37170675830475</v>
      </c>
      <c r="ML238" s="73">
        <f t="shared" si="838"/>
        <v>362.74226804123714</v>
      </c>
      <c r="MM238" s="73"/>
      <c r="MN238" s="75">
        <f t="shared" si="839"/>
        <v>-0.20549571105143308</v>
      </c>
      <c r="MO238" s="75">
        <f t="shared" si="840"/>
        <v>1.0185470491400268</v>
      </c>
      <c r="MP238" s="75">
        <f t="shared" si="841"/>
        <v>-8.9445748216282595E-2</v>
      </c>
      <c r="MQ238" s="75">
        <f t="shared" si="842"/>
        <v>3.1854503862824339E-2</v>
      </c>
      <c r="MR238" s="75">
        <f t="shared" si="843"/>
        <v>-0.30074521612558613</v>
      </c>
      <c r="MS238" s="75">
        <f t="shared" si="844"/>
        <v>0.69492863908194202</v>
      </c>
      <c r="MT238" s="75">
        <f t="shared" si="845"/>
        <v>0.12830942696067943</v>
      </c>
      <c r="MU238" s="75"/>
      <c r="MV238" s="75">
        <f t="shared" si="846"/>
        <v>-1.6812439783167994E-2</v>
      </c>
      <c r="MW238" s="75">
        <f t="shared" si="847"/>
        <v>0.25853015936377516</v>
      </c>
      <c r="MX238" s="75">
        <f t="shared" si="848"/>
        <v>-0.23473185244591582</v>
      </c>
      <c r="MY238" s="75">
        <f t="shared" si="849"/>
        <v>5.2791687388118944E-2</v>
      </c>
      <c r="MZ238" s="75">
        <f t="shared" si="850"/>
        <v>0.25208094403743297</v>
      </c>
      <c r="NA238" s="75">
        <f t="shared" si="851"/>
        <v>-0.3076426253292126</v>
      </c>
      <c r="NB238" s="75">
        <f t="shared" si="852"/>
        <v>0.99008702570815343</v>
      </c>
      <c r="NC238" s="75"/>
      <c r="ND238" s="75">
        <f t="shared" si="853"/>
        <v>-0.21885326656684956</v>
      </c>
      <c r="NE238" s="75">
        <f t="shared" si="854"/>
        <v>1.5404023394374764</v>
      </c>
      <c r="NF238" s="75">
        <f t="shared" si="855"/>
        <v>-0.30318183448997943</v>
      </c>
      <c r="NG238" s="75">
        <f t="shared" si="856"/>
        <v>8.6327844260773126E-2</v>
      </c>
      <c r="NH238" s="75">
        <f t="shared" si="857"/>
        <v>-0.1244764100838327</v>
      </c>
      <c r="NI238" s="75">
        <f t="shared" si="858"/>
        <v>0.17349634280910389</v>
      </c>
      <c r="NJ238" s="75">
        <f t="shared" si="859"/>
        <v>1.2454339515786494</v>
      </c>
      <c r="NK238" s="75"/>
      <c r="NL238" s="75"/>
      <c r="NM238" s="211">
        <v>18617</v>
      </c>
      <c r="NN238" s="212">
        <v>3</v>
      </c>
      <c r="NO238" s="212">
        <v>14</v>
      </c>
      <c r="NP238" s="212">
        <v>17</v>
      </c>
      <c r="NQ238" s="212">
        <v>1</v>
      </c>
      <c r="NR238" s="212">
        <v>29</v>
      </c>
      <c r="NS238" s="213">
        <v>64</v>
      </c>
      <c r="NT238" s="213">
        <f t="shared" si="860"/>
        <v>18681</v>
      </c>
      <c r="NU238" s="75"/>
      <c r="NV238" s="75"/>
      <c r="NW238" s="73">
        <v>14126</v>
      </c>
      <c r="NX238" s="73">
        <v>2564</v>
      </c>
      <c r="NY238" s="75">
        <f t="shared" si="861"/>
        <v>0.18150927367973949</v>
      </c>
      <c r="NZ238" s="75">
        <f t="shared" si="862"/>
        <v>3.363985305723538E-3</v>
      </c>
      <c r="OA238" s="75">
        <f t="shared" si="863"/>
        <v>3.2714471815665945E-3</v>
      </c>
      <c r="OB238" s="73">
        <v>20870</v>
      </c>
      <c r="OC238" s="73">
        <v>15930</v>
      </c>
      <c r="OD238" s="73">
        <v>1763.4896688484885</v>
      </c>
      <c r="OE238" s="73">
        <v>797.82074620384822</v>
      </c>
      <c r="OF238" s="75">
        <f t="shared" si="864"/>
        <v>3.8228114336552384E-2</v>
      </c>
      <c r="OG238" s="75">
        <f t="shared" si="865"/>
        <v>0.45241021838523376</v>
      </c>
      <c r="OH238" s="73">
        <v>1240</v>
      </c>
      <c r="OI238" s="73">
        <f t="shared" si="866"/>
        <v>560.98867079768991</v>
      </c>
      <c r="OJ238" s="75">
        <f t="shared" si="867"/>
        <v>3.5215861318122404E-2</v>
      </c>
      <c r="OK238" s="75">
        <f t="shared" si="868"/>
        <v>3.1845675885178561E-3</v>
      </c>
      <c r="OL238" s="75">
        <f t="shared" si="869"/>
        <v>1.1638872043947099E-3</v>
      </c>
      <c r="OM238" s="73">
        <v>20681</v>
      </c>
      <c r="ON238" s="73">
        <v>428757870</v>
      </c>
      <c r="OO238" s="73">
        <f t="shared" si="870"/>
        <v>20731.969924084908</v>
      </c>
      <c r="OP238" s="75">
        <f t="shared" si="871"/>
        <v>3.1737247936641519E-3</v>
      </c>
      <c r="OQ238" s="75">
        <f t="shared" si="872"/>
        <v>3.4431084111622681E-3</v>
      </c>
      <c r="OR238" s="75">
        <f t="shared" si="873"/>
        <v>1.808557324335129E-3</v>
      </c>
      <c r="OS238" s="73">
        <v>4389.7538803732896</v>
      </c>
      <c r="OT238" s="75">
        <f t="shared" si="874"/>
        <v>0.21033799139306611</v>
      </c>
      <c r="OU238" s="75">
        <f t="shared" si="875"/>
        <v>3.6178543529118211E-3</v>
      </c>
      <c r="OV238" s="73">
        <v>384.093959026383</v>
      </c>
      <c r="OW238" s="75">
        <f t="shared" si="876"/>
        <v>1.8572310769613801E-2</v>
      </c>
      <c r="OX238" s="75">
        <v>9.2150170648464161E-2</v>
      </c>
      <c r="OY238" s="73">
        <v>1199</v>
      </c>
      <c r="OZ238" s="75">
        <f t="shared" si="877"/>
        <v>5.7450886439865838E-2</v>
      </c>
      <c r="PA238" s="73">
        <v>4299</v>
      </c>
      <c r="PB238" s="75">
        <f t="shared" si="878"/>
        <v>0.20598945855294681</v>
      </c>
      <c r="PC238" s="73">
        <v>3554</v>
      </c>
      <c r="PD238" s="73">
        <v>4465</v>
      </c>
      <c r="PE238" s="75">
        <f t="shared" si="879"/>
        <v>-0.20403135498320268</v>
      </c>
      <c r="PF238" s="75">
        <v>2.9722257132084956E-2</v>
      </c>
      <c r="PG238" s="75">
        <v>5.5422898077164759E-2</v>
      </c>
      <c r="PH238" s="75">
        <v>8.5145155209249715E-2</v>
      </c>
      <c r="PI238" s="75"/>
      <c r="PJ238" s="75"/>
      <c r="PK238" s="75"/>
      <c r="PL238" s="75"/>
      <c r="PM238" s="75"/>
      <c r="PN238" s="75"/>
      <c r="PO238" s="226"/>
      <c r="PP238" s="21">
        <f t="shared" si="880"/>
        <v>0</v>
      </c>
      <c r="PQ238" s="73">
        <f t="shared" si="881"/>
        <v>97.249151950827567</v>
      </c>
      <c r="PR238" s="73"/>
      <c r="PS238" s="73">
        <f t="shared" si="882"/>
        <v>56.985322985333589</v>
      </c>
      <c r="PT238" s="73">
        <v>1</v>
      </c>
      <c r="PU238" s="73">
        <f t="shared" si="883"/>
        <v>36.547731270994937</v>
      </c>
      <c r="PV238" s="73">
        <v>1</v>
      </c>
      <c r="PW238" s="73"/>
      <c r="PZ238" s="74"/>
      <c r="QA238" s="87"/>
    </row>
    <row r="239" spans="1:443" x14ac:dyDescent="0.25">
      <c r="A239" s="150"/>
      <c r="B239" s="153" t="s">
        <v>12</v>
      </c>
      <c r="C239" s="151"/>
      <c r="D239" s="156">
        <v>43014</v>
      </c>
      <c r="E239" s="156" t="s">
        <v>205</v>
      </c>
      <c r="F239" s="72" t="s">
        <v>229</v>
      </c>
      <c r="G239" s="82"/>
      <c r="P239" s="161"/>
      <c r="Q239" s="127"/>
      <c r="R239" s="127"/>
      <c r="S239" s="127"/>
      <c r="T239" s="127"/>
      <c r="U239" s="127"/>
      <c r="V239" s="127"/>
      <c r="W239" s="127"/>
      <c r="X239" s="127"/>
      <c r="Y239" s="127"/>
      <c r="Z239" s="113"/>
      <c r="AA239" s="73"/>
      <c r="AB239" s="74">
        <v>1040</v>
      </c>
      <c r="AC239" s="74">
        <v>808</v>
      </c>
      <c r="AD239" s="74">
        <v>259</v>
      </c>
      <c r="AE239" s="74">
        <v>286</v>
      </c>
      <c r="AF239" s="74">
        <v>284</v>
      </c>
      <c r="AG239" s="74">
        <v>1949</v>
      </c>
      <c r="AH239" s="74">
        <v>105</v>
      </c>
      <c r="AI239" s="74">
        <v>48</v>
      </c>
      <c r="AK239" s="73">
        <f t="shared" si="667"/>
        <v>4779</v>
      </c>
      <c r="AL239" s="75"/>
      <c r="AM239" s="76">
        <f t="shared" si="668"/>
        <v>0.21761874869219502</v>
      </c>
      <c r="AN239" s="77">
        <f t="shared" si="669"/>
        <v>0.16907302783008998</v>
      </c>
      <c r="AO239" s="77">
        <f t="shared" si="670"/>
        <v>5.4195438376229338E-2</v>
      </c>
      <c r="AP239" s="77">
        <f t="shared" si="671"/>
        <v>5.9845155890353628E-2</v>
      </c>
      <c r="AQ239" s="77">
        <f t="shared" si="672"/>
        <v>5.9426658296714792E-2</v>
      </c>
      <c r="AR239" s="77">
        <f t="shared" si="673"/>
        <v>0.40782590500104626</v>
      </c>
      <c r="AS239" s="77">
        <f t="shared" si="674"/>
        <v>2.1971123666038921E-2</v>
      </c>
      <c r="AT239" s="78">
        <f t="shared" si="675"/>
        <v>1.0043942247332079E-2</v>
      </c>
      <c r="AU239" s="75">
        <f t="shared" si="676"/>
        <v>1</v>
      </c>
      <c r="AV239" s="75"/>
      <c r="AW239" s="75"/>
      <c r="AX239" s="74">
        <v>345</v>
      </c>
      <c r="AY239" s="74">
        <v>213</v>
      </c>
      <c r="AZ239" s="74">
        <v>1143</v>
      </c>
      <c r="BA239" s="74">
        <v>386</v>
      </c>
      <c r="BB239" s="74">
        <v>1205</v>
      </c>
      <c r="BC239" s="74">
        <v>1201</v>
      </c>
      <c r="BD239" s="74">
        <v>111</v>
      </c>
      <c r="BF239" s="74">
        <v>12</v>
      </c>
      <c r="BG239" s="79">
        <v>3</v>
      </c>
      <c r="BH239" s="80">
        <v>34</v>
      </c>
      <c r="BI239" s="80">
        <v>3</v>
      </c>
      <c r="BJ239" s="81">
        <v>5</v>
      </c>
      <c r="BK239" s="73">
        <f t="shared" si="677"/>
        <v>45</v>
      </c>
      <c r="BL239" s="79">
        <f t="shared" si="678"/>
        <v>4661</v>
      </c>
      <c r="BM239" s="82"/>
      <c r="BN239" s="83">
        <f t="shared" si="679"/>
        <v>7.4018450976185368E-2</v>
      </c>
      <c r="BO239" s="84">
        <f t="shared" si="680"/>
        <v>4.5698347993992708E-2</v>
      </c>
      <c r="BP239" s="84">
        <f t="shared" si="681"/>
        <v>0.24522634627762283</v>
      </c>
      <c r="BQ239" s="84">
        <f t="shared" si="682"/>
        <v>8.2814846599442174E-2</v>
      </c>
      <c r="BR239" s="84">
        <f t="shared" si="683"/>
        <v>0.25852821282986482</v>
      </c>
      <c r="BS239" s="84">
        <f t="shared" si="684"/>
        <v>0.25767002789101051</v>
      </c>
      <c r="BT239" s="84">
        <f t="shared" si="685"/>
        <v>2.3814632053207465E-2</v>
      </c>
      <c r="BU239" s="84">
        <f t="shared" si="686"/>
        <v>0</v>
      </c>
      <c r="BV239" s="84">
        <f t="shared" si="687"/>
        <v>2.5745548165629693E-3</v>
      </c>
      <c r="BW239" s="84">
        <f t="shared" si="688"/>
        <v>6.4363870414074233E-4</v>
      </c>
      <c r="BX239" s="84">
        <f t="shared" si="689"/>
        <v>7.2945719802617465E-3</v>
      </c>
      <c r="BY239" s="84">
        <f t="shared" si="690"/>
        <v>6.4363870414074233E-4</v>
      </c>
      <c r="BZ239" s="84">
        <f t="shared" si="691"/>
        <v>1.0727311735679039E-3</v>
      </c>
      <c r="CA239" s="75">
        <f t="shared" si="692"/>
        <v>9.6545805621111348E-3</v>
      </c>
      <c r="CB239" s="85">
        <f t="shared" si="693"/>
        <v>1</v>
      </c>
      <c r="CC239" s="75"/>
      <c r="CD239" s="75"/>
      <c r="CE239" s="74">
        <v>200</v>
      </c>
      <c r="CF239" s="74">
        <v>627</v>
      </c>
      <c r="CG239" s="74">
        <v>1680</v>
      </c>
      <c r="CH239" s="74">
        <v>405</v>
      </c>
      <c r="CI239" s="74">
        <v>530</v>
      </c>
      <c r="CJ239" s="74">
        <v>1073</v>
      </c>
      <c r="CK239" s="74">
        <v>99</v>
      </c>
      <c r="CL239" s="72">
        <v>2</v>
      </c>
      <c r="CM239" s="72">
        <v>61</v>
      </c>
      <c r="CN239" s="72">
        <v>7</v>
      </c>
      <c r="CO239" s="72">
        <v>6</v>
      </c>
      <c r="CP239" s="73">
        <f t="shared" si="884"/>
        <v>76</v>
      </c>
      <c r="CQ239" s="73">
        <f t="shared" si="885"/>
        <v>4690</v>
      </c>
      <c r="CR239" s="73"/>
      <c r="CS239" s="76">
        <f t="shared" si="694"/>
        <v>4.2643923240938165E-2</v>
      </c>
      <c r="CT239" s="77">
        <f t="shared" si="695"/>
        <v>0.13368869936034114</v>
      </c>
      <c r="CU239" s="77">
        <f t="shared" si="696"/>
        <v>0.35820895522388058</v>
      </c>
      <c r="CV239" s="77">
        <f t="shared" si="697"/>
        <v>8.6353944562899784E-2</v>
      </c>
      <c r="CW239" s="77">
        <f t="shared" si="698"/>
        <v>0.11300639658848614</v>
      </c>
      <c r="CX239" s="77">
        <f t="shared" si="699"/>
        <v>0.22878464818763325</v>
      </c>
      <c r="CY239" s="77">
        <f t="shared" si="700"/>
        <v>2.1108742004264391E-2</v>
      </c>
      <c r="CZ239" s="78"/>
      <c r="DA239" s="78"/>
      <c r="DB239" s="78"/>
      <c r="DC239" s="78"/>
      <c r="DD239" s="78">
        <f t="shared" si="701"/>
        <v>1.6204690831556502E-2</v>
      </c>
      <c r="DE239" s="75">
        <f t="shared" si="702"/>
        <v>1</v>
      </c>
      <c r="DF239" s="75"/>
      <c r="DG239" s="75"/>
      <c r="DH239" s="74">
        <v>1039</v>
      </c>
      <c r="DI239" s="74">
        <v>908</v>
      </c>
      <c r="DJ239" s="74">
        <v>1034</v>
      </c>
      <c r="DK239" s="74">
        <v>1126</v>
      </c>
      <c r="DM239" s="74">
        <v>260</v>
      </c>
      <c r="DN239" s="74">
        <v>355</v>
      </c>
      <c r="DO239" s="74">
        <v>453</v>
      </c>
      <c r="DP239" s="72">
        <v>51</v>
      </c>
      <c r="DQ239" s="72">
        <v>9</v>
      </c>
      <c r="DR239" s="72">
        <v>17</v>
      </c>
      <c r="DS239" s="72"/>
      <c r="DU239" s="73">
        <f t="shared" si="703"/>
        <v>77</v>
      </c>
      <c r="DV239" s="73">
        <f t="shared" si="886"/>
        <v>5252</v>
      </c>
      <c r="DW239" s="76">
        <f t="shared" si="704"/>
        <v>0.19782939832444782</v>
      </c>
      <c r="DX239" s="77">
        <f t="shared" si="705"/>
        <v>0.17288651942117289</v>
      </c>
      <c r="DY239" s="77">
        <f t="shared" si="706"/>
        <v>0.19687738004569688</v>
      </c>
      <c r="DZ239" s="77">
        <f t="shared" si="707"/>
        <v>0.21439451637471441</v>
      </c>
      <c r="EA239" s="77">
        <f t="shared" si="708"/>
        <v>0</v>
      </c>
      <c r="EB239" s="77">
        <f t="shared" si="709"/>
        <v>4.9504950495049507E-2</v>
      </c>
      <c r="EC239" s="77">
        <f t="shared" si="710"/>
        <v>6.7593297791317591E-2</v>
      </c>
      <c r="ED239" s="77">
        <f t="shared" si="711"/>
        <v>8.6252856054836249E-2</v>
      </c>
      <c r="EE239" s="75">
        <f t="shared" si="712"/>
        <v>9.7105864432597104E-3</v>
      </c>
      <c r="EF239" s="78">
        <f t="shared" si="713"/>
        <v>1.7136329017517135E-3</v>
      </c>
      <c r="EG239" s="78">
        <f t="shared" si="714"/>
        <v>3.2368621477532368E-3</v>
      </c>
      <c r="EH239" s="78">
        <f t="shared" si="715"/>
        <v>0</v>
      </c>
      <c r="EI239" s="78">
        <f t="shared" si="716"/>
        <v>0</v>
      </c>
      <c r="EJ239" s="75">
        <f t="shared" si="717"/>
        <v>1.4661081492764662E-2</v>
      </c>
      <c r="EK239" s="75">
        <f t="shared" si="718"/>
        <v>1</v>
      </c>
      <c r="EL239" s="75"/>
      <c r="EM239" s="75"/>
      <c r="EN239" s="75"/>
      <c r="EO239" s="75"/>
      <c r="EP239" s="75"/>
      <c r="EQ239" s="75"/>
      <c r="ER239" s="75">
        <f t="shared" si="719"/>
        <v>0.16907302783008998</v>
      </c>
      <c r="ES239" s="75">
        <f t="shared" si="720"/>
        <v>0.25852821282986482</v>
      </c>
      <c r="ET239" s="75">
        <f t="shared" si="721"/>
        <v>0.13368869936034114</v>
      </c>
      <c r="EU239" s="75">
        <f t="shared" si="722"/>
        <v>0.17288651942117289</v>
      </c>
      <c r="EV239" s="75"/>
      <c r="EW239" s="75"/>
      <c r="EX239" s="75">
        <f t="shared" si="723"/>
        <v>5.4195438376229338E-2</v>
      </c>
      <c r="EY239" s="75">
        <f t="shared" si="724"/>
        <v>4.5698347993992708E-2</v>
      </c>
      <c r="EZ239" s="75">
        <f t="shared" si="725"/>
        <v>0.11300639658848614</v>
      </c>
      <c r="FA239" s="75">
        <f t="shared" si="726"/>
        <v>0.19687738004569688</v>
      </c>
      <c r="FB239" s="75"/>
      <c r="FC239" s="75"/>
      <c r="FD239" s="75"/>
      <c r="FE239" s="75">
        <f t="shared" si="727"/>
        <v>0</v>
      </c>
      <c r="FF239" s="75"/>
      <c r="FG239" s="75"/>
      <c r="FH239" s="75"/>
      <c r="FI239" s="75"/>
      <c r="FJ239" s="75"/>
      <c r="FK239" s="75">
        <f t="shared" si="728"/>
        <v>2.5745548165629693E-3</v>
      </c>
      <c r="FL239" s="75"/>
      <c r="FM239" s="75"/>
      <c r="FN239" s="75"/>
      <c r="FO239" s="75"/>
      <c r="FP239" s="75">
        <f t="shared" si="729"/>
        <v>0.22326846620631932</v>
      </c>
      <c r="FQ239" s="75">
        <f t="shared" si="730"/>
        <v>0.30680111564042051</v>
      </c>
      <c r="FR239" s="75">
        <f t="shared" si="731"/>
        <v>0.24669509594882727</v>
      </c>
      <c r="FS239" s="75">
        <f t="shared" si="732"/>
        <v>0.36976389946686977</v>
      </c>
      <c r="FT239" s="75"/>
      <c r="FU239" s="75"/>
      <c r="FV239" s="75"/>
      <c r="FW239" s="75">
        <f t="shared" si="733"/>
        <v>-0.12483951346952368</v>
      </c>
      <c r="FX239" s="75">
        <f t="shared" si="734"/>
        <v>3.9197820060831751E-2</v>
      </c>
      <c r="FY239" s="75">
        <f t="shared" si="735"/>
        <v>-8.5641693408691932E-2</v>
      </c>
      <c r="FZ239" s="75"/>
      <c r="GA239" s="75"/>
      <c r="GB239" s="75">
        <f t="shared" si="736"/>
        <v>6.7308048594493436E-2</v>
      </c>
      <c r="GC239" s="75">
        <f t="shared" si="737"/>
        <v>8.3870983457210738E-2</v>
      </c>
      <c r="GD239" s="75">
        <f t="shared" si="738"/>
        <v>0.15117903205170419</v>
      </c>
      <c r="GE239" s="75"/>
      <c r="GF239" s="75"/>
      <c r="GG239" s="75"/>
      <c r="GH239" s="75"/>
      <c r="GI239" s="75"/>
      <c r="GJ239" s="75"/>
      <c r="GK239" s="75"/>
      <c r="GL239" s="75"/>
      <c r="GM239" s="75"/>
      <c r="GN239" s="75"/>
      <c r="GO239" s="75"/>
      <c r="GP239" s="75"/>
      <c r="GQ239" s="75">
        <f t="shared" si="739"/>
        <v>-6.0106019691593238E-2</v>
      </c>
      <c r="GR239" s="75">
        <f t="shared" si="740"/>
        <v>0.1230688035180425</v>
      </c>
      <c r="GS239" s="75">
        <f t="shared" si="741"/>
        <v>6.2962783826449265E-2</v>
      </c>
      <c r="GT239" s="75"/>
      <c r="GU239" s="75"/>
      <c r="GV239" s="75"/>
      <c r="GW239" s="75"/>
      <c r="GX239" s="75">
        <f t="shared" si="742"/>
        <v>2.1971123666038921E-2</v>
      </c>
      <c r="GY239" s="75">
        <f t="shared" si="743"/>
        <v>2.3814632053207465E-2</v>
      </c>
      <c r="GZ239" s="75">
        <f t="shared" si="744"/>
        <v>2.1108742004264391E-2</v>
      </c>
      <c r="HA239" s="75">
        <f t="shared" si="745"/>
        <v>4.9504950495049507E-2</v>
      </c>
      <c r="HB239" s="75"/>
      <c r="HC239" s="75"/>
      <c r="HD239" s="75">
        <f t="shared" si="746"/>
        <v>-2.7058900489430743E-3</v>
      </c>
      <c r="HE239" s="75">
        <f t="shared" si="747"/>
        <v>2.8396208490785117E-2</v>
      </c>
      <c r="HF239" s="75">
        <f t="shared" si="748"/>
        <v>2.5690318441842042E-2</v>
      </c>
      <c r="HG239" s="75"/>
      <c r="HH239" s="75"/>
      <c r="HI239" s="75"/>
      <c r="HJ239" s="75">
        <f t="shared" si="749"/>
        <v>0.40782590500104626</v>
      </c>
      <c r="HK239" s="75">
        <f t="shared" si="750"/>
        <v>0.25767002789101051</v>
      </c>
      <c r="HL239" s="75">
        <f t="shared" si="751"/>
        <v>0.35820895522388058</v>
      </c>
      <c r="HM239" s="75">
        <f t="shared" si="752"/>
        <v>0.21439451637471441</v>
      </c>
      <c r="HN239" s="75"/>
      <c r="HO239" s="75"/>
      <c r="HP239" s="75">
        <f t="shared" si="753"/>
        <v>0.10053892733287007</v>
      </c>
      <c r="HQ239" s="75">
        <f>Gegevens!HM224-Gegevens!HL224</f>
        <v>-2.7444455685276481E-2</v>
      </c>
      <c r="HR239" s="75">
        <f t="shared" si="754"/>
        <v>-4.3275511516296106E-2</v>
      </c>
      <c r="HS239" s="75"/>
      <c r="HT239" s="75"/>
      <c r="HU239" s="75"/>
      <c r="HV239" s="75">
        <f t="shared" si="755"/>
        <v>0.21761874869219502</v>
      </c>
      <c r="HW239" s="75">
        <f t="shared" si="756"/>
        <v>0.24522634627762283</v>
      </c>
      <c r="HX239" s="75">
        <f t="shared" si="757"/>
        <v>0.22878464818763325</v>
      </c>
      <c r="HY239" s="75">
        <f t="shared" si="758"/>
        <v>0.19782939832444782</v>
      </c>
      <c r="HZ239" s="75"/>
      <c r="IA239" s="75"/>
      <c r="IB239" s="75">
        <f t="shared" si="759"/>
        <v>-1.6441698089989576E-2</v>
      </c>
      <c r="IC239" s="75">
        <f t="shared" si="760"/>
        <v>-3.095524986318543E-2</v>
      </c>
      <c r="ID239" s="75">
        <f t="shared" si="761"/>
        <v>-4.7396947953175006E-2</v>
      </c>
      <c r="IE239" s="75"/>
      <c r="IF239" s="75"/>
      <c r="IG239" s="75"/>
      <c r="IH239" s="75">
        <f t="shared" si="762"/>
        <v>5.9845155890353628E-2</v>
      </c>
      <c r="II239" s="75">
        <f t="shared" si="763"/>
        <v>8.2814846599442174E-2</v>
      </c>
      <c r="IJ239" s="75">
        <f t="shared" si="764"/>
        <v>4.2643923240938165E-2</v>
      </c>
      <c r="IK239" s="75">
        <f t="shared" si="765"/>
        <v>8.6252856054836249E-2</v>
      </c>
      <c r="IL239" s="75"/>
      <c r="IM239" s="75"/>
      <c r="IN239" s="75">
        <f t="shared" si="766"/>
        <v>-4.0170923358504008E-2</v>
      </c>
      <c r="IO239" s="75">
        <f t="shared" si="767"/>
        <v>4.3608932813898084E-2</v>
      </c>
      <c r="IP239" s="75">
        <f t="shared" si="768"/>
        <v>3.4380094553940754E-3</v>
      </c>
      <c r="IQ239" s="75"/>
      <c r="IR239" s="75"/>
      <c r="IS239" s="75"/>
      <c r="IT239" s="75">
        <f t="shared" si="769"/>
        <v>5.9426658296714792E-2</v>
      </c>
      <c r="IU239" s="75">
        <f t="shared" si="770"/>
        <v>7.4018450976185368E-2</v>
      </c>
      <c r="IV239" s="75">
        <f t="shared" si="771"/>
        <v>8.6353944562899784E-2</v>
      </c>
      <c r="IW239" s="75">
        <f t="shared" si="772"/>
        <v>6.7593297791317591E-2</v>
      </c>
      <c r="IX239" s="75"/>
      <c r="IY239" s="75"/>
      <c r="IZ239" s="75">
        <f t="shared" si="773"/>
        <v>1.2335493586714416E-2</v>
      </c>
      <c r="JA239" s="75">
        <f t="shared" si="774"/>
        <v>-1.8760646771582193E-2</v>
      </c>
      <c r="JB239" s="75">
        <f t="shared" si="775"/>
        <v>-6.4251531848677768E-3</v>
      </c>
      <c r="JC239" s="75"/>
      <c r="JD239" s="75"/>
      <c r="JE239" s="75"/>
      <c r="JF239" s="75"/>
      <c r="JG239" s="75"/>
      <c r="JH239" s="75"/>
      <c r="JI239" s="75">
        <f t="shared" si="776"/>
        <v>8.1816279556392549E-2</v>
      </c>
      <c r="JJ239" s="75">
        <f t="shared" si="777"/>
        <v>0.11927181418706842</v>
      </c>
      <c r="JK239" s="75">
        <f t="shared" si="778"/>
        <v>0.14124293785310735</v>
      </c>
      <c r="JL239" s="75"/>
      <c r="JM239" s="75">
        <f t="shared" si="779"/>
        <v>0.10662947865264964</v>
      </c>
      <c r="JN239" s="75">
        <f t="shared" si="780"/>
        <v>0.15683329757562753</v>
      </c>
      <c r="JO239" s="75">
        <f t="shared" si="781"/>
        <v>0.18064792962883502</v>
      </c>
      <c r="JP239" s="75"/>
      <c r="JQ239" s="75">
        <f t="shared" si="782"/>
        <v>6.3752665245202553E-2</v>
      </c>
      <c r="JR239" s="75">
        <f t="shared" si="783"/>
        <v>0.12899786780383796</v>
      </c>
      <c r="JS239" s="75">
        <f t="shared" si="784"/>
        <v>0.15010660980810234</v>
      </c>
      <c r="JT239" s="75"/>
      <c r="JU239" s="75">
        <f t="shared" si="785"/>
        <v>0.13575780654988576</v>
      </c>
      <c r="JV239" s="75">
        <f t="shared" si="786"/>
        <v>0.15384615384615385</v>
      </c>
      <c r="JW239" s="75">
        <f t="shared" si="787"/>
        <v>0.20335110434120335</v>
      </c>
      <c r="JX239" s="75"/>
      <c r="JY239" s="75"/>
      <c r="JZ239" s="75"/>
      <c r="KA239" s="75">
        <f t="shared" si="788"/>
        <v>-4.287681340744709E-2</v>
      </c>
      <c r="KB239" s="75">
        <f t="shared" si="789"/>
        <v>7.2005141304683204E-2</v>
      </c>
      <c r="KC239" s="75">
        <f t="shared" si="790"/>
        <v>2.9128327897236114E-2</v>
      </c>
      <c r="KD239" s="75"/>
      <c r="KE239" s="75"/>
      <c r="KF239" s="75">
        <f t="shared" si="791"/>
        <v>-2.7835429771789572E-2</v>
      </c>
      <c r="KG239" s="75">
        <f t="shared" si="792"/>
        <v>2.4848286042315898E-2</v>
      </c>
      <c r="KH239" s="75">
        <f t="shared" si="793"/>
        <v>-2.9871437294736736E-3</v>
      </c>
      <c r="KI239" s="75"/>
      <c r="KJ239" s="75"/>
      <c r="KK239" s="75">
        <f t="shared" si="794"/>
        <v>-3.0541319820732687E-2</v>
      </c>
      <c r="KL239" s="75">
        <f t="shared" si="795"/>
        <v>5.3244494533101011E-2</v>
      </c>
      <c r="KM239" s="75">
        <f t="shared" si="796"/>
        <v>2.2703174712368324E-2</v>
      </c>
      <c r="KN239" s="75"/>
      <c r="KO239" s="75"/>
      <c r="KP239" s="75"/>
      <c r="KQ239" s="75"/>
      <c r="KR239" s="73">
        <f t="shared" si="797"/>
        <v>1357.79017378245</v>
      </c>
      <c r="KS239" s="73">
        <f t="shared" si="798"/>
        <v>240.00772366444971</v>
      </c>
      <c r="KT239" s="73">
        <f t="shared" si="799"/>
        <v>1353.2829864835871</v>
      </c>
      <c r="KU239" s="73">
        <f t="shared" si="800"/>
        <v>1287.928770650075</v>
      </c>
      <c r="KV239" s="73">
        <f t="shared" si="801"/>
        <v>434.94357434027029</v>
      </c>
      <c r="KW239" s="73">
        <f t="shared" si="802"/>
        <v>388.74490452692555</v>
      </c>
      <c r="KX239" s="73">
        <f t="shared" si="803"/>
        <v>125.0744475434456</v>
      </c>
      <c r="KY239" s="73"/>
      <c r="KZ239" s="73">
        <f t="shared" si="804"/>
        <v>702.13304904051165</v>
      </c>
      <c r="LA239" s="73">
        <f t="shared" si="805"/>
        <v>593.50959488272917</v>
      </c>
      <c r="LB239" s="73">
        <f t="shared" si="806"/>
        <v>1881.3134328358208</v>
      </c>
      <c r="LC239" s="73">
        <f t="shared" si="807"/>
        <v>1201.5769722814498</v>
      </c>
      <c r="LD239" s="73">
        <f t="shared" si="808"/>
        <v>223.96588486140723</v>
      </c>
      <c r="LE239" s="73">
        <f t="shared" si="809"/>
        <v>453.53091684434969</v>
      </c>
      <c r="LF239" s="73">
        <f t="shared" si="810"/>
        <v>110.86311300639657</v>
      </c>
      <c r="LG239" s="73"/>
      <c r="LH239" s="73">
        <f t="shared" si="811"/>
        <v>908</v>
      </c>
      <c r="LI239" s="73">
        <f t="shared" si="812"/>
        <v>1034</v>
      </c>
      <c r="LJ239" s="73">
        <f t="shared" si="813"/>
        <v>1126</v>
      </c>
      <c r="LK239" s="73">
        <f t="shared" si="814"/>
        <v>1039</v>
      </c>
      <c r="LL239" s="73">
        <f t="shared" si="815"/>
        <v>453</v>
      </c>
      <c r="LM239" s="73">
        <f t="shared" si="816"/>
        <v>355</v>
      </c>
      <c r="LN239" s="73">
        <f t="shared" si="817"/>
        <v>260</v>
      </c>
      <c r="LO239" s="73"/>
      <c r="LP239" s="73">
        <f t="shared" si="818"/>
        <v>-655.65712474193833</v>
      </c>
      <c r="LQ239" s="73">
        <f t="shared" si="819"/>
        <v>353.50187121827946</v>
      </c>
      <c r="LR239" s="73">
        <f t="shared" si="820"/>
        <v>528.03044635223364</v>
      </c>
      <c r="LS239" s="73">
        <f t="shared" si="821"/>
        <v>-86.351798368625168</v>
      </c>
      <c r="LT239" s="73">
        <f t="shared" si="822"/>
        <v>-210.97768947886306</v>
      </c>
      <c r="LU239" s="73">
        <f t="shared" si="823"/>
        <v>64.786012317424138</v>
      </c>
      <c r="LV239" s="73">
        <f t="shared" si="824"/>
        <v>-14.211334537049026</v>
      </c>
      <c r="LW239" s="73"/>
      <c r="LX239" s="73">
        <f t="shared" si="825"/>
        <v>205.86695095948835</v>
      </c>
      <c r="LY239" s="73">
        <f t="shared" si="826"/>
        <v>440.49040511727083</v>
      </c>
      <c r="LZ239" s="73">
        <f t="shared" si="827"/>
        <v>-755.31343283582078</v>
      </c>
      <c r="MA239" s="73">
        <f t="shared" si="828"/>
        <v>-162.5769722814498</v>
      </c>
      <c r="MB239" s="73">
        <f t="shared" si="829"/>
        <v>229.03411513859277</v>
      </c>
      <c r="MC239" s="73">
        <f t="shared" si="830"/>
        <v>-98.53091684434969</v>
      </c>
      <c r="MD239" s="73">
        <f t="shared" si="831"/>
        <v>149.13688699360341</v>
      </c>
      <c r="ME239" s="73"/>
      <c r="MF239" s="73">
        <f t="shared" si="832"/>
        <v>-449.79017378244998</v>
      </c>
      <c r="MG239" s="73">
        <f t="shared" si="833"/>
        <v>793.99227633555029</v>
      </c>
      <c r="MH239" s="73">
        <f t="shared" si="834"/>
        <v>-227.28298648358714</v>
      </c>
      <c r="MI239" s="73">
        <f t="shared" si="835"/>
        <v>-248.92877065007497</v>
      </c>
      <c r="MJ239" s="73">
        <f t="shared" si="836"/>
        <v>18.056425659729712</v>
      </c>
      <c r="MK239" s="73">
        <f t="shared" si="837"/>
        <v>-33.744904526925552</v>
      </c>
      <c r="ML239" s="73">
        <f t="shared" si="838"/>
        <v>134.92555245655439</v>
      </c>
      <c r="MM239" s="73"/>
      <c r="MN239" s="75">
        <f t="shared" si="839"/>
        <v>-0.48288545417547707</v>
      </c>
      <c r="MO239" s="75">
        <f t="shared" si="840"/>
        <v>1.4728770633752761</v>
      </c>
      <c r="MP239" s="75">
        <f t="shared" si="841"/>
        <v>0.39018479625187963</v>
      </c>
      <c r="MQ239" s="75">
        <f t="shared" si="842"/>
        <v>-6.7047029569065039E-2</v>
      </c>
      <c r="MR239" s="75">
        <f t="shared" si="843"/>
        <v>-0.48506910304141765</v>
      </c>
      <c r="MS239" s="75">
        <f t="shared" si="844"/>
        <v>0.16665430610920556</v>
      </c>
      <c r="MT239" s="75">
        <f t="shared" si="845"/>
        <v>-0.11362300466778082</v>
      </c>
      <c r="MU239" s="75"/>
      <c r="MV239" s="75">
        <f t="shared" si="846"/>
        <v>0.29320219471339859</v>
      </c>
      <c r="MW239" s="75">
        <f t="shared" si="847"/>
        <v>0.74217908002701583</v>
      </c>
      <c r="MX239" s="75">
        <f t="shared" si="848"/>
        <v>-0.40148197512058892</v>
      </c>
      <c r="MY239" s="75">
        <f t="shared" si="849"/>
        <v>-0.13530300266387663</v>
      </c>
      <c r="MZ239" s="75">
        <f t="shared" si="850"/>
        <v>1.0226294744859104</v>
      </c>
      <c r="NA239" s="75">
        <f t="shared" si="851"/>
        <v>-0.21725292187338394</v>
      </c>
      <c r="NB239" s="75">
        <f t="shared" si="852"/>
        <v>1.3452345234523455</v>
      </c>
      <c r="NC239" s="75"/>
      <c r="ND239" s="75">
        <f t="shared" si="853"/>
        <v>-0.33126633442150466</v>
      </c>
      <c r="NE239" s="75">
        <f t="shared" si="854"/>
        <v>3.308194687291047</v>
      </c>
      <c r="NF239" s="75">
        <f t="shared" si="855"/>
        <v>-0.16794934152993851</v>
      </c>
      <c r="NG239" s="75">
        <f t="shared" si="856"/>
        <v>-0.19327836781255345</v>
      </c>
      <c r="NH239" s="75">
        <f t="shared" si="857"/>
        <v>4.1514409511895882E-2</v>
      </c>
      <c r="NI239" s="75">
        <f t="shared" si="858"/>
        <v>-8.6804750709184628E-2</v>
      </c>
      <c r="NJ239" s="75">
        <f t="shared" si="859"/>
        <v>1.0787619302470788</v>
      </c>
      <c r="NK239" s="75"/>
      <c r="NL239" s="75"/>
      <c r="NM239" s="211">
        <v>5322</v>
      </c>
      <c r="NN239" s="212">
        <v>2</v>
      </c>
      <c r="NO239" s="212">
        <v>9</v>
      </c>
      <c r="NP239" s="212">
        <v>4</v>
      </c>
      <c r="NQ239" s="212">
        <v>0</v>
      </c>
      <c r="NR239" s="212">
        <v>10</v>
      </c>
      <c r="NS239" s="213">
        <v>25</v>
      </c>
      <c r="NT239" s="213">
        <f t="shared" si="860"/>
        <v>5347</v>
      </c>
      <c r="NU239" s="75"/>
      <c r="NV239" s="75"/>
      <c r="NW239" s="73">
        <v>5252</v>
      </c>
      <c r="NX239" s="73">
        <v>1034</v>
      </c>
      <c r="NY239" s="75">
        <f t="shared" si="861"/>
        <v>0.19687738004569688</v>
      </c>
      <c r="NZ239" s="75">
        <f t="shared" si="862"/>
        <v>1.2507185916508581E-3</v>
      </c>
      <c r="OA239" s="75">
        <f t="shared" si="863"/>
        <v>1.3192965623010369E-3</v>
      </c>
      <c r="OB239" s="73">
        <v>6684</v>
      </c>
      <c r="OC239" s="73">
        <v>5347</v>
      </c>
      <c r="OD239" s="73">
        <v>466.23030297637473</v>
      </c>
      <c r="OE239" s="73">
        <v>75.927808944195988</v>
      </c>
      <c r="OF239" s="75">
        <f t="shared" si="864"/>
        <v>1.1359636287282465E-2</v>
      </c>
      <c r="OG239" s="75">
        <f t="shared" si="865"/>
        <v>0.1628547275015787</v>
      </c>
      <c r="OH239" s="73">
        <v>218.66666666666703</v>
      </c>
      <c r="OI239" s="73">
        <f t="shared" si="866"/>
        <v>35.6109004136786</v>
      </c>
      <c r="OJ239" s="75">
        <f t="shared" si="867"/>
        <v>6.6599776348753694E-3</v>
      </c>
      <c r="OK239" s="75">
        <f t="shared" si="868"/>
        <v>1.0199161361597196E-3</v>
      </c>
      <c r="OL239" s="75">
        <f t="shared" si="869"/>
        <v>1.1076599061676501E-4</v>
      </c>
      <c r="OM239" s="73">
        <v>6636</v>
      </c>
      <c r="ON239" s="73">
        <v>124470214</v>
      </c>
      <c r="OO239" s="73">
        <f t="shared" si="870"/>
        <v>18756.81344183243</v>
      </c>
      <c r="OP239" s="75">
        <f t="shared" si="871"/>
        <v>1.0183665069752581E-3</v>
      </c>
      <c r="OQ239" s="75">
        <f t="shared" si="872"/>
        <v>9.9954886137149502E-4</v>
      </c>
      <c r="OR239" s="75">
        <f t="shared" si="873"/>
        <v>1.148050898741831E-4</v>
      </c>
      <c r="OS239" s="73">
        <v>1050.5443037974683</v>
      </c>
      <c r="OT239" s="75">
        <f t="shared" si="874"/>
        <v>0.15717299578059071</v>
      </c>
      <c r="OU239" s="75">
        <f t="shared" si="875"/>
        <v>8.6581534773817184E-4</v>
      </c>
      <c r="OV239" s="73">
        <v>40.495280963103717</v>
      </c>
      <c r="OW239" s="75">
        <f t="shared" si="876"/>
        <v>6.1023630143314826E-3</v>
      </c>
      <c r="OX239" s="75">
        <v>3.5502958579881658E-2</v>
      </c>
      <c r="OY239" s="73">
        <v>330</v>
      </c>
      <c r="OZ239" s="75">
        <f t="shared" si="877"/>
        <v>4.9371633752244168E-2</v>
      </c>
      <c r="PA239" s="73">
        <v>1467</v>
      </c>
      <c r="PB239" s="75">
        <f t="shared" si="878"/>
        <v>0.21947935368043087</v>
      </c>
      <c r="PC239" s="73">
        <v>1054</v>
      </c>
      <c r="PD239" s="73">
        <v>1516</v>
      </c>
      <c r="PE239" s="75">
        <f t="shared" si="879"/>
        <v>-0.30474934036939316</v>
      </c>
      <c r="PF239" s="75">
        <v>4.3869516310461196E-2</v>
      </c>
      <c r="PG239" s="75">
        <v>4.2744656917885267E-2</v>
      </c>
      <c r="PH239" s="75">
        <v>8.6614173228346469E-2</v>
      </c>
      <c r="PI239" s="75"/>
      <c r="PJ239" s="75"/>
      <c r="PK239" s="75"/>
      <c r="PL239" s="75"/>
      <c r="PM239" s="75"/>
      <c r="PN239" s="75"/>
      <c r="PO239" s="226"/>
      <c r="PP239" s="21">
        <f t="shared" si="880"/>
        <v>0</v>
      </c>
      <c r="PQ239" s="73">
        <f t="shared" si="881"/>
        <v>105.4830855724037</v>
      </c>
      <c r="PR239" s="73"/>
      <c r="PS239" s="73">
        <f t="shared" si="882"/>
        <v>11.273454997570179</v>
      </c>
      <c r="PT239" s="73">
        <v>2</v>
      </c>
      <c r="PU239" s="73">
        <f t="shared" si="883"/>
        <v>10.860303772997565</v>
      </c>
      <c r="PV239" s="73">
        <v>2</v>
      </c>
      <c r="PW239" s="73"/>
      <c r="PZ239" s="74"/>
      <c r="QA239" s="87"/>
    </row>
    <row r="240" spans="1:443" x14ac:dyDescent="0.25">
      <c r="A240" s="150"/>
      <c r="B240" s="153" t="s">
        <v>12</v>
      </c>
      <c r="C240" s="151"/>
      <c r="D240" s="156">
        <v>41063</v>
      </c>
      <c r="E240" s="156" t="s">
        <v>205</v>
      </c>
      <c r="F240" s="72" t="s">
        <v>380</v>
      </c>
      <c r="G240" s="82"/>
      <c r="P240" s="161"/>
      <c r="Q240" s="127"/>
      <c r="R240" s="127"/>
      <c r="S240" s="127"/>
      <c r="T240" s="127"/>
      <c r="U240" s="127"/>
      <c r="V240" s="127"/>
      <c r="W240" s="127"/>
      <c r="X240" s="127"/>
      <c r="Y240" s="127"/>
      <c r="Z240" s="113"/>
      <c r="AA240" s="73"/>
      <c r="AB240" s="74">
        <v>1717</v>
      </c>
      <c r="AC240" s="74">
        <v>2060</v>
      </c>
      <c r="AD240" s="74">
        <v>613</v>
      </c>
      <c r="AE240" s="74">
        <v>678</v>
      </c>
      <c r="AF240" s="74">
        <v>376</v>
      </c>
      <c r="AG240" s="74">
        <v>1335</v>
      </c>
      <c r="AH240" s="74">
        <v>63</v>
      </c>
      <c r="AI240" s="74">
        <v>115</v>
      </c>
      <c r="AK240" s="73">
        <f t="shared" si="667"/>
        <v>6957</v>
      </c>
      <c r="AL240" s="75"/>
      <c r="AM240" s="76">
        <f t="shared" si="668"/>
        <v>0.24680178237746156</v>
      </c>
      <c r="AN240" s="77">
        <f t="shared" si="669"/>
        <v>0.29610464280580712</v>
      </c>
      <c r="AO240" s="77">
        <f t="shared" si="670"/>
        <v>8.8112692252407643E-2</v>
      </c>
      <c r="AP240" s="77">
        <f t="shared" si="671"/>
        <v>9.7455799913755928E-2</v>
      </c>
      <c r="AQ240" s="77">
        <f t="shared" si="672"/>
        <v>5.4046284317953143E-2</v>
      </c>
      <c r="AR240" s="77">
        <f t="shared" si="673"/>
        <v>0.19189305735230702</v>
      </c>
      <c r="AS240" s="77">
        <f t="shared" si="674"/>
        <v>9.0556274256144882E-3</v>
      </c>
      <c r="AT240" s="78">
        <f t="shared" si="675"/>
        <v>1.6530113554693113E-2</v>
      </c>
      <c r="AU240" s="75">
        <f t="shared" si="676"/>
        <v>1</v>
      </c>
      <c r="AV240" s="75"/>
      <c r="AW240" s="75"/>
      <c r="AX240" s="74">
        <v>373</v>
      </c>
      <c r="AY240" s="74">
        <v>360</v>
      </c>
      <c r="AZ240" s="74">
        <v>1821</v>
      </c>
      <c r="BA240" s="74">
        <v>718</v>
      </c>
      <c r="BB240" s="74">
        <v>2314</v>
      </c>
      <c r="BC240" s="74">
        <v>1156</v>
      </c>
      <c r="BD240" s="74">
        <v>88</v>
      </c>
      <c r="BF240" s="74">
        <v>23</v>
      </c>
      <c r="BG240" s="79">
        <v>6</v>
      </c>
      <c r="BH240" s="80">
        <v>47</v>
      </c>
      <c r="BI240" s="80">
        <v>11</v>
      </c>
      <c r="BJ240" s="81">
        <v>4</v>
      </c>
      <c r="BK240" s="73">
        <f t="shared" si="677"/>
        <v>68</v>
      </c>
      <c r="BL240" s="79">
        <f t="shared" si="678"/>
        <v>6921</v>
      </c>
      <c r="BM240" s="82"/>
      <c r="BN240" s="83">
        <f t="shared" si="679"/>
        <v>5.3893945961566249E-2</v>
      </c>
      <c r="BO240" s="84">
        <f t="shared" si="680"/>
        <v>5.2015604681404419E-2</v>
      </c>
      <c r="BP240" s="84">
        <f t="shared" si="681"/>
        <v>0.26311226701343737</v>
      </c>
      <c r="BQ240" s="84">
        <f t="shared" si="682"/>
        <v>0.10374223378124549</v>
      </c>
      <c r="BR240" s="84">
        <f t="shared" si="683"/>
        <v>0.33434474786880508</v>
      </c>
      <c r="BS240" s="84">
        <f t="shared" si="684"/>
        <v>0.16702788614362085</v>
      </c>
      <c r="BT240" s="84">
        <f t="shared" si="685"/>
        <v>1.2714925588787748E-2</v>
      </c>
      <c r="BU240" s="84">
        <f t="shared" si="686"/>
        <v>0</v>
      </c>
      <c r="BV240" s="84">
        <f t="shared" si="687"/>
        <v>3.3232191879786158E-3</v>
      </c>
      <c r="BW240" s="84">
        <f t="shared" si="688"/>
        <v>8.6692674469007367E-4</v>
      </c>
      <c r="BX240" s="84">
        <f t="shared" si="689"/>
        <v>6.790926166738911E-3</v>
      </c>
      <c r="BY240" s="84">
        <f t="shared" si="690"/>
        <v>1.5893656985984685E-3</v>
      </c>
      <c r="BZ240" s="84">
        <f t="shared" si="691"/>
        <v>5.7795116312671575E-4</v>
      </c>
      <c r="CA240" s="75">
        <f t="shared" si="692"/>
        <v>9.8251697731541691E-3</v>
      </c>
      <c r="CB240" s="85">
        <f t="shared" si="693"/>
        <v>1</v>
      </c>
      <c r="CC240" s="75"/>
      <c r="CD240" s="75"/>
      <c r="CE240" s="74">
        <v>618</v>
      </c>
      <c r="CF240" s="74">
        <v>1549</v>
      </c>
      <c r="CG240" s="74">
        <v>1060</v>
      </c>
      <c r="CH240" s="74">
        <v>698</v>
      </c>
      <c r="CI240" s="74">
        <v>1139</v>
      </c>
      <c r="CJ240" s="74">
        <v>1867</v>
      </c>
      <c r="CK240" s="74">
        <v>170</v>
      </c>
      <c r="CP240" s="73">
        <f t="shared" si="884"/>
        <v>0</v>
      </c>
      <c r="CQ240" s="73">
        <f t="shared" si="885"/>
        <v>7101</v>
      </c>
      <c r="CR240" s="73"/>
      <c r="CS240" s="76">
        <f t="shared" si="694"/>
        <v>8.7029995775242924E-2</v>
      </c>
      <c r="CT240" s="77">
        <f t="shared" si="695"/>
        <v>0.2181382903816364</v>
      </c>
      <c r="CU240" s="77">
        <f t="shared" si="696"/>
        <v>0.14927475003520632</v>
      </c>
      <c r="CV240" s="77">
        <f t="shared" si="697"/>
        <v>9.8296014645824534E-2</v>
      </c>
      <c r="CW240" s="77">
        <f t="shared" si="698"/>
        <v>0.16039994366990565</v>
      </c>
      <c r="CX240" s="77">
        <f t="shared" si="699"/>
        <v>0.2629207153921983</v>
      </c>
      <c r="CY240" s="77">
        <f t="shared" si="700"/>
        <v>2.3940290099985918E-2</v>
      </c>
      <c r="CZ240" s="78"/>
      <c r="DA240" s="78"/>
      <c r="DB240" s="78"/>
      <c r="DC240" s="78"/>
      <c r="DD240" s="78">
        <f t="shared" si="701"/>
        <v>0</v>
      </c>
      <c r="DE240" s="75">
        <f t="shared" si="702"/>
        <v>1</v>
      </c>
      <c r="DF240" s="75"/>
      <c r="DG240" s="75"/>
      <c r="DH240" s="74">
        <v>1606</v>
      </c>
      <c r="DI240" s="74">
        <v>1530</v>
      </c>
      <c r="DJ240" s="74">
        <v>1703</v>
      </c>
      <c r="DK240" s="74">
        <v>840</v>
      </c>
      <c r="DM240" s="74">
        <v>246</v>
      </c>
      <c r="DN240" s="74">
        <v>419</v>
      </c>
      <c r="DO240" s="74">
        <v>673</v>
      </c>
      <c r="DP240" s="74">
        <v>65</v>
      </c>
      <c r="DQ240" s="74">
        <v>16</v>
      </c>
      <c r="DR240" s="74">
        <v>6</v>
      </c>
      <c r="DU240" s="73">
        <f t="shared" si="703"/>
        <v>87</v>
      </c>
      <c r="DV240" s="73">
        <f t="shared" si="886"/>
        <v>7104</v>
      </c>
      <c r="DW240" s="76">
        <f t="shared" si="704"/>
        <v>0.22606981981981983</v>
      </c>
      <c r="DX240" s="77">
        <f t="shared" si="705"/>
        <v>0.21537162162162163</v>
      </c>
      <c r="DY240" s="77">
        <f t="shared" si="706"/>
        <v>0.23972409909909909</v>
      </c>
      <c r="DZ240" s="77">
        <f t="shared" si="707"/>
        <v>0.11824324324324324</v>
      </c>
      <c r="EA240" s="77">
        <f t="shared" si="708"/>
        <v>0</v>
      </c>
      <c r="EB240" s="77">
        <f t="shared" si="709"/>
        <v>3.4628378378378379E-2</v>
      </c>
      <c r="EC240" s="77">
        <f t="shared" si="710"/>
        <v>5.8980855855855857E-2</v>
      </c>
      <c r="ED240" s="77">
        <f t="shared" si="711"/>
        <v>9.4735360360360357E-2</v>
      </c>
      <c r="EE240" s="75">
        <f t="shared" si="712"/>
        <v>9.149774774774775E-3</v>
      </c>
      <c r="EF240" s="78">
        <f t="shared" si="713"/>
        <v>2.2522522522522522E-3</v>
      </c>
      <c r="EG240" s="78">
        <f t="shared" si="714"/>
        <v>8.4459459459459464E-4</v>
      </c>
      <c r="EH240" s="78">
        <f t="shared" si="715"/>
        <v>0</v>
      </c>
      <c r="EI240" s="78">
        <f t="shared" si="716"/>
        <v>0</v>
      </c>
      <c r="EJ240" s="75">
        <f t="shared" si="717"/>
        <v>1.2246621621621621E-2</v>
      </c>
      <c r="EK240" s="75">
        <f t="shared" si="718"/>
        <v>1</v>
      </c>
      <c r="EL240" s="75"/>
      <c r="EM240" s="75"/>
      <c r="EN240" s="75"/>
      <c r="EO240" s="75"/>
      <c r="EP240" s="75"/>
      <c r="EQ240" s="75"/>
      <c r="ER240" s="75">
        <f t="shared" si="719"/>
        <v>0.29610464280580712</v>
      </c>
      <c r="ES240" s="75">
        <f t="shared" si="720"/>
        <v>0.33434474786880508</v>
      </c>
      <c r="ET240" s="75">
        <f t="shared" si="721"/>
        <v>0.2181382903816364</v>
      </c>
      <c r="EU240" s="75">
        <f t="shared" si="722"/>
        <v>0.21537162162162163</v>
      </c>
      <c r="EV240" s="75"/>
      <c r="EW240" s="75"/>
      <c r="EX240" s="75">
        <f t="shared" si="723"/>
        <v>8.8112692252407643E-2</v>
      </c>
      <c r="EY240" s="75">
        <f t="shared" si="724"/>
        <v>5.2015604681404419E-2</v>
      </c>
      <c r="EZ240" s="75">
        <f t="shared" si="725"/>
        <v>0.16039994366990565</v>
      </c>
      <c r="FA240" s="75">
        <f t="shared" si="726"/>
        <v>0.23972409909909909</v>
      </c>
      <c r="FB240" s="75"/>
      <c r="FC240" s="75"/>
      <c r="FD240" s="75"/>
      <c r="FE240" s="75">
        <f t="shared" si="727"/>
        <v>0</v>
      </c>
      <c r="FF240" s="75"/>
      <c r="FG240" s="75"/>
      <c r="FH240" s="75"/>
      <c r="FI240" s="75"/>
      <c r="FJ240" s="75"/>
      <c r="FK240" s="75">
        <f t="shared" si="728"/>
        <v>3.3232191879786158E-3</v>
      </c>
      <c r="FL240" s="75"/>
      <c r="FM240" s="75"/>
      <c r="FN240" s="75"/>
      <c r="FO240" s="75"/>
      <c r="FP240" s="75">
        <f t="shared" si="729"/>
        <v>0.38421733505821476</v>
      </c>
      <c r="FQ240" s="75">
        <f t="shared" si="730"/>
        <v>0.38968357173818813</v>
      </c>
      <c r="FR240" s="75">
        <f t="shared" si="731"/>
        <v>0.37853823405154208</v>
      </c>
      <c r="FS240" s="75">
        <f t="shared" si="732"/>
        <v>0.45509572072072069</v>
      </c>
      <c r="FT240" s="75"/>
      <c r="FU240" s="75"/>
      <c r="FV240" s="75"/>
      <c r="FW240" s="75">
        <f t="shared" si="733"/>
        <v>-0.11620645748716868</v>
      </c>
      <c r="FX240" s="75">
        <f t="shared" si="734"/>
        <v>-2.7666687600147732E-3</v>
      </c>
      <c r="FY240" s="75">
        <f t="shared" si="735"/>
        <v>-0.11897312624718345</v>
      </c>
      <c r="FZ240" s="75"/>
      <c r="GA240" s="75"/>
      <c r="GB240" s="75">
        <f t="shared" si="736"/>
        <v>0.10838433898850122</v>
      </c>
      <c r="GC240" s="75">
        <f t="shared" si="737"/>
        <v>7.9324155429193438E-2</v>
      </c>
      <c r="GD240" s="75">
        <f t="shared" si="738"/>
        <v>0.18770849441769466</v>
      </c>
      <c r="GE240" s="75"/>
      <c r="GF240" s="75"/>
      <c r="GG240" s="75"/>
      <c r="GH240" s="75"/>
      <c r="GI240" s="75"/>
      <c r="GJ240" s="75"/>
      <c r="GK240" s="75"/>
      <c r="GL240" s="75"/>
      <c r="GM240" s="75"/>
      <c r="GN240" s="75"/>
      <c r="GO240" s="75"/>
      <c r="GP240" s="75"/>
      <c r="GQ240" s="75">
        <f t="shared" si="739"/>
        <v>-1.1145337686646051E-2</v>
      </c>
      <c r="GR240" s="75">
        <f t="shared" si="740"/>
        <v>7.6557486669178609E-2</v>
      </c>
      <c r="GS240" s="75">
        <f t="shared" si="741"/>
        <v>6.5412148982532559E-2</v>
      </c>
      <c r="GT240" s="75"/>
      <c r="GU240" s="75"/>
      <c r="GV240" s="75"/>
      <c r="GW240" s="75"/>
      <c r="GX240" s="75">
        <f t="shared" si="742"/>
        <v>9.0556274256144882E-3</v>
      </c>
      <c r="GY240" s="75">
        <f t="shared" si="743"/>
        <v>1.2714925588787748E-2</v>
      </c>
      <c r="GZ240" s="75">
        <f t="shared" si="744"/>
        <v>2.3940290099985918E-2</v>
      </c>
      <c r="HA240" s="75">
        <f t="shared" si="745"/>
        <v>3.4628378378378379E-2</v>
      </c>
      <c r="HB240" s="75"/>
      <c r="HC240" s="75"/>
      <c r="HD240" s="75">
        <f t="shared" si="746"/>
        <v>1.122536451119817E-2</v>
      </c>
      <c r="HE240" s="75">
        <f t="shared" si="747"/>
        <v>1.068808827839246E-2</v>
      </c>
      <c r="HF240" s="75">
        <f t="shared" si="748"/>
        <v>2.1913452789590629E-2</v>
      </c>
      <c r="HG240" s="75"/>
      <c r="HH240" s="75"/>
      <c r="HI240" s="75"/>
      <c r="HJ240" s="75">
        <f t="shared" si="749"/>
        <v>0.19189305735230702</v>
      </c>
      <c r="HK240" s="75">
        <f t="shared" si="750"/>
        <v>0.16702788614362085</v>
      </c>
      <c r="HL240" s="75">
        <f t="shared" si="751"/>
        <v>0.14927475003520632</v>
      </c>
      <c r="HM240" s="75">
        <f t="shared" si="752"/>
        <v>0.11824324324324324</v>
      </c>
      <c r="HN240" s="75"/>
      <c r="HO240" s="75"/>
      <c r="HP240" s="75">
        <f t="shared" si="753"/>
        <v>-1.775313610841453E-2</v>
      </c>
      <c r="HQ240" s="75">
        <f>Gegevens!HM207-Gegevens!HL207</f>
        <v>-1.1904893542983547E-2</v>
      </c>
      <c r="HR240" s="75">
        <f t="shared" si="754"/>
        <v>-4.8784642900377609E-2</v>
      </c>
      <c r="HS240" s="75"/>
      <c r="HT240" s="75"/>
      <c r="HU240" s="75"/>
      <c r="HV240" s="75">
        <f t="shared" si="755"/>
        <v>0.24680178237746156</v>
      </c>
      <c r="HW240" s="75">
        <f t="shared" si="756"/>
        <v>0.26311226701343737</v>
      </c>
      <c r="HX240" s="75">
        <f t="shared" si="757"/>
        <v>0.2629207153921983</v>
      </c>
      <c r="HY240" s="75">
        <f t="shared" si="758"/>
        <v>0.22606981981981983</v>
      </c>
      <c r="HZ240" s="75"/>
      <c r="IA240" s="75"/>
      <c r="IB240" s="75">
        <f t="shared" si="759"/>
        <v>-1.9155162123907221E-4</v>
      </c>
      <c r="IC240" s="75">
        <f t="shared" si="760"/>
        <v>-3.6850895572378473E-2</v>
      </c>
      <c r="ID240" s="75">
        <f t="shared" si="761"/>
        <v>-3.7042447193617545E-2</v>
      </c>
      <c r="IE240" s="75"/>
      <c r="IF240" s="75"/>
      <c r="IG240" s="75"/>
      <c r="IH240" s="75">
        <f t="shared" si="762"/>
        <v>9.7455799913755928E-2</v>
      </c>
      <c r="II240" s="75">
        <f t="shared" si="763"/>
        <v>0.10374223378124549</v>
      </c>
      <c r="IJ240" s="75">
        <f t="shared" si="764"/>
        <v>8.7029995775242924E-2</v>
      </c>
      <c r="IK240" s="75">
        <f t="shared" si="765"/>
        <v>9.4735360360360357E-2</v>
      </c>
      <c r="IL240" s="75"/>
      <c r="IM240" s="75"/>
      <c r="IN240" s="75">
        <f t="shared" si="766"/>
        <v>-1.6712238006002564E-2</v>
      </c>
      <c r="IO240" s="75">
        <f t="shared" si="767"/>
        <v>7.7053645851174329E-3</v>
      </c>
      <c r="IP240" s="75">
        <f t="shared" si="768"/>
        <v>-9.0068734208851309E-3</v>
      </c>
      <c r="IQ240" s="75"/>
      <c r="IR240" s="75"/>
      <c r="IS240" s="75"/>
      <c r="IT240" s="75">
        <f t="shared" si="769"/>
        <v>5.4046284317953143E-2</v>
      </c>
      <c r="IU240" s="75">
        <f t="shared" si="770"/>
        <v>5.3893945961566249E-2</v>
      </c>
      <c r="IV240" s="75">
        <f t="shared" si="771"/>
        <v>9.8296014645824534E-2</v>
      </c>
      <c r="IW240" s="75">
        <f t="shared" si="772"/>
        <v>5.8980855855855857E-2</v>
      </c>
      <c r="IX240" s="75"/>
      <c r="IY240" s="75"/>
      <c r="IZ240" s="75">
        <f t="shared" si="773"/>
        <v>4.4402068684258285E-2</v>
      </c>
      <c r="JA240" s="75">
        <f t="shared" si="774"/>
        <v>-3.9315158789968677E-2</v>
      </c>
      <c r="JB240" s="75">
        <f t="shared" si="775"/>
        <v>5.0869098942896082E-3</v>
      </c>
      <c r="JC240" s="75"/>
      <c r="JD240" s="75"/>
      <c r="JE240" s="75"/>
      <c r="JF240" s="75"/>
      <c r="JG240" s="75"/>
      <c r="JH240" s="75"/>
      <c r="JI240" s="75">
        <f t="shared" si="776"/>
        <v>0.10651142733937041</v>
      </c>
      <c r="JJ240" s="75">
        <f t="shared" si="777"/>
        <v>0.15150208423170908</v>
      </c>
      <c r="JK240" s="75">
        <f t="shared" si="778"/>
        <v>0.16055771165732355</v>
      </c>
      <c r="JL240" s="75"/>
      <c r="JM240" s="75">
        <f t="shared" si="779"/>
        <v>0.11645715937003323</v>
      </c>
      <c r="JN240" s="75">
        <f t="shared" si="780"/>
        <v>0.15763617974281174</v>
      </c>
      <c r="JO240" s="75">
        <f t="shared" si="781"/>
        <v>0.17035110533159947</v>
      </c>
      <c r="JP240" s="75"/>
      <c r="JQ240" s="75">
        <f t="shared" si="782"/>
        <v>0.11097028587522884</v>
      </c>
      <c r="JR240" s="75">
        <f t="shared" si="783"/>
        <v>0.18532601042106744</v>
      </c>
      <c r="JS240" s="75">
        <f t="shared" si="784"/>
        <v>0.20926630052105338</v>
      </c>
      <c r="JT240" s="75"/>
      <c r="JU240" s="75">
        <f t="shared" si="785"/>
        <v>0.12936373873873874</v>
      </c>
      <c r="JV240" s="75">
        <f t="shared" si="786"/>
        <v>0.15371621621621623</v>
      </c>
      <c r="JW240" s="75">
        <f t="shared" si="787"/>
        <v>0.1883445945945946</v>
      </c>
      <c r="JX240" s="75"/>
      <c r="JY240" s="75"/>
      <c r="JZ240" s="75"/>
      <c r="KA240" s="75">
        <f t="shared" si="788"/>
        <v>-5.4868734948043951E-3</v>
      </c>
      <c r="KB240" s="75">
        <f t="shared" si="789"/>
        <v>1.8393452863509907E-2</v>
      </c>
      <c r="KC240" s="75">
        <f t="shared" si="790"/>
        <v>1.2906579368705512E-2</v>
      </c>
      <c r="KD240" s="75"/>
      <c r="KE240" s="75"/>
      <c r="KF240" s="75">
        <f t="shared" si="791"/>
        <v>2.76898306782557E-2</v>
      </c>
      <c r="KG240" s="75">
        <f t="shared" si="792"/>
        <v>-3.1609794204851216E-2</v>
      </c>
      <c r="KH240" s="75">
        <f t="shared" si="793"/>
        <v>-3.9199635265955157E-3</v>
      </c>
      <c r="KI240" s="75"/>
      <c r="KJ240" s="75"/>
      <c r="KK240" s="75">
        <f t="shared" si="794"/>
        <v>3.8915195189453911E-2</v>
      </c>
      <c r="KL240" s="75">
        <f t="shared" si="795"/>
        <v>-2.0921705926458783E-2</v>
      </c>
      <c r="KM240" s="75">
        <f t="shared" si="796"/>
        <v>1.7993489262995127E-2</v>
      </c>
      <c r="KN240" s="75"/>
      <c r="KO240" s="75"/>
      <c r="KP240" s="75"/>
      <c r="KQ240" s="75"/>
      <c r="KR240" s="73">
        <f t="shared" si="797"/>
        <v>2375.1850888599911</v>
      </c>
      <c r="KS240" s="73">
        <f t="shared" si="798"/>
        <v>369.51885565669699</v>
      </c>
      <c r="KT240" s="73">
        <f t="shared" si="799"/>
        <v>1186.5661031642826</v>
      </c>
      <c r="KU240" s="73">
        <f t="shared" si="800"/>
        <v>1869.1495448634591</v>
      </c>
      <c r="KV240" s="73">
        <f t="shared" si="801"/>
        <v>736.98482878196796</v>
      </c>
      <c r="KW240" s="73">
        <f t="shared" si="802"/>
        <v>382.86259211096666</v>
      </c>
      <c r="KX240" s="73">
        <f t="shared" si="803"/>
        <v>90.326831382748168</v>
      </c>
      <c r="KY240" s="73"/>
      <c r="KZ240" s="73">
        <f t="shared" si="804"/>
        <v>1549.654414871145</v>
      </c>
      <c r="LA240" s="73">
        <f t="shared" si="805"/>
        <v>1139.4811998310097</v>
      </c>
      <c r="LB240" s="73">
        <f t="shared" si="806"/>
        <v>1060.4478242501057</v>
      </c>
      <c r="LC240" s="73">
        <f t="shared" si="807"/>
        <v>1867.7887621461766</v>
      </c>
      <c r="LD240" s="73">
        <f t="shared" si="808"/>
        <v>618.2610899873257</v>
      </c>
      <c r="LE240" s="73">
        <f t="shared" si="809"/>
        <v>698.29488804393748</v>
      </c>
      <c r="LF240" s="73">
        <f t="shared" si="810"/>
        <v>170.07182087029997</v>
      </c>
      <c r="LG240" s="73"/>
      <c r="LH240" s="73">
        <f t="shared" si="811"/>
        <v>1530</v>
      </c>
      <c r="LI240" s="73">
        <f t="shared" si="812"/>
        <v>1703</v>
      </c>
      <c r="LJ240" s="73">
        <f t="shared" si="813"/>
        <v>840</v>
      </c>
      <c r="LK240" s="73">
        <f t="shared" si="814"/>
        <v>1606</v>
      </c>
      <c r="LL240" s="73">
        <f t="shared" si="815"/>
        <v>673</v>
      </c>
      <c r="LM240" s="73">
        <f t="shared" si="816"/>
        <v>419</v>
      </c>
      <c r="LN240" s="73">
        <f t="shared" si="817"/>
        <v>246</v>
      </c>
      <c r="LO240" s="73"/>
      <c r="LP240" s="73">
        <f t="shared" si="818"/>
        <v>-825.53067398884605</v>
      </c>
      <c r="LQ240" s="73">
        <f t="shared" si="819"/>
        <v>769.96234417431265</v>
      </c>
      <c r="LR240" s="73">
        <f t="shared" si="820"/>
        <v>-126.11827891417693</v>
      </c>
      <c r="LS240" s="73">
        <f t="shared" si="821"/>
        <v>-1.3607827172825182</v>
      </c>
      <c r="LT240" s="73">
        <f t="shared" si="822"/>
        <v>-118.72373879464226</v>
      </c>
      <c r="LU240" s="73">
        <f t="shared" si="823"/>
        <v>315.43229593297082</v>
      </c>
      <c r="LV240" s="73">
        <f t="shared" si="824"/>
        <v>79.744989487551805</v>
      </c>
      <c r="LW240" s="73"/>
      <c r="LX240" s="73">
        <f t="shared" si="825"/>
        <v>-19.654414871145036</v>
      </c>
      <c r="LY240" s="73">
        <f t="shared" si="826"/>
        <v>563.51880016899031</v>
      </c>
      <c r="LZ240" s="73">
        <f t="shared" si="827"/>
        <v>-220.44782425010567</v>
      </c>
      <c r="MA240" s="73">
        <f t="shared" si="828"/>
        <v>-261.78876214617662</v>
      </c>
      <c r="MB240" s="73">
        <f t="shared" si="829"/>
        <v>54.738910012674296</v>
      </c>
      <c r="MC240" s="73">
        <f t="shared" si="830"/>
        <v>-279.29488804393748</v>
      </c>
      <c r="MD240" s="73">
        <f t="shared" si="831"/>
        <v>75.928179129700027</v>
      </c>
      <c r="ME240" s="73"/>
      <c r="MF240" s="73">
        <f t="shared" si="832"/>
        <v>-845.18508885999108</v>
      </c>
      <c r="MG240" s="73">
        <f t="shared" si="833"/>
        <v>1333.481144343303</v>
      </c>
      <c r="MH240" s="73">
        <f t="shared" si="834"/>
        <v>-346.56610316428259</v>
      </c>
      <c r="MI240" s="73">
        <f t="shared" si="835"/>
        <v>-263.14954486345914</v>
      </c>
      <c r="MJ240" s="73">
        <f t="shared" si="836"/>
        <v>-63.984828781967963</v>
      </c>
      <c r="MK240" s="73">
        <f t="shared" si="837"/>
        <v>36.137407889033341</v>
      </c>
      <c r="ML240" s="73">
        <f t="shared" si="838"/>
        <v>155.67316861725183</v>
      </c>
      <c r="MM240" s="73"/>
      <c r="MN240" s="75">
        <f t="shared" si="839"/>
        <v>-0.34756477626131993</v>
      </c>
      <c r="MO240" s="75">
        <f t="shared" si="840"/>
        <v>2.0836889170539359</v>
      </c>
      <c r="MP240" s="75">
        <f t="shared" si="841"/>
        <v>-0.10628845588783484</v>
      </c>
      <c r="MQ240" s="75">
        <f t="shared" si="842"/>
        <v>-7.2802238912452724E-4</v>
      </c>
      <c r="MR240" s="75">
        <f t="shared" si="843"/>
        <v>-0.16109387080716403</v>
      </c>
      <c r="MS240" s="75">
        <f t="shared" si="844"/>
        <v>0.82387859883043302</v>
      </c>
      <c r="MT240" s="75">
        <f t="shared" si="845"/>
        <v>0.88284940661366518</v>
      </c>
      <c r="MU240" s="75"/>
      <c r="MV240" s="75">
        <f t="shared" si="846"/>
        <v>-1.2683095458273072E-2</v>
      </c>
      <c r="MW240" s="75">
        <f t="shared" si="847"/>
        <v>0.49453979605153886</v>
      </c>
      <c r="MX240" s="75">
        <f t="shared" si="848"/>
        <v>-0.20788182049974507</v>
      </c>
      <c r="MY240" s="75">
        <f t="shared" si="849"/>
        <v>-0.14015972654497028</v>
      </c>
      <c r="MZ240" s="75">
        <f t="shared" si="850"/>
        <v>8.8536883363946509E-2</v>
      </c>
      <c r="NA240" s="75">
        <f t="shared" si="851"/>
        <v>-0.39996696642917989</v>
      </c>
      <c r="NB240" s="75">
        <f t="shared" si="852"/>
        <v>0.44644773449920494</v>
      </c>
      <c r="NC240" s="75"/>
      <c r="ND240" s="75">
        <f t="shared" si="853"/>
        <v>-0.35583967448433734</v>
      </c>
      <c r="NE240" s="75">
        <f t="shared" si="854"/>
        <v>3.6086958051801803</v>
      </c>
      <c r="NF240" s="75">
        <f t="shared" si="855"/>
        <v>-0.29207483867950995</v>
      </c>
      <c r="NG240" s="75">
        <f t="shared" si="856"/>
        <v>-0.14078570951511649</v>
      </c>
      <c r="NH240" s="75">
        <f t="shared" si="857"/>
        <v>-8.6819736693518085E-2</v>
      </c>
      <c r="NI240" s="75">
        <f t="shared" si="858"/>
        <v>9.4387408521121555E-2</v>
      </c>
      <c r="NJ240" s="75">
        <f t="shared" si="859"/>
        <v>1.7234432585995083</v>
      </c>
      <c r="NK240" s="75"/>
      <c r="NL240" s="75"/>
      <c r="NM240" s="211">
        <v>8098</v>
      </c>
      <c r="NN240" s="212">
        <v>0</v>
      </c>
      <c r="NO240" s="212">
        <v>4</v>
      </c>
      <c r="NP240" s="212">
        <v>3</v>
      </c>
      <c r="NQ240" s="212">
        <v>0</v>
      </c>
      <c r="NR240" s="212">
        <v>15</v>
      </c>
      <c r="NS240" s="213">
        <v>22</v>
      </c>
      <c r="NT240" s="213">
        <f t="shared" si="860"/>
        <v>8120</v>
      </c>
      <c r="NU240" s="75"/>
      <c r="NV240" s="75"/>
      <c r="NW240" s="73">
        <v>7104</v>
      </c>
      <c r="NX240" s="73">
        <v>1703</v>
      </c>
      <c r="NY240" s="75">
        <f t="shared" si="861"/>
        <v>0.23972409909909909</v>
      </c>
      <c r="NZ240" s="75">
        <f t="shared" si="862"/>
        <v>1.691756449940536E-3</v>
      </c>
      <c r="OA240" s="75">
        <f t="shared" si="863"/>
        <v>2.1728839899406828E-3</v>
      </c>
      <c r="OB240" s="73">
        <v>10255</v>
      </c>
      <c r="OC240" s="73">
        <v>8120</v>
      </c>
      <c r="OD240" s="73">
        <v>496.29323313131158</v>
      </c>
      <c r="OE240" s="73">
        <v>252.49266238517092</v>
      </c>
      <c r="OF240" s="75">
        <f t="shared" si="864"/>
        <v>2.4621420027807987E-2</v>
      </c>
      <c r="OG240" s="75">
        <f t="shared" si="865"/>
        <v>0.50875701204325152</v>
      </c>
      <c r="OH240" s="73">
        <v>215.66666666666703</v>
      </c>
      <c r="OI240" s="73">
        <f t="shared" si="866"/>
        <v>109.72192893066143</v>
      </c>
      <c r="OJ240" s="75">
        <f t="shared" si="867"/>
        <v>1.3512552823973083E-2</v>
      </c>
      <c r="OK240" s="75">
        <f t="shared" si="868"/>
        <v>1.564817471023029E-3</v>
      </c>
      <c r="OL240" s="75">
        <f t="shared" si="869"/>
        <v>3.6834461920418337E-4</v>
      </c>
      <c r="OM240" s="73">
        <v>10213</v>
      </c>
      <c r="ON240" s="73">
        <v>206852417</v>
      </c>
      <c r="OO240" s="73">
        <f t="shared" si="870"/>
        <v>20253.83501419759</v>
      </c>
      <c r="OP240" s="75">
        <f t="shared" si="871"/>
        <v>1.5672961325705712E-3</v>
      </c>
      <c r="OQ240" s="75">
        <f t="shared" si="872"/>
        <v>1.6611130586173146E-3</v>
      </c>
      <c r="OR240" s="75">
        <f t="shared" si="873"/>
        <v>3.5372977840276087E-4</v>
      </c>
      <c r="OS240" s="73">
        <v>1738.1185743660042</v>
      </c>
      <c r="OT240" s="75">
        <f t="shared" si="874"/>
        <v>0.16948986585724077</v>
      </c>
      <c r="OU240" s="75">
        <f t="shared" si="875"/>
        <v>1.4324857432809434E-3</v>
      </c>
      <c r="OV240" s="73">
        <v>84.08028043146922</v>
      </c>
      <c r="OW240" s="75">
        <f t="shared" si="876"/>
        <v>8.2326721268451211E-3</v>
      </c>
      <c r="OX240" s="75">
        <v>2.1276595744680851E-2</v>
      </c>
      <c r="OY240" s="73">
        <v>503</v>
      </c>
      <c r="OZ240" s="75">
        <f t="shared" si="877"/>
        <v>4.9049244271087276E-2</v>
      </c>
      <c r="PA240" s="73">
        <v>1997</v>
      </c>
      <c r="PB240" s="75">
        <f t="shared" si="878"/>
        <v>0.1947342759629449</v>
      </c>
      <c r="PC240" s="73">
        <v>1602</v>
      </c>
      <c r="PD240" s="73">
        <v>2101</v>
      </c>
      <c r="PE240" s="75">
        <f t="shared" si="879"/>
        <v>-0.23750594954783436</v>
      </c>
      <c r="PF240" s="75">
        <v>3.4926925935100321E-2</v>
      </c>
      <c r="PG240" s="75">
        <v>4.9913301956898685E-2</v>
      </c>
      <c r="PH240" s="75">
        <v>8.4840227891999007E-2</v>
      </c>
      <c r="PI240" s="75"/>
      <c r="PJ240" s="75"/>
      <c r="PK240" s="75"/>
      <c r="PL240" s="75"/>
      <c r="PM240" s="75"/>
      <c r="PN240" s="75"/>
      <c r="PO240" s="226"/>
      <c r="PP240" s="21">
        <f t="shared" si="880"/>
        <v>0</v>
      </c>
      <c r="PQ240" s="73">
        <f t="shared" si="881"/>
        <v>128.43952745190114</v>
      </c>
      <c r="PR240" s="73"/>
      <c r="PS240" s="73">
        <f t="shared" si="882"/>
        <v>22.569428396572235</v>
      </c>
      <c r="PT240" s="73">
        <v>2</v>
      </c>
      <c r="PU240" s="73">
        <f t="shared" si="883"/>
        <v>23.539142808992995</v>
      </c>
      <c r="PV240" s="73">
        <v>2</v>
      </c>
      <c r="PW240" s="73"/>
      <c r="QA240" s="87"/>
    </row>
    <row r="241" spans="1:444" x14ac:dyDescent="0.25">
      <c r="A241" s="150"/>
      <c r="B241" s="153" t="s">
        <v>10</v>
      </c>
      <c r="C241" s="151"/>
      <c r="D241" s="156">
        <v>44064</v>
      </c>
      <c r="E241" s="156" t="s">
        <v>205</v>
      </c>
      <c r="F241" s="72" t="s">
        <v>381</v>
      </c>
      <c r="G241" s="82"/>
      <c r="P241" s="161"/>
      <c r="Q241" s="127"/>
      <c r="R241" s="127"/>
      <c r="S241" s="127"/>
      <c r="T241" s="127"/>
      <c r="U241" s="127"/>
      <c r="V241" s="127"/>
      <c r="W241" s="127"/>
      <c r="X241" s="127"/>
      <c r="Y241" s="127"/>
      <c r="Z241" s="113"/>
      <c r="AA241" s="73"/>
      <c r="AB241" s="74">
        <v>2072</v>
      </c>
      <c r="AC241" s="74">
        <v>1907</v>
      </c>
      <c r="AD241" s="74">
        <v>209</v>
      </c>
      <c r="AE241" s="74">
        <v>326</v>
      </c>
      <c r="AF241" s="74">
        <v>550</v>
      </c>
      <c r="AG241" s="74">
        <v>738</v>
      </c>
      <c r="AH241" s="74">
        <v>67</v>
      </c>
      <c r="AI241" s="74">
        <v>86</v>
      </c>
      <c r="AK241" s="73">
        <f t="shared" si="667"/>
        <v>5955</v>
      </c>
      <c r="AL241" s="75"/>
      <c r="AM241" s="76">
        <f t="shared" si="668"/>
        <v>0.34794290512174642</v>
      </c>
      <c r="AN241" s="77">
        <f t="shared" si="669"/>
        <v>0.3202350965575147</v>
      </c>
      <c r="AO241" s="77">
        <f t="shared" si="670"/>
        <v>3.5096557514693538E-2</v>
      </c>
      <c r="AP241" s="77">
        <f t="shared" si="671"/>
        <v>5.4743912678421491E-2</v>
      </c>
      <c r="AQ241" s="77">
        <f t="shared" si="672"/>
        <v>9.2359361880772456E-2</v>
      </c>
      <c r="AR241" s="77">
        <f t="shared" si="673"/>
        <v>0.1239294710327456</v>
      </c>
      <c r="AS241" s="77">
        <f t="shared" si="674"/>
        <v>1.1251049538203191E-2</v>
      </c>
      <c r="AT241" s="78">
        <f t="shared" si="675"/>
        <v>1.4441645675902602E-2</v>
      </c>
      <c r="AU241" s="75">
        <f t="shared" si="676"/>
        <v>1</v>
      </c>
      <c r="AV241" s="75"/>
      <c r="AW241" s="75"/>
      <c r="AX241" s="74">
        <v>441</v>
      </c>
      <c r="AY241" s="74">
        <v>136</v>
      </c>
      <c r="AZ241" s="74">
        <v>1934</v>
      </c>
      <c r="BA241" s="74">
        <v>358</v>
      </c>
      <c r="BB241" s="74">
        <v>2306</v>
      </c>
      <c r="BC241" s="74">
        <v>804</v>
      </c>
      <c r="BD241" s="74">
        <v>54</v>
      </c>
      <c r="BF241" s="74">
        <v>7</v>
      </c>
      <c r="BG241" s="79">
        <v>3</v>
      </c>
      <c r="BH241" s="80">
        <v>47</v>
      </c>
      <c r="BI241" s="80">
        <v>0</v>
      </c>
      <c r="BJ241" s="81">
        <v>2</v>
      </c>
      <c r="BK241" s="73">
        <f t="shared" si="677"/>
        <v>52</v>
      </c>
      <c r="BL241" s="79">
        <f t="shared" si="678"/>
        <v>6092</v>
      </c>
      <c r="BM241" s="82"/>
      <c r="BN241" s="83">
        <f t="shared" si="679"/>
        <v>7.2390019697964547E-2</v>
      </c>
      <c r="BO241" s="84">
        <f t="shared" si="680"/>
        <v>2.2324359816152332E-2</v>
      </c>
      <c r="BP241" s="84">
        <f t="shared" si="681"/>
        <v>0.31746552856204857</v>
      </c>
      <c r="BQ241" s="84">
        <f t="shared" si="682"/>
        <v>5.8765594221930402E-2</v>
      </c>
      <c r="BR241" s="84">
        <f t="shared" si="683"/>
        <v>0.37852921864740646</v>
      </c>
      <c r="BS241" s="84">
        <f t="shared" si="684"/>
        <v>0.1319763624425476</v>
      </c>
      <c r="BT241" s="84">
        <f t="shared" si="685"/>
        <v>8.86408404464872E-3</v>
      </c>
      <c r="BU241" s="84">
        <f t="shared" si="686"/>
        <v>0</v>
      </c>
      <c r="BV241" s="84">
        <f t="shared" si="687"/>
        <v>1.1490479317137229E-3</v>
      </c>
      <c r="BW241" s="84">
        <f t="shared" si="688"/>
        <v>4.9244911359159549E-4</v>
      </c>
      <c r="BX241" s="84">
        <f t="shared" si="689"/>
        <v>7.7150361129349971E-3</v>
      </c>
      <c r="BY241" s="84">
        <f t="shared" si="690"/>
        <v>0</v>
      </c>
      <c r="BZ241" s="84">
        <f t="shared" si="691"/>
        <v>3.2829940906106366E-4</v>
      </c>
      <c r="CA241" s="75">
        <f t="shared" si="692"/>
        <v>8.5357846355876565E-3</v>
      </c>
      <c r="CB241" s="85">
        <f t="shared" si="693"/>
        <v>1</v>
      </c>
      <c r="CC241" s="75"/>
      <c r="CD241" s="75"/>
      <c r="CE241" s="74">
        <v>253</v>
      </c>
      <c r="CF241" s="74">
        <v>1824</v>
      </c>
      <c r="CG241" s="74">
        <v>644</v>
      </c>
      <c r="CH241" s="74">
        <v>761</v>
      </c>
      <c r="CI241" s="74">
        <v>301</v>
      </c>
      <c r="CJ241" s="74">
        <v>2114</v>
      </c>
      <c r="CK241" s="72">
        <v>49</v>
      </c>
      <c r="CL241" s="72">
        <v>7</v>
      </c>
      <c r="CM241" s="72">
        <v>59</v>
      </c>
      <c r="CN241" s="72">
        <v>0</v>
      </c>
      <c r="CO241" s="72">
        <v>7</v>
      </c>
      <c r="CP241" s="73">
        <f t="shared" si="884"/>
        <v>73</v>
      </c>
      <c r="CQ241" s="73">
        <f t="shared" si="885"/>
        <v>6019</v>
      </c>
      <c r="CR241" s="73"/>
      <c r="CS241" s="76">
        <f t="shared" si="694"/>
        <v>4.2033560392091711E-2</v>
      </c>
      <c r="CT241" s="77">
        <f t="shared" si="695"/>
        <v>0.30304037215484297</v>
      </c>
      <c r="CU241" s="77">
        <f t="shared" si="696"/>
        <v>0.10699451736168798</v>
      </c>
      <c r="CV241" s="77">
        <f t="shared" si="697"/>
        <v>0.12643296228609405</v>
      </c>
      <c r="CW241" s="77">
        <f t="shared" si="698"/>
        <v>5.0008307027745474E-2</v>
      </c>
      <c r="CX241" s="77">
        <f t="shared" si="699"/>
        <v>0.35122113307858449</v>
      </c>
      <c r="CY241" s="77">
        <f t="shared" si="700"/>
        <v>8.1408871905632157E-3</v>
      </c>
      <c r="CZ241" s="78"/>
      <c r="DA241" s="78"/>
      <c r="DB241" s="78"/>
      <c r="DC241" s="78"/>
      <c r="DD241" s="78">
        <f t="shared" si="701"/>
        <v>1.2128260508390097E-2</v>
      </c>
      <c r="DE241" s="75">
        <f t="shared" si="702"/>
        <v>1</v>
      </c>
      <c r="DF241" s="75"/>
      <c r="DG241" s="75"/>
      <c r="DH241" s="74">
        <v>1914</v>
      </c>
      <c r="DI241" s="74">
        <v>2203</v>
      </c>
      <c r="DJ241" s="74">
        <v>396</v>
      </c>
      <c r="DK241" s="74">
        <v>526</v>
      </c>
      <c r="DM241" s="74">
        <v>139</v>
      </c>
      <c r="DN241" s="74">
        <v>416</v>
      </c>
      <c r="DO241" s="72">
        <v>290</v>
      </c>
      <c r="DP241" s="72">
        <v>30</v>
      </c>
      <c r="DQ241" s="72">
        <v>3</v>
      </c>
      <c r="DR241" s="72">
        <v>18</v>
      </c>
      <c r="DS241" s="72"/>
      <c r="DU241" s="73">
        <f t="shared" si="703"/>
        <v>51</v>
      </c>
      <c r="DV241" s="73">
        <f t="shared" si="886"/>
        <v>5935</v>
      </c>
      <c r="DW241" s="76">
        <f t="shared" si="704"/>
        <v>0.32249368155012637</v>
      </c>
      <c r="DX241" s="77">
        <f t="shared" si="705"/>
        <v>0.37118786857624264</v>
      </c>
      <c r="DY241" s="77">
        <f t="shared" si="706"/>
        <v>6.6722830665543381E-2</v>
      </c>
      <c r="DZ241" s="77">
        <f t="shared" si="707"/>
        <v>8.8626790227464197E-2</v>
      </c>
      <c r="EA241" s="77">
        <f t="shared" si="708"/>
        <v>0</v>
      </c>
      <c r="EB241" s="77">
        <f t="shared" si="709"/>
        <v>2.342038753159225E-2</v>
      </c>
      <c r="EC241" s="77">
        <f t="shared" si="710"/>
        <v>7.0092670598146584E-2</v>
      </c>
      <c r="ED241" s="77">
        <f t="shared" si="711"/>
        <v>4.8862679022746422E-2</v>
      </c>
      <c r="EE241" s="75">
        <f t="shared" si="712"/>
        <v>5.054759898904802E-3</v>
      </c>
      <c r="EF241" s="78">
        <f t="shared" si="713"/>
        <v>5.0547598989048015E-4</v>
      </c>
      <c r="EG241" s="78">
        <f t="shared" si="714"/>
        <v>3.0328559393428814E-3</v>
      </c>
      <c r="EH241" s="78">
        <f t="shared" si="715"/>
        <v>0</v>
      </c>
      <c r="EI241" s="78">
        <f t="shared" si="716"/>
        <v>0</v>
      </c>
      <c r="EJ241" s="75">
        <f t="shared" si="717"/>
        <v>8.5930918281381628E-3</v>
      </c>
      <c r="EK241" s="75">
        <f t="shared" si="718"/>
        <v>1</v>
      </c>
      <c r="EL241" s="75"/>
      <c r="EM241" s="75"/>
      <c r="EN241" s="75"/>
      <c r="EO241" s="75"/>
      <c r="EP241" s="75"/>
      <c r="EQ241" s="75"/>
      <c r="ER241" s="75">
        <f t="shared" si="719"/>
        <v>0.3202350965575147</v>
      </c>
      <c r="ES241" s="75">
        <f t="shared" si="720"/>
        <v>0.37852921864740646</v>
      </c>
      <c r="ET241" s="75">
        <f t="shared" si="721"/>
        <v>0.30304037215484297</v>
      </c>
      <c r="EU241" s="75">
        <f t="shared" si="722"/>
        <v>0.37118786857624264</v>
      </c>
      <c r="EV241" s="75"/>
      <c r="EW241" s="75"/>
      <c r="EX241" s="75">
        <f t="shared" si="723"/>
        <v>3.5096557514693538E-2</v>
      </c>
      <c r="EY241" s="75">
        <f t="shared" si="724"/>
        <v>2.2324359816152332E-2</v>
      </c>
      <c r="EZ241" s="75">
        <f t="shared" si="725"/>
        <v>5.0008307027745474E-2</v>
      </c>
      <c r="FA241" s="75">
        <f t="shared" si="726"/>
        <v>6.6722830665543381E-2</v>
      </c>
      <c r="FB241" s="75"/>
      <c r="FC241" s="75"/>
      <c r="FD241" s="75"/>
      <c r="FE241" s="75">
        <f t="shared" si="727"/>
        <v>0</v>
      </c>
      <c r="FF241" s="75"/>
      <c r="FG241" s="75"/>
      <c r="FH241" s="75"/>
      <c r="FI241" s="75"/>
      <c r="FJ241" s="75"/>
      <c r="FK241" s="75">
        <f t="shared" si="728"/>
        <v>1.1490479317137229E-3</v>
      </c>
      <c r="FL241" s="75"/>
      <c r="FM241" s="75"/>
      <c r="FN241" s="75"/>
      <c r="FO241" s="75"/>
      <c r="FP241" s="75">
        <f t="shared" si="729"/>
        <v>0.35533165407220824</v>
      </c>
      <c r="FQ241" s="75">
        <f t="shared" si="730"/>
        <v>0.40200262639527251</v>
      </c>
      <c r="FR241" s="75">
        <f t="shared" si="731"/>
        <v>0.35304867918258842</v>
      </c>
      <c r="FS241" s="75">
        <f t="shared" si="732"/>
        <v>0.43791069924178605</v>
      </c>
      <c r="FT241" s="75"/>
      <c r="FU241" s="75"/>
      <c r="FV241" s="75"/>
      <c r="FW241" s="75">
        <f t="shared" si="733"/>
        <v>-7.5488846492563488E-2</v>
      </c>
      <c r="FX241" s="75">
        <f t="shared" si="734"/>
        <v>6.8147496421399667E-2</v>
      </c>
      <c r="FY241" s="75">
        <f t="shared" si="735"/>
        <v>-7.3413500711638213E-3</v>
      </c>
      <c r="FZ241" s="75"/>
      <c r="GA241" s="75"/>
      <c r="GB241" s="75">
        <f t="shared" si="736"/>
        <v>2.7683947211593143E-2</v>
      </c>
      <c r="GC241" s="75">
        <f t="shared" si="737"/>
        <v>1.6714523637797907E-2</v>
      </c>
      <c r="GD241" s="75">
        <f t="shared" si="738"/>
        <v>4.4398470849391053E-2</v>
      </c>
      <c r="GE241" s="75"/>
      <c r="GF241" s="75"/>
      <c r="GG241" s="75"/>
      <c r="GH241" s="75"/>
      <c r="GI241" s="75"/>
      <c r="GJ241" s="75"/>
      <c r="GK241" s="75"/>
      <c r="GL241" s="75"/>
      <c r="GM241" s="75"/>
      <c r="GN241" s="75"/>
      <c r="GO241" s="75"/>
      <c r="GP241" s="75"/>
      <c r="GQ241" s="75">
        <f t="shared" si="739"/>
        <v>-4.895394721268409E-2</v>
      </c>
      <c r="GR241" s="75">
        <f t="shared" si="740"/>
        <v>8.4862020059197629E-2</v>
      </c>
      <c r="GS241" s="75">
        <f t="shared" si="741"/>
        <v>3.5908072846513539E-2</v>
      </c>
      <c r="GT241" s="75"/>
      <c r="GU241" s="75"/>
      <c r="GV241" s="75"/>
      <c r="GW241" s="75"/>
      <c r="GX241" s="75">
        <f t="shared" si="742"/>
        <v>1.1251049538203191E-2</v>
      </c>
      <c r="GY241" s="75">
        <f t="shared" si="743"/>
        <v>8.86408404464872E-3</v>
      </c>
      <c r="GZ241" s="75">
        <f t="shared" si="744"/>
        <v>8.1408871905632157E-3</v>
      </c>
      <c r="HA241" s="75">
        <f t="shared" si="745"/>
        <v>2.342038753159225E-2</v>
      </c>
      <c r="HB241" s="75"/>
      <c r="HC241" s="75"/>
      <c r="HD241" s="75">
        <f t="shared" si="746"/>
        <v>-7.2319685408550431E-4</v>
      </c>
      <c r="HE241" s="75">
        <f t="shared" si="747"/>
        <v>1.5279500341029035E-2</v>
      </c>
      <c r="HF241" s="75">
        <f t="shared" si="748"/>
        <v>1.455630348694353E-2</v>
      </c>
      <c r="HG241" s="75"/>
      <c r="HH241" s="75"/>
      <c r="HI241" s="75"/>
      <c r="HJ241" s="75">
        <f t="shared" si="749"/>
        <v>0.1239294710327456</v>
      </c>
      <c r="HK241" s="75">
        <f t="shared" si="750"/>
        <v>0.1319763624425476</v>
      </c>
      <c r="HL241" s="75">
        <f t="shared" si="751"/>
        <v>0.10699451736168798</v>
      </c>
      <c r="HM241" s="75">
        <f t="shared" si="752"/>
        <v>8.8626790227464197E-2</v>
      </c>
      <c r="HN241" s="75"/>
      <c r="HO241" s="75"/>
      <c r="HP241" s="75">
        <f t="shared" si="753"/>
        <v>-2.4981845080859613E-2</v>
      </c>
      <c r="HQ241" s="75">
        <f>Gegevens!HM237-Gegevens!HL237</f>
        <v>-6.8478523041836409E-2</v>
      </c>
      <c r="HR241" s="75">
        <f t="shared" si="754"/>
        <v>-4.3349572215083398E-2</v>
      </c>
      <c r="HS241" s="75"/>
      <c r="HT241" s="75"/>
      <c r="HU241" s="75"/>
      <c r="HV241" s="75">
        <f t="shared" si="755"/>
        <v>0.34794290512174642</v>
      </c>
      <c r="HW241" s="75">
        <f t="shared" si="756"/>
        <v>0.31746552856204857</v>
      </c>
      <c r="HX241" s="75">
        <f t="shared" si="757"/>
        <v>0.35122113307858449</v>
      </c>
      <c r="HY241" s="75">
        <f t="shared" si="758"/>
        <v>0.32249368155012637</v>
      </c>
      <c r="HZ241" s="75"/>
      <c r="IA241" s="75"/>
      <c r="IB241" s="75">
        <f t="shared" si="759"/>
        <v>3.375560451653592E-2</v>
      </c>
      <c r="IC241" s="75">
        <f t="shared" si="760"/>
        <v>-2.8727451528458126E-2</v>
      </c>
      <c r="ID241" s="75">
        <f t="shared" si="761"/>
        <v>5.0281529880777942E-3</v>
      </c>
      <c r="IE241" s="75"/>
      <c r="IF241" s="75"/>
      <c r="IG241" s="75"/>
      <c r="IH241" s="75">
        <f t="shared" si="762"/>
        <v>5.4743912678421491E-2</v>
      </c>
      <c r="II241" s="75">
        <f t="shared" si="763"/>
        <v>5.8765594221930402E-2</v>
      </c>
      <c r="IJ241" s="75">
        <f t="shared" si="764"/>
        <v>4.2033560392091711E-2</v>
      </c>
      <c r="IK241" s="75">
        <f t="shared" si="765"/>
        <v>4.8862679022746422E-2</v>
      </c>
      <c r="IL241" s="75"/>
      <c r="IM241" s="75"/>
      <c r="IN241" s="75">
        <f t="shared" si="766"/>
        <v>-1.6732033829838691E-2</v>
      </c>
      <c r="IO241" s="75">
        <f t="shared" si="767"/>
        <v>6.8291186306547111E-3</v>
      </c>
      <c r="IP241" s="75">
        <f t="shared" si="768"/>
        <v>-9.9029151991839801E-3</v>
      </c>
      <c r="IQ241" s="75"/>
      <c r="IR241" s="75"/>
      <c r="IS241" s="75"/>
      <c r="IT241" s="75">
        <f t="shared" si="769"/>
        <v>9.2359361880772456E-2</v>
      </c>
      <c r="IU241" s="75">
        <f t="shared" si="770"/>
        <v>7.2390019697964547E-2</v>
      </c>
      <c r="IV241" s="75">
        <f t="shared" si="771"/>
        <v>0.12643296228609405</v>
      </c>
      <c r="IW241" s="75">
        <f t="shared" si="772"/>
        <v>7.0092670598146584E-2</v>
      </c>
      <c r="IX241" s="75"/>
      <c r="IY241" s="75"/>
      <c r="IZ241" s="75">
        <f t="shared" si="773"/>
        <v>5.40429425881295E-2</v>
      </c>
      <c r="JA241" s="75">
        <f t="shared" si="774"/>
        <v>-5.6340291687947464E-2</v>
      </c>
      <c r="JB241" s="75">
        <f t="shared" si="775"/>
        <v>-2.2973490998179635E-3</v>
      </c>
      <c r="JC241" s="75"/>
      <c r="JD241" s="75"/>
      <c r="JE241" s="75"/>
      <c r="JF241" s="75"/>
      <c r="JG241" s="75"/>
      <c r="JH241" s="75"/>
      <c r="JI241" s="75">
        <f t="shared" si="776"/>
        <v>6.5994962216624681E-2</v>
      </c>
      <c r="JJ241" s="75">
        <f t="shared" si="777"/>
        <v>0.14710327455919395</v>
      </c>
      <c r="JK241" s="75">
        <f t="shared" si="778"/>
        <v>0.15835432409739714</v>
      </c>
      <c r="JL241" s="75"/>
      <c r="JM241" s="75">
        <f t="shared" si="779"/>
        <v>6.7629678266579119E-2</v>
      </c>
      <c r="JN241" s="75">
        <f t="shared" si="780"/>
        <v>0.13115561391989494</v>
      </c>
      <c r="JO241" s="75">
        <f t="shared" si="781"/>
        <v>0.14001969796454367</v>
      </c>
      <c r="JP241" s="75"/>
      <c r="JQ241" s="75">
        <f t="shared" si="782"/>
        <v>5.0174447582654928E-2</v>
      </c>
      <c r="JR241" s="75">
        <f t="shared" si="783"/>
        <v>0.16846652267818576</v>
      </c>
      <c r="JS241" s="75">
        <f t="shared" si="784"/>
        <v>0.17660740986874898</v>
      </c>
      <c r="JT241" s="75"/>
      <c r="JU241" s="75">
        <f t="shared" si="785"/>
        <v>7.2283066554338665E-2</v>
      </c>
      <c r="JV241" s="75">
        <f t="shared" si="786"/>
        <v>0.11895534962089301</v>
      </c>
      <c r="JW241" s="75">
        <f t="shared" si="787"/>
        <v>0.14237573715248525</v>
      </c>
      <c r="JX241" s="75"/>
      <c r="JY241" s="75"/>
      <c r="JZ241" s="75"/>
      <c r="KA241" s="75">
        <f t="shared" si="788"/>
        <v>-1.745523068392419E-2</v>
      </c>
      <c r="KB241" s="75">
        <f t="shared" si="789"/>
        <v>2.2108618971683737E-2</v>
      </c>
      <c r="KC241" s="75">
        <f t="shared" si="790"/>
        <v>4.6533882877595467E-3</v>
      </c>
      <c r="KD241" s="75"/>
      <c r="KE241" s="75"/>
      <c r="KF241" s="75">
        <f t="shared" si="791"/>
        <v>3.7310908758290823E-2</v>
      </c>
      <c r="KG241" s="75">
        <f t="shared" si="792"/>
        <v>-4.9511173057292759E-2</v>
      </c>
      <c r="KH241" s="75">
        <f t="shared" si="793"/>
        <v>-1.2200264299001937E-2</v>
      </c>
      <c r="KI241" s="75"/>
      <c r="KJ241" s="75"/>
      <c r="KK241" s="75">
        <f t="shared" si="794"/>
        <v>3.6587711904205317E-2</v>
      </c>
      <c r="KL241" s="75">
        <f t="shared" si="795"/>
        <v>-3.4231672716263734E-2</v>
      </c>
      <c r="KM241" s="75">
        <f t="shared" si="796"/>
        <v>2.3560391879415832E-3</v>
      </c>
      <c r="KN241" s="75"/>
      <c r="KO241" s="75"/>
      <c r="KP241" s="75"/>
      <c r="KQ241" s="75"/>
      <c r="KR241" s="73">
        <f t="shared" si="797"/>
        <v>2246.5709126723573</v>
      </c>
      <c r="KS241" s="73">
        <f t="shared" si="798"/>
        <v>132.49507550886409</v>
      </c>
      <c r="KT241" s="73">
        <f t="shared" si="799"/>
        <v>783.27971109652003</v>
      </c>
      <c r="KU241" s="73">
        <f t="shared" si="800"/>
        <v>1884.1579120157583</v>
      </c>
      <c r="KV241" s="73">
        <f t="shared" si="801"/>
        <v>348.77380170715696</v>
      </c>
      <c r="KW241" s="73">
        <f t="shared" si="802"/>
        <v>429.63476690741959</v>
      </c>
      <c r="KX241" s="73">
        <f t="shared" si="803"/>
        <v>52.608338804990154</v>
      </c>
      <c r="KY241" s="73"/>
      <c r="KZ241" s="73">
        <f t="shared" si="804"/>
        <v>1798.544608738993</v>
      </c>
      <c r="LA241" s="73">
        <f t="shared" si="805"/>
        <v>296.79930220966941</v>
      </c>
      <c r="LB241" s="73">
        <f t="shared" si="806"/>
        <v>635.01246054161822</v>
      </c>
      <c r="LC241" s="73">
        <f t="shared" si="807"/>
        <v>2084.4974248213989</v>
      </c>
      <c r="LD241" s="73">
        <f t="shared" si="808"/>
        <v>249.46918092706431</v>
      </c>
      <c r="LE241" s="73">
        <f t="shared" si="809"/>
        <v>750.37963116796811</v>
      </c>
      <c r="LF241" s="73">
        <f t="shared" si="810"/>
        <v>48.316165475992683</v>
      </c>
      <c r="LG241" s="73"/>
      <c r="LH241" s="73">
        <f t="shared" si="811"/>
        <v>2203</v>
      </c>
      <c r="LI241" s="73">
        <f t="shared" si="812"/>
        <v>396</v>
      </c>
      <c r="LJ241" s="73">
        <f t="shared" si="813"/>
        <v>526</v>
      </c>
      <c r="LK241" s="73">
        <f t="shared" si="814"/>
        <v>1914</v>
      </c>
      <c r="LL241" s="73">
        <f t="shared" si="815"/>
        <v>290</v>
      </c>
      <c r="LM241" s="73">
        <f t="shared" si="816"/>
        <v>416</v>
      </c>
      <c r="LN241" s="73">
        <f t="shared" si="817"/>
        <v>139</v>
      </c>
      <c r="LO241" s="73"/>
      <c r="LP241" s="73">
        <f t="shared" si="818"/>
        <v>-448.02630393336426</v>
      </c>
      <c r="LQ241" s="73">
        <f t="shared" si="819"/>
        <v>164.30422670080532</v>
      </c>
      <c r="LR241" s="73">
        <f t="shared" si="820"/>
        <v>-148.26725055490181</v>
      </c>
      <c r="LS241" s="73">
        <f t="shared" si="821"/>
        <v>200.33951280564065</v>
      </c>
      <c r="LT241" s="73">
        <f t="shared" si="822"/>
        <v>-99.304620780092648</v>
      </c>
      <c r="LU241" s="73">
        <f t="shared" si="823"/>
        <v>320.74486426054852</v>
      </c>
      <c r="LV241" s="73">
        <f t="shared" si="824"/>
        <v>-4.2921733289974711</v>
      </c>
      <c r="LW241" s="73"/>
      <c r="LX241" s="73">
        <f t="shared" si="825"/>
        <v>404.45539126100698</v>
      </c>
      <c r="LY241" s="73">
        <f t="shared" si="826"/>
        <v>99.200697790330594</v>
      </c>
      <c r="LZ241" s="73">
        <f t="shared" si="827"/>
        <v>-109.01246054161822</v>
      </c>
      <c r="MA241" s="73">
        <f t="shared" si="828"/>
        <v>-170.49742482139891</v>
      </c>
      <c r="MB241" s="73">
        <f t="shared" si="829"/>
        <v>40.530819072935685</v>
      </c>
      <c r="MC241" s="73">
        <f t="shared" si="830"/>
        <v>-334.37963116796811</v>
      </c>
      <c r="MD241" s="73">
        <f t="shared" si="831"/>
        <v>90.683834524007324</v>
      </c>
      <c r="ME241" s="73"/>
      <c r="MF241" s="73">
        <f t="shared" si="832"/>
        <v>-43.570912672357281</v>
      </c>
      <c r="MG241" s="73">
        <f t="shared" si="833"/>
        <v>263.50492449113591</v>
      </c>
      <c r="MH241" s="73">
        <f t="shared" si="834"/>
        <v>-257.27971109652003</v>
      </c>
      <c r="MI241" s="73">
        <f t="shared" si="835"/>
        <v>29.842087984241743</v>
      </c>
      <c r="MJ241" s="73">
        <f t="shared" si="836"/>
        <v>-58.773801707156963</v>
      </c>
      <c r="MK241" s="73">
        <f t="shared" si="837"/>
        <v>-13.634766907419589</v>
      </c>
      <c r="ML241" s="73">
        <f t="shared" si="838"/>
        <v>86.391661195009846</v>
      </c>
      <c r="MM241" s="73"/>
      <c r="MN241" s="75">
        <f t="shared" si="839"/>
        <v>-0.19942673583378001</v>
      </c>
      <c r="MO241" s="75">
        <f t="shared" si="840"/>
        <v>1.2400779883310693</v>
      </c>
      <c r="MP241" s="75">
        <f t="shared" si="841"/>
        <v>-0.18929029879676215</v>
      </c>
      <c r="MQ241" s="75">
        <f t="shared" si="842"/>
        <v>0.10632840884939855</v>
      </c>
      <c r="MR241" s="75">
        <f t="shared" si="843"/>
        <v>-0.28472500025524389</v>
      </c>
      <c r="MS241" s="75">
        <f t="shared" si="844"/>
        <v>0.7465523951176527</v>
      </c>
      <c r="MT241" s="75">
        <f t="shared" si="845"/>
        <v>-8.1587319168312869E-2</v>
      </c>
      <c r="MU241" s="75"/>
      <c r="MV241" s="75">
        <f t="shared" si="846"/>
        <v>0.2248792658774148</v>
      </c>
      <c r="MW241" s="75">
        <f t="shared" si="847"/>
        <v>0.33423494277709503</v>
      </c>
      <c r="MX241" s="75">
        <f t="shared" si="848"/>
        <v>-0.17166979754797054</v>
      </c>
      <c r="MY241" s="75">
        <f t="shared" si="849"/>
        <v>-8.1793060903400841E-2</v>
      </c>
      <c r="MZ241" s="75">
        <f t="shared" si="850"/>
        <v>0.16246824125656395</v>
      </c>
      <c r="NA241" s="75">
        <f t="shared" si="851"/>
        <v>-0.44561394963174206</v>
      </c>
      <c r="NB241" s="75">
        <f t="shared" si="852"/>
        <v>1.8768839296459954</v>
      </c>
      <c r="NC241" s="75"/>
      <c r="ND241" s="75">
        <f t="shared" si="853"/>
        <v>-1.9394407906994794E-2</v>
      </c>
      <c r="NE241" s="75">
        <f t="shared" si="854"/>
        <v>1.9887903265771345</v>
      </c>
      <c r="NF241" s="75">
        <f t="shared" si="855"/>
        <v>-0.32846466907249766</v>
      </c>
      <c r="NG241" s="75">
        <f t="shared" si="856"/>
        <v>1.5838421925217144E-2</v>
      </c>
      <c r="NH241" s="75">
        <f t="shared" si="857"/>
        <v>-0.16851552903192416</v>
      </c>
      <c r="NI241" s="75">
        <f t="shared" si="858"/>
        <v>-3.1735715909503422E-2</v>
      </c>
      <c r="NJ241" s="75">
        <f t="shared" si="859"/>
        <v>1.6421666822677774</v>
      </c>
      <c r="NK241" s="75"/>
      <c r="NL241" s="75"/>
      <c r="NM241" s="211">
        <v>33569</v>
      </c>
      <c r="NN241" s="212">
        <v>0</v>
      </c>
      <c r="NO241" s="212">
        <v>28</v>
      </c>
      <c r="NP241" s="212">
        <v>30</v>
      </c>
      <c r="NQ241" s="212">
        <v>1</v>
      </c>
      <c r="NR241" s="212">
        <v>56</v>
      </c>
      <c r="NS241" s="213">
        <v>115</v>
      </c>
      <c r="NT241" s="213">
        <f t="shared" si="860"/>
        <v>33684</v>
      </c>
      <c r="NU241" s="75"/>
      <c r="NV241" s="75"/>
      <c r="NW241" s="73">
        <v>5935</v>
      </c>
      <c r="NX241" s="73">
        <v>396</v>
      </c>
      <c r="NY241" s="75">
        <f t="shared" si="861"/>
        <v>6.6722830665543381E-2</v>
      </c>
      <c r="NZ241" s="75">
        <f t="shared" si="862"/>
        <v>1.4133691624995891E-3</v>
      </c>
      <c r="OA241" s="75">
        <f t="shared" si="863"/>
        <v>5.0526251322167374E-4</v>
      </c>
      <c r="OB241" s="73">
        <v>8468</v>
      </c>
      <c r="OC241" s="73">
        <v>6714</v>
      </c>
      <c r="OD241" s="73">
        <v>636.96389828042641</v>
      </c>
      <c r="OE241" s="73">
        <v>213.85276037777345</v>
      </c>
      <c r="OF241" s="75">
        <f t="shared" si="864"/>
        <v>2.5254223001626528E-2</v>
      </c>
      <c r="OG241" s="75">
        <f t="shared" si="865"/>
        <v>0.3357376469138974</v>
      </c>
      <c r="OH241" s="73">
        <v>444.33333333333303</v>
      </c>
      <c r="OI241" s="73">
        <f t="shared" si="866"/>
        <v>149.17942777874165</v>
      </c>
      <c r="OJ241" s="75">
        <f t="shared" si="867"/>
        <v>2.2219158143988928E-2</v>
      </c>
      <c r="OK241" s="75">
        <f t="shared" si="868"/>
        <v>1.2921379175644086E-3</v>
      </c>
      <c r="OL241" s="75">
        <f t="shared" si="869"/>
        <v>3.1197545640732543E-4</v>
      </c>
      <c r="OM241" s="73">
        <v>8501</v>
      </c>
      <c r="ON241" s="73">
        <v>240982358</v>
      </c>
      <c r="OO241" s="73">
        <f t="shared" si="870"/>
        <v>28347.530643453712</v>
      </c>
      <c r="OP241" s="75">
        <f t="shared" si="871"/>
        <v>1.3045710783298175E-3</v>
      </c>
      <c r="OQ241" s="75">
        <f t="shared" si="872"/>
        <v>1.9351910293133906E-3</v>
      </c>
      <c r="OR241" s="75">
        <f t="shared" si="873"/>
        <v>4.8093582062134869E-4</v>
      </c>
      <c r="OS241" s="73">
        <v>2984.3698388424891</v>
      </c>
      <c r="OT241" s="75">
        <f t="shared" si="874"/>
        <v>0.35242912598517823</v>
      </c>
      <c r="OU241" s="75">
        <f t="shared" si="875"/>
        <v>2.4595947076734305E-3</v>
      </c>
      <c r="OV241" s="73">
        <v>67.074269840972349</v>
      </c>
      <c r="OW241" s="75">
        <f t="shared" si="876"/>
        <v>7.8901623151361421E-3</v>
      </c>
      <c r="OX241" s="75">
        <v>4.9019607843137254E-3</v>
      </c>
      <c r="OY241" s="73">
        <v>487</v>
      </c>
      <c r="OZ241" s="75">
        <f t="shared" si="877"/>
        <v>5.7510628247520075E-2</v>
      </c>
      <c r="PA241" s="73">
        <v>2146</v>
      </c>
      <c r="PB241" s="75">
        <f t="shared" si="878"/>
        <v>0.25342465753424659</v>
      </c>
      <c r="PC241" s="73">
        <v>1401</v>
      </c>
      <c r="PD241" s="73">
        <v>1953</v>
      </c>
      <c r="PE241" s="75">
        <f t="shared" si="879"/>
        <v>-0.28264208909370198</v>
      </c>
      <c r="PF241" s="75">
        <v>2.7027027027027029E-2</v>
      </c>
      <c r="PG241" s="75">
        <v>5.9697059697059698E-2</v>
      </c>
      <c r="PH241" s="75">
        <v>8.6724086724086727E-2</v>
      </c>
      <c r="PI241" s="75"/>
      <c r="PJ241" s="75"/>
      <c r="PK241" s="75"/>
      <c r="PL241" s="75"/>
      <c r="PM241" s="75"/>
      <c r="PN241" s="75"/>
      <c r="PO241" s="226"/>
      <c r="PP241" s="21">
        <f t="shared" si="880"/>
        <v>0</v>
      </c>
      <c r="PQ241" s="73">
        <f t="shared" si="881"/>
        <v>35.748799862599284</v>
      </c>
      <c r="PR241" s="73"/>
      <c r="PS241" s="73">
        <f t="shared" si="882"/>
        <v>36.865436357601055</v>
      </c>
      <c r="PT241" s="73">
        <v>1</v>
      </c>
      <c r="PU241" s="73">
        <f t="shared" si="883"/>
        <v>24.144129830612645</v>
      </c>
      <c r="PV241" s="73">
        <v>1</v>
      </c>
      <c r="PW241" s="73"/>
      <c r="QA241" s="87"/>
    </row>
    <row r="242" spans="1:444" x14ac:dyDescent="0.25">
      <c r="A242" s="150"/>
      <c r="B242" s="153" t="s">
        <v>44</v>
      </c>
      <c r="C242" s="151"/>
      <c r="D242" s="156">
        <v>46021</v>
      </c>
      <c r="E242" s="156" t="s">
        <v>205</v>
      </c>
      <c r="F242" s="72" t="s">
        <v>257</v>
      </c>
      <c r="G242" s="82">
        <v>6907</v>
      </c>
      <c r="H242" s="72">
        <v>15317</v>
      </c>
      <c r="I242" s="72">
        <v>1353</v>
      </c>
      <c r="J242" s="72">
        <v>4898</v>
      </c>
      <c r="K242" s="72">
        <v>7264</v>
      </c>
      <c r="L242" s="72">
        <v>6814</v>
      </c>
      <c r="M242" s="72">
        <v>3391</v>
      </c>
      <c r="N242" s="72">
        <v>579</v>
      </c>
      <c r="O242" s="72">
        <v>246</v>
      </c>
      <c r="P242" s="161">
        <v>46769</v>
      </c>
      <c r="Q242" s="127">
        <f t="shared" ref="Q242:Z242" si="891">G242/$P242</f>
        <v>0.14768329448993991</v>
      </c>
      <c r="R242" s="127">
        <f t="shared" si="891"/>
        <v>0.32750326070687846</v>
      </c>
      <c r="S242" s="127">
        <f t="shared" si="891"/>
        <v>2.8929419059633518E-2</v>
      </c>
      <c r="T242" s="127">
        <f t="shared" si="891"/>
        <v>0.10472749043169621</v>
      </c>
      <c r="U242" s="127">
        <f t="shared" si="891"/>
        <v>0.15531655583826895</v>
      </c>
      <c r="V242" s="127">
        <f t="shared" si="891"/>
        <v>0.14569479783617353</v>
      </c>
      <c r="W242" s="127">
        <f t="shared" si="891"/>
        <v>7.2505291966901156E-2</v>
      </c>
      <c r="X242" s="127">
        <f t="shared" si="891"/>
        <v>1.2379995296029421E-2</v>
      </c>
      <c r="Y242" s="127">
        <f t="shared" si="891"/>
        <v>5.2598943744788214E-3</v>
      </c>
      <c r="Z242" s="113">
        <f t="shared" si="891"/>
        <v>1</v>
      </c>
      <c r="AA242" s="73"/>
      <c r="AB242" s="74">
        <v>4130</v>
      </c>
      <c r="AC242" s="74">
        <v>15039</v>
      </c>
      <c r="AD242" s="74">
        <v>5924</v>
      </c>
      <c r="AE242" s="74">
        <v>8231</v>
      </c>
      <c r="AF242" s="74">
        <v>4000</v>
      </c>
      <c r="AG242" s="74">
        <v>6726</v>
      </c>
      <c r="AH242" s="74">
        <v>1085</v>
      </c>
      <c r="AI242" s="74">
        <v>808</v>
      </c>
      <c r="AK242" s="73">
        <f t="shared" si="667"/>
        <v>45943</v>
      </c>
      <c r="AL242" s="75"/>
      <c r="AM242" s="76">
        <f t="shared" si="668"/>
        <v>8.9893999085823739E-2</v>
      </c>
      <c r="AN242" s="77">
        <f t="shared" si="669"/>
        <v>0.32734040006094506</v>
      </c>
      <c r="AO242" s="77">
        <f t="shared" si="670"/>
        <v>0.12894238512939948</v>
      </c>
      <c r="AP242" s="77">
        <f t="shared" si="671"/>
        <v>0.1791567812289141</v>
      </c>
      <c r="AQ242" s="77">
        <f t="shared" si="672"/>
        <v>8.7064405894260274E-2</v>
      </c>
      <c r="AR242" s="77">
        <f t="shared" si="673"/>
        <v>0.14639879851119866</v>
      </c>
      <c r="AS242" s="77">
        <f t="shared" si="674"/>
        <v>2.36162200988181E-2</v>
      </c>
      <c r="AT242" s="78">
        <f t="shared" si="675"/>
        <v>1.7587009990640577E-2</v>
      </c>
      <c r="AU242" s="75">
        <f t="shared" si="676"/>
        <v>1</v>
      </c>
      <c r="AV242" s="75"/>
      <c r="AW242" s="75"/>
      <c r="AX242" s="74">
        <v>4689</v>
      </c>
      <c r="AY242" s="74">
        <v>3835</v>
      </c>
      <c r="AZ242" s="74">
        <v>5104</v>
      </c>
      <c r="BA242" s="74">
        <v>6557</v>
      </c>
      <c r="BB242" s="74">
        <v>16651</v>
      </c>
      <c r="BC242" s="74">
        <v>8440</v>
      </c>
      <c r="BD242" s="74">
        <v>1431</v>
      </c>
      <c r="BF242" s="74">
        <v>117</v>
      </c>
      <c r="BG242" s="79">
        <v>60</v>
      </c>
      <c r="BH242" s="80">
        <v>514</v>
      </c>
      <c r="BI242" s="80">
        <v>29</v>
      </c>
      <c r="BJ242" s="81">
        <v>40</v>
      </c>
      <c r="BK242" s="73">
        <f t="shared" si="677"/>
        <v>643</v>
      </c>
      <c r="BL242" s="79">
        <f t="shared" si="678"/>
        <v>47467</v>
      </c>
      <c r="BM242" s="82"/>
      <c r="BN242" s="83">
        <f t="shared" si="679"/>
        <v>9.8784418648745445E-2</v>
      </c>
      <c r="BO242" s="84">
        <f t="shared" si="680"/>
        <v>8.0792971959466581E-2</v>
      </c>
      <c r="BP242" s="84">
        <f t="shared" si="681"/>
        <v>0.10752733477995238</v>
      </c>
      <c r="BQ242" s="84">
        <f t="shared" si="682"/>
        <v>0.1381380748730697</v>
      </c>
      <c r="BR242" s="84">
        <f t="shared" si="683"/>
        <v>0.35079107590536585</v>
      </c>
      <c r="BS242" s="84">
        <f t="shared" si="684"/>
        <v>0.1778077401141846</v>
      </c>
      <c r="BT242" s="84">
        <f t="shared" si="685"/>
        <v>3.0147260201824424E-2</v>
      </c>
      <c r="BU242" s="84">
        <f t="shared" si="686"/>
        <v>0</v>
      </c>
      <c r="BV242" s="84">
        <f t="shared" si="687"/>
        <v>2.4648703309667771E-3</v>
      </c>
      <c r="BW242" s="84">
        <f t="shared" si="688"/>
        <v>1.2640360671624497E-3</v>
      </c>
      <c r="BX242" s="84">
        <f t="shared" si="689"/>
        <v>1.0828575642024985E-2</v>
      </c>
      <c r="BY242" s="84">
        <f t="shared" si="690"/>
        <v>6.1095076579518407E-4</v>
      </c>
      <c r="BZ242" s="84">
        <f t="shared" si="691"/>
        <v>8.4269071144163314E-4</v>
      </c>
      <c r="CA242" s="75">
        <f t="shared" si="692"/>
        <v>1.354625318642425E-2</v>
      </c>
      <c r="CB242" s="85">
        <f t="shared" si="693"/>
        <v>1</v>
      </c>
      <c r="CC242" s="75"/>
      <c r="CD242" s="75"/>
      <c r="CE242" s="74">
        <v>5434</v>
      </c>
      <c r="CF242" s="74">
        <v>13334</v>
      </c>
      <c r="CG242" s="74">
        <v>6317</v>
      </c>
      <c r="CH242" s="74">
        <v>7532</v>
      </c>
      <c r="CI242" s="74">
        <v>8559</v>
      </c>
      <c r="CJ242" s="74">
        <v>4020</v>
      </c>
      <c r="CK242" s="74">
        <v>1967</v>
      </c>
      <c r="CL242" s="72">
        <v>58</v>
      </c>
      <c r="CM242" s="72"/>
      <c r="CP242" s="73">
        <f t="shared" si="884"/>
        <v>58</v>
      </c>
      <c r="CQ242" s="73">
        <f t="shared" si="885"/>
        <v>47221</v>
      </c>
      <c r="CR242" s="73"/>
      <c r="CS242" s="76">
        <f t="shared" si="694"/>
        <v>0.11507591961203702</v>
      </c>
      <c r="CT242" s="77">
        <f t="shared" si="695"/>
        <v>0.28237436733656635</v>
      </c>
      <c r="CU242" s="77">
        <f t="shared" si="696"/>
        <v>0.13377522712352555</v>
      </c>
      <c r="CV242" s="77">
        <f t="shared" si="697"/>
        <v>0.15950530484318418</v>
      </c>
      <c r="CW242" s="77">
        <f t="shared" si="698"/>
        <v>0.18125410304737299</v>
      </c>
      <c r="CX242" s="77">
        <f t="shared" si="699"/>
        <v>8.5131615171216202E-2</v>
      </c>
      <c r="CY242" s="77">
        <f t="shared" si="700"/>
        <v>4.1655195781537875E-2</v>
      </c>
      <c r="CZ242" s="78"/>
      <c r="DA242" s="78"/>
      <c r="DB242" s="78"/>
      <c r="DC242" s="78"/>
      <c r="DD242" s="78">
        <f t="shared" si="701"/>
        <v>1.2282670845598356E-3</v>
      </c>
      <c r="DE242" s="75">
        <f t="shared" si="702"/>
        <v>1</v>
      </c>
      <c r="DF242" s="75"/>
      <c r="DG242" s="75"/>
      <c r="DH242" s="74">
        <v>5354</v>
      </c>
      <c r="DI242" s="74">
        <v>12531</v>
      </c>
      <c r="DJ242" s="74">
        <v>10337</v>
      </c>
      <c r="DK242" s="74">
        <v>5163</v>
      </c>
      <c r="DM242" s="74">
        <v>3315</v>
      </c>
      <c r="DN242" s="74">
        <v>5381</v>
      </c>
      <c r="DO242" s="74">
        <v>4715</v>
      </c>
      <c r="DP242" s="72">
        <v>684</v>
      </c>
      <c r="DQ242" s="72">
        <v>61</v>
      </c>
      <c r="DR242" s="74">
        <v>63</v>
      </c>
      <c r="DU242" s="73">
        <f t="shared" si="703"/>
        <v>808</v>
      </c>
      <c r="DV242" s="73">
        <f t="shared" si="886"/>
        <v>47604</v>
      </c>
      <c r="DW242" s="76">
        <f t="shared" si="704"/>
        <v>0.11246954037475843</v>
      </c>
      <c r="DX242" s="77">
        <f t="shared" si="705"/>
        <v>0.2632341820015125</v>
      </c>
      <c r="DY242" s="77">
        <f t="shared" si="706"/>
        <v>0.21714561801529284</v>
      </c>
      <c r="DZ242" s="77">
        <f t="shared" si="707"/>
        <v>0.10845727249810941</v>
      </c>
      <c r="EA242" s="77">
        <f t="shared" si="708"/>
        <v>0</v>
      </c>
      <c r="EB242" s="77">
        <f t="shared" si="709"/>
        <v>6.9637005293672796E-2</v>
      </c>
      <c r="EC242" s="77">
        <f t="shared" si="710"/>
        <v>0.11303671960339468</v>
      </c>
      <c r="ED242" s="77">
        <f t="shared" si="711"/>
        <v>9.9046298630367194E-2</v>
      </c>
      <c r="EE242" s="75">
        <f t="shared" si="712"/>
        <v>1.4368540458784976E-2</v>
      </c>
      <c r="EF242" s="78">
        <f t="shared" si="713"/>
        <v>1.28140492395597E-3</v>
      </c>
      <c r="EG242" s="78">
        <f t="shared" si="714"/>
        <v>1.3234182001512478E-3</v>
      </c>
      <c r="EH242" s="78">
        <f t="shared" si="715"/>
        <v>0</v>
      </c>
      <c r="EI242" s="78">
        <f t="shared" si="716"/>
        <v>0</v>
      </c>
      <c r="EJ242" s="75">
        <f t="shared" si="717"/>
        <v>1.6973363582892195E-2</v>
      </c>
      <c r="EK242" s="75">
        <f t="shared" si="718"/>
        <v>1</v>
      </c>
      <c r="EL242" s="75"/>
      <c r="EM242" s="75"/>
      <c r="EN242" s="75"/>
      <c r="EO242" s="75"/>
      <c r="EP242" s="75"/>
      <c r="EQ242" s="75">
        <f>R242</f>
        <v>0.32750326070687846</v>
      </c>
      <c r="ER242" s="75">
        <f t="shared" si="719"/>
        <v>0.32734040006094506</v>
      </c>
      <c r="ES242" s="75">
        <f t="shared" si="720"/>
        <v>0.35079107590536585</v>
      </c>
      <c r="ET242" s="75">
        <f t="shared" si="721"/>
        <v>0.28237436733656635</v>
      </c>
      <c r="EU242" s="75">
        <f t="shared" si="722"/>
        <v>0.2632341820015125</v>
      </c>
      <c r="EV242" s="75"/>
      <c r="EW242" s="75">
        <f>Q242</f>
        <v>0.14768329448993991</v>
      </c>
      <c r="EX242" s="75">
        <f t="shared" si="723"/>
        <v>0.12894238512939948</v>
      </c>
      <c r="EY242" s="75">
        <f t="shared" si="724"/>
        <v>8.0792971959466581E-2</v>
      </c>
      <c r="EZ242" s="75">
        <f t="shared" si="725"/>
        <v>0.18125410304737299</v>
      </c>
      <c r="FA242" s="75">
        <f t="shared" si="726"/>
        <v>0.21714561801529284</v>
      </c>
      <c r="FB242" s="75"/>
      <c r="FC242" s="75">
        <f>S242</f>
        <v>2.8929419059633518E-2</v>
      </c>
      <c r="FD242" s="75"/>
      <c r="FE242" s="75">
        <f t="shared" si="727"/>
        <v>0</v>
      </c>
      <c r="FF242" s="75"/>
      <c r="FG242" s="75"/>
      <c r="FH242" s="75"/>
      <c r="FI242" s="75"/>
      <c r="FJ242" s="75"/>
      <c r="FK242" s="75">
        <f t="shared" si="728"/>
        <v>2.4648703309667771E-3</v>
      </c>
      <c r="FL242" s="75"/>
      <c r="FM242" s="75"/>
      <c r="FN242" s="75"/>
      <c r="FO242" s="75">
        <f>EQ242+EW242+FC242+FI242</f>
        <v>0.50411597425645194</v>
      </c>
      <c r="FP242" s="75">
        <f t="shared" si="729"/>
        <v>0.45628278519034454</v>
      </c>
      <c r="FQ242" s="75">
        <f t="shared" si="730"/>
        <v>0.43404891819579916</v>
      </c>
      <c r="FR242" s="75">
        <f t="shared" si="731"/>
        <v>0.46362847038393934</v>
      </c>
      <c r="FS242" s="75">
        <f t="shared" si="732"/>
        <v>0.48037980001680536</v>
      </c>
      <c r="FT242" s="75"/>
      <c r="FU242" s="75"/>
      <c r="FV242" s="75">
        <f>EU242-EQ242</f>
        <v>-6.4269078705365967E-2</v>
      </c>
      <c r="FW242" s="75">
        <f t="shared" si="733"/>
        <v>-6.84167085687995E-2</v>
      </c>
      <c r="FX242" s="75">
        <f t="shared" si="734"/>
        <v>-1.914018533505385E-2</v>
      </c>
      <c r="FY242" s="75">
        <f t="shared" si="735"/>
        <v>-8.755689390385335E-2</v>
      </c>
      <c r="FZ242" s="75"/>
      <c r="GA242" s="75">
        <f>FA242-EW242</f>
        <v>6.946232352535292E-2</v>
      </c>
      <c r="GB242" s="75">
        <f t="shared" si="736"/>
        <v>0.10046113108790641</v>
      </c>
      <c r="GC242" s="75">
        <f t="shared" si="737"/>
        <v>3.5891514967919841E-2</v>
      </c>
      <c r="GD242" s="75">
        <f t="shared" si="738"/>
        <v>0.13635264605582625</v>
      </c>
      <c r="GE242" s="75"/>
      <c r="GF242" s="75">
        <f>FG242-FC242</f>
        <v>-2.8929419059633518E-2</v>
      </c>
      <c r="GG242" s="75"/>
      <c r="GH242" s="75"/>
      <c r="GI242" s="75"/>
      <c r="GJ242" s="75"/>
      <c r="GK242" s="75"/>
      <c r="GL242" s="75"/>
      <c r="GM242" s="75"/>
      <c r="GN242" s="75"/>
      <c r="GO242" s="75"/>
      <c r="GP242" s="75">
        <f>FS242-FO242</f>
        <v>-2.3736174239646579E-2</v>
      </c>
      <c r="GQ242" s="75">
        <f t="shared" si="739"/>
        <v>2.9579552188140179E-2</v>
      </c>
      <c r="GR242" s="75">
        <f t="shared" si="740"/>
        <v>1.6751329632866019E-2</v>
      </c>
      <c r="GS242" s="75">
        <f t="shared" si="741"/>
        <v>4.6330881821006198E-2</v>
      </c>
      <c r="GT242" s="75"/>
      <c r="GU242" s="75"/>
      <c r="GV242" s="75"/>
      <c r="GW242" s="75">
        <f>X242</f>
        <v>1.2379995296029421E-2</v>
      </c>
      <c r="GX242" s="75">
        <f t="shared" si="742"/>
        <v>2.36162200988181E-2</v>
      </c>
      <c r="GY242" s="75">
        <f t="shared" si="743"/>
        <v>3.0147260201824424E-2</v>
      </c>
      <c r="GZ242" s="75">
        <f t="shared" si="744"/>
        <v>4.1655195781537875E-2</v>
      </c>
      <c r="HA242" s="75">
        <f t="shared" si="745"/>
        <v>6.9637005293672796E-2</v>
      </c>
      <c r="HB242" s="75"/>
      <c r="HC242" s="75">
        <f>HA242-GW242</f>
        <v>5.7257009997643375E-2</v>
      </c>
      <c r="HD242" s="75">
        <f t="shared" si="746"/>
        <v>1.1507935579713451E-2</v>
      </c>
      <c r="HE242" s="75">
        <f t="shared" si="747"/>
        <v>2.7981809512134921E-2</v>
      </c>
      <c r="HF242" s="75">
        <f t="shared" si="748"/>
        <v>3.9489745091848369E-2</v>
      </c>
      <c r="HG242" s="75"/>
      <c r="HH242" s="75"/>
      <c r="HI242" s="75">
        <f>V242</f>
        <v>0.14569479783617353</v>
      </c>
      <c r="HJ242" s="75">
        <f t="shared" si="749"/>
        <v>0.14639879851119866</v>
      </c>
      <c r="HK242" s="75">
        <f t="shared" si="750"/>
        <v>0.1778077401141846</v>
      </c>
      <c r="HL242" s="75">
        <f t="shared" si="751"/>
        <v>0.13377522712352555</v>
      </c>
      <c r="HM242" s="75">
        <f t="shared" si="752"/>
        <v>0.10845727249810941</v>
      </c>
      <c r="HN242" s="75"/>
      <c r="HO242" s="75">
        <f>HM242-HI242</f>
        <v>-3.7237525338064126E-2</v>
      </c>
      <c r="HP242" s="75">
        <f t="shared" si="753"/>
        <v>-4.4032512990659051E-2</v>
      </c>
      <c r="HQ242" s="75">
        <f>Gegevens!HM257-Gegevens!HL257</f>
        <v>-2.6310047860913816E-2</v>
      </c>
      <c r="HR242" s="75">
        <f t="shared" si="754"/>
        <v>-6.935046761607519E-2</v>
      </c>
      <c r="HS242" s="75"/>
      <c r="HT242" s="75"/>
      <c r="HU242" s="75">
        <f>T242</f>
        <v>0.10472749043169621</v>
      </c>
      <c r="HV242" s="75">
        <f t="shared" si="755"/>
        <v>8.9893999085823739E-2</v>
      </c>
      <c r="HW242" s="75">
        <f t="shared" si="756"/>
        <v>0.10752733477995238</v>
      </c>
      <c r="HX242" s="75">
        <f t="shared" si="757"/>
        <v>8.5131615171216202E-2</v>
      </c>
      <c r="HY242" s="75">
        <f t="shared" si="758"/>
        <v>0.11246954037475843</v>
      </c>
      <c r="HZ242" s="75"/>
      <c r="IA242" s="75">
        <f>HY242-HU242</f>
        <v>7.7420499430622125E-3</v>
      </c>
      <c r="IB242" s="75">
        <f t="shared" si="759"/>
        <v>-2.2395719608736181E-2</v>
      </c>
      <c r="IC242" s="75">
        <f t="shared" si="760"/>
        <v>2.7337925203542224E-2</v>
      </c>
      <c r="ID242" s="75">
        <f t="shared" si="761"/>
        <v>4.9422055948060428E-3</v>
      </c>
      <c r="IE242" s="75"/>
      <c r="IF242" s="75"/>
      <c r="IG242" s="75">
        <f>U242</f>
        <v>0.15531655583826895</v>
      </c>
      <c r="IH242" s="75">
        <f t="shared" si="762"/>
        <v>0.1791567812289141</v>
      </c>
      <c r="II242" s="75">
        <f t="shared" si="763"/>
        <v>0.1381380748730697</v>
      </c>
      <c r="IJ242" s="75">
        <f t="shared" si="764"/>
        <v>0.11507591961203702</v>
      </c>
      <c r="IK242" s="75">
        <f t="shared" si="765"/>
        <v>9.9046298630367194E-2</v>
      </c>
      <c r="IL242" s="75"/>
      <c r="IM242" s="75">
        <f>IK242-IG242</f>
        <v>-5.6270257207901755E-2</v>
      </c>
      <c r="IN242" s="75">
        <f t="shared" si="766"/>
        <v>-2.3062155261032682E-2</v>
      </c>
      <c r="IO242" s="75">
        <f t="shared" si="767"/>
        <v>-1.6029620981669823E-2</v>
      </c>
      <c r="IP242" s="75">
        <f t="shared" si="768"/>
        <v>-3.9091776242702506E-2</v>
      </c>
      <c r="IQ242" s="75"/>
      <c r="IR242" s="75"/>
      <c r="IS242" s="75">
        <f>W242</f>
        <v>7.2505291966901156E-2</v>
      </c>
      <c r="IT242" s="75">
        <f t="shared" si="769"/>
        <v>8.7064405894260274E-2</v>
      </c>
      <c r="IU242" s="75">
        <f t="shared" si="770"/>
        <v>9.8784418648745445E-2</v>
      </c>
      <c r="IV242" s="75">
        <f t="shared" si="771"/>
        <v>0.15950530484318418</v>
      </c>
      <c r="IW242" s="75">
        <f t="shared" si="772"/>
        <v>0.11303671960339468</v>
      </c>
      <c r="IX242" s="75"/>
      <c r="IY242" s="75">
        <f>IW242-IS242</f>
        <v>4.0531427636493519E-2</v>
      </c>
      <c r="IZ242" s="75">
        <f t="shared" si="773"/>
        <v>6.0720886194438731E-2</v>
      </c>
      <c r="JA242" s="75">
        <f t="shared" si="774"/>
        <v>-4.6468585239789501E-2</v>
      </c>
      <c r="JB242" s="75">
        <f t="shared" si="775"/>
        <v>1.425230095464923E-2</v>
      </c>
      <c r="JC242" s="75"/>
      <c r="JD242" s="75"/>
      <c r="JE242" s="75">
        <f>X242+U242</f>
        <v>0.16769655113429838</v>
      </c>
      <c r="JF242" s="75">
        <f>U242+W242</f>
        <v>0.22782184780517012</v>
      </c>
      <c r="JG242" s="75">
        <f>X242+U242+W242</f>
        <v>0.24020184310119952</v>
      </c>
      <c r="JH242" s="75"/>
      <c r="JI242" s="75">
        <f t="shared" si="776"/>
        <v>0.20277300132773218</v>
      </c>
      <c r="JJ242" s="75">
        <f t="shared" si="777"/>
        <v>0.26622118712317439</v>
      </c>
      <c r="JK242" s="75">
        <f t="shared" si="778"/>
        <v>0.28983740722199247</v>
      </c>
      <c r="JL242" s="75"/>
      <c r="JM242" s="75">
        <f t="shared" si="779"/>
        <v>0.16828533507489413</v>
      </c>
      <c r="JN242" s="75">
        <f t="shared" si="780"/>
        <v>0.23692249352181516</v>
      </c>
      <c r="JO242" s="75">
        <f t="shared" si="781"/>
        <v>0.26706975372363956</v>
      </c>
      <c r="JP242" s="75"/>
      <c r="JQ242" s="75">
        <f t="shared" si="782"/>
        <v>0.1567311153935749</v>
      </c>
      <c r="JR242" s="75">
        <f t="shared" si="783"/>
        <v>0.27458122445522121</v>
      </c>
      <c r="JS242" s="75">
        <f t="shared" si="784"/>
        <v>0.31623642023675907</v>
      </c>
      <c r="JT242" s="75"/>
      <c r="JU242" s="75">
        <f t="shared" si="785"/>
        <v>0.16868330392403999</v>
      </c>
      <c r="JV242" s="75">
        <f t="shared" si="786"/>
        <v>0.21208301823376186</v>
      </c>
      <c r="JW242" s="75">
        <f t="shared" si="787"/>
        <v>0.28172002352743464</v>
      </c>
      <c r="JX242" s="75"/>
      <c r="JY242" s="75"/>
      <c r="JZ242" s="75">
        <f>JU242-JE242</f>
        <v>9.8675278974161285E-4</v>
      </c>
      <c r="KA242" s="75">
        <f t="shared" si="788"/>
        <v>-1.1554219681319228E-2</v>
      </c>
      <c r="KB242" s="75">
        <f t="shared" si="789"/>
        <v>1.1952188530465091E-2</v>
      </c>
      <c r="KC242" s="75">
        <f t="shared" si="790"/>
        <v>3.9796884914586328E-4</v>
      </c>
      <c r="KD242" s="75"/>
      <c r="KE242" s="75">
        <f>JV242-JF242</f>
        <v>-1.5738829571408264E-2</v>
      </c>
      <c r="KF242" s="75">
        <f t="shared" si="791"/>
        <v>3.7658730933406048E-2</v>
      </c>
      <c r="KG242" s="75">
        <f t="shared" si="792"/>
        <v>-6.2498206221459351E-2</v>
      </c>
      <c r="KH242" s="75">
        <f t="shared" si="793"/>
        <v>-2.4839475288053303E-2</v>
      </c>
      <c r="KI242" s="75"/>
      <c r="KJ242" s="75">
        <f>JW242-JG242</f>
        <v>4.1518180426235118E-2</v>
      </c>
      <c r="KK242" s="75">
        <f t="shared" si="794"/>
        <v>4.9166666513119517E-2</v>
      </c>
      <c r="KL242" s="75">
        <f t="shared" si="795"/>
        <v>-3.4516396709324437E-2</v>
      </c>
      <c r="KM242" s="75">
        <f t="shared" si="796"/>
        <v>1.465026980379508E-2</v>
      </c>
      <c r="KN242" s="75"/>
      <c r="KO242" s="75"/>
      <c r="KP242" s="75"/>
      <c r="KQ242" s="75"/>
      <c r="KR242" s="73">
        <f t="shared" si="797"/>
        <v>16699.058377399037</v>
      </c>
      <c r="KS242" s="73">
        <f t="shared" si="798"/>
        <v>3846.068637158447</v>
      </c>
      <c r="KT242" s="73">
        <f t="shared" si="799"/>
        <v>8464.359660395643</v>
      </c>
      <c r="KU242" s="73">
        <f t="shared" si="800"/>
        <v>5118.7312448648536</v>
      </c>
      <c r="KV242" s="73">
        <f t="shared" si="801"/>
        <v>6575.9249162576098</v>
      </c>
      <c r="KW242" s="73">
        <f t="shared" si="802"/>
        <v>4702.533465354878</v>
      </c>
      <c r="KX242" s="73">
        <f t="shared" si="803"/>
        <v>1435.1301746476499</v>
      </c>
      <c r="KY242" s="73"/>
      <c r="KZ242" s="73">
        <f t="shared" si="804"/>
        <v>13442.149382689904</v>
      </c>
      <c r="LA242" s="73">
        <f t="shared" si="805"/>
        <v>8628.4203214671434</v>
      </c>
      <c r="LB242" s="73">
        <f t="shared" si="806"/>
        <v>6368.2359119883104</v>
      </c>
      <c r="LC242" s="73">
        <f t="shared" si="807"/>
        <v>4052.605408610576</v>
      </c>
      <c r="LD242" s="73">
        <f t="shared" si="808"/>
        <v>5478.0740772114104</v>
      </c>
      <c r="LE242" s="73">
        <f t="shared" si="809"/>
        <v>7593.0905317549395</v>
      </c>
      <c r="LF242" s="73">
        <f t="shared" si="810"/>
        <v>1982.9539399843291</v>
      </c>
      <c r="LG242" s="73"/>
      <c r="LH242" s="73">
        <f t="shared" si="811"/>
        <v>12531</v>
      </c>
      <c r="LI242" s="73">
        <f t="shared" si="812"/>
        <v>10337</v>
      </c>
      <c r="LJ242" s="73">
        <f t="shared" si="813"/>
        <v>5163</v>
      </c>
      <c r="LK242" s="73">
        <f t="shared" si="814"/>
        <v>5354</v>
      </c>
      <c r="LL242" s="73">
        <f t="shared" si="815"/>
        <v>4715</v>
      </c>
      <c r="LM242" s="73">
        <f t="shared" si="816"/>
        <v>5381</v>
      </c>
      <c r="LN242" s="73">
        <f t="shared" si="817"/>
        <v>3315</v>
      </c>
      <c r="LO242" s="73"/>
      <c r="LP242" s="73">
        <f t="shared" si="818"/>
        <v>-3256.9089947091325</v>
      </c>
      <c r="LQ242" s="73">
        <f t="shared" si="819"/>
        <v>4782.3516843086963</v>
      </c>
      <c r="LR242" s="73">
        <f t="shared" si="820"/>
        <v>-2096.1237484073326</v>
      </c>
      <c r="LS242" s="73">
        <f t="shared" si="821"/>
        <v>-1066.1258362542776</v>
      </c>
      <c r="LT242" s="73">
        <f t="shared" si="822"/>
        <v>-1097.8508390461993</v>
      </c>
      <c r="LU242" s="73">
        <f t="shared" si="823"/>
        <v>2890.5570664000616</v>
      </c>
      <c r="LV242" s="73">
        <f t="shared" si="824"/>
        <v>547.82376533667912</v>
      </c>
      <c r="LW242" s="73"/>
      <c r="LX242" s="73">
        <f t="shared" si="825"/>
        <v>-911.14938268990409</v>
      </c>
      <c r="LY242" s="73">
        <f t="shared" si="826"/>
        <v>1708.5796785328566</v>
      </c>
      <c r="LZ242" s="73">
        <f t="shared" si="827"/>
        <v>-1205.2359119883104</v>
      </c>
      <c r="MA242" s="73">
        <f t="shared" si="828"/>
        <v>1301.394591389424</v>
      </c>
      <c r="MB242" s="73">
        <f t="shared" si="829"/>
        <v>-763.07407721141044</v>
      </c>
      <c r="MC242" s="73">
        <f t="shared" si="830"/>
        <v>-2212.0905317549395</v>
      </c>
      <c r="MD242" s="73">
        <f t="shared" si="831"/>
        <v>1332.0460600156709</v>
      </c>
      <c r="ME242" s="73"/>
      <c r="MF242" s="73">
        <f t="shared" si="832"/>
        <v>-4168.0583773990365</v>
      </c>
      <c r="MG242" s="73">
        <f t="shared" si="833"/>
        <v>6490.931362841553</v>
      </c>
      <c r="MH242" s="73">
        <f t="shared" si="834"/>
        <v>-3301.359660395643</v>
      </c>
      <c r="MI242" s="73">
        <f t="shared" si="835"/>
        <v>235.26875513514642</v>
      </c>
      <c r="MJ242" s="73">
        <f t="shared" si="836"/>
        <v>-1860.9249162576098</v>
      </c>
      <c r="MK242" s="73">
        <f t="shared" si="837"/>
        <v>678.46653464512201</v>
      </c>
      <c r="ML242" s="73">
        <f t="shared" si="838"/>
        <v>1879.8698253523501</v>
      </c>
      <c r="MM242" s="73"/>
      <c r="MN242" s="75">
        <f t="shared" si="839"/>
        <v>-0.19503548769654716</v>
      </c>
      <c r="MO242" s="75">
        <f t="shared" si="840"/>
        <v>1.2434389854888275</v>
      </c>
      <c r="MP242" s="75">
        <f t="shared" si="841"/>
        <v>-0.24764114859331901</v>
      </c>
      <c r="MQ242" s="75">
        <f t="shared" si="842"/>
        <v>-0.20827931478602679</v>
      </c>
      <c r="MR242" s="75">
        <f t="shared" si="843"/>
        <v>-0.16695002650227816</v>
      </c>
      <c r="MS242" s="75">
        <f t="shared" si="844"/>
        <v>0.61468080720653095</v>
      </c>
      <c r="MT242" s="75">
        <f t="shared" si="845"/>
        <v>0.38172409375419875</v>
      </c>
      <c r="MU242" s="75"/>
      <c r="MV242" s="75">
        <f t="shared" si="846"/>
        <v>-6.7783012727357025E-2</v>
      </c>
      <c r="MW242" s="75">
        <f t="shared" si="847"/>
        <v>0.19801766892161976</v>
      </c>
      <c r="MX242" s="75">
        <f t="shared" si="848"/>
        <v>-0.1892574220938382</v>
      </c>
      <c r="MY242" s="75">
        <f t="shared" si="849"/>
        <v>0.32112541443693216</v>
      </c>
      <c r="MZ242" s="75">
        <f t="shared" si="850"/>
        <v>-0.13929604938819118</v>
      </c>
      <c r="NA242" s="75">
        <f t="shared" si="851"/>
        <v>-0.29132940302815985</v>
      </c>
      <c r="NB242" s="75">
        <f t="shared" si="852"/>
        <v>0.67174836145018979</v>
      </c>
      <c r="NC242" s="75"/>
      <c r="ND242" s="75">
        <f t="shared" si="853"/>
        <v>-0.24959840747908282</v>
      </c>
      <c r="NE242" s="75">
        <f t="shared" si="854"/>
        <v>1.6876795437632086</v>
      </c>
      <c r="NF242" s="75">
        <f t="shared" si="855"/>
        <v>-0.39003064530002851</v>
      </c>
      <c r="NG242" s="75">
        <f t="shared" si="856"/>
        <v>4.5962318371602272E-2</v>
      </c>
      <c r="NH242" s="75">
        <f t="shared" si="857"/>
        <v>-0.28299059675344818</v>
      </c>
      <c r="NI242" s="75">
        <f t="shared" si="858"/>
        <v>0.14427681156202496</v>
      </c>
      <c r="NJ242" s="75">
        <f t="shared" si="859"/>
        <v>1.30989498970983</v>
      </c>
      <c r="NK242" s="75"/>
      <c r="NL242" s="75"/>
      <c r="NM242" s="211">
        <v>55293</v>
      </c>
      <c r="NN242" s="212">
        <v>4</v>
      </c>
      <c r="NO242" s="212">
        <v>52</v>
      </c>
      <c r="NP242" s="212">
        <v>33</v>
      </c>
      <c r="NQ242" s="212">
        <v>3</v>
      </c>
      <c r="NR242" s="212">
        <v>108</v>
      </c>
      <c r="NS242" s="213">
        <v>200</v>
      </c>
      <c r="NT242" s="213">
        <f t="shared" si="860"/>
        <v>55493</v>
      </c>
      <c r="NU242" s="75"/>
      <c r="NV242" s="75"/>
      <c r="NW242" s="73">
        <v>47604</v>
      </c>
      <c r="NX242" s="73">
        <v>10337</v>
      </c>
      <c r="NY242" s="75">
        <f t="shared" si="861"/>
        <v>0.21714561801529284</v>
      </c>
      <c r="NZ242" s="75">
        <f t="shared" si="862"/>
        <v>1.1336482832625181E-2</v>
      </c>
      <c r="OA242" s="75">
        <f t="shared" si="863"/>
        <v>1.3189137876698084E-2</v>
      </c>
      <c r="OB242" s="73">
        <v>76756</v>
      </c>
      <c r="OC242" s="73">
        <v>55493</v>
      </c>
      <c r="OD242" s="73">
        <v>19630.278613795097</v>
      </c>
      <c r="OE242" s="73">
        <v>13877.18457660517</v>
      </c>
      <c r="OF242" s="75">
        <f t="shared" si="864"/>
        <v>0.18079608860030708</v>
      </c>
      <c r="OG242" s="75">
        <f t="shared" si="865"/>
        <v>0.70692754033827299</v>
      </c>
      <c r="OH242" s="73">
        <v>9078.3333333332994</v>
      </c>
      <c r="OI242" s="73">
        <f t="shared" si="866"/>
        <v>6417.723853704264</v>
      </c>
      <c r="OJ242" s="75">
        <f t="shared" si="867"/>
        <v>0.11564925042265266</v>
      </c>
      <c r="OK242" s="75">
        <f t="shared" si="868"/>
        <v>1.171225059052595E-2</v>
      </c>
      <c r="OL242" s="75">
        <f t="shared" si="869"/>
        <v>2.0244494316029697E-2</v>
      </c>
      <c r="OM242" s="73">
        <v>76028</v>
      </c>
      <c r="ON242" s="73">
        <v>1346184148</v>
      </c>
      <c r="OO242" s="73">
        <f t="shared" si="870"/>
        <v>17706.42589572263</v>
      </c>
      <c r="OP242" s="75">
        <f t="shared" si="871"/>
        <v>1.1667325013911231E-2</v>
      </c>
      <c r="OQ242" s="75">
        <f t="shared" si="872"/>
        <v>1.0810432384488037E-2</v>
      </c>
      <c r="OR242" s="75">
        <f t="shared" si="873"/>
        <v>2.0689939183037263E-2</v>
      </c>
      <c r="OS242" s="73">
        <v>12610.606566001999</v>
      </c>
      <c r="OT242" s="75">
        <f t="shared" si="874"/>
        <v>0.16429473351922977</v>
      </c>
      <c r="OU242" s="75">
        <f t="shared" si="875"/>
        <v>1.0393142554449789E-2</v>
      </c>
      <c r="OV242" s="73">
        <v>8673.3559217290822</v>
      </c>
      <c r="OW242" s="75">
        <f t="shared" si="876"/>
        <v>0.11408107436377496</v>
      </c>
      <c r="OX242" s="75">
        <v>0.19581151832460733</v>
      </c>
      <c r="OY242" s="73">
        <v>4398</v>
      </c>
      <c r="OZ242" s="75">
        <f t="shared" si="877"/>
        <v>5.7298452238261501E-2</v>
      </c>
      <c r="PA242" s="73">
        <v>15273</v>
      </c>
      <c r="PB242" s="75">
        <f t="shared" si="878"/>
        <v>0.19898118713846474</v>
      </c>
      <c r="PC242" s="73">
        <v>13234</v>
      </c>
      <c r="PD242" s="73">
        <v>14546</v>
      </c>
      <c r="PE242" s="75">
        <f t="shared" si="879"/>
        <v>-9.019661762683899E-2</v>
      </c>
      <c r="PF242" s="75">
        <v>3.036029226505417E-2</v>
      </c>
      <c r="PG242" s="75">
        <v>8.5303962854983262E-2</v>
      </c>
      <c r="PH242" s="75">
        <v>0.11566425512003743</v>
      </c>
      <c r="PI242" s="75"/>
      <c r="PJ242" s="75"/>
      <c r="PK242" s="75"/>
      <c r="PL242" s="75"/>
      <c r="PM242" s="75"/>
      <c r="PN242" s="75"/>
      <c r="PO242" s="226"/>
      <c r="PP242" s="21">
        <f t="shared" si="880"/>
        <v>0</v>
      </c>
      <c r="PQ242" s="73">
        <f t="shared" si="881"/>
        <v>116.34241476325586</v>
      </c>
      <c r="PR242" s="73"/>
      <c r="PS242" s="73">
        <f t="shared" si="882"/>
        <v>177.33232903316016</v>
      </c>
      <c r="PT242" s="73">
        <v>3</v>
      </c>
      <c r="PU242" s="73">
        <f t="shared" si="883"/>
        <v>172.84888296708309</v>
      </c>
      <c r="PV242" s="73">
        <v>3</v>
      </c>
      <c r="PW242" s="73"/>
      <c r="PZ242" s="74"/>
      <c r="QA242" s="87"/>
    </row>
    <row r="243" spans="1:444" x14ac:dyDescent="0.25">
      <c r="A243" s="150" t="s">
        <v>78</v>
      </c>
      <c r="B243" s="153" t="s">
        <v>80</v>
      </c>
      <c r="C243" s="151"/>
      <c r="D243" s="156">
        <v>23077</v>
      </c>
      <c r="E243" s="156" t="s">
        <v>76</v>
      </c>
      <c r="F243" s="72" t="s">
        <v>382</v>
      </c>
      <c r="G243" s="82"/>
      <c r="P243" s="161"/>
      <c r="Q243" s="127"/>
      <c r="R243" s="127"/>
      <c r="S243" s="127"/>
      <c r="T243" s="127"/>
      <c r="U243" s="127"/>
      <c r="V243" s="127"/>
      <c r="W243" s="127"/>
      <c r="X243" s="127"/>
      <c r="Y243" s="127"/>
      <c r="Z243" s="113"/>
      <c r="AA243" s="73"/>
      <c r="AB243" s="74">
        <v>2117</v>
      </c>
      <c r="AC243" s="74">
        <v>4523</v>
      </c>
      <c r="AD243" s="74">
        <v>1405</v>
      </c>
      <c r="AE243" s="74">
        <v>1351</v>
      </c>
      <c r="AF243" s="74">
        <v>1531</v>
      </c>
      <c r="AG243" s="74">
        <v>3516</v>
      </c>
      <c r="AH243" s="74">
        <v>137</v>
      </c>
      <c r="AI243" s="74">
        <v>3780</v>
      </c>
      <c r="AK243" s="73">
        <f t="shared" si="667"/>
        <v>18360</v>
      </c>
      <c r="AL243" s="75"/>
      <c r="AM243" s="76">
        <f t="shared" si="668"/>
        <v>0.11530501089324618</v>
      </c>
      <c r="AN243" s="77">
        <f t="shared" si="669"/>
        <v>0.24635076252723312</v>
      </c>
      <c r="AO243" s="77">
        <f t="shared" si="670"/>
        <v>7.6525054466230938E-2</v>
      </c>
      <c r="AP243" s="77">
        <f t="shared" si="671"/>
        <v>7.3583877995642699E-2</v>
      </c>
      <c r="AQ243" s="77">
        <f t="shared" si="672"/>
        <v>8.3387799564270157E-2</v>
      </c>
      <c r="AR243" s="77">
        <f t="shared" si="673"/>
        <v>0.19150326797385622</v>
      </c>
      <c r="AS243" s="77">
        <f t="shared" si="674"/>
        <v>7.4618736383442264E-3</v>
      </c>
      <c r="AT243" s="78">
        <f t="shared" si="675"/>
        <v>0.20588235294117646</v>
      </c>
      <c r="AU243" s="75">
        <f t="shared" si="676"/>
        <v>1</v>
      </c>
      <c r="AV243" s="75"/>
      <c r="AW243" s="75"/>
      <c r="AX243" s="74">
        <v>1312</v>
      </c>
      <c r="AY243" s="74">
        <v>864</v>
      </c>
      <c r="AZ243" s="74">
        <v>4849</v>
      </c>
      <c r="BA243" s="74">
        <v>2193</v>
      </c>
      <c r="BB243" s="74">
        <v>4679</v>
      </c>
      <c r="BC243" s="74">
        <v>2383</v>
      </c>
      <c r="BD243" s="74">
        <v>260</v>
      </c>
      <c r="BF243" s="74">
        <v>39</v>
      </c>
      <c r="BG243" s="79">
        <v>206</v>
      </c>
      <c r="BH243" s="80"/>
      <c r="BI243" s="80"/>
      <c r="BJ243" s="81"/>
      <c r="BK243" s="73">
        <f t="shared" si="677"/>
        <v>206</v>
      </c>
      <c r="BL243" s="79">
        <f t="shared" si="678"/>
        <v>16785</v>
      </c>
      <c r="BM243" s="82"/>
      <c r="BN243" s="83">
        <f t="shared" si="679"/>
        <v>7.8165028299076553E-2</v>
      </c>
      <c r="BO243" s="84">
        <f t="shared" si="680"/>
        <v>5.1474530831099194E-2</v>
      </c>
      <c r="BP243" s="84">
        <f t="shared" si="681"/>
        <v>0.28888888888888886</v>
      </c>
      <c r="BQ243" s="84">
        <f t="shared" si="682"/>
        <v>0.13065236818588025</v>
      </c>
      <c r="BR243" s="84">
        <f t="shared" si="683"/>
        <v>0.27876079833184392</v>
      </c>
      <c r="BS243" s="84">
        <f t="shared" si="684"/>
        <v>0.14197199880845993</v>
      </c>
      <c r="BT243" s="84">
        <f t="shared" si="685"/>
        <v>1.5490020851951147E-2</v>
      </c>
      <c r="BU243" s="84">
        <f t="shared" si="686"/>
        <v>0</v>
      </c>
      <c r="BV243" s="84">
        <f t="shared" si="687"/>
        <v>2.323503127792672E-3</v>
      </c>
      <c r="BW243" s="84">
        <f t="shared" si="688"/>
        <v>1.2272862675007446E-2</v>
      </c>
      <c r="BX243" s="84">
        <f t="shared" si="689"/>
        <v>0</v>
      </c>
      <c r="BY243" s="84">
        <f t="shared" si="690"/>
        <v>0</v>
      </c>
      <c r="BZ243" s="84">
        <f t="shared" si="691"/>
        <v>0</v>
      </c>
      <c r="CA243" s="75">
        <f t="shared" si="692"/>
        <v>1.2272862675007446E-2</v>
      </c>
      <c r="CB243" s="85">
        <f t="shared" si="693"/>
        <v>1</v>
      </c>
      <c r="CC243" s="75"/>
      <c r="CD243" s="75"/>
      <c r="CE243" s="74">
        <v>1194</v>
      </c>
      <c r="CF243" s="74">
        <v>4952</v>
      </c>
      <c r="CG243" s="74">
        <v>2995</v>
      </c>
      <c r="CH243" s="74">
        <v>2226</v>
      </c>
      <c r="CI243" s="74">
        <v>1773</v>
      </c>
      <c r="CJ243" s="74">
        <v>1626</v>
      </c>
      <c r="CK243" s="74">
        <v>421</v>
      </c>
      <c r="CL243" s="72">
        <v>179</v>
      </c>
      <c r="CM243" s="72">
        <v>45</v>
      </c>
      <c r="CN243" s="74">
        <v>197</v>
      </c>
      <c r="CO243" s="72"/>
      <c r="CP243" s="73">
        <f t="shared" si="884"/>
        <v>421</v>
      </c>
      <c r="CQ243" s="73">
        <f t="shared" si="885"/>
        <v>15608</v>
      </c>
      <c r="CR243" s="73"/>
      <c r="CS243" s="76">
        <f t="shared" si="694"/>
        <v>7.649923116350589E-2</v>
      </c>
      <c r="CT243" s="77">
        <f t="shared" si="695"/>
        <v>0.31727319323423886</v>
      </c>
      <c r="CU243" s="77">
        <f t="shared" si="696"/>
        <v>0.19188877498718607</v>
      </c>
      <c r="CV243" s="77">
        <f t="shared" si="697"/>
        <v>0.14261916965658636</v>
      </c>
      <c r="CW243" s="77">
        <f t="shared" si="698"/>
        <v>0.11359559200410047</v>
      </c>
      <c r="CX243" s="77">
        <f t="shared" si="699"/>
        <v>0.10417734495130702</v>
      </c>
      <c r="CY243" s="77">
        <f t="shared" si="700"/>
        <v>2.6973347001537674E-2</v>
      </c>
      <c r="CZ243" s="78"/>
      <c r="DA243" s="78"/>
      <c r="DB243" s="78"/>
      <c r="DC243" s="78"/>
      <c r="DD243" s="78">
        <f t="shared" si="701"/>
        <v>2.6973347001537674E-2</v>
      </c>
      <c r="DE243" s="75">
        <f t="shared" si="702"/>
        <v>1</v>
      </c>
      <c r="DF243" s="75"/>
      <c r="DG243" s="75"/>
      <c r="DH243" s="74">
        <v>1884</v>
      </c>
      <c r="DI243" s="74">
        <v>5093</v>
      </c>
      <c r="DJ243" s="74">
        <v>2297</v>
      </c>
      <c r="DK243" s="74">
        <v>2105</v>
      </c>
      <c r="DL243" s="74">
        <v>1132</v>
      </c>
      <c r="DM243" s="74">
        <v>1152</v>
      </c>
      <c r="DN243" s="74">
        <v>2249</v>
      </c>
      <c r="DO243" s="74">
        <v>1910</v>
      </c>
      <c r="DP243" s="72">
        <v>96</v>
      </c>
      <c r="DQ243" s="72">
        <v>388</v>
      </c>
      <c r="DS243" s="72"/>
      <c r="DU243" s="73">
        <f t="shared" si="703"/>
        <v>484</v>
      </c>
      <c r="DV243" s="73">
        <f t="shared" si="886"/>
        <v>18306</v>
      </c>
      <c r="DW243" s="76">
        <f t="shared" si="704"/>
        <v>0.1029170763684038</v>
      </c>
      <c r="DX243" s="77">
        <f t="shared" si="705"/>
        <v>0.27821479296405549</v>
      </c>
      <c r="DY243" s="77">
        <f t="shared" si="706"/>
        <v>0.12547798535999127</v>
      </c>
      <c r="DZ243" s="77">
        <f t="shared" si="707"/>
        <v>0.11498962088932591</v>
      </c>
      <c r="EA243" s="77">
        <f t="shared" si="708"/>
        <v>6.1837648858297824E-2</v>
      </c>
      <c r="EB243" s="77">
        <f t="shared" si="709"/>
        <v>6.2930186823992137E-2</v>
      </c>
      <c r="EC243" s="77">
        <f t="shared" si="710"/>
        <v>0.12285589424232492</v>
      </c>
      <c r="ED243" s="77">
        <f t="shared" si="711"/>
        <v>0.1043373757238064</v>
      </c>
      <c r="EE243" s="75">
        <f t="shared" si="712"/>
        <v>5.2441822353326778E-3</v>
      </c>
      <c r="EF243" s="78">
        <f t="shared" si="713"/>
        <v>2.1195236534469572E-2</v>
      </c>
      <c r="EG243" s="78">
        <f t="shared" si="714"/>
        <v>0</v>
      </c>
      <c r="EH243" s="78">
        <f t="shared" si="715"/>
        <v>0</v>
      </c>
      <c r="EI243" s="78">
        <f t="shared" si="716"/>
        <v>0</v>
      </c>
      <c r="EJ243" s="75">
        <f t="shared" si="717"/>
        <v>2.6439418769802249E-2</v>
      </c>
      <c r="EK243" s="75">
        <f t="shared" si="718"/>
        <v>1</v>
      </c>
      <c r="EL243" s="75"/>
      <c r="EM243" s="75"/>
      <c r="EN243" s="75"/>
      <c r="EO243" s="75"/>
      <c r="EP243" s="75"/>
      <c r="EQ243" s="75"/>
      <c r="ER243" s="75">
        <f t="shared" si="719"/>
        <v>0.24635076252723312</v>
      </c>
      <c r="ES243" s="75">
        <f t="shared" si="720"/>
        <v>0.27876079833184392</v>
      </c>
      <c r="ET243" s="75">
        <f t="shared" si="721"/>
        <v>0.31727319323423886</v>
      </c>
      <c r="EU243" s="75">
        <f t="shared" si="722"/>
        <v>0.27821479296405549</v>
      </c>
      <c r="EV243" s="75"/>
      <c r="EW243" s="75"/>
      <c r="EX243" s="75">
        <f t="shared" si="723"/>
        <v>7.6525054466230938E-2</v>
      </c>
      <c r="EY243" s="75">
        <f t="shared" si="724"/>
        <v>5.1474530831099194E-2</v>
      </c>
      <c r="EZ243" s="75">
        <f t="shared" si="725"/>
        <v>0.11359559200410047</v>
      </c>
      <c r="FA243" s="75">
        <f t="shared" si="726"/>
        <v>0.12547798535999127</v>
      </c>
      <c r="FB243" s="75"/>
      <c r="FC243" s="75"/>
      <c r="FD243" s="75"/>
      <c r="FE243" s="75">
        <f t="shared" si="727"/>
        <v>0</v>
      </c>
      <c r="FF243" s="75"/>
      <c r="FG243" s="75"/>
      <c r="FH243" s="75"/>
      <c r="FI243" s="75"/>
      <c r="FJ243" s="75"/>
      <c r="FK243" s="75">
        <f t="shared" si="728"/>
        <v>2.323503127792672E-3</v>
      </c>
      <c r="FL243" s="75"/>
      <c r="FM243" s="75"/>
      <c r="FN243" s="75"/>
      <c r="FO243" s="75"/>
      <c r="FP243" s="75">
        <f t="shared" si="729"/>
        <v>0.32287581699346407</v>
      </c>
      <c r="FQ243" s="75">
        <f t="shared" si="730"/>
        <v>0.3325588322907358</v>
      </c>
      <c r="FR243" s="75">
        <f t="shared" si="731"/>
        <v>0.43086878523833932</v>
      </c>
      <c r="FS243" s="75">
        <f t="shared" si="732"/>
        <v>0.40369277832404676</v>
      </c>
      <c r="FT243" s="75"/>
      <c r="FU243" s="75"/>
      <c r="FV243" s="75"/>
      <c r="FW243" s="75">
        <f t="shared" si="733"/>
        <v>3.8512394902394942E-2</v>
      </c>
      <c r="FX243" s="75">
        <f t="shared" si="734"/>
        <v>-3.9058400270183369E-2</v>
      </c>
      <c r="FY243" s="75">
        <f t="shared" si="735"/>
        <v>-5.460053677884269E-4</v>
      </c>
      <c r="FZ243" s="75"/>
      <c r="GA243" s="75"/>
      <c r="GB243" s="75">
        <f t="shared" si="736"/>
        <v>6.2121061173001271E-2</v>
      </c>
      <c r="GC243" s="75">
        <f t="shared" si="737"/>
        <v>1.1882393355890808E-2</v>
      </c>
      <c r="GD243" s="75">
        <f t="shared" si="738"/>
        <v>7.4003454528892079E-2</v>
      </c>
      <c r="GE243" s="75"/>
      <c r="GF243" s="75"/>
      <c r="GG243" s="75"/>
      <c r="GH243" s="75"/>
      <c r="GI243" s="75"/>
      <c r="GJ243" s="75"/>
      <c r="GK243" s="75"/>
      <c r="GL243" s="75"/>
      <c r="GM243" s="75"/>
      <c r="GN243" s="75"/>
      <c r="GO243" s="75"/>
      <c r="GP243" s="75"/>
      <c r="GQ243" s="75">
        <f t="shared" si="739"/>
        <v>9.8309952947603529E-2</v>
      </c>
      <c r="GR243" s="75">
        <f t="shared" si="740"/>
        <v>-2.7176006914292561E-2</v>
      </c>
      <c r="GS243" s="75">
        <f t="shared" si="741"/>
        <v>7.1133946033310969E-2</v>
      </c>
      <c r="GT243" s="75"/>
      <c r="GU243" s="75"/>
      <c r="GV243" s="75"/>
      <c r="GW243" s="75"/>
      <c r="GX243" s="75">
        <f t="shared" si="742"/>
        <v>7.4618736383442264E-3</v>
      </c>
      <c r="GY243" s="75">
        <f t="shared" si="743"/>
        <v>1.5490020851951147E-2</v>
      </c>
      <c r="GZ243" s="75">
        <f t="shared" si="744"/>
        <v>2.6973347001537674E-2</v>
      </c>
      <c r="HA243" s="75">
        <f t="shared" si="745"/>
        <v>6.2930186823992137E-2</v>
      </c>
      <c r="HB243" s="75"/>
      <c r="HC243" s="75"/>
      <c r="HD243" s="75">
        <f t="shared" si="746"/>
        <v>1.1483326149586527E-2</v>
      </c>
      <c r="HE243" s="75">
        <f t="shared" si="747"/>
        <v>3.5956839822454463E-2</v>
      </c>
      <c r="HF243" s="75">
        <f t="shared" si="748"/>
        <v>4.7440165972040989E-2</v>
      </c>
      <c r="HG243" s="75"/>
      <c r="HH243" s="75"/>
      <c r="HI243" s="75"/>
      <c r="HJ243" s="75">
        <f t="shared" si="749"/>
        <v>0.19150326797385622</v>
      </c>
      <c r="HK243" s="75">
        <f t="shared" si="750"/>
        <v>0.14197199880845993</v>
      </c>
      <c r="HL243" s="75">
        <f t="shared" si="751"/>
        <v>0.19188877498718607</v>
      </c>
      <c r="HM243" s="75">
        <f t="shared" si="752"/>
        <v>0.11498962088932591</v>
      </c>
      <c r="HN243" s="75"/>
      <c r="HO243" s="75"/>
      <c r="HP243" s="75">
        <f t="shared" si="753"/>
        <v>4.9916776178726141E-2</v>
      </c>
      <c r="HQ243" s="75">
        <f>Gegevens!HM91-Gegevens!HL91</f>
        <v>-0.14205654119947794</v>
      </c>
      <c r="HR243" s="75">
        <f t="shared" si="754"/>
        <v>-2.6982377919134021E-2</v>
      </c>
      <c r="HS243" s="75"/>
      <c r="HT243" s="75"/>
      <c r="HU243" s="75"/>
      <c r="HV243" s="75">
        <f t="shared" si="755"/>
        <v>0.11530501089324618</v>
      </c>
      <c r="HW243" s="75">
        <f t="shared" si="756"/>
        <v>0.28888888888888886</v>
      </c>
      <c r="HX243" s="75">
        <f t="shared" si="757"/>
        <v>0.10417734495130702</v>
      </c>
      <c r="HY243" s="75">
        <f t="shared" si="758"/>
        <v>0.1029170763684038</v>
      </c>
      <c r="HZ243" s="75"/>
      <c r="IA243" s="75"/>
      <c r="IB243" s="75">
        <f t="shared" si="759"/>
        <v>-0.18471154393758182</v>
      </c>
      <c r="IC243" s="75">
        <f t="shared" si="760"/>
        <v>-1.2602685829032206E-3</v>
      </c>
      <c r="ID243" s="75">
        <f t="shared" si="761"/>
        <v>-0.18597181252048506</v>
      </c>
      <c r="IE243" s="75"/>
      <c r="IF243" s="75"/>
      <c r="IG243" s="75"/>
      <c r="IH243" s="75">
        <f t="shared" si="762"/>
        <v>7.3583877995642699E-2</v>
      </c>
      <c r="II243" s="75">
        <f t="shared" si="763"/>
        <v>0.13065236818588025</v>
      </c>
      <c r="IJ243" s="75">
        <f t="shared" si="764"/>
        <v>7.649923116350589E-2</v>
      </c>
      <c r="IK243" s="75">
        <f t="shared" si="765"/>
        <v>0.1043373757238064</v>
      </c>
      <c r="IL243" s="75"/>
      <c r="IM243" s="75"/>
      <c r="IN243" s="75">
        <f t="shared" si="766"/>
        <v>-5.4153137022374356E-2</v>
      </c>
      <c r="IO243" s="75">
        <f t="shared" si="767"/>
        <v>2.783814456030051E-2</v>
      </c>
      <c r="IP243" s="75">
        <f t="shared" si="768"/>
        <v>-2.6314992462073847E-2</v>
      </c>
      <c r="IQ243" s="75"/>
      <c r="IR243" s="75"/>
      <c r="IS243" s="75"/>
      <c r="IT243" s="75">
        <f t="shared" si="769"/>
        <v>8.3387799564270157E-2</v>
      </c>
      <c r="IU243" s="75">
        <f t="shared" si="770"/>
        <v>7.8165028299076553E-2</v>
      </c>
      <c r="IV243" s="75">
        <f t="shared" si="771"/>
        <v>0.14261916965658636</v>
      </c>
      <c r="IW243" s="75">
        <f t="shared" si="772"/>
        <v>0.12285589424232492</v>
      </c>
      <c r="IX243" s="75"/>
      <c r="IY243" s="75"/>
      <c r="IZ243" s="75">
        <f t="shared" si="773"/>
        <v>6.4454141357509806E-2</v>
      </c>
      <c r="JA243" s="75">
        <f t="shared" si="774"/>
        <v>-1.9763275414261441E-2</v>
      </c>
      <c r="JB243" s="75">
        <f t="shared" si="775"/>
        <v>4.4690865943248365E-2</v>
      </c>
      <c r="JC243" s="75"/>
      <c r="JD243" s="75"/>
      <c r="JE243" s="75"/>
      <c r="JF243" s="75"/>
      <c r="JG243" s="75"/>
      <c r="JH243" s="75"/>
      <c r="JI243" s="75">
        <f t="shared" si="776"/>
        <v>8.1045751633986932E-2</v>
      </c>
      <c r="JJ243" s="75">
        <f t="shared" si="777"/>
        <v>0.15697167755991287</v>
      </c>
      <c r="JK243" s="75">
        <f t="shared" si="778"/>
        <v>0.16443355119825709</v>
      </c>
      <c r="JL243" s="75"/>
      <c r="JM243" s="75">
        <f t="shared" si="779"/>
        <v>0.14614238903783139</v>
      </c>
      <c r="JN243" s="75">
        <f t="shared" si="780"/>
        <v>0.20881739648495679</v>
      </c>
      <c r="JO243" s="75">
        <f t="shared" si="781"/>
        <v>0.22430741733690795</v>
      </c>
      <c r="JP243" s="75"/>
      <c r="JQ243" s="75">
        <f t="shared" si="782"/>
        <v>0.10347257816504357</v>
      </c>
      <c r="JR243" s="75">
        <f t="shared" si="783"/>
        <v>0.21911840082009226</v>
      </c>
      <c r="JS243" s="75">
        <f t="shared" si="784"/>
        <v>0.24609174782162993</v>
      </c>
      <c r="JT243" s="75"/>
      <c r="JU243" s="75">
        <f t="shared" si="785"/>
        <v>0.16726756254779854</v>
      </c>
      <c r="JV243" s="75">
        <f t="shared" si="786"/>
        <v>0.22719326996613132</v>
      </c>
      <c r="JW243" s="75">
        <f t="shared" si="787"/>
        <v>0.29012345679012347</v>
      </c>
      <c r="JX243" s="75"/>
      <c r="JY243" s="75"/>
      <c r="JZ243" s="75"/>
      <c r="KA243" s="75">
        <f t="shared" si="788"/>
        <v>-4.2669810872787817E-2</v>
      </c>
      <c r="KB243" s="75">
        <f t="shared" si="789"/>
        <v>6.3794984382754966E-2</v>
      </c>
      <c r="KC243" s="75">
        <f t="shared" si="790"/>
        <v>2.1125173509967149E-2</v>
      </c>
      <c r="KD243" s="75"/>
      <c r="KE243" s="75"/>
      <c r="KF243" s="75">
        <f t="shared" si="791"/>
        <v>1.0301004335135477E-2</v>
      </c>
      <c r="KG243" s="75">
        <f t="shared" si="792"/>
        <v>8.0748691460390543E-3</v>
      </c>
      <c r="KH243" s="75">
        <f t="shared" si="793"/>
        <v>1.8375873481174532E-2</v>
      </c>
      <c r="KI243" s="75"/>
      <c r="KJ243" s="75"/>
      <c r="KK243" s="75">
        <f t="shared" si="794"/>
        <v>2.1784330484721975E-2</v>
      </c>
      <c r="KL243" s="75">
        <f t="shared" si="795"/>
        <v>4.4031708968493538E-2</v>
      </c>
      <c r="KM243" s="75">
        <f t="shared" si="796"/>
        <v>6.5816039453215514E-2</v>
      </c>
      <c r="KN243" s="75"/>
      <c r="KO243" s="75"/>
      <c r="KP243" s="75"/>
      <c r="KQ243" s="75"/>
      <c r="KR243" s="73">
        <f t="shared" si="797"/>
        <v>5102.9951742627345</v>
      </c>
      <c r="KS243" s="73">
        <f t="shared" si="798"/>
        <v>942.29276139410183</v>
      </c>
      <c r="KT243" s="73">
        <f t="shared" si="799"/>
        <v>2598.9394101876674</v>
      </c>
      <c r="KU243" s="73">
        <f t="shared" si="800"/>
        <v>5288.4</v>
      </c>
      <c r="KV243" s="73">
        <f t="shared" si="801"/>
        <v>2391.7222520107239</v>
      </c>
      <c r="KW243" s="73">
        <f t="shared" si="802"/>
        <v>1430.8890080428953</v>
      </c>
      <c r="KX243" s="73">
        <f t="shared" si="803"/>
        <v>283.56032171581768</v>
      </c>
      <c r="KY243" s="73"/>
      <c r="KZ243" s="73">
        <f t="shared" si="804"/>
        <v>5808.0030753459769</v>
      </c>
      <c r="LA243" s="73">
        <f t="shared" si="805"/>
        <v>2079.4809072270632</v>
      </c>
      <c r="LB243" s="73">
        <f t="shared" si="806"/>
        <v>3512.7159149154281</v>
      </c>
      <c r="LC243" s="73">
        <f t="shared" si="807"/>
        <v>1907.0704766786264</v>
      </c>
      <c r="LD243" s="73">
        <f t="shared" si="808"/>
        <v>1400.3949256791389</v>
      </c>
      <c r="LE243" s="73">
        <f t="shared" si="809"/>
        <v>2610.78651973347</v>
      </c>
      <c r="LF243" s="73">
        <f t="shared" si="810"/>
        <v>493.77409021014864</v>
      </c>
      <c r="LG243" s="73"/>
      <c r="LH243" s="73">
        <f t="shared" si="811"/>
        <v>5093</v>
      </c>
      <c r="LI243" s="73">
        <f t="shared" si="812"/>
        <v>2297</v>
      </c>
      <c r="LJ243" s="73">
        <f t="shared" si="813"/>
        <v>2105</v>
      </c>
      <c r="LK243" s="73">
        <f t="shared" si="814"/>
        <v>1884</v>
      </c>
      <c r="LL243" s="73">
        <f t="shared" si="815"/>
        <v>1910</v>
      </c>
      <c r="LM243" s="73">
        <f t="shared" si="816"/>
        <v>2249</v>
      </c>
      <c r="LN243" s="73">
        <f t="shared" si="817"/>
        <v>1152</v>
      </c>
      <c r="LO243" s="73"/>
      <c r="LP243" s="73">
        <f t="shared" si="818"/>
        <v>705.00790108324236</v>
      </c>
      <c r="LQ243" s="73">
        <f t="shared" si="819"/>
        <v>1137.1881458329613</v>
      </c>
      <c r="LR243" s="73">
        <f t="shared" si="820"/>
        <v>913.77650472776077</v>
      </c>
      <c r="LS243" s="73">
        <f t="shared" si="821"/>
        <v>-3381.329523321373</v>
      </c>
      <c r="LT243" s="73">
        <f t="shared" si="822"/>
        <v>-991.32732633158503</v>
      </c>
      <c r="LU243" s="73">
        <f t="shared" si="823"/>
        <v>1179.8975116905747</v>
      </c>
      <c r="LV243" s="73">
        <f t="shared" si="824"/>
        <v>210.21376849433096</v>
      </c>
      <c r="LW243" s="73"/>
      <c r="LX243" s="73">
        <f t="shared" si="825"/>
        <v>-715.00307534597687</v>
      </c>
      <c r="LY243" s="73">
        <f t="shared" si="826"/>
        <v>217.5190927729368</v>
      </c>
      <c r="LZ243" s="73">
        <f t="shared" si="827"/>
        <v>-1407.7159149154281</v>
      </c>
      <c r="MA243" s="73">
        <f t="shared" si="828"/>
        <v>-23.070476678626392</v>
      </c>
      <c r="MB243" s="73">
        <f t="shared" si="829"/>
        <v>509.60507432086115</v>
      </c>
      <c r="MC243" s="73">
        <f t="shared" si="830"/>
        <v>-361.78651973346996</v>
      </c>
      <c r="MD243" s="73">
        <f t="shared" si="831"/>
        <v>658.22590978985136</v>
      </c>
      <c r="ME243" s="73"/>
      <c r="MF243" s="73">
        <f t="shared" si="832"/>
        <v>-9.9951742627345084</v>
      </c>
      <c r="MG243" s="73">
        <f t="shared" si="833"/>
        <v>1354.7072386058981</v>
      </c>
      <c r="MH243" s="73">
        <f t="shared" si="834"/>
        <v>-493.93941018766736</v>
      </c>
      <c r="MI243" s="73">
        <f t="shared" si="835"/>
        <v>-3404.3999999999996</v>
      </c>
      <c r="MJ243" s="73">
        <f t="shared" si="836"/>
        <v>-481.72225201072388</v>
      </c>
      <c r="MK243" s="73">
        <f t="shared" si="837"/>
        <v>818.11099195710472</v>
      </c>
      <c r="ML243" s="73">
        <f t="shared" si="838"/>
        <v>868.43967828418226</v>
      </c>
      <c r="MM243" s="73"/>
      <c r="MN243" s="75">
        <f t="shared" si="839"/>
        <v>0.13815570601340021</v>
      </c>
      <c r="MO243" s="75">
        <f t="shared" si="840"/>
        <v>1.2068310321629936</v>
      </c>
      <c r="MP243" s="75">
        <f t="shared" si="841"/>
        <v>0.35159592453206812</v>
      </c>
      <c r="MQ243" s="75">
        <f t="shared" si="842"/>
        <v>-0.63938611363009101</v>
      </c>
      <c r="MR243" s="75">
        <f t="shared" si="843"/>
        <v>-0.41448262878274217</v>
      </c>
      <c r="MS243" s="75">
        <f t="shared" si="844"/>
        <v>0.82459052033978841</v>
      </c>
      <c r="MT243" s="75">
        <f t="shared" si="845"/>
        <v>0.74133703623388414</v>
      </c>
      <c r="MU243" s="75"/>
      <c r="MV243" s="75">
        <f t="shared" si="846"/>
        <v>-0.12310652492266197</v>
      </c>
      <c r="MW243" s="75">
        <f t="shared" si="847"/>
        <v>0.10460259193386545</v>
      </c>
      <c r="MX243" s="75">
        <f t="shared" si="848"/>
        <v>-0.40074858001983349</v>
      </c>
      <c r="MY243" s="75">
        <f t="shared" si="849"/>
        <v>-1.2097338279184192E-2</v>
      </c>
      <c r="MZ243" s="75">
        <f t="shared" si="850"/>
        <v>0.36390097177317454</v>
      </c>
      <c r="NA243" s="75">
        <f t="shared" si="851"/>
        <v>-0.13857376579775049</v>
      </c>
      <c r="NB243" s="75">
        <f t="shared" si="852"/>
        <v>1.3330507267194043</v>
      </c>
      <c r="NC243" s="75"/>
      <c r="ND243" s="75">
        <f t="shared" si="853"/>
        <v>-1.9586877748083665E-3</v>
      </c>
      <c r="NE243" s="75">
        <f t="shared" si="854"/>
        <v>1.4376712780873302</v>
      </c>
      <c r="NF243" s="75">
        <f t="shared" si="855"/>
        <v>-0.19005422298475222</v>
      </c>
      <c r="NG243" s="75">
        <f t="shared" si="856"/>
        <v>-0.64374858180167915</v>
      </c>
      <c r="NH243" s="75">
        <f t="shared" si="857"/>
        <v>-0.2014122884067075</v>
      </c>
      <c r="NI243" s="75">
        <f t="shared" si="858"/>
        <v>0.57175014089742682</v>
      </c>
      <c r="NJ243" s="75">
        <f t="shared" si="859"/>
        <v>3.0626276378488768</v>
      </c>
      <c r="NK243" s="75"/>
      <c r="NL243" s="75"/>
      <c r="NM243" s="211">
        <v>22310</v>
      </c>
      <c r="NN243" s="212">
        <v>5</v>
      </c>
      <c r="NO243" s="212">
        <v>20</v>
      </c>
      <c r="NP243" s="212">
        <v>26</v>
      </c>
      <c r="NQ243" s="212">
        <v>2</v>
      </c>
      <c r="NR243" s="212">
        <v>43</v>
      </c>
      <c r="NS243" s="213">
        <v>96</v>
      </c>
      <c r="NT243" s="213">
        <f t="shared" si="860"/>
        <v>22406</v>
      </c>
      <c r="NU243" s="75"/>
      <c r="NV243" s="75"/>
      <c r="NW243" s="73">
        <v>18306</v>
      </c>
      <c r="NX243" s="73">
        <v>2297</v>
      </c>
      <c r="NY243" s="75">
        <f t="shared" si="861"/>
        <v>0.12547798535999127</v>
      </c>
      <c r="NZ243" s="75">
        <f t="shared" si="862"/>
        <v>4.3594163249734592E-3</v>
      </c>
      <c r="OA243" s="75">
        <f t="shared" si="863"/>
        <v>2.9307777597731934E-3</v>
      </c>
      <c r="OB243" s="73">
        <v>34038</v>
      </c>
      <c r="OC243" s="73">
        <v>22406</v>
      </c>
      <c r="OD243" s="73">
        <v>11821.775748439486</v>
      </c>
      <c r="OE243" s="73">
        <v>4737.5035072174551</v>
      </c>
      <c r="OF243" s="75">
        <f t="shared" si="864"/>
        <v>0.13918278122150113</v>
      </c>
      <c r="OG243" s="75">
        <f t="shared" si="865"/>
        <v>0.40074381446821317</v>
      </c>
      <c r="OH243" s="73">
        <v>6423.6666666667006</v>
      </c>
      <c r="OI243" s="73">
        <f t="shared" si="866"/>
        <v>2574.2446828723255</v>
      </c>
      <c r="OJ243" s="75">
        <f t="shared" si="867"/>
        <v>0.11489086328984761</v>
      </c>
      <c r="OK243" s="75">
        <f t="shared" si="868"/>
        <v>5.1938817239085191E-3</v>
      </c>
      <c r="OL243" s="75">
        <f t="shared" si="869"/>
        <v>6.9112262861821044E-3</v>
      </c>
      <c r="OM243" s="73">
        <v>33758</v>
      </c>
      <c r="ON243" s="73">
        <v>608073581</v>
      </c>
      <c r="OO243" s="73">
        <f t="shared" si="870"/>
        <v>18012.725309556252</v>
      </c>
      <c r="OP243" s="75">
        <f t="shared" si="871"/>
        <v>5.180532932861779E-3</v>
      </c>
      <c r="OQ243" s="75">
        <f t="shared" si="872"/>
        <v>4.8830899858390026E-3</v>
      </c>
      <c r="OR243" s="75">
        <f t="shared" si="873"/>
        <v>8.2990429543246258E-3</v>
      </c>
      <c r="OS243" s="73">
        <v>5152.3840274897802</v>
      </c>
      <c r="OT243" s="75">
        <f t="shared" si="874"/>
        <v>0.151371526749215</v>
      </c>
      <c r="OU243" s="75">
        <f t="shared" si="875"/>
        <v>4.2463827106730889E-3</v>
      </c>
      <c r="OV243" s="73">
        <v>2428.2385977812291</v>
      </c>
      <c r="OW243" s="75">
        <f t="shared" si="876"/>
        <v>7.1930760050394837E-2</v>
      </c>
      <c r="OX243" s="75">
        <v>7.5381679389312978E-2</v>
      </c>
      <c r="OY243" s="73">
        <v>2119</v>
      </c>
      <c r="OZ243" s="75">
        <f t="shared" si="877"/>
        <v>6.2253951466008581E-2</v>
      </c>
      <c r="PA243" s="73">
        <v>6276</v>
      </c>
      <c r="PB243" s="75">
        <f t="shared" si="878"/>
        <v>0.18438216111404901</v>
      </c>
      <c r="PC243" s="73">
        <v>6338</v>
      </c>
      <c r="PD243" s="73">
        <v>6860</v>
      </c>
      <c r="PE243" s="75">
        <f t="shared" si="879"/>
        <v>-7.6093294460641406E-2</v>
      </c>
      <c r="PF243" s="75">
        <v>5.2541026998411858E-2</v>
      </c>
      <c r="PG243" s="75">
        <v>9.9391212281630489E-2</v>
      </c>
      <c r="PH243" s="75">
        <v>0.15193223928004235</v>
      </c>
      <c r="PI243" s="75"/>
      <c r="PJ243" s="75"/>
      <c r="PK243" s="75"/>
      <c r="PL243" s="75"/>
      <c r="PM243" s="75"/>
      <c r="PN243" s="75"/>
      <c r="PO243" s="226"/>
      <c r="PP243" s="21">
        <f t="shared" si="880"/>
        <v>0</v>
      </c>
      <c r="PQ243" s="73">
        <f t="shared" si="881"/>
        <v>67.228673319954964</v>
      </c>
      <c r="PR243" s="73"/>
      <c r="PS243" s="73">
        <f t="shared" si="882"/>
        <v>160.19670296237553</v>
      </c>
      <c r="PT243" s="73">
        <v>4</v>
      </c>
      <c r="PU243" s="73">
        <f t="shared" si="883"/>
        <v>133.06476068502465</v>
      </c>
      <c r="PV243" s="73">
        <v>4</v>
      </c>
      <c r="PW243" s="73"/>
      <c r="PZ243" s="74"/>
      <c r="QA243" s="87"/>
    </row>
    <row r="244" spans="1:444" x14ac:dyDescent="0.25">
      <c r="A244" s="150"/>
      <c r="B244" s="153" t="s">
        <v>42</v>
      </c>
      <c r="C244" s="151"/>
      <c r="D244" s="156">
        <v>71053</v>
      </c>
      <c r="E244" s="156" t="s">
        <v>260</v>
      </c>
      <c r="F244" s="72" t="s">
        <v>272</v>
      </c>
      <c r="G244" s="82"/>
      <c r="P244" s="161"/>
      <c r="Q244" s="127"/>
      <c r="R244" s="127"/>
      <c r="S244" s="127"/>
      <c r="T244" s="127"/>
      <c r="U244" s="127"/>
      <c r="V244" s="127"/>
      <c r="W244" s="127"/>
      <c r="X244" s="127"/>
      <c r="Y244" s="127"/>
      <c r="Z244" s="113"/>
      <c r="AA244" s="73"/>
      <c r="AB244" s="74">
        <v>4129</v>
      </c>
      <c r="AC244" s="74">
        <v>6447</v>
      </c>
      <c r="AD244" s="74">
        <v>1869</v>
      </c>
      <c r="AE244" s="88">
        <f>AJ244*((BA244/(AX244+BA244)))</f>
        <v>5917.4156343442974</v>
      </c>
      <c r="AF244" s="88">
        <f>AJ244*((AX244/(AX244+BA244)))</f>
        <v>1427.5843656557026</v>
      </c>
      <c r="AG244" s="74">
        <v>7095</v>
      </c>
      <c r="AH244" s="74">
        <v>359</v>
      </c>
      <c r="AI244" s="74">
        <v>0</v>
      </c>
      <c r="AJ244" s="74">
        <v>7345</v>
      </c>
      <c r="AK244" s="73">
        <f t="shared" si="667"/>
        <v>27244</v>
      </c>
      <c r="AL244" s="75"/>
      <c r="AM244" s="76">
        <f t="shared" si="668"/>
        <v>0.15155630597562766</v>
      </c>
      <c r="AN244" s="77">
        <f t="shared" si="669"/>
        <v>0.23663926002055499</v>
      </c>
      <c r="AO244" s="77">
        <f t="shared" si="670"/>
        <v>6.8602261048304219E-2</v>
      </c>
      <c r="AP244" s="77">
        <f t="shared" si="671"/>
        <v>0.21720069132081549</v>
      </c>
      <c r="AQ244" s="77">
        <f t="shared" si="672"/>
        <v>5.2399954692985709E-2</v>
      </c>
      <c r="AR244" s="77">
        <f t="shared" si="673"/>
        <v>0.26042431361033624</v>
      </c>
      <c r="AS244" s="77">
        <f t="shared" si="674"/>
        <v>1.3177213331375715E-2</v>
      </c>
      <c r="AT244" s="78">
        <f t="shared" si="675"/>
        <v>0</v>
      </c>
      <c r="AU244" s="75">
        <f t="shared" si="676"/>
        <v>1</v>
      </c>
      <c r="AV244" s="75"/>
      <c r="AW244" s="75"/>
      <c r="AX244" s="74">
        <v>1365</v>
      </c>
      <c r="AY244" s="74">
        <v>1356</v>
      </c>
      <c r="AZ244" s="74">
        <v>4373</v>
      </c>
      <c r="BA244" s="74">
        <v>5658</v>
      </c>
      <c r="BB244" s="74">
        <v>8145</v>
      </c>
      <c r="BC244" s="74">
        <v>5710</v>
      </c>
      <c r="BD244" s="74">
        <v>369</v>
      </c>
      <c r="BF244" s="74">
        <v>60</v>
      </c>
      <c r="BG244" s="79">
        <v>44</v>
      </c>
      <c r="BH244" s="80">
        <v>175</v>
      </c>
      <c r="BI244" s="80"/>
      <c r="BJ244" s="81"/>
      <c r="BK244" s="73">
        <f t="shared" si="677"/>
        <v>219</v>
      </c>
      <c r="BL244" s="79">
        <f t="shared" si="678"/>
        <v>27255</v>
      </c>
      <c r="BM244" s="82"/>
      <c r="BN244" s="83">
        <f t="shared" si="679"/>
        <v>5.0082553659878924E-2</v>
      </c>
      <c r="BO244" s="84">
        <f t="shared" si="680"/>
        <v>4.9752339020363238E-2</v>
      </c>
      <c r="BP244" s="84">
        <f t="shared" si="681"/>
        <v>0.16044762428912127</v>
      </c>
      <c r="BQ244" s="84">
        <f t="shared" si="682"/>
        <v>0.20759493670886076</v>
      </c>
      <c r="BR244" s="84">
        <f t="shared" si="683"/>
        <v>0.29884424876169507</v>
      </c>
      <c r="BS244" s="84">
        <f t="shared" si="684"/>
        <v>0.20950284351495138</v>
      </c>
      <c r="BT244" s="84">
        <f t="shared" si="685"/>
        <v>1.3538800220143093E-2</v>
      </c>
      <c r="BU244" s="84">
        <f t="shared" si="686"/>
        <v>0</v>
      </c>
      <c r="BV244" s="84">
        <f t="shared" si="687"/>
        <v>2.2014309301045679E-3</v>
      </c>
      <c r="BW244" s="84">
        <f t="shared" si="688"/>
        <v>1.6143826820766833E-3</v>
      </c>
      <c r="BX244" s="84">
        <f t="shared" si="689"/>
        <v>6.4208402128049895E-3</v>
      </c>
      <c r="BY244" s="84">
        <f t="shared" si="690"/>
        <v>0</v>
      </c>
      <c r="BZ244" s="84">
        <f t="shared" si="691"/>
        <v>0</v>
      </c>
      <c r="CA244" s="75">
        <f t="shared" si="692"/>
        <v>8.0352228948816721E-3</v>
      </c>
      <c r="CB244" s="85">
        <f t="shared" si="693"/>
        <v>1</v>
      </c>
      <c r="CC244" s="75"/>
      <c r="CD244" s="75"/>
      <c r="CE244" s="74">
        <v>7027</v>
      </c>
      <c r="CF244" s="74">
        <v>5015</v>
      </c>
      <c r="CG244" s="74">
        <v>5048</v>
      </c>
      <c r="CH244" s="74">
        <v>1847</v>
      </c>
      <c r="CI244" s="74">
        <v>2571</v>
      </c>
      <c r="CJ244" s="74">
        <v>4820</v>
      </c>
      <c r="CK244" s="74">
        <v>471</v>
      </c>
      <c r="CL244" s="74">
        <v>161</v>
      </c>
      <c r="CM244" s="74">
        <v>493</v>
      </c>
      <c r="CP244" s="73">
        <f t="shared" si="884"/>
        <v>654</v>
      </c>
      <c r="CQ244" s="73">
        <f t="shared" si="885"/>
        <v>27453</v>
      </c>
      <c r="CR244" s="73"/>
      <c r="CS244" s="76">
        <f t="shared" si="694"/>
        <v>0.25596473973700506</v>
      </c>
      <c r="CT244" s="77">
        <f t="shared" si="695"/>
        <v>0.18267584599133063</v>
      </c>
      <c r="CU244" s="77">
        <f t="shared" si="696"/>
        <v>0.18387790041161256</v>
      </c>
      <c r="CV244" s="77">
        <f t="shared" si="697"/>
        <v>6.7278621644264749E-2</v>
      </c>
      <c r="CW244" s="77">
        <f t="shared" si="698"/>
        <v>9.365096710741995E-2</v>
      </c>
      <c r="CX244" s="77">
        <f t="shared" si="699"/>
        <v>0.17557279714421009</v>
      </c>
      <c r="CY244" s="77">
        <f t="shared" si="700"/>
        <v>1.7156594907660364E-2</v>
      </c>
      <c r="CZ244" s="78"/>
      <c r="DA244" s="78"/>
      <c r="DB244" s="78"/>
      <c r="DC244" s="78"/>
      <c r="DD244" s="78">
        <f t="shared" si="701"/>
        <v>2.3822533056496557E-2</v>
      </c>
      <c r="DE244" s="75">
        <f t="shared" si="702"/>
        <v>1</v>
      </c>
      <c r="DF244" s="75"/>
      <c r="DG244" s="75"/>
      <c r="DH244" s="74">
        <v>3585</v>
      </c>
      <c r="DI244" s="74">
        <v>6021</v>
      </c>
      <c r="DJ244" s="74">
        <v>5545</v>
      </c>
      <c r="DK244" s="74">
        <v>4144</v>
      </c>
      <c r="DM244" s="74">
        <v>1051</v>
      </c>
      <c r="DN244" s="74">
        <v>1454</v>
      </c>
      <c r="DO244" s="74">
        <v>5202</v>
      </c>
      <c r="DP244" s="74">
        <v>88</v>
      </c>
      <c r="DQ244" s="74">
        <v>77</v>
      </c>
      <c r="DU244" s="73">
        <f t="shared" si="703"/>
        <v>165</v>
      </c>
      <c r="DV244" s="73">
        <f t="shared" si="886"/>
        <v>27167</v>
      </c>
      <c r="DW244" s="76">
        <f t="shared" si="704"/>
        <v>0.13196157102366843</v>
      </c>
      <c r="DX244" s="77">
        <f t="shared" si="705"/>
        <v>0.22162918246401886</v>
      </c>
      <c r="DY244" s="77">
        <f t="shared" si="706"/>
        <v>0.20410792505613429</v>
      </c>
      <c r="DZ244" s="77">
        <f t="shared" si="707"/>
        <v>0.15253800566864209</v>
      </c>
      <c r="EA244" s="77">
        <f t="shared" si="708"/>
        <v>0</v>
      </c>
      <c r="EB244" s="77">
        <f t="shared" si="709"/>
        <v>3.8686641881694704E-2</v>
      </c>
      <c r="EC244" s="77">
        <f t="shared" si="710"/>
        <v>5.3520815695512938E-2</v>
      </c>
      <c r="ED244" s="77">
        <f t="shared" si="711"/>
        <v>0.19148231310045274</v>
      </c>
      <c r="EE244" s="75">
        <f t="shared" si="712"/>
        <v>3.2392240586005079E-3</v>
      </c>
      <c r="EF244" s="78">
        <f t="shared" si="713"/>
        <v>2.8343210512754443E-3</v>
      </c>
      <c r="EG244" s="78">
        <f t="shared" si="714"/>
        <v>0</v>
      </c>
      <c r="EH244" s="78">
        <f t="shared" si="715"/>
        <v>0</v>
      </c>
      <c r="EI244" s="78">
        <f t="shared" si="716"/>
        <v>0</v>
      </c>
      <c r="EJ244" s="75">
        <f t="shared" si="717"/>
        <v>6.0735451098759526E-3</v>
      </c>
      <c r="EK244" s="75">
        <f t="shared" si="718"/>
        <v>1</v>
      </c>
      <c r="EL244" s="75"/>
      <c r="EM244" s="75"/>
      <c r="EN244" s="75"/>
      <c r="EO244" s="75"/>
      <c r="EP244" s="75"/>
      <c r="EQ244" s="75"/>
      <c r="ER244" s="75">
        <f t="shared" si="719"/>
        <v>0.23663926002055499</v>
      </c>
      <c r="ES244" s="75">
        <f t="shared" si="720"/>
        <v>0.29884424876169507</v>
      </c>
      <c r="ET244" s="75">
        <f t="shared" si="721"/>
        <v>0.18267584599133063</v>
      </c>
      <c r="EU244" s="75">
        <f t="shared" si="722"/>
        <v>0.22162918246401886</v>
      </c>
      <c r="EV244" s="75"/>
      <c r="EW244" s="75"/>
      <c r="EX244" s="75">
        <f t="shared" si="723"/>
        <v>6.8602261048304219E-2</v>
      </c>
      <c r="EY244" s="75">
        <f t="shared" si="724"/>
        <v>4.9752339020363238E-2</v>
      </c>
      <c r="EZ244" s="75">
        <f t="shared" si="725"/>
        <v>9.365096710741995E-2</v>
      </c>
      <c r="FA244" s="75">
        <f t="shared" si="726"/>
        <v>0.20410792505613429</v>
      </c>
      <c r="FB244" s="75"/>
      <c r="FC244" s="75"/>
      <c r="FD244" s="75"/>
      <c r="FE244" s="75">
        <f t="shared" si="727"/>
        <v>0</v>
      </c>
      <c r="FF244" s="75"/>
      <c r="FG244" s="75"/>
      <c r="FH244" s="75"/>
      <c r="FI244" s="75"/>
      <c r="FJ244" s="75"/>
      <c r="FK244" s="75">
        <f t="shared" si="728"/>
        <v>2.2014309301045679E-3</v>
      </c>
      <c r="FL244" s="75"/>
      <c r="FM244" s="75"/>
      <c r="FN244" s="75"/>
      <c r="FO244" s="75"/>
      <c r="FP244" s="75">
        <f t="shared" si="729"/>
        <v>0.30524152106885921</v>
      </c>
      <c r="FQ244" s="75">
        <f t="shared" si="730"/>
        <v>0.35079801871216287</v>
      </c>
      <c r="FR244" s="75">
        <f t="shared" si="731"/>
        <v>0.27632681309875057</v>
      </c>
      <c r="FS244" s="75">
        <f t="shared" si="732"/>
        <v>0.42573710752015315</v>
      </c>
      <c r="FT244" s="75"/>
      <c r="FU244" s="75"/>
      <c r="FV244" s="75"/>
      <c r="FW244" s="75">
        <f t="shared" si="733"/>
        <v>-0.11616840277036444</v>
      </c>
      <c r="FX244" s="75">
        <f t="shared" si="734"/>
        <v>3.8953336472688227E-2</v>
      </c>
      <c r="FY244" s="75">
        <f t="shared" si="735"/>
        <v>-7.7215066297676216E-2</v>
      </c>
      <c r="FZ244" s="75"/>
      <c r="GA244" s="75"/>
      <c r="GB244" s="75">
        <f t="shared" si="736"/>
        <v>4.3898628087056711E-2</v>
      </c>
      <c r="GC244" s="75">
        <f t="shared" si="737"/>
        <v>0.11045695794871434</v>
      </c>
      <c r="GD244" s="75">
        <f t="shared" si="738"/>
        <v>0.15435558603577104</v>
      </c>
      <c r="GE244" s="75"/>
      <c r="GF244" s="75"/>
      <c r="GG244" s="75"/>
      <c r="GH244" s="75"/>
      <c r="GI244" s="75"/>
      <c r="GJ244" s="75"/>
      <c r="GK244" s="75"/>
      <c r="GL244" s="75"/>
      <c r="GM244" s="75"/>
      <c r="GN244" s="75"/>
      <c r="GO244" s="75"/>
      <c r="GP244" s="75"/>
      <c r="GQ244" s="75">
        <f t="shared" si="739"/>
        <v>-7.4471205613412306E-2</v>
      </c>
      <c r="GR244" s="75">
        <f t="shared" si="740"/>
        <v>0.14941029442140258</v>
      </c>
      <c r="GS244" s="75">
        <f t="shared" si="741"/>
        <v>7.4939088807990273E-2</v>
      </c>
      <c r="GT244" s="75"/>
      <c r="GU244" s="75"/>
      <c r="GV244" s="75"/>
      <c r="GW244" s="75"/>
      <c r="GX244" s="75">
        <f t="shared" si="742"/>
        <v>1.3177213331375715E-2</v>
      </c>
      <c r="GY244" s="75">
        <f t="shared" si="743"/>
        <v>1.3538800220143093E-2</v>
      </c>
      <c r="GZ244" s="75">
        <f t="shared" si="744"/>
        <v>1.7156594907660364E-2</v>
      </c>
      <c r="HA244" s="75">
        <f t="shared" si="745"/>
        <v>3.8686641881694704E-2</v>
      </c>
      <c r="HB244" s="75"/>
      <c r="HC244" s="75"/>
      <c r="HD244" s="75">
        <f t="shared" si="746"/>
        <v>3.6177946875172711E-3</v>
      </c>
      <c r="HE244" s="75">
        <f t="shared" si="747"/>
        <v>2.153004697403434E-2</v>
      </c>
      <c r="HF244" s="75">
        <f t="shared" si="748"/>
        <v>2.5147841661551609E-2</v>
      </c>
      <c r="HG244" s="75"/>
      <c r="HH244" s="75"/>
      <c r="HI244" s="75"/>
      <c r="HJ244" s="75">
        <f t="shared" si="749"/>
        <v>0.26042431361033624</v>
      </c>
      <c r="HK244" s="75">
        <f t="shared" si="750"/>
        <v>0.20950284351495138</v>
      </c>
      <c r="HL244" s="75">
        <f t="shared" si="751"/>
        <v>0.18387790041161256</v>
      </c>
      <c r="HM244" s="75">
        <f t="shared" si="752"/>
        <v>0.15253800566864209</v>
      </c>
      <c r="HN244" s="75"/>
      <c r="HO244" s="75"/>
      <c r="HP244" s="75">
        <f t="shared" si="753"/>
        <v>-2.5624943103338821E-2</v>
      </c>
      <c r="HQ244" s="75">
        <f>Gegevens!HM271-Gegevens!HL271</f>
        <v>-6.104532561889725E-3</v>
      </c>
      <c r="HR244" s="75">
        <f t="shared" si="754"/>
        <v>-5.6964837846309291E-2</v>
      </c>
      <c r="HS244" s="75"/>
      <c r="HT244" s="75"/>
      <c r="HU244" s="75"/>
      <c r="HV244" s="75">
        <f t="shared" si="755"/>
        <v>0.15155630597562766</v>
      </c>
      <c r="HW244" s="75">
        <f t="shared" si="756"/>
        <v>0.16044762428912127</v>
      </c>
      <c r="HX244" s="75">
        <f t="shared" si="757"/>
        <v>0.17557279714421009</v>
      </c>
      <c r="HY244" s="75">
        <f t="shared" si="758"/>
        <v>0.13196157102366843</v>
      </c>
      <c r="HZ244" s="75"/>
      <c r="IA244" s="75"/>
      <c r="IB244" s="75">
        <f t="shared" si="759"/>
        <v>1.5125172855088825E-2</v>
      </c>
      <c r="IC244" s="75">
        <f t="shared" si="760"/>
        <v>-4.3611226120541663E-2</v>
      </c>
      <c r="ID244" s="75">
        <f t="shared" si="761"/>
        <v>-2.8486053265452838E-2</v>
      </c>
      <c r="IE244" s="75"/>
      <c r="IF244" s="75"/>
      <c r="IG244" s="75"/>
      <c r="IH244" s="75">
        <f t="shared" si="762"/>
        <v>0.21720069132081549</v>
      </c>
      <c r="II244" s="75">
        <f t="shared" si="763"/>
        <v>0.20759493670886076</v>
      </c>
      <c r="IJ244" s="75">
        <f t="shared" si="764"/>
        <v>0.25596473973700506</v>
      </c>
      <c r="IK244" s="75">
        <f t="shared" si="765"/>
        <v>0.19148231310045274</v>
      </c>
      <c r="IL244" s="75"/>
      <c r="IM244" s="75"/>
      <c r="IN244" s="75">
        <f t="shared" si="766"/>
        <v>4.8369803028144309E-2</v>
      </c>
      <c r="IO244" s="75">
        <f t="shared" si="767"/>
        <v>-6.448242663655232E-2</v>
      </c>
      <c r="IP244" s="75">
        <f t="shared" si="768"/>
        <v>-1.6112623608408011E-2</v>
      </c>
      <c r="IQ244" s="75"/>
      <c r="IR244" s="75"/>
      <c r="IS244" s="75"/>
      <c r="IT244" s="75">
        <f t="shared" si="769"/>
        <v>5.2399954692985709E-2</v>
      </c>
      <c r="IU244" s="75">
        <f t="shared" si="770"/>
        <v>5.0082553659878924E-2</v>
      </c>
      <c r="IV244" s="75">
        <f t="shared" si="771"/>
        <v>6.7278621644264749E-2</v>
      </c>
      <c r="IW244" s="75">
        <f t="shared" si="772"/>
        <v>5.3520815695512938E-2</v>
      </c>
      <c r="IX244" s="75"/>
      <c r="IY244" s="75"/>
      <c r="IZ244" s="75">
        <f t="shared" si="773"/>
        <v>1.7196067984385825E-2</v>
      </c>
      <c r="JA244" s="75">
        <f t="shared" si="774"/>
        <v>-1.3757805948751811E-2</v>
      </c>
      <c r="JB244" s="75">
        <f t="shared" si="775"/>
        <v>3.4382620356340141E-3</v>
      </c>
      <c r="JC244" s="75"/>
      <c r="JD244" s="75"/>
      <c r="JE244" s="75"/>
      <c r="JF244" s="75"/>
      <c r="JG244" s="75"/>
      <c r="JH244" s="75"/>
      <c r="JI244" s="75">
        <f t="shared" si="776"/>
        <v>0.23037790465219121</v>
      </c>
      <c r="JJ244" s="75">
        <f t="shared" si="777"/>
        <v>0.26960064601380118</v>
      </c>
      <c r="JK244" s="75">
        <f t="shared" si="778"/>
        <v>0.28277785934517691</v>
      </c>
      <c r="JL244" s="75"/>
      <c r="JM244" s="75">
        <f t="shared" si="779"/>
        <v>0.22113373692900384</v>
      </c>
      <c r="JN244" s="75">
        <f t="shared" si="780"/>
        <v>0.25767749036873966</v>
      </c>
      <c r="JO244" s="75">
        <f t="shared" si="781"/>
        <v>0.27121629058888275</v>
      </c>
      <c r="JP244" s="75"/>
      <c r="JQ244" s="75">
        <f t="shared" si="782"/>
        <v>0.27312133464466543</v>
      </c>
      <c r="JR244" s="75">
        <f t="shared" si="783"/>
        <v>0.3232433613812698</v>
      </c>
      <c r="JS244" s="75">
        <f t="shared" si="784"/>
        <v>0.34039995628893016</v>
      </c>
      <c r="JT244" s="75"/>
      <c r="JU244" s="75">
        <f t="shared" si="785"/>
        <v>0.23016895498214746</v>
      </c>
      <c r="JV244" s="75">
        <f t="shared" si="786"/>
        <v>0.2450031287959657</v>
      </c>
      <c r="JW244" s="75">
        <f t="shared" si="787"/>
        <v>0.28368977067766038</v>
      </c>
      <c r="JX244" s="75"/>
      <c r="JY244" s="75"/>
      <c r="JZ244" s="75"/>
      <c r="KA244" s="75">
        <f t="shared" si="788"/>
        <v>5.1987597715661582E-2</v>
      </c>
      <c r="KB244" s="75">
        <f t="shared" si="789"/>
        <v>-4.295237966251797E-2</v>
      </c>
      <c r="KC244" s="75">
        <f t="shared" si="790"/>
        <v>9.0352180531436121E-3</v>
      </c>
      <c r="KD244" s="75"/>
      <c r="KE244" s="75"/>
      <c r="KF244" s="75">
        <f t="shared" si="791"/>
        <v>6.5565871012530141E-2</v>
      </c>
      <c r="KG244" s="75">
        <f t="shared" si="792"/>
        <v>-7.8240232585304104E-2</v>
      </c>
      <c r="KH244" s="75">
        <f t="shared" si="793"/>
        <v>-1.2674361572773962E-2</v>
      </c>
      <c r="KI244" s="75"/>
      <c r="KJ244" s="75"/>
      <c r="KK244" s="75">
        <f t="shared" si="794"/>
        <v>6.9183665700047414E-2</v>
      </c>
      <c r="KL244" s="75">
        <f t="shared" si="795"/>
        <v>-5.6710185611269781E-2</v>
      </c>
      <c r="KM244" s="75">
        <f t="shared" si="796"/>
        <v>1.2473480088777633E-2</v>
      </c>
      <c r="KN244" s="75"/>
      <c r="KO244" s="75"/>
      <c r="KP244" s="75"/>
      <c r="KQ244" s="75"/>
      <c r="KR244" s="73">
        <f t="shared" si="797"/>
        <v>8118.70170610897</v>
      </c>
      <c r="KS244" s="73">
        <f t="shared" si="798"/>
        <v>1351.621794166208</v>
      </c>
      <c r="KT244" s="73">
        <f t="shared" si="799"/>
        <v>5691.5637497706839</v>
      </c>
      <c r="KU244" s="73">
        <f t="shared" si="800"/>
        <v>4358.8806090625576</v>
      </c>
      <c r="KV244" s="73">
        <f t="shared" si="801"/>
        <v>5639.73164556962</v>
      </c>
      <c r="KW244" s="73">
        <f t="shared" si="802"/>
        <v>1360.5927352779308</v>
      </c>
      <c r="KX244" s="73">
        <f t="shared" si="803"/>
        <v>367.80858558062744</v>
      </c>
      <c r="KY244" s="73"/>
      <c r="KZ244" s="73">
        <f t="shared" si="804"/>
        <v>4962.7547080464792</v>
      </c>
      <c r="LA244" s="73">
        <f t="shared" si="805"/>
        <v>2544.2158234072776</v>
      </c>
      <c r="LB244" s="73">
        <f t="shared" si="806"/>
        <v>4995.410920482278</v>
      </c>
      <c r="LC244" s="73">
        <f t="shared" si="807"/>
        <v>4769.7861800167557</v>
      </c>
      <c r="LD244" s="73">
        <f t="shared" si="808"/>
        <v>6953.794084435217</v>
      </c>
      <c r="LE244" s="73">
        <f t="shared" si="809"/>
        <v>1827.7583142097405</v>
      </c>
      <c r="LF244" s="73">
        <f t="shared" si="810"/>
        <v>466.09321385640914</v>
      </c>
      <c r="LG244" s="73"/>
      <c r="LH244" s="73">
        <f t="shared" si="811"/>
        <v>6021</v>
      </c>
      <c r="LI244" s="73">
        <f t="shared" si="812"/>
        <v>5545</v>
      </c>
      <c r="LJ244" s="73">
        <f t="shared" si="813"/>
        <v>4144</v>
      </c>
      <c r="LK244" s="73">
        <f t="shared" si="814"/>
        <v>3585</v>
      </c>
      <c r="LL244" s="73">
        <f t="shared" si="815"/>
        <v>5202</v>
      </c>
      <c r="LM244" s="73">
        <f t="shared" si="816"/>
        <v>1454</v>
      </c>
      <c r="LN244" s="73">
        <f t="shared" si="817"/>
        <v>1051</v>
      </c>
      <c r="LO244" s="73"/>
      <c r="LP244" s="73">
        <f t="shared" si="818"/>
        <v>-3155.9469980624908</v>
      </c>
      <c r="LQ244" s="73">
        <f t="shared" si="819"/>
        <v>1192.5940292410696</v>
      </c>
      <c r="LR244" s="73">
        <f t="shared" si="820"/>
        <v>-696.15282928840588</v>
      </c>
      <c r="LS244" s="73">
        <f t="shared" si="821"/>
        <v>410.90557095419808</v>
      </c>
      <c r="LT244" s="73">
        <f t="shared" si="822"/>
        <v>1314.062438865597</v>
      </c>
      <c r="LU244" s="73">
        <f t="shared" si="823"/>
        <v>467.1655789318097</v>
      </c>
      <c r="LV244" s="73">
        <f t="shared" si="824"/>
        <v>98.284628275781699</v>
      </c>
      <c r="LW244" s="73"/>
      <c r="LX244" s="73">
        <f t="shared" si="825"/>
        <v>1058.2452919535208</v>
      </c>
      <c r="LY244" s="73">
        <f t="shared" si="826"/>
        <v>3000.7841765927224</v>
      </c>
      <c r="LZ244" s="73">
        <f t="shared" si="827"/>
        <v>-851.41092048227802</v>
      </c>
      <c r="MA244" s="73">
        <f t="shared" si="828"/>
        <v>-1184.7861800167557</v>
      </c>
      <c r="MB244" s="73">
        <f t="shared" si="829"/>
        <v>-1751.794084435217</v>
      </c>
      <c r="MC244" s="73">
        <f t="shared" si="830"/>
        <v>-373.75831420974055</v>
      </c>
      <c r="MD244" s="73">
        <f t="shared" si="831"/>
        <v>584.90678614359081</v>
      </c>
      <c r="ME244" s="73"/>
      <c r="MF244" s="73">
        <f t="shared" si="832"/>
        <v>-2097.70170610897</v>
      </c>
      <c r="MG244" s="73">
        <f t="shared" si="833"/>
        <v>4193.378205833792</v>
      </c>
      <c r="MH244" s="73">
        <f t="shared" si="834"/>
        <v>-1547.5637497706839</v>
      </c>
      <c r="MI244" s="73">
        <f t="shared" si="835"/>
        <v>-773.8806090625576</v>
      </c>
      <c r="MJ244" s="73">
        <f t="shared" si="836"/>
        <v>-437.73164556962001</v>
      </c>
      <c r="MK244" s="73">
        <f t="shared" si="837"/>
        <v>93.407264722069158</v>
      </c>
      <c r="ML244" s="73">
        <f t="shared" si="838"/>
        <v>683.19141441937256</v>
      </c>
      <c r="MM244" s="73"/>
      <c r="MN244" s="75">
        <f t="shared" si="839"/>
        <v>-0.38872557612109065</v>
      </c>
      <c r="MO244" s="75">
        <f t="shared" si="840"/>
        <v>0.88234300037811997</v>
      </c>
      <c r="MP244" s="75">
        <f t="shared" si="841"/>
        <v>-0.12231310407732045</v>
      </c>
      <c r="MQ244" s="75">
        <f t="shared" si="842"/>
        <v>9.4268599626216754E-2</v>
      </c>
      <c r="MR244" s="75">
        <f t="shared" si="843"/>
        <v>0.23300088044045134</v>
      </c>
      <c r="MS244" s="75">
        <f t="shared" si="844"/>
        <v>0.34335445634757189</v>
      </c>
      <c r="MT244" s="75">
        <f t="shared" si="845"/>
        <v>0.26721678647231223</v>
      </c>
      <c r="MU244" s="75"/>
      <c r="MV244" s="75">
        <f t="shared" si="846"/>
        <v>0.21323747680652236</v>
      </c>
      <c r="MW244" s="75">
        <f t="shared" si="847"/>
        <v>1.1794534681314877</v>
      </c>
      <c r="MX244" s="75">
        <f t="shared" si="848"/>
        <v>-0.17043861536821864</v>
      </c>
      <c r="MY244" s="75">
        <f t="shared" si="849"/>
        <v>-0.2483939814703798</v>
      </c>
      <c r="MZ244" s="75">
        <f t="shared" si="850"/>
        <v>-0.25191917723826251</v>
      </c>
      <c r="NA244" s="75">
        <f t="shared" si="851"/>
        <v>-0.20449000904769005</v>
      </c>
      <c r="NB244" s="75">
        <f t="shared" si="852"/>
        <v>1.254913757066167</v>
      </c>
      <c r="NC244" s="75"/>
      <c r="ND244" s="75">
        <f t="shared" si="853"/>
        <v>-0.25837896033679136</v>
      </c>
      <c r="NE244" s="75">
        <f t="shared" si="854"/>
        <v>3.102478980387124</v>
      </c>
      <c r="NF244" s="75">
        <f t="shared" si="855"/>
        <v>-0.27190484334521176</v>
      </c>
      <c r="NG244" s="75">
        <f t="shared" si="856"/>
        <v>-0.17754113463295618</v>
      </c>
      <c r="NH244" s="75">
        <f t="shared" si="857"/>
        <v>-7.7615686894160471E-2</v>
      </c>
      <c r="NI244" s="75">
        <f t="shared" si="858"/>
        <v>6.8651891414802158E-2</v>
      </c>
      <c r="NJ244" s="75">
        <f t="shared" si="859"/>
        <v>1.8574645650015964</v>
      </c>
      <c r="NK244" s="75"/>
      <c r="NL244" s="75"/>
      <c r="NM244" s="211">
        <v>14579</v>
      </c>
      <c r="NN244" s="212">
        <v>1</v>
      </c>
      <c r="NO244" s="212">
        <v>10</v>
      </c>
      <c r="NP244" s="212">
        <v>5</v>
      </c>
      <c r="NQ244" s="212">
        <v>1</v>
      </c>
      <c r="NR244" s="212">
        <v>26</v>
      </c>
      <c r="NS244" s="213">
        <v>43</v>
      </c>
      <c r="NT244" s="213">
        <f t="shared" si="860"/>
        <v>14622</v>
      </c>
      <c r="NU244" s="75"/>
      <c r="NV244" s="75"/>
      <c r="NW244" s="73">
        <v>27167</v>
      </c>
      <c r="NX244" s="73">
        <v>5545</v>
      </c>
      <c r="NY244" s="75">
        <f t="shared" si="861"/>
        <v>0.20410792505613429</v>
      </c>
      <c r="NZ244" s="75">
        <f t="shared" si="862"/>
        <v>6.4695872009479932E-3</v>
      </c>
      <c r="OA244" s="75">
        <f t="shared" si="863"/>
        <v>7.0749511005408607E-3</v>
      </c>
      <c r="OB244" s="73">
        <v>40473</v>
      </c>
      <c r="OC244" s="73">
        <v>32003</v>
      </c>
      <c r="OD244" s="73">
        <v>5599.5771953779295</v>
      </c>
      <c r="OE244" s="73">
        <v>3436.9158787926413</v>
      </c>
      <c r="OF244" s="75">
        <f t="shared" si="864"/>
        <v>8.4918732952650927E-2</v>
      </c>
      <c r="OG244" s="75">
        <f t="shared" si="865"/>
        <v>0.61378131935203639</v>
      </c>
      <c r="OH244" s="73">
        <v>3372</v>
      </c>
      <c r="OI244" s="73">
        <f t="shared" si="866"/>
        <v>2069.6706088550668</v>
      </c>
      <c r="OJ244" s="75">
        <f t="shared" si="867"/>
        <v>6.4671143607007681E-2</v>
      </c>
      <c r="OK244" s="75">
        <f t="shared" si="868"/>
        <v>6.1758027795919112E-3</v>
      </c>
      <c r="OL244" s="75">
        <f t="shared" si="869"/>
        <v>5.0138861805001031E-3</v>
      </c>
      <c r="OM244" s="73">
        <v>40169</v>
      </c>
      <c r="ON244" s="73">
        <v>743322781</v>
      </c>
      <c r="OO244" s="73">
        <f t="shared" si="870"/>
        <v>18504.886380044314</v>
      </c>
      <c r="OP244" s="75">
        <f t="shared" si="871"/>
        <v>6.1643707381990875E-3</v>
      </c>
      <c r="OQ244" s="75">
        <f t="shared" si="872"/>
        <v>5.9691986982527657E-3</v>
      </c>
      <c r="OR244" s="75">
        <f t="shared" si="873"/>
        <v>6.6723592354966874E-3</v>
      </c>
      <c r="OS244" s="73">
        <v>6742.6452239289001</v>
      </c>
      <c r="OT244" s="75">
        <f t="shared" si="874"/>
        <v>0.16659613134506709</v>
      </c>
      <c r="OU244" s="75">
        <f t="shared" si="875"/>
        <v>5.5570104926832243E-3</v>
      </c>
      <c r="OV244" s="73">
        <v>1375.2615799933278</v>
      </c>
      <c r="OW244" s="75">
        <f t="shared" si="876"/>
        <v>3.4236888645306773E-2</v>
      </c>
      <c r="OX244" s="75">
        <v>0.1843361986628462</v>
      </c>
      <c r="OY244" s="73">
        <v>2006</v>
      </c>
      <c r="OZ244" s="75">
        <f t="shared" si="877"/>
        <v>4.9563906802065572E-2</v>
      </c>
      <c r="PA244" s="73">
        <v>8872</v>
      </c>
      <c r="PB244" s="75">
        <f t="shared" si="878"/>
        <v>0.21920786697304376</v>
      </c>
      <c r="PC244" s="73">
        <v>5954</v>
      </c>
      <c r="PD244" s="73">
        <v>9447</v>
      </c>
      <c r="PE244" s="75">
        <f t="shared" si="879"/>
        <v>-0.36974700963268764</v>
      </c>
      <c r="PF244" s="75">
        <v>3.0592853359917755E-2</v>
      </c>
      <c r="PG244" s="75">
        <v>7.8039814324433784E-2</v>
      </c>
      <c r="PH244" s="75">
        <v>0.10863266768435154</v>
      </c>
      <c r="PI244" s="75"/>
      <c r="PJ244" s="75"/>
      <c r="PK244" s="75"/>
      <c r="PL244" s="75"/>
      <c r="PM244" s="75"/>
      <c r="PN244" s="75"/>
      <c r="PO244" s="226"/>
      <c r="PP244" s="21">
        <f t="shared" si="880"/>
        <v>0</v>
      </c>
      <c r="PQ244" s="73">
        <f t="shared" si="881"/>
        <v>109.35707149142627</v>
      </c>
      <c r="PR244" s="73"/>
      <c r="PS244" s="73">
        <f t="shared" si="882"/>
        <v>108.24071943223208</v>
      </c>
      <c r="PT244" s="73">
        <v>3</v>
      </c>
      <c r="PU244" s="73">
        <f t="shared" si="883"/>
        <v>81.185982769213595</v>
      </c>
      <c r="PV244" s="73">
        <v>2</v>
      </c>
      <c r="PW244" s="73"/>
      <c r="PZ244" s="74"/>
      <c r="QA244" s="87"/>
    </row>
    <row r="245" spans="1:444" x14ac:dyDescent="0.25">
      <c r="A245" s="150"/>
      <c r="B245" s="153" t="s">
        <v>12</v>
      </c>
      <c r="C245" s="151"/>
      <c r="D245" s="156">
        <v>34043</v>
      </c>
      <c r="E245" s="156" t="s">
        <v>140</v>
      </c>
      <c r="F245" s="72" t="s">
        <v>175</v>
      </c>
      <c r="G245" s="82"/>
      <c r="P245" s="161"/>
      <c r="Q245" s="127"/>
      <c r="R245" s="127"/>
      <c r="S245" s="127"/>
      <c r="T245" s="127"/>
      <c r="U245" s="127"/>
      <c r="V245" s="127"/>
      <c r="W245" s="127"/>
      <c r="X245" s="127"/>
      <c r="Y245" s="127"/>
      <c r="Z245" s="113"/>
      <c r="AA245" s="73"/>
      <c r="AB245" s="74">
        <v>270</v>
      </c>
      <c r="AC245" s="74">
        <v>178</v>
      </c>
      <c r="AD245" s="74">
        <v>86</v>
      </c>
      <c r="AE245" s="74">
        <v>192</v>
      </c>
      <c r="AF245" s="74">
        <v>127</v>
      </c>
      <c r="AG245" s="74">
        <v>267</v>
      </c>
      <c r="AH245" s="74">
        <v>36</v>
      </c>
      <c r="AI245" s="74">
        <v>28</v>
      </c>
      <c r="AK245" s="73">
        <f t="shared" si="667"/>
        <v>1184</v>
      </c>
      <c r="AL245" s="75"/>
      <c r="AM245" s="76">
        <f t="shared" si="668"/>
        <v>0.22804054054054054</v>
      </c>
      <c r="AN245" s="77">
        <f t="shared" si="669"/>
        <v>0.15033783783783783</v>
      </c>
      <c r="AO245" s="77">
        <f t="shared" si="670"/>
        <v>7.2635135135135129E-2</v>
      </c>
      <c r="AP245" s="77">
        <f t="shared" si="671"/>
        <v>0.16216216216216217</v>
      </c>
      <c r="AQ245" s="77">
        <f t="shared" si="672"/>
        <v>0.10726351351351351</v>
      </c>
      <c r="AR245" s="77">
        <f t="shared" si="673"/>
        <v>0.22550675675675674</v>
      </c>
      <c r="AS245" s="77">
        <f t="shared" si="674"/>
        <v>3.0405405405405407E-2</v>
      </c>
      <c r="AT245" s="78">
        <f t="shared" si="675"/>
        <v>2.364864864864865E-2</v>
      </c>
      <c r="AU245" s="75">
        <f t="shared" si="676"/>
        <v>1</v>
      </c>
      <c r="AV245" s="75"/>
      <c r="AW245" s="75"/>
      <c r="AX245" s="74">
        <v>107</v>
      </c>
      <c r="AY245" s="74">
        <v>42</v>
      </c>
      <c r="AZ245" s="74">
        <v>312</v>
      </c>
      <c r="BA245" s="74">
        <v>253</v>
      </c>
      <c r="BB245" s="74">
        <v>207</v>
      </c>
      <c r="BC245" s="74">
        <v>244</v>
      </c>
      <c r="BD245" s="74">
        <v>21</v>
      </c>
      <c r="BE245" s="74">
        <v>34</v>
      </c>
      <c r="BF245" s="74">
        <v>5</v>
      </c>
      <c r="BG245" s="79">
        <v>19</v>
      </c>
      <c r="BH245" s="80"/>
      <c r="BI245" s="80"/>
      <c r="BJ245" s="81"/>
      <c r="BK245" s="73">
        <f t="shared" si="677"/>
        <v>19</v>
      </c>
      <c r="BL245" s="79">
        <f t="shared" si="678"/>
        <v>1244</v>
      </c>
      <c r="BM245" s="82"/>
      <c r="BN245" s="83">
        <f t="shared" si="679"/>
        <v>8.6012861736334406E-2</v>
      </c>
      <c r="BO245" s="84">
        <f t="shared" si="680"/>
        <v>3.3762057877813507E-2</v>
      </c>
      <c r="BP245" s="84">
        <f t="shared" si="681"/>
        <v>0.25080385852090031</v>
      </c>
      <c r="BQ245" s="84">
        <f t="shared" si="682"/>
        <v>0.20337620578778134</v>
      </c>
      <c r="BR245" s="84">
        <f t="shared" si="683"/>
        <v>0.16639871382636656</v>
      </c>
      <c r="BS245" s="84">
        <f t="shared" si="684"/>
        <v>0.19614147909967847</v>
      </c>
      <c r="BT245" s="84">
        <f t="shared" si="685"/>
        <v>1.6881028938906754E-2</v>
      </c>
      <c r="BU245" s="84">
        <f t="shared" si="686"/>
        <v>2.7331189710610933E-2</v>
      </c>
      <c r="BV245" s="84">
        <f t="shared" si="687"/>
        <v>4.0192926045016075E-3</v>
      </c>
      <c r="BW245" s="84">
        <f t="shared" si="688"/>
        <v>1.5273311897106109E-2</v>
      </c>
      <c r="BX245" s="84">
        <f t="shared" si="689"/>
        <v>0</v>
      </c>
      <c r="BY245" s="84">
        <f t="shared" si="690"/>
        <v>0</v>
      </c>
      <c r="BZ245" s="84">
        <f t="shared" si="691"/>
        <v>0</v>
      </c>
      <c r="CA245" s="75">
        <f t="shared" si="692"/>
        <v>1.5273311897106109E-2</v>
      </c>
      <c r="CB245" s="85">
        <f t="shared" si="693"/>
        <v>1</v>
      </c>
      <c r="CC245" s="75"/>
      <c r="CD245" s="75"/>
      <c r="CE245" s="72">
        <v>174</v>
      </c>
      <c r="CF245" s="72">
        <v>154</v>
      </c>
      <c r="CG245" s="72">
        <v>268</v>
      </c>
      <c r="CH245" s="72">
        <v>229</v>
      </c>
      <c r="CI245" s="72">
        <v>124</v>
      </c>
      <c r="CJ245" s="72">
        <v>204</v>
      </c>
      <c r="CK245" s="72">
        <v>44</v>
      </c>
      <c r="CP245" s="73">
        <f t="shared" si="884"/>
        <v>0</v>
      </c>
      <c r="CQ245" s="73">
        <f t="shared" si="885"/>
        <v>1197</v>
      </c>
      <c r="CR245" s="73"/>
      <c r="CS245" s="76">
        <f t="shared" si="694"/>
        <v>0.14536340852130325</v>
      </c>
      <c r="CT245" s="77">
        <f t="shared" si="695"/>
        <v>0.12865497076023391</v>
      </c>
      <c r="CU245" s="77">
        <f t="shared" si="696"/>
        <v>0.22389306599832914</v>
      </c>
      <c r="CV245" s="77">
        <f t="shared" si="697"/>
        <v>0.19131161236424393</v>
      </c>
      <c r="CW245" s="77">
        <f t="shared" si="698"/>
        <v>0.1035923141186299</v>
      </c>
      <c r="CX245" s="77">
        <f t="shared" si="699"/>
        <v>0.17042606516290726</v>
      </c>
      <c r="CY245" s="77">
        <f t="shared" si="700"/>
        <v>3.6758563074352546E-2</v>
      </c>
      <c r="CZ245" s="78"/>
      <c r="DA245" s="78"/>
      <c r="DB245" s="78"/>
      <c r="DC245" s="78"/>
      <c r="DD245" s="78">
        <f t="shared" si="701"/>
        <v>0</v>
      </c>
      <c r="DE245" s="75">
        <f t="shared" si="702"/>
        <v>1</v>
      </c>
      <c r="DF245" s="75"/>
      <c r="DG245" s="75"/>
      <c r="DH245" s="72">
        <v>253</v>
      </c>
      <c r="DI245" s="72">
        <v>172</v>
      </c>
      <c r="DJ245" s="72">
        <v>167</v>
      </c>
      <c r="DK245" s="72">
        <v>165</v>
      </c>
      <c r="DL245" s="72"/>
      <c r="DM245" s="72">
        <v>60</v>
      </c>
      <c r="DN245" s="72">
        <v>123</v>
      </c>
      <c r="DO245" s="72">
        <v>225</v>
      </c>
      <c r="DP245" s="74">
        <v>46</v>
      </c>
      <c r="DU245" s="73">
        <f t="shared" si="703"/>
        <v>46</v>
      </c>
      <c r="DV245" s="73">
        <f t="shared" si="886"/>
        <v>1211</v>
      </c>
      <c r="DW245" s="76">
        <f t="shared" si="704"/>
        <v>0.20891824938067713</v>
      </c>
      <c r="DX245" s="77">
        <f t="shared" si="705"/>
        <v>0.14203137902559868</v>
      </c>
      <c r="DY245" s="77">
        <f t="shared" si="706"/>
        <v>0.13790255986787778</v>
      </c>
      <c r="DZ245" s="77">
        <f t="shared" si="707"/>
        <v>0.13625103220478943</v>
      </c>
      <c r="EA245" s="77">
        <f t="shared" si="708"/>
        <v>0</v>
      </c>
      <c r="EB245" s="77">
        <f t="shared" si="709"/>
        <v>4.9545829892650703E-2</v>
      </c>
      <c r="EC245" s="77">
        <f t="shared" si="710"/>
        <v>0.10156895127993394</v>
      </c>
      <c r="ED245" s="77">
        <f t="shared" si="711"/>
        <v>0.18579686209744012</v>
      </c>
      <c r="EE245" s="75">
        <f t="shared" si="712"/>
        <v>3.7985136251032205E-2</v>
      </c>
      <c r="EF245" s="78">
        <f t="shared" si="713"/>
        <v>0</v>
      </c>
      <c r="EG245" s="78">
        <f t="shared" si="714"/>
        <v>0</v>
      </c>
      <c r="EH245" s="78">
        <f t="shared" si="715"/>
        <v>0</v>
      </c>
      <c r="EI245" s="78">
        <f t="shared" si="716"/>
        <v>0</v>
      </c>
      <c r="EJ245" s="75">
        <f t="shared" si="717"/>
        <v>3.7985136251032205E-2</v>
      </c>
      <c r="EK245" s="75">
        <f t="shared" si="718"/>
        <v>1</v>
      </c>
      <c r="EL245" s="75"/>
      <c r="EM245" s="75"/>
      <c r="EN245" s="75"/>
      <c r="EO245" s="75"/>
      <c r="EP245" s="75"/>
      <c r="EQ245" s="75"/>
      <c r="ER245" s="75">
        <f t="shared" si="719"/>
        <v>0.15033783783783783</v>
      </c>
      <c r="ES245" s="75">
        <f t="shared" si="720"/>
        <v>0.16639871382636656</v>
      </c>
      <c r="ET245" s="75">
        <f t="shared" si="721"/>
        <v>0.12865497076023391</v>
      </c>
      <c r="EU245" s="75">
        <f t="shared" si="722"/>
        <v>0.14203137902559868</v>
      </c>
      <c r="EV245" s="75"/>
      <c r="EW245" s="75"/>
      <c r="EX245" s="75">
        <f t="shared" si="723"/>
        <v>7.2635135135135129E-2</v>
      </c>
      <c r="EY245" s="75">
        <f t="shared" si="724"/>
        <v>3.3762057877813507E-2</v>
      </c>
      <c r="EZ245" s="75">
        <f t="shared" si="725"/>
        <v>0.1035923141186299</v>
      </c>
      <c r="FA245" s="75">
        <f t="shared" si="726"/>
        <v>0.13790255986787778</v>
      </c>
      <c r="FB245" s="75"/>
      <c r="FC245" s="75"/>
      <c r="FD245" s="75"/>
      <c r="FE245" s="75">
        <f t="shared" si="727"/>
        <v>2.7331189710610933E-2</v>
      </c>
      <c r="FF245" s="75"/>
      <c r="FG245" s="75"/>
      <c r="FH245" s="75"/>
      <c r="FI245" s="75"/>
      <c r="FJ245" s="75"/>
      <c r="FK245" s="75">
        <f t="shared" si="728"/>
        <v>4.0192926045016075E-3</v>
      </c>
      <c r="FL245" s="75"/>
      <c r="FM245" s="75"/>
      <c r="FN245" s="75"/>
      <c r="FO245" s="75"/>
      <c r="FP245" s="75">
        <f t="shared" si="729"/>
        <v>0.22297297297297297</v>
      </c>
      <c r="FQ245" s="75">
        <f t="shared" si="730"/>
        <v>0.23151125401929259</v>
      </c>
      <c r="FR245" s="75">
        <f t="shared" si="731"/>
        <v>0.23224728487886381</v>
      </c>
      <c r="FS245" s="75">
        <f t="shared" si="732"/>
        <v>0.27993393889347645</v>
      </c>
      <c r="FT245" s="75"/>
      <c r="FU245" s="75"/>
      <c r="FV245" s="75"/>
      <c r="FW245" s="75">
        <f t="shared" si="733"/>
        <v>-3.7743743066132651E-2</v>
      </c>
      <c r="FX245" s="75">
        <f t="shared" si="734"/>
        <v>1.3376408265364764E-2</v>
      </c>
      <c r="FY245" s="75">
        <f t="shared" si="735"/>
        <v>-2.4367334800767887E-2</v>
      </c>
      <c r="FZ245" s="75"/>
      <c r="GA245" s="75"/>
      <c r="GB245" s="75">
        <f t="shared" si="736"/>
        <v>6.9830256240816402E-2</v>
      </c>
      <c r="GC245" s="75">
        <f t="shared" si="737"/>
        <v>3.4310245749247875E-2</v>
      </c>
      <c r="GD245" s="75">
        <f t="shared" si="738"/>
        <v>0.10414050199006428</v>
      </c>
      <c r="GE245" s="75"/>
      <c r="GF245" s="75"/>
      <c r="GG245" s="75"/>
      <c r="GH245" s="75"/>
      <c r="GI245" s="75"/>
      <c r="GJ245" s="75"/>
      <c r="GK245" s="75"/>
      <c r="GL245" s="75"/>
      <c r="GM245" s="75"/>
      <c r="GN245" s="75"/>
      <c r="GO245" s="75"/>
      <c r="GP245" s="75"/>
      <c r="GQ245" s="75">
        <f t="shared" si="739"/>
        <v>7.3603085957121839E-4</v>
      </c>
      <c r="GR245" s="75">
        <f t="shared" si="740"/>
        <v>4.7686654014612639E-2</v>
      </c>
      <c r="GS245" s="75">
        <f t="shared" si="741"/>
        <v>4.8422684874183858E-2</v>
      </c>
      <c r="GT245" s="75"/>
      <c r="GU245" s="75"/>
      <c r="GV245" s="75"/>
      <c r="GW245" s="75"/>
      <c r="GX245" s="75">
        <f t="shared" si="742"/>
        <v>3.0405405405405407E-2</v>
      </c>
      <c r="GY245" s="75">
        <f t="shared" si="743"/>
        <v>1.6881028938906754E-2</v>
      </c>
      <c r="GZ245" s="75">
        <f t="shared" si="744"/>
        <v>3.6758563074352546E-2</v>
      </c>
      <c r="HA245" s="75">
        <f t="shared" si="745"/>
        <v>4.9545829892650703E-2</v>
      </c>
      <c r="HB245" s="75"/>
      <c r="HC245" s="75"/>
      <c r="HD245" s="75">
        <f t="shared" si="746"/>
        <v>1.9877534135445792E-2</v>
      </c>
      <c r="HE245" s="75">
        <f t="shared" si="747"/>
        <v>1.2787266818298157E-2</v>
      </c>
      <c r="HF245" s="75">
        <f t="shared" si="748"/>
        <v>3.2664800953743953E-2</v>
      </c>
      <c r="HG245" s="75"/>
      <c r="HH245" s="75"/>
      <c r="HI245" s="75"/>
      <c r="HJ245" s="75">
        <f t="shared" si="749"/>
        <v>0.22550675675675674</v>
      </c>
      <c r="HK245" s="75">
        <f t="shared" si="750"/>
        <v>0.19614147909967847</v>
      </c>
      <c r="HL245" s="75">
        <f t="shared" si="751"/>
        <v>0.22389306599832914</v>
      </c>
      <c r="HM245" s="75">
        <f t="shared" si="752"/>
        <v>0.13625103220478943</v>
      </c>
      <c r="HN245" s="75"/>
      <c r="HO245" s="75"/>
      <c r="HP245" s="75">
        <f t="shared" si="753"/>
        <v>2.7751586898650676E-2</v>
      </c>
      <c r="HQ245" s="75">
        <f>Gegevens!HM170-Gegevens!HL170</f>
        <v>-5.4689694314613069E-2</v>
      </c>
      <c r="HR245" s="75">
        <f t="shared" si="754"/>
        <v>-5.9890446894889038E-2</v>
      </c>
      <c r="HS245" s="75"/>
      <c r="HT245" s="75"/>
      <c r="HU245" s="75"/>
      <c r="HV245" s="75">
        <f t="shared" si="755"/>
        <v>0.22804054054054054</v>
      </c>
      <c r="HW245" s="75">
        <f t="shared" si="756"/>
        <v>0.25080385852090031</v>
      </c>
      <c r="HX245" s="75">
        <f t="shared" si="757"/>
        <v>0.17042606516290726</v>
      </c>
      <c r="HY245" s="75">
        <f t="shared" si="758"/>
        <v>0.20891824938067713</v>
      </c>
      <c r="HZ245" s="75"/>
      <c r="IA245" s="75"/>
      <c r="IB245" s="75">
        <f t="shared" si="759"/>
        <v>-8.0377793357993055E-2</v>
      </c>
      <c r="IC245" s="75">
        <f t="shared" si="760"/>
        <v>3.849218421776987E-2</v>
      </c>
      <c r="ID245" s="75">
        <f t="shared" si="761"/>
        <v>-4.1885609140223184E-2</v>
      </c>
      <c r="IE245" s="75"/>
      <c r="IF245" s="75"/>
      <c r="IG245" s="75"/>
      <c r="IH245" s="75">
        <f t="shared" si="762"/>
        <v>0.16216216216216217</v>
      </c>
      <c r="II245" s="75">
        <f t="shared" si="763"/>
        <v>0.20337620578778134</v>
      </c>
      <c r="IJ245" s="75">
        <f t="shared" si="764"/>
        <v>0.14536340852130325</v>
      </c>
      <c r="IK245" s="75">
        <f t="shared" si="765"/>
        <v>0.18579686209744012</v>
      </c>
      <c r="IL245" s="75"/>
      <c r="IM245" s="75"/>
      <c r="IN245" s="75">
        <f t="shared" si="766"/>
        <v>-5.8012797266478094E-2</v>
      </c>
      <c r="IO245" s="75">
        <f t="shared" si="767"/>
        <v>4.0433453576136869E-2</v>
      </c>
      <c r="IP245" s="75">
        <f t="shared" si="768"/>
        <v>-1.7579343690341226E-2</v>
      </c>
      <c r="IQ245" s="75"/>
      <c r="IR245" s="75"/>
      <c r="IS245" s="75"/>
      <c r="IT245" s="75">
        <f t="shared" si="769"/>
        <v>0.10726351351351351</v>
      </c>
      <c r="IU245" s="75">
        <f t="shared" si="770"/>
        <v>8.6012861736334406E-2</v>
      </c>
      <c r="IV245" s="75">
        <f t="shared" si="771"/>
        <v>0.19131161236424393</v>
      </c>
      <c r="IW245" s="75">
        <f t="shared" si="772"/>
        <v>0.10156895127993394</v>
      </c>
      <c r="IX245" s="75"/>
      <c r="IY245" s="75"/>
      <c r="IZ245" s="75">
        <f t="shared" si="773"/>
        <v>0.10529875062790953</v>
      </c>
      <c r="JA245" s="75">
        <f t="shared" si="774"/>
        <v>-8.9742661084309991E-2</v>
      </c>
      <c r="JB245" s="75">
        <f t="shared" si="775"/>
        <v>1.5556089543599536E-2</v>
      </c>
      <c r="JC245" s="75"/>
      <c r="JD245" s="75"/>
      <c r="JE245" s="75"/>
      <c r="JF245" s="75"/>
      <c r="JG245" s="75"/>
      <c r="JH245" s="75"/>
      <c r="JI245" s="75">
        <f t="shared" si="776"/>
        <v>0.19256756756756757</v>
      </c>
      <c r="JJ245" s="75">
        <f t="shared" si="777"/>
        <v>0.26942567567567566</v>
      </c>
      <c r="JK245" s="75">
        <f t="shared" si="778"/>
        <v>0.29983108108108109</v>
      </c>
      <c r="JL245" s="75"/>
      <c r="JM245" s="75">
        <f t="shared" si="779"/>
        <v>0.22025723472668809</v>
      </c>
      <c r="JN245" s="75">
        <f t="shared" si="780"/>
        <v>0.28938906752411575</v>
      </c>
      <c r="JO245" s="75">
        <f t="shared" si="781"/>
        <v>0.3062700964630225</v>
      </c>
      <c r="JP245" s="75"/>
      <c r="JQ245" s="75">
        <f t="shared" si="782"/>
        <v>0.1821219715956558</v>
      </c>
      <c r="JR245" s="75">
        <f t="shared" si="783"/>
        <v>0.33667502088554718</v>
      </c>
      <c r="JS245" s="75">
        <f t="shared" si="784"/>
        <v>0.37343358395989973</v>
      </c>
      <c r="JT245" s="75"/>
      <c r="JU245" s="75">
        <f t="shared" si="785"/>
        <v>0.23534269199009084</v>
      </c>
      <c r="JV245" s="75">
        <f t="shared" si="786"/>
        <v>0.28736581337737405</v>
      </c>
      <c r="JW245" s="75">
        <f t="shared" si="787"/>
        <v>0.33691164327002476</v>
      </c>
      <c r="JX245" s="75"/>
      <c r="JY245" s="75"/>
      <c r="JZ245" s="75"/>
      <c r="KA245" s="75">
        <f t="shared" si="788"/>
        <v>-3.8135263131032299E-2</v>
      </c>
      <c r="KB245" s="75">
        <f t="shared" si="789"/>
        <v>5.3220720394435039E-2</v>
      </c>
      <c r="KC245" s="75">
        <f t="shared" si="790"/>
        <v>1.5085457263402741E-2</v>
      </c>
      <c r="KD245" s="75"/>
      <c r="KE245" s="75"/>
      <c r="KF245" s="75">
        <f t="shared" si="791"/>
        <v>4.7285953361431432E-2</v>
      </c>
      <c r="KG245" s="75">
        <f t="shared" si="792"/>
        <v>-4.9309207508173136E-2</v>
      </c>
      <c r="KH245" s="75">
        <f t="shared" si="793"/>
        <v>-2.0232541467417042E-3</v>
      </c>
      <c r="KI245" s="75"/>
      <c r="KJ245" s="75"/>
      <c r="KK245" s="75">
        <f t="shared" si="794"/>
        <v>6.7163487496877228E-2</v>
      </c>
      <c r="KL245" s="75">
        <f t="shared" si="795"/>
        <v>-3.6521940689874965E-2</v>
      </c>
      <c r="KM245" s="75">
        <f t="shared" si="796"/>
        <v>3.0641546807002262E-2</v>
      </c>
      <c r="KN245" s="75"/>
      <c r="KO245" s="75"/>
      <c r="KP245" s="75"/>
      <c r="KQ245" s="75"/>
      <c r="KR245" s="73">
        <f t="shared" si="797"/>
        <v>201.50884244372992</v>
      </c>
      <c r="KS245" s="73">
        <f t="shared" si="798"/>
        <v>40.885852090032159</v>
      </c>
      <c r="KT245" s="73">
        <f t="shared" si="799"/>
        <v>237.52733118971062</v>
      </c>
      <c r="KU245" s="73">
        <f t="shared" si="800"/>
        <v>303.7234726688103</v>
      </c>
      <c r="KV245" s="73">
        <f t="shared" si="801"/>
        <v>246.2885852090032</v>
      </c>
      <c r="KW245" s="73">
        <f t="shared" si="802"/>
        <v>104.16157556270096</v>
      </c>
      <c r="KX245" s="73">
        <f t="shared" si="803"/>
        <v>20.44292604501608</v>
      </c>
      <c r="KY245" s="73"/>
      <c r="KZ245" s="73">
        <f t="shared" si="804"/>
        <v>155.80116959064327</v>
      </c>
      <c r="LA245" s="73">
        <f t="shared" si="805"/>
        <v>125.45029239766082</v>
      </c>
      <c r="LB245" s="73">
        <f t="shared" si="806"/>
        <v>271.13450292397658</v>
      </c>
      <c r="LC245" s="73">
        <f t="shared" si="807"/>
        <v>206.38596491228068</v>
      </c>
      <c r="LD245" s="73">
        <f t="shared" si="808"/>
        <v>176.03508771929825</v>
      </c>
      <c r="LE245" s="73">
        <f t="shared" si="809"/>
        <v>231.67836257309941</v>
      </c>
      <c r="LF245" s="73">
        <f t="shared" si="810"/>
        <v>44.514619883040936</v>
      </c>
      <c r="LG245" s="73"/>
      <c r="LH245" s="73">
        <f t="shared" si="811"/>
        <v>172</v>
      </c>
      <c r="LI245" s="73">
        <f t="shared" si="812"/>
        <v>167</v>
      </c>
      <c r="LJ245" s="73">
        <f t="shared" si="813"/>
        <v>165</v>
      </c>
      <c r="LK245" s="73">
        <f t="shared" si="814"/>
        <v>253</v>
      </c>
      <c r="LL245" s="73">
        <f t="shared" si="815"/>
        <v>225</v>
      </c>
      <c r="LM245" s="73">
        <f t="shared" si="816"/>
        <v>123</v>
      </c>
      <c r="LN245" s="73">
        <f t="shared" si="817"/>
        <v>60</v>
      </c>
      <c r="LO245" s="73"/>
      <c r="LP245" s="73">
        <f t="shared" si="818"/>
        <v>-45.707672853086649</v>
      </c>
      <c r="LQ245" s="73">
        <f t="shared" si="819"/>
        <v>84.564440307628658</v>
      </c>
      <c r="LR245" s="73">
        <f t="shared" si="820"/>
        <v>33.607171734265961</v>
      </c>
      <c r="LS245" s="73">
        <f t="shared" si="821"/>
        <v>-97.337507756529618</v>
      </c>
      <c r="LT245" s="73">
        <f t="shared" si="822"/>
        <v>-70.253497489704955</v>
      </c>
      <c r="LU245" s="73">
        <f t="shared" si="823"/>
        <v>127.51678701039845</v>
      </c>
      <c r="LV245" s="73">
        <f t="shared" si="824"/>
        <v>24.071693838024856</v>
      </c>
      <c r="LW245" s="73"/>
      <c r="LX245" s="73">
        <f t="shared" si="825"/>
        <v>16.198830409356731</v>
      </c>
      <c r="LY245" s="73">
        <f t="shared" si="826"/>
        <v>41.549707602339183</v>
      </c>
      <c r="LZ245" s="73">
        <f t="shared" si="827"/>
        <v>-106.13450292397658</v>
      </c>
      <c r="MA245" s="73">
        <f t="shared" si="828"/>
        <v>46.614035087719316</v>
      </c>
      <c r="MB245" s="73">
        <f t="shared" si="829"/>
        <v>48.964912280701753</v>
      </c>
      <c r="MC245" s="73">
        <f t="shared" si="830"/>
        <v>-108.67836257309941</v>
      </c>
      <c r="MD245" s="73">
        <f t="shared" si="831"/>
        <v>15.485380116959064</v>
      </c>
      <c r="ME245" s="73"/>
      <c r="MF245" s="73">
        <f t="shared" si="832"/>
        <v>-29.508842443729918</v>
      </c>
      <c r="MG245" s="73">
        <f t="shared" si="833"/>
        <v>126.11414790996784</v>
      </c>
      <c r="MH245" s="73">
        <f t="shared" si="834"/>
        <v>-72.527331189710623</v>
      </c>
      <c r="MI245" s="73">
        <f t="shared" si="835"/>
        <v>-50.723472668810302</v>
      </c>
      <c r="MJ245" s="73">
        <f t="shared" si="836"/>
        <v>-21.288585209003202</v>
      </c>
      <c r="MK245" s="73">
        <f t="shared" si="837"/>
        <v>18.838424437299039</v>
      </c>
      <c r="ML245" s="73">
        <f t="shared" si="838"/>
        <v>39.55707395498392</v>
      </c>
      <c r="MM245" s="73"/>
      <c r="MN245" s="75">
        <f t="shared" si="839"/>
        <v>-0.22682713224284554</v>
      </c>
      <c r="MO245" s="75">
        <f t="shared" si="840"/>
        <v>2.0683056848470378</v>
      </c>
      <c r="MP245" s="75">
        <f t="shared" si="841"/>
        <v>0.14148759877836653</v>
      </c>
      <c r="MQ245" s="75">
        <f t="shared" si="842"/>
        <v>-0.32048068890174164</v>
      </c>
      <c r="MR245" s="75">
        <f t="shared" si="843"/>
        <v>-0.2852486948596788</v>
      </c>
      <c r="MS245" s="75">
        <f t="shared" si="844"/>
        <v>1.2242209886085931</v>
      </c>
      <c r="MT245" s="75">
        <f t="shared" si="845"/>
        <v>1.1775072602140269</v>
      </c>
      <c r="MU245" s="75"/>
      <c r="MV245" s="75">
        <f t="shared" si="846"/>
        <v>0.10397117333533523</v>
      </c>
      <c r="MW245" s="75">
        <f t="shared" si="847"/>
        <v>0.33120454969233637</v>
      </c>
      <c r="MX245" s="75">
        <f t="shared" si="848"/>
        <v>-0.39144594944353373</v>
      </c>
      <c r="MY245" s="75">
        <f t="shared" si="849"/>
        <v>0.22585855151309089</v>
      </c>
      <c r="MZ245" s="75">
        <f t="shared" si="850"/>
        <v>0.27815427546342436</v>
      </c>
      <c r="NA245" s="75">
        <f t="shared" si="851"/>
        <v>-0.46909155160663352</v>
      </c>
      <c r="NB245" s="75">
        <f t="shared" si="852"/>
        <v>0.34787178139779296</v>
      </c>
      <c r="NC245" s="75"/>
      <c r="ND245" s="75">
        <f t="shared" si="853"/>
        <v>-0.14643944199108819</v>
      </c>
      <c r="NE245" s="75">
        <f t="shared" si="854"/>
        <v>3.084542487515237</v>
      </c>
      <c r="NF245" s="75">
        <f t="shared" si="855"/>
        <v>-0.30534309810345062</v>
      </c>
      <c r="NG245" s="75">
        <f t="shared" si="856"/>
        <v>-0.1670054415719156</v>
      </c>
      <c r="NH245" s="75">
        <f t="shared" si="857"/>
        <v>-8.6437563441835827E-2</v>
      </c>
      <c r="NI245" s="75">
        <f t="shared" si="858"/>
        <v>0.18085771394614789</v>
      </c>
      <c r="NJ245" s="75">
        <f t="shared" si="859"/>
        <v>1.9350005898313078</v>
      </c>
      <c r="NK245" s="75"/>
      <c r="NL245" s="75"/>
      <c r="NM245" s="211">
        <v>1489</v>
      </c>
      <c r="NN245" s="212">
        <v>0</v>
      </c>
      <c r="NO245" s="212">
        <v>3</v>
      </c>
      <c r="NP245" s="212">
        <v>0</v>
      </c>
      <c r="NQ245" s="212">
        <v>0</v>
      </c>
      <c r="NR245" s="212">
        <v>0</v>
      </c>
      <c r="NS245" s="213">
        <v>3</v>
      </c>
      <c r="NT245" s="213">
        <f t="shared" si="860"/>
        <v>1492</v>
      </c>
      <c r="NU245" s="75"/>
      <c r="NV245" s="75"/>
      <c r="NW245" s="73">
        <v>1211</v>
      </c>
      <c r="NX245" s="73">
        <v>167</v>
      </c>
      <c r="NY245" s="75">
        <f t="shared" si="861"/>
        <v>0.13790255986787778</v>
      </c>
      <c r="NZ245" s="75">
        <f t="shared" si="862"/>
        <v>2.8838922591187911E-4</v>
      </c>
      <c r="OA245" s="75">
        <f t="shared" si="863"/>
        <v>2.1307787805055432E-4</v>
      </c>
      <c r="OB245" s="73">
        <v>2087</v>
      </c>
      <c r="OC245" s="73">
        <v>1492</v>
      </c>
      <c r="OD245" s="73">
        <v>328.78583039252453</v>
      </c>
      <c r="OE245" s="73">
        <v>50.028587020126224</v>
      </c>
      <c r="OF245" s="75">
        <f t="shared" si="864"/>
        <v>2.3971531873563115E-2</v>
      </c>
      <c r="OG245" s="75">
        <f t="shared" si="865"/>
        <v>0.15216162740468181</v>
      </c>
      <c r="OH245" s="73">
        <v>196</v>
      </c>
      <c r="OI245" s="73">
        <f t="shared" si="866"/>
        <v>29.823678971317634</v>
      </c>
      <c r="OJ245" s="75">
        <f t="shared" si="867"/>
        <v>1.9989060972732998E-2</v>
      </c>
      <c r="OK245" s="75">
        <f t="shared" si="868"/>
        <v>3.1845675885178561E-4</v>
      </c>
      <c r="OL245" s="75">
        <f t="shared" si="869"/>
        <v>7.2983351916740773E-5</v>
      </c>
      <c r="OM245" s="73">
        <v>2142</v>
      </c>
      <c r="ON245" s="73">
        <v>36231724</v>
      </c>
      <c r="OO245" s="73">
        <f t="shared" si="870"/>
        <v>16914.903828197945</v>
      </c>
      <c r="OP245" s="75">
        <f t="shared" si="871"/>
        <v>3.2871323959327952E-4</v>
      </c>
      <c r="OQ245" s="75">
        <f t="shared" si="872"/>
        <v>2.9095618386039147E-4</v>
      </c>
      <c r="OR245" s="75">
        <f t="shared" si="873"/>
        <v>9.6147811622469901E-5</v>
      </c>
      <c r="OS245" s="73">
        <v>299.11718020541548</v>
      </c>
      <c r="OT245" s="75">
        <f t="shared" si="874"/>
        <v>0.14332399626517273</v>
      </c>
      <c r="OU245" s="75">
        <f t="shared" si="875"/>
        <v>2.4652006056085507E-4</v>
      </c>
      <c r="OV245" s="73">
        <v>32.912862958686112</v>
      </c>
      <c r="OW245" s="75">
        <f t="shared" si="876"/>
        <v>1.5365482240282965E-2</v>
      </c>
      <c r="OX245" s="75">
        <v>0.10606060606060606</v>
      </c>
      <c r="OY245" s="73">
        <v>144</v>
      </c>
      <c r="OZ245" s="75">
        <f t="shared" si="877"/>
        <v>6.8998562529947294E-2</v>
      </c>
      <c r="PA245" s="73">
        <v>337</v>
      </c>
      <c r="PB245" s="75">
        <f t="shared" si="878"/>
        <v>0.16147580258744609</v>
      </c>
      <c r="PC245" s="73">
        <v>398</v>
      </c>
      <c r="PD245" s="73">
        <v>406</v>
      </c>
      <c r="PE245" s="75">
        <f t="shared" si="879"/>
        <v>-1.9704433497536946E-2</v>
      </c>
      <c r="PF245" s="75">
        <v>6.8828590337524823E-2</v>
      </c>
      <c r="PG245" s="75">
        <v>3.9708802117802783E-2</v>
      </c>
      <c r="PH245" s="75">
        <v>0.10853739245532761</v>
      </c>
      <c r="PI245" s="75"/>
      <c r="PJ245" s="75"/>
      <c r="PK245" s="75"/>
      <c r="PL245" s="75"/>
      <c r="PM245" s="75"/>
      <c r="PN245" s="75"/>
      <c r="PO245" s="226"/>
      <c r="PP245" s="21">
        <f t="shared" si="880"/>
        <v>0</v>
      </c>
      <c r="PQ245" s="73">
        <f t="shared" si="881"/>
        <v>73.885519605251446</v>
      </c>
      <c r="PR245" s="73"/>
      <c r="PS245" s="73">
        <f t="shared" si="882"/>
        <v>29.249753293002321</v>
      </c>
      <c r="PT245" s="73">
        <v>1</v>
      </c>
      <c r="PU245" s="73">
        <f t="shared" si="883"/>
        <v>22.917821615683867</v>
      </c>
      <c r="PV245" s="73">
        <v>1</v>
      </c>
      <c r="PW245" s="73"/>
      <c r="PZ245" s="74"/>
      <c r="QA245" s="87"/>
    </row>
    <row r="246" spans="1:444" x14ac:dyDescent="0.25">
      <c r="A246" s="150"/>
      <c r="B246" s="153" t="s">
        <v>10</v>
      </c>
      <c r="C246" s="151"/>
      <c r="D246" s="156">
        <v>11044</v>
      </c>
      <c r="E246" s="156" t="s">
        <v>0</v>
      </c>
      <c r="F246" s="72" t="s">
        <v>28</v>
      </c>
      <c r="G246" s="82"/>
      <c r="P246" s="161"/>
      <c r="Q246" s="127"/>
      <c r="R246" s="127"/>
      <c r="S246" s="127"/>
      <c r="T246" s="127"/>
      <c r="U246" s="127"/>
      <c r="V246" s="127"/>
      <c r="W246" s="127"/>
      <c r="X246" s="127"/>
      <c r="Y246" s="127"/>
      <c r="Z246" s="113"/>
      <c r="AA246" s="73"/>
      <c r="AB246" s="74">
        <v>1425</v>
      </c>
      <c r="AC246" s="74">
        <v>5050</v>
      </c>
      <c r="AD246" s="74">
        <v>1863</v>
      </c>
      <c r="AE246" s="74">
        <v>1486</v>
      </c>
      <c r="AF246" s="74">
        <v>613</v>
      </c>
      <c r="AG246" s="74">
        <v>1233</v>
      </c>
      <c r="AH246" s="74">
        <v>216</v>
      </c>
      <c r="AI246" s="74">
        <v>183</v>
      </c>
      <c r="AK246" s="73">
        <f t="shared" si="667"/>
        <v>12069</v>
      </c>
      <c r="AL246" s="75"/>
      <c r="AM246" s="76">
        <f t="shared" si="668"/>
        <v>0.11807109122545364</v>
      </c>
      <c r="AN246" s="77">
        <f t="shared" si="669"/>
        <v>0.41842737592178308</v>
      </c>
      <c r="AO246" s="77">
        <f t="shared" si="670"/>
        <v>0.15436241610738255</v>
      </c>
      <c r="AP246" s="77">
        <f t="shared" si="671"/>
        <v>0.12312536249896429</v>
      </c>
      <c r="AQ246" s="77">
        <f t="shared" si="672"/>
        <v>5.0791283453475847E-2</v>
      </c>
      <c r="AR246" s="77">
        <f t="shared" si="673"/>
        <v>0.10216256524981357</v>
      </c>
      <c r="AS246" s="77">
        <f t="shared" si="674"/>
        <v>1.7897091722595078E-2</v>
      </c>
      <c r="AT246" s="78">
        <f t="shared" si="675"/>
        <v>1.5162813820531942E-2</v>
      </c>
      <c r="AU246" s="75">
        <f t="shared" si="676"/>
        <v>1</v>
      </c>
      <c r="AV246" s="75"/>
      <c r="AW246" s="75"/>
      <c r="AX246" s="74">
        <v>657</v>
      </c>
      <c r="AY246" s="74">
        <v>1351</v>
      </c>
      <c r="AZ246" s="74">
        <v>1198</v>
      </c>
      <c r="BA246" s="74">
        <v>1423</v>
      </c>
      <c r="BB246" s="74">
        <v>5499</v>
      </c>
      <c r="BC246" s="74">
        <v>1481</v>
      </c>
      <c r="BD246" s="74">
        <v>426</v>
      </c>
      <c r="BF246" s="74">
        <v>41</v>
      </c>
      <c r="BG246" s="79">
        <v>16</v>
      </c>
      <c r="BH246" s="80">
        <v>171</v>
      </c>
      <c r="BI246" s="80"/>
      <c r="BJ246" s="81"/>
      <c r="BK246" s="73">
        <f t="shared" si="677"/>
        <v>187</v>
      </c>
      <c r="BL246" s="79">
        <f t="shared" si="678"/>
        <v>12263</v>
      </c>
      <c r="BM246" s="82"/>
      <c r="BN246" s="83">
        <f t="shared" si="679"/>
        <v>5.357579711326755E-2</v>
      </c>
      <c r="BO246" s="84">
        <f t="shared" si="680"/>
        <v>0.11016880045665824</v>
      </c>
      <c r="BP246" s="84">
        <f t="shared" si="681"/>
        <v>9.7692244964527442E-2</v>
      </c>
      <c r="BQ246" s="84">
        <f t="shared" si="682"/>
        <v>0.1160401206882492</v>
      </c>
      <c r="BR246" s="84">
        <f t="shared" si="683"/>
        <v>0.4484220826877599</v>
      </c>
      <c r="BS246" s="84">
        <f t="shared" si="684"/>
        <v>0.12076979531925304</v>
      </c>
      <c r="BT246" s="84">
        <f t="shared" si="685"/>
        <v>3.4738644703579874E-2</v>
      </c>
      <c r="BU246" s="84">
        <f t="shared" si="686"/>
        <v>0</v>
      </c>
      <c r="BV246" s="84">
        <f t="shared" si="687"/>
        <v>3.3433906874337439E-3</v>
      </c>
      <c r="BW246" s="84">
        <f t="shared" si="688"/>
        <v>1.3047378292424367E-3</v>
      </c>
      <c r="BX246" s="84">
        <f t="shared" si="689"/>
        <v>1.3944385550028542E-2</v>
      </c>
      <c r="BY246" s="84">
        <f t="shared" si="690"/>
        <v>0</v>
      </c>
      <c r="BZ246" s="84">
        <f t="shared" si="691"/>
        <v>0</v>
      </c>
      <c r="CA246" s="75">
        <f t="shared" si="692"/>
        <v>1.5249123379270979E-2</v>
      </c>
      <c r="CB246" s="85">
        <f t="shared" si="693"/>
        <v>1</v>
      </c>
      <c r="CC246" s="75"/>
      <c r="CD246" s="75"/>
      <c r="CE246" s="34">
        <v>849</v>
      </c>
      <c r="CF246" s="34">
        <v>4718</v>
      </c>
      <c r="CG246" s="34">
        <v>1255</v>
      </c>
      <c r="CH246" s="34">
        <v>938</v>
      </c>
      <c r="CI246" s="34">
        <v>2795</v>
      </c>
      <c r="CJ246" s="34">
        <v>1126</v>
      </c>
      <c r="CK246" s="34">
        <v>406</v>
      </c>
      <c r="CL246" s="34">
        <v>43</v>
      </c>
      <c r="CM246" s="34">
        <v>12</v>
      </c>
      <c r="CN246" s="34">
        <v>183</v>
      </c>
      <c r="CO246" s="74">
        <v>24</v>
      </c>
      <c r="CP246" s="73">
        <f t="shared" si="884"/>
        <v>262</v>
      </c>
      <c r="CQ246" s="73">
        <f t="shared" si="885"/>
        <v>12349</v>
      </c>
      <c r="CR246" s="73"/>
      <c r="CS246" s="76">
        <f t="shared" si="694"/>
        <v>6.8750506113855372E-2</v>
      </c>
      <c r="CT246" s="77">
        <f t="shared" si="695"/>
        <v>0.38205522714389828</v>
      </c>
      <c r="CU246" s="77">
        <f t="shared" si="696"/>
        <v>0.10162766215887926</v>
      </c>
      <c r="CV246" s="77">
        <f t="shared" si="697"/>
        <v>7.5957567414365532E-2</v>
      </c>
      <c r="CW246" s="77">
        <f t="shared" si="698"/>
        <v>0.22633411612276297</v>
      </c>
      <c r="CX246" s="77">
        <f t="shared" si="699"/>
        <v>9.1181472183982509E-2</v>
      </c>
      <c r="CY246" s="77">
        <f t="shared" si="700"/>
        <v>3.2877156045023892E-2</v>
      </c>
      <c r="CZ246" s="78"/>
      <c r="DA246" s="78"/>
      <c r="DB246" s="78"/>
      <c r="DC246" s="78"/>
      <c r="DD246" s="78">
        <f t="shared" si="701"/>
        <v>2.1216292817232165E-2</v>
      </c>
      <c r="DE246" s="75">
        <f t="shared" si="702"/>
        <v>1</v>
      </c>
      <c r="DF246" s="75"/>
      <c r="DG246" s="75"/>
      <c r="DH246" s="34">
        <v>875</v>
      </c>
      <c r="DI246" s="34">
        <v>4369</v>
      </c>
      <c r="DJ246" s="34">
        <v>3483</v>
      </c>
      <c r="DK246" s="34">
        <v>1094</v>
      </c>
      <c r="DL246" s="34"/>
      <c r="DM246" s="34">
        <v>743</v>
      </c>
      <c r="DN246" s="34">
        <v>673</v>
      </c>
      <c r="DO246" s="34">
        <v>863</v>
      </c>
      <c r="DP246" s="34">
        <v>17</v>
      </c>
      <c r="DQ246" s="34">
        <v>202</v>
      </c>
      <c r="DR246" s="34">
        <v>9</v>
      </c>
      <c r="DS246" s="74">
        <v>16</v>
      </c>
      <c r="DT246" s="74">
        <v>99</v>
      </c>
      <c r="DU246" s="73">
        <f t="shared" si="703"/>
        <v>343</v>
      </c>
      <c r="DV246" s="73">
        <f t="shared" si="886"/>
        <v>12443</v>
      </c>
      <c r="DW246" s="76">
        <f t="shared" si="704"/>
        <v>7.0320662219721927E-2</v>
      </c>
      <c r="DX246" s="77">
        <f t="shared" si="705"/>
        <v>0.35112111227196013</v>
      </c>
      <c r="DY246" s="77">
        <f t="shared" si="706"/>
        <v>0.27991641887004742</v>
      </c>
      <c r="DZ246" s="77">
        <f t="shared" si="707"/>
        <v>8.7920919392429478E-2</v>
      </c>
      <c r="EA246" s="77">
        <f t="shared" si="708"/>
        <v>0</v>
      </c>
      <c r="EB246" s="77">
        <f t="shared" si="709"/>
        <v>5.9712288033432454E-2</v>
      </c>
      <c r="EC246" s="77">
        <f t="shared" si="710"/>
        <v>5.4086635055854697E-2</v>
      </c>
      <c r="ED246" s="77">
        <f t="shared" si="711"/>
        <v>6.9356264566422882E-2</v>
      </c>
      <c r="EE246" s="75">
        <f t="shared" si="712"/>
        <v>1.3662300088403119E-3</v>
      </c>
      <c r="EF246" s="78">
        <f t="shared" si="713"/>
        <v>1.6234027163867234E-2</v>
      </c>
      <c r="EG246" s="78">
        <f t="shared" si="714"/>
        <v>7.2329823997428278E-4</v>
      </c>
      <c r="EH246" s="78">
        <f t="shared" si="715"/>
        <v>1.2858635377320583E-3</v>
      </c>
      <c r="EI246" s="78">
        <f t="shared" si="716"/>
        <v>7.9562806397171105E-3</v>
      </c>
      <c r="EJ246" s="75">
        <f t="shared" si="717"/>
        <v>2.7565699590130999E-2</v>
      </c>
      <c r="EK246" s="75">
        <f t="shared" si="718"/>
        <v>1</v>
      </c>
      <c r="EL246" s="75"/>
      <c r="EM246" s="75"/>
      <c r="EN246" s="75"/>
      <c r="EO246" s="75"/>
      <c r="EP246" s="75"/>
      <c r="EQ246" s="75"/>
      <c r="ER246" s="75">
        <f t="shared" si="719"/>
        <v>0.41842737592178308</v>
      </c>
      <c r="ES246" s="75">
        <f t="shared" si="720"/>
        <v>0.4484220826877599</v>
      </c>
      <c r="ET246" s="75">
        <f t="shared" si="721"/>
        <v>0.38205522714389828</v>
      </c>
      <c r="EU246" s="75">
        <f t="shared" si="722"/>
        <v>0.35112111227196013</v>
      </c>
      <c r="EV246" s="75"/>
      <c r="EW246" s="75"/>
      <c r="EX246" s="75">
        <f t="shared" si="723"/>
        <v>0.15436241610738255</v>
      </c>
      <c r="EY246" s="75">
        <f t="shared" si="724"/>
        <v>0.11016880045665824</v>
      </c>
      <c r="EZ246" s="75">
        <f t="shared" si="725"/>
        <v>0.22633411612276297</v>
      </c>
      <c r="FA246" s="75">
        <f t="shared" si="726"/>
        <v>0.27991641887004742</v>
      </c>
      <c r="FB246" s="75"/>
      <c r="FC246" s="75"/>
      <c r="FD246" s="75"/>
      <c r="FE246" s="75">
        <f t="shared" si="727"/>
        <v>0</v>
      </c>
      <c r="FF246" s="75"/>
      <c r="FG246" s="75"/>
      <c r="FH246" s="75"/>
      <c r="FI246" s="75"/>
      <c r="FJ246" s="75"/>
      <c r="FK246" s="75">
        <f t="shared" si="728"/>
        <v>3.3433906874337439E-3</v>
      </c>
      <c r="FL246" s="75"/>
      <c r="FM246" s="75"/>
      <c r="FN246" s="75"/>
      <c r="FO246" s="75"/>
      <c r="FP246" s="75">
        <f t="shared" si="729"/>
        <v>0.57278979202916558</v>
      </c>
      <c r="FQ246" s="75">
        <f t="shared" si="730"/>
        <v>0.5619342738318519</v>
      </c>
      <c r="FR246" s="75">
        <f t="shared" si="731"/>
        <v>0.60838934326666128</v>
      </c>
      <c r="FS246" s="75">
        <f t="shared" si="732"/>
        <v>0.63103753114200756</v>
      </c>
      <c r="FT246" s="75"/>
      <c r="FU246" s="75"/>
      <c r="FV246" s="75"/>
      <c r="FW246" s="75">
        <f t="shared" si="733"/>
        <v>-6.6366855543861625E-2</v>
      </c>
      <c r="FX246" s="75">
        <f t="shared" si="734"/>
        <v>-3.0934114871938145E-2</v>
      </c>
      <c r="FY246" s="75">
        <f t="shared" si="735"/>
        <v>-9.730097041579977E-2</v>
      </c>
      <c r="FZ246" s="75"/>
      <c r="GA246" s="75"/>
      <c r="GB246" s="75">
        <f t="shared" si="736"/>
        <v>0.11616531566610473</v>
      </c>
      <c r="GC246" s="75">
        <f t="shared" si="737"/>
        <v>5.3582302747284455E-2</v>
      </c>
      <c r="GD246" s="75">
        <f t="shared" si="738"/>
        <v>0.1697476184133892</v>
      </c>
      <c r="GE246" s="75"/>
      <c r="GF246" s="75"/>
      <c r="GG246" s="75"/>
      <c r="GH246" s="75"/>
      <c r="GI246" s="75"/>
      <c r="GJ246" s="75"/>
      <c r="GK246" s="75"/>
      <c r="GL246" s="75"/>
      <c r="GM246" s="75"/>
      <c r="GN246" s="75"/>
      <c r="GO246" s="75"/>
      <c r="GP246" s="75"/>
      <c r="GQ246" s="75">
        <f t="shared" si="739"/>
        <v>4.6455069434809371E-2</v>
      </c>
      <c r="GR246" s="75">
        <f t="shared" si="740"/>
        <v>2.2648187875346282E-2</v>
      </c>
      <c r="GS246" s="75">
        <f t="shared" si="741"/>
        <v>6.9103257310155652E-2</v>
      </c>
      <c r="GT246" s="75"/>
      <c r="GU246" s="75"/>
      <c r="GV246" s="75"/>
      <c r="GW246" s="75"/>
      <c r="GX246" s="75">
        <f t="shared" si="742"/>
        <v>1.7897091722595078E-2</v>
      </c>
      <c r="GY246" s="75">
        <f t="shared" si="743"/>
        <v>3.4738644703579874E-2</v>
      </c>
      <c r="GZ246" s="75">
        <f t="shared" si="744"/>
        <v>3.2877156045023892E-2</v>
      </c>
      <c r="HA246" s="75">
        <f t="shared" si="745"/>
        <v>5.9712288033432454E-2</v>
      </c>
      <c r="HB246" s="75"/>
      <c r="HC246" s="75"/>
      <c r="HD246" s="75">
        <f t="shared" si="746"/>
        <v>-1.861488658555982E-3</v>
      </c>
      <c r="HE246" s="75">
        <f t="shared" si="747"/>
        <v>2.6835131988408562E-2</v>
      </c>
      <c r="HF246" s="75">
        <f t="shared" si="748"/>
        <v>2.497364332985258E-2</v>
      </c>
      <c r="HG246" s="75"/>
      <c r="HH246" s="75"/>
      <c r="HI246" s="75"/>
      <c r="HJ246" s="75">
        <f t="shared" si="749"/>
        <v>0.10216256524981357</v>
      </c>
      <c r="HK246" s="75">
        <f t="shared" si="750"/>
        <v>0.12076979531925304</v>
      </c>
      <c r="HL246" s="75">
        <f t="shared" si="751"/>
        <v>0.10162766215887926</v>
      </c>
      <c r="HM246" s="75">
        <f t="shared" si="752"/>
        <v>8.7920919392429478E-2</v>
      </c>
      <c r="HN246" s="75"/>
      <c r="HO246" s="75"/>
      <c r="HP246" s="75">
        <f t="shared" si="753"/>
        <v>-1.9142133160373775E-2</v>
      </c>
      <c r="HQ246" s="75">
        <f>Gegevens!HM24-Gegevens!HL24</f>
        <v>-3.9950027998373383E-2</v>
      </c>
      <c r="HR246" s="75">
        <f t="shared" si="754"/>
        <v>-3.2848875926823562E-2</v>
      </c>
      <c r="HS246" s="75"/>
      <c r="HT246" s="75"/>
      <c r="HU246" s="75"/>
      <c r="HV246" s="75">
        <f t="shared" si="755"/>
        <v>0.11807109122545364</v>
      </c>
      <c r="HW246" s="75">
        <f t="shared" si="756"/>
        <v>9.7692244964527442E-2</v>
      </c>
      <c r="HX246" s="75">
        <f t="shared" si="757"/>
        <v>9.1181472183982509E-2</v>
      </c>
      <c r="HY246" s="75">
        <f t="shared" si="758"/>
        <v>7.0320662219721927E-2</v>
      </c>
      <c r="HZ246" s="75"/>
      <c r="IA246" s="75"/>
      <c r="IB246" s="75">
        <f t="shared" si="759"/>
        <v>-6.5107727805449322E-3</v>
      </c>
      <c r="IC246" s="75">
        <f t="shared" si="760"/>
        <v>-2.0860809964260582E-2</v>
      </c>
      <c r="ID246" s="75">
        <f t="shared" si="761"/>
        <v>-2.7371582744805514E-2</v>
      </c>
      <c r="IE246" s="75"/>
      <c r="IF246" s="75"/>
      <c r="IG246" s="75"/>
      <c r="IH246" s="75">
        <f t="shared" si="762"/>
        <v>0.12312536249896429</v>
      </c>
      <c r="II246" s="75">
        <f t="shared" si="763"/>
        <v>0.1160401206882492</v>
      </c>
      <c r="IJ246" s="75">
        <f t="shared" si="764"/>
        <v>6.8750506113855372E-2</v>
      </c>
      <c r="IK246" s="75">
        <f t="shared" si="765"/>
        <v>6.9356264566422882E-2</v>
      </c>
      <c r="IL246" s="75"/>
      <c r="IM246" s="75"/>
      <c r="IN246" s="75">
        <f t="shared" si="766"/>
        <v>-4.7289614574393832E-2</v>
      </c>
      <c r="IO246" s="75">
        <f t="shared" si="767"/>
        <v>6.0575845256750915E-4</v>
      </c>
      <c r="IP246" s="75">
        <f t="shared" si="768"/>
        <v>-4.6683856121826323E-2</v>
      </c>
      <c r="IQ246" s="75"/>
      <c r="IR246" s="75"/>
      <c r="IS246" s="75"/>
      <c r="IT246" s="75">
        <f t="shared" si="769"/>
        <v>5.0791283453475847E-2</v>
      </c>
      <c r="IU246" s="75">
        <f t="shared" si="770"/>
        <v>5.357579711326755E-2</v>
      </c>
      <c r="IV246" s="75">
        <f t="shared" si="771"/>
        <v>7.5957567414365532E-2</v>
      </c>
      <c r="IW246" s="75">
        <f t="shared" si="772"/>
        <v>5.4086635055854697E-2</v>
      </c>
      <c r="IX246" s="75"/>
      <c r="IY246" s="75"/>
      <c r="IZ246" s="75">
        <f t="shared" si="773"/>
        <v>2.2381770301097982E-2</v>
      </c>
      <c r="JA246" s="75">
        <f t="shared" si="774"/>
        <v>-2.1870932358510835E-2</v>
      </c>
      <c r="JB246" s="75">
        <f t="shared" si="775"/>
        <v>5.1083794258714732E-4</v>
      </c>
      <c r="JC246" s="75"/>
      <c r="JD246" s="75"/>
      <c r="JE246" s="75"/>
      <c r="JF246" s="75"/>
      <c r="JG246" s="75"/>
      <c r="JH246" s="75"/>
      <c r="JI246" s="75">
        <f t="shared" si="776"/>
        <v>0.14102245422155937</v>
      </c>
      <c r="JJ246" s="75">
        <f t="shared" si="777"/>
        <v>0.17391664595244014</v>
      </c>
      <c r="JK246" s="75">
        <f t="shared" si="778"/>
        <v>0.19181373767503523</v>
      </c>
      <c r="JL246" s="75"/>
      <c r="JM246" s="75">
        <f t="shared" si="779"/>
        <v>0.15077876539182908</v>
      </c>
      <c r="JN246" s="75">
        <f t="shared" si="780"/>
        <v>0.16961591780151675</v>
      </c>
      <c r="JO246" s="75">
        <f t="shared" si="781"/>
        <v>0.20435456250509662</v>
      </c>
      <c r="JP246" s="75"/>
      <c r="JQ246" s="75">
        <f t="shared" si="782"/>
        <v>0.10162766215887926</v>
      </c>
      <c r="JR246" s="75">
        <f t="shared" si="783"/>
        <v>0.1447080735282209</v>
      </c>
      <c r="JS246" s="75">
        <f t="shared" si="784"/>
        <v>0.1775852295732448</v>
      </c>
      <c r="JT246" s="75"/>
      <c r="JU246" s="75">
        <f t="shared" si="785"/>
        <v>0.12906855259985534</v>
      </c>
      <c r="JV246" s="75">
        <f t="shared" si="786"/>
        <v>0.12344289962227759</v>
      </c>
      <c r="JW246" s="75">
        <f t="shared" si="787"/>
        <v>0.18315518765571004</v>
      </c>
      <c r="JX246" s="75"/>
      <c r="JY246" s="75"/>
      <c r="JZ246" s="75"/>
      <c r="KA246" s="75">
        <f t="shared" si="788"/>
        <v>-4.9151103232949814E-2</v>
      </c>
      <c r="KB246" s="75">
        <f t="shared" si="789"/>
        <v>2.7440890440976071E-2</v>
      </c>
      <c r="KC246" s="75">
        <f t="shared" si="790"/>
        <v>-2.1710212791973743E-2</v>
      </c>
      <c r="KD246" s="75"/>
      <c r="KE246" s="75"/>
      <c r="KF246" s="75">
        <f t="shared" si="791"/>
        <v>-2.4907844273295843E-2</v>
      </c>
      <c r="KG246" s="75">
        <f t="shared" si="792"/>
        <v>-2.1265173905943319E-2</v>
      </c>
      <c r="KH246" s="75">
        <f t="shared" si="793"/>
        <v>-4.6173018179239161E-2</v>
      </c>
      <c r="KI246" s="75"/>
      <c r="KJ246" s="75"/>
      <c r="KK246" s="75">
        <f t="shared" si="794"/>
        <v>-2.6769332931851825E-2</v>
      </c>
      <c r="KL246" s="75">
        <f t="shared" si="795"/>
        <v>5.5699580824652428E-3</v>
      </c>
      <c r="KM246" s="75">
        <f t="shared" si="796"/>
        <v>-2.1199374849386582E-2</v>
      </c>
      <c r="KN246" s="75"/>
      <c r="KO246" s="75"/>
      <c r="KP246" s="75"/>
      <c r="KQ246" s="75"/>
      <c r="KR246" s="73">
        <f t="shared" si="797"/>
        <v>5579.7159748837967</v>
      </c>
      <c r="KS246" s="73">
        <f t="shared" si="798"/>
        <v>1370.8303840821984</v>
      </c>
      <c r="KT246" s="73">
        <f t="shared" si="799"/>
        <v>1502.7385631574655</v>
      </c>
      <c r="KU246" s="73">
        <f t="shared" si="800"/>
        <v>1215.5846040936149</v>
      </c>
      <c r="KV246" s="73">
        <f t="shared" si="801"/>
        <v>1443.8872217238847</v>
      </c>
      <c r="KW246" s="73">
        <f t="shared" si="802"/>
        <v>666.64364348038816</v>
      </c>
      <c r="KX246" s="73">
        <f t="shared" si="803"/>
        <v>432.25295604664439</v>
      </c>
      <c r="KY246" s="73"/>
      <c r="KZ246" s="73">
        <f t="shared" si="804"/>
        <v>4753.9131913515266</v>
      </c>
      <c r="LA246" s="73">
        <f t="shared" si="805"/>
        <v>2816.2754069155394</v>
      </c>
      <c r="LB246" s="73">
        <f t="shared" si="806"/>
        <v>1264.5530002429348</v>
      </c>
      <c r="LC246" s="73">
        <f t="shared" si="807"/>
        <v>1134.5710583852945</v>
      </c>
      <c r="LD246" s="73">
        <f t="shared" si="808"/>
        <v>855.4625475747024</v>
      </c>
      <c r="LE246" s="73">
        <f t="shared" si="809"/>
        <v>945.14001133695035</v>
      </c>
      <c r="LF246" s="73">
        <f t="shared" si="810"/>
        <v>409.09045266823227</v>
      </c>
      <c r="LG246" s="73"/>
      <c r="LH246" s="73">
        <f t="shared" si="811"/>
        <v>4369</v>
      </c>
      <c r="LI246" s="73">
        <f t="shared" si="812"/>
        <v>3483</v>
      </c>
      <c r="LJ246" s="73">
        <f t="shared" si="813"/>
        <v>1094</v>
      </c>
      <c r="LK246" s="73">
        <f t="shared" si="814"/>
        <v>875</v>
      </c>
      <c r="LL246" s="73">
        <f t="shared" si="815"/>
        <v>863</v>
      </c>
      <c r="LM246" s="73">
        <f t="shared" si="816"/>
        <v>673</v>
      </c>
      <c r="LN246" s="73">
        <f t="shared" si="817"/>
        <v>743</v>
      </c>
      <c r="LO246" s="73"/>
      <c r="LP246" s="73">
        <f t="shared" si="818"/>
        <v>-825.80278353227004</v>
      </c>
      <c r="LQ246" s="73">
        <f t="shared" si="819"/>
        <v>1445.445022833341</v>
      </c>
      <c r="LR246" s="73">
        <f t="shared" si="820"/>
        <v>-238.18556291453069</v>
      </c>
      <c r="LS246" s="73">
        <f t="shared" si="821"/>
        <v>-81.013545708320407</v>
      </c>
      <c r="LT246" s="73">
        <f t="shared" si="822"/>
        <v>-588.42467414918235</v>
      </c>
      <c r="LU246" s="73">
        <f t="shared" si="823"/>
        <v>278.49636785656219</v>
      </c>
      <c r="LV246" s="73">
        <f t="shared" si="824"/>
        <v>-23.162503378412111</v>
      </c>
      <c r="LW246" s="73"/>
      <c r="LX246" s="73">
        <f t="shared" si="825"/>
        <v>-384.91319135152662</v>
      </c>
      <c r="LY246" s="73">
        <f t="shared" si="826"/>
        <v>666.72459308446059</v>
      </c>
      <c r="LZ246" s="73">
        <f t="shared" si="827"/>
        <v>-170.55300024293479</v>
      </c>
      <c r="MA246" s="73">
        <f t="shared" si="828"/>
        <v>-259.57105838529446</v>
      </c>
      <c r="MB246" s="73">
        <f t="shared" si="829"/>
        <v>7.5374524252976016</v>
      </c>
      <c r="MC246" s="73">
        <f t="shared" si="830"/>
        <v>-272.14001133695035</v>
      </c>
      <c r="MD246" s="73">
        <f t="shared" si="831"/>
        <v>333.90954733176773</v>
      </c>
      <c r="ME246" s="73"/>
      <c r="MF246" s="73">
        <f t="shared" si="832"/>
        <v>-1210.7159748837967</v>
      </c>
      <c r="MG246" s="73">
        <f t="shared" si="833"/>
        <v>2112.1696159178018</v>
      </c>
      <c r="MH246" s="73">
        <f t="shared" si="834"/>
        <v>-408.73856315746548</v>
      </c>
      <c r="MI246" s="73">
        <f t="shared" si="835"/>
        <v>-340.58460409361487</v>
      </c>
      <c r="MJ246" s="73">
        <f t="shared" si="836"/>
        <v>-580.88722172388475</v>
      </c>
      <c r="MK246" s="73">
        <f t="shared" si="837"/>
        <v>6.3563565196118361</v>
      </c>
      <c r="ML246" s="73">
        <f t="shared" si="838"/>
        <v>310.74704395335561</v>
      </c>
      <c r="MM246" s="73"/>
      <c r="MN246" s="75">
        <f t="shared" si="839"/>
        <v>-0.14800086370874249</v>
      </c>
      <c r="MO246" s="75">
        <f t="shared" si="840"/>
        <v>1.0544302487146131</v>
      </c>
      <c r="MP246" s="75">
        <f t="shared" si="841"/>
        <v>-0.15850099861287201</v>
      </c>
      <c r="MQ246" s="75">
        <f t="shared" si="842"/>
        <v>-6.6645748420552861E-2</v>
      </c>
      <c r="MR246" s="75">
        <f t="shared" si="843"/>
        <v>-0.40752814021489214</v>
      </c>
      <c r="MS246" s="75">
        <f t="shared" si="844"/>
        <v>0.4177589789990328</v>
      </c>
      <c r="MT246" s="75">
        <f t="shared" si="845"/>
        <v>-5.3585529154629184E-2</v>
      </c>
      <c r="MU246" s="75"/>
      <c r="MV246" s="75">
        <f t="shared" si="846"/>
        <v>-8.0967652512412974E-2</v>
      </c>
      <c r="MW246" s="75">
        <f t="shared" si="847"/>
        <v>0.23673984136895024</v>
      </c>
      <c r="MX246" s="75">
        <f t="shared" si="848"/>
        <v>-0.13487216448038924</v>
      </c>
      <c r="MY246" s="75">
        <f t="shared" si="849"/>
        <v>-0.22878343006097154</v>
      </c>
      <c r="MZ246" s="75">
        <f t="shared" si="850"/>
        <v>8.810967174035636E-3</v>
      </c>
      <c r="NA246" s="75">
        <f t="shared" si="851"/>
        <v>-0.28793618730836923</v>
      </c>
      <c r="NB246" s="75">
        <f t="shared" si="852"/>
        <v>0.81622424858339238</v>
      </c>
      <c r="NC246" s="75"/>
      <c r="ND246" s="75">
        <f t="shared" si="853"/>
        <v>-0.21698523371684902</v>
      </c>
      <c r="NE246" s="75">
        <f t="shared" si="854"/>
        <v>1.5407957398988836</v>
      </c>
      <c r="NF246" s="75">
        <f t="shared" si="855"/>
        <v>-0.27199579033804</v>
      </c>
      <c r="NG246" s="75">
        <f t="shared" si="856"/>
        <v>-0.28018173555888976</v>
      </c>
      <c r="NH246" s="75">
        <f t="shared" si="857"/>
        <v>-0.40230789010678569</v>
      </c>
      <c r="NI246" s="75">
        <f t="shared" si="858"/>
        <v>9.5348640638449767E-3</v>
      </c>
      <c r="NJ246" s="75">
        <f t="shared" si="859"/>
        <v>0.71890091115958255</v>
      </c>
      <c r="NK246" s="75"/>
      <c r="NL246" s="75"/>
      <c r="NM246" s="211">
        <v>14300</v>
      </c>
      <c r="NN246" s="212">
        <v>1</v>
      </c>
      <c r="NO246" s="212">
        <v>12</v>
      </c>
      <c r="NP246" s="212">
        <v>3</v>
      </c>
      <c r="NQ246" s="212">
        <v>0</v>
      </c>
      <c r="NR246" s="212">
        <v>29</v>
      </c>
      <c r="NS246" s="213">
        <v>45</v>
      </c>
      <c r="NT246" s="213">
        <f t="shared" si="860"/>
        <v>14345</v>
      </c>
      <c r="NU246" s="75"/>
      <c r="NV246" s="75"/>
      <c r="NW246" s="73">
        <v>12443</v>
      </c>
      <c r="NX246" s="73">
        <v>3483</v>
      </c>
      <c r="NY246" s="75">
        <f t="shared" si="861"/>
        <v>0.27991641887004742</v>
      </c>
      <c r="NZ246" s="75">
        <f t="shared" si="862"/>
        <v>2.9631933427097536E-3</v>
      </c>
      <c r="OA246" s="75">
        <f t="shared" si="863"/>
        <v>4.4440134685633575E-3</v>
      </c>
      <c r="OB246" s="73">
        <v>18529</v>
      </c>
      <c r="OC246" s="73">
        <v>14345</v>
      </c>
      <c r="OD246" s="73">
        <v>1892.6309180727569</v>
      </c>
      <c r="OE246" s="73">
        <v>681.13287440797399</v>
      </c>
      <c r="OF246" s="75">
        <f t="shared" si="864"/>
        <v>3.6760368849261912E-2</v>
      </c>
      <c r="OG246" s="75">
        <f t="shared" si="865"/>
        <v>0.35988679456930955</v>
      </c>
      <c r="OH246" s="73">
        <v>1152</v>
      </c>
      <c r="OI246" s="73">
        <f t="shared" si="866"/>
        <v>414.58958734384458</v>
      </c>
      <c r="OJ246" s="75">
        <f t="shared" si="867"/>
        <v>2.8901330592111855E-2</v>
      </c>
      <c r="OK246" s="75">
        <f t="shared" si="868"/>
        <v>2.8273527957665238E-3</v>
      </c>
      <c r="OL246" s="75">
        <f t="shared" si="869"/>
        <v>9.9365909045122055E-4</v>
      </c>
      <c r="OM246" s="73">
        <v>18498</v>
      </c>
      <c r="ON246" s="73">
        <v>377278815</v>
      </c>
      <c r="OO246" s="73">
        <f t="shared" si="870"/>
        <v>20395.654395069738</v>
      </c>
      <c r="OP246" s="75">
        <f t="shared" si="871"/>
        <v>2.8387196573279572E-3</v>
      </c>
      <c r="OQ246" s="75">
        <f t="shared" si="872"/>
        <v>3.0297096617254706E-3</v>
      </c>
      <c r="OR246" s="75">
        <f t="shared" si="873"/>
        <v>1.3365849861417139E-3</v>
      </c>
      <c r="OS246" s="73">
        <v>2659.449399935128</v>
      </c>
      <c r="OT246" s="75">
        <f t="shared" si="874"/>
        <v>0.14352903016542329</v>
      </c>
      <c r="OU246" s="75">
        <f t="shared" si="875"/>
        <v>2.1918086640169117E-3</v>
      </c>
      <c r="OV246" s="73">
        <v>321.95078734562742</v>
      </c>
      <c r="OW246" s="75">
        <f t="shared" si="876"/>
        <v>1.7404626843206154E-2</v>
      </c>
      <c r="OX246" s="75">
        <v>4.035087719298245E-2</v>
      </c>
      <c r="OY246" s="73">
        <v>1004</v>
      </c>
      <c r="OZ246" s="75">
        <f t="shared" si="877"/>
        <v>5.4185331102595928E-2</v>
      </c>
      <c r="PA246" s="73">
        <v>3432</v>
      </c>
      <c r="PB246" s="75">
        <f t="shared" si="878"/>
        <v>0.18522316368935182</v>
      </c>
      <c r="PC246" s="73">
        <v>3031</v>
      </c>
      <c r="PD246" s="73">
        <v>4099</v>
      </c>
      <c r="PE246" s="75">
        <f t="shared" si="879"/>
        <v>-0.26055135398877777</v>
      </c>
      <c r="PF246" s="75">
        <v>3.7986237887937084E-2</v>
      </c>
      <c r="PG246" s="75">
        <v>7.8359780929644712E-2</v>
      </c>
      <c r="PH246" s="75">
        <v>0.1163460188175818</v>
      </c>
      <c r="PI246" s="75"/>
      <c r="PJ246" s="75"/>
      <c r="PK246" s="75"/>
      <c r="PL246" s="75"/>
      <c r="PM246" s="75"/>
      <c r="PN246" s="75"/>
      <c r="PO246" s="226"/>
      <c r="PP246" s="21">
        <f t="shared" si="880"/>
        <v>0</v>
      </c>
      <c r="PQ246" s="73">
        <f t="shared" si="881"/>
        <v>149.97379362696049</v>
      </c>
      <c r="PR246" s="73"/>
      <c r="PS246" s="73">
        <f t="shared" si="882"/>
        <v>47.084078298870153</v>
      </c>
      <c r="PT246" s="73">
        <v>2</v>
      </c>
      <c r="PU246" s="73">
        <f t="shared" si="883"/>
        <v>35.14450308214294</v>
      </c>
      <c r="PV246" s="73">
        <v>2</v>
      </c>
      <c r="PW246" s="73"/>
      <c r="QA246" s="74"/>
      <c r="QB246" s="87"/>
    </row>
    <row r="247" spans="1:444" x14ac:dyDescent="0.25">
      <c r="A247" s="150"/>
      <c r="B247" s="153" t="s">
        <v>12</v>
      </c>
      <c r="C247" s="151"/>
      <c r="D247" s="156">
        <v>36019</v>
      </c>
      <c r="E247" s="156" t="s">
        <v>140</v>
      </c>
      <c r="F247" s="72" t="s">
        <v>190</v>
      </c>
      <c r="G247" s="82"/>
      <c r="P247" s="161"/>
      <c r="Q247" s="127"/>
      <c r="R247" s="127"/>
      <c r="S247" s="127"/>
      <c r="T247" s="127"/>
      <c r="U247" s="127"/>
      <c r="V247" s="127"/>
      <c r="W247" s="127"/>
      <c r="X247" s="127"/>
      <c r="Y247" s="127"/>
      <c r="Z247" s="113"/>
      <c r="AA247" s="73"/>
      <c r="AB247" s="74">
        <v>1094</v>
      </c>
      <c r="AC247" s="74">
        <v>1913</v>
      </c>
      <c r="AD247" s="74">
        <v>597</v>
      </c>
      <c r="AE247" s="74">
        <v>603</v>
      </c>
      <c r="AF247" s="74">
        <v>355</v>
      </c>
      <c r="AG247" s="74">
        <v>2749</v>
      </c>
      <c r="AH247" s="74">
        <v>73</v>
      </c>
      <c r="AI247" s="74">
        <v>96</v>
      </c>
      <c r="AK247" s="73">
        <f t="shared" si="667"/>
        <v>7480</v>
      </c>
      <c r="AL247" s="75"/>
      <c r="AM247" s="76">
        <f t="shared" si="668"/>
        <v>0.14625668449197862</v>
      </c>
      <c r="AN247" s="77">
        <f t="shared" si="669"/>
        <v>0.25574866310160427</v>
      </c>
      <c r="AO247" s="77">
        <f t="shared" si="670"/>
        <v>7.9812834224598936E-2</v>
      </c>
      <c r="AP247" s="77">
        <f t="shared" si="671"/>
        <v>8.0614973262032083E-2</v>
      </c>
      <c r="AQ247" s="77">
        <f t="shared" si="672"/>
        <v>4.7459893048128345E-2</v>
      </c>
      <c r="AR247" s="77">
        <f t="shared" si="673"/>
        <v>0.3675133689839572</v>
      </c>
      <c r="AS247" s="77">
        <f t="shared" si="674"/>
        <v>9.759358288770054E-3</v>
      </c>
      <c r="AT247" s="78">
        <f t="shared" si="675"/>
        <v>1.2834224598930482E-2</v>
      </c>
      <c r="AU247" s="75">
        <f t="shared" si="676"/>
        <v>1</v>
      </c>
      <c r="AV247" s="75"/>
      <c r="AW247" s="75"/>
      <c r="AX247" s="74">
        <v>361</v>
      </c>
      <c r="AY247" s="74">
        <v>336</v>
      </c>
      <c r="AZ247" s="74">
        <v>1383</v>
      </c>
      <c r="BA247" s="74">
        <v>956</v>
      </c>
      <c r="BB247" s="74">
        <v>2042</v>
      </c>
      <c r="BC247" s="74">
        <v>2030</v>
      </c>
      <c r="BD247" s="74">
        <v>77</v>
      </c>
      <c r="BE247" s="74">
        <v>245</v>
      </c>
      <c r="BF247" s="74">
        <v>33</v>
      </c>
      <c r="BG247" s="79">
        <v>9</v>
      </c>
      <c r="BH247" s="80"/>
      <c r="BI247" s="80"/>
      <c r="BJ247" s="81"/>
      <c r="BK247" s="73">
        <f t="shared" si="677"/>
        <v>9</v>
      </c>
      <c r="BL247" s="79">
        <f t="shared" si="678"/>
        <v>7472</v>
      </c>
      <c r="BM247" s="82"/>
      <c r="BN247" s="83">
        <f t="shared" si="679"/>
        <v>4.8313704496788006E-2</v>
      </c>
      <c r="BO247" s="84">
        <f t="shared" si="680"/>
        <v>4.4967880085653104E-2</v>
      </c>
      <c r="BP247" s="84">
        <f t="shared" si="681"/>
        <v>0.18509100642398288</v>
      </c>
      <c r="BQ247" s="84">
        <f t="shared" si="682"/>
        <v>0.12794432548179871</v>
      </c>
      <c r="BR247" s="84">
        <f t="shared" si="683"/>
        <v>0.27328693790149894</v>
      </c>
      <c r="BS247" s="84">
        <f t="shared" si="684"/>
        <v>0.27168094218415417</v>
      </c>
      <c r="BT247" s="84">
        <f t="shared" si="685"/>
        <v>1.0305139186295503E-2</v>
      </c>
      <c r="BU247" s="84">
        <f t="shared" si="686"/>
        <v>3.2789079229122053E-2</v>
      </c>
      <c r="BV247" s="84">
        <f t="shared" si="687"/>
        <v>4.4164882226980732E-3</v>
      </c>
      <c r="BW247" s="84">
        <f t="shared" si="688"/>
        <v>1.2044967880085653E-3</v>
      </c>
      <c r="BX247" s="84">
        <f t="shared" si="689"/>
        <v>0</v>
      </c>
      <c r="BY247" s="84">
        <f t="shared" si="690"/>
        <v>0</v>
      </c>
      <c r="BZ247" s="84">
        <f t="shared" si="691"/>
        <v>0</v>
      </c>
      <c r="CA247" s="75">
        <f t="shared" si="692"/>
        <v>1.2044967880085653E-3</v>
      </c>
      <c r="CB247" s="85">
        <f t="shared" si="693"/>
        <v>1</v>
      </c>
      <c r="CC247" s="75"/>
      <c r="CD247" s="75"/>
      <c r="CE247" s="74">
        <v>485</v>
      </c>
      <c r="CF247" s="74">
        <v>1016</v>
      </c>
      <c r="CG247" s="74">
        <v>1753</v>
      </c>
      <c r="CH247" s="74">
        <v>633</v>
      </c>
      <c r="CI247" s="74">
        <v>1143</v>
      </c>
      <c r="CJ247" s="74">
        <v>2657</v>
      </c>
      <c r="CK247" s="72">
        <v>97</v>
      </c>
      <c r="CP247" s="73">
        <f t="shared" si="884"/>
        <v>0</v>
      </c>
      <c r="CQ247" s="73">
        <f t="shared" si="885"/>
        <v>7784</v>
      </c>
      <c r="CR247" s="73"/>
      <c r="CS247" s="76">
        <f t="shared" si="694"/>
        <v>6.2307297019527239E-2</v>
      </c>
      <c r="CT247" s="77">
        <f t="shared" si="695"/>
        <v>0.13052415210688592</v>
      </c>
      <c r="CU247" s="77">
        <f t="shared" si="696"/>
        <v>0.22520554984583763</v>
      </c>
      <c r="CV247" s="77">
        <f t="shared" si="697"/>
        <v>8.1320657759506684E-2</v>
      </c>
      <c r="CW247" s="77">
        <f t="shared" si="698"/>
        <v>0.14683967112024665</v>
      </c>
      <c r="CX247" s="77">
        <f t="shared" si="699"/>
        <v>0.34134121274409046</v>
      </c>
      <c r="CY247" s="77">
        <f t="shared" si="700"/>
        <v>1.2461459403905447E-2</v>
      </c>
      <c r="CZ247" s="78"/>
      <c r="DA247" s="78"/>
      <c r="DB247" s="78"/>
      <c r="DC247" s="78"/>
      <c r="DD247" s="78">
        <f t="shared" si="701"/>
        <v>0</v>
      </c>
      <c r="DE247" s="75">
        <f t="shared" si="702"/>
        <v>1</v>
      </c>
      <c r="DF247" s="75"/>
      <c r="DG247" s="75"/>
      <c r="DH247" s="74">
        <v>1612</v>
      </c>
      <c r="DI247" s="74">
        <v>1209</v>
      </c>
      <c r="DJ247" s="74">
        <v>1876</v>
      </c>
      <c r="DK247" s="74">
        <v>1507</v>
      </c>
      <c r="DM247" s="74">
        <v>184</v>
      </c>
      <c r="DN247" s="74">
        <v>374</v>
      </c>
      <c r="DO247" s="72">
        <v>887</v>
      </c>
      <c r="DP247" s="74">
        <v>51</v>
      </c>
      <c r="DU247" s="73">
        <f t="shared" si="703"/>
        <v>51</v>
      </c>
      <c r="DV247" s="73">
        <f t="shared" si="886"/>
        <v>7700</v>
      </c>
      <c r="DW247" s="76">
        <f t="shared" si="704"/>
        <v>0.20935064935064934</v>
      </c>
      <c r="DX247" s="77">
        <f t="shared" si="705"/>
        <v>0.15701298701298702</v>
      </c>
      <c r="DY247" s="77">
        <f t="shared" si="706"/>
        <v>0.24363636363636362</v>
      </c>
      <c r="DZ247" s="77">
        <f t="shared" si="707"/>
        <v>0.1957142857142857</v>
      </c>
      <c r="EA247" s="77">
        <f t="shared" si="708"/>
        <v>0</v>
      </c>
      <c r="EB247" s="77">
        <f t="shared" si="709"/>
        <v>2.3896103896103898E-2</v>
      </c>
      <c r="EC247" s="77">
        <f t="shared" si="710"/>
        <v>4.8571428571428571E-2</v>
      </c>
      <c r="ED247" s="77">
        <f t="shared" si="711"/>
        <v>0.1151948051948052</v>
      </c>
      <c r="EE247" s="75">
        <f t="shared" si="712"/>
        <v>6.6233766233766232E-3</v>
      </c>
      <c r="EF247" s="78">
        <f t="shared" si="713"/>
        <v>0</v>
      </c>
      <c r="EG247" s="78">
        <f t="shared" si="714"/>
        <v>0</v>
      </c>
      <c r="EH247" s="78">
        <f t="shared" si="715"/>
        <v>0</v>
      </c>
      <c r="EI247" s="78">
        <f t="shared" si="716"/>
        <v>0</v>
      </c>
      <c r="EJ247" s="75">
        <f t="shared" si="717"/>
        <v>6.6233766233766232E-3</v>
      </c>
      <c r="EK247" s="75">
        <f t="shared" si="718"/>
        <v>1</v>
      </c>
      <c r="EL247" s="75"/>
      <c r="EM247" s="75"/>
      <c r="EN247" s="75"/>
      <c r="EO247" s="75"/>
      <c r="EP247" s="75"/>
      <c r="EQ247" s="75"/>
      <c r="ER247" s="75">
        <f t="shared" si="719"/>
        <v>0.25574866310160427</v>
      </c>
      <c r="ES247" s="75">
        <f t="shared" si="720"/>
        <v>0.27328693790149894</v>
      </c>
      <c r="ET247" s="75">
        <f t="shared" si="721"/>
        <v>0.13052415210688592</v>
      </c>
      <c r="EU247" s="75">
        <f t="shared" si="722"/>
        <v>0.15701298701298702</v>
      </c>
      <c r="EV247" s="75"/>
      <c r="EW247" s="75"/>
      <c r="EX247" s="75">
        <f t="shared" si="723"/>
        <v>7.9812834224598936E-2</v>
      </c>
      <c r="EY247" s="75">
        <f t="shared" si="724"/>
        <v>4.4967880085653104E-2</v>
      </c>
      <c r="EZ247" s="75">
        <f t="shared" si="725"/>
        <v>0.14683967112024665</v>
      </c>
      <c r="FA247" s="75">
        <f t="shared" si="726"/>
        <v>0.24363636363636362</v>
      </c>
      <c r="FB247" s="75"/>
      <c r="FC247" s="75"/>
      <c r="FD247" s="75"/>
      <c r="FE247" s="75">
        <f t="shared" si="727"/>
        <v>3.2789079229122053E-2</v>
      </c>
      <c r="FF247" s="75"/>
      <c r="FG247" s="75"/>
      <c r="FH247" s="75"/>
      <c r="FI247" s="75"/>
      <c r="FJ247" s="75"/>
      <c r="FK247" s="75">
        <f t="shared" si="728"/>
        <v>4.4164882226980732E-3</v>
      </c>
      <c r="FL247" s="75"/>
      <c r="FM247" s="75"/>
      <c r="FN247" s="75"/>
      <c r="FO247" s="75"/>
      <c r="FP247" s="75">
        <f t="shared" si="729"/>
        <v>0.33556149732620322</v>
      </c>
      <c r="FQ247" s="75">
        <f t="shared" si="730"/>
        <v>0.35546038543897218</v>
      </c>
      <c r="FR247" s="75">
        <f t="shared" si="731"/>
        <v>0.2773638232271326</v>
      </c>
      <c r="FS247" s="75">
        <f t="shared" si="732"/>
        <v>0.40064935064935064</v>
      </c>
      <c r="FT247" s="75"/>
      <c r="FU247" s="75"/>
      <c r="FV247" s="75"/>
      <c r="FW247" s="75">
        <f t="shared" si="733"/>
        <v>-0.14276278579461302</v>
      </c>
      <c r="FX247" s="75">
        <f t="shared" si="734"/>
        <v>2.64888349061011E-2</v>
      </c>
      <c r="FY247" s="75">
        <f t="shared" si="735"/>
        <v>-0.11627395088851192</v>
      </c>
      <c r="FZ247" s="75"/>
      <c r="GA247" s="75"/>
      <c r="GB247" s="75">
        <f t="shared" si="736"/>
        <v>0.10187179103459354</v>
      </c>
      <c r="GC247" s="75">
        <f t="shared" si="737"/>
        <v>9.6796692516116972E-2</v>
      </c>
      <c r="GD247" s="75">
        <f t="shared" si="738"/>
        <v>0.19866848355071051</v>
      </c>
      <c r="GE247" s="75"/>
      <c r="GF247" s="75"/>
      <c r="GG247" s="75"/>
      <c r="GH247" s="75"/>
      <c r="GI247" s="75"/>
      <c r="GJ247" s="75"/>
      <c r="GK247" s="75"/>
      <c r="GL247" s="75"/>
      <c r="GM247" s="75"/>
      <c r="GN247" s="75"/>
      <c r="GO247" s="75"/>
      <c r="GP247" s="75"/>
      <c r="GQ247" s="75">
        <f t="shared" si="739"/>
        <v>-7.8096562211839582E-2</v>
      </c>
      <c r="GR247" s="75">
        <f t="shared" si="740"/>
        <v>0.12328552742221804</v>
      </c>
      <c r="GS247" s="75">
        <f t="shared" si="741"/>
        <v>4.5188965210378462E-2</v>
      </c>
      <c r="GT247" s="75"/>
      <c r="GU247" s="75"/>
      <c r="GV247" s="75"/>
      <c r="GW247" s="75"/>
      <c r="GX247" s="75">
        <f t="shared" si="742"/>
        <v>9.759358288770054E-3</v>
      </c>
      <c r="GY247" s="75">
        <f t="shared" si="743"/>
        <v>1.0305139186295503E-2</v>
      </c>
      <c r="GZ247" s="75">
        <f t="shared" si="744"/>
        <v>1.2461459403905447E-2</v>
      </c>
      <c r="HA247" s="75">
        <f t="shared" si="745"/>
        <v>2.3896103896103898E-2</v>
      </c>
      <c r="HB247" s="75"/>
      <c r="HC247" s="75"/>
      <c r="HD247" s="75">
        <f t="shared" si="746"/>
        <v>2.1563202176099437E-3</v>
      </c>
      <c r="HE247" s="75">
        <f t="shared" si="747"/>
        <v>1.1434644492198451E-2</v>
      </c>
      <c r="HF247" s="75">
        <f t="shared" si="748"/>
        <v>1.3590964709808395E-2</v>
      </c>
      <c r="HG247" s="75"/>
      <c r="HH247" s="75"/>
      <c r="HI247" s="75"/>
      <c r="HJ247" s="75">
        <f t="shared" si="749"/>
        <v>0.3675133689839572</v>
      </c>
      <c r="HK247" s="75">
        <f t="shared" si="750"/>
        <v>0.27168094218415417</v>
      </c>
      <c r="HL247" s="75">
        <f t="shared" si="751"/>
        <v>0.22520554984583763</v>
      </c>
      <c r="HM247" s="75">
        <f t="shared" si="752"/>
        <v>0.1957142857142857</v>
      </c>
      <c r="HN247" s="75"/>
      <c r="HO247" s="75"/>
      <c r="HP247" s="75">
        <f t="shared" si="753"/>
        <v>-4.6475392338316546E-2</v>
      </c>
      <c r="HQ247" s="75">
        <f>Gegevens!HM185-Gegevens!HL185</f>
        <v>-5.7881179233020663E-2</v>
      </c>
      <c r="HR247" s="75">
        <f t="shared" si="754"/>
        <v>-7.5966656469868471E-2</v>
      </c>
      <c r="HS247" s="75"/>
      <c r="HT247" s="75"/>
      <c r="HU247" s="75"/>
      <c r="HV247" s="75">
        <f t="shared" si="755"/>
        <v>0.14625668449197862</v>
      </c>
      <c r="HW247" s="75">
        <f t="shared" si="756"/>
        <v>0.18509100642398288</v>
      </c>
      <c r="HX247" s="75">
        <f t="shared" si="757"/>
        <v>0.34134121274409046</v>
      </c>
      <c r="HY247" s="75">
        <f t="shared" si="758"/>
        <v>0.20935064935064934</v>
      </c>
      <c r="HZ247" s="75"/>
      <c r="IA247" s="75"/>
      <c r="IB247" s="75">
        <f t="shared" si="759"/>
        <v>0.15625020632010758</v>
      </c>
      <c r="IC247" s="75">
        <f t="shared" si="760"/>
        <v>-0.13199056339344112</v>
      </c>
      <c r="ID247" s="75">
        <f t="shared" si="761"/>
        <v>2.4259642926666464E-2</v>
      </c>
      <c r="IE247" s="75"/>
      <c r="IF247" s="75"/>
      <c r="IG247" s="75"/>
      <c r="IH247" s="75">
        <f t="shared" si="762"/>
        <v>8.0614973262032083E-2</v>
      </c>
      <c r="II247" s="75">
        <f t="shared" si="763"/>
        <v>0.12794432548179871</v>
      </c>
      <c r="IJ247" s="75">
        <f t="shared" si="764"/>
        <v>6.2307297019527239E-2</v>
      </c>
      <c r="IK247" s="75">
        <f t="shared" si="765"/>
        <v>0.1151948051948052</v>
      </c>
      <c r="IL247" s="75"/>
      <c r="IM247" s="75"/>
      <c r="IN247" s="75">
        <f t="shared" si="766"/>
        <v>-6.5637028462271471E-2</v>
      </c>
      <c r="IO247" s="75">
        <f t="shared" si="767"/>
        <v>5.2887508175277959E-2</v>
      </c>
      <c r="IP247" s="75">
        <f t="shared" si="768"/>
        <v>-1.2749520286993513E-2</v>
      </c>
      <c r="IQ247" s="75"/>
      <c r="IR247" s="75"/>
      <c r="IS247" s="75"/>
      <c r="IT247" s="75">
        <f t="shared" si="769"/>
        <v>4.7459893048128345E-2</v>
      </c>
      <c r="IU247" s="75">
        <f t="shared" si="770"/>
        <v>4.8313704496788006E-2</v>
      </c>
      <c r="IV247" s="75">
        <f t="shared" si="771"/>
        <v>8.1320657759506684E-2</v>
      </c>
      <c r="IW247" s="75">
        <f t="shared" si="772"/>
        <v>4.8571428571428571E-2</v>
      </c>
      <c r="IX247" s="75"/>
      <c r="IY247" s="75"/>
      <c r="IZ247" s="75">
        <f t="shared" si="773"/>
        <v>3.3006953262718679E-2</v>
      </c>
      <c r="JA247" s="75">
        <f t="shared" si="774"/>
        <v>-3.2749229188078113E-2</v>
      </c>
      <c r="JB247" s="75">
        <f t="shared" si="775"/>
        <v>2.577240746405654E-4</v>
      </c>
      <c r="JC247" s="75"/>
      <c r="JD247" s="75"/>
      <c r="JE247" s="75"/>
      <c r="JF247" s="75"/>
      <c r="JG247" s="75"/>
      <c r="JH247" s="75"/>
      <c r="JI247" s="75">
        <f t="shared" si="776"/>
        <v>9.0374331550802142E-2</v>
      </c>
      <c r="JJ247" s="75">
        <f t="shared" si="777"/>
        <v>0.12807486631016043</v>
      </c>
      <c r="JK247" s="75">
        <f t="shared" si="778"/>
        <v>0.13783422459893049</v>
      </c>
      <c r="JL247" s="75"/>
      <c r="JM247" s="75">
        <f t="shared" si="779"/>
        <v>0.13824946466809421</v>
      </c>
      <c r="JN247" s="75">
        <f t="shared" si="780"/>
        <v>0.17625802997858672</v>
      </c>
      <c r="JO247" s="75">
        <f t="shared" si="781"/>
        <v>0.18656316916488222</v>
      </c>
      <c r="JP247" s="75"/>
      <c r="JQ247" s="75">
        <f t="shared" si="782"/>
        <v>7.4768756423432683E-2</v>
      </c>
      <c r="JR247" s="75">
        <f t="shared" si="783"/>
        <v>0.14362795477903392</v>
      </c>
      <c r="JS247" s="75">
        <f t="shared" si="784"/>
        <v>0.15608941418293937</v>
      </c>
      <c r="JT247" s="75"/>
      <c r="JU247" s="75">
        <f t="shared" si="785"/>
        <v>0.1390909090909091</v>
      </c>
      <c r="JV247" s="75">
        <f t="shared" si="786"/>
        <v>0.16376623376623378</v>
      </c>
      <c r="JW247" s="75">
        <f t="shared" si="787"/>
        <v>0.18766233766233767</v>
      </c>
      <c r="JX247" s="75"/>
      <c r="JY247" s="75"/>
      <c r="JZ247" s="75"/>
      <c r="KA247" s="75">
        <f t="shared" si="788"/>
        <v>-6.3480708244661524E-2</v>
      </c>
      <c r="KB247" s="75">
        <f t="shared" si="789"/>
        <v>6.4322152667476415E-2</v>
      </c>
      <c r="KC247" s="75">
        <f t="shared" si="790"/>
        <v>8.4144442281489096E-4</v>
      </c>
      <c r="KD247" s="75"/>
      <c r="KE247" s="75"/>
      <c r="KF247" s="75">
        <f t="shared" si="791"/>
        <v>-3.2630075199552799E-2</v>
      </c>
      <c r="KG247" s="75">
        <f t="shared" si="792"/>
        <v>2.0138278987199859E-2</v>
      </c>
      <c r="KH247" s="75">
        <f t="shared" si="793"/>
        <v>-1.249179621235294E-2</v>
      </c>
      <c r="KI247" s="75"/>
      <c r="KJ247" s="75"/>
      <c r="KK247" s="75">
        <f t="shared" si="794"/>
        <v>-3.0473754981942852E-2</v>
      </c>
      <c r="KL247" s="75">
        <f t="shared" si="795"/>
        <v>3.1572923479398302E-2</v>
      </c>
      <c r="KM247" s="75">
        <f t="shared" si="796"/>
        <v>1.0991684974554494E-3</v>
      </c>
      <c r="KN247" s="75"/>
      <c r="KO247" s="75"/>
      <c r="KP247" s="75"/>
      <c r="KQ247" s="75"/>
      <c r="KR247" s="73">
        <f t="shared" si="797"/>
        <v>2104.3094218415417</v>
      </c>
      <c r="KS247" s="73">
        <f t="shared" si="798"/>
        <v>346.2526766595289</v>
      </c>
      <c r="KT247" s="73">
        <f t="shared" si="799"/>
        <v>2091.9432548179871</v>
      </c>
      <c r="KU247" s="73">
        <f t="shared" si="800"/>
        <v>1425.2007494646682</v>
      </c>
      <c r="KV247" s="73">
        <f t="shared" si="801"/>
        <v>985.17130620985006</v>
      </c>
      <c r="KW247" s="73">
        <f t="shared" si="802"/>
        <v>372.01552462526763</v>
      </c>
      <c r="KX247" s="73">
        <f t="shared" si="803"/>
        <v>79.349571734475376</v>
      </c>
      <c r="KY247" s="73"/>
      <c r="KZ247" s="73">
        <f t="shared" si="804"/>
        <v>1005.0359712230216</v>
      </c>
      <c r="LA247" s="73">
        <f t="shared" si="805"/>
        <v>1130.6654676258993</v>
      </c>
      <c r="LB247" s="73">
        <f t="shared" si="806"/>
        <v>1734.0827338129498</v>
      </c>
      <c r="LC247" s="73">
        <f t="shared" si="807"/>
        <v>2628.3273381294966</v>
      </c>
      <c r="LD247" s="73">
        <f t="shared" si="808"/>
        <v>479.76618705035975</v>
      </c>
      <c r="LE247" s="73">
        <f t="shared" si="809"/>
        <v>626.16906474820144</v>
      </c>
      <c r="LF247" s="73">
        <f t="shared" si="810"/>
        <v>95.953237410071935</v>
      </c>
      <c r="LG247" s="73"/>
      <c r="LH247" s="73">
        <f t="shared" si="811"/>
        <v>1209</v>
      </c>
      <c r="LI247" s="73">
        <f t="shared" si="812"/>
        <v>1876</v>
      </c>
      <c r="LJ247" s="73">
        <f t="shared" si="813"/>
        <v>1507</v>
      </c>
      <c r="LK247" s="73">
        <f t="shared" si="814"/>
        <v>1612</v>
      </c>
      <c r="LL247" s="73">
        <f t="shared" si="815"/>
        <v>887</v>
      </c>
      <c r="LM247" s="73">
        <f t="shared" si="816"/>
        <v>374</v>
      </c>
      <c r="LN247" s="73">
        <f t="shared" si="817"/>
        <v>184</v>
      </c>
      <c r="LO247" s="73"/>
      <c r="LP247" s="73">
        <f t="shared" si="818"/>
        <v>-1099.2734506185202</v>
      </c>
      <c r="LQ247" s="73">
        <f t="shared" si="819"/>
        <v>784.41279096637038</v>
      </c>
      <c r="LR247" s="73">
        <f t="shared" si="820"/>
        <v>-357.8605210050373</v>
      </c>
      <c r="LS247" s="73">
        <f t="shared" si="821"/>
        <v>1203.1265886648284</v>
      </c>
      <c r="LT247" s="73">
        <f t="shared" si="822"/>
        <v>-505.40511915949031</v>
      </c>
      <c r="LU247" s="73">
        <f t="shared" si="823"/>
        <v>254.1535401229338</v>
      </c>
      <c r="LV247" s="73">
        <f t="shared" si="824"/>
        <v>16.603665675596559</v>
      </c>
      <c r="LW247" s="73"/>
      <c r="LX247" s="73">
        <f t="shared" si="825"/>
        <v>203.96402877697835</v>
      </c>
      <c r="LY247" s="73">
        <f t="shared" si="826"/>
        <v>745.33453237410072</v>
      </c>
      <c r="LZ247" s="73">
        <f t="shared" si="827"/>
        <v>-227.08273381294975</v>
      </c>
      <c r="MA247" s="73">
        <f t="shared" si="828"/>
        <v>-1016.3273381294966</v>
      </c>
      <c r="MB247" s="73">
        <f t="shared" si="829"/>
        <v>407.23381294964025</v>
      </c>
      <c r="MC247" s="73">
        <f t="shared" si="830"/>
        <v>-252.16906474820144</v>
      </c>
      <c r="MD247" s="73">
        <f t="shared" si="831"/>
        <v>88.046762589928065</v>
      </c>
      <c r="ME247" s="73"/>
      <c r="MF247" s="73">
        <f t="shared" si="832"/>
        <v>-895.30942184154173</v>
      </c>
      <c r="MG247" s="73">
        <f t="shared" si="833"/>
        <v>1529.7473233404712</v>
      </c>
      <c r="MH247" s="73">
        <f t="shared" si="834"/>
        <v>-584.94325481798705</v>
      </c>
      <c r="MI247" s="73">
        <f t="shared" si="835"/>
        <v>186.79925053533179</v>
      </c>
      <c r="MJ247" s="73">
        <f t="shared" si="836"/>
        <v>-98.171306209850059</v>
      </c>
      <c r="MK247" s="73">
        <f t="shared" si="837"/>
        <v>1.9844753747323693</v>
      </c>
      <c r="ML247" s="73">
        <f t="shared" si="838"/>
        <v>104.65042826552462</v>
      </c>
      <c r="MM247" s="73"/>
      <c r="MN247" s="75">
        <f t="shared" si="839"/>
        <v>-0.5223915452778396</v>
      </c>
      <c r="MO247" s="75">
        <f t="shared" si="840"/>
        <v>2.2654345911026281</v>
      </c>
      <c r="MP247" s="75">
        <f t="shared" si="841"/>
        <v>-0.17106607465610893</v>
      </c>
      <c r="MQ247" s="75">
        <f t="shared" si="842"/>
        <v>0.84418043501362527</v>
      </c>
      <c r="MR247" s="75">
        <f t="shared" si="843"/>
        <v>-0.51301242329507579</v>
      </c>
      <c r="MS247" s="75">
        <f t="shared" si="844"/>
        <v>0.68317993013582812</v>
      </c>
      <c r="MT247" s="75">
        <f t="shared" si="845"/>
        <v>0.20924707358417521</v>
      </c>
      <c r="MU247" s="75"/>
      <c r="MV247" s="75">
        <f t="shared" si="846"/>
        <v>0.20294201861130987</v>
      </c>
      <c r="MW247" s="75">
        <f t="shared" si="847"/>
        <v>0.65919987274317982</v>
      </c>
      <c r="MX247" s="75">
        <f t="shared" si="848"/>
        <v>-0.13095265259555056</v>
      </c>
      <c r="MY247" s="75">
        <f t="shared" si="849"/>
        <v>-0.38668217743866978</v>
      </c>
      <c r="MZ247" s="75">
        <f t="shared" si="850"/>
        <v>0.8488172446110589</v>
      </c>
      <c r="NA247" s="75">
        <f t="shared" si="851"/>
        <v>-0.40271721958925749</v>
      </c>
      <c r="NB247" s="75">
        <f t="shared" si="852"/>
        <v>0.91760074976569839</v>
      </c>
      <c r="NC247" s="75"/>
      <c r="ND247" s="75">
        <f t="shared" si="853"/>
        <v>-0.42546472137069591</v>
      </c>
      <c r="NE247" s="75">
        <f t="shared" si="854"/>
        <v>4.4180086580086586</v>
      </c>
      <c r="NF247" s="75">
        <f t="shared" si="855"/>
        <v>-0.27961717100633354</v>
      </c>
      <c r="NG247" s="75">
        <f t="shared" si="856"/>
        <v>0.13106872881276344</v>
      </c>
      <c r="NH247" s="75">
        <f t="shared" si="857"/>
        <v>-9.96489702765853E-2</v>
      </c>
      <c r="NI247" s="75">
        <f t="shared" si="858"/>
        <v>5.3343886030867592E-3</v>
      </c>
      <c r="NJ247" s="75">
        <f t="shared" si="859"/>
        <v>1.318853094956991</v>
      </c>
      <c r="NK247" s="75"/>
      <c r="NL247" s="75"/>
      <c r="NM247" s="211">
        <v>8773</v>
      </c>
      <c r="NN247" s="212">
        <v>0</v>
      </c>
      <c r="NO247" s="212">
        <v>5</v>
      </c>
      <c r="NP247" s="212">
        <v>10</v>
      </c>
      <c r="NQ247" s="212">
        <v>0</v>
      </c>
      <c r="NR247" s="212">
        <v>4</v>
      </c>
      <c r="NS247" s="213">
        <v>19</v>
      </c>
      <c r="NT247" s="213">
        <f t="shared" si="860"/>
        <v>8792</v>
      </c>
      <c r="NU247" s="75"/>
      <c r="NV247" s="75"/>
      <c r="NW247" s="73">
        <v>7700</v>
      </c>
      <c r="NX247" s="73">
        <v>1876</v>
      </c>
      <c r="NY247" s="75">
        <f t="shared" si="861"/>
        <v>0.24363636363636362</v>
      </c>
      <c r="NZ247" s="75">
        <f t="shared" si="862"/>
        <v>1.8336887196709077E-3</v>
      </c>
      <c r="OA247" s="75">
        <f t="shared" si="863"/>
        <v>2.3936173606158078E-3</v>
      </c>
      <c r="OB247" s="73">
        <v>11376</v>
      </c>
      <c r="OC247" s="73">
        <v>8792</v>
      </c>
      <c r="OD247" s="73">
        <v>639.41829274069028</v>
      </c>
      <c r="OE247" s="73">
        <v>160.815015306904</v>
      </c>
      <c r="OF247" s="75">
        <f t="shared" si="864"/>
        <v>1.4136341007990858E-2</v>
      </c>
      <c r="OG247" s="75">
        <f t="shared" si="865"/>
        <v>0.25150205606038384</v>
      </c>
      <c r="OH247" s="73">
        <v>198</v>
      </c>
      <c r="OI247" s="73">
        <f t="shared" si="866"/>
        <v>49.797407099955997</v>
      </c>
      <c r="OJ247" s="75">
        <f t="shared" si="867"/>
        <v>5.6639453025427661E-3</v>
      </c>
      <c r="OK247" s="75">
        <f t="shared" si="868"/>
        <v>1.7358716285088228E-3</v>
      </c>
      <c r="OL247" s="75">
        <f t="shared" si="869"/>
        <v>2.3460224553050382E-4</v>
      </c>
      <c r="OM247" s="73">
        <v>11314</v>
      </c>
      <c r="ON247" s="73">
        <v>192058272</v>
      </c>
      <c r="OO247" s="73">
        <f t="shared" si="870"/>
        <v>16975.275941311651</v>
      </c>
      <c r="OP247" s="75">
        <f t="shared" si="871"/>
        <v>1.736256579252271E-3</v>
      </c>
      <c r="OQ247" s="75">
        <f t="shared" si="872"/>
        <v>1.5423097697460125E-3</v>
      </c>
      <c r="OR247" s="75">
        <f t="shared" si="873"/>
        <v>1.6054061344137653E-4</v>
      </c>
      <c r="OS247" s="73">
        <v>1642.9542160155559</v>
      </c>
      <c r="OT247" s="75">
        <f t="shared" si="874"/>
        <v>0.14442283896057981</v>
      </c>
      <c r="OU247" s="75">
        <f t="shared" si="875"/>
        <v>1.3540551985436716E-3</v>
      </c>
      <c r="OV247" s="73">
        <v>105.17522350255808</v>
      </c>
      <c r="OW247" s="75">
        <f t="shared" si="876"/>
        <v>9.2960247041327625E-3</v>
      </c>
      <c r="OX247" s="75">
        <v>8.9855072463768129E-2</v>
      </c>
      <c r="OY247" s="73">
        <v>699</v>
      </c>
      <c r="OZ247" s="75">
        <f t="shared" si="877"/>
        <v>6.1445147679324894E-2</v>
      </c>
      <c r="PA247" s="73">
        <v>2321</v>
      </c>
      <c r="PB247" s="75">
        <f t="shared" si="878"/>
        <v>0.20402601969057665</v>
      </c>
      <c r="PC247" s="73">
        <v>1912</v>
      </c>
      <c r="PD247" s="73">
        <v>2246</v>
      </c>
      <c r="PE247" s="75">
        <f t="shared" si="879"/>
        <v>-0.14870881567230632</v>
      </c>
      <c r="PF247" s="75">
        <v>4.4881263492784908E-2</v>
      </c>
      <c r="PG247" s="75">
        <v>4.9880695375525509E-2</v>
      </c>
      <c r="PH247" s="75">
        <v>9.4761958868310417E-2</v>
      </c>
      <c r="PI247" s="75"/>
      <c r="PJ247" s="75"/>
      <c r="PK247" s="75"/>
      <c r="PL247" s="75"/>
      <c r="PM247" s="75"/>
      <c r="PN247" s="75"/>
      <c r="PO247" s="226"/>
      <c r="PP247" s="21">
        <f t="shared" si="880"/>
        <v>0</v>
      </c>
      <c r="PQ247" s="73">
        <f t="shared" si="881"/>
        <v>130.53564298772534</v>
      </c>
      <c r="PR247" s="73"/>
      <c r="PS247" s="73">
        <f t="shared" si="882"/>
        <v>9.2463645845773712</v>
      </c>
      <c r="PT247" s="73">
        <v>2</v>
      </c>
      <c r="PU247" s="73">
        <f t="shared" si="883"/>
        <v>13.514953622004624</v>
      </c>
      <c r="PV247" s="73">
        <v>2</v>
      </c>
      <c r="PW247" s="73"/>
      <c r="QA247" s="74"/>
      <c r="QB247" s="87"/>
    </row>
    <row r="248" spans="1:444" x14ac:dyDescent="0.25">
      <c r="A248" s="150"/>
      <c r="B248" s="153" t="s">
        <v>10</v>
      </c>
      <c r="C248" s="151"/>
      <c r="D248" s="156">
        <v>23081</v>
      </c>
      <c r="E248" s="156" t="s">
        <v>76</v>
      </c>
      <c r="F248" s="72" t="s">
        <v>99</v>
      </c>
      <c r="G248" s="82"/>
      <c r="P248" s="161"/>
      <c r="Q248" s="127"/>
      <c r="R248" s="127"/>
      <c r="S248" s="127"/>
      <c r="T248" s="127"/>
      <c r="U248" s="127"/>
      <c r="V248" s="127"/>
      <c r="W248" s="127"/>
      <c r="X248" s="127"/>
      <c r="Y248" s="127"/>
      <c r="Z248" s="113"/>
      <c r="AA248" s="73"/>
      <c r="AB248" s="74">
        <v>1186</v>
      </c>
      <c r="AC248" s="74">
        <v>2605</v>
      </c>
      <c r="AD248" s="74">
        <v>666</v>
      </c>
      <c r="AE248" s="74">
        <v>1088</v>
      </c>
      <c r="AF248" s="74">
        <v>607</v>
      </c>
      <c r="AG248" s="74">
        <v>909</v>
      </c>
      <c r="AH248" s="74">
        <v>58</v>
      </c>
      <c r="AI248" s="74">
        <v>423</v>
      </c>
      <c r="AK248" s="73">
        <f t="shared" si="667"/>
        <v>7542</v>
      </c>
      <c r="AL248" s="75"/>
      <c r="AM248" s="76">
        <f t="shared" si="668"/>
        <v>0.15725271811190666</v>
      </c>
      <c r="AN248" s="77">
        <f t="shared" si="669"/>
        <v>0.34539909838239191</v>
      </c>
      <c r="AO248" s="77">
        <f t="shared" si="670"/>
        <v>8.83054892601432E-2</v>
      </c>
      <c r="AP248" s="77">
        <f t="shared" si="671"/>
        <v>0.14425881728984355</v>
      </c>
      <c r="AQ248" s="77">
        <f t="shared" si="672"/>
        <v>8.0482630601962341E-2</v>
      </c>
      <c r="AR248" s="77">
        <f t="shared" si="673"/>
        <v>0.12052505966587113</v>
      </c>
      <c r="AS248" s="77">
        <f t="shared" si="674"/>
        <v>7.6902678334659245E-3</v>
      </c>
      <c r="AT248" s="78">
        <f t="shared" si="675"/>
        <v>5.6085918854415273E-2</v>
      </c>
      <c r="AU248" s="75">
        <f t="shared" si="676"/>
        <v>1</v>
      </c>
      <c r="AV248" s="75"/>
      <c r="AW248" s="75"/>
      <c r="AX248" s="74">
        <v>510</v>
      </c>
      <c r="AY248" s="74">
        <v>389</v>
      </c>
      <c r="AZ248" s="74">
        <v>1884</v>
      </c>
      <c r="BA248" s="74">
        <v>748</v>
      </c>
      <c r="BB248" s="74">
        <v>2844</v>
      </c>
      <c r="BC248" s="74">
        <v>978</v>
      </c>
      <c r="BD248" s="74">
        <v>95</v>
      </c>
      <c r="BF248" s="74">
        <v>19</v>
      </c>
      <c r="BG248" s="79">
        <v>20</v>
      </c>
      <c r="BH248" s="80"/>
      <c r="BI248" s="80"/>
      <c r="BJ248" s="81"/>
      <c r="BK248" s="73">
        <f t="shared" si="677"/>
        <v>20</v>
      </c>
      <c r="BL248" s="79">
        <f t="shared" si="678"/>
        <v>7487</v>
      </c>
      <c r="BM248" s="82"/>
      <c r="BN248" s="83">
        <f t="shared" si="679"/>
        <v>6.8118071323627627E-2</v>
      </c>
      <c r="BO248" s="84">
        <f t="shared" si="680"/>
        <v>5.1956724989982633E-2</v>
      </c>
      <c r="BP248" s="84">
        <f t="shared" si="681"/>
        <v>0.25163616936022437</v>
      </c>
      <c r="BQ248" s="84">
        <f t="shared" si="682"/>
        <v>9.9906504607987182E-2</v>
      </c>
      <c r="BR248" s="84">
        <f t="shared" si="683"/>
        <v>0.37985842126352343</v>
      </c>
      <c r="BS248" s="84">
        <f t="shared" si="684"/>
        <v>0.1306264191264859</v>
      </c>
      <c r="BT248" s="84">
        <f t="shared" si="685"/>
        <v>1.2688660344597301E-2</v>
      </c>
      <c r="BU248" s="84">
        <f t="shared" si="686"/>
        <v>0</v>
      </c>
      <c r="BV248" s="84">
        <f t="shared" si="687"/>
        <v>2.5377320689194604E-3</v>
      </c>
      <c r="BW248" s="84">
        <f t="shared" si="688"/>
        <v>2.6712969146520634E-3</v>
      </c>
      <c r="BX248" s="84">
        <f t="shared" si="689"/>
        <v>0</v>
      </c>
      <c r="BY248" s="84">
        <f t="shared" si="690"/>
        <v>0</v>
      </c>
      <c r="BZ248" s="84">
        <f t="shared" si="691"/>
        <v>0</v>
      </c>
      <c r="CA248" s="75">
        <f t="shared" si="692"/>
        <v>2.6712969146520634E-3</v>
      </c>
      <c r="CB248" s="85">
        <f t="shared" si="693"/>
        <v>1</v>
      </c>
      <c r="CC248" s="75"/>
      <c r="CD248" s="75"/>
      <c r="CE248" s="74">
        <v>688</v>
      </c>
      <c r="CF248" s="74">
        <v>2848</v>
      </c>
      <c r="CG248" s="74">
        <v>882</v>
      </c>
      <c r="CH248" s="74">
        <v>1068</v>
      </c>
      <c r="CI248" s="74">
        <v>893</v>
      </c>
      <c r="CJ248" s="74">
        <v>1019</v>
      </c>
      <c r="CK248" s="74">
        <v>129</v>
      </c>
      <c r="CL248" s="72">
        <v>29</v>
      </c>
      <c r="CM248" s="72">
        <v>34</v>
      </c>
      <c r="CN248" s="74">
        <v>21</v>
      </c>
      <c r="CO248" s="72"/>
      <c r="CP248" s="73">
        <f t="shared" si="884"/>
        <v>84</v>
      </c>
      <c r="CQ248" s="73">
        <f t="shared" si="885"/>
        <v>7611</v>
      </c>
      <c r="CR248" s="73"/>
      <c r="CS248" s="76">
        <f t="shared" si="694"/>
        <v>9.03954802259887E-2</v>
      </c>
      <c r="CT248" s="77">
        <f t="shared" si="695"/>
        <v>0.37419524372618579</v>
      </c>
      <c r="CU248" s="77">
        <f t="shared" si="696"/>
        <v>0.11588490342924715</v>
      </c>
      <c r="CV248" s="77">
        <f t="shared" si="697"/>
        <v>0.14032321639731968</v>
      </c>
      <c r="CW248" s="77">
        <f t="shared" si="698"/>
        <v>0.11733018000262778</v>
      </c>
      <c r="CX248" s="77">
        <f t="shared" si="699"/>
        <v>0.13388516620680593</v>
      </c>
      <c r="CY248" s="77">
        <f t="shared" si="700"/>
        <v>1.6949152542372881E-2</v>
      </c>
      <c r="CZ248" s="78"/>
      <c r="DA248" s="78"/>
      <c r="DB248" s="78"/>
      <c r="DC248" s="78"/>
      <c r="DD248" s="78">
        <f t="shared" si="701"/>
        <v>1.1036657469452109E-2</v>
      </c>
      <c r="DE248" s="75">
        <f t="shared" si="702"/>
        <v>1</v>
      </c>
      <c r="DF248" s="75"/>
      <c r="DG248" s="75"/>
      <c r="DH248" s="74">
        <v>1084</v>
      </c>
      <c r="DI248" s="74">
        <v>2959</v>
      </c>
      <c r="DJ248" s="74">
        <v>1151</v>
      </c>
      <c r="DK248" s="74">
        <v>756</v>
      </c>
      <c r="DL248" s="74">
        <v>112</v>
      </c>
      <c r="DM248" s="74">
        <v>322</v>
      </c>
      <c r="DN248" s="74">
        <v>737</v>
      </c>
      <c r="DO248" s="74">
        <v>613</v>
      </c>
      <c r="DP248" s="72">
        <v>9</v>
      </c>
      <c r="DQ248" s="72">
        <v>51</v>
      </c>
      <c r="DS248" s="72"/>
      <c r="DU248" s="73">
        <f t="shared" si="703"/>
        <v>60</v>
      </c>
      <c r="DV248" s="73">
        <f t="shared" si="886"/>
        <v>7794</v>
      </c>
      <c r="DW248" s="76">
        <f t="shared" si="704"/>
        <v>0.13908134462406979</v>
      </c>
      <c r="DX248" s="77">
        <f t="shared" si="705"/>
        <v>0.37965101360020531</v>
      </c>
      <c r="DY248" s="77">
        <f t="shared" si="706"/>
        <v>0.1476777007954837</v>
      </c>
      <c r="DZ248" s="77">
        <f t="shared" si="707"/>
        <v>9.6997690531177835E-2</v>
      </c>
      <c r="EA248" s="77">
        <f t="shared" si="708"/>
        <v>1.437002822684116E-2</v>
      </c>
      <c r="EB248" s="77">
        <f t="shared" si="709"/>
        <v>4.1313831152168336E-2</v>
      </c>
      <c r="EC248" s="77">
        <f t="shared" si="710"/>
        <v>9.4559917885552985E-2</v>
      </c>
      <c r="ED248" s="77">
        <f t="shared" si="711"/>
        <v>7.8650243777264567E-2</v>
      </c>
      <c r="EE248" s="75">
        <f t="shared" si="712"/>
        <v>1.1547344110854503E-3</v>
      </c>
      <c r="EF248" s="78">
        <f t="shared" si="713"/>
        <v>6.5434949961508853E-3</v>
      </c>
      <c r="EG248" s="78">
        <f t="shared" si="714"/>
        <v>0</v>
      </c>
      <c r="EH248" s="78">
        <f t="shared" si="715"/>
        <v>0</v>
      </c>
      <c r="EI248" s="78">
        <f t="shared" si="716"/>
        <v>0</v>
      </c>
      <c r="EJ248" s="75">
        <f t="shared" si="717"/>
        <v>7.6982294072363358E-3</v>
      </c>
      <c r="EK248" s="75">
        <f t="shared" si="718"/>
        <v>1</v>
      </c>
      <c r="EL248" s="75"/>
      <c r="EM248" s="75"/>
      <c r="EN248" s="75"/>
      <c r="EO248" s="75"/>
      <c r="EP248" s="75"/>
      <c r="EQ248" s="75"/>
      <c r="ER248" s="75">
        <f t="shared" si="719"/>
        <v>0.34539909838239191</v>
      </c>
      <c r="ES248" s="75">
        <f t="shared" si="720"/>
        <v>0.37985842126352343</v>
      </c>
      <c r="ET248" s="75">
        <f t="shared" si="721"/>
        <v>0.37419524372618579</v>
      </c>
      <c r="EU248" s="75">
        <f t="shared" si="722"/>
        <v>0.37965101360020531</v>
      </c>
      <c r="EV248" s="75"/>
      <c r="EW248" s="75"/>
      <c r="EX248" s="75">
        <f t="shared" si="723"/>
        <v>8.83054892601432E-2</v>
      </c>
      <c r="EY248" s="75">
        <f t="shared" si="724"/>
        <v>5.1956724989982633E-2</v>
      </c>
      <c r="EZ248" s="75">
        <f t="shared" si="725"/>
        <v>0.11733018000262778</v>
      </c>
      <c r="FA248" s="75">
        <f t="shared" si="726"/>
        <v>0.1476777007954837</v>
      </c>
      <c r="FB248" s="75"/>
      <c r="FC248" s="75"/>
      <c r="FD248" s="75"/>
      <c r="FE248" s="75">
        <f t="shared" si="727"/>
        <v>0</v>
      </c>
      <c r="FF248" s="75"/>
      <c r="FG248" s="75"/>
      <c r="FH248" s="75"/>
      <c r="FI248" s="75"/>
      <c r="FJ248" s="75"/>
      <c r="FK248" s="75">
        <f t="shared" si="728"/>
        <v>2.5377320689194604E-3</v>
      </c>
      <c r="FL248" s="75"/>
      <c r="FM248" s="75"/>
      <c r="FN248" s="75"/>
      <c r="FO248" s="75"/>
      <c r="FP248" s="75">
        <f t="shared" si="729"/>
        <v>0.43370458764253511</v>
      </c>
      <c r="FQ248" s="75">
        <f t="shared" si="730"/>
        <v>0.43435287832242547</v>
      </c>
      <c r="FR248" s="75">
        <f t="shared" si="731"/>
        <v>0.49152542372881358</v>
      </c>
      <c r="FS248" s="75">
        <f t="shared" si="732"/>
        <v>0.52732871439568907</v>
      </c>
      <c r="FT248" s="75"/>
      <c r="FU248" s="75"/>
      <c r="FV248" s="75"/>
      <c r="FW248" s="75">
        <f t="shared" si="733"/>
        <v>-5.6631775373376381E-3</v>
      </c>
      <c r="FX248" s="75">
        <f t="shared" si="734"/>
        <v>5.4557698740195226E-3</v>
      </c>
      <c r="FY248" s="75">
        <f t="shared" si="735"/>
        <v>-2.0740766331811544E-4</v>
      </c>
      <c r="FZ248" s="75"/>
      <c r="GA248" s="75"/>
      <c r="GB248" s="75">
        <f t="shared" si="736"/>
        <v>6.5373455012645146E-2</v>
      </c>
      <c r="GC248" s="75">
        <f t="shared" si="737"/>
        <v>3.0347520792855923E-2</v>
      </c>
      <c r="GD248" s="75">
        <f t="shared" si="738"/>
        <v>9.5720975805501068E-2</v>
      </c>
      <c r="GE248" s="75"/>
      <c r="GF248" s="75"/>
      <c r="GG248" s="75"/>
      <c r="GH248" s="75"/>
      <c r="GI248" s="75"/>
      <c r="GJ248" s="75"/>
      <c r="GK248" s="75"/>
      <c r="GL248" s="75"/>
      <c r="GM248" s="75"/>
      <c r="GN248" s="75"/>
      <c r="GO248" s="75"/>
      <c r="GP248" s="75"/>
      <c r="GQ248" s="75">
        <f t="shared" si="739"/>
        <v>5.7172545406388109E-2</v>
      </c>
      <c r="GR248" s="75">
        <f t="shared" si="740"/>
        <v>3.5803290666875487E-2</v>
      </c>
      <c r="GS248" s="75">
        <f t="shared" si="741"/>
        <v>9.2975836073263596E-2</v>
      </c>
      <c r="GT248" s="75"/>
      <c r="GU248" s="75"/>
      <c r="GV248" s="75"/>
      <c r="GW248" s="75"/>
      <c r="GX248" s="75">
        <f t="shared" si="742"/>
        <v>7.6902678334659245E-3</v>
      </c>
      <c r="GY248" s="75">
        <f t="shared" si="743"/>
        <v>1.2688660344597301E-2</v>
      </c>
      <c r="GZ248" s="75">
        <f t="shared" si="744"/>
        <v>1.6949152542372881E-2</v>
      </c>
      <c r="HA248" s="75">
        <f t="shared" si="745"/>
        <v>4.1313831152168336E-2</v>
      </c>
      <c r="HB248" s="75"/>
      <c r="HC248" s="75"/>
      <c r="HD248" s="75">
        <f t="shared" si="746"/>
        <v>4.26049219777558E-3</v>
      </c>
      <c r="HE248" s="75">
        <f t="shared" si="747"/>
        <v>2.4364678609795454E-2</v>
      </c>
      <c r="HF248" s="75">
        <f t="shared" si="748"/>
        <v>2.8625170807571036E-2</v>
      </c>
      <c r="HG248" s="75"/>
      <c r="HH248" s="75"/>
      <c r="HI248" s="75"/>
      <c r="HJ248" s="75">
        <f t="shared" si="749"/>
        <v>0.12052505966587113</v>
      </c>
      <c r="HK248" s="75">
        <f t="shared" si="750"/>
        <v>0.1306264191264859</v>
      </c>
      <c r="HL248" s="75">
        <f t="shared" si="751"/>
        <v>0.11588490342924715</v>
      </c>
      <c r="HM248" s="75">
        <f t="shared" si="752"/>
        <v>9.6997690531177835E-2</v>
      </c>
      <c r="HN248" s="75"/>
      <c r="HO248" s="75"/>
      <c r="HP248" s="75">
        <f t="shared" si="753"/>
        <v>-1.474151569723875E-2</v>
      </c>
      <c r="HQ248" s="75">
        <f>Gegevens!HM92-Gegevens!HL92</f>
        <v>-7.1800600545854687E-2</v>
      </c>
      <c r="HR248" s="75">
        <f t="shared" si="754"/>
        <v>-3.3628728595308063E-2</v>
      </c>
      <c r="HS248" s="75"/>
      <c r="HT248" s="75"/>
      <c r="HU248" s="75"/>
      <c r="HV248" s="75">
        <f t="shared" si="755"/>
        <v>0.15725271811190666</v>
      </c>
      <c r="HW248" s="75">
        <f t="shared" si="756"/>
        <v>0.25163616936022437</v>
      </c>
      <c r="HX248" s="75">
        <f t="shared" si="757"/>
        <v>0.13388516620680593</v>
      </c>
      <c r="HY248" s="75">
        <f t="shared" si="758"/>
        <v>0.13908134462406979</v>
      </c>
      <c r="HZ248" s="75"/>
      <c r="IA248" s="75"/>
      <c r="IB248" s="75">
        <f t="shared" si="759"/>
        <v>-0.11775100315341844</v>
      </c>
      <c r="IC248" s="75">
        <f t="shared" si="760"/>
        <v>5.1961784172638581E-3</v>
      </c>
      <c r="ID248" s="75">
        <f t="shared" si="761"/>
        <v>-0.11255482473615458</v>
      </c>
      <c r="IE248" s="75"/>
      <c r="IF248" s="75"/>
      <c r="IG248" s="75"/>
      <c r="IH248" s="75">
        <f t="shared" si="762"/>
        <v>0.14425881728984355</v>
      </c>
      <c r="II248" s="75">
        <f t="shared" si="763"/>
        <v>9.9906504607987182E-2</v>
      </c>
      <c r="IJ248" s="75">
        <f t="shared" si="764"/>
        <v>9.03954802259887E-2</v>
      </c>
      <c r="IK248" s="75">
        <f t="shared" si="765"/>
        <v>7.8650243777264567E-2</v>
      </c>
      <c r="IL248" s="75"/>
      <c r="IM248" s="75"/>
      <c r="IN248" s="75">
        <f t="shared" si="766"/>
        <v>-9.5110243819984813E-3</v>
      </c>
      <c r="IO248" s="75">
        <f t="shared" si="767"/>
        <v>-1.1745236448724133E-2</v>
      </c>
      <c r="IP248" s="75">
        <f t="shared" si="768"/>
        <v>-2.1256260830722615E-2</v>
      </c>
      <c r="IQ248" s="75"/>
      <c r="IR248" s="75"/>
      <c r="IS248" s="75"/>
      <c r="IT248" s="75">
        <f t="shared" si="769"/>
        <v>8.0482630601962341E-2</v>
      </c>
      <c r="IU248" s="75">
        <f t="shared" si="770"/>
        <v>6.8118071323627627E-2</v>
      </c>
      <c r="IV248" s="75">
        <f t="shared" si="771"/>
        <v>0.14032321639731968</v>
      </c>
      <c r="IW248" s="75">
        <f t="shared" si="772"/>
        <v>9.4559917885552985E-2</v>
      </c>
      <c r="IX248" s="75"/>
      <c r="IY248" s="75"/>
      <c r="IZ248" s="75">
        <f t="shared" si="773"/>
        <v>7.2205145073692051E-2</v>
      </c>
      <c r="JA248" s="75">
        <f t="shared" si="774"/>
        <v>-4.5763298511766692E-2</v>
      </c>
      <c r="JB248" s="75">
        <f t="shared" si="775"/>
        <v>2.6441846561925358E-2</v>
      </c>
      <c r="JC248" s="75"/>
      <c r="JD248" s="75"/>
      <c r="JE248" s="75"/>
      <c r="JF248" s="75"/>
      <c r="JG248" s="75"/>
      <c r="JH248" s="75"/>
      <c r="JI248" s="75">
        <f t="shared" si="776"/>
        <v>0.15194908512330949</v>
      </c>
      <c r="JJ248" s="75">
        <f t="shared" si="777"/>
        <v>0.22474144789180589</v>
      </c>
      <c r="JK248" s="75">
        <f t="shared" si="778"/>
        <v>0.23243171572527183</v>
      </c>
      <c r="JL248" s="75"/>
      <c r="JM248" s="75">
        <f t="shared" si="779"/>
        <v>0.11259516495258448</v>
      </c>
      <c r="JN248" s="75">
        <f t="shared" si="780"/>
        <v>0.16802457593161479</v>
      </c>
      <c r="JO248" s="75">
        <f t="shared" si="781"/>
        <v>0.18071323627621211</v>
      </c>
      <c r="JP248" s="75"/>
      <c r="JQ248" s="75">
        <f t="shared" si="782"/>
        <v>0.10734463276836158</v>
      </c>
      <c r="JR248" s="75">
        <f t="shared" si="783"/>
        <v>0.23071869662330838</v>
      </c>
      <c r="JS248" s="75">
        <f t="shared" si="784"/>
        <v>0.24766784916568124</v>
      </c>
      <c r="JT248" s="75"/>
      <c r="JU248" s="75">
        <f t="shared" si="785"/>
        <v>0.1199640749294329</v>
      </c>
      <c r="JV248" s="75">
        <f t="shared" si="786"/>
        <v>0.17321016166281755</v>
      </c>
      <c r="JW248" s="75">
        <f t="shared" si="787"/>
        <v>0.21452399281498588</v>
      </c>
      <c r="JX248" s="75"/>
      <c r="JY248" s="75"/>
      <c r="JZ248" s="75"/>
      <c r="KA248" s="75">
        <f t="shared" si="788"/>
        <v>-5.250532184222903E-3</v>
      </c>
      <c r="KB248" s="75">
        <f t="shared" si="789"/>
        <v>1.2619442161071318E-2</v>
      </c>
      <c r="KC248" s="75">
        <f t="shared" si="790"/>
        <v>7.3689099768484145E-3</v>
      </c>
      <c r="KD248" s="75"/>
      <c r="KE248" s="75"/>
      <c r="KF248" s="75">
        <f t="shared" si="791"/>
        <v>6.2694120691693583E-2</v>
      </c>
      <c r="KG248" s="75">
        <f t="shared" si="792"/>
        <v>-5.7508534960490826E-2</v>
      </c>
      <c r="KH248" s="75">
        <f t="shared" si="793"/>
        <v>5.1855857312027576E-3</v>
      </c>
      <c r="KI248" s="75"/>
      <c r="KJ248" s="75"/>
      <c r="KK248" s="75">
        <f t="shared" si="794"/>
        <v>6.6954612889469134E-2</v>
      </c>
      <c r="KL248" s="75">
        <f t="shared" si="795"/>
        <v>-3.3143856350695361E-2</v>
      </c>
      <c r="KM248" s="75">
        <f t="shared" si="796"/>
        <v>3.3810756538773773E-2</v>
      </c>
      <c r="KN248" s="75"/>
      <c r="KO248" s="75"/>
      <c r="KP248" s="75"/>
      <c r="KQ248" s="75"/>
      <c r="KR248" s="73">
        <f t="shared" si="797"/>
        <v>2960.6165353279016</v>
      </c>
      <c r="KS248" s="73">
        <f t="shared" si="798"/>
        <v>404.95071457192466</v>
      </c>
      <c r="KT248" s="73">
        <f t="shared" si="799"/>
        <v>1018.1023106718311</v>
      </c>
      <c r="KU248" s="73">
        <f t="shared" si="800"/>
        <v>1961.2523039935888</v>
      </c>
      <c r="KV248" s="73">
        <f t="shared" si="801"/>
        <v>778.67129691465209</v>
      </c>
      <c r="KW248" s="73">
        <f t="shared" si="802"/>
        <v>530.91224789635373</v>
      </c>
      <c r="KX248" s="73">
        <f t="shared" si="803"/>
        <v>98.895418725791373</v>
      </c>
      <c r="KY248" s="73"/>
      <c r="KZ248" s="73">
        <f t="shared" si="804"/>
        <v>2916.477729601892</v>
      </c>
      <c r="LA248" s="73">
        <f t="shared" si="805"/>
        <v>914.47142294048092</v>
      </c>
      <c r="LB248" s="73">
        <f t="shared" si="806"/>
        <v>903.20693732755228</v>
      </c>
      <c r="LC248" s="73">
        <f t="shared" si="807"/>
        <v>1043.5009854158454</v>
      </c>
      <c r="LD248" s="73">
        <f t="shared" si="808"/>
        <v>704.54237288135596</v>
      </c>
      <c r="LE248" s="73">
        <f t="shared" si="809"/>
        <v>1093.6791486007096</v>
      </c>
      <c r="LF248" s="73">
        <f t="shared" si="810"/>
        <v>132.10169491525423</v>
      </c>
      <c r="LG248" s="73"/>
      <c r="LH248" s="73">
        <f t="shared" si="811"/>
        <v>2959</v>
      </c>
      <c r="LI248" s="73">
        <f t="shared" si="812"/>
        <v>1151</v>
      </c>
      <c r="LJ248" s="73">
        <f t="shared" si="813"/>
        <v>756</v>
      </c>
      <c r="LK248" s="73">
        <f t="shared" si="814"/>
        <v>1084</v>
      </c>
      <c r="LL248" s="73">
        <f t="shared" si="815"/>
        <v>613</v>
      </c>
      <c r="LM248" s="73">
        <f t="shared" si="816"/>
        <v>737</v>
      </c>
      <c r="LN248" s="73">
        <f t="shared" si="817"/>
        <v>322</v>
      </c>
      <c r="LO248" s="73"/>
      <c r="LP248" s="73">
        <f t="shared" si="818"/>
        <v>-44.13880572600965</v>
      </c>
      <c r="LQ248" s="73">
        <f t="shared" si="819"/>
        <v>509.52070836855626</v>
      </c>
      <c r="LR248" s="73">
        <f t="shared" si="820"/>
        <v>-114.89537334427882</v>
      </c>
      <c r="LS248" s="73">
        <f t="shared" si="821"/>
        <v>-917.7513185777434</v>
      </c>
      <c r="LT248" s="73">
        <f t="shared" si="822"/>
        <v>-74.12892403329613</v>
      </c>
      <c r="LU248" s="73">
        <f t="shared" si="823"/>
        <v>562.76690070435586</v>
      </c>
      <c r="LV248" s="73">
        <f t="shared" si="824"/>
        <v>33.206276189462855</v>
      </c>
      <c r="LW248" s="73"/>
      <c r="LX248" s="73">
        <f t="shared" si="825"/>
        <v>42.522270398108049</v>
      </c>
      <c r="LY248" s="73">
        <f t="shared" si="826"/>
        <v>236.52857705951908</v>
      </c>
      <c r="LZ248" s="73">
        <f t="shared" si="827"/>
        <v>-147.20693732755228</v>
      </c>
      <c r="MA248" s="73">
        <f t="shared" si="828"/>
        <v>40.499014584154565</v>
      </c>
      <c r="MB248" s="73">
        <f t="shared" si="829"/>
        <v>-91.542372881355959</v>
      </c>
      <c r="MC248" s="73">
        <f t="shared" si="830"/>
        <v>-356.6791486007096</v>
      </c>
      <c r="MD248" s="73">
        <f t="shared" si="831"/>
        <v>189.89830508474577</v>
      </c>
      <c r="ME248" s="73"/>
      <c r="MF248" s="73">
        <f t="shared" si="832"/>
        <v>-1.6165353279016017</v>
      </c>
      <c r="MG248" s="73">
        <f t="shared" si="833"/>
        <v>746.04928542807534</v>
      </c>
      <c r="MH248" s="73">
        <f t="shared" si="834"/>
        <v>-262.10231067183111</v>
      </c>
      <c r="MI248" s="73">
        <f t="shared" si="835"/>
        <v>-877.25230399358884</v>
      </c>
      <c r="MJ248" s="73">
        <f t="shared" si="836"/>
        <v>-165.67129691465209</v>
      </c>
      <c r="MK248" s="73">
        <f t="shared" si="837"/>
        <v>206.08775210364627</v>
      </c>
      <c r="ML248" s="73">
        <f t="shared" si="838"/>
        <v>223.10458127420861</v>
      </c>
      <c r="MM248" s="73"/>
      <c r="MN248" s="75">
        <f t="shared" si="839"/>
        <v>-1.4908653383279534E-2</v>
      </c>
      <c r="MO248" s="75">
        <f t="shared" si="840"/>
        <v>1.2582289400505764</v>
      </c>
      <c r="MP248" s="75">
        <f t="shared" si="841"/>
        <v>-0.11285248264338091</v>
      </c>
      <c r="MQ248" s="75">
        <f t="shared" si="842"/>
        <v>-0.46794148652316558</v>
      </c>
      <c r="MR248" s="75">
        <f t="shared" si="843"/>
        <v>-9.5199250732650523E-2</v>
      </c>
      <c r="MS248" s="75">
        <f t="shared" si="844"/>
        <v>1.0599998454249653</v>
      </c>
      <c r="MT248" s="75">
        <f t="shared" si="845"/>
        <v>0.33577163247100794</v>
      </c>
      <c r="MU248" s="75"/>
      <c r="MV248" s="75">
        <f t="shared" si="846"/>
        <v>1.45800086064475E-2</v>
      </c>
      <c r="MW248" s="75">
        <f t="shared" si="847"/>
        <v>0.25865059434986165</v>
      </c>
      <c r="MX248" s="75">
        <f t="shared" si="848"/>
        <v>-0.16298251402177505</v>
      </c>
      <c r="MY248" s="75">
        <f t="shared" si="849"/>
        <v>3.8810710435520396E-2</v>
      </c>
      <c r="MZ248" s="75">
        <f t="shared" si="850"/>
        <v>-0.1299316782140108</v>
      </c>
      <c r="NA248" s="75">
        <f t="shared" si="851"/>
        <v>-0.32612777619200023</v>
      </c>
      <c r="NB248" s="75">
        <f t="shared" si="852"/>
        <v>1.4375160379779319</v>
      </c>
      <c r="NC248" s="75"/>
      <c r="ND248" s="75">
        <f t="shared" si="853"/>
        <v>-5.4601307147079188E-4</v>
      </c>
      <c r="NE248" s="75">
        <f t="shared" si="854"/>
        <v>1.8423211975727161</v>
      </c>
      <c r="NF248" s="75">
        <f t="shared" si="855"/>
        <v>-0.257442015330339</v>
      </c>
      <c r="NG248" s="75">
        <f t="shared" si="856"/>
        <v>-0.44729191762186277</v>
      </c>
      <c r="NH248" s="75">
        <f t="shared" si="857"/>
        <v>-0.21276153053425165</v>
      </c>
      <c r="NI248" s="75">
        <f t="shared" si="858"/>
        <v>0.38817667688065716</v>
      </c>
      <c r="NJ248" s="75">
        <f t="shared" si="859"/>
        <v>2.2559647772240452</v>
      </c>
      <c r="NK248" s="75"/>
      <c r="NL248" s="75"/>
      <c r="NM248" s="211">
        <v>8938</v>
      </c>
      <c r="NN248" s="212">
        <v>0</v>
      </c>
      <c r="NO248" s="212">
        <v>7</v>
      </c>
      <c r="NP248" s="212">
        <v>5</v>
      </c>
      <c r="NQ248" s="212">
        <v>0</v>
      </c>
      <c r="NR248" s="212">
        <v>35</v>
      </c>
      <c r="NS248" s="213">
        <v>47</v>
      </c>
      <c r="NT248" s="213">
        <f t="shared" si="860"/>
        <v>8985</v>
      </c>
      <c r="NU248" s="75"/>
      <c r="NV248" s="75"/>
      <c r="NW248" s="73">
        <v>7794</v>
      </c>
      <c r="NX248" s="73">
        <v>1151</v>
      </c>
      <c r="NY248" s="75">
        <f t="shared" si="861"/>
        <v>0.1476777007954837</v>
      </c>
      <c r="NZ248" s="75">
        <f t="shared" si="862"/>
        <v>1.8560740105344226E-3</v>
      </c>
      <c r="OA248" s="75">
        <f t="shared" si="863"/>
        <v>1.4685786684801678E-3</v>
      </c>
      <c r="OB248" s="73">
        <v>12090</v>
      </c>
      <c r="OC248" s="73">
        <v>8985</v>
      </c>
      <c r="OD248" s="73">
        <v>1723.5952459481678</v>
      </c>
      <c r="OE248" s="73">
        <v>757.23144664479298</v>
      </c>
      <c r="OF248" s="75">
        <f t="shared" si="864"/>
        <v>6.2632873998742178E-2</v>
      </c>
      <c r="OG248" s="75">
        <f t="shared" si="865"/>
        <v>0.43933252219446223</v>
      </c>
      <c r="OH248" s="73">
        <v>1259.3333333333301</v>
      </c>
      <c r="OI248" s="73">
        <f t="shared" si="866"/>
        <v>553.26608961689135</v>
      </c>
      <c r="OJ248" s="75">
        <f t="shared" si="867"/>
        <v>6.157663768691056E-2</v>
      </c>
      <c r="OK248" s="75">
        <f t="shared" si="868"/>
        <v>1.844821377344556E-3</v>
      </c>
      <c r="OL248" s="75">
        <f t="shared" si="869"/>
        <v>1.1046741961884055E-3</v>
      </c>
      <c r="OM248" s="73">
        <v>11944</v>
      </c>
      <c r="ON248" s="73">
        <v>259476800</v>
      </c>
      <c r="OO248" s="73">
        <f t="shared" si="870"/>
        <v>21724.447421299396</v>
      </c>
      <c r="OP248" s="75">
        <f t="shared" si="871"/>
        <v>1.8329369438385298E-3</v>
      </c>
      <c r="OQ248" s="75">
        <f t="shared" si="872"/>
        <v>2.0837092799753615E-3</v>
      </c>
      <c r="OR248" s="75">
        <f t="shared" si="873"/>
        <v>1.7836606882988858E-3</v>
      </c>
      <c r="OS248" s="73">
        <v>2543.7181848626924</v>
      </c>
      <c r="OT248" s="75">
        <f t="shared" si="874"/>
        <v>0.21039852645679838</v>
      </c>
      <c r="OU248" s="75">
        <f t="shared" si="875"/>
        <v>2.0964277630307311E-3</v>
      </c>
      <c r="OV248" s="73">
        <v>331.84962505020133</v>
      </c>
      <c r="OW248" s="75">
        <f t="shared" si="876"/>
        <v>2.7783793122086516E-2</v>
      </c>
      <c r="OX248" s="75">
        <v>4.6920821114369501E-2</v>
      </c>
      <c r="OY248" s="73">
        <v>700</v>
      </c>
      <c r="OZ248" s="75">
        <f t="shared" si="877"/>
        <v>5.7899090157154671E-2</v>
      </c>
      <c r="PA248" s="73">
        <v>2365</v>
      </c>
      <c r="PB248" s="75">
        <f t="shared" si="878"/>
        <v>0.19561621174524399</v>
      </c>
      <c r="PC248" s="73">
        <v>2105</v>
      </c>
      <c r="PD248" s="73">
        <v>2482</v>
      </c>
      <c r="PE248" s="75">
        <f t="shared" si="879"/>
        <v>-0.15189363416599516</v>
      </c>
      <c r="PF248" s="75">
        <v>3.7708565072302559E-2</v>
      </c>
      <c r="PG248" s="75">
        <v>7.1412680756395994E-2</v>
      </c>
      <c r="PH248" s="75">
        <v>0.10912124582869856</v>
      </c>
      <c r="PI248" s="75"/>
      <c r="PJ248" s="75"/>
      <c r="PK248" s="75"/>
      <c r="PL248" s="75"/>
      <c r="PM248" s="75"/>
      <c r="PN248" s="75"/>
      <c r="PO248" s="226"/>
      <c r="PP248" s="21">
        <f t="shared" si="880"/>
        <v>0</v>
      </c>
      <c r="PQ248" s="73">
        <f t="shared" si="881"/>
        <v>79.12285071311986</v>
      </c>
      <c r="PR248" s="73"/>
      <c r="PS248" s="73">
        <f t="shared" si="882"/>
        <v>97.311622982706112</v>
      </c>
      <c r="PT248" s="73">
        <v>1</v>
      </c>
      <c r="PU248" s="73">
        <f t="shared" si="883"/>
        <v>59.879737396499507</v>
      </c>
      <c r="PV248" s="73">
        <v>1</v>
      </c>
      <c r="PW248" s="73"/>
      <c r="QA248" s="74"/>
      <c r="QB248" s="87"/>
    </row>
    <row r="249" spans="1:444" x14ac:dyDescent="0.25">
      <c r="A249" s="150"/>
      <c r="B249" s="153" t="s">
        <v>10</v>
      </c>
      <c r="C249" s="151"/>
      <c r="D249" s="156">
        <v>46024</v>
      </c>
      <c r="E249" s="156" t="s">
        <v>205</v>
      </c>
      <c r="F249" s="72" t="s">
        <v>258</v>
      </c>
      <c r="G249" s="82"/>
      <c r="P249" s="161"/>
      <c r="Q249" s="127"/>
      <c r="R249" s="127"/>
      <c r="S249" s="127"/>
      <c r="T249" s="127"/>
      <c r="U249" s="127"/>
      <c r="V249" s="127"/>
      <c r="W249" s="127"/>
      <c r="X249" s="127"/>
      <c r="Y249" s="127"/>
      <c r="Z249" s="113"/>
      <c r="AA249" s="73"/>
      <c r="AB249" s="74">
        <v>801</v>
      </c>
      <c r="AC249" s="74">
        <v>3740</v>
      </c>
      <c r="AD249" s="74">
        <v>1650</v>
      </c>
      <c r="AE249" s="74">
        <v>1300</v>
      </c>
      <c r="AF249" s="74">
        <v>927</v>
      </c>
      <c r="AG249" s="74">
        <v>2886</v>
      </c>
      <c r="AH249" s="74">
        <v>184</v>
      </c>
      <c r="AI249" s="74">
        <v>267</v>
      </c>
      <c r="AK249" s="73">
        <f t="shared" si="667"/>
        <v>11755</v>
      </c>
      <c r="AL249" s="75"/>
      <c r="AM249" s="76">
        <f t="shared" si="668"/>
        <v>6.8141216503615487E-2</v>
      </c>
      <c r="AN249" s="77">
        <f t="shared" si="669"/>
        <v>0.31816248404934072</v>
      </c>
      <c r="AO249" s="77">
        <f t="shared" si="670"/>
        <v>0.14036580178647384</v>
      </c>
      <c r="AP249" s="77">
        <f t="shared" si="671"/>
        <v>0.11059123777116121</v>
      </c>
      <c r="AQ249" s="77">
        <f t="shared" si="672"/>
        <v>7.8860059549128031E-2</v>
      </c>
      <c r="AR249" s="77">
        <f t="shared" si="673"/>
        <v>0.24551254785197787</v>
      </c>
      <c r="AS249" s="77">
        <f t="shared" si="674"/>
        <v>1.5652913653764356E-2</v>
      </c>
      <c r="AT249" s="78">
        <f t="shared" si="675"/>
        <v>2.2713738834538495E-2</v>
      </c>
      <c r="AU249" s="75">
        <f t="shared" si="676"/>
        <v>1</v>
      </c>
      <c r="AV249" s="75"/>
      <c r="AW249" s="75"/>
      <c r="AX249" s="74">
        <v>863</v>
      </c>
      <c r="AY249" s="74">
        <v>992</v>
      </c>
      <c r="AZ249" s="74">
        <v>1404</v>
      </c>
      <c r="BA249" s="74">
        <v>1220</v>
      </c>
      <c r="BB249" s="74">
        <v>4801</v>
      </c>
      <c r="BC249" s="74">
        <v>2282</v>
      </c>
      <c r="BD249" s="74">
        <v>293</v>
      </c>
      <c r="BF249" s="74">
        <v>37</v>
      </c>
      <c r="BG249" s="79">
        <v>12</v>
      </c>
      <c r="BH249" s="80">
        <v>116</v>
      </c>
      <c r="BI249" s="80">
        <v>5</v>
      </c>
      <c r="BJ249" s="81">
        <v>17</v>
      </c>
      <c r="BK249" s="73">
        <f t="shared" si="677"/>
        <v>150</v>
      </c>
      <c r="BL249" s="79">
        <f t="shared" si="678"/>
        <v>12042</v>
      </c>
      <c r="BM249" s="82"/>
      <c r="BN249" s="83">
        <f t="shared" si="679"/>
        <v>7.1665836239827266E-2</v>
      </c>
      <c r="BO249" s="84">
        <f t="shared" si="680"/>
        <v>8.2378342468028568E-2</v>
      </c>
      <c r="BP249" s="84">
        <f t="shared" si="681"/>
        <v>0.11659192825112108</v>
      </c>
      <c r="BQ249" s="84">
        <f t="shared" si="682"/>
        <v>0.1013120744062448</v>
      </c>
      <c r="BR249" s="84">
        <f t="shared" si="683"/>
        <v>0.39868792559375521</v>
      </c>
      <c r="BS249" s="84">
        <f t="shared" si="684"/>
        <v>0.18950340475004152</v>
      </c>
      <c r="BT249" s="84">
        <f t="shared" si="685"/>
        <v>2.4331506394286662E-2</v>
      </c>
      <c r="BU249" s="84">
        <f t="shared" si="686"/>
        <v>0</v>
      </c>
      <c r="BV249" s="84">
        <f t="shared" si="687"/>
        <v>3.0725793057631624E-3</v>
      </c>
      <c r="BW249" s="84">
        <f t="shared" si="688"/>
        <v>9.9651220727453907E-4</v>
      </c>
      <c r="BX249" s="84">
        <f t="shared" si="689"/>
        <v>9.6329513369872114E-3</v>
      </c>
      <c r="BY249" s="84">
        <f t="shared" si="690"/>
        <v>4.1521341969772465E-4</v>
      </c>
      <c r="BZ249" s="84">
        <f t="shared" si="691"/>
        <v>1.4117256269722638E-3</v>
      </c>
      <c r="CA249" s="75">
        <f t="shared" si="692"/>
        <v>1.2456402590931738E-2</v>
      </c>
      <c r="CB249" s="85">
        <f t="shared" si="693"/>
        <v>1</v>
      </c>
      <c r="CC249" s="75"/>
      <c r="CD249" s="75"/>
      <c r="CE249" s="74">
        <v>727</v>
      </c>
      <c r="CF249" s="74">
        <v>3346</v>
      </c>
      <c r="CG249" s="74">
        <v>2352</v>
      </c>
      <c r="CH249" s="74">
        <v>1870</v>
      </c>
      <c r="CI249" s="74">
        <v>2711</v>
      </c>
      <c r="CJ249" s="74">
        <v>814</v>
      </c>
      <c r="CK249" s="74">
        <v>327</v>
      </c>
      <c r="CL249" s="72">
        <v>22</v>
      </c>
      <c r="CM249" s="72"/>
      <c r="CP249" s="73">
        <f t="shared" si="884"/>
        <v>22</v>
      </c>
      <c r="CQ249" s="73">
        <f t="shared" si="885"/>
        <v>12169</v>
      </c>
      <c r="CR249" s="73"/>
      <c r="CS249" s="76">
        <f t="shared" si="694"/>
        <v>5.9741967293943626E-2</v>
      </c>
      <c r="CT249" s="77">
        <f t="shared" si="695"/>
        <v>0.27496096639000739</v>
      </c>
      <c r="CU249" s="77">
        <f t="shared" si="696"/>
        <v>0.19327800147916838</v>
      </c>
      <c r="CV249" s="77">
        <f t="shared" si="697"/>
        <v>0.15366915933930478</v>
      </c>
      <c r="CW249" s="77">
        <f t="shared" si="698"/>
        <v>0.22277919303147342</v>
      </c>
      <c r="CX249" s="77">
        <f t="shared" si="699"/>
        <v>6.6891281124167964E-2</v>
      </c>
      <c r="CY249" s="77">
        <f t="shared" si="700"/>
        <v>2.6871558879119073E-2</v>
      </c>
      <c r="CZ249" s="78"/>
      <c r="DA249" s="78"/>
      <c r="DB249" s="78"/>
      <c r="DC249" s="78"/>
      <c r="DD249" s="78">
        <f t="shared" si="701"/>
        <v>1.8078724628153506E-3</v>
      </c>
      <c r="DE249" s="75">
        <f t="shared" si="702"/>
        <v>1</v>
      </c>
      <c r="DF249" s="75"/>
      <c r="DG249" s="75"/>
      <c r="DH249" s="74">
        <v>1236</v>
      </c>
      <c r="DI249" s="74">
        <v>3406</v>
      </c>
      <c r="DJ249" s="74">
        <v>3478</v>
      </c>
      <c r="DK249" s="74">
        <v>1420</v>
      </c>
      <c r="DM249" s="74">
        <v>621</v>
      </c>
      <c r="DN249" s="74">
        <v>912</v>
      </c>
      <c r="DO249" s="74">
        <v>1001</v>
      </c>
      <c r="DP249" s="72">
        <v>168</v>
      </c>
      <c r="DQ249" s="72">
        <v>12</v>
      </c>
      <c r="DR249" s="74">
        <v>19</v>
      </c>
      <c r="DU249" s="73">
        <f t="shared" si="703"/>
        <v>199</v>
      </c>
      <c r="DV249" s="73">
        <f t="shared" si="886"/>
        <v>12273</v>
      </c>
      <c r="DW249" s="76">
        <f t="shared" si="704"/>
        <v>0.10070887313615252</v>
      </c>
      <c r="DX249" s="77">
        <f t="shared" si="705"/>
        <v>0.27751975882017438</v>
      </c>
      <c r="DY249" s="77">
        <f t="shared" si="706"/>
        <v>0.28338629511936769</v>
      </c>
      <c r="DZ249" s="77">
        <f t="shared" si="707"/>
        <v>0.11570113256742443</v>
      </c>
      <c r="EA249" s="77">
        <f t="shared" si="708"/>
        <v>0</v>
      </c>
      <c r="EB249" s="77">
        <f t="shared" si="709"/>
        <v>5.0598875580542657E-2</v>
      </c>
      <c r="EC249" s="77">
        <f t="shared" si="710"/>
        <v>7.4309459789782456E-2</v>
      </c>
      <c r="ED249" s="77">
        <f t="shared" si="711"/>
        <v>8.1561150492952011E-2</v>
      </c>
      <c r="EE249" s="75">
        <f t="shared" si="712"/>
        <v>1.3688584698117819E-2</v>
      </c>
      <c r="EF249" s="78">
        <f t="shared" si="713"/>
        <v>9.777560498655585E-4</v>
      </c>
      <c r="EG249" s="78">
        <f t="shared" si="714"/>
        <v>1.5481137456204678E-3</v>
      </c>
      <c r="EH249" s="78">
        <f t="shared" si="715"/>
        <v>0</v>
      </c>
      <c r="EI249" s="78">
        <f t="shared" si="716"/>
        <v>0</v>
      </c>
      <c r="EJ249" s="75">
        <f t="shared" si="717"/>
        <v>1.6214454493603845E-2</v>
      </c>
      <c r="EK249" s="75">
        <f t="shared" si="718"/>
        <v>1</v>
      </c>
      <c r="EL249" s="75"/>
      <c r="EM249" s="75"/>
      <c r="EN249" s="75"/>
      <c r="EO249" s="75"/>
      <c r="EP249" s="75"/>
      <c r="EQ249" s="75"/>
      <c r="ER249" s="75">
        <f t="shared" si="719"/>
        <v>0.31816248404934072</v>
      </c>
      <c r="ES249" s="75">
        <f t="shared" si="720"/>
        <v>0.39868792559375521</v>
      </c>
      <c r="ET249" s="75">
        <f t="shared" si="721"/>
        <v>0.27496096639000739</v>
      </c>
      <c r="EU249" s="75">
        <f t="shared" si="722"/>
        <v>0.27751975882017438</v>
      </c>
      <c r="EV249" s="75"/>
      <c r="EW249" s="75"/>
      <c r="EX249" s="75">
        <f t="shared" si="723"/>
        <v>0.14036580178647384</v>
      </c>
      <c r="EY249" s="75">
        <f t="shared" si="724"/>
        <v>8.2378342468028568E-2</v>
      </c>
      <c r="EZ249" s="75">
        <f t="shared" si="725"/>
        <v>0.22277919303147342</v>
      </c>
      <c r="FA249" s="75">
        <f t="shared" si="726"/>
        <v>0.28338629511936769</v>
      </c>
      <c r="FB249" s="75"/>
      <c r="FC249" s="75"/>
      <c r="FD249" s="75"/>
      <c r="FE249" s="75">
        <f t="shared" si="727"/>
        <v>0</v>
      </c>
      <c r="FF249" s="75"/>
      <c r="FG249" s="75"/>
      <c r="FH249" s="75"/>
      <c r="FI249" s="75"/>
      <c r="FJ249" s="75"/>
      <c r="FK249" s="75">
        <f t="shared" si="728"/>
        <v>3.0725793057631624E-3</v>
      </c>
      <c r="FL249" s="75"/>
      <c r="FM249" s="75"/>
      <c r="FN249" s="75"/>
      <c r="FO249" s="75"/>
      <c r="FP249" s="75">
        <f t="shared" si="729"/>
        <v>0.45852828583581456</v>
      </c>
      <c r="FQ249" s="75">
        <f t="shared" si="730"/>
        <v>0.48413884736754692</v>
      </c>
      <c r="FR249" s="75">
        <f t="shared" si="731"/>
        <v>0.49774015942148081</v>
      </c>
      <c r="FS249" s="75">
        <f t="shared" si="732"/>
        <v>0.56090605393954207</v>
      </c>
      <c r="FT249" s="75"/>
      <c r="FU249" s="75"/>
      <c r="FV249" s="75"/>
      <c r="FW249" s="75">
        <f t="shared" si="733"/>
        <v>-0.12372695920374782</v>
      </c>
      <c r="FX249" s="75">
        <f t="shared" si="734"/>
        <v>2.5587924301669895E-3</v>
      </c>
      <c r="FY249" s="75">
        <f t="shared" si="735"/>
        <v>-0.12116816677358083</v>
      </c>
      <c r="FZ249" s="75"/>
      <c r="GA249" s="75"/>
      <c r="GB249" s="75">
        <f t="shared" si="736"/>
        <v>0.14040085056344487</v>
      </c>
      <c r="GC249" s="75">
        <f t="shared" si="737"/>
        <v>6.0607102087894271E-2</v>
      </c>
      <c r="GD249" s="75">
        <f t="shared" si="738"/>
        <v>0.20100795265133914</v>
      </c>
      <c r="GE249" s="75"/>
      <c r="GF249" s="75"/>
      <c r="GG249" s="75"/>
      <c r="GH249" s="75"/>
      <c r="GI249" s="75"/>
      <c r="GJ249" s="75"/>
      <c r="GK249" s="75"/>
      <c r="GL249" s="75"/>
      <c r="GM249" s="75"/>
      <c r="GN249" s="75"/>
      <c r="GO249" s="75"/>
      <c r="GP249" s="75"/>
      <c r="GQ249" s="75">
        <f t="shared" si="739"/>
        <v>1.3601312053933889E-2</v>
      </c>
      <c r="GR249" s="75">
        <f t="shared" si="740"/>
        <v>6.3165894518061261E-2</v>
      </c>
      <c r="GS249" s="75">
        <f t="shared" si="741"/>
        <v>7.676720657199515E-2</v>
      </c>
      <c r="GT249" s="75"/>
      <c r="GU249" s="75"/>
      <c r="GV249" s="75"/>
      <c r="GW249" s="75"/>
      <c r="GX249" s="75">
        <f t="shared" si="742"/>
        <v>1.5652913653764356E-2</v>
      </c>
      <c r="GY249" s="75">
        <f t="shared" si="743"/>
        <v>2.4331506394286662E-2</v>
      </c>
      <c r="GZ249" s="75">
        <f t="shared" si="744"/>
        <v>2.6871558879119073E-2</v>
      </c>
      <c r="HA249" s="75">
        <f t="shared" si="745"/>
        <v>5.0598875580542657E-2</v>
      </c>
      <c r="HB249" s="75"/>
      <c r="HC249" s="75"/>
      <c r="HD249" s="75">
        <f t="shared" si="746"/>
        <v>2.5400524848324113E-3</v>
      </c>
      <c r="HE249" s="75">
        <f t="shared" si="747"/>
        <v>2.3727316701423584E-2</v>
      </c>
      <c r="HF249" s="75">
        <f t="shared" si="748"/>
        <v>2.6267369186255995E-2</v>
      </c>
      <c r="HG249" s="75"/>
      <c r="HH249" s="75"/>
      <c r="HI249" s="75"/>
      <c r="HJ249" s="75">
        <f t="shared" si="749"/>
        <v>0.24551254785197787</v>
      </c>
      <c r="HK249" s="75">
        <f t="shared" si="750"/>
        <v>0.18950340475004152</v>
      </c>
      <c r="HL249" s="75">
        <f t="shared" si="751"/>
        <v>0.19327800147916838</v>
      </c>
      <c r="HM249" s="75">
        <f t="shared" si="752"/>
        <v>0.11570113256742443</v>
      </c>
      <c r="HN249" s="75"/>
      <c r="HO249" s="75"/>
      <c r="HP249" s="75">
        <f t="shared" si="753"/>
        <v>3.7745967291268612E-3</v>
      </c>
      <c r="HQ249" s="75">
        <f>Gegevens!HM258-Gegevens!HL258</f>
        <v>-0.11766280244169547</v>
      </c>
      <c r="HR249" s="75">
        <f t="shared" si="754"/>
        <v>-7.380227218261709E-2</v>
      </c>
      <c r="HS249" s="75"/>
      <c r="HT249" s="75"/>
      <c r="HU249" s="75"/>
      <c r="HV249" s="75">
        <f t="shared" si="755"/>
        <v>6.8141216503615487E-2</v>
      </c>
      <c r="HW249" s="75">
        <f t="shared" si="756"/>
        <v>0.11659192825112108</v>
      </c>
      <c r="HX249" s="75">
        <f t="shared" si="757"/>
        <v>6.6891281124167964E-2</v>
      </c>
      <c r="HY249" s="75">
        <f t="shared" si="758"/>
        <v>0.10070887313615252</v>
      </c>
      <c r="HZ249" s="75"/>
      <c r="IA249" s="75"/>
      <c r="IB249" s="75">
        <f t="shared" si="759"/>
        <v>-4.9700647126953115E-2</v>
      </c>
      <c r="IC249" s="75">
        <f t="shared" si="760"/>
        <v>3.381759201198456E-2</v>
      </c>
      <c r="ID249" s="75">
        <f t="shared" si="761"/>
        <v>-1.5883055114968556E-2</v>
      </c>
      <c r="IE249" s="75"/>
      <c r="IF249" s="75"/>
      <c r="IG249" s="75"/>
      <c r="IH249" s="75">
        <f t="shared" si="762"/>
        <v>0.11059123777116121</v>
      </c>
      <c r="II249" s="75">
        <f t="shared" si="763"/>
        <v>0.1013120744062448</v>
      </c>
      <c r="IJ249" s="75">
        <f t="shared" si="764"/>
        <v>5.9741967293943626E-2</v>
      </c>
      <c r="IK249" s="75">
        <f t="shared" si="765"/>
        <v>8.1561150492952011E-2</v>
      </c>
      <c r="IL249" s="75"/>
      <c r="IM249" s="75"/>
      <c r="IN249" s="75">
        <f t="shared" si="766"/>
        <v>-4.1570107112301177E-2</v>
      </c>
      <c r="IO249" s="75">
        <f t="shared" si="767"/>
        <v>2.1819183199008385E-2</v>
      </c>
      <c r="IP249" s="75">
        <f t="shared" si="768"/>
        <v>-1.9750923913292792E-2</v>
      </c>
      <c r="IQ249" s="75"/>
      <c r="IR249" s="75"/>
      <c r="IS249" s="75"/>
      <c r="IT249" s="75">
        <f t="shared" si="769"/>
        <v>7.8860059549128031E-2</v>
      </c>
      <c r="IU249" s="75">
        <f t="shared" si="770"/>
        <v>7.1665836239827266E-2</v>
      </c>
      <c r="IV249" s="75">
        <f t="shared" si="771"/>
        <v>0.15366915933930478</v>
      </c>
      <c r="IW249" s="75">
        <f t="shared" si="772"/>
        <v>7.4309459789782456E-2</v>
      </c>
      <c r="IX249" s="75"/>
      <c r="IY249" s="75"/>
      <c r="IZ249" s="75">
        <f t="shared" si="773"/>
        <v>8.2003323099477513E-2</v>
      </c>
      <c r="JA249" s="75">
        <f t="shared" si="774"/>
        <v>-7.9359699549522322E-2</v>
      </c>
      <c r="JB249" s="75">
        <f t="shared" si="775"/>
        <v>2.6436235499551902E-3</v>
      </c>
      <c r="JC249" s="75"/>
      <c r="JD249" s="75"/>
      <c r="JE249" s="75"/>
      <c r="JF249" s="75"/>
      <c r="JG249" s="75"/>
      <c r="JH249" s="75"/>
      <c r="JI249" s="75">
        <f t="shared" si="776"/>
        <v>0.12624415142492557</v>
      </c>
      <c r="JJ249" s="75">
        <f t="shared" si="777"/>
        <v>0.18945129732028926</v>
      </c>
      <c r="JK249" s="75">
        <f t="shared" si="778"/>
        <v>0.2051042109740536</v>
      </c>
      <c r="JL249" s="75"/>
      <c r="JM249" s="75">
        <f t="shared" si="779"/>
        <v>0.12564358080053145</v>
      </c>
      <c r="JN249" s="75">
        <f t="shared" si="780"/>
        <v>0.17297791064607207</v>
      </c>
      <c r="JO249" s="75">
        <f t="shared" si="781"/>
        <v>0.1973094170403587</v>
      </c>
      <c r="JP249" s="75"/>
      <c r="JQ249" s="75">
        <f t="shared" si="782"/>
        <v>8.6613526173062699E-2</v>
      </c>
      <c r="JR249" s="75">
        <f t="shared" si="783"/>
        <v>0.2134111266332484</v>
      </c>
      <c r="JS249" s="75">
        <f t="shared" si="784"/>
        <v>0.24028268551236748</v>
      </c>
      <c r="JT249" s="75"/>
      <c r="JU249" s="75">
        <f t="shared" si="785"/>
        <v>0.13216002607349467</v>
      </c>
      <c r="JV249" s="75">
        <f t="shared" si="786"/>
        <v>0.15587061028273447</v>
      </c>
      <c r="JW249" s="75">
        <f t="shared" si="787"/>
        <v>0.20646948586327712</v>
      </c>
      <c r="JX249" s="75"/>
      <c r="JY249" s="75"/>
      <c r="JZ249" s="75"/>
      <c r="KA249" s="75">
        <f t="shared" si="788"/>
        <v>-3.9030054627468752E-2</v>
      </c>
      <c r="KB249" s="75">
        <f t="shared" si="789"/>
        <v>4.5546499900431969E-2</v>
      </c>
      <c r="KC249" s="75">
        <f t="shared" si="790"/>
        <v>6.5164452729632172E-3</v>
      </c>
      <c r="KD249" s="75"/>
      <c r="KE249" s="75"/>
      <c r="KF249" s="75">
        <f t="shared" si="791"/>
        <v>4.0433215987176335E-2</v>
      </c>
      <c r="KG249" s="75">
        <f t="shared" si="792"/>
        <v>-5.7540516350513937E-2</v>
      </c>
      <c r="KH249" s="75">
        <f t="shared" si="793"/>
        <v>-1.7107300363337602E-2</v>
      </c>
      <c r="KI249" s="75"/>
      <c r="KJ249" s="75"/>
      <c r="KK249" s="75">
        <f t="shared" si="794"/>
        <v>4.2973268472008774E-2</v>
      </c>
      <c r="KL249" s="75">
        <f t="shared" si="795"/>
        <v>-3.3813199649090353E-2</v>
      </c>
      <c r="KM249" s="75">
        <f t="shared" si="796"/>
        <v>9.1600688229184213E-3</v>
      </c>
      <c r="KN249" s="75"/>
      <c r="KO249" s="75"/>
      <c r="KP249" s="75"/>
      <c r="KQ249" s="75"/>
      <c r="KR249" s="73">
        <f t="shared" si="797"/>
        <v>4893.0969108121581</v>
      </c>
      <c r="KS249" s="73">
        <f t="shared" si="798"/>
        <v>1011.0293971101146</v>
      </c>
      <c r="KT249" s="73">
        <f t="shared" si="799"/>
        <v>2325.7752864972595</v>
      </c>
      <c r="KU249" s="73">
        <f t="shared" si="800"/>
        <v>1430.932735426009</v>
      </c>
      <c r="KV249" s="73">
        <f t="shared" si="801"/>
        <v>1243.4030891878424</v>
      </c>
      <c r="KW249" s="73">
        <f t="shared" si="802"/>
        <v>879.55480817140005</v>
      </c>
      <c r="KX249" s="73">
        <f t="shared" si="803"/>
        <v>298.62057797708019</v>
      </c>
      <c r="KY249" s="73"/>
      <c r="KZ249" s="73">
        <f t="shared" si="804"/>
        <v>3374.5959405045605</v>
      </c>
      <c r="LA249" s="73">
        <f t="shared" si="805"/>
        <v>2734.1690360752732</v>
      </c>
      <c r="LB249" s="73">
        <f t="shared" si="806"/>
        <v>2372.1009121538336</v>
      </c>
      <c r="LC249" s="73">
        <f t="shared" si="807"/>
        <v>820.95669323691345</v>
      </c>
      <c r="LD249" s="73">
        <f t="shared" si="808"/>
        <v>733.21316459857007</v>
      </c>
      <c r="LE249" s="73">
        <f t="shared" si="809"/>
        <v>1885.9815925712876</v>
      </c>
      <c r="LF249" s="73">
        <f t="shared" si="810"/>
        <v>329.79464212342839</v>
      </c>
      <c r="LG249" s="73"/>
      <c r="LH249" s="73">
        <f t="shared" si="811"/>
        <v>3406</v>
      </c>
      <c r="LI249" s="73">
        <f t="shared" si="812"/>
        <v>3478</v>
      </c>
      <c r="LJ249" s="73">
        <f t="shared" si="813"/>
        <v>1420</v>
      </c>
      <c r="LK249" s="73">
        <f t="shared" si="814"/>
        <v>1236</v>
      </c>
      <c r="LL249" s="73">
        <f t="shared" si="815"/>
        <v>1001</v>
      </c>
      <c r="LM249" s="73">
        <f t="shared" si="816"/>
        <v>912</v>
      </c>
      <c r="LN249" s="73">
        <f t="shared" si="817"/>
        <v>621</v>
      </c>
      <c r="LO249" s="73"/>
      <c r="LP249" s="73">
        <f t="shared" si="818"/>
        <v>-1518.5009703075975</v>
      </c>
      <c r="LQ249" s="73">
        <f t="shared" si="819"/>
        <v>1723.1396389651586</v>
      </c>
      <c r="LR249" s="73">
        <f t="shared" si="820"/>
        <v>46.325625656574175</v>
      </c>
      <c r="LS249" s="73">
        <f t="shared" si="821"/>
        <v>-609.97604218909555</v>
      </c>
      <c r="LT249" s="73">
        <f t="shared" si="822"/>
        <v>-510.18992458927232</v>
      </c>
      <c r="LU249" s="73">
        <f t="shared" si="823"/>
        <v>1006.4267843998875</v>
      </c>
      <c r="LV249" s="73">
        <f t="shared" si="824"/>
        <v>31.174064146348201</v>
      </c>
      <c r="LW249" s="73"/>
      <c r="LX249" s="73">
        <f t="shared" si="825"/>
        <v>31.404059495439469</v>
      </c>
      <c r="LY249" s="73">
        <f t="shared" si="826"/>
        <v>743.8309639247268</v>
      </c>
      <c r="LZ249" s="73">
        <f t="shared" si="827"/>
        <v>-952.10091215383363</v>
      </c>
      <c r="MA249" s="73">
        <f t="shared" si="828"/>
        <v>415.04330676308655</v>
      </c>
      <c r="MB249" s="73">
        <f t="shared" si="829"/>
        <v>267.78683540142993</v>
      </c>
      <c r="MC249" s="73">
        <f t="shared" si="830"/>
        <v>-973.98159257128759</v>
      </c>
      <c r="MD249" s="73">
        <f t="shared" si="831"/>
        <v>291.20535787657161</v>
      </c>
      <c r="ME249" s="73"/>
      <c r="MF249" s="73">
        <f t="shared" si="832"/>
        <v>-1487.0969108121581</v>
      </c>
      <c r="MG249" s="73">
        <f t="shared" si="833"/>
        <v>2466.9706028898854</v>
      </c>
      <c r="MH249" s="73">
        <f t="shared" si="834"/>
        <v>-905.77528649725946</v>
      </c>
      <c r="MI249" s="73">
        <f t="shared" si="835"/>
        <v>-194.932735426009</v>
      </c>
      <c r="MJ249" s="73">
        <f t="shared" si="836"/>
        <v>-242.4030891878424</v>
      </c>
      <c r="MK249" s="73">
        <f t="shared" si="837"/>
        <v>32.445191828599945</v>
      </c>
      <c r="ML249" s="73">
        <f t="shared" si="838"/>
        <v>322.37942202291981</v>
      </c>
      <c r="MM249" s="73"/>
      <c r="MN249" s="75">
        <f t="shared" si="839"/>
        <v>-0.31033535570329757</v>
      </c>
      <c r="MO249" s="75">
        <f t="shared" si="840"/>
        <v>1.7043417766985915</v>
      </c>
      <c r="MP249" s="75">
        <f t="shared" si="841"/>
        <v>1.9918358375173476E-2</v>
      </c>
      <c r="MQ249" s="75">
        <f t="shared" si="842"/>
        <v>-0.42627862728117477</v>
      </c>
      <c r="MR249" s="75">
        <f t="shared" si="843"/>
        <v>-0.41031740151338592</v>
      </c>
      <c r="MS249" s="75">
        <f t="shared" si="844"/>
        <v>1.144245674118086</v>
      </c>
      <c r="MT249" s="75">
        <f t="shared" si="845"/>
        <v>0.10439355639027958</v>
      </c>
      <c r="MU249" s="75"/>
      <c r="MV249" s="75">
        <f t="shared" si="846"/>
        <v>9.3060206463544837E-3</v>
      </c>
      <c r="MW249" s="75">
        <f t="shared" si="847"/>
        <v>0.27205010155204196</v>
      </c>
      <c r="MX249" s="75">
        <f t="shared" si="848"/>
        <v>-0.40137453987543037</v>
      </c>
      <c r="MY249" s="75">
        <f t="shared" si="849"/>
        <v>0.50556053709316973</v>
      </c>
      <c r="MZ249" s="75">
        <f t="shared" si="850"/>
        <v>0.36522371437239765</v>
      </c>
      <c r="NA249" s="75">
        <f t="shared" si="851"/>
        <v>-0.51643218385996648</v>
      </c>
      <c r="NB249" s="75">
        <f t="shared" si="852"/>
        <v>0.88298996006001085</v>
      </c>
      <c r="NC249" s="75"/>
      <c r="ND249" s="75">
        <f t="shared" si="853"/>
        <v>-0.30391732228441171</v>
      </c>
      <c r="NE249" s="75">
        <f t="shared" si="854"/>
        <v>2.4400582316808732</v>
      </c>
      <c r="NF249" s="75">
        <f t="shared" si="855"/>
        <v>-0.38945090342816607</v>
      </c>
      <c r="NG249" s="75">
        <f t="shared" si="856"/>
        <v>-0.13622774194761486</v>
      </c>
      <c r="NH249" s="75">
        <f t="shared" si="857"/>
        <v>-0.19495133259333752</v>
      </c>
      <c r="NI249" s="75">
        <f t="shared" si="858"/>
        <v>3.6888197900996872E-2</v>
      </c>
      <c r="NJ249" s="75">
        <f t="shared" si="859"/>
        <v>1.0795619786378658</v>
      </c>
      <c r="NK249" s="75"/>
      <c r="NL249" s="75"/>
      <c r="NM249" s="211">
        <v>14109</v>
      </c>
      <c r="NN249" s="212">
        <v>5</v>
      </c>
      <c r="NO249" s="212">
        <v>12</v>
      </c>
      <c r="NP249" s="212">
        <v>7</v>
      </c>
      <c r="NQ249" s="212">
        <v>1</v>
      </c>
      <c r="NR249" s="212">
        <v>26</v>
      </c>
      <c r="NS249" s="213">
        <v>51</v>
      </c>
      <c r="NT249" s="213">
        <f t="shared" si="860"/>
        <v>14160</v>
      </c>
      <c r="NU249" s="75"/>
      <c r="NV249" s="75"/>
      <c r="NW249" s="73">
        <v>12273</v>
      </c>
      <c r="NX249" s="73">
        <v>3478</v>
      </c>
      <c r="NY249" s="75">
        <f t="shared" si="861"/>
        <v>0.28338629511936769</v>
      </c>
      <c r="NZ249" s="75">
        <f t="shared" si="862"/>
        <v>2.9227093060416949E-3</v>
      </c>
      <c r="OA249" s="75">
        <f t="shared" si="863"/>
        <v>4.4376338913762149E-3</v>
      </c>
      <c r="OB249" s="73">
        <v>18352</v>
      </c>
      <c r="OC249" s="73">
        <v>14160</v>
      </c>
      <c r="OD249" s="73">
        <v>1567.460107407124</v>
      </c>
      <c r="OE249" s="73">
        <v>463.52623172654125</v>
      </c>
      <c r="OF249" s="75">
        <f t="shared" si="864"/>
        <v>2.5257532243163756E-2</v>
      </c>
      <c r="OG249" s="75">
        <f t="shared" si="865"/>
        <v>0.29571804062899021</v>
      </c>
      <c r="OH249" s="73">
        <v>1296</v>
      </c>
      <c r="OI249" s="73">
        <f t="shared" si="866"/>
        <v>383.25058065517129</v>
      </c>
      <c r="OJ249" s="75">
        <f t="shared" si="867"/>
        <v>2.7065718972822832E-2</v>
      </c>
      <c r="OK249" s="75">
        <f t="shared" si="868"/>
        <v>2.8003442445845568E-3</v>
      </c>
      <c r="OL249" s="75">
        <f t="shared" si="869"/>
        <v>6.7620734679413178E-4</v>
      </c>
      <c r="OM249" s="73">
        <v>18102</v>
      </c>
      <c r="ON249" s="73">
        <v>341508893</v>
      </c>
      <c r="OO249" s="73">
        <f t="shared" si="870"/>
        <v>18865.810020992154</v>
      </c>
      <c r="OP249" s="75">
        <f t="shared" si="871"/>
        <v>2.7779491424451659E-3</v>
      </c>
      <c r="OQ249" s="75">
        <f t="shared" si="872"/>
        <v>2.7424619447218896E-3</v>
      </c>
      <c r="OR249" s="75">
        <f t="shared" si="873"/>
        <v>1.2355519474466638E-3</v>
      </c>
      <c r="OS249" s="73">
        <v>2689.6395978344935</v>
      </c>
      <c r="OT249" s="75">
        <f t="shared" si="874"/>
        <v>0.14655839133797371</v>
      </c>
      <c r="OU249" s="75">
        <f t="shared" si="875"/>
        <v>2.2166901817197221E-3</v>
      </c>
      <c r="OV249" s="73">
        <v>225.85408168131568</v>
      </c>
      <c r="OW249" s="75">
        <f t="shared" si="876"/>
        <v>1.2476747413618147E-2</v>
      </c>
      <c r="OX249" s="75">
        <v>4.4573643410852716E-2</v>
      </c>
      <c r="OY249" s="73">
        <v>982</v>
      </c>
      <c r="OZ249" s="75">
        <f t="shared" si="877"/>
        <v>5.3509154315605927E-2</v>
      </c>
      <c r="PA249" s="73">
        <v>3719</v>
      </c>
      <c r="PB249" s="75">
        <f t="shared" si="878"/>
        <v>0.20264821272885788</v>
      </c>
      <c r="PC249" s="73">
        <v>3052</v>
      </c>
      <c r="PD249" s="73">
        <v>3921</v>
      </c>
      <c r="PE249" s="75">
        <f t="shared" si="879"/>
        <v>-0.22162713593471053</v>
      </c>
      <c r="PF249" s="75">
        <v>4.0434134922323901E-2</v>
      </c>
      <c r="PG249" s="75">
        <v>6.575867205788466E-2</v>
      </c>
      <c r="PH249" s="75">
        <v>0.10619280698020855</v>
      </c>
      <c r="PI249" s="75"/>
      <c r="PJ249" s="75"/>
      <c r="PK249" s="75"/>
      <c r="PL249" s="75"/>
      <c r="PM249" s="75"/>
      <c r="PN249" s="75"/>
      <c r="PO249" s="226"/>
      <c r="PP249" s="21">
        <f t="shared" si="880"/>
        <v>0</v>
      </c>
      <c r="PQ249" s="73">
        <f t="shared" si="881"/>
        <v>151.83288608972967</v>
      </c>
      <c r="PR249" s="73"/>
      <c r="PS249" s="73">
        <f t="shared" si="882"/>
        <v>44.477126257218814</v>
      </c>
      <c r="PT249" s="73">
        <v>2</v>
      </c>
      <c r="PU249" s="73">
        <f t="shared" si="883"/>
        <v>24.147293608698813</v>
      </c>
      <c r="PV249" s="73">
        <v>2</v>
      </c>
      <c r="PW249" s="73"/>
      <c r="QA249" s="74"/>
      <c r="QB249" s="87"/>
    </row>
    <row r="250" spans="1:444" x14ac:dyDescent="0.25">
      <c r="A250" s="150"/>
      <c r="B250" s="153" t="s">
        <v>7</v>
      </c>
      <c r="C250" s="151"/>
      <c r="D250" s="156">
        <v>46025</v>
      </c>
      <c r="E250" s="156" t="s">
        <v>205</v>
      </c>
      <c r="F250" s="72" t="s">
        <v>259</v>
      </c>
      <c r="G250" s="82"/>
      <c r="P250" s="161"/>
      <c r="Q250" s="127"/>
      <c r="R250" s="127"/>
      <c r="S250" s="127"/>
      <c r="T250" s="127"/>
      <c r="U250" s="127"/>
      <c r="V250" s="127"/>
      <c r="W250" s="127"/>
      <c r="X250" s="127"/>
      <c r="Y250" s="127"/>
      <c r="Z250" s="113"/>
      <c r="AA250" s="73"/>
      <c r="AB250" s="74">
        <v>2153</v>
      </c>
      <c r="AC250" s="74">
        <v>5605</v>
      </c>
      <c r="AD250" s="74">
        <v>2514</v>
      </c>
      <c r="AE250" s="74">
        <v>2217</v>
      </c>
      <c r="AF250" s="74">
        <v>1417</v>
      </c>
      <c r="AG250" s="74">
        <v>4329</v>
      </c>
      <c r="AH250" s="74">
        <v>271</v>
      </c>
      <c r="AI250" s="74">
        <v>240</v>
      </c>
      <c r="AK250" s="73">
        <f t="shared" si="667"/>
        <v>18746</v>
      </c>
      <c r="AL250" s="75"/>
      <c r="AM250" s="76">
        <f t="shared" si="668"/>
        <v>0.1148511682492265</v>
      </c>
      <c r="AN250" s="77">
        <f t="shared" si="669"/>
        <v>0.29899711938546891</v>
      </c>
      <c r="AO250" s="77">
        <f t="shared" si="670"/>
        <v>0.13410860983676517</v>
      </c>
      <c r="AP250" s="77">
        <f t="shared" si="671"/>
        <v>0.11826522991571535</v>
      </c>
      <c r="AQ250" s="77">
        <f t="shared" si="672"/>
        <v>7.558945908460471E-2</v>
      </c>
      <c r="AR250" s="77">
        <f t="shared" si="673"/>
        <v>0.23092926490984744</v>
      </c>
      <c r="AS250" s="77">
        <f t="shared" si="674"/>
        <v>1.4456417369038728E-2</v>
      </c>
      <c r="AT250" s="78">
        <f t="shared" si="675"/>
        <v>1.2802731249333191E-2</v>
      </c>
      <c r="AU250" s="75">
        <f t="shared" si="676"/>
        <v>1</v>
      </c>
      <c r="AV250" s="75"/>
      <c r="AW250" s="75"/>
      <c r="AX250" s="74">
        <v>1445</v>
      </c>
      <c r="AY250" s="74">
        <v>1622</v>
      </c>
      <c r="AZ250" s="74">
        <v>2364</v>
      </c>
      <c r="BA250" s="74">
        <v>2617</v>
      </c>
      <c r="BB250" s="74">
        <v>7036</v>
      </c>
      <c r="BC250" s="74">
        <v>3344</v>
      </c>
      <c r="BD250" s="74">
        <v>512</v>
      </c>
      <c r="BF250" s="74">
        <v>49</v>
      </c>
      <c r="BG250" s="79">
        <v>21</v>
      </c>
      <c r="BH250" s="80">
        <v>167</v>
      </c>
      <c r="BI250" s="80">
        <v>10</v>
      </c>
      <c r="BJ250" s="81">
        <v>11</v>
      </c>
      <c r="BK250" s="73">
        <f t="shared" si="677"/>
        <v>209</v>
      </c>
      <c r="BL250" s="79">
        <f t="shared" si="678"/>
        <v>19198</v>
      </c>
      <c r="BM250" s="82"/>
      <c r="BN250" s="83">
        <f t="shared" si="679"/>
        <v>7.5268257110115644E-2</v>
      </c>
      <c r="BO250" s="84">
        <f t="shared" si="680"/>
        <v>8.4487967496614233E-2</v>
      </c>
      <c r="BP250" s="84">
        <f t="shared" si="681"/>
        <v>0.12313782685696427</v>
      </c>
      <c r="BQ250" s="84">
        <f t="shared" si="682"/>
        <v>0.13631628294614023</v>
      </c>
      <c r="BR250" s="84">
        <f t="shared" si="683"/>
        <v>0.36649651005313055</v>
      </c>
      <c r="BS250" s="84">
        <f t="shared" si="684"/>
        <v>0.17418481091780394</v>
      </c>
      <c r="BT250" s="84">
        <f t="shared" si="685"/>
        <v>2.6669444733826441E-2</v>
      </c>
      <c r="BU250" s="84">
        <f t="shared" si="686"/>
        <v>0</v>
      </c>
      <c r="BV250" s="84">
        <f t="shared" si="687"/>
        <v>2.5523492030419836E-3</v>
      </c>
      <c r="BW250" s="84">
        <f t="shared" si="688"/>
        <v>1.09386394416085E-3</v>
      </c>
      <c r="BX250" s="84">
        <f t="shared" si="689"/>
        <v>8.6988227940410466E-3</v>
      </c>
      <c r="BY250" s="84">
        <f t="shared" si="690"/>
        <v>5.2088759245754769E-4</v>
      </c>
      <c r="BZ250" s="84">
        <f t="shared" si="691"/>
        <v>5.7297635170330244E-4</v>
      </c>
      <c r="CA250" s="75">
        <f t="shared" si="692"/>
        <v>1.0886550682362748E-2</v>
      </c>
      <c r="CB250" s="85">
        <f t="shared" si="693"/>
        <v>1</v>
      </c>
      <c r="CC250" s="75"/>
      <c r="CD250" s="75"/>
      <c r="CE250" s="74">
        <v>1413</v>
      </c>
      <c r="CF250" s="74">
        <v>5001</v>
      </c>
      <c r="CG250" s="74">
        <v>3807</v>
      </c>
      <c r="CH250" s="74">
        <v>2440</v>
      </c>
      <c r="CI250" s="74">
        <v>3531</v>
      </c>
      <c r="CJ250" s="74">
        <v>2414</v>
      </c>
      <c r="CK250" s="74">
        <v>579</v>
      </c>
      <c r="CL250" s="72">
        <v>37</v>
      </c>
      <c r="CM250" s="72"/>
      <c r="CP250" s="73">
        <f t="shared" si="884"/>
        <v>37</v>
      </c>
      <c r="CQ250" s="73">
        <f t="shared" si="885"/>
        <v>19222</v>
      </c>
      <c r="CR250" s="73"/>
      <c r="CS250" s="76">
        <f t="shared" si="694"/>
        <v>7.3509520341275628E-2</v>
      </c>
      <c r="CT250" s="77">
        <f t="shared" si="695"/>
        <v>0.26017063781084176</v>
      </c>
      <c r="CU250" s="77">
        <f t="shared" si="696"/>
        <v>0.19805431276662158</v>
      </c>
      <c r="CV250" s="77">
        <f t="shared" si="697"/>
        <v>0.12693788367495579</v>
      </c>
      <c r="CW250" s="77">
        <f t="shared" si="698"/>
        <v>0.18369576526896264</v>
      </c>
      <c r="CX250" s="77">
        <f t="shared" si="699"/>
        <v>0.12558526688169805</v>
      </c>
      <c r="CY250" s="77">
        <f t="shared" si="700"/>
        <v>3.0121735511393195E-2</v>
      </c>
      <c r="CZ250" s="78"/>
      <c r="DA250" s="78"/>
      <c r="DB250" s="78"/>
      <c r="DC250" s="78"/>
      <c r="DD250" s="78">
        <f t="shared" si="701"/>
        <v>1.9248777442513786E-3</v>
      </c>
      <c r="DE250" s="75">
        <f t="shared" si="702"/>
        <v>1</v>
      </c>
      <c r="DF250" s="75"/>
      <c r="DG250" s="75"/>
      <c r="DH250" s="74">
        <v>2496</v>
      </c>
      <c r="DI250" s="74">
        <v>5224</v>
      </c>
      <c r="DJ250" s="74">
        <v>4496</v>
      </c>
      <c r="DK250" s="74">
        <v>2451</v>
      </c>
      <c r="DM250" s="74">
        <v>1197</v>
      </c>
      <c r="DN250" s="74">
        <v>1648</v>
      </c>
      <c r="DO250" s="74">
        <v>1533</v>
      </c>
      <c r="DP250" s="72">
        <v>264</v>
      </c>
      <c r="DQ250" s="72">
        <v>21</v>
      </c>
      <c r="DR250" s="74">
        <v>30</v>
      </c>
      <c r="DU250" s="73">
        <f t="shared" si="703"/>
        <v>315</v>
      </c>
      <c r="DV250" s="73">
        <f t="shared" si="886"/>
        <v>19360</v>
      </c>
      <c r="DW250" s="76">
        <f t="shared" si="704"/>
        <v>0.12892561983471074</v>
      </c>
      <c r="DX250" s="77">
        <f t="shared" si="705"/>
        <v>0.26983471074380166</v>
      </c>
      <c r="DY250" s="77">
        <f t="shared" si="706"/>
        <v>0.2322314049586777</v>
      </c>
      <c r="DZ250" s="77">
        <f t="shared" si="707"/>
        <v>0.12660123966942149</v>
      </c>
      <c r="EA250" s="77">
        <f t="shared" si="708"/>
        <v>0</v>
      </c>
      <c r="EB250" s="77">
        <f t="shared" si="709"/>
        <v>6.1828512396694214E-2</v>
      </c>
      <c r="EC250" s="77">
        <f t="shared" si="710"/>
        <v>8.5123966942148757E-2</v>
      </c>
      <c r="ED250" s="77">
        <f t="shared" si="711"/>
        <v>7.9183884297520657E-2</v>
      </c>
      <c r="EE250" s="75">
        <f t="shared" si="712"/>
        <v>1.3636363636363636E-2</v>
      </c>
      <c r="EF250" s="78">
        <f t="shared" si="713"/>
        <v>1.0847107438016529E-3</v>
      </c>
      <c r="EG250" s="78">
        <f t="shared" si="714"/>
        <v>1.5495867768595042E-3</v>
      </c>
      <c r="EH250" s="78">
        <f t="shared" si="715"/>
        <v>0</v>
      </c>
      <c r="EI250" s="78">
        <f t="shared" si="716"/>
        <v>0</v>
      </c>
      <c r="EJ250" s="75">
        <f t="shared" si="717"/>
        <v>1.6270661157024795E-2</v>
      </c>
      <c r="EK250" s="75">
        <f t="shared" si="718"/>
        <v>1</v>
      </c>
      <c r="EL250" s="75"/>
      <c r="EM250" s="75"/>
      <c r="EN250" s="75"/>
      <c r="EO250" s="75"/>
      <c r="EP250" s="75"/>
      <c r="EQ250" s="75"/>
      <c r="ER250" s="75">
        <f t="shared" si="719"/>
        <v>0.29899711938546891</v>
      </c>
      <c r="ES250" s="75">
        <f t="shared" si="720"/>
        <v>0.36649651005313055</v>
      </c>
      <c r="ET250" s="75">
        <f t="shared" si="721"/>
        <v>0.26017063781084176</v>
      </c>
      <c r="EU250" s="75">
        <f t="shared" si="722"/>
        <v>0.26983471074380166</v>
      </c>
      <c r="EV250" s="75"/>
      <c r="EW250" s="75"/>
      <c r="EX250" s="75">
        <f t="shared" si="723"/>
        <v>0.13410860983676517</v>
      </c>
      <c r="EY250" s="75">
        <f t="shared" si="724"/>
        <v>8.4487967496614233E-2</v>
      </c>
      <c r="EZ250" s="75">
        <f t="shared" si="725"/>
        <v>0.18369576526896264</v>
      </c>
      <c r="FA250" s="75">
        <f t="shared" si="726"/>
        <v>0.2322314049586777</v>
      </c>
      <c r="FB250" s="75"/>
      <c r="FC250" s="75"/>
      <c r="FD250" s="75"/>
      <c r="FE250" s="75">
        <f t="shared" si="727"/>
        <v>0</v>
      </c>
      <c r="FF250" s="75"/>
      <c r="FG250" s="75"/>
      <c r="FH250" s="75"/>
      <c r="FI250" s="75"/>
      <c r="FJ250" s="75"/>
      <c r="FK250" s="75">
        <f t="shared" si="728"/>
        <v>2.5523492030419836E-3</v>
      </c>
      <c r="FL250" s="75"/>
      <c r="FM250" s="75"/>
      <c r="FN250" s="75"/>
      <c r="FO250" s="75"/>
      <c r="FP250" s="75">
        <f t="shared" si="729"/>
        <v>0.43310572922223411</v>
      </c>
      <c r="FQ250" s="75">
        <f t="shared" si="730"/>
        <v>0.45353682675278678</v>
      </c>
      <c r="FR250" s="75">
        <f t="shared" si="731"/>
        <v>0.44386640307980441</v>
      </c>
      <c r="FS250" s="75">
        <f t="shared" si="732"/>
        <v>0.50206611570247939</v>
      </c>
      <c r="FT250" s="75"/>
      <c r="FU250" s="75"/>
      <c r="FV250" s="75"/>
      <c r="FW250" s="75">
        <f t="shared" si="733"/>
        <v>-0.10632587224228879</v>
      </c>
      <c r="FX250" s="75">
        <f t="shared" si="734"/>
        <v>9.6640729329598996E-3</v>
      </c>
      <c r="FY250" s="75">
        <f t="shared" si="735"/>
        <v>-9.6661799309328889E-2</v>
      </c>
      <c r="FZ250" s="75"/>
      <c r="GA250" s="75"/>
      <c r="GB250" s="75">
        <f t="shared" si="736"/>
        <v>9.9207797772348408E-2</v>
      </c>
      <c r="GC250" s="75">
        <f t="shared" si="737"/>
        <v>4.8535639689715054E-2</v>
      </c>
      <c r="GD250" s="75">
        <f t="shared" si="738"/>
        <v>0.14774343746206348</v>
      </c>
      <c r="GE250" s="75"/>
      <c r="GF250" s="75"/>
      <c r="GG250" s="75"/>
      <c r="GH250" s="75"/>
      <c r="GI250" s="75"/>
      <c r="GJ250" s="75"/>
      <c r="GK250" s="75"/>
      <c r="GL250" s="75"/>
      <c r="GM250" s="75"/>
      <c r="GN250" s="75"/>
      <c r="GO250" s="75"/>
      <c r="GP250" s="75"/>
      <c r="GQ250" s="75">
        <f t="shared" si="739"/>
        <v>-9.6704236729823756E-3</v>
      </c>
      <c r="GR250" s="75">
        <f t="shared" si="740"/>
        <v>5.8199712622674982E-2</v>
      </c>
      <c r="GS250" s="75">
        <f t="shared" si="741"/>
        <v>4.8529288949692606E-2</v>
      </c>
      <c r="GT250" s="75"/>
      <c r="GU250" s="75"/>
      <c r="GV250" s="75"/>
      <c r="GW250" s="75"/>
      <c r="GX250" s="75">
        <f t="shared" si="742"/>
        <v>1.4456417369038728E-2</v>
      </c>
      <c r="GY250" s="75">
        <f t="shared" si="743"/>
        <v>2.6669444733826441E-2</v>
      </c>
      <c r="GZ250" s="75">
        <f t="shared" si="744"/>
        <v>3.0121735511393195E-2</v>
      </c>
      <c r="HA250" s="75">
        <f t="shared" si="745"/>
        <v>6.1828512396694214E-2</v>
      </c>
      <c r="HB250" s="75"/>
      <c r="HC250" s="75"/>
      <c r="HD250" s="75">
        <f t="shared" si="746"/>
        <v>3.4522907775667543E-3</v>
      </c>
      <c r="HE250" s="75">
        <f t="shared" si="747"/>
        <v>3.1706776885301019E-2</v>
      </c>
      <c r="HF250" s="75">
        <f t="shared" si="748"/>
        <v>3.5159067662867777E-2</v>
      </c>
      <c r="HG250" s="75"/>
      <c r="HH250" s="75"/>
      <c r="HI250" s="75"/>
      <c r="HJ250" s="75">
        <f t="shared" si="749"/>
        <v>0.23092926490984744</v>
      </c>
      <c r="HK250" s="75">
        <f t="shared" si="750"/>
        <v>0.17418481091780394</v>
      </c>
      <c r="HL250" s="75">
        <f t="shared" si="751"/>
        <v>0.19805431276662158</v>
      </c>
      <c r="HM250" s="75">
        <f t="shared" si="752"/>
        <v>0.12660123966942149</v>
      </c>
      <c r="HN250" s="75"/>
      <c r="HO250" s="75"/>
      <c r="HP250" s="75">
        <f t="shared" si="753"/>
        <v>2.3869501848817642E-2</v>
      </c>
      <c r="HQ250" s="75">
        <f>Gegevens!HM259-Gegevens!HL259</f>
        <v>-4.6823664514286101E-2</v>
      </c>
      <c r="HR250" s="75">
        <f t="shared" si="754"/>
        <v>-4.7583571248382445E-2</v>
      </c>
      <c r="HS250" s="75"/>
      <c r="HT250" s="75"/>
      <c r="HU250" s="75"/>
      <c r="HV250" s="75">
        <f t="shared" si="755"/>
        <v>0.1148511682492265</v>
      </c>
      <c r="HW250" s="75">
        <f t="shared" si="756"/>
        <v>0.12313782685696427</v>
      </c>
      <c r="HX250" s="75">
        <f t="shared" si="757"/>
        <v>0.12558526688169805</v>
      </c>
      <c r="HY250" s="75">
        <f t="shared" si="758"/>
        <v>0.12892561983471074</v>
      </c>
      <c r="HZ250" s="75"/>
      <c r="IA250" s="75"/>
      <c r="IB250" s="75">
        <f t="shared" si="759"/>
        <v>2.4474400247337796E-3</v>
      </c>
      <c r="IC250" s="75">
        <f t="shared" si="760"/>
        <v>3.3403529530126874E-3</v>
      </c>
      <c r="ID250" s="75">
        <f t="shared" si="761"/>
        <v>5.7877929777464671E-3</v>
      </c>
      <c r="IE250" s="75"/>
      <c r="IF250" s="75"/>
      <c r="IG250" s="75"/>
      <c r="IH250" s="75">
        <f t="shared" si="762"/>
        <v>0.11826522991571535</v>
      </c>
      <c r="II250" s="75">
        <f t="shared" si="763"/>
        <v>0.13631628294614023</v>
      </c>
      <c r="IJ250" s="75">
        <f t="shared" si="764"/>
        <v>7.3509520341275628E-2</v>
      </c>
      <c r="IK250" s="75">
        <f t="shared" si="765"/>
        <v>7.9183884297520657E-2</v>
      </c>
      <c r="IL250" s="75"/>
      <c r="IM250" s="75"/>
      <c r="IN250" s="75">
        <f t="shared" si="766"/>
        <v>-6.2806762604864605E-2</v>
      </c>
      <c r="IO250" s="75">
        <f t="shared" si="767"/>
        <v>5.6743639562450293E-3</v>
      </c>
      <c r="IP250" s="75">
        <f t="shared" si="768"/>
        <v>-5.7132398648619576E-2</v>
      </c>
      <c r="IQ250" s="75"/>
      <c r="IR250" s="75"/>
      <c r="IS250" s="75"/>
      <c r="IT250" s="75">
        <f t="shared" si="769"/>
        <v>7.558945908460471E-2</v>
      </c>
      <c r="IU250" s="75">
        <f t="shared" si="770"/>
        <v>7.5268257110115644E-2</v>
      </c>
      <c r="IV250" s="75">
        <f t="shared" si="771"/>
        <v>0.12693788367495579</v>
      </c>
      <c r="IW250" s="75">
        <f t="shared" si="772"/>
        <v>8.5123966942148757E-2</v>
      </c>
      <c r="IX250" s="75"/>
      <c r="IY250" s="75"/>
      <c r="IZ250" s="75">
        <f t="shared" si="773"/>
        <v>5.1669626564840143E-2</v>
      </c>
      <c r="JA250" s="75">
        <f t="shared" si="774"/>
        <v>-4.181391673280703E-2</v>
      </c>
      <c r="JB250" s="75">
        <f t="shared" si="775"/>
        <v>9.8557098320331132E-3</v>
      </c>
      <c r="JC250" s="75"/>
      <c r="JD250" s="75"/>
      <c r="JE250" s="75"/>
      <c r="JF250" s="75"/>
      <c r="JG250" s="75"/>
      <c r="JH250" s="75"/>
      <c r="JI250" s="75">
        <f t="shared" si="776"/>
        <v>0.13272164728475408</v>
      </c>
      <c r="JJ250" s="75">
        <f t="shared" si="777"/>
        <v>0.19385468900032005</v>
      </c>
      <c r="JK250" s="75">
        <f t="shared" si="778"/>
        <v>0.20831110636935879</v>
      </c>
      <c r="JL250" s="75"/>
      <c r="JM250" s="75">
        <f t="shared" si="779"/>
        <v>0.16298572767996666</v>
      </c>
      <c r="JN250" s="75">
        <f t="shared" si="780"/>
        <v>0.21158454005625588</v>
      </c>
      <c r="JO250" s="75">
        <f t="shared" si="781"/>
        <v>0.23825398479008231</v>
      </c>
      <c r="JP250" s="75"/>
      <c r="JQ250" s="75">
        <f t="shared" si="782"/>
        <v>0.10363125585266883</v>
      </c>
      <c r="JR250" s="75">
        <f t="shared" si="783"/>
        <v>0.2004474040162314</v>
      </c>
      <c r="JS250" s="75">
        <f t="shared" si="784"/>
        <v>0.23056913952762462</v>
      </c>
      <c r="JT250" s="75"/>
      <c r="JU250" s="75">
        <f t="shared" si="785"/>
        <v>0.14101239669421486</v>
      </c>
      <c r="JV250" s="75">
        <f t="shared" si="786"/>
        <v>0.1643078512396694</v>
      </c>
      <c r="JW250" s="75">
        <f t="shared" si="787"/>
        <v>0.22613636363636364</v>
      </c>
      <c r="JX250" s="75"/>
      <c r="JY250" s="75"/>
      <c r="JZ250" s="75"/>
      <c r="KA250" s="75">
        <f t="shared" si="788"/>
        <v>-5.9354471827297833E-2</v>
      </c>
      <c r="KB250" s="75">
        <f t="shared" si="789"/>
        <v>3.7381140841546034E-2</v>
      </c>
      <c r="KC250" s="75">
        <f t="shared" si="790"/>
        <v>-2.1973330985751799E-2</v>
      </c>
      <c r="KD250" s="75"/>
      <c r="KE250" s="75"/>
      <c r="KF250" s="75">
        <f t="shared" si="791"/>
        <v>-1.1137136040024476E-2</v>
      </c>
      <c r="KG250" s="75">
        <f t="shared" si="792"/>
        <v>-3.6139552776562001E-2</v>
      </c>
      <c r="KH250" s="75">
        <f t="shared" si="793"/>
        <v>-4.7276688816586476E-2</v>
      </c>
      <c r="KI250" s="75"/>
      <c r="KJ250" s="75"/>
      <c r="KK250" s="75">
        <f t="shared" si="794"/>
        <v>-7.6848452624576902E-3</v>
      </c>
      <c r="KL250" s="75">
        <f t="shared" si="795"/>
        <v>-4.4327758912609816E-3</v>
      </c>
      <c r="KM250" s="75">
        <f t="shared" si="796"/>
        <v>-1.2117621153718672E-2</v>
      </c>
      <c r="KN250" s="75"/>
      <c r="KO250" s="75"/>
      <c r="KP250" s="75"/>
      <c r="KQ250" s="75"/>
      <c r="KR250" s="73">
        <f t="shared" si="797"/>
        <v>7095.3724346286072</v>
      </c>
      <c r="KS250" s="73">
        <f t="shared" si="798"/>
        <v>1635.6870507344515</v>
      </c>
      <c r="KT250" s="73">
        <f t="shared" si="799"/>
        <v>3372.2179393686843</v>
      </c>
      <c r="KU250" s="73">
        <f t="shared" si="800"/>
        <v>2383.9483279508281</v>
      </c>
      <c r="KV250" s="73">
        <f t="shared" si="801"/>
        <v>2639.0832378372747</v>
      </c>
      <c r="KW250" s="73">
        <f t="shared" si="802"/>
        <v>1457.1934576518388</v>
      </c>
      <c r="KX250" s="73">
        <f t="shared" si="803"/>
        <v>516.32045004687996</v>
      </c>
      <c r="KY250" s="73"/>
      <c r="KZ250" s="73">
        <f t="shared" si="804"/>
        <v>5036.9035480178964</v>
      </c>
      <c r="LA250" s="73">
        <f t="shared" si="805"/>
        <v>3556.3500156071168</v>
      </c>
      <c r="LB250" s="73">
        <f t="shared" si="806"/>
        <v>3834.331495161794</v>
      </c>
      <c r="LC250" s="73">
        <f t="shared" si="807"/>
        <v>2431.3307668296743</v>
      </c>
      <c r="LD250" s="73">
        <f t="shared" si="808"/>
        <v>1423.1443138070961</v>
      </c>
      <c r="LE250" s="73">
        <f t="shared" si="809"/>
        <v>2457.5174279471439</v>
      </c>
      <c r="LF250" s="73">
        <f t="shared" si="810"/>
        <v>583.15679950057222</v>
      </c>
      <c r="LG250" s="73"/>
      <c r="LH250" s="73">
        <f t="shared" si="811"/>
        <v>5224</v>
      </c>
      <c r="LI250" s="73">
        <f t="shared" si="812"/>
        <v>4496</v>
      </c>
      <c r="LJ250" s="73">
        <f t="shared" si="813"/>
        <v>2451</v>
      </c>
      <c r="LK250" s="73">
        <f t="shared" si="814"/>
        <v>2496</v>
      </c>
      <c r="LL250" s="73">
        <f t="shared" si="815"/>
        <v>1533</v>
      </c>
      <c r="LM250" s="73">
        <f t="shared" si="816"/>
        <v>1648</v>
      </c>
      <c r="LN250" s="73">
        <f t="shared" si="817"/>
        <v>1197</v>
      </c>
      <c r="LO250" s="73"/>
      <c r="LP250" s="73">
        <f t="shared" si="818"/>
        <v>-2058.4688866107108</v>
      </c>
      <c r="LQ250" s="73">
        <f t="shared" si="819"/>
        <v>1920.6629648726653</v>
      </c>
      <c r="LR250" s="73">
        <f t="shared" si="820"/>
        <v>462.11355579310975</v>
      </c>
      <c r="LS250" s="73">
        <f t="shared" si="821"/>
        <v>47.382438878846187</v>
      </c>
      <c r="LT250" s="73">
        <f t="shared" si="822"/>
        <v>-1215.9389240301787</v>
      </c>
      <c r="LU250" s="73">
        <f t="shared" si="823"/>
        <v>1000.3239702953051</v>
      </c>
      <c r="LV250" s="73">
        <f t="shared" si="824"/>
        <v>66.836349453692264</v>
      </c>
      <c r="LW250" s="73"/>
      <c r="LX250" s="73">
        <f t="shared" si="825"/>
        <v>187.09645198210364</v>
      </c>
      <c r="LY250" s="73">
        <f t="shared" si="826"/>
        <v>939.6499843928832</v>
      </c>
      <c r="LZ250" s="73">
        <f t="shared" si="827"/>
        <v>-1383.331495161794</v>
      </c>
      <c r="MA250" s="73">
        <f t="shared" si="828"/>
        <v>64.669233170325697</v>
      </c>
      <c r="MB250" s="73">
        <f t="shared" si="829"/>
        <v>109.85568619290393</v>
      </c>
      <c r="MC250" s="73">
        <f t="shared" si="830"/>
        <v>-809.51742794714391</v>
      </c>
      <c r="MD250" s="73">
        <f t="shared" si="831"/>
        <v>613.84320049942778</v>
      </c>
      <c r="ME250" s="73"/>
      <c r="MF250" s="73">
        <f t="shared" si="832"/>
        <v>-1871.3724346286072</v>
      </c>
      <c r="MG250" s="73">
        <f t="shared" si="833"/>
        <v>2860.3129492655485</v>
      </c>
      <c r="MH250" s="73">
        <f t="shared" si="834"/>
        <v>-921.21793936868426</v>
      </c>
      <c r="MI250" s="73">
        <f t="shared" si="835"/>
        <v>112.05167204917188</v>
      </c>
      <c r="MJ250" s="73">
        <f t="shared" si="836"/>
        <v>-1106.0832378372747</v>
      </c>
      <c r="MK250" s="73">
        <f t="shared" si="837"/>
        <v>190.8065423481612</v>
      </c>
      <c r="ML250" s="73">
        <f t="shared" si="838"/>
        <v>680.67954995312004</v>
      </c>
      <c r="MM250" s="73"/>
      <c r="MN250" s="75">
        <f t="shared" si="839"/>
        <v>-0.29011428301697839</v>
      </c>
      <c r="MO250" s="75">
        <f t="shared" si="840"/>
        <v>1.174223983744479</v>
      </c>
      <c r="MP250" s="75">
        <f t="shared" si="841"/>
        <v>0.13703549536291904</v>
      </c>
      <c r="MQ250" s="75">
        <f t="shared" si="842"/>
        <v>1.987561488783389E-2</v>
      </c>
      <c r="MR250" s="75">
        <f t="shared" si="843"/>
        <v>-0.46074292261680955</v>
      </c>
      <c r="MS250" s="75">
        <f t="shared" si="844"/>
        <v>0.6864730040081668</v>
      </c>
      <c r="MT250" s="75">
        <f t="shared" si="845"/>
        <v>0.12944741864790321</v>
      </c>
      <c r="MU250" s="75"/>
      <c r="MV250" s="75">
        <f t="shared" si="846"/>
        <v>3.7145132956879656E-2</v>
      </c>
      <c r="MW250" s="75">
        <f t="shared" si="847"/>
        <v>0.26421752084840061</v>
      </c>
      <c r="MX250" s="75">
        <f t="shared" si="848"/>
        <v>-0.36077514343955353</v>
      </c>
      <c r="MY250" s="75">
        <f t="shared" si="849"/>
        <v>2.6598286852862446E-2</v>
      </c>
      <c r="MZ250" s="75">
        <f t="shared" si="850"/>
        <v>7.7192232106823855E-2</v>
      </c>
      <c r="NA250" s="75">
        <f t="shared" si="851"/>
        <v>-0.3294045522286953</v>
      </c>
      <c r="NB250" s="75">
        <f t="shared" si="852"/>
        <v>1.052621183573845</v>
      </c>
      <c r="NC250" s="75"/>
      <c r="ND250" s="75">
        <f t="shared" si="853"/>
        <v>-0.2637454836754542</v>
      </c>
      <c r="NE250" s="75">
        <f t="shared" si="854"/>
        <v>1.7486920544985785</v>
      </c>
      <c r="NF250" s="75">
        <f t="shared" si="855"/>
        <v>-0.2731786485725019</v>
      </c>
      <c r="NG250" s="75">
        <f t="shared" si="856"/>
        <v>4.7002559046859967E-2</v>
      </c>
      <c r="NH250" s="75">
        <f t="shared" si="857"/>
        <v>-0.41911646513419881</v>
      </c>
      <c r="NI250" s="75">
        <f t="shared" si="858"/>
        <v>0.13094111927707394</v>
      </c>
      <c r="NJ250" s="75">
        <f t="shared" si="859"/>
        <v>1.3183276972494831</v>
      </c>
      <c r="NK250" s="75"/>
      <c r="NL250" s="75"/>
      <c r="NM250" s="211">
        <v>22162</v>
      </c>
      <c r="NN250" s="212">
        <v>2</v>
      </c>
      <c r="NO250" s="212">
        <v>18</v>
      </c>
      <c r="NP250" s="212">
        <v>15</v>
      </c>
      <c r="NQ250" s="212">
        <v>3</v>
      </c>
      <c r="NR250" s="212">
        <v>67</v>
      </c>
      <c r="NS250" s="213">
        <v>105</v>
      </c>
      <c r="NT250" s="213">
        <f t="shared" si="860"/>
        <v>22267</v>
      </c>
      <c r="NU250" s="75"/>
      <c r="NV250" s="75"/>
      <c r="NW250" s="73">
        <v>19360</v>
      </c>
      <c r="NX250" s="73">
        <v>4496</v>
      </c>
      <c r="NY250" s="75">
        <f t="shared" si="861"/>
        <v>0.2322314049586777</v>
      </c>
      <c r="NZ250" s="75">
        <f t="shared" si="862"/>
        <v>4.6104173523154246E-3</v>
      </c>
      <c r="OA250" s="75">
        <f t="shared" si="863"/>
        <v>5.736515806678397E-3</v>
      </c>
      <c r="OB250" s="73">
        <v>29528</v>
      </c>
      <c r="OC250" s="73">
        <v>22267</v>
      </c>
      <c r="OD250" s="73">
        <v>5123.6094971487</v>
      </c>
      <c r="OE250" s="73">
        <v>3564.9191026613562</v>
      </c>
      <c r="OF250" s="75">
        <f t="shared" si="864"/>
        <v>0.12073012404027893</v>
      </c>
      <c r="OG250" s="75">
        <f t="shared" si="865"/>
        <v>0.69578274937721962</v>
      </c>
      <c r="OH250" s="73">
        <v>2863.6666666666697</v>
      </c>
      <c r="OI250" s="73">
        <f t="shared" si="866"/>
        <v>1992.4898666332333</v>
      </c>
      <c r="OJ250" s="75">
        <f t="shared" si="867"/>
        <v>8.9481738295829408E-2</v>
      </c>
      <c r="OK250" s="75">
        <f t="shared" si="868"/>
        <v>4.5056977361646027E-3</v>
      </c>
      <c r="OL250" s="75">
        <f t="shared" si="869"/>
        <v>5.2006215030533766E-3</v>
      </c>
      <c r="OM250" s="73">
        <v>29515</v>
      </c>
      <c r="ON250" s="73">
        <v>559310089</v>
      </c>
      <c r="OO250" s="73">
        <f t="shared" si="870"/>
        <v>18950.028426223955</v>
      </c>
      <c r="OP250" s="75">
        <f t="shared" si="871"/>
        <v>4.5293983504181351E-3</v>
      </c>
      <c r="OQ250" s="75">
        <f t="shared" si="872"/>
        <v>4.4914983645287189E-3</v>
      </c>
      <c r="OR250" s="75">
        <f t="shared" si="873"/>
        <v>6.4235381738441651E-3</v>
      </c>
      <c r="OS250" s="73">
        <v>4846.1335592071828</v>
      </c>
      <c r="OT250" s="75">
        <f t="shared" si="874"/>
        <v>0.16411993901406063</v>
      </c>
      <c r="OU250" s="75">
        <f t="shared" si="875"/>
        <v>3.993983687868817E-3</v>
      </c>
      <c r="OV250" s="73">
        <v>2266.3908188302703</v>
      </c>
      <c r="OW250" s="75">
        <f t="shared" si="876"/>
        <v>7.678776279282637E-2</v>
      </c>
      <c r="OX250" s="75">
        <v>0.16138917262512764</v>
      </c>
      <c r="OY250" s="73">
        <v>1722</v>
      </c>
      <c r="OZ250" s="75">
        <f t="shared" si="877"/>
        <v>5.8317529124898404E-2</v>
      </c>
      <c r="PA250" s="73">
        <v>5516</v>
      </c>
      <c r="PB250" s="75">
        <f t="shared" si="878"/>
        <v>0.18680574370089406</v>
      </c>
      <c r="PC250" s="73">
        <v>5041</v>
      </c>
      <c r="PD250" s="73">
        <v>6164</v>
      </c>
      <c r="PE250" s="75">
        <f t="shared" si="879"/>
        <v>-0.18218689162881246</v>
      </c>
      <c r="PF250" s="75">
        <v>2.9726194235193289E-2</v>
      </c>
      <c r="PG250" s="75">
        <v>7.0774504939329699E-2</v>
      </c>
      <c r="PH250" s="75">
        <v>0.10050069917452299</v>
      </c>
      <c r="PI250" s="75"/>
      <c r="PJ250" s="75"/>
      <c r="PK250" s="75"/>
      <c r="PL250" s="75"/>
      <c r="PM250" s="75"/>
      <c r="PN250" s="75"/>
      <c r="PO250" s="226"/>
      <c r="PP250" s="21">
        <f t="shared" si="880"/>
        <v>0</v>
      </c>
      <c r="PQ250" s="73">
        <f t="shared" si="881"/>
        <v>124.42508710838136</v>
      </c>
      <c r="PR250" s="73"/>
      <c r="PS250" s="73">
        <f t="shared" si="882"/>
        <v>141.81879527666564</v>
      </c>
      <c r="PT250" s="73">
        <v>3</v>
      </c>
      <c r="PU250" s="73">
        <f t="shared" si="883"/>
        <v>115.4232220530691</v>
      </c>
      <c r="PV250" s="73">
        <v>3</v>
      </c>
      <c r="PW250" s="73"/>
      <c r="QA250" s="74"/>
      <c r="QB250" s="87"/>
    </row>
    <row r="251" spans="1:444" x14ac:dyDescent="0.25">
      <c r="A251" s="150"/>
      <c r="B251" s="153" t="s">
        <v>10</v>
      </c>
      <c r="C251" s="151"/>
      <c r="D251" s="156">
        <v>23086</v>
      </c>
      <c r="E251" s="156" t="s">
        <v>76</v>
      </c>
      <c r="F251" s="72" t="s">
        <v>100</v>
      </c>
      <c r="G251" s="82"/>
      <c r="P251" s="161"/>
      <c r="Q251" s="127"/>
      <c r="R251" s="127"/>
      <c r="S251" s="127"/>
      <c r="T251" s="127"/>
      <c r="U251" s="127"/>
      <c r="V251" s="127"/>
      <c r="W251" s="127"/>
      <c r="X251" s="127"/>
      <c r="Y251" s="127"/>
      <c r="Z251" s="113"/>
      <c r="AA251" s="73"/>
      <c r="AB251" s="74">
        <v>2202</v>
      </c>
      <c r="AC251" s="74">
        <v>3180</v>
      </c>
      <c r="AD251" s="74">
        <v>736</v>
      </c>
      <c r="AE251" s="74">
        <v>714</v>
      </c>
      <c r="AF251" s="74">
        <v>778</v>
      </c>
      <c r="AG251" s="74">
        <v>2680</v>
      </c>
      <c r="AH251" s="74">
        <v>93</v>
      </c>
      <c r="AI251" s="74">
        <v>183</v>
      </c>
      <c r="AK251" s="73">
        <f t="shared" si="667"/>
        <v>10566</v>
      </c>
      <c r="AL251" s="75"/>
      <c r="AM251" s="76">
        <f t="shared" si="668"/>
        <v>0.20840431572969903</v>
      </c>
      <c r="AN251" s="77">
        <f t="shared" si="669"/>
        <v>0.30096536059057355</v>
      </c>
      <c r="AO251" s="77">
        <f t="shared" si="670"/>
        <v>6.9657391633541552E-2</v>
      </c>
      <c r="AP251" s="77">
        <f t="shared" si="671"/>
        <v>6.757524134014764E-2</v>
      </c>
      <c r="AQ251" s="77">
        <f t="shared" si="672"/>
        <v>7.3632405830020828E-2</v>
      </c>
      <c r="AR251" s="77">
        <f t="shared" si="673"/>
        <v>0.25364376301343933</v>
      </c>
      <c r="AS251" s="77">
        <f t="shared" si="674"/>
        <v>8.8018171493469619E-3</v>
      </c>
      <c r="AT251" s="78">
        <f t="shared" si="675"/>
        <v>1.7319704713231118E-2</v>
      </c>
      <c r="AU251" s="75">
        <f t="shared" si="676"/>
        <v>1</v>
      </c>
      <c r="AV251" s="75"/>
      <c r="AW251" s="75"/>
      <c r="AX251" s="74">
        <v>702</v>
      </c>
      <c r="AY251" s="74">
        <v>505</v>
      </c>
      <c r="AZ251" s="74">
        <v>2961</v>
      </c>
      <c r="BA251" s="74">
        <v>859</v>
      </c>
      <c r="BB251" s="74">
        <v>3494</v>
      </c>
      <c r="BC251" s="74">
        <v>1774</v>
      </c>
      <c r="BD251" s="74">
        <v>121</v>
      </c>
      <c r="BF251" s="74">
        <v>15</v>
      </c>
      <c r="BG251" s="79">
        <v>32</v>
      </c>
      <c r="BH251" s="80"/>
      <c r="BI251" s="80"/>
      <c r="BJ251" s="81"/>
      <c r="BK251" s="73">
        <f t="shared" si="677"/>
        <v>32</v>
      </c>
      <c r="BL251" s="79">
        <f t="shared" si="678"/>
        <v>10463</v>
      </c>
      <c r="BM251" s="82"/>
      <c r="BN251" s="83">
        <f t="shared" si="679"/>
        <v>6.7093567810379437E-2</v>
      </c>
      <c r="BO251" s="84">
        <f t="shared" si="680"/>
        <v>4.826531587498805E-2</v>
      </c>
      <c r="BP251" s="84">
        <f t="shared" si="681"/>
        <v>0.2829972283283953</v>
      </c>
      <c r="BQ251" s="84">
        <f t="shared" si="682"/>
        <v>8.2098824428940079E-2</v>
      </c>
      <c r="BR251" s="84">
        <f t="shared" si="683"/>
        <v>0.33393864092516484</v>
      </c>
      <c r="BS251" s="84">
        <f t="shared" si="684"/>
        <v>0.16954984230144318</v>
      </c>
      <c r="BT251" s="84">
        <f t="shared" si="685"/>
        <v>1.1564560833412979E-2</v>
      </c>
      <c r="BU251" s="84">
        <f t="shared" si="686"/>
        <v>0</v>
      </c>
      <c r="BV251" s="84">
        <f t="shared" si="687"/>
        <v>1.4336232438115263E-3</v>
      </c>
      <c r="BW251" s="84">
        <f t="shared" si="688"/>
        <v>3.0583962534645897E-3</v>
      </c>
      <c r="BX251" s="84">
        <f t="shared" si="689"/>
        <v>0</v>
      </c>
      <c r="BY251" s="84">
        <f t="shared" si="690"/>
        <v>0</v>
      </c>
      <c r="BZ251" s="84">
        <f t="shared" si="691"/>
        <v>0</v>
      </c>
      <c r="CA251" s="75">
        <f t="shared" si="692"/>
        <v>3.0583962534645897E-3</v>
      </c>
      <c r="CB251" s="85">
        <f t="shared" si="693"/>
        <v>1</v>
      </c>
      <c r="CC251" s="75"/>
      <c r="CD251" s="75"/>
      <c r="CE251" s="74">
        <v>561</v>
      </c>
      <c r="CF251" s="74">
        <v>2941</v>
      </c>
      <c r="CG251" s="74">
        <v>2518</v>
      </c>
      <c r="CH251" s="74">
        <v>1271</v>
      </c>
      <c r="CI251" s="74">
        <v>1186</v>
      </c>
      <c r="CJ251" s="74">
        <v>1726</v>
      </c>
      <c r="CK251" s="74">
        <v>145</v>
      </c>
      <c r="CL251" s="72">
        <v>38</v>
      </c>
      <c r="CM251" s="72">
        <v>57</v>
      </c>
      <c r="CN251" s="74">
        <v>38</v>
      </c>
      <c r="CO251" s="72"/>
      <c r="CP251" s="73">
        <f t="shared" si="884"/>
        <v>133</v>
      </c>
      <c r="CQ251" s="73">
        <f t="shared" si="885"/>
        <v>10481</v>
      </c>
      <c r="CR251" s="73"/>
      <c r="CS251" s="76">
        <f t="shared" si="694"/>
        <v>5.3525426963076043E-2</v>
      </c>
      <c r="CT251" s="77">
        <f t="shared" si="695"/>
        <v>0.28060299589733806</v>
      </c>
      <c r="CU251" s="77">
        <f t="shared" si="696"/>
        <v>0.24024425150271922</v>
      </c>
      <c r="CV251" s="77">
        <f t="shared" si="697"/>
        <v>0.12126705467035588</v>
      </c>
      <c r="CW251" s="77">
        <f t="shared" si="698"/>
        <v>0.11315714149413224</v>
      </c>
      <c r="CX251" s="77">
        <f t="shared" si="699"/>
        <v>0.16467894284896478</v>
      </c>
      <c r="CY251" s="77">
        <f t="shared" si="700"/>
        <v>1.3834557771205038E-2</v>
      </c>
      <c r="CZ251" s="78"/>
      <c r="DA251" s="78"/>
      <c r="DB251" s="78"/>
      <c r="DC251" s="78"/>
      <c r="DD251" s="78">
        <f t="shared" si="701"/>
        <v>1.2689628852208758E-2</v>
      </c>
      <c r="DE251" s="75">
        <f t="shared" si="702"/>
        <v>1</v>
      </c>
      <c r="DF251" s="75"/>
      <c r="DG251" s="75"/>
      <c r="DH251" s="74">
        <v>1635</v>
      </c>
      <c r="DI251" s="74">
        <v>3138</v>
      </c>
      <c r="DJ251" s="74">
        <v>1762</v>
      </c>
      <c r="DK251" s="74">
        <v>1829</v>
      </c>
      <c r="DL251" s="74">
        <v>90</v>
      </c>
      <c r="DM251" s="74">
        <v>364</v>
      </c>
      <c r="DN251" s="74">
        <v>951</v>
      </c>
      <c r="DO251" s="74">
        <v>707</v>
      </c>
      <c r="DP251" s="72">
        <v>34</v>
      </c>
      <c r="DQ251" s="72">
        <v>54</v>
      </c>
      <c r="DS251" s="72"/>
      <c r="DU251" s="73">
        <f t="shared" si="703"/>
        <v>88</v>
      </c>
      <c r="DV251" s="73">
        <f t="shared" si="886"/>
        <v>10564</v>
      </c>
      <c r="DW251" s="76">
        <f t="shared" si="704"/>
        <v>0.15477092010602045</v>
      </c>
      <c r="DX251" s="77">
        <f t="shared" si="705"/>
        <v>0.29704657326770162</v>
      </c>
      <c r="DY251" s="77">
        <f t="shared" si="706"/>
        <v>0.16679288148428625</v>
      </c>
      <c r="DZ251" s="77">
        <f t="shared" si="707"/>
        <v>0.17313517606967058</v>
      </c>
      <c r="EA251" s="77">
        <f t="shared" si="708"/>
        <v>8.5195001893222256E-3</v>
      </c>
      <c r="EB251" s="77">
        <f t="shared" si="709"/>
        <v>3.4456645210147671E-2</v>
      </c>
      <c r="EC251" s="77">
        <f t="shared" si="710"/>
        <v>9.0022718667171528E-2</v>
      </c>
      <c r="ED251" s="77">
        <f t="shared" si="711"/>
        <v>6.6925407042786822E-2</v>
      </c>
      <c r="EE251" s="75">
        <f t="shared" si="712"/>
        <v>3.2184778492995079E-3</v>
      </c>
      <c r="EF251" s="78">
        <f t="shared" si="713"/>
        <v>5.1117001135933355E-3</v>
      </c>
      <c r="EG251" s="78">
        <f t="shared" si="714"/>
        <v>0</v>
      </c>
      <c r="EH251" s="78">
        <f t="shared" si="715"/>
        <v>0</v>
      </c>
      <c r="EI251" s="78">
        <f t="shared" si="716"/>
        <v>0</v>
      </c>
      <c r="EJ251" s="75">
        <f t="shared" si="717"/>
        <v>8.330177962892843E-3</v>
      </c>
      <c r="EK251" s="75">
        <f t="shared" si="718"/>
        <v>1</v>
      </c>
      <c r="EL251" s="75"/>
      <c r="EM251" s="75"/>
      <c r="EN251" s="75"/>
      <c r="EO251" s="75"/>
      <c r="EP251" s="75"/>
      <c r="EQ251" s="75"/>
      <c r="ER251" s="75">
        <f t="shared" si="719"/>
        <v>0.30096536059057355</v>
      </c>
      <c r="ES251" s="75">
        <f t="shared" si="720"/>
        <v>0.33393864092516484</v>
      </c>
      <c r="ET251" s="75">
        <f t="shared" si="721"/>
        <v>0.28060299589733806</v>
      </c>
      <c r="EU251" s="75">
        <f t="shared" si="722"/>
        <v>0.29704657326770162</v>
      </c>
      <c r="EV251" s="75"/>
      <c r="EW251" s="75"/>
      <c r="EX251" s="75">
        <f t="shared" si="723"/>
        <v>6.9657391633541552E-2</v>
      </c>
      <c r="EY251" s="75">
        <f t="shared" si="724"/>
        <v>4.826531587498805E-2</v>
      </c>
      <c r="EZ251" s="75">
        <f t="shared" si="725"/>
        <v>0.11315714149413224</v>
      </c>
      <c r="FA251" s="75">
        <f t="shared" si="726"/>
        <v>0.16679288148428625</v>
      </c>
      <c r="FB251" s="75"/>
      <c r="FC251" s="75"/>
      <c r="FD251" s="75"/>
      <c r="FE251" s="75">
        <f t="shared" si="727"/>
        <v>0</v>
      </c>
      <c r="FF251" s="75"/>
      <c r="FG251" s="75"/>
      <c r="FH251" s="75"/>
      <c r="FI251" s="75"/>
      <c r="FJ251" s="75"/>
      <c r="FK251" s="75">
        <f t="shared" si="728"/>
        <v>1.4336232438115263E-3</v>
      </c>
      <c r="FL251" s="75"/>
      <c r="FM251" s="75"/>
      <c r="FN251" s="75"/>
      <c r="FO251" s="75"/>
      <c r="FP251" s="75">
        <f t="shared" si="729"/>
        <v>0.37062275222411512</v>
      </c>
      <c r="FQ251" s="75">
        <f t="shared" si="730"/>
        <v>0.38363758004396442</v>
      </c>
      <c r="FR251" s="75">
        <f t="shared" si="731"/>
        <v>0.39376013739147031</v>
      </c>
      <c r="FS251" s="75">
        <f t="shared" si="732"/>
        <v>0.46383945475198785</v>
      </c>
      <c r="FT251" s="75"/>
      <c r="FU251" s="75"/>
      <c r="FV251" s="75"/>
      <c r="FW251" s="75">
        <f t="shared" si="733"/>
        <v>-5.3335645027826784E-2</v>
      </c>
      <c r="FX251" s="75">
        <f t="shared" si="734"/>
        <v>1.644357737036356E-2</v>
      </c>
      <c r="FY251" s="75">
        <f t="shared" si="735"/>
        <v>-3.6892067657463223E-2</v>
      </c>
      <c r="FZ251" s="75"/>
      <c r="GA251" s="75"/>
      <c r="GB251" s="75">
        <f t="shared" si="736"/>
        <v>6.4891825619144194E-2</v>
      </c>
      <c r="GC251" s="75">
        <f t="shared" si="737"/>
        <v>5.3635739990154016E-2</v>
      </c>
      <c r="GD251" s="75">
        <f t="shared" si="738"/>
        <v>0.1185275656092982</v>
      </c>
      <c r="GE251" s="75"/>
      <c r="GF251" s="75"/>
      <c r="GG251" s="75"/>
      <c r="GH251" s="75"/>
      <c r="GI251" s="75"/>
      <c r="GJ251" s="75"/>
      <c r="GK251" s="75"/>
      <c r="GL251" s="75"/>
      <c r="GM251" s="75"/>
      <c r="GN251" s="75"/>
      <c r="GO251" s="75"/>
      <c r="GP251" s="75"/>
      <c r="GQ251" s="75">
        <f t="shared" si="739"/>
        <v>1.0122557347505889E-2</v>
      </c>
      <c r="GR251" s="75">
        <f t="shared" si="740"/>
        <v>7.0079317360517535E-2</v>
      </c>
      <c r="GS251" s="75">
        <f t="shared" si="741"/>
        <v>8.0201874708023424E-2</v>
      </c>
      <c r="GT251" s="75"/>
      <c r="GU251" s="75"/>
      <c r="GV251" s="75"/>
      <c r="GW251" s="75"/>
      <c r="GX251" s="75">
        <f t="shared" si="742"/>
        <v>8.8018171493469619E-3</v>
      </c>
      <c r="GY251" s="75">
        <f t="shared" si="743"/>
        <v>1.1564560833412979E-2</v>
      </c>
      <c r="GZ251" s="75">
        <f t="shared" si="744"/>
        <v>1.3834557771205038E-2</v>
      </c>
      <c r="HA251" s="75">
        <f t="shared" si="745"/>
        <v>3.4456645210147671E-2</v>
      </c>
      <c r="HB251" s="75"/>
      <c r="HC251" s="75"/>
      <c r="HD251" s="75">
        <f t="shared" si="746"/>
        <v>2.2699969377920591E-3</v>
      </c>
      <c r="HE251" s="75">
        <f t="shared" si="747"/>
        <v>2.0622087438942633E-2</v>
      </c>
      <c r="HF251" s="75">
        <f t="shared" si="748"/>
        <v>2.2892084376734692E-2</v>
      </c>
      <c r="HG251" s="75"/>
      <c r="HH251" s="75"/>
      <c r="HI251" s="75"/>
      <c r="HJ251" s="75">
        <f t="shared" si="749"/>
        <v>0.25364376301343933</v>
      </c>
      <c r="HK251" s="75">
        <f t="shared" si="750"/>
        <v>0.16954984230144318</v>
      </c>
      <c r="HL251" s="75">
        <f t="shared" si="751"/>
        <v>0.24024425150271922</v>
      </c>
      <c r="HM251" s="75">
        <f t="shared" si="752"/>
        <v>0.17313517606967058</v>
      </c>
      <c r="HN251" s="75"/>
      <c r="HO251" s="75"/>
      <c r="HP251" s="75">
        <f t="shared" si="753"/>
        <v>7.0694409201276037E-2</v>
      </c>
      <c r="HQ251" s="75">
        <f>Gegevens!HM93-Gegevens!HL93</f>
        <v>-3.3541753126313051E-2</v>
      </c>
      <c r="HR251" s="75">
        <f t="shared" si="754"/>
        <v>3.5853337682273945E-3</v>
      </c>
      <c r="HS251" s="75"/>
      <c r="HT251" s="75"/>
      <c r="HU251" s="75"/>
      <c r="HV251" s="75">
        <f t="shared" si="755"/>
        <v>0.20840431572969903</v>
      </c>
      <c r="HW251" s="75">
        <f t="shared" si="756"/>
        <v>0.2829972283283953</v>
      </c>
      <c r="HX251" s="75">
        <f t="shared" si="757"/>
        <v>0.16467894284896478</v>
      </c>
      <c r="HY251" s="75">
        <f t="shared" si="758"/>
        <v>0.15477092010602045</v>
      </c>
      <c r="HZ251" s="75"/>
      <c r="IA251" s="75"/>
      <c r="IB251" s="75">
        <f t="shared" si="759"/>
        <v>-0.11831828547943052</v>
      </c>
      <c r="IC251" s="75">
        <f t="shared" si="760"/>
        <v>-9.9080227429443335E-3</v>
      </c>
      <c r="ID251" s="75">
        <f t="shared" si="761"/>
        <v>-0.12822630822237485</v>
      </c>
      <c r="IE251" s="75"/>
      <c r="IF251" s="75"/>
      <c r="IG251" s="75"/>
      <c r="IH251" s="75">
        <f t="shared" si="762"/>
        <v>6.757524134014764E-2</v>
      </c>
      <c r="II251" s="75">
        <f t="shared" si="763"/>
        <v>8.2098824428940079E-2</v>
      </c>
      <c r="IJ251" s="75">
        <f t="shared" si="764"/>
        <v>5.3525426963076043E-2</v>
      </c>
      <c r="IK251" s="75">
        <f t="shared" si="765"/>
        <v>6.6925407042786822E-2</v>
      </c>
      <c r="IL251" s="75"/>
      <c r="IM251" s="75"/>
      <c r="IN251" s="75">
        <f t="shared" si="766"/>
        <v>-2.8573397465864035E-2</v>
      </c>
      <c r="IO251" s="75">
        <f t="shared" si="767"/>
        <v>1.3399980079710778E-2</v>
      </c>
      <c r="IP251" s="75">
        <f t="shared" si="768"/>
        <v>-1.5173417386153257E-2</v>
      </c>
      <c r="IQ251" s="75"/>
      <c r="IR251" s="75"/>
      <c r="IS251" s="75"/>
      <c r="IT251" s="75">
        <f t="shared" si="769"/>
        <v>7.3632405830020828E-2</v>
      </c>
      <c r="IU251" s="75">
        <f t="shared" si="770"/>
        <v>6.7093567810379437E-2</v>
      </c>
      <c r="IV251" s="75">
        <f t="shared" si="771"/>
        <v>0.12126705467035588</v>
      </c>
      <c r="IW251" s="75">
        <f t="shared" si="772"/>
        <v>9.0022718667171528E-2</v>
      </c>
      <c r="IX251" s="75"/>
      <c r="IY251" s="75"/>
      <c r="IZ251" s="75">
        <f t="shared" si="773"/>
        <v>5.4173486859976444E-2</v>
      </c>
      <c r="JA251" s="75">
        <f t="shared" si="774"/>
        <v>-3.1244336003184353E-2</v>
      </c>
      <c r="JB251" s="75">
        <f t="shared" si="775"/>
        <v>2.2929150856792091E-2</v>
      </c>
      <c r="JC251" s="75"/>
      <c r="JD251" s="75"/>
      <c r="JE251" s="75"/>
      <c r="JF251" s="75"/>
      <c r="JG251" s="75"/>
      <c r="JH251" s="75"/>
      <c r="JI251" s="75">
        <f t="shared" si="776"/>
        <v>7.6377058489494609E-2</v>
      </c>
      <c r="JJ251" s="75">
        <f t="shared" si="777"/>
        <v>0.14120764717016848</v>
      </c>
      <c r="JK251" s="75">
        <f t="shared" si="778"/>
        <v>0.15000946431951545</v>
      </c>
      <c r="JL251" s="75"/>
      <c r="JM251" s="75">
        <f t="shared" si="779"/>
        <v>9.3663385262353058E-2</v>
      </c>
      <c r="JN251" s="75">
        <f t="shared" si="780"/>
        <v>0.14919239223931952</v>
      </c>
      <c r="JO251" s="75">
        <f t="shared" si="781"/>
        <v>0.16075695307273249</v>
      </c>
      <c r="JP251" s="75"/>
      <c r="JQ251" s="75">
        <f t="shared" si="782"/>
        <v>6.7359984734281078E-2</v>
      </c>
      <c r="JR251" s="75">
        <f t="shared" si="783"/>
        <v>0.17479248163343192</v>
      </c>
      <c r="JS251" s="75">
        <f t="shared" si="784"/>
        <v>0.18862703940463696</v>
      </c>
      <c r="JT251" s="75"/>
      <c r="JU251" s="75">
        <f t="shared" si="785"/>
        <v>0.10138205225293449</v>
      </c>
      <c r="JV251" s="75">
        <f t="shared" si="786"/>
        <v>0.15694812570995836</v>
      </c>
      <c r="JW251" s="75">
        <f t="shared" si="787"/>
        <v>0.19140477092010602</v>
      </c>
      <c r="JX251" s="75"/>
      <c r="JY251" s="75"/>
      <c r="JZ251" s="75"/>
      <c r="KA251" s="75">
        <f t="shared" si="788"/>
        <v>-2.630340052807198E-2</v>
      </c>
      <c r="KB251" s="75">
        <f t="shared" si="789"/>
        <v>3.4022067518653415E-2</v>
      </c>
      <c r="KC251" s="75">
        <f t="shared" si="790"/>
        <v>7.7186669905814353E-3</v>
      </c>
      <c r="KD251" s="75"/>
      <c r="KE251" s="75"/>
      <c r="KF251" s="75">
        <f t="shared" si="791"/>
        <v>2.5600089394112402E-2</v>
      </c>
      <c r="KG251" s="75">
        <f t="shared" si="792"/>
        <v>-1.7844355923473554E-2</v>
      </c>
      <c r="KH251" s="75">
        <f t="shared" si="793"/>
        <v>7.7557334706388481E-3</v>
      </c>
      <c r="KI251" s="75"/>
      <c r="KJ251" s="75"/>
      <c r="KK251" s="75">
        <f t="shared" si="794"/>
        <v>2.7870086331904464E-2</v>
      </c>
      <c r="KL251" s="75">
        <f t="shared" si="795"/>
        <v>2.7777315154690618E-3</v>
      </c>
      <c r="KM251" s="75">
        <f t="shared" si="796"/>
        <v>3.0647817847373526E-2</v>
      </c>
      <c r="KN251" s="75"/>
      <c r="KO251" s="75"/>
      <c r="KP251" s="75"/>
      <c r="KQ251" s="75"/>
      <c r="KR251" s="73">
        <f t="shared" si="797"/>
        <v>3527.7278027334414</v>
      </c>
      <c r="KS251" s="73">
        <f t="shared" si="798"/>
        <v>509.87479690337375</v>
      </c>
      <c r="KT251" s="73">
        <f t="shared" si="799"/>
        <v>1791.1245340724458</v>
      </c>
      <c r="KU251" s="73">
        <f t="shared" si="800"/>
        <v>2989.5827200611679</v>
      </c>
      <c r="KV251" s="73">
        <f t="shared" si="801"/>
        <v>867.29198126732297</v>
      </c>
      <c r="KW251" s="73">
        <f t="shared" si="802"/>
        <v>708.77645034884836</v>
      </c>
      <c r="KX251" s="73">
        <f t="shared" si="803"/>
        <v>122.16802064417472</v>
      </c>
      <c r="KY251" s="73"/>
      <c r="KZ251" s="73">
        <f t="shared" si="804"/>
        <v>2964.2900486594795</v>
      </c>
      <c r="LA251" s="73">
        <f t="shared" si="805"/>
        <v>1195.392042744013</v>
      </c>
      <c r="LB251" s="73">
        <f t="shared" si="806"/>
        <v>2537.9402728747259</v>
      </c>
      <c r="LC251" s="73">
        <f t="shared" si="807"/>
        <v>1739.668352256464</v>
      </c>
      <c r="LD251" s="73">
        <f t="shared" si="808"/>
        <v>565.44261043793529</v>
      </c>
      <c r="LE251" s="73">
        <f t="shared" si="809"/>
        <v>1281.0651655376396</v>
      </c>
      <c r="LF251" s="73">
        <f t="shared" si="810"/>
        <v>146.14826829501001</v>
      </c>
      <c r="LG251" s="73"/>
      <c r="LH251" s="73">
        <f t="shared" si="811"/>
        <v>3138</v>
      </c>
      <c r="LI251" s="73">
        <f t="shared" si="812"/>
        <v>1762</v>
      </c>
      <c r="LJ251" s="73">
        <f t="shared" si="813"/>
        <v>1829</v>
      </c>
      <c r="LK251" s="73">
        <f t="shared" si="814"/>
        <v>1635</v>
      </c>
      <c r="LL251" s="73">
        <f t="shared" si="815"/>
        <v>707</v>
      </c>
      <c r="LM251" s="73">
        <f t="shared" si="816"/>
        <v>951</v>
      </c>
      <c r="LN251" s="73">
        <f t="shared" si="817"/>
        <v>364</v>
      </c>
      <c r="LO251" s="73"/>
      <c r="LP251" s="73">
        <f t="shared" si="818"/>
        <v>-563.43775407396197</v>
      </c>
      <c r="LQ251" s="73">
        <f t="shared" si="819"/>
        <v>685.51724584063925</v>
      </c>
      <c r="LR251" s="73">
        <f t="shared" si="820"/>
        <v>746.81573880228007</v>
      </c>
      <c r="LS251" s="73">
        <f t="shared" si="821"/>
        <v>-1249.9143678047039</v>
      </c>
      <c r="LT251" s="73">
        <f t="shared" si="822"/>
        <v>-301.84937082938768</v>
      </c>
      <c r="LU251" s="73">
        <f t="shared" si="823"/>
        <v>572.28871518879123</v>
      </c>
      <c r="LV251" s="73">
        <f t="shared" si="824"/>
        <v>23.980247650835295</v>
      </c>
      <c r="LW251" s="73"/>
      <c r="LX251" s="73">
        <f t="shared" si="825"/>
        <v>173.70995134052055</v>
      </c>
      <c r="LY251" s="73">
        <f t="shared" si="826"/>
        <v>566.607957255987</v>
      </c>
      <c r="LZ251" s="73">
        <f t="shared" si="827"/>
        <v>-708.94027287472591</v>
      </c>
      <c r="MA251" s="73">
        <f t="shared" si="828"/>
        <v>-104.668352256464</v>
      </c>
      <c r="MB251" s="73">
        <f t="shared" si="829"/>
        <v>141.55738956206471</v>
      </c>
      <c r="MC251" s="73">
        <f t="shared" si="830"/>
        <v>-330.06516553763959</v>
      </c>
      <c r="MD251" s="73">
        <f t="shared" si="831"/>
        <v>217.85173170498999</v>
      </c>
      <c r="ME251" s="73"/>
      <c r="MF251" s="73">
        <f t="shared" si="832"/>
        <v>-389.72780273344142</v>
      </c>
      <c r="MG251" s="73">
        <f t="shared" si="833"/>
        <v>1252.1252030966261</v>
      </c>
      <c r="MH251" s="73">
        <f t="shared" si="834"/>
        <v>37.87546592755416</v>
      </c>
      <c r="MI251" s="73">
        <f t="shared" si="835"/>
        <v>-1354.5827200611679</v>
      </c>
      <c r="MJ251" s="73">
        <f t="shared" si="836"/>
        <v>-160.29198126732297</v>
      </c>
      <c r="MK251" s="73">
        <f t="shared" si="837"/>
        <v>242.22354965115164</v>
      </c>
      <c r="ML251" s="73">
        <f t="shared" si="838"/>
        <v>241.8319793558253</v>
      </c>
      <c r="MM251" s="73"/>
      <c r="MN251" s="75">
        <f t="shared" si="839"/>
        <v>-0.15971690152437079</v>
      </c>
      <c r="MO251" s="75">
        <f t="shared" si="840"/>
        <v>1.3444815276299125</v>
      </c>
      <c r="MP251" s="75">
        <f t="shared" si="841"/>
        <v>0.41695355325420019</v>
      </c>
      <c r="MQ251" s="75">
        <f t="shared" si="842"/>
        <v>-0.41808990914261446</v>
      </c>
      <c r="MR251" s="75">
        <f t="shared" si="843"/>
        <v>-0.34803662128676999</v>
      </c>
      <c r="MS251" s="75">
        <f t="shared" si="844"/>
        <v>0.8074318988830963</v>
      </c>
      <c r="MT251" s="75">
        <f t="shared" si="845"/>
        <v>0.19628907405056442</v>
      </c>
      <c r="MU251" s="75"/>
      <c r="MV251" s="75">
        <f t="shared" si="846"/>
        <v>5.8600861754090565E-2</v>
      </c>
      <c r="MW251" s="75">
        <f t="shared" si="847"/>
        <v>0.47399341554536611</v>
      </c>
      <c r="MX251" s="75">
        <f t="shared" si="848"/>
        <v>-0.27933686243597411</v>
      </c>
      <c r="MY251" s="75">
        <f t="shared" si="849"/>
        <v>-6.0165693145306856E-2</v>
      </c>
      <c r="MZ251" s="75">
        <f t="shared" si="850"/>
        <v>0.25034793443038988</v>
      </c>
      <c r="NA251" s="75">
        <f t="shared" si="851"/>
        <v>-0.25764900523160916</v>
      </c>
      <c r="NB251" s="75">
        <f t="shared" si="852"/>
        <v>1.4906213686038465</v>
      </c>
      <c r="NC251" s="75"/>
      <c r="ND251" s="75">
        <f t="shared" si="853"/>
        <v>-0.11047558783630157</v>
      </c>
      <c r="NE251" s="75">
        <f t="shared" si="854"/>
        <v>2.455750334594232</v>
      </c>
      <c r="NF251" s="75">
        <f t="shared" si="855"/>
        <v>2.1146193470666964E-2</v>
      </c>
      <c r="NG251" s="75">
        <f t="shared" si="856"/>
        <v>-0.45310093310729754</v>
      </c>
      <c r="NH251" s="75">
        <f t="shared" si="857"/>
        <v>-0.18481893610165481</v>
      </c>
      <c r="NI251" s="75">
        <f t="shared" si="858"/>
        <v>0.34174886811198807</v>
      </c>
      <c r="NJ251" s="75">
        <f t="shared" si="859"/>
        <v>1.9795031308576454</v>
      </c>
      <c r="NK251" s="75"/>
      <c r="NL251" s="75"/>
      <c r="NM251" s="211">
        <v>11928</v>
      </c>
      <c r="NN251" s="212">
        <v>0</v>
      </c>
      <c r="NO251" s="212">
        <v>13</v>
      </c>
      <c r="NP251" s="212">
        <v>8</v>
      </c>
      <c r="NQ251" s="212">
        <v>0</v>
      </c>
      <c r="NR251" s="212">
        <v>16</v>
      </c>
      <c r="NS251" s="213">
        <v>37</v>
      </c>
      <c r="NT251" s="213">
        <f t="shared" si="860"/>
        <v>11965</v>
      </c>
      <c r="NU251" s="75"/>
      <c r="NV251" s="75"/>
      <c r="NW251" s="73">
        <v>10564</v>
      </c>
      <c r="NX251" s="73">
        <v>1762</v>
      </c>
      <c r="NY251" s="75">
        <f t="shared" si="861"/>
        <v>0.16679288148428625</v>
      </c>
      <c r="NZ251" s="75">
        <f t="shared" si="862"/>
        <v>2.5157256668316193E-3</v>
      </c>
      <c r="OA251" s="75">
        <f t="shared" si="863"/>
        <v>2.2481630007489622E-3</v>
      </c>
      <c r="OB251" s="73">
        <v>15481</v>
      </c>
      <c r="OC251" s="73">
        <v>11965</v>
      </c>
      <c r="OD251" s="73">
        <v>1583.3055956477697</v>
      </c>
      <c r="OE251" s="73">
        <v>689.79897425126865</v>
      </c>
      <c r="OF251" s="75">
        <f t="shared" si="864"/>
        <v>4.4557778841888031E-2</v>
      </c>
      <c r="OG251" s="75">
        <f t="shared" si="865"/>
        <v>0.43567014235748641</v>
      </c>
      <c r="OH251" s="73">
        <v>915</v>
      </c>
      <c r="OI251" s="73">
        <f t="shared" si="866"/>
        <v>398.63818025710009</v>
      </c>
      <c r="OJ251" s="75">
        <f t="shared" si="867"/>
        <v>3.3317023005190148E-2</v>
      </c>
      <c r="OK251" s="75">
        <f t="shared" si="868"/>
        <v>2.3622563889719658E-3</v>
      </c>
      <c r="OL251" s="75">
        <f t="shared" si="869"/>
        <v>1.0063014825770333E-3</v>
      </c>
      <c r="OM251" s="73">
        <v>15428</v>
      </c>
      <c r="ON251" s="73">
        <v>335800394</v>
      </c>
      <c r="OO251" s="73">
        <f t="shared" si="870"/>
        <v>21765.646486906924</v>
      </c>
      <c r="OP251" s="75">
        <f t="shared" si="871"/>
        <v>2.367594706090157E-3</v>
      </c>
      <c r="OQ251" s="75">
        <f t="shared" si="872"/>
        <v>2.6966202650764259E-3</v>
      </c>
      <c r="OR251" s="75">
        <f t="shared" si="873"/>
        <v>1.2851596443800672E-3</v>
      </c>
      <c r="OS251" s="73">
        <v>3359.5014259787399</v>
      </c>
      <c r="OT251" s="75">
        <f t="shared" si="874"/>
        <v>0.2170080373347161</v>
      </c>
      <c r="OU251" s="75">
        <f t="shared" si="875"/>
        <v>2.768762711716563E-3</v>
      </c>
      <c r="OV251" s="73">
        <v>290.6991667185365</v>
      </c>
      <c r="OW251" s="75">
        <f t="shared" si="876"/>
        <v>1.8842310521035553E-2</v>
      </c>
      <c r="OX251" s="75">
        <v>2.9885057471264367E-2</v>
      </c>
      <c r="OY251" s="73">
        <v>875</v>
      </c>
      <c r="OZ251" s="75">
        <f t="shared" si="877"/>
        <v>5.6520896582908084E-2</v>
      </c>
      <c r="PA251" s="73">
        <v>3071</v>
      </c>
      <c r="PB251" s="75">
        <f t="shared" si="878"/>
        <v>0.19837219817841226</v>
      </c>
      <c r="PC251" s="73">
        <v>2623</v>
      </c>
      <c r="PD251" s="73">
        <v>3433</v>
      </c>
      <c r="PE251" s="75">
        <f t="shared" si="879"/>
        <v>-0.23594523740168949</v>
      </c>
      <c r="PF251" s="75">
        <v>2.6346506586626645E-2</v>
      </c>
      <c r="PG251" s="75">
        <v>4.4105386026346505E-2</v>
      </c>
      <c r="PH251" s="75">
        <v>7.0451892612973147E-2</v>
      </c>
      <c r="PI251" s="75"/>
      <c r="PJ251" s="75"/>
      <c r="PK251" s="75"/>
      <c r="PL251" s="75"/>
      <c r="PM251" s="75"/>
      <c r="PN251" s="75"/>
      <c r="PO251" s="226"/>
      <c r="PP251" s="21">
        <f t="shared" si="880"/>
        <v>0</v>
      </c>
      <c r="PQ251" s="73">
        <f t="shared" si="881"/>
        <v>89.364394154326305</v>
      </c>
      <c r="PR251" s="73"/>
      <c r="PS251" s="73">
        <f t="shared" si="882"/>
        <v>54.281234920582257</v>
      </c>
      <c r="PT251" s="73">
        <v>1</v>
      </c>
      <c r="PU251" s="73">
        <f t="shared" si="883"/>
        <v>42.599164395316429</v>
      </c>
      <c r="PV251" s="73">
        <v>1</v>
      </c>
      <c r="PW251" s="73"/>
      <c r="QA251" s="74"/>
      <c r="QB251" s="87"/>
    </row>
    <row r="252" spans="1:444" x14ac:dyDescent="0.25">
      <c r="A252" s="150" t="s">
        <v>78</v>
      </c>
      <c r="B252" s="153" t="s">
        <v>80</v>
      </c>
      <c r="C252" s="151"/>
      <c r="D252" s="156">
        <v>24104</v>
      </c>
      <c r="E252" s="156" t="s">
        <v>76</v>
      </c>
      <c r="F252" s="72" t="s">
        <v>133</v>
      </c>
      <c r="G252" s="82"/>
      <c r="P252" s="161"/>
      <c r="Q252" s="127"/>
      <c r="R252" s="127"/>
      <c r="S252" s="127"/>
      <c r="T252" s="127"/>
      <c r="U252" s="127"/>
      <c r="V252" s="127"/>
      <c r="W252" s="127"/>
      <c r="X252" s="127"/>
      <c r="Y252" s="127"/>
      <c r="Z252" s="113"/>
      <c r="AA252" s="73"/>
      <c r="AB252" s="74">
        <v>2163</v>
      </c>
      <c r="AC252" s="74">
        <v>2644</v>
      </c>
      <c r="AD252" s="74">
        <v>370</v>
      </c>
      <c r="AE252" s="74">
        <v>559</v>
      </c>
      <c r="AF252" s="74">
        <v>1432</v>
      </c>
      <c r="AG252" s="74">
        <v>1597</v>
      </c>
      <c r="AH252" s="74">
        <v>131</v>
      </c>
      <c r="AI252" s="74">
        <v>1914</v>
      </c>
      <c r="AK252" s="73">
        <f t="shared" si="667"/>
        <v>10810</v>
      </c>
      <c r="AL252" s="75"/>
      <c r="AM252" s="76">
        <f t="shared" si="668"/>
        <v>0.20009250693802036</v>
      </c>
      <c r="AN252" s="77">
        <f t="shared" si="669"/>
        <v>0.24458834412580943</v>
      </c>
      <c r="AO252" s="77">
        <f t="shared" si="670"/>
        <v>3.4227567067530065E-2</v>
      </c>
      <c r="AP252" s="77">
        <f t="shared" si="671"/>
        <v>5.1711378353376504E-2</v>
      </c>
      <c r="AQ252" s="77">
        <f t="shared" si="672"/>
        <v>0.13246993524514339</v>
      </c>
      <c r="AR252" s="77">
        <f t="shared" si="673"/>
        <v>0.1477335800185014</v>
      </c>
      <c r="AS252" s="77">
        <f t="shared" si="674"/>
        <v>1.2118408880666049E-2</v>
      </c>
      <c r="AT252" s="78">
        <f t="shared" si="675"/>
        <v>0.17705827937095281</v>
      </c>
      <c r="AU252" s="75">
        <f t="shared" si="676"/>
        <v>1</v>
      </c>
      <c r="AV252" s="75"/>
      <c r="AW252" s="75"/>
      <c r="AX252" s="74">
        <v>1141</v>
      </c>
      <c r="AY252" s="74">
        <v>253</v>
      </c>
      <c r="AZ252" s="74">
        <v>3162</v>
      </c>
      <c r="BA252" s="74">
        <v>829</v>
      </c>
      <c r="BB252" s="74">
        <v>2928</v>
      </c>
      <c r="BC252" s="74">
        <v>1717</v>
      </c>
      <c r="BD252" s="74">
        <v>199</v>
      </c>
      <c r="BF252" s="74">
        <v>18</v>
      </c>
      <c r="BG252" s="79">
        <v>109</v>
      </c>
      <c r="BH252" s="80"/>
      <c r="BI252" s="80"/>
      <c r="BJ252" s="81"/>
      <c r="BK252" s="73">
        <f t="shared" si="677"/>
        <v>109</v>
      </c>
      <c r="BL252" s="79">
        <f t="shared" si="678"/>
        <v>10356</v>
      </c>
      <c r="BM252" s="82"/>
      <c r="BN252" s="83">
        <f t="shared" si="679"/>
        <v>0.11017767477790653</v>
      </c>
      <c r="BO252" s="84">
        <f t="shared" si="680"/>
        <v>2.4430281962147547E-2</v>
      </c>
      <c r="BP252" s="84">
        <f t="shared" si="681"/>
        <v>0.30533024333719583</v>
      </c>
      <c r="BQ252" s="84">
        <f t="shared" si="682"/>
        <v>8.0050212437234453E-2</v>
      </c>
      <c r="BR252" s="84">
        <f t="shared" si="683"/>
        <v>0.28273464658169178</v>
      </c>
      <c r="BS252" s="84">
        <f t="shared" si="684"/>
        <v>0.16579760525299345</v>
      </c>
      <c r="BT252" s="84">
        <f t="shared" si="685"/>
        <v>1.9215913480108149E-2</v>
      </c>
      <c r="BU252" s="84">
        <f t="shared" si="686"/>
        <v>0</v>
      </c>
      <c r="BV252" s="84">
        <f t="shared" si="687"/>
        <v>1.7381228273464658E-3</v>
      </c>
      <c r="BW252" s="84">
        <f t="shared" si="688"/>
        <v>1.0525299343375821E-2</v>
      </c>
      <c r="BX252" s="84">
        <f t="shared" si="689"/>
        <v>0</v>
      </c>
      <c r="BY252" s="84">
        <f t="shared" si="690"/>
        <v>0</v>
      </c>
      <c r="BZ252" s="84">
        <f t="shared" si="691"/>
        <v>0</v>
      </c>
      <c r="CA252" s="75">
        <f t="shared" si="692"/>
        <v>1.0525299343375821E-2</v>
      </c>
      <c r="CB252" s="85">
        <f t="shared" si="693"/>
        <v>1</v>
      </c>
      <c r="CC252" s="75"/>
      <c r="CD252" s="75"/>
      <c r="CE252" s="74">
        <v>446</v>
      </c>
      <c r="CF252" s="74">
        <v>3170</v>
      </c>
      <c r="CG252" s="74">
        <v>1628</v>
      </c>
      <c r="CH252" s="74">
        <v>2402</v>
      </c>
      <c r="CI252" s="74">
        <v>467</v>
      </c>
      <c r="CJ252" s="74">
        <v>1797</v>
      </c>
      <c r="CK252" s="74">
        <v>248</v>
      </c>
      <c r="CP252" s="73">
        <f t="shared" si="884"/>
        <v>0</v>
      </c>
      <c r="CQ252" s="73">
        <f t="shared" si="885"/>
        <v>10158</v>
      </c>
      <c r="CR252" s="73"/>
      <c r="CS252" s="76">
        <f t="shared" si="694"/>
        <v>4.3906280763929904E-2</v>
      </c>
      <c r="CT252" s="77">
        <f t="shared" si="695"/>
        <v>0.31206930498129554</v>
      </c>
      <c r="CU252" s="77">
        <f t="shared" si="696"/>
        <v>0.16026776924591454</v>
      </c>
      <c r="CV252" s="77">
        <f t="shared" si="697"/>
        <v>0.23646387084071668</v>
      </c>
      <c r="CW252" s="77">
        <f t="shared" si="698"/>
        <v>4.597361685371136E-2</v>
      </c>
      <c r="CX252" s="77">
        <f t="shared" si="699"/>
        <v>0.17690490253987004</v>
      </c>
      <c r="CY252" s="77">
        <f t="shared" si="700"/>
        <v>2.4414254774561921E-2</v>
      </c>
      <c r="CZ252" s="78"/>
      <c r="DA252" s="78"/>
      <c r="DB252" s="78"/>
      <c r="DC252" s="78"/>
      <c r="DD252" s="78">
        <f t="shared" si="701"/>
        <v>0</v>
      </c>
      <c r="DE252" s="75">
        <f t="shared" si="702"/>
        <v>1</v>
      </c>
      <c r="DF252" s="75"/>
      <c r="DG252" s="75"/>
      <c r="DH252" s="74">
        <v>2274</v>
      </c>
      <c r="DI252" s="74">
        <v>3195</v>
      </c>
      <c r="DJ252" s="74">
        <v>710</v>
      </c>
      <c r="DK252" s="74">
        <v>1539</v>
      </c>
      <c r="DL252" s="74">
        <v>601</v>
      </c>
      <c r="DM252" s="74">
        <v>440</v>
      </c>
      <c r="DN252" s="74">
        <v>1960</v>
      </c>
      <c r="DO252" s="74">
        <v>676</v>
      </c>
      <c r="DP252" s="74">
        <v>18</v>
      </c>
      <c r="DQ252" s="74">
        <v>143</v>
      </c>
      <c r="DU252" s="73">
        <f t="shared" si="703"/>
        <v>161</v>
      </c>
      <c r="DV252" s="73">
        <f t="shared" si="886"/>
        <v>11556</v>
      </c>
      <c r="DW252" s="76">
        <f t="shared" si="704"/>
        <v>0.19678089304257529</v>
      </c>
      <c r="DX252" s="77">
        <f t="shared" si="705"/>
        <v>0.2764797507788162</v>
      </c>
      <c r="DY252" s="77">
        <f t="shared" si="706"/>
        <v>6.1439944617514709E-2</v>
      </c>
      <c r="DZ252" s="77">
        <f t="shared" si="707"/>
        <v>0.13317757009345793</v>
      </c>
      <c r="EA252" s="77">
        <f t="shared" si="708"/>
        <v>5.2007615091727244E-2</v>
      </c>
      <c r="EB252" s="77">
        <f t="shared" si="709"/>
        <v>3.8075458636206302E-2</v>
      </c>
      <c r="EC252" s="77">
        <f t="shared" si="710"/>
        <v>0.16960886119764623</v>
      </c>
      <c r="ED252" s="77">
        <f t="shared" si="711"/>
        <v>5.8497750086535134E-2</v>
      </c>
      <c r="EE252" s="75">
        <f t="shared" si="712"/>
        <v>1.557632398753894E-3</v>
      </c>
      <c r="EF252" s="78">
        <f t="shared" si="713"/>
        <v>1.2374524056767047E-2</v>
      </c>
      <c r="EG252" s="78">
        <f t="shared" si="714"/>
        <v>0</v>
      </c>
      <c r="EH252" s="78">
        <f t="shared" si="715"/>
        <v>0</v>
      </c>
      <c r="EI252" s="78">
        <f t="shared" si="716"/>
        <v>0</v>
      </c>
      <c r="EJ252" s="75">
        <f t="shared" si="717"/>
        <v>1.3932156455520942E-2</v>
      </c>
      <c r="EK252" s="75">
        <f t="shared" si="718"/>
        <v>1</v>
      </c>
      <c r="EL252" s="75"/>
      <c r="EM252" s="75"/>
      <c r="EN252" s="75"/>
      <c r="EO252" s="75"/>
      <c r="EP252" s="75"/>
      <c r="EQ252" s="75"/>
      <c r="ER252" s="75">
        <f t="shared" si="719"/>
        <v>0.24458834412580943</v>
      </c>
      <c r="ES252" s="75">
        <f t="shared" si="720"/>
        <v>0.28273464658169178</v>
      </c>
      <c r="ET252" s="75">
        <f t="shared" si="721"/>
        <v>0.31206930498129554</v>
      </c>
      <c r="EU252" s="75">
        <f t="shared" si="722"/>
        <v>0.2764797507788162</v>
      </c>
      <c r="EV252" s="75"/>
      <c r="EW252" s="75"/>
      <c r="EX252" s="75">
        <f t="shared" si="723"/>
        <v>3.4227567067530065E-2</v>
      </c>
      <c r="EY252" s="75">
        <f t="shared" si="724"/>
        <v>2.4430281962147547E-2</v>
      </c>
      <c r="EZ252" s="75">
        <f t="shared" si="725"/>
        <v>4.597361685371136E-2</v>
      </c>
      <c r="FA252" s="75">
        <f t="shared" si="726"/>
        <v>6.1439944617514709E-2</v>
      </c>
      <c r="FB252" s="75"/>
      <c r="FC252" s="75"/>
      <c r="FD252" s="75"/>
      <c r="FE252" s="75">
        <f t="shared" si="727"/>
        <v>0</v>
      </c>
      <c r="FF252" s="75"/>
      <c r="FG252" s="75"/>
      <c r="FH252" s="75"/>
      <c r="FI252" s="75"/>
      <c r="FJ252" s="75"/>
      <c r="FK252" s="75">
        <f t="shared" si="728"/>
        <v>1.7381228273464658E-3</v>
      </c>
      <c r="FL252" s="75"/>
      <c r="FM252" s="75"/>
      <c r="FN252" s="75"/>
      <c r="FO252" s="75"/>
      <c r="FP252" s="75">
        <f t="shared" si="729"/>
        <v>0.27881591119333948</v>
      </c>
      <c r="FQ252" s="75">
        <f t="shared" si="730"/>
        <v>0.30890305137118579</v>
      </c>
      <c r="FR252" s="75">
        <f t="shared" si="731"/>
        <v>0.35804292183500691</v>
      </c>
      <c r="FS252" s="75">
        <f t="shared" si="732"/>
        <v>0.33791969539633093</v>
      </c>
      <c r="FT252" s="75"/>
      <c r="FU252" s="75"/>
      <c r="FV252" s="75"/>
      <c r="FW252" s="75">
        <f t="shared" si="733"/>
        <v>2.9334658399603752E-2</v>
      </c>
      <c r="FX252" s="75">
        <f t="shared" si="734"/>
        <v>-3.5589554202479334E-2</v>
      </c>
      <c r="FY252" s="75">
        <f t="shared" si="735"/>
        <v>-6.2548958028755819E-3</v>
      </c>
      <c r="FZ252" s="75"/>
      <c r="GA252" s="75"/>
      <c r="GB252" s="75">
        <f t="shared" si="736"/>
        <v>2.1543334891563813E-2</v>
      </c>
      <c r="GC252" s="75">
        <f t="shared" si="737"/>
        <v>1.5466327763803349E-2</v>
      </c>
      <c r="GD252" s="75">
        <f t="shared" si="738"/>
        <v>3.7009662655367162E-2</v>
      </c>
      <c r="GE252" s="75"/>
      <c r="GF252" s="75"/>
      <c r="GG252" s="75"/>
      <c r="GH252" s="75"/>
      <c r="GI252" s="75"/>
      <c r="GJ252" s="75"/>
      <c r="GK252" s="75"/>
      <c r="GL252" s="75"/>
      <c r="GM252" s="75"/>
      <c r="GN252" s="75"/>
      <c r="GO252" s="75"/>
      <c r="GP252" s="75"/>
      <c r="GQ252" s="75">
        <f t="shared" si="739"/>
        <v>4.9139870463821123E-2</v>
      </c>
      <c r="GR252" s="75">
        <f t="shared" si="740"/>
        <v>-2.0123226438675978E-2</v>
      </c>
      <c r="GS252" s="75">
        <f t="shared" si="741"/>
        <v>2.9016644025145144E-2</v>
      </c>
      <c r="GT252" s="75"/>
      <c r="GU252" s="75"/>
      <c r="GV252" s="75"/>
      <c r="GW252" s="75"/>
      <c r="GX252" s="75">
        <f t="shared" si="742"/>
        <v>1.2118408880666049E-2</v>
      </c>
      <c r="GY252" s="75">
        <f t="shared" si="743"/>
        <v>1.9215913480108149E-2</v>
      </c>
      <c r="GZ252" s="75">
        <f t="shared" si="744"/>
        <v>2.4414254774561921E-2</v>
      </c>
      <c r="HA252" s="75">
        <f t="shared" si="745"/>
        <v>3.8075458636206302E-2</v>
      </c>
      <c r="HB252" s="75"/>
      <c r="HC252" s="75"/>
      <c r="HD252" s="75">
        <f t="shared" si="746"/>
        <v>5.1983412944537725E-3</v>
      </c>
      <c r="HE252" s="75">
        <f t="shared" si="747"/>
        <v>1.3661203861644381E-2</v>
      </c>
      <c r="HF252" s="75">
        <f t="shared" si="748"/>
        <v>1.8859545156098154E-2</v>
      </c>
      <c r="HG252" s="75"/>
      <c r="HH252" s="75"/>
      <c r="HI252" s="75"/>
      <c r="HJ252" s="75">
        <f t="shared" si="749"/>
        <v>0.1477335800185014</v>
      </c>
      <c r="HK252" s="75">
        <f t="shared" si="750"/>
        <v>0.16579760525299345</v>
      </c>
      <c r="HL252" s="75">
        <f t="shared" si="751"/>
        <v>0.16026776924591454</v>
      </c>
      <c r="HM252" s="75">
        <f t="shared" si="752"/>
        <v>0.13317757009345793</v>
      </c>
      <c r="HN252" s="75"/>
      <c r="HO252" s="75"/>
      <c r="HP252" s="75">
        <f t="shared" si="753"/>
        <v>-5.5298360070789032E-3</v>
      </c>
      <c r="HQ252" s="75">
        <f>Gegevens!HM128-Gegevens!HL128</f>
        <v>-5.3148803135766726E-2</v>
      </c>
      <c r="HR252" s="75">
        <f t="shared" si="754"/>
        <v>-3.2620035159535515E-2</v>
      </c>
      <c r="HS252" s="75"/>
      <c r="HT252" s="75"/>
      <c r="HU252" s="75"/>
      <c r="HV252" s="75">
        <f t="shared" si="755"/>
        <v>0.20009250693802036</v>
      </c>
      <c r="HW252" s="75">
        <f t="shared" si="756"/>
        <v>0.30533024333719583</v>
      </c>
      <c r="HX252" s="75">
        <f t="shared" si="757"/>
        <v>0.17690490253987004</v>
      </c>
      <c r="HY252" s="75">
        <f t="shared" si="758"/>
        <v>0.19678089304257529</v>
      </c>
      <c r="HZ252" s="75"/>
      <c r="IA252" s="75"/>
      <c r="IB252" s="75">
        <f t="shared" si="759"/>
        <v>-0.12842534079732579</v>
      </c>
      <c r="IC252" s="75">
        <f t="shared" si="760"/>
        <v>1.9875990502705249E-2</v>
      </c>
      <c r="ID252" s="75">
        <f t="shared" si="761"/>
        <v>-0.10854935029462054</v>
      </c>
      <c r="IE252" s="75"/>
      <c r="IF252" s="75"/>
      <c r="IG252" s="75"/>
      <c r="IH252" s="75">
        <f t="shared" si="762"/>
        <v>5.1711378353376504E-2</v>
      </c>
      <c r="II252" s="75">
        <f t="shared" si="763"/>
        <v>8.0050212437234453E-2</v>
      </c>
      <c r="IJ252" s="75">
        <f t="shared" si="764"/>
        <v>4.3906280763929904E-2</v>
      </c>
      <c r="IK252" s="75">
        <f t="shared" si="765"/>
        <v>5.8497750086535134E-2</v>
      </c>
      <c r="IL252" s="75"/>
      <c r="IM252" s="75"/>
      <c r="IN252" s="75">
        <f t="shared" si="766"/>
        <v>-3.6143931673304548E-2</v>
      </c>
      <c r="IO252" s="75">
        <f t="shared" si="767"/>
        <v>1.459146932260523E-2</v>
      </c>
      <c r="IP252" s="75">
        <f t="shared" si="768"/>
        <v>-2.1552462350699318E-2</v>
      </c>
      <c r="IQ252" s="75"/>
      <c r="IR252" s="75"/>
      <c r="IS252" s="75"/>
      <c r="IT252" s="75">
        <f t="shared" si="769"/>
        <v>0.13246993524514339</v>
      </c>
      <c r="IU252" s="75">
        <f t="shared" si="770"/>
        <v>0.11017767477790653</v>
      </c>
      <c r="IV252" s="75">
        <f t="shared" si="771"/>
        <v>0.23646387084071668</v>
      </c>
      <c r="IW252" s="75">
        <f t="shared" si="772"/>
        <v>0.16960886119764623</v>
      </c>
      <c r="IX252" s="75"/>
      <c r="IY252" s="75"/>
      <c r="IZ252" s="75">
        <f t="shared" si="773"/>
        <v>0.12628619606281016</v>
      </c>
      <c r="JA252" s="75">
        <f t="shared" si="774"/>
        <v>-6.6855009643070451E-2</v>
      </c>
      <c r="JB252" s="75">
        <f t="shared" si="775"/>
        <v>5.9431186419739698E-2</v>
      </c>
      <c r="JC252" s="75"/>
      <c r="JD252" s="75"/>
      <c r="JE252" s="75"/>
      <c r="JF252" s="75"/>
      <c r="JG252" s="75"/>
      <c r="JH252" s="75"/>
      <c r="JI252" s="75">
        <f t="shared" si="776"/>
        <v>6.3829787234042548E-2</v>
      </c>
      <c r="JJ252" s="75">
        <f t="shared" si="777"/>
        <v>0.18418131359851989</v>
      </c>
      <c r="JK252" s="75">
        <f t="shared" si="778"/>
        <v>0.19629972247918592</v>
      </c>
      <c r="JL252" s="75"/>
      <c r="JM252" s="75">
        <f t="shared" si="779"/>
        <v>9.9266125917342601E-2</v>
      </c>
      <c r="JN252" s="75">
        <f t="shared" si="780"/>
        <v>0.190227887215141</v>
      </c>
      <c r="JO252" s="75">
        <f t="shared" si="781"/>
        <v>0.20944380069524915</v>
      </c>
      <c r="JP252" s="75"/>
      <c r="JQ252" s="75">
        <f t="shared" si="782"/>
        <v>6.8320535538491822E-2</v>
      </c>
      <c r="JR252" s="75">
        <f t="shared" si="783"/>
        <v>0.28037015160464657</v>
      </c>
      <c r="JS252" s="75">
        <f t="shared" si="784"/>
        <v>0.30478440637920851</v>
      </c>
      <c r="JT252" s="75"/>
      <c r="JU252" s="75">
        <f t="shared" si="785"/>
        <v>9.6573208722741444E-2</v>
      </c>
      <c r="JV252" s="75">
        <f t="shared" si="786"/>
        <v>0.22810661128418136</v>
      </c>
      <c r="JW252" s="75">
        <f t="shared" si="787"/>
        <v>0.26618206992038768</v>
      </c>
      <c r="JX252" s="75"/>
      <c r="JY252" s="75"/>
      <c r="JZ252" s="75"/>
      <c r="KA252" s="75">
        <f t="shared" si="788"/>
        <v>-3.0945590378850779E-2</v>
      </c>
      <c r="KB252" s="75">
        <f t="shared" si="789"/>
        <v>2.8252673184249621E-2</v>
      </c>
      <c r="KC252" s="75">
        <f t="shared" si="790"/>
        <v>-2.6929171946011576E-3</v>
      </c>
      <c r="KD252" s="75"/>
      <c r="KE252" s="75"/>
      <c r="KF252" s="75">
        <f t="shared" si="791"/>
        <v>9.0142264389505566E-2</v>
      </c>
      <c r="KG252" s="75">
        <f t="shared" si="792"/>
        <v>-5.2263540320465207E-2</v>
      </c>
      <c r="KH252" s="75">
        <f t="shared" si="793"/>
        <v>3.7878724069040359E-2</v>
      </c>
      <c r="KI252" s="75"/>
      <c r="KJ252" s="75"/>
      <c r="KK252" s="75">
        <f t="shared" si="794"/>
        <v>9.5340605683959356E-2</v>
      </c>
      <c r="KL252" s="75">
        <f t="shared" si="795"/>
        <v>-3.860233645882083E-2</v>
      </c>
      <c r="KM252" s="75">
        <f t="shared" si="796"/>
        <v>5.6738269225138527E-2</v>
      </c>
      <c r="KN252" s="75"/>
      <c r="KO252" s="75"/>
      <c r="KP252" s="75"/>
      <c r="KQ252" s="75"/>
      <c r="KR252" s="73">
        <f t="shared" si="797"/>
        <v>3267.28157589803</v>
      </c>
      <c r="KS252" s="73">
        <f t="shared" si="798"/>
        <v>282.31633835457706</v>
      </c>
      <c r="KT252" s="73">
        <f t="shared" si="799"/>
        <v>1915.9571263035923</v>
      </c>
      <c r="KU252" s="73">
        <f t="shared" si="800"/>
        <v>3528.3962920046351</v>
      </c>
      <c r="KV252" s="73">
        <f t="shared" si="801"/>
        <v>925.06025492468132</v>
      </c>
      <c r="KW252" s="73">
        <f t="shared" si="802"/>
        <v>1273.2132097334879</v>
      </c>
      <c r="KX252" s="73">
        <f t="shared" si="803"/>
        <v>222.05909617612977</v>
      </c>
      <c r="KY252" s="73"/>
      <c r="KZ252" s="73">
        <f t="shared" si="804"/>
        <v>3606.2728883638511</v>
      </c>
      <c r="LA252" s="73">
        <f t="shared" si="805"/>
        <v>531.27111636148845</v>
      </c>
      <c r="LB252" s="73">
        <f t="shared" si="806"/>
        <v>1852.0543414057884</v>
      </c>
      <c r="LC252" s="73">
        <f t="shared" si="807"/>
        <v>2044.3130537507382</v>
      </c>
      <c r="LD252" s="73">
        <f t="shared" si="808"/>
        <v>507.38098050797396</v>
      </c>
      <c r="LE252" s="73">
        <f t="shared" si="809"/>
        <v>2732.5764914353222</v>
      </c>
      <c r="LF252" s="73">
        <f t="shared" si="810"/>
        <v>282.13112817483756</v>
      </c>
      <c r="LG252" s="73"/>
      <c r="LH252" s="73">
        <f t="shared" si="811"/>
        <v>3195</v>
      </c>
      <c r="LI252" s="73">
        <f t="shared" si="812"/>
        <v>710</v>
      </c>
      <c r="LJ252" s="73">
        <f t="shared" si="813"/>
        <v>1539</v>
      </c>
      <c r="LK252" s="73">
        <f t="shared" si="814"/>
        <v>2274</v>
      </c>
      <c r="LL252" s="73">
        <f t="shared" si="815"/>
        <v>676</v>
      </c>
      <c r="LM252" s="73">
        <f t="shared" si="816"/>
        <v>1960</v>
      </c>
      <c r="LN252" s="73">
        <f t="shared" si="817"/>
        <v>440</v>
      </c>
      <c r="LO252" s="73"/>
      <c r="LP252" s="73">
        <f t="shared" si="818"/>
        <v>338.99131246582101</v>
      </c>
      <c r="LQ252" s="73">
        <f t="shared" si="819"/>
        <v>248.9547780069114</v>
      </c>
      <c r="LR252" s="73">
        <f t="shared" si="820"/>
        <v>-63.90278489780394</v>
      </c>
      <c r="LS252" s="73">
        <f t="shared" si="821"/>
        <v>-1484.083238253897</v>
      </c>
      <c r="LT252" s="73">
        <f t="shared" si="822"/>
        <v>-417.67927441670736</v>
      </c>
      <c r="LU252" s="73">
        <f t="shared" si="823"/>
        <v>1459.3632817018342</v>
      </c>
      <c r="LV252" s="73">
        <f t="shared" si="824"/>
        <v>60.072031998707786</v>
      </c>
      <c r="LW252" s="73"/>
      <c r="LX252" s="73">
        <f t="shared" si="825"/>
        <v>-411.27288836385105</v>
      </c>
      <c r="LY252" s="73">
        <f t="shared" si="826"/>
        <v>178.72888363851155</v>
      </c>
      <c r="LZ252" s="73">
        <f t="shared" si="827"/>
        <v>-313.05434140578836</v>
      </c>
      <c r="MA252" s="73">
        <f t="shared" si="828"/>
        <v>229.68694624926184</v>
      </c>
      <c r="MB252" s="73">
        <f t="shared" si="829"/>
        <v>168.61901949202604</v>
      </c>
      <c r="MC252" s="73">
        <f t="shared" si="830"/>
        <v>-772.57649143532217</v>
      </c>
      <c r="MD252" s="73">
        <f t="shared" si="831"/>
        <v>157.86887182516244</v>
      </c>
      <c r="ME252" s="73"/>
      <c r="MF252" s="73">
        <f t="shared" si="832"/>
        <v>-72.281575898030042</v>
      </c>
      <c r="MG252" s="73">
        <f t="shared" si="833"/>
        <v>427.68366164542294</v>
      </c>
      <c r="MH252" s="73">
        <f t="shared" si="834"/>
        <v>-376.9571263035923</v>
      </c>
      <c r="MI252" s="73">
        <f t="shared" si="835"/>
        <v>-1254.3962920046351</v>
      </c>
      <c r="MJ252" s="73">
        <f t="shared" si="836"/>
        <v>-249.06025492468132</v>
      </c>
      <c r="MK252" s="73">
        <f t="shared" si="837"/>
        <v>686.78679026651207</v>
      </c>
      <c r="ML252" s="73">
        <f t="shared" si="838"/>
        <v>217.94090382387023</v>
      </c>
      <c r="MM252" s="73"/>
      <c r="MN252" s="75">
        <f t="shared" si="839"/>
        <v>0.10375332048712313</v>
      </c>
      <c r="MO252" s="75">
        <f t="shared" si="840"/>
        <v>0.8818291546918372</v>
      </c>
      <c r="MP252" s="75">
        <f t="shared" si="841"/>
        <v>-3.335293051211953E-2</v>
      </c>
      <c r="MQ252" s="75">
        <f t="shared" si="842"/>
        <v>-0.42061126796239912</v>
      </c>
      <c r="MR252" s="75">
        <f t="shared" si="843"/>
        <v>-0.45151574958834972</v>
      </c>
      <c r="MS252" s="75">
        <f t="shared" si="844"/>
        <v>1.1462049486647343</v>
      </c>
      <c r="MT252" s="75">
        <f t="shared" si="845"/>
        <v>0.27052272585609677</v>
      </c>
      <c r="MU252" s="75"/>
      <c r="MV252" s="75">
        <f t="shared" si="846"/>
        <v>-0.11404375128983753</v>
      </c>
      <c r="MW252" s="75">
        <f t="shared" si="847"/>
        <v>0.33641746771887465</v>
      </c>
      <c r="MX252" s="75">
        <f t="shared" si="848"/>
        <v>-0.16903086178787105</v>
      </c>
      <c r="MY252" s="75">
        <f t="shared" si="849"/>
        <v>0.11235409656454086</v>
      </c>
      <c r="MZ252" s="75">
        <f t="shared" si="850"/>
        <v>0.33233216452695952</v>
      </c>
      <c r="NA252" s="75">
        <f t="shared" si="851"/>
        <v>-0.28272822146307647</v>
      </c>
      <c r="NB252" s="75">
        <f t="shared" si="852"/>
        <v>0.55955850333299839</v>
      </c>
      <c r="NC252" s="75"/>
      <c r="ND252" s="75">
        <f t="shared" si="853"/>
        <v>-2.2122848679842679E-2</v>
      </c>
      <c r="NE252" s="75">
        <f t="shared" si="854"/>
        <v>1.5149093535928155</v>
      </c>
      <c r="NF252" s="75">
        <f t="shared" si="855"/>
        <v>-0.19674611771237605</v>
      </c>
      <c r="NG252" s="75">
        <f t="shared" si="856"/>
        <v>-0.35551457041463963</v>
      </c>
      <c r="NH252" s="75">
        <f t="shared" si="857"/>
        <v>-0.2692367914400991</v>
      </c>
      <c r="NI252" s="75">
        <f t="shared" si="858"/>
        <v>0.53941224063350079</v>
      </c>
      <c r="NJ252" s="75">
        <f t="shared" si="859"/>
        <v>0.98145452078669582</v>
      </c>
      <c r="NK252" s="75"/>
      <c r="NL252" s="75"/>
      <c r="NM252" s="211">
        <v>13087</v>
      </c>
      <c r="NN252" s="212">
        <v>5</v>
      </c>
      <c r="NO252" s="212">
        <v>30</v>
      </c>
      <c r="NP252" s="212">
        <v>46</v>
      </c>
      <c r="NQ252" s="212">
        <v>3</v>
      </c>
      <c r="NR252" s="212">
        <v>117</v>
      </c>
      <c r="NS252" s="213">
        <v>201</v>
      </c>
      <c r="NT252" s="213">
        <f t="shared" si="860"/>
        <v>13288</v>
      </c>
      <c r="NU252" s="75"/>
      <c r="NV252" s="75"/>
      <c r="NW252" s="73">
        <v>11556</v>
      </c>
      <c r="NX252" s="73">
        <v>710</v>
      </c>
      <c r="NY252" s="75">
        <f t="shared" si="861"/>
        <v>6.1439944617514709E-2</v>
      </c>
      <c r="NZ252" s="75">
        <f t="shared" si="862"/>
        <v>2.7519619278593517E-3</v>
      </c>
      <c r="OA252" s="75">
        <f t="shared" si="863"/>
        <v>9.0589996057421299E-4</v>
      </c>
      <c r="OB252" s="73">
        <v>22248</v>
      </c>
      <c r="OC252" s="73">
        <v>13288</v>
      </c>
      <c r="OD252" s="73">
        <v>10750.678168852502</v>
      </c>
      <c r="OE252" s="73">
        <v>2526.6944190484155</v>
      </c>
      <c r="OF252" s="75">
        <f t="shared" si="864"/>
        <v>0.11356950822763465</v>
      </c>
      <c r="OG252" s="75">
        <f t="shared" si="865"/>
        <v>0.23502651454760345</v>
      </c>
      <c r="OH252" s="73">
        <v>1933</v>
      </c>
      <c r="OI252" s="73">
        <f t="shared" si="866"/>
        <v>454.30625262051745</v>
      </c>
      <c r="OJ252" s="75">
        <f t="shared" si="867"/>
        <v>3.4189212268250863E-2</v>
      </c>
      <c r="OK252" s="75">
        <f t="shared" si="868"/>
        <v>3.3948375519571279E-3</v>
      </c>
      <c r="OL252" s="75">
        <f t="shared" si="869"/>
        <v>3.6860251099494301E-3</v>
      </c>
      <c r="OM252" s="73">
        <v>21911</v>
      </c>
      <c r="ON252" s="73">
        <v>496938730</v>
      </c>
      <c r="OO252" s="73">
        <f t="shared" si="870"/>
        <v>22679.87449226416</v>
      </c>
      <c r="OP252" s="75">
        <f t="shared" si="871"/>
        <v>3.3624816959516093E-3</v>
      </c>
      <c r="OQ252" s="75">
        <f t="shared" si="872"/>
        <v>3.9906297722192138E-3</v>
      </c>
      <c r="OR252" s="75">
        <f t="shared" si="873"/>
        <v>1.4646265485179306E-3</v>
      </c>
      <c r="OS252" s="73">
        <v>5699.3301994432022</v>
      </c>
      <c r="OT252" s="75">
        <f t="shared" si="874"/>
        <v>0.25617269864451647</v>
      </c>
      <c r="OU252" s="75">
        <f t="shared" si="875"/>
        <v>4.6971532192105463E-3</v>
      </c>
      <c r="OV252" s="73">
        <v>622.95929265130678</v>
      </c>
      <c r="OW252" s="75">
        <f t="shared" si="876"/>
        <v>2.84313492150658E-2</v>
      </c>
      <c r="OX252" s="75">
        <v>8.9418777943368125E-3</v>
      </c>
      <c r="OY252" s="73">
        <v>1346</v>
      </c>
      <c r="OZ252" s="75">
        <f t="shared" si="877"/>
        <v>6.0499820208558069E-2</v>
      </c>
      <c r="PA252" s="73">
        <v>4109</v>
      </c>
      <c r="PB252" s="75">
        <f t="shared" si="878"/>
        <v>0.18469075871988494</v>
      </c>
      <c r="PC252" s="73">
        <v>4290</v>
      </c>
      <c r="PD252" s="73">
        <v>4439</v>
      </c>
      <c r="PE252" s="75">
        <f t="shared" si="879"/>
        <v>-3.3566118495156567E-2</v>
      </c>
      <c r="PF252" s="75">
        <v>2.5012874273523136E-2</v>
      </c>
      <c r="PG252" s="75">
        <v>8.4381667034503047E-2</v>
      </c>
      <c r="PH252" s="75">
        <v>0.10939454130802619</v>
      </c>
      <c r="PI252" s="75"/>
      <c r="PJ252" s="75"/>
      <c r="PK252" s="75"/>
      <c r="PL252" s="75"/>
      <c r="PM252" s="75"/>
      <c r="PN252" s="75"/>
      <c r="PO252" s="226"/>
      <c r="PP252" s="21">
        <f t="shared" si="880"/>
        <v>0</v>
      </c>
      <c r="PQ252" s="73">
        <f t="shared" si="881"/>
        <v>32.918331878191303</v>
      </c>
      <c r="PR252" s="73"/>
      <c r="PS252" s="73">
        <f t="shared" si="882"/>
        <v>43.557903981494519</v>
      </c>
      <c r="PT252" s="73">
        <v>1</v>
      </c>
      <c r="PU252" s="73">
        <f t="shared" si="883"/>
        <v>108.57736352728962</v>
      </c>
      <c r="PV252" s="73">
        <v>4</v>
      </c>
      <c r="PW252" s="73"/>
      <c r="QB252" s="87"/>
    </row>
    <row r="253" spans="1:444" x14ac:dyDescent="0.25">
      <c r="A253" s="150"/>
      <c r="B253" s="153" t="s">
        <v>10</v>
      </c>
      <c r="C253" s="151"/>
      <c r="D253" s="156">
        <v>71057</v>
      </c>
      <c r="E253" s="156" t="s">
        <v>260</v>
      </c>
      <c r="F253" s="72" t="s">
        <v>273</v>
      </c>
      <c r="G253" s="82"/>
      <c r="P253" s="161"/>
      <c r="Q253" s="127"/>
      <c r="R253" s="127"/>
      <c r="S253" s="127"/>
      <c r="T253" s="127"/>
      <c r="U253" s="127"/>
      <c r="V253" s="127"/>
      <c r="W253" s="127"/>
      <c r="X253" s="127"/>
      <c r="Y253" s="127"/>
      <c r="Z253" s="113"/>
      <c r="AA253" s="73"/>
      <c r="AB253" s="74">
        <v>1282</v>
      </c>
      <c r="AC253" s="74">
        <v>3170</v>
      </c>
      <c r="AD253" s="74">
        <v>1234</v>
      </c>
      <c r="AE253" s="88">
        <f>AJ253*((BA253/(AX253+BA253)))</f>
        <v>2381.1928104575163</v>
      </c>
      <c r="AF253" s="88">
        <f>AJ253*((AX253/(AX253+BA253)))</f>
        <v>668.80718954248368</v>
      </c>
      <c r="AG253" s="74">
        <v>3353</v>
      </c>
      <c r="AH253" s="74">
        <v>134</v>
      </c>
      <c r="AI253" s="74">
        <v>83</v>
      </c>
      <c r="AJ253" s="74">
        <v>3050</v>
      </c>
      <c r="AK253" s="73">
        <f t="shared" si="667"/>
        <v>12306</v>
      </c>
      <c r="AL253" s="75"/>
      <c r="AM253" s="76">
        <f t="shared" si="668"/>
        <v>0.10417682431334309</v>
      </c>
      <c r="AN253" s="77">
        <f t="shared" si="669"/>
        <v>0.25759791971396068</v>
      </c>
      <c r="AO253" s="77">
        <f t="shared" si="670"/>
        <v>0.10027628798959858</v>
      </c>
      <c r="AP253" s="77">
        <f t="shared" si="671"/>
        <v>0.19349852189643396</v>
      </c>
      <c r="AQ253" s="77">
        <f t="shared" si="672"/>
        <v>5.4348057008165425E-2</v>
      </c>
      <c r="AR253" s="77">
        <f t="shared" si="673"/>
        <v>0.27246871444823662</v>
      </c>
      <c r="AS253" s="77">
        <f t="shared" si="674"/>
        <v>1.0888997237120104E-2</v>
      </c>
      <c r="AT253" s="78">
        <f t="shared" si="675"/>
        <v>6.7446773931415568E-3</v>
      </c>
      <c r="AU253" s="75">
        <f t="shared" si="676"/>
        <v>1</v>
      </c>
      <c r="AV253" s="75"/>
      <c r="AW253" s="75"/>
      <c r="AX253" s="74">
        <v>671</v>
      </c>
      <c r="AY253" s="74">
        <v>922</v>
      </c>
      <c r="AZ253" s="74">
        <v>1308</v>
      </c>
      <c r="BA253" s="74">
        <v>2389</v>
      </c>
      <c r="BB253" s="74">
        <v>4292</v>
      </c>
      <c r="BC253" s="74">
        <v>2542</v>
      </c>
      <c r="BD253" s="74">
        <v>239</v>
      </c>
      <c r="BF253" s="74">
        <v>34</v>
      </c>
      <c r="BG253" s="79">
        <v>12</v>
      </c>
      <c r="BH253" s="80">
        <v>115</v>
      </c>
      <c r="BI253" s="80"/>
      <c r="BJ253" s="81"/>
      <c r="BK253" s="73">
        <f t="shared" si="677"/>
        <v>127</v>
      </c>
      <c r="BL253" s="79">
        <f t="shared" si="678"/>
        <v>12524</v>
      </c>
      <c r="BM253" s="82"/>
      <c r="BN253" s="83">
        <f t="shared" si="679"/>
        <v>5.3577131906739059E-2</v>
      </c>
      <c r="BO253" s="84">
        <f t="shared" si="680"/>
        <v>7.3618652187799422E-2</v>
      </c>
      <c r="BP253" s="84">
        <f t="shared" si="681"/>
        <v>0.10443947620568508</v>
      </c>
      <c r="BQ253" s="84">
        <f t="shared" si="682"/>
        <v>0.1907537527946343</v>
      </c>
      <c r="BR253" s="84">
        <f t="shared" si="683"/>
        <v>0.34270201213669754</v>
      </c>
      <c r="BS253" s="84">
        <f t="shared" si="684"/>
        <v>0.20297029702970298</v>
      </c>
      <c r="BT253" s="84">
        <f t="shared" si="685"/>
        <v>1.9083359948898114E-2</v>
      </c>
      <c r="BU253" s="84">
        <f t="shared" si="686"/>
        <v>0</v>
      </c>
      <c r="BV253" s="84">
        <f t="shared" si="687"/>
        <v>2.7147876077930374E-3</v>
      </c>
      <c r="BW253" s="84">
        <f t="shared" si="688"/>
        <v>9.5816033216224845E-4</v>
      </c>
      <c r="BX253" s="84">
        <f t="shared" si="689"/>
        <v>9.1823698498882146E-3</v>
      </c>
      <c r="BY253" s="84">
        <f t="shared" si="690"/>
        <v>0</v>
      </c>
      <c r="BZ253" s="84">
        <f t="shared" si="691"/>
        <v>0</v>
      </c>
      <c r="CA253" s="75">
        <f t="shared" si="692"/>
        <v>1.0140530182050463E-2</v>
      </c>
      <c r="CB253" s="85">
        <f t="shared" si="693"/>
        <v>1</v>
      </c>
      <c r="CC253" s="75"/>
      <c r="CD253" s="75"/>
      <c r="CE253" s="74">
        <v>2372</v>
      </c>
      <c r="CF253" s="74">
        <v>2975</v>
      </c>
      <c r="CG253" s="74">
        <v>2332</v>
      </c>
      <c r="CH253" s="74">
        <v>1214</v>
      </c>
      <c r="CI253" s="74">
        <v>1720</v>
      </c>
      <c r="CJ253" s="74">
        <v>1233</v>
      </c>
      <c r="CK253" s="74">
        <v>250</v>
      </c>
      <c r="CL253" s="74">
        <v>173</v>
      </c>
      <c r="CM253" s="74">
        <v>194</v>
      </c>
      <c r="CP253" s="73">
        <f t="shared" si="884"/>
        <v>367</v>
      </c>
      <c r="CQ253" s="73">
        <f t="shared" si="885"/>
        <v>12463</v>
      </c>
      <c r="CR253" s="73"/>
      <c r="CS253" s="76">
        <f t="shared" si="694"/>
        <v>0.19032335713712589</v>
      </c>
      <c r="CT253" s="77">
        <f t="shared" si="695"/>
        <v>0.23870657145149643</v>
      </c>
      <c r="CU253" s="77">
        <f t="shared" si="696"/>
        <v>0.18711385701676964</v>
      </c>
      <c r="CV253" s="77">
        <f t="shared" si="697"/>
        <v>9.740832865281232E-2</v>
      </c>
      <c r="CW253" s="77">
        <f t="shared" si="698"/>
        <v>0.13800850517531896</v>
      </c>
      <c r="CX253" s="77">
        <f t="shared" si="699"/>
        <v>9.893284120998154E-2</v>
      </c>
      <c r="CY253" s="77">
        <f t="shared" si="700"/>
        <v>2.0059375752226591E-2</v>
      </c>
      <c r="CZ253" s="78"/>
      <c r="DA253" s="78"/>
      <c r="DB253" s="78"/>
      <c r="DC253" s="78"/>
      <c r="DD253" s="78">
        <f t="shared" si="701"/>
        <v>2.9447163604268634E-2</v>
      </c>
      <c r="DE253" s="75">
        <f t="shared" si="702"/>
        <v>1</v>
      </c>
      <c r="DF253" s="75"/>
      <c r="DG253" s="75"/>
      <c r="DH253" s="74">
        <v>1218</v>
      </c>
      <c r="DI253" s="74">
        <v>3317</v>
      </c>
      <c r="DJ253" s="74">
        <v>2963</v>
      </c>
      <c r="DK253" s="74">
        <v>1723</v>
      </c>
      <c r="DM253" s="74">
        <v>696</v>
      </c>
      <c r="DN253" s="74">
        <v>845</v>
      </c>
      <c r="DO253" s="74">
        <v>1632</v>
      </c>
      <c r="DP253" s="74">
        <v>37</v>
      </c>
      <c r="DQ253" s="74">
        <v>49</v>
      </c>
      <c r="DU253" s="73">
        <f t="shared" si="703"/>
        <v>86</v>
      </c>
      <c r="DV253" s="73">
        <f t="shared" si="886"/>
        <v>12480</v>
      </c>
      <c r="DW253" s="76">
        <f t="shared" si="704"/>
        <v>9.7596153846153846E-2</v>
      </c>
      <c r="DX253" s="77">
        <f t="shared" si="705"/>
        <v>0.26578525641025641</v>
      </c>
      <c r="DY253" s="77">
        <f t="shared" si="706"/>
        <v>0.23741987179487178</v>
      </c>
      <c r="DZ253" s="77">
        <f t="shared" si="707"/>
        <v>0.13806089743589745</v>
      </c>
      <c r="EA253" s="77">
        <f t="shared" si="708"/>
        <v>0</v>
      </c>
      <c r="EB253" s="77">
        <f t="shared" si="709"/>
        <v>5.5769230769230772E-2</v>
      </c>
      <c r="EC253" s="77">
        <f t="shared" si="710"/>
        <v>6.7708333333333329E-2</v>
      </c>
      <c r="ED253" s="77">
        <f t="shared" si="711"/>
        <v>0.13076923076923078</v>
      </c>
      <c r="EE253" s="75">
        <f t="shared" si="712"/>
        <v>2.9647435897435896E-3</v>
      </c>
      <c r="EF253" s="78">
        <f t="shared" si="713"/>
        <v>3.9262820512820512E-3</v>
      </c>
      <c r="EG253" s="78">
        <f t="shared" si="714"/>
        <v>0</v>
      </c>
      <c r="EH253" s="78">
        <f t="shared" si="715"/>
        <v>0</v>
      </c>
      <c r="EI253" s="78">
        <f t="shared" si="716"/>
        <v>0</v>
      </c>
      <c r="EJ253" s="75">
        <f t="shared" si="717"/>
        <v>6.8910256410256408E-3</v>
      </c>
      <c r="EK253" s="75">
        <f t="shared" si="718"/>
        <v>1</v>
      </c>
      <c r="EL253" s="75"/>
      <c r="EM253" s="75"/>
      <c r="EN253" s="75"/>
      <c r="EO253" s="75"/>
      <c r="EP253" s="75"/>
      <c r="EQ253" s="75"/>
      <c r="ER253" s="75">
        <f t="shared" si="719"/>
        <v>0.25759791971396068</v>
      </c>
      <c r="ES253" s="75">
        <f t="shared" si="720"/>
        <v>0.34270201213669754</v>
      </c>
      <c r="ET253" s="75">
        <f t="shared" si="721"/>
        <v>0.23870657145149643</v>
      </c>
      <c r="EU253" s="75">
        <f t="shared" si="722"/>
        <v>0.26578525641025641</v>
      </c>
      <c r="EV253" s="75"/>
      <c r="EW253" s="75"/>
      <c r="EX253" s="75">
        <f t="shared" si="723"/>
        <v>0.10027628798959858</v>
      </c>
      <c r="EY253" s="75">
        <f t="shared" si="724"/>
        <v>7.3618652187799422E-2</v>
      </c>
      <c r="EZ253" s="75">
        <f t="shared" si="725"/>
        <v>0.13800850517531896</v>
      </c>
      <c r="FA253" s="75">
        <f t="shared" si="726"/>
        <v>0.23741987179487178</v>
      </c>
      <c r="FB253" s="75"/>
      <c r="FC253" s="75"/>
      <c r="FD253" s="75"/>
      <c r="FE253" s="75">
        <f t="shared" si="727"/>
        <v>0</v>
      </c>
      <c r="FF253" s="75"/>
      <c r="FG253" s="75"/>
      <c r="FH253" s="75"/>
      <c r="FI253" s="75"/>
      <c r="FJ253" s="75"/>
      <c r="FK253" s="75">
        <f t="shared" si="728"/>
        <v>2.7147876077930374E-3</v>
      </c>
      <c r="FL253" s="75"/>
      <c r="FM253" s="75"/>
      <c r="FN253" s="75"/>
      <c r="FO253" s="75"/>
      <c r="FP253" s="75">
        <f t="shared" si="729"/>
        <v>0.35787420770355927</v>
      </c>
      <c r="FQ253" s="75">
        <f t="shared" si="730"/>
        <v>0.41903545193229003</v>
      </c>
      <c r="FR253" s="75">
        <f t="shared" si="731"/>
        <v>0.37671507662681536</v>
      </c>
      <c r="FS253" s="75">
        <f t="shared" si="732"/>
        <v>0.50320512820512819</v>
      </c>
      <c r="FT253" s="75"/>
      <c r="FU253" s="75"/>
      <c r="FV253" s="75"/>
      <c r="FW253" s="75">
        <f t="shared" si="733"/>
        <v>-0.10399544068520111</v>
      </c>
      <c r="FX253" s="75">
        <f t="shared" si="734"/>
        <v>2.707868495875998E-2</v>
      </c>
      <c r="FY253" s="75">
        <f t="shared" si="735"/>
        <v>-7.6916755726441133E-2</v>
      </c>
      <c r="FZ253" s="75"/>
      <c r="GA253" s="75"/>
      <c r="GB253" s="75">
        <f t="shared" si="736"/>
        <v>6.4389852987519536E-2</v>
      </c>
      <c r="GC253" s="75">
        <f t="shared" si="737"/>
        <v>9.9411366619552827E-2</v>
      </c>
      <c r="GD253" s="75">
        <f t="shared" si="738"/>
        <v>0.16380121960707236</v>
      </c>
      <c r="GE253" s="75"/>
      <c r="GF253" s="75"/>
      <c r="GG253" s="75"/>
      <c r="GH253" s="75"/>
      <c r="GI253" s="75"/>
      <c r="GJ253" s="75"/>
      <c r="GK253" s="75"/>
      <c r="GL253" s="75"/>
      <c r="GM253" s="75"/>
      <c r="GN253" s="75"/>
      <c r="GO253" s="75"/>
      <c r="GP253" s="75"/>
      <c r="GQ253" s="75">
        <f t="shared" si="739"/>
        <v>-4.2320375305474667E-2</v>
      </c>
      <c r="GR253" s="75">
        <f t="shared" si="740"/>
        <v>0.12649005157831283</v>
      </c>
      <c r="GS253" s="75">
        <f t="shared" si="741"/>
        <v>8.4169676272838168E-2</v>
      </c>
      <c r="GT253" s="75"/>
      <c r="GU253" s="75"/>
      <c r="GV253" s="75"/>
      <c r="GW253" s="75"/>
      <c r="GX253" s="75">
        <f t="shared" si="742"/>
        <v>1.0888997237120104E-2</v>
      </c>
      <c r="GY253" s="75">
        <f t="shared" si="743"/>
        <v>1.9083359948898114E-2</v>
      </c>
      <c r="GZ253" s="75">
        <f t="shared" si="744"/>
        <v>2.0059375752226591E-2</v>
      </c>
      <c r="HA253" s="75">
        <f t="shared" si="745"/>
        <v>5.5769230769230772E-2</v>
      </c>
      <c r="HB253" s="75"/>
      <c r="HC253" s="75"/>
      <c r="HD253" s="75">
        <f t="shared" si="746"/>
        <v>9.7601580332847687E-4</v>
      </c>
      <c r="HE253" s="75">
        <f t="shared" si="747"/>
        <v>3.5709855017004181E-2</v>
      </c>
      <c r="HF253" s="75">
        <f t="shared" si="748"/>
        <v>3.6685870820332658E-2</v>
      </c>
      <c r="HG253" s="75"/>
      <c r="HH253" s="75"/>
      <c r="HI253" s="75"/>
      <c r="HJ253" s="75">
        <f t="shared" si="749"/>
        <v>0.27246871444823662</v>
      </c>
      <c r="HK253" s="75">
        <f t="shared" si="750"/>
        <v>0.20297029702970298</v>
      </c>
      <c r="HL253" s="75">
        <f t="shared" si="751"/>
        <v>0.18711385701676964</v>
      </c>
      <c r="HM253" s="75">
        <f t="shared" si="752"/>
        <v>0.13806089743589745</v>
      </c>
      <c r="HN253" s="75"/>
      <c r="HO253" s="75"/>
      <c r="HP253" s="75">
        <f t="shared" si="753"/>
        <v>-1.5856440012933348E-2</v>
      </c>
      <c r="HQ253" s="75">
        <f>Gegevens!HM272-Gegevens!HL272</f>
        <v>-6.1636797354114981E-2</v>
      </c>
      <c r="HR253" s="75">
        <f t="shared" si="754"/>
        <v>-6.4909399593805539E-2</v>
      </c>
      <c r="HS253" s="75"/>
      <c r="HT253" s="75"/>
      <c r="HU253" s="75"/>
      <c r="HV253" s="75">
        <f t="shared" si="755"/>
        <v>0.10417682431334309</v>
      </c>
      <c r="HW253" s="75">
        <f t="shared" si="756"/>
        <v>0.10443947620568508</v>
      </c>
      <c r="HX253" s="75">
        <f t="shared" si="757"/>
        <v>9.893284120998154E-2</v>
      </c>
      <c r="HY253" s="75">
        <f t="shared" si="758"/>
        <v>9.7596153846153846E-2</v>
      </c>
      <c r="HZ253" s="75"/>
      <c r="IA253" s="75"/>
      <c r="IB253" s="75">
        <f t="shared" si="759"/>
        <v>-5.5066349957035438E-3</v>
      </c>
      <c r="IC253" s="75">
        <f t="shared" si="760"/>
        <v>-1.3366873638276933E-3</v>
      </c>
      <c r="ID253" s="75">
        <f t="shared" si="761"/>
        <v>-6.843322359531237E-3</v>
      </c>
      <c r="IE253" s="75"/>
      <c r="IF253" s="75"/>
      <c r="IG253" s="75"/>
      <c r="IH253" s="75">
        <f t="shared" si="762"/>
        <v>0.19349852189643396</v>
      </c>
      <c r="II253" s="75">
        <f t="shared" si="763"/>
        <v>0.1907537527946343</v>
      </c>
      <c r="IJ253" s="75">
        <f t="shared" si="764"/>
        <v>0.19032335713712589</v>
      </c>
      <c r="IK253" s="75">
        <f t="shared" si="765"/>
        <v>0.13076923076923078</v>
      </c>
      <c r="IL253" s="75"/>
      <c r="IM253" s="75"/>
      <c r="IN253" s="75">
        <f t="shared" si="766"/>
        <v>-4.3039565750840891E-4</v>
      </c>
      <c r="IO253" s="75">
        <f t="shared" si="767"/>
        <v>-5.9554126367895116E-2</v>
      </c>
      <c r="IP253" s="75">
        <f t="shared" si="768"/>
        <v>-5.9984522025403525E-2</v>
      </c>
      <c r="IQ253" s="75"/>
      <c r="IR253" s="75"/>
      <c r="IS253" s="75"/>
      <c r="IT253" s="75">
        <f t="shared" si="769"/>
        <v>5.4348057008165425E-2</v>
      </c>
      <c r="IU253" s="75">
        <f t="shared" si="770"/>
        <v>5.3577131906739059E-2</v>
      </c>
      <c r="IV253" s="75">
        <f t="shared" si="771"/>
        <v>9.740832865281232E-2</v>
      </c>
      <c r="IW253" s="75">
        <f t="shared" si="772"/>
        <v>6.7708333333333329E-2</v>
      </c>
      <c r="IX253" s="75"/>
      <c r="IY253" s="75"/>
      <c r="IZ253" s="75">
        <f t="shared" si="773"/>
        <v>4.3831196746073262E-2</v>
      </c>
      <c r="JA253" s="75">
        <f t="shared" si="774"/>
        <v>-2.9699995319478992E-2</v>
      </c>
      <c r="JB253" s="75">
        <f t="shared" si="775"/>
        <v>1.413120142659427E-2</v>
      </c>
      <c r="JC253" s="75"/>
      <c r="JD253" s="75"/>
      <c r="JE253" s="75"/>
      <c r="JF253" s="75"/>
      <c r="JG253" s="75"/>
      <c r="JH253" s="75"/>
      <c r="JI253" s="75">
        <f t="shared" si="776"/>
        <v>0.20438751913355407</v>
      </c>
      <c r="JJ253" s="75">
        <f t="shared" si="777"/>
        <v>0.24784657890459938</v>
      </c>
      <c r="JK253" s="75">
        <f t="shared" si="778"/>
        <v>0.25873557614171949</v>
      </c>
      <c r="JL253" s="75"/>
      <c r="JM253" s="75">
        <f t="shared" si="779"/>
        <v>0.20983711274353242</v>
      </c>
      <c r="JN253" s="75">
        <f t="shared" si="780"/>
        <v>0.24433088470137337</v>
      </c>
      <c r="JO253" s="75">
        <f t="shared" si="781"/>
        <v>0.26341424465027147</v>
      </c>
      <c r="JP253" s="75"/>
      <c r="JQ253" s="75">
        <f t="shared" si="782"/>
        <v>0.2103827328893525</v>
      </c>
      <c r="JR253" s="75">
        <f t="shared" si="783"/>
        <v>0.28773168578993824</v>
      </c>
      <c r="JS253" s="75">
        <f t="shared" si="784"/>
        <v>0.30779106154216485</v>
      </c>
      <c r="JT253" s="75"/>
      <c r="JU253" s="75">
        <f t="shared" si="785"/>
        <v>0.18653846153846154</v>
      </c>
      <c r="JV253" s="75">
        <f t="shared" si="786"/>
        <v>0.19847756410256412</v>
      </c>
      <c r="JW253" s="75">
        <f t="shared" si="787"/>
        <v>0.25424679487179486</v>
      </c>
      <c r="JX253" s="75"/>
      <c r="JY253" s="75"/>
      <c r="JZ253" s="75"/>
      <c r="KA253" s="75">
        <f t="shared" si="788"/>
        <v>5.456201458200749E-4</v>
      </c>
      <c r="KB253" s="75">
        <f t="shared" si="789"/>
        <v>-2.3844271350890955E-2</v>
      </c>
      <c r="KC253" s="75">
        <f t="shared" si="790"/>
        <v>-2.329865120507088E-2</v>
      </c>
      <c r="KD253" s="75"/>
      <c r="KE253" s="75"/>
      <c r="KF253" s="75">
        <f t="shared" si="791"/>
        <v>4.3400801088564867E-2</v>
      </c>
      <c r="KG253" s="75">
        <f t="shared" si="792"/>
        <v>-8.9254121687374122E-2</v>
      </c>
      <c r="KH253" s="75">
        <f t="shared" si="793"/>
        <v>-4.5853320598809255E-2</v>
      </c>
      <c r="KI253" s="75"/>
      <c r="KJ253" s="75"/>
      <c r="KK253" s="75">
        <f t="shared" si="794"/>
        <v>4.4376816891893378E-2</v>
      </c>
      <c r="KL253" s="75">
        <f t="shared" si="795"/>
        <v>-5.3544266670369989E-2</v>
      </c>
      <c r="KM253" s="75">
        <f t="shared" si="796"/>
        <v>-9.1674497784766107E-3</v>
      </c>
      <c r="KN253" s="75"/>
      <c r="KO253" s="75"/>
      <c r="KP253" s="75"/>
      <c r="KQ253" s="75"/>
      <c r="KR253" s="73">
        <f t="shared" si="797"/>
        <v>4276.9211114659856</v>
      </c>
      <c r="KS253" s="73">
        <f t="shared" si="798"/>
        <v>918.76077930373674</v>
      </c>
      <c r="KT253" s="73">
        <f t="shared" si="799"/>
        <v>2533.0693069306931</v>
      </c>
      <c r="KU253" s="73">
        <f t="shared" si="800"/>
        <v>1303.4046630469497</v>
      </c>
      <c r="KV253" s="73">
        <f t="shared" si="801"/>
        <v>2380.6068348770359</v>
      </c>
      <c r="KW253" s="73">
        <f t="shared" si="802"/>
        <v>668.64260619610343</v>
      </c>
      <c r="KX253" s="73">
        <f t="shared" si="803"/>
        <v>238.16033216224847</v>
      </c>
      <c r="KY253" s="73"/>
      <c r="KZ253" s="73">
        <f t="shared" si="804"/>
        <v>2979.0580117146756</v>
      </c>
      <c r="LA253" s="73">
        <f t="shared" si="805"/>
        <v>1722.3461445879807</v>
      </c>
      <c r="LB253" s="73">
        <f t="shared" si="806"/>
        <v>2335.1809355692849</v>
      </c>
      <c r="LC253" s="73">
        <f t="shared" si="807"/>
        <v>1234.6818583005695</v>
      </c>
      <c r="LD253" s="73">
        <f t="shared" si="808"/>
        <v>2375.2354970713313</v>
      </c>
      <c r="LE253" s="73">
        <f t="shared" si="809"/>
        <v>1215.6559415870977</v>
      </c>
      <c r="LF253" s="73">
        <f t="shared" si="810"/>
        <v>250.34100938778786</v>
      </c>
      <c r="LG253" s="73"/>
      <c r="LH253" s="73">
        <f t="shared" si="811"/>
        <v>3317</v>
      </c>
      <c r="LI253" s="73">
        <f t="shared" si="812"/>
        <v>2963</v>
      </c>
      <c r="LJ253" s="73">
        <f t="shared" si="813"/>
        <v>1723</v>
      </c>
      <c r="LK253" s="73">
        <f t="shared" si="814"/>
        <v>1218</v>
      </c>
      <c r="LL253" s="73">
        <f t="shared" si="815"/>
        <v>1632</v>
      </c>
      <c r="LM253" s="73">
        <f t="shared" si="816"/>
        <v>845</v>
      </c>
      <c r="LN253" s="73">
        <f t="shared" si="817"/>
        <v>696</v>
      </c>
      <c r="LO253" s="73"/>
      <c r="LP253" s="73">
        <f t="shared" si="818"/>
        <v>-1297.8630997513101</v>
      </c>
      <c r="LQ253" s="73">
        <f t="shared" si="819"/>
        <v>803.58536528424395</v>
      </c>
      <c r="LR253" s="73">
        <f t="shared" si="820"/>
        <v>-197.88837136140819</v>
      </c>
      <c r="LS253" s="73">
        <f t="shared" si="821"/>
        <v>-68.722804746380234</v>
      </c>
      <c r="LT253" s="73">
        <f t="shared" si="822"/>
        <v>-5.3713378057045702</v>
      </c>
      <c r="LU253" s="73">
        <f t="shared" si="823"/>
        <v>547.01333539099426</v>
      </c>
      <c r="LV253" s="73">
        <f t="shared" si="824"/>
        <v>12.180677225539398</v>
      </c>
      <c r="LW253" s="73"/>
      <c r="LX253" s="73">
        <f t="shared" si="825"/>
        <v>337.94198828532444</v>
      </c>
      <c r="LY253" s="73">
        <f t="shared" si="826"/>
        <v>1240.6538554120193</v>
      </c>
      <c r="LZ253" s="73">
        <f t="shared" si="827"/>
        <v>-612.18093556928488</v>
      </c>
      <c r="MA253" s="73">
        <f t="shared" si="828"/>
        <v>-16.681858300569502</v>
      </c>
      <c r="MB253" s="73">
        <f t="shared" si="829"/>
        <v>-743.23549707133134</v>
      </c>
      <c r="MC253" s="73">
        <f t="shared" si="830"/>
        <v>-370.65594158709769</v>
      </c>
      <c r="MD253" s="73">
        <f t="shared" si="831"/>
        <v>445.65899061221216</v>
      </c>
      <c r="ME253" s="73"/>
      <c r="MF253" s="73">
        <f t="shared" si="832"/>
        <v>-959.92111146598563</v>
      </c>
      <c r="MG253" s="73">
        <f t="shared" si="833"/>
        <v>2044.2392206962631</v>
      </c>
      <c r="MH253" s="73">
        <f t="shared" si="834"/>
        <v>-810.06930693069307</v>
      </c>
      <c r="MI253" s="73">
        <f t="shared" si="835"/>
        <v>-85.404663046949736</v>
      </c>
      <c r="MJ253" s="73">
        <f t="shared" si="836"/>
        <v>-748.60683487703591</v>
      </c>
      <c r="MK253" s="73">
        <f t="shared" si="837"/>
        <v>176.35739380389657</v>
      </c>
      <c r="ML253" s="73">
        <f t="shared" si="838"/>
        <v>457.83966783775156</v>
      </c>
      <c r="MM253" s="73"/>
      <c r="MN253" s="75">
        <f t="shared" si="839"/>
        <v>-0.30345733903575461</v>
      </c>
      <c r="MO253" s="75">
        <f t="shared" si="840"/>
        <v>0.87464047593893157</v>
      </c>
      <c r="MP253" s="75">
        <f t="shared" si="841"/>
        <v>-7.8121972746647228E-2</v>
      </c>
      <c r="MQ253" s="75">
        <f t="shared" si="842"/>
        <v>-5.2725609087302137E-2</v>
      </c>
      <c r="MR253" s="75">
        <f t="shared" si="843"/>
        <v>-2.2562893322038255E-3</v>
      </c>
      <c r="MS253" s="75">
        <f t="shared" si="844"/>
        <v>0.81809524299228242</v>
      </c>
      <c r="MT253" s="75">
        <f t="shared" si="845"/>
        <v>5.1144861593664652E-2</v>
      </c>
      <c r="MU253" s="75"/>
      <c r="MV253" s="75">
        <f t="shared" si="846"/>
        <v>0.11343921029950438</v>
      </c>
      <c r="MW253" s="75">
        <f t="shared" si="847"/>
        <v>0.7203278268485388</v>
      </c>
      <c r="MX253" s="75">
        <f t="shared" si="848"/>
        <v>-0.2621556754958877</v>
      </c>
      <c r="MY253" s="75">
        <f t="shared" si="849"/>
        <v>-1.3511058082225818E-2</v>
      </c>
      <c r="MZ253" s="75">
        <f t="shared" si="850"/>
        <v>-0.31291023479050467</v>
      </c>
      <c r="NA253" s="75">
        <f t="shared" si="851"/>
        <v>-0.30490201125755073</v>
      </c>
      <c r="NB253" s="75">
        <f t="shared" si="852"/>
        <v>1.7802076923076924</v>
      </c>
      <c r="NC253" s="75"/>
      <c r="ND253" s="75">
        <f t="shared" si="853"/>
        <v>-0.22444208963605522</v>
      </c>
      <c r="NE253" s="75">
        <f t="shared" si="854"/>
        <v>2.2249961760943324</v>
      </c>
      <c r="NF253" s="75">
        <f t="shared" si="855"/>
        <v>-0.31979752970606629</v>
      </c>
      <c r="NG253" s="75">
        <f t="shared" si="856"/>
        <v>-6.5524288402728684E-2</v>
      </c>
      <c r="NH253" s="75">
        <f t="shared" si="857"/>
        <v>-0.31446050809801329</v>
      </c>
      <c r="NI253" s="75">
        <f t="shared" si="858"/>
        <v>0.26375434674615011</v>
      </c>
      <c r="NJ253" s="75">
        <f t="shared" si="859"/>
        <v>1.922401029932411</v>
      </c>
      <c r="NK253" s="75"/>
      <c r="NL253" s="75"/>
      <c r="NM253" s="211">
        <v>16512</v>
      </c>
      <c r="NN253" s="212">
        <v>0</v>
      </c>
      <c r="NO253" s="212">
        <v>29</v>
      </c>
      <c r="NP253" s="212">
        <v>3</v>
      </c>
      <c r="NQ253" s="212">
        <v>0</v>
      </c>
      <c r="NR253" s="212">
        <v>25</v>
      </c>
      <c r="NS253" s="213">
        <v>57</v>
      </c>
      <c r="NT253" s="213">
        <f t="shared" si="860"/>
        <v>16569</v>
      </c>
      <c r="NU253" s="75"/>
      <c r="NV253" s="75"/>
      <c r="NW253" s="73">
        <v>12480</v>
      </c>
      <c r="NX253" s="73">
        <v>2963</v>
      </c>
      <c r="NY253" s="75">
        <f t="shared" si="861"/>
        <v>0.23741987179487178</v>
      </c>
      <c r="NZ253" s="75">
        <f t="shared" si="862"/>
        <v>2.9720045742198608E-3</v>
      </c>
      <c r="OA253" s="75">
        <f t="shared" si="863"/>
        <v>3.7805374411005537E-3</v>
      </c>
      <c r="OB253" s="73">
        <v>18514</v>
      </c>
      <c r="OC253" s="73">
        <v>14622</v>
      </c>
      <c r="OD253" s="73">
        <v>1518.3162422748665</v>
      </c>
      <c r="OE253" s="73">
        <v>811.78395283751183</v>
      </c>
      <c r="OF253" s="75">
        <f t="shared" si="864"/>
        <v>4.3847032129065128E-2</v>
      </c>
      <c r="OG253" s="75">
        <f t="shared" si="865"/>
        <v>0.53466065252732209</v>
      </c>
      <c r="OH253" s="73">
        <v>1168</v>
      </c>
      <c r="OI253" s="73">
        <f t="shared" si="866"/>
        <v>624.48364215191225</v>
      </c>
      <c r="OJ253" s="75">
        <f t="shared" si="867"/>
        <v>4.2708496932834926E-2</v>
      </c>
      <c r="OK253" s="75">
        <f t="shared" si="868"/>
        <v>2.8250639354968658E-3</v>
      </c>
      <c r="OL253" s="75">
        <f t="shared" si="869"/>
        <v>1.1842571905232582E-3</v>
      </c>
      <c r="OM253" s="73">
        <v>18517</v>
      </c>
      <c r="ON253" s="73">
        <v>358164481</v>
      </c>
      <c r="OO253" s="73">
        <f t="shared" si="870"/>
        <v>19342.468056380621</v>
      </c>
      <c r="OP253" s="75">
        <f t="shared" si="871"/>
        <v>2.8416354143551621E-3</v>
      </c>
      <c r="OQ253" s="75">
        <f t="shared" si="872"/>
        <v>2.8762134141366745E-3</v>
      </c>
      <c r="OR253" s="75">
        <f t="shared" si="873"/>
        <v>2.013257172083999E-3</v>
      </c>
      <c r="OS253" s="73">
        <v>3237.4754009828803</v>
      </c>
      <c r="OT253" s="75">
        <f t="shared" si="874"/>
        <v>0.17486633903980126</v>
      </c>
      <c r="OU253" s="75">
        <f t="shared" si="875"/>
        <v>2.6681938876479444E-3</v>
      </c>
      <c r="OV253" s="73">
        <v>441.09308268922081</v>
      </c>
      <c r="OW253" s="75">
        <f t="shared" si="876"/>
        <v>2.3820979785560338E-2</v>
      </c>
      <c r="OX253" s="75">
        <v>0.1061571125265393</v>
      </c>
      <c r="OY253" s="73">
        <v>939</v>
      </c>
      <c r="OZ253" s="75">
        <f t="shared" si="877"/>
        <v>5.0718375283569192E-2</v>
      </c>
      <c r="PA253" s="73">
        <v>3678</v>
      </c>
      <c r="PB253" s="75">
        <f t="shared" si="878"/>
        <v>0.19866047315544993</v>
      </c>
      <c r="PC253" s="73">
        <v>2941</v>
      </c>
      <c r="PD253" s="73">
        <v>4131</v>
      </c>
      <c r="PE253" s="75">
        <f t="shared" si="879"/>
        <v>-0.2880658436213992</v>
      </c>
      <c r="PF253" s="75">
        <v>4.8294286888614882E-2</v>
      </c>
      <c r="PG253" s="75">
        <v>6.6721468694341687E-2</v>
      </c>
      <c r="PH253" s="75">
        <v>0.11501575558295657</v>
      </c>
      <c r="PI253" s="75"/>
      <c r="PJ253" s="75"/>
      <c r="PK253" s="75"/>
      <c r="PL253" s="75"/>
      <c r="PM253" s="75"/>
      <c r="PN253" s="75"/>
      <c r="PO253" s="226"/>
      <c r="PP253" s="21">
        <f t="shared" si="880"/>
        <v>0</v>
      </c>
      <c r="PQ253" s="73">
        <f t="shared" si="881"/>
        <v>127.20496710853581</v>
      </c>
      <c r="PR253" s="73"/>
      <c r="PS253" s="73">
        <f t="shared" si="882"/>
        <v>70.84853890522254</v>
      </c>
      <c r="PT253" s="73">
        <v>2</v>
      </c>
      <c r="PU253" s="73">
        <f t="shared" si="883"/>
        <v>41.919659786919958</v>
      </c>
      <c r="PV253" s="73">
        <v>2</v>
      </c>
      <c r="PW253" s="73"/>
      <c r="QB253" s="87"/>
    </row>
    <row r="254" spans="1:444" x14ac:dyDescent="0.25">
      <c r="A254" s="150"/>
      <c r="B254" s="153" t="s">
        <v>42</v>
      </c>
      <c r="C254" s="151"/>
      <c r="D254" s="156">
        <v>37015</v>
      </c>
      <c r="E254" s="156" t="s">
        <v>140</v>
      </c>
      <c r="F254" s="72" t="s">
        <v>196</v>
      </c>
      <c r="G254" s="82"/>
      <c r="P254" s="161"/>
      <c r="Q254" s="127"/>
      <c r="R254" s="127"/>
      <c r="S254" s="127"/>
      <c r="T254" s="127"/>
      <c r="U254" s="127"/>
      <c r="V254" s="127"/>
      <c r="W254" s="127"/>
      <c r="X254" s="127"/>
      <c r="Y254" s="127"/>
      <c r="Z254" s="113"/>
      <c r="AA254" s="73"/>
      <c r="AB254" s="74">
        <v>1388</v>
      </c>
      <c r="AC254" s="74">
        <v>2428</v>
      </c>
      <c r="AD254" s="74">
        <v>948</v>
      </c>
      <c r="AE254" s="74">
        <v>2146</v>
      </c>
      <c r="AF254" s="74">
        <v>669</v>
      </c>
      <c r="AG254" s="74">
        <v>5840</v>
      </c>
      <c r="AH254" s="74">
        <v>247</v>
      </c>
      <c r="AI254" s="74">
        <v>135</v>
      </c>
      <c r="AK254" s="73">
        <f t="shared" si="667"/>
        <v>13801</v>
      </c>
      <c r="AL254" s="75"/>
      <c r="AM254" s="76">
        <f t="shared" si="668"/>
        <v>0.10057242228823998</v>
      </c>
      <c r="AN254" s="77">
        <f t="shared" si="669"/>
        <v>0.17592928048692125</v>
      </c>
      <c r="AO254" s="77">
        <f t="shared" si="670"/>
        <v>6.8690674588797906E-2</v>
      </c>
      <c r="AP254" s="77">
        <f t="shared" si="671"/>
        <v>0.15549597855227881</v>
      </c>
      <c r="AQ254" s="77">
        <f t="shared" si="672"/>
        <v>4.8474748206651694E-2</v>
      </c>
      <c r="AR254" s="77">
        <f t="shared" si="673"/>
        <v>0.42315774219259472</v>
      </c>
      <c r="AS254" s="77">
        <f t="shared" si="674"/>
        <v>1.78972538221868E-2</v>
      </c>
      <c r="AT254" s="78">
        <f t="shared" si="675"/>
        <v>9.7818998623288161E-3</v>
      </c>
      <c r="AU254" s="75">
        <f t="shared" si="676"/>
        <v>1</v>
      </c>
      <c r="AV254" s="75"/>
      <c r="AW254" s="75"/>
      <c r="AX254" s="74">
        <v>937</v>
      </c>
      <c r="AY254" s="74">
        <v>617</v>
      </c>
      <c r="AZ254" s="74">
        <v>1564</v>
      </c>
      <c r="BA254" s="74">
        <v>2295</v>
      </c>
      <c r="BB254" s="74">
        <v>3609</v>
      </c>
      <c r="BC254" s="74">
        <v>4014</v>
      </c>
      <c r="BD254" s="74">
        <v>287</v>
      </c>
      <c r="BE254" s="74">
        <v>341</v>
      </c>
      <c r="BF254" s="74">
        <v>52</v>
      </c>
      <c r="BG254" s="79">
        <v>20</v>
      </c>
      <c r="BH254" s="80"/>
      <c r="BI254" s="80"/>
      <c r="BJ254" s="81"/>
      <c r="BK254" s="73">
        <f t="shared" si="677"/>
        <v>20</v>
      </c>
      <c r="BL254" s="79">
        <f t="shared" si="678"/>
        <v>13736</v>
      </c>
      <c r="BM254" s="82"/>
      <c r="BN254" s="83">
        <f t="shared" si="679"/>
        <v>6.8214909726266745E-2</v>
      </c>
      <c r="BO254" s="84">
        <f t="shared" si="680"/>
        <v>4.4918462434478744E-2</v>
      </c>
      <c r="BP254" s="84">
        <f t="shared" si="681"/>
        <v>0.11386138613861387</v>
      </c>
      <c r="BQ254" s="84">
        <f t="shared" si="682"/>
        <v>0.16707920792079209</v>
      </c>
      <c r="BR254" s="84">
        <f t="shared" si="683"/>
        <v>0.26274024461269657</v>
      </c>
      <c r="BS254" s="84">
        <f t="shared" si="684"/>
        <v>0.29222481071636575</v>
      </c>
      <c r="BT254" s="84">
        <f t="shared" si="685"/>
        <v>2.0894001164822363E-2</v>
      </c>
      <c r="BU254" s="84">
        <f t="shared" si="686"/>
        <v>2.4825276645311589E-2</v>
      </c>
      <c r="BV254" s="84">
        <f t="shared" si="687"/>
        <v>3.7856726849155504E-3</v>
      </c>
      <c r="BW254" s="84">
        <f t="shared" si="688"/>
        <v>1.4560279557367501E-3</v>
      </c>
      <c r="BX254" s="84">
        <f t="shared" si="689"/>
        <v>0</v>
      </c>
      <c r="BY254" s="84">
        <f t="shared" si="690"/>
        <v>0</v>
      </c>
      <c r="BZ254" s="84">
        <f t="shared" si="691"/>
        <v>0</v>
      </c>
      <c r="CA254" s="75">
        <f t="shared" si="692"/>
        <v>1.4560279557367501E-3</v>
      </c>
      <c r="CB254" s="85">
        <f t="shared" si="693"/>
        <v>1</v>
      </c>
      <c r="CC254" s="75"/>
      <c r="CD254" s="75"/>
      <c r="CE254" s="74">
        <v>1692</v>
      </c>
      <c r="CF254" s="74">
        <v>2349</v>
      </c>
      <c r="CG254" s="74">
        <v>5521</v>
      </c>
      <c r="CH254" s="74">
        <v>1417</v>
      </c>
      <c r="CI254" s="74">
        <v>1377</v>
      </c>
      <c r="CJ254" s="74">
        <v>1195</v>
      </c>
      <c r="CK254" s="72">
        <v>253</v>
      </c>
      <c r="CP254" s="73">
        <f t="shared" si="884"/>
        <v>0</v>
      </c>
      <c r="CQ254" s="73">
        <f t="shared" si="885"/>
        <v>13804</v>
      </c>
      <c r="CR254" s="73"/>
      <c r="CS254" s="76">
        <f t="shared" si="694"/>
        <v>0.12257316719791365</v>
      </c>
      <c r="CT254" s="77">
        <f t="shared" si="695"/>
        <v>0.17016806722689076</v>
      </c>
      <c r="CU254" s="77">
        <f t="shared" si="696"/>
        <v>0.39995653433787309</v>
      </c>
      <c r="CV254" s="77">
        <f t="shared" si="697"/>
        <v>0.1026514053897421</v>
      </c>
      <c r="CW254" s="77">
        <f t="shared" si="698"/>
        <v>9.9753694581280791E-2</v>
      </c>
      <c r="CX254" s="77">
        <f t="shared" si="699"/>
        <v>8.6569110402781799E-2</v>
      </c>
      <c r="CY254" s="77">
        <f t="shared" si="700"/>
        <v>1.832802086351782E-2</v>
      </c>
      <c r="CZ254" s="78"/>
      <c r="DA254" s="78"/>
      <c r="DB254" s="78"/>
      <c r="DC254" s="78"/>
      <c r="DD254" s="78">
        <f t="shared" si="701"/>
        <v>0</v>
      </c>
      <c r="DE254" s="75">
        <f t="shared" si="702"/>
        <v>1</v>
      </c>
      <c r="DF254" s="75"/>
      <c r="DG254" s="75"/>
      <c r="DH254" s="74">
        <v>1651</v>
      </c>
      <c r="DI254" s="74">
        <v>2763</v>
      </c>
      <c r="DJ254" s="74">
        <v>2533</v>
      </c>
      <c r="DK254" s="74">
        <v>3174</v>
      </c>
      <c r="DM254" s="74">
        <v>571</v>
      </c>
      <c r="DN254" s="74">
        <v>1090</v>
      </c>
      <c r="DO254" s="72">
        <v>1715</v>
      </c>
      <c r="DP254" s="74">
        <v>86</v>
      </c>
      <c r="DU254" s="73">
        <f t="shared" si="703"/>
        <v>86</v>
      </c>
      <c r="DV254" s="73">
        <f t="shared" si="886"/>
        <v>13583</v>
      </c>
      <c r="DW254" s="76">
        <f t="shared" si="704"/>
        <v>0.12154899506736362</v>
      </c>
      <c r="DX254" s="77">
        <f t="shared" si="705"/>
        <v>0.20341603474931899</v>
      </c>
      <c r="DY254" s="77">
        <f t="shared" si="706"/>
        <v>0.18648310387984982</v>
      </c>
      <c r="DZ254" s="77">
        <f t="shared" si="707"/>
        <v>0.23367444599867482</v>
      </c>
      <c r="EA254" s="77">
        <f t="shared" si="708"/>
        <v>0</v>
      </c>
      <c r="EB254" s="77">
        <f t="shared" si="709"/>
        <v>4.2037841419421337E-2</v>
      </c>
      <c r="EC254" s="77">
        <f t="shared" si="710"/>
        <v>8.0247368033571381E-2</v>
      </c>
      <c r="ED254" s="77">
        <f t="shared" si="711"/>
        <v>0.12626076713538983</v>
      </c>
      <c r="EE254" s="75">
        <f t="shared" si="712"/>
        <v>6.3314437164102184E-3</v>
      </c>
      <c r="EF254" s="78">
        <f t="shared" si="713"/>
        <v>0</v>
      </c>
      <c r="EG254" s="78">
        <f t="shared" si="714"/>
        <v>0</v>
      </c>
      <c r="EH254" s="78">
        <f t="shared" si="715"/>
        <v>0</v>
      </c>
      <c r="EI254" s="78">
        <f t="shared" si="716"/>
        <v>0</v>
      </c>
      <c r="EJ254" s="75">
        <f t="shared" si="717"/>
        <v>6.3314437164102184E-3</v>
      </c>
      <c r="EK254" s="75">
        <f t="shared" si="718"/>
        <v>1</v>
      </c>
      <c r="EL254" s="75"/>
      <c r="EM254" s="75"/>
      <c r="EN254" s="75"/>
      <c r="EO254" s="75"/>
      <c r="EP254" s="75"/>
      <c r="EQ254" s="75"/>
      <c r="ER254" s="75">
        <f t="shared" si="719"/>
        <v>0.17592928048692125</v>
      </c>
      <c r="ES254" s="75">
        <f t="shared" si="720"/>
        <v>0.26274024461269657</v>
      </c>
      <c r="ET254" s="75">
        <f t="shared" si="721"/>
        <v>0.17016806722689076</v>
      </c>
      <c r="EU254" s="75">
        <f t="shared" si="722"/>
        <v>0.20341603474931899</v>
      </c>
      <c r="EV254" s="75"/>
      <c r="EW254" s="75"/>
      <c r="EX254" s="75">
        <f t="shared" si="723"/>
        <v>6.8690674588797906E-2</v>
      </c>
      <c r="EY254" s="75">
        <f t="shared" si="724"/>
        <v>4.4918462434478744E-2</v>
      </c>
      <c r="EZ254" s="75">
        <f t="shared" si="725"/>
        <v>9.9753694581280791E-2</v>
      </c>
      <c r="FA254" s="75">
        <f t="shared" si="726"/>
        <v>0.18648310387984982</v>
      </c>
      <c r="FB254" s="75"/>
      <c r="FC254" s="75"/>
      <c r="FD254" s="75"/>
      <c r="FE254" s="75">
        <f t="shared" si="727"/>
        <v>2.4825276645311589E-2</v>
      </c>
      <c r="FF254" s="75"/>
      <c r="FG254" s="75"/>
      <c r="FH254" s="75"/>
      <c r="FI254" s="75"/>
      <c r="FJ254" s="75"/>
      <c r="FK254" s="75">
        <f t="shared" si="728"/>
        <v>3.7856726849155504E-3</v>
      </c>
      <c r="FL254" s="75"/>
      <c r="FM254" s="75"/>
      <c r="FN254" s="75"/>
      <c r="FO254" s="75"/>
      <c r="FP254" s="75">
        <f t="shared" si="729"/>
        <v>0.24461995507571915</v>
      </c>
      <c r="FQ254" s="75">
        <f t="shared" si="730"/>
        <v>0.33626965637740241</v>
      </c>
      <c r="FR254" s="75">
        <f t="shared" si="731"/>
        <v>0.26992176180817157</v>
      </c>
      <c r="FS254" s="75">
        <f t="shared" si="732"/>
        <v>0.38989913862916881</v>
      </c>
      <c r="FT254" s="75"/>
      <c r="FU254" s="75"/>
      <c r="FV254" s="75"/>
      <c r="FW254" s="75">
        <f t="shared" si="733"/>
        <v>-9.2572177385805809E-2</v>
      </c>
      <c r="FX254" s="75">
        <f t="shared" si="734"/>
        <v>3.3247967522428229E-2</v>
      </c>
      <c r="FY254" s="75">
        <f t="shared" si="735"/>
        <v>-5.9324209863377581E-2</v>
      </c>
      <c r="FZ254" s="75"/>
      <c r="GA254" s="75"/>
      <c r="GB254" s="75">
        <f t="shared" si="736"/>
        <v>5.4835232146802047E-2</v>
      </c>
      <c r="GC254" s="75">
        <f t="shared" si="737"/>
        <v>8.6729409298569024E-2</v>
      </c>
      <c r="GD254" s="75">
        <f t="shared" si="738"/>
        <v>0.14156464144537106</v>
      </c>
      <c r="GE254" s="75"/>
      <c r="GF254" s="75"/>
      <c r="GG254" s="75"/>
      <c r="GH254" s="75"/>
      <c r="GI254" s="75"/>
      <c r="GJ254" s="75"/>
      <c r="GK254" s="75"/>
      <c r="GL254" s="75"/>
      <c r="GM254" s="75"/>
      <c r="GN254" s="75"/>
      <c r="GO254" s="75"/>
      <c r="GP254" s="75"/>
      <c r="GQ254" s="75">
        <f t="shared" si="739"/>
        <v>-6.6347894569230847E-2</v>
      </c>
      <c r="GR254" s="75">
        <f t="shared" si="740"/>
        <v>0.11997737682099724</v>
      </c>
      <c r="GS254" s="75">
        <f t="shared" si="741"/>
        <v>5.3629482251766392E-2</v>
      </c>
      <c r="GT254" s="75"/>
      <c r="GU254" s="75"/>
      <c r="GV254" s="75"/>
      <c r="GW254" s="75"/>
      <c r="GX254" s="75">
        <f t="shared" si="742"/>
        <v>1.78972538221868E-2</v>
      </c>
      <c r="GY254" s="75">
        <f t="shared" si="743"/>
        <v>2.0894001164822363E-2</v>
      </c>
      <c r="GZ254" s="75">
        <f t="shared" si="744"/>
        <v>1.832802086351782E-2</v>
      </c>
      <c r="HA254" s="75">
        <f t="shared" si="745"/>
        <v>4.2037841419421337E-2</v>
      </c>
      <c r="HB254" s="75"/>
      <c r="HC254" s="75"/>
      <c r="HD254" s="75">
        <f t="shared" si="746"/>
        <v>-2.5659803013045428E-3</v>
      </c>
      <c r="HE254" s="75">
        <f t="shared" si="747"/>
        <v>2.3709820555903517E-2</v>
      </c>
      <c r="HF254" s="75">
        <f t="shared" si="748"/>
        <v>2.1143840254598974E-2</v>
      </c>
      <c r="HG254" s="75"/>
      <c r="HH254" s="75"/>
      <c r="HI254" s="75"/>
      <c r="HJ254" s="75">
        <f t="shared" si="749"/>
        <v>0.42315774219259472</v>
      </c>
      <c r="HK254" s="75">
        <f t="shared" si="750"/>
        <v>0.29222481071636575</v>
      </c>
      <c r="HL254" s="75">
        <f t="shared" si="751"/>
        <v>0.39995653433787309</v>
      </c>
      <c r="HM254" s="75">
        <f t="shared" si="752"/>
        <v>0.23367444599867482</v>
      </c>
      <c r="HN254" s="75"/>
      <c r="HO254" s="75"/>
      <c r="HP254" s="75">
        <f t="shared" si="753"/>
        <v>0.10773172362150735</v>
      </c>
      <c r="HQ254" s="75">
        <f>Gegevens!HM191-Gegevens!HL191</f>
        <v>-5.4243079726996712E-2</v>
      </c>
      <c r="HR254" s="75">
        <f t="shared" si="754"/>
        <v>-5.8550364717690928E-2</v>
      </c>
      <c r="HS254" s="75"/>
      <c r="HT254" s="75"/>
      <c r="HU254" s="75"/>
      <c r="HV254" s="75">
        <f t="shared" si="755"/>
        <v>0.10057242228823998</v>
      </c>
      <c r="HW254" s="75">
        <f t="shared" si="756"/>
        <v>0.11386138613861387</v>
      </c>
      <c r="HX254" s="75">
        <f t="shared" si="757"/>
        <v>8.6569110402781799E-2</v>
      </c>
      <c r="HY254" s="75">
        <f t="shared" si="758"/>
        <v>0.12154899506736362</v>
      </c>
      <c r="HZ254" s="75"/>
      <c r="IA254" s="75"/>
      <c r="IB254" s="75">
        <f t="shared" si="759"/>
        <v>-2.7292275735832067E-2</v>
      </c>
      <c r="IC254" s="75">
        <f t="shared" si="760"/>
        <v>3.4979884664581823E-2</v>
      </c>
      <c r="ID254" s="75">
        <f t="shared" si="761"/>
        <v>7.6876089287497562E-3</v>
      </c>
      <c r="IE254" s="75"/>
      <c r="IF254" s="75"/>
      <c r="IG254" s="75"/>
      <c r="IH254" s="75">
        <f t="shared" si="762"/>
        <v>0.15549597855227881</v>
      </c>
      <c r="II254" s="75">
        <f t="shared" si="763"/>
        <v>0.16707920792079209</v>
      </c>
      <c r="IJ254" s="75">
        <f t="shared" si="764"/>
        <v>0.12257316719791365</v>
      </c>
      <c r="IK254" s="75">
        <f t="shared" si="765"/>
        <v>0.12626076713538983</v>
      </c>
      <c r="IL254" s="75"/>
      <c r="IM254" s="75"/>
      <c r="IN254" s="75">
        <f t="shared" si="766"/>
        <v>-4.4506040722878434E-2</v>
      </c>
      <c r="IO254" s="75">
        <f t="shared" si="767"/>
        <v>3.6875999374761798E-3</v>
      </c>
      <c r="IP254" s="75">
        <f t="shared" si="768"/>
        <v>-4.0818440785402255E-2</v>
      </c>
      <c r="IQ254" s="75"/>
      <c r="IR254" s="75"/>
      <c r="IS254" s="75"/>
      <c r="IT254" s="75">
        <f t="shared" si="769"/>
        <v>4.8474748206651694E-2</v>
      </c>
      <c r="IU254" s="75">
        <f t="shared" si="770"/>
        <v>6.8214909726266745E-2</v>
      </c>
      <c r="IV254" s="75">
        <f t="shared" si="771"/>
        <v>0.1026514053897421</v>
      </c>
      <c r="IW254" s="75">
        <f t="shared" si="772"/>
        <v>8.0247368033571381E-2</v>
      </c>
      <c r="IX254" s="75"/>
      <c r="IY254" s="75"/>
      <c r="IZ254" s="75">
        <f t="shared" si="773"/>
        <v>3.4436495663475356E-2</v>
      </c>
      <c r="JA254" s="75">
        <f t="shared" si="774"/>
        <v>-2.240403735617072E-2</v>
      </c>
      <c r="JB254" s="75">
        <f t="shared" si="775"/>
        <v>1.2032458307304636E-2</v>
      </c>
      <c r="JC254" s="75"/>
      <c r="JD254" s="75"/>
      <c r="JE254" s="75"/>
      <c r="JF254" s="75"/>
      <c r="JG254" s="75"/>
      <c r="JH254" s="75"/>
      <c r="JI254" s="75">
        <f t="shared" si="776"/>
        <v>0.17339323237446561</v>
      </c>
      <c r="JJ254" s="75">
        <f t="shared" si="777"/>
        <v>0.20397072675893052</v>
      </c>
      <c r="JK254" s="75">
        <f t="shared" si="778"/>
        <v>0.22186798058111729</v>
      </c>
      <c r="JL254" s="75"/>
      <c r="JM254" s="75">
        <f t="shared" si="779"/>
        <v>0.18797320908561446</v>
      </c>
      <c r="JN254" s="75">
        <f t="shared" si="780"/>
        <v>0.23529411764705882</v>
      </c>
      <c r="JO254" s="75">
        <f t="shared" si="781"/>
        <v>0.25618811881188119</v>
      </c>
      <c r="JP254" s="75"/>
      <c r="JQ254" s="75">
        <f t="shared" si="782"/>
        <v>0.14090118806143148</v>
      </c>
      <c r="JR254" s="75">
        <f t="shared" si="783"/>
        <v>0.22522457258765577</v>
      </c>
      <c r="JS254" s="75">
        <f t="shared" si="784"/>
        <v>0.24355259345117358</v>
      </c>
      <c r="JT254" s="75"/>
      <c r="JU254" s="75">
        <f t="shared" si="785"/>
        <v>0.16829860855481116</v>
      </c>
      <c r="JV254" s="75">
        <f t="shared" si="786"/>
        <v>0.20650813516896122</v>
      </c>
      <c r="JW254" s="75">
        <f t="shared" si="787"/>
        <v>0.24854597658838254</v>
      </c>
      <c r="JX254" s="75"/>
      <c r="JY254" s="75"/>
      <c r="JZ254" s="75"/>
      <c r="KA254" s="75">
        <f t="shared" si="788"/>
        <v>-4.7072021024182981E-2</v>
      </c>
      <c r="KB254" s="75">
        <f t="shared" si="789"/>
        <v>2.7397420493379676E-2</v>
      </c>
      <c r="KC254" s="75">
        <f t="shared" si="790"/>
        <v>-1.9674600530803305E-2</v>
      </c>
      <c r="KD254" s="75"/>
      <c r="KE254" s="75"/>
      <c r="KF254" s="75">
        <f t="shared" si="791"/>
        <v>-1.0069545059403051E-2</v>
      </c>
      <c r="KG254" s="75">
        <f t="shared" si="792"/>
        <v>-1.8716437418694554E-2</v>
      </c>
      <c r="KH254" s="75">
        <f t="shared" si="793"/>
        <v>-2.8785982478097605E-2</v>
      </c>
      <c r="KI254" s="75"/>
      <c r="KJ254" s="75"/>
      <c r="KK254" s="75">
        <f t="shared" si="794"/>
        <v>-1.2635525360707611E-2</v>
      </c>
      <c r="KL254" s="75">
        <f t="shared" si="795"/>
        <v>4.9933831372089565E-3</v>
      </c>
      <c r="KM254" s="75">
        <f t="shared" si="796"/>
        <v>-7.6421422234986547E-3</v>
      </c>
      <c r="KN254" s="75"/>
      <c r="KO254" s="75"/>
      <c r="KP254" s="75"/>
      <c r="KQ254" s="75"/>
      <c r="KR254" s="73">
        <f t="shared" si="797"/>
        <v>3568.8007425742576</v>
      </c>
      <c r="KS254" s="73">
        <f t="shared" si="798"/>
        <v>610.12747524752479</v>
      </c>
      <c r="KT254" s="73">
        <f t="shared" si="799"/>
        <v>3969.2896039603961</v>
      </c>
      <c r="KU254" s="73">
        <f t="shared" si="800"/>
        <v>1546.5792079207922</v>
      </c>
      <c r="KV254" s="73">
        <f t="shared" si="801"/>
        <v>2269.4368811881191</v>
      </c>
      <c r="KW254" s="73">
        <f t="shared" si="802"/>
        <v>926.56311881188117</v>
      </c>
      <c r="KX254" s="73">
        <f t="shared" si="803"/>
        <v>283.80321782178214</v>
      </c>
      <c r="KY254" s="73"/>
      <c r="KZ254" s="73">
        <f t="shared" si="804"/>
        <v>2311.3928571428573</v>
      </c>
      <c r="LA254" s="73">
        <f t="shared" si="805"/>
        <v>1354.9544334975369</v>
      </c>
      <c r="LB254" s="73">
        <f t="shared" si="806"/>
        <v>5432.6096059113306</v>
      </c>
      <c r="LC254" s="73">
        <f t="shared" si="807"/>
        <v>1175.8682266009853</v>
      </c>
      <c r="LD254" s="73">
        <f t="shared" si="808"/>
        <v>1664.9113300492611</v>
      </c>
      <c r="LE254" s="73">
        <f t="shared" si="809"/>
        <v>1394.3140394088668</v>
      </c>
      <c r="LF254" s="73">
        <f t="shared" si="810"/>
        <v>248.94950738916256</v>
      </c>
      <c r="LG254" s="73"/>
      <c r="LH254" s="73">
        <f t="shared" si="811"/>
        <v>2763</v>
      </c>
      <c r="LI254" s="73">
        <f t="shared" si="812"/>
        <v>2533</v>
      </c>
      <c r="LJ254" s="73">
        <f t="shared" si="813"/>
        <v>3174</v>
      </c>
      <c r="LK254" s="73">
        <f t="shared" si="814"/>
        <v>1651</v>
      </c>
      <c r="LL254" s="73">
        <f t="shared" si="815"/>
        <v>1715</v>
      </c>
      <c r="LM254" s="73">
        <f t="shared" si="816"/>
        <v>1090</v>
      </c>
      <c r="LN254" s="73">
        <f t="shared" si="817"/>
        <v>571</v>
      </c>
      <c r="LO254" s="73"/>
      <c r="LP254" s="73">
        <f t="shared" si="818"/>
        <v>-1257.4078854314002</v>
      </c>
      <c r="LQ254" s="73">
        <f t="shared" si="819"/>
        <v>744.82695825001213</v>
      </c>
      <c r="LR254" s="73">
        <f t="shared" si="820"/>
        <v>1463.3200019509345</v>
      </c>
      <c r="LS254" s="73">
        <f t="shared" si="821"/>
        <v>-370.71098131980693</v>
      </c>
      <c r="LT254" s="73">
        <f t="shared" si="822"/>
        <v>-604.52555113885796</v>
      </c>
      <c r="LU254" s="73">
        <f t="shared" si="823"/>
        <v>467.75092059698568</v>
      </c>
      <c r="LV254" s="73">
        <f t="shared" si="824"/>
        <v>-34.853710432619579</v>
      </c>
      <c r="LW254" s="73"/>
      <c r="LX254" s="73">
        <f t="shared" si="825"/>
        <v>451.60714285714266</v>
      </c>
      <c r="LY254" s="73">
        <f t="shared" si="826"/>
        <v>1178.0455665024631</v>
      </c>
      <c r="LZ254" s="73">
        <f t="shared" si="827"/>
        <v>-2258.6096059113306</v>
      </c>
      <c r="MA254" s="73">
        <f t="shared" si="828"/>
        <v>475.13177339901472</v>
      </c>
      <c r="MB254" s="73">
        <f t="shared" si="829"/>
        <v>50.088669950738904</v>
      </c>
      <c r="MC254" s="73">
        <f t="shared" si="830"/>
        <v>-304.31403940886685</v>
      </c>
      <c r="MD254" s="73">
        <f t="shared" si="831"/>
        <v>322.05049261083741</v>
      </c>
      <c r="ME254" s="73"/>
      <c r="MF254" s="73">
        <f t="shared" si="832"/>
        <v>-805.80074257425758</v>
      </c>
      <c r="MG254" s="73">
        <f t="shared" si="833"/>
        <v>1922.8725247524753</v>
      </c>
      <c r="MH254" s="73">
        <f t="shared" si="834"/>
        <v>-795.28960396039611</v>
      </c>
      <c r="MI254" s="73">
        <f t="shared" si="835"/>
        <v>104.42079207920779</v>
      </c>
      <c r="MJ254" s="73">
        <f t="shared" si="836"/>
        <v>-554.43688118811906</v>
      </c>
      <c r="MK254" s="73">
        <f t="shared" si="837"/>
        <v>163.43688118811883</v>
      </c>
      <c r="ML254" s="73">
        <f t="shared" si="838"/>
        <v>287.19678217821786</v>
      </c>
      <c r="MM254" s="73"/>
      <c r="MN254" s="75">
        <f t="shared" si="839"/>
        <v>-0.35233345208407552</v>
      </c>
      <c r="MO254" s="75">
        <f t="shared" si="840"/>
        <v>1.220772688441609</v>
      </c>
      <c r="MP254" s="75">
        <f t="shared" si="841"/>
        <v>0.36866042742028526</v>
      </c>
      <c r="MQ254" s="75">
        <f t="shared" si="842"/>
        <v>-0.23969737820165551</v>
      </c>
      <c r="MR254" s="75">
        <f t="shared" si="843"/>
        <v>-0.26637689558582062</v>
      </c>
      <c r="MS254" s="75">
        <f t="shared" si="844"/>
        <v>0.50482359064407412</v>
      </c>
      <c r="MT254" s="75">
        <f t="shared" si="845"/>
        <v>-0.12280942654605985</v>
      </c>
      <c r="MU254" s="75"/>
      <c r="MV254" s="75">
        <f t="shared" si="846"/>
        <v>0.19538311778612144</v>
      </c>
      <c r="MW254" s="75">
        <f t="shared" si="847"/>
        <v>0.8694355598819512</v>
      </c>
      <c r="MX254" s="75">
        <f t="shared" si="848"/>
        <v>-0.41575039801381874</v>
      </c>
      <c r="MY254" s="75">
        <f t="shared" si="849"/>
        <v>0.40406889364844123</v>
      </c>
      <c r="MZ254" s="75">
        <f t="shared" si="850"/>
        <v>3.0084887433168523E-2</v>
      </c>
      <c r="NA254" s="75">
        <f t="shared" si="851"/>
        <v>-0.21825358621353608</v>
      </c>
      <c r="NB254" s="75">
        <f t="shared" si="852"/>
        <v>1.2936377982359371</v>
      </c>
      <c r="NC254" s="75"/>
      <c r="ND254" s="75">
        <f t="shared" si="853"/>
        <v>-0.22579034266648776</v>
      </c>
      <c r="NE254" s="75">
        <f t="shared" si="854"/>
        <v>3.1515914341873859</v>
      </c>
      <c r="NF254" s="75">
        <f t="shared" si="855"/>
        <v>-0.20036069002546159</v>
      </c>
      <c r="NG254" s="75">
        <f t="shared" si="856"/>
        <v>6.7517261026410799E-2</v>
      </c>
      <c r="NH254" s="75">
        <f t="shared" si="857"/>
        <v>-0.2443059270711484</v>
      </c>
      <c r="NI254" s="75">
        <f t="shared" si="858"/>
        <v>0.17639044536727475</v>
      </c>
      <c r="NJ254" s="75">
        <f t="shared" si="859"/>
        <v>1.0119574555302144</v>
      </c>
      <c r="NK254" s="75"/>
      <c r="NL254" s="75"/>
      <c r="NM254" s="211">
        <v>15664</v>
      </c>
      <c r="NN254" s="212">
        <v>0</v>
      </c>
      <c r="NO254" s="212">
        <v>15</v>
      </c>
      <c r="NP254" s="212">
        <v>8</v>
      </c>
      <c r="NQ254" s="212">
        <v>1</v>
      </c>
      <c r="NR254" s="212">
        <v>15</v>
      </c>
      <c r="NS254" s="213">
        <v>39</v>
      </c>
      <c r="NT254" s="213">
        <f t="shared" si="860"/>
        <v>15703</v>
      </c>
      <c r="NU254" s="75"/>
      <c r="NV254" s="75"/>
      <c r="NW254" s="73">
        <v>13583</v>
      </c>
      <c r="NX254" s="73">
        <v>2533</v>
      </c>
      <c r="NY254" s="75">
        <f t="shared" si="861"/>
        <v>0.18648310387984982</v>
      </c>
      <c r="NZ254" s="75">
        <f t="shared" si="862"/>
        <v>3.2346745297779141E-3</v>
      </c>
      <c r="OA254" s="75">
        <f t="shared" si="863"/>
        <v>3.2318938030063121E-3</v>
      </c>
      <c r="OB254" s="73">
        <v>20422</v>
      </c>
      <c r="OC254" s="73">
        <v>15703</v>
      </c>
      <c r="OD254" s="73">
        <v>2140.5337131772094</v>
      </c>
      <c r="OE254" s="73">
        <v>929.83302990810239</v>
      </c>
      <c r="OF254" s="75">
        <f t="shared" si="864"/>
        <v>4.5530948482425934E-2</v>
      </c>
      <c r="OG254" s="75">
        <f t="shared" si="865"/>
        <v>0.43439307878404992</v>
      </c>
      <c r="OH254" s="73">
        <v>682.66666666666993</v>
      </c>
      <c r="OI254" s="73">
        <f t="shared" si="866"/>
        <v>296.5456751165795</v>
      </c>
      <c r="OJ254" s="75">
        <f t="shared" si="867"/>
        <v>1.8884651029521717E-2</v>
      </c>
      <c r="OK254" s="75">
        <f t="shared" si="868"/>
        <v>3.1162069617973963E-3</v>
      </c>
      <c r="OL254" s="75">
        <f t="shared" si="869"/>
        <v>1.3564710755930754E-3</v>
      </c>
      <c r="OM254" s="73">
        <v>20301</v>
      </c>
      <c r="ON254" s="73">
        <v>369688005</v>
      </c>
      <c r="OO254" s="73">
        <f t="shared" si="870"/>
        <v>18210.334712575735</v>
      </c>
      <c r="OP254" s="75">
        <f t="shared" si="871"/>
        <v>3.1154096531200593E-3</v>
      </c>
      <c r="OQ254" s="75">
        <f t="shared" si="872"/>
        <v>2.9687522226036311E-3</v>
      </c>
      <c r="OR254" s="75">
        <f t="shared" si="873"/>
        <v>9.5602617423518207E-4</v>
      </c>
      <c r="OS254" s="73">
        <v>3751.2259494606178</v>
      </c>
      <c r="OT254" s="75">
        <f t="shared" si="874"/>
        <v>0.18368553273237773</v>
      </c>
      <c r="OU254" s="75">
        <f t="shared" si="875"/>
        <v>3.0916059305032863E-3</v>
      </c>
      <c r="OV254" s="73">
        <v>527.38981102723835</v>
      </c>
      <c r="OW254" s="75">
        <f t="shared" si="876"/>
        <v>2.5978513916912385E-2</v>
      </c>
      <c r="OX254" s="75">
        <v>7.5806451612903225E-2</v>
      </c>
      <c r="OY254" s="73">
        <v>1201</v>
      </c>
      <c r="OZ254" s="75">
        <f t="shared" si="877"/>
        <v>5.8809127411614925E-2</v>
      </c>
      <c r="PA254" s="73">
        <v>4401</v>
      </c>
      <c r="PB254" s="75">
        <f t="shared" si="878"/>
        <v>0.21550288904123005</v>
      </c>
      <c r="PC254" s="73">
        <v>3280</v>
      </c>
      <c r="PD254" s="73">
        <v>4238</v>
      </c>
      <c r="PE254" s="75">
        <f t="shared" si="879"/>
        <v>-0.22605002359603588</v>
      </c>
      <c r="PF254" s="75">
        <v>5.1964512040557666E-2</v>
      </c>
      <c r="PG254" s="75">
        <v>6.2040557667934093E-2</v>
      </c>
      <c r="PH254" s="75">
        <v>0.11400506970849175</v>
      </c>
      <c r="PI254" s="75"/>
      <c r="PJ254" s="75"/>
      <c r="PK254" s="75"/>
      <c r="PL254" s="75"/>
      <c r="PM254" s="75"/>
      <c r="PN254" s="75"/>
      <c r="PO254" s="226"/>
      <c r="PP254" s="21">
        <f t="shared" si="880"/>
        <v>0</v>
      </c>
      <c r="PQ254" s="73">
        <f t="shared" si="881"/>
        <v>99.914033800124145</v>
      </c>
      <c r="PR254" s="73"/>
      <c r="PS254" s="73">
        <f t="shared" si="882"/>
        <v>30.687013288211684</v>
      </c>
      <c r="PT254" s="73">
        <v>1</v>
      </c>
      <c r="PU254" s="73">
        <f t="shared" si="883"/>
        <v>43.529556676514083</v>
      </c>
      <c r="PV254" s="73">
        <v>2</v>
      </c>
      <c r="PW254" s="73"/>
      <c r="QA254" s="74"/>
      <c r="QB254" s="87"/>
    </row>
    <row r="255" spans="1:444" x14ac:dyDescent="0.25">
      <c r="A255" s="150"/>
      <c r="B255" s="153" t="s">
        <v>10</v>
      </c>
      <c r="C255" s="151"/>
      <c r="D255" s="156">
        <v>24135</v>
      </c>
      <c r="E255" s="156" t="s">
        <v>76</v>
      </c>
      <c r="F255" s="72" t="s">
        <v>138</v>
      </c>
      <c r="G255" s="82"/>
      <c r="P255" s="161"/>
      <c r="Q255" s="127"/>
      <c r="R255" s="127"/>
      <c r="S255" s="127"/>
      <c r="T255" s="127"/>
      <c r="U255" s="127"/>
      <c r="V255" s="127"/>
      <c r="W255" s="127"/>
      <c r="X255" s="127"/>
      <c r="Y255" s="127"/>
      <c r="Z255" s="113"/>
      <c r="AA255" s="73"/>
      <c r="AB255" s="74">
        <v>1575</v>
      </c>
      <c r="AC255" s="74">
        <v>1696</v>
      </c>
      <c r="AD255" s="74">
        <v>558</v>
      </c>
      <c r="AE255" s="74">
        <v>1245</v>
      </c>
      <c r="AF255" s="74">
        <v>647</v>
      </c>
      <c r="AG255" s="74">
        <v>1384</v>
      </c>
      <c r="AH255" s="74">
        <v>83</v>
      </c>
      <c r="AI255" s="74">
        <v>54</v>
      </c>
      <c r="AK255" s="73">
        <f t="shared" si="667"/>
        <v>7242</v>
      </c>
      <c r="AL255" s="75"/>
      <c r="AM255" s="76">
        <f t="shared" si="668"/>
        <v>0.21748135874067936</v>
      </c>
      <c r="AN255" s="77">
        <f t="shared" si="669"/>
        <v>0.23418945042805855</v>
      </c>
      <c r="AO255" s="77">
        <f t="shared" si="670"/>
        <v>7.705053852526926E-2</v>
      </c>
      <c r="AP255" s="77">
        <f t="shared" si="671"/>
        <v>0.17191383595691798</v>
      </c>
      <c r="AQ255" s="77">
        <f t="shared" si="672"/>
        <v>8.9339961336647331E-2</v>
      </c>
      <c r="AR255" s="77">
        <f t="shared" si="673"/>
        <v>0.19110742888704776</v>
      </c>
      <c r="AS255" s="77">
        <f t="shared" si="674"/>
        <v>1.1460922397127865E-2</v>
      </c>
      <c r="AT255" s="78">
        <f t="shared" si="675"/>
        <v>7.4565037282518639E-3</v>
      </c>
      <c r="AU255" s="75">
        <f t="shared" si="676"/>
        <v>1</v>
      </c>
      <c r="AV255" s="75"/>
      <c r="AW255" s="75"/>
      <c r="AX255" s="74">
        <v>509</v>
      </c>
      <c r="AY255" s="74">
        <v>382</v>
      </c>
      <c r="AZ255" s="74">
        <v>2001</v>
      </c>
      <c r="BA255" s="74">
        <v>858</v>
      </c>
      <c r="BB255" s="74">
        <v>2143</v>
      </c>
      <c r="BC255" s="74">
        <v>1357</v>
      </c>
      <c r="BD255" s="74">
        <v>146</v>
      </c>
      <c r="BF255" s="74">
        <v>34</v>
      </c>
      <c r="BG255" s="79">
        <v>11</v>
      </c>
      <c r="BH255" s="80"/>
      <c r="BI255" s="80"/>
      <c r="BJ255" s="81"/>
      <c r="BK255" s="73">
        <f t="shared" si="677"/>
        <v>11</v>
      </c>
      <c r="BL255" s="79">
        <f t="shared" si="678"/>
        <v>7441</v>
      </c>
      <c r="BM255" s="82"/>
      <c r="BN255" s="83">
        <f t="shared" si="679"/>
        <v>6.8404784303185057E-2</v>
      </c>
      <c r="BO255" s="84">
        <f t="shared" si="680"/>
        <v>5.133718586211531E-2</v>
      </c>
      <c r="BP255" s="84">
        <f t="shared" si="681"/>
        <v>0.26891546835102809</v>
      </c>
      <c r="BQ255" s="84">
        <f t="shared" si="682"/>
        <v>0.11530708238140035</v>
      </c>
      <c r="BR255" s="84">
        <f t="shared" si="683"/>
        <v>0.28799892487568873</v>
      </c>
      <c r="BS255" s="84">
        <f t="shared" si="684"/>
        <v>0.18236796129552479</v>
      </c>
      <c r="BT255" s="84">
        <f t="shared" si="685"/>
        <v>1.9621018680284909E-2</v>
      </c>
      <c r="BU255" s="84">
        <f t="shared" si="686"/>
        <v>0</v>
      </c>
      <c r="BV255" s="84">
        <f t="shared" si="687"/>
        <v>4.5692783228060748E-3</v>
      </c>
      <c r="BW255" s="84">
        <f t="shared" si="688"/>
        <v>1.4782959279666711E-3</v>
      </c>
      <c r="BX255" s="84">
        <f t="shared" si="689"/>
        <v>0</v>
      </c>
      <c r="BY255" s="84">
        <f t="shared" si="690"/>
        <v>0</v>
      </c>
      <c r="BZ255" s="84">
        <f t="shared" si="691"/>
        <v>0</v>
      </c>
      <c r="CA255" s="75">
        <f t="shared" si="692"/>
        <v>1.4782959279666711E-3</v>
      </c>
      <c r="CB255" s="85">
        <f t="shared" si="693"/>
        <v>1</v>
      </c>
      <c r="CC255" s="75"/>
      <c r="CD255" s="75"/>
      <c r="CE255" s="74">
        <v>562</v>
      </c>
      <c r="CF255" s="74">
        <v>2392</v>
      </c>
      <c r="CG255" s="74">
        <v>1379</v>
      </c>
      <c r="CH255" s="74">
        <v>859</v>
      </c>
      <c r="CI255" s="74">
        <v>800</v>
      </c>
      <c r="CJ255" s="74">
        <v>1280</v>
      </c>
      <c r="CK255" s="74">
        <v>187</v>
      </c>
      <c r="CP255" s="73">
        <f t="shared" si="884"/>
        <v>0</v>
      </c>
      <c r="CQ255" s="73">
        <f t="shared" si="885"/>
        <v>7459</v>
      </c>
      <c r="CR255" s="73"/>
      <c r="CS255" s="76">
        <f t="shared" si="694"/>
        <v>7.5345220538946239E-2</v>
      </c>
      <c r="CT255" s="77">
        <f t="shared" si="695"/>
        <v>0.32068641909103096</v>
      </c>
      <c r="CU255" s="77">
        <f t="shared" si="696"/>
        <v>0.18487732940072396</v>
      </c>
      <c r="CV255" s="77">
        <f t="shared" si="697"/>
        <v>0.11516289046789113</v>
      </c>
      <c r="CW255" s="77">
        <f t="shared" si="698"/>
        <v>0.10725298297358896</v>
      </c>
      <c r="CX255" s="77">
        <f t="shared" si="699"/>
        <v>0.17160477275774233</v>
      </c>
      <c r="CY255" s="77">
        <f t="shared" si="700"/>
        <v>2.5070384770076417E-2</v>
      </c>
      <c r="CZ255" s="78"/>
      <c r="DA255" s="78"/>
      <c r="DB255" s="78"/>
      <c r="DC255" s="78"/>
      <c r="DD255" s="78">
        <f t="shared" si="701"/>
        <v>0</v>
      </c>
      <c r="DE255" s="75">
        <f t="shared" si="702"/>
        <v>1</v>
      </c>
      <c r="DF255" s="75"/>
      <c r="DG255" s="75"/>
      <c r="DH255" s="74">
        <v>1126</v>
      </c>
      <c r="DI255" s="74">
        <v>2411</v>
      </c>
      <c r="DJ255" s="74">
        <v>1300</v>
      </c>
      <c r="DK255" s="74">
        <v>1129</v>
      </c>
      <c r="DL255" s="74">
        <v>5</v>
      </c>
      <c r="DM255" s="74">
        <v>341</v>
      </c>
      <c r="DN255" s="74">
        <v>600</v>
      </c>
      <c r="DO255" s="74">
        <v>639</v>
      </c>
      <c r="DP255" s="74">
        <v>22</v>
      </c>
      <c r="DQ255" s="74">
        <v>22</v>
      </c>
      <c r="DU255" s="73">
        <f t="shared" si="703"/>
        <v>44</v>
      </c>
      <c r="DV255" s="73">
        <f t="shared" si="886"/>
        <v>7595</v>
      </c>
      <c r="DW255" s="76">
        <f t="shared" si="704"/>
        <v>0.14825543120473997</v>
      </c>
      <c r="DX255" s="77">
        <f t="shared" si="705"/>
        <v>0.31744568795260042</v>
      </c>
      <c r="DY255" s="77">
        <f t="shared" si="706"/>
        <v>0.17116524028966426</v>
      </c>
      <c r="DZ255" s="77">
        <f t="shared" si="707"/>
        <v>0.14865042791310074</v>
      </c>
      <c r="EA255" s="77">
        <f t="shared" si="708"/>
        <v>6.583278472679394E-4</v>
      </c>
      <c r="EB255" s="77">
        <f t="shared" si="709"/>
        <v>4.4897959183673466E-2</v>
      </c>
      <c r="EC255" s="77">
        <f t="shared" si="710"/>
        <v>7.8999341672152737E-2</v>
      </c>
      <c r="ED255" s="77">
        <f t="shared" si="711"/>
        <v>8.4134298880842659E-2</v>
      </c>
      <c r="EE255" s="75">
        <f t="shared" si="712"/>
        <v>2.8966425279789336E-3</v>
      </c>
      <c r="EF255" s="78">
        <f t="shared" si="713"/>
        <v>2.8966425279789336E-3</v>
      </c>
      <c r="EG255" s="78">
        <f t="shared" si="714"/>
        <v>0</v>
      </c>
      <c r="EH255" s="78">
        <f t="shared" si="715"/>
        <v>0</v>
      </c>
      <c r="EI255" s="78">
        <f t="shared" si="716"/>
        <v>0</v>
      </c>
      <c r="EJ255" s="75">
        <f t="shared" si="717"/>
        <v>5.7932850559578673E-3</v>
      </c>
      <c r="EK255" s="75">
        <f t="shared" si="718"/>
        <v>1</v>
      </c>
      <c r="EL255" s="75"/>
      <c r="EM255" s="75"/>
      <c r="EN255" s="75"/>
      <c r="EO255" s="75"/>
      <c r="EP255" s="75"/>
      <c r="EQ255" s="75"/>
      <c r="ER255" s="75">
        <f t="shared" si="719"/>
        <v>0.23418945042805855</v>
      </c>
      <c r="ES255" s="75">
        <f t="shared" si="720"/>
        <v>0.28799892487568873</v>
      </c>
      <c r="ET255" s="75">
        <f t="shared" si="721"/>
        <v>0.32068641909103096</v>
      </c>
      <c r="EU255" s="75">
        <f t="shared" si="722"/>
        <v>0.31744568795260042</v>
      </c>
      <c r="EV255" s="75"/>
      <c r="EW255" s="75"/>
      <c r="EX255" s="75">
        <f t="shared" si="723"/>
        <v>7.705053852526926E-2</v>
      </c>
      <c r="EY255" s="75">
        <f t="shared" si="724"/>
        <v>5.133718586211531E-2</v>
      </c>
      <c r="EZ255" s="75">
        <f t="shared" si="725"/>
        <v>0.10725298297358896</v>
      </c>
      <c r="FA255" s="75">
        <f t="shared" si="726"/>
        <v>0.17116524028966426</v>
      </c>
      <c r="FB255" s="75"/>
      <c r="FC255" s="75"/>
      <c r="FD255" s="75"/>
      <c r="FE255" s="75">
        <f t="shared" si="727"/>
        <v>0</v>
      </c>
      <c r="FF255" s="75"/>
      <c r="FG255" s="75"/>
      <c r="FH255" s="75"/>
      <c r="FI255" s="75"/>
      <c r="FJ255" s="75"/>
      <c r="FK255" s="75">
        <f t="shared" si="728"/>
        <v>4.5692783228060748E-3</v>
      </c>
      <c r="FL255" s="75"/>
      <c r="FM255" s="75"/>
      <c r="FN255" s="75"/>
      <c r="FO255" s="75"/>
      <c r="FP255" s="75">
        <f t="shared" si="729"/>
        <v>0.31123998895332783</v>
      </c>
      <c r="FQ255" s="75">
        <f t="shared" si="730"/>
        <v>0.34390538906061013</v>
      </c>
      <c r="FR255" s="75">
        <f t="shared" si="731"/>
        <v>0.42793940206461989</v>
      </c>
      <c r="FS255" s="75">
        <f t="shared" si="732"/>
        <v>0.48861092824226471</v>
      </c>
      <c r="FT255" s="75"/>
      <c r="FU255" s="75"/>
      <c r="FV255" s="75"/>
      <c r="FW255" s="75">
        <f t="shared" si="733"/>
        <v>3.2687494215342228E-2</v>
      </c>
      <c r="FX255" s="75">
        <f t="shared" si="734"/>
        <v>-3.2407311384305415E-3</v>
      </c>
      <c r="FY255" s="75">
        <f t="shared" si="735"/>
        <v>2.9446763076911686E-2</v>
      </c>
      <c r="FZ255" s="75"/>
      <c r="GA255" s="75"/>
      <c r="GB255" s="75">
        <f t="shared" si="736"/>
        <v>5.5915797111473646E-2</v>
      </c>
      <c r="GC255" s="75">
        <f t="shared" si="737"/>
        <v>6.3912257316075305E-2</v>
      </c>
      <c r="GD255" s="75">
        <f t="shared" si="738"/>
        <v>0.11982805442754896</v>
      </c>
      <c r="GE255" s="75"/>
      <c r="GF255" s="75"/>
      <c r="GG255" s="75"/>
      <c r="GH255" s="75"/>
      <c r="GI255" s="75"/>
      <c r="GJ255" s="75"/>
      <c r="GK255" s="75"/>
      <c r="GL255" s="75"/>
      <c r="GM255" s="75"/>
      <c r="GN255" s="75"/>
      <c r="GO255" s="75"/>
      <c r="GP255" s="75"/>
      <c r="GQ255" s="75">
        <f t="shared" si="739"/>
        <v>8.4034013004009755E-2</v>
      </c>
      <c r="GR255" s="75">
        <f t="shared" si="740"/>
        <v>6.0671526177644819E-2</v>
      </c>
      <c r="GS255" s="75">
        <f t="shared" si="741"/>
        <v>0.14470553918165457</v>
      </c>
      <c r="GT255" s="75"/>
      <c r="GU255" s="75"/>
      <c r="GV255" s="75"/>
      <c r="GW255" s="75"/>
      <c r="GX255" s="75">
        <f t="shared" si="742"/>
        <v>1.1460922397127865E-2</v>
      </c>
      <c r="GY255" s="75">
        <f t="shared" si="743"/>
        <v>1.9621018680284909E-2</v>
      </c>
      <c r="GZ255" s="75">
        <f t="shared" si="744"/>
        <v>2.5070384770076417E-2</v>
      </c>
      <c r="HA255" s="75">
        <f t="shared" si="745"/>
        <v>4.4897959183673466E-2</v>
      </c>
      <c r="HB255" s="75"/>
      <c r="HC255" s="75"/>
      <c r="HD255" s="75">
        <f t="shared" si="746"/>
        <v>5.4493660897915082E-3</v>
      </c>
      <c r="HE255" s="75">
        <f t="shared" si="747"/>
        <v>1.982757441359705E-2</v>
      </c>
      <c r="HF255" s="75">
        <f t="shared" si="748"/>
        <v>2.5276940503388558E-2</v>
      </c>
      <c r="HG255" s="75"/>
      <c r="HH255" s="75"/>
      <c r="HI255" s="75"/>
      <c r="HJ255" s="75">
        <f t="shared" si="749"/>
        <v>0.19110742888704776</v>
      </c>
      <c r="HK255" s="75">
        <f t="shared" si="750"/>
        <v>0.18236796129552479</v>
      </c>
      <c r="HL255" s="75">
        <f t="shared" si="751"/>
        <v>0.18487732940072396</v>
      </c>
      <c r="HM255" s="75">
        <f t="shared" si="752"/>
        <v>0.14865042791310074</v>
      </c>
      <c r="HN255" s="75"/>
      <c r="HO255" s="75"/>
      <c r="HP255" s="75">
        <f t="shared" si="753"/>
        <v>2.5093681051991668E-3</v>
      </c>
      <c r="HQ255" s="75">
        <f>Gegevens!HM134-Gegevens!HL134</f>
        <v>-4.04286463929142E-2</v>
      </c>
      <c r="HR255" s="75">
        <f t="shared" si="754"/>
        <v>-3.3717533382424059E-2</v>
      </c>
      <c r="HS255" s="75"/>
      <c r="HT255" s="75"/>
      <c r="HU255" s="75"/>
      <c r="HV255" s="75">
        <f t="shared" si="755"/>
        <v>0.21748135874067936</v>
      </c>
      <c r="HW255" s="75">
        <f t="shared" si="756"/>
        <v>0.26891546835102809</v>
      </c>
      <c r="HX255" s="75">
        <f t="shared" si="757"/>
        <v>0.17160477275774233</v>
      </c>
      <c r="HY255" s="75">
        <f t="shared" si="758"/>
        <v>0.14825543120473997</v>
      </c>
      <c r="HZ255" s="75"/>
      <c r="IA255" s="75"/>
      <c r="IB255" s="75">
        <f t="shared" si="759"/>
        <v>-9.7310695593285756E-2</v>
      </c>
      <c r="IC255" s="75">
        <f t="shared" si="760"/>
        <v>-2.3349341553002362E-2</v>
      </c>
      <c r="ID255" s="75">
        <f t="shared" si="761"/>
        <v>-0.12066003714628812</v>
      </c>
      <c r="IE255" s="75"/>
      <c r="IF255" s="75"/>
      <c r="IG255" s="75"/>
      <c r="IH255" s="75">
        <f t="shared" si="762"/>
        <v>0.17191383595691798</v>
      </c>
      <c r="II255" s="75">
        <f t="shared" si="763"/>
        <v>0.11530708238140035</v>
      </c>
      <c r="IJ255" s="75">
        <f t="shared" si="764"/>
        <v>7.5345220538946239E-2</v>
      </c>
      <c r="IK255" s="75">
        <f t="shared" si="765"/>
        <v>8.4134298880842659E-2</v>
      </c>
      <c r="IL255" s="75"/>
      <c r="IM255" s="75"/>
      <c r="IN255" s="75">
        <f t="shared" si="766"/>
        <v>-3.9961861842454108E-2</v>
      </c>
      <c r="IO255" s="75">
        <f t="shared" si="767"/>
        <v>8.7890783418964197E-3</v>
      </c>
      <c r="IP255" s="75">
        <f t="shared" si="768"/>
        <v>-3.1172783500557688E-2</v>
      </c>
      <c r="IQ255" s="75"/>
      <c r="IR255" s="75"/>
      <c r="IS255" s="75"/>
      <c r="IT255" s="75">
        <f t="shared" si="769"/>
        <v>8.9339961336647331E-2</v>
      </c>
      <c r="IU255" s="75">
        <f t="shared" si="770"/>
        <v>6.8404784303185057E-2</v>
      </c>
      <c r="IV255" s="75">
        <f t="shared" si="771"/>
        <v>0.11516289046789113</v>
      </c>
      <c r="IW255" s="75">
        <f t="shared" si="772"/>
        <v>7.8999341672152737E-2</v>
      </c>
      <c r="IX255" s="75"/>
      <c r="IY255" s="75"/>
      <c r="IZ255" s="75">
        <f t="shared" si="773"/>
        <v>4.6758106164706076E-2</v>
      </c>
      <c r="JA255" s="75">
        <f t="shared" si="774"/>
        <v>-3.6163548795738396E-2</v>
      </c>
      <c r="JB255" s="75">
        <f t="shared" si="775"/>
        <v>1.059455736896768E-2</v>
      </c>
      <c r="JC255" s="75"/>
      <c r="JD255" s="75"/>
      <c r="JE255" s="75"/>
      <c r="JF255" s="75"/>
      <c r="JG255" s="75"/>
      <c r="JH255" s="75"/>
      <c r="JI255" s="75">
        <f t="shared" si="776"/>
        <v>0.18337475835404585</v>
      </c>
      <c r="JJ255" s="75">
        <f t="shared" si="777"/>
        <v>0.26125379729356529</v>
      </c>
      <c r="JK255" s="75">
        <f t="shared" si="778"/>
        <v>0.27271471969069316</v>
      </c>
      <c r="JL255" s="75"/>
      <c r="JM255" s="75">
        <f t="shared" si="779"/>
        <v>0.13492810106168526</v>
      </c>
      <c r="JN255" s="75">
        <f t="shared" si="780"/>
        <v>0.18371186668458539</v>
      </c>
      <c r="JO255" s="75">
        <f t="shared" si="781"/>
        <v>0.20333288536487032</v>
      </c>
      <c r="JP255" s="75"/>
      <c r="JQ255" s="75">
        <f t="shared" si="782"/>
        <v>0.10041560530902266</v>
      </c>
      <c r="JR255" s="75">
        <f t="shared" si="783"/>
        <v>0.19050811100683737</v>
      </c>
      <c r="JS255" s="75">
        <f t="shared" si="784"/>
        <v>0.21557849577691379</v>
      </c>
      <c r="JT255" s="75"/>
      <c r="JU255" s="75">
        <f t="shared" si="785"/>
        <v>0.12903225806451613</v>
      </c>
      <c r="JV255" s="75">
        <f t="shared" si="786"/>
        <v>0.1631336405529954</v>
      </c>
      <c r="JW255" s="75">
        <f t="shared" si="787"/>
        <v>0.20803159973666885</v>
      </c>
      <c r="JX255" s="75"/>
      <c r="JY255" s="75"/>
      <c r="JZ255" s="75"/>
      <c r="KA255" s="75">
        <f t="shared" si="788"/>
        <v>-3.4512495752662603E-2</v>
      </c>
      <c r="KB255" s="75">
        <f t="shared" si="789"/>
        <v>2.8616652755493466E-2</v>
      </c>
      <c r="KC255" s="75">
        <f t="shared" si="790"/>
        <v>-5.8958429971691373E-3</v>
      </c>
      <c r="KD255" s="75"/>
      <c r="KE255" s="75"/>
      <c r="KF255" s="75">
        <f t="shared" si="791"/>
        <v>6.7962443222519819E-3</v>
      </c>
      <c r="KG255" s="75">
        <f t="shared" si="792"/>
        <v>-2.7374470453841976E-2</v>
      </c>
      <c r="KH255" s="75">
        <f t="shared" si="793"/>
        <v>-2.0578226131589994E-2</v>
      </c>
      <c r="KI255" s="75"/>
      <c r="KJ255" s="75"/>
      <c r="KK255" s="75">
        <f t="shared" si="794"/>
        <v>1.2245610412043473E-2</v>
      </c>
      <c r="KL255" s="75">
        <f t="shared" si="795"/>
        <v>-7.5468960402449436E-3</v>
      </c>
      <c r="KM255" s="75">
        <f t="shared" si="796"/>
        <v>4.6987143717985291E-3</v>
      </c>
      <c r="KN255" s="75"/>
      <c r="KO255" s="75"/>
      <c r="KP255" s="75"/>
      <c r="KQ255" s="75"/>
      <c r="KR255" s="73">
        <f t="shared" si="797"/>
        <v>2187.3518344308559</v>
      </c>
      <c r="KS255" s="73">
        <f t="shared" si="798"/>
        <v>389.90592662276578</v>
      </c>
      <c r="KT255" s="73">
        <f t="shared" si="799"/>
        <v>1385.0846660395109</v>
      </c>
      <c r="KU255" s="73">
        <f t="shared" si="800"/>
        <v>2042.4129821260583</v>
      </c>
      <c r="KV255" s="73">
        <f t="shared" si="801"/>
        <v>875.75729068673559</v>
      </c>
      <c r="KW255" s="73">
        <f t="shared" si="802"/>
        <v>519.5343367826905</v>
      </c>
      <c r="KX255" s="73">
        <f t="shared" si="803"/>
        <v>149.02163687676389</v>
      </c>
      <c r="KY255" s="73"/>
      <c r="KZ255" s="73">
        <f t="shared" si="804"/>
        <v>2435.6133529963799</v>
      </c>
      <c r="LA255" s="73">
        <f t="shared" si="805"/>
        <v>814.58640568440808</v>
      </c>
      <c r="LB255" s="73">
        <f t="shared" si="806"/>
        <v>1404.1433167984985</v>
      </c>
      <c r="LC255" s="73">
        <f t="shared" si="807"/>
        <v>1303.338249095053</v>
      </c>
      <c r="LD255" s="73">
        <f t="shared" si="808"/>
        <v>572.24694999329665</v>
      </c>
      <c r="LE255" s="73">
        <f t="shared" si="809"/>
        <v>874.66215310363316</v>
      </c>
      <c r="LF255" s="73">
        <f t="shared" si="810"/>
        <v>190.40957232873038</v>
      </c>
      <c r="LG255" s="73"/>
      <c r="LH255" s="73">
        <f t="shared" si="811"/>
        <v>2411</v>
      </c>
      <c r="LI255" s="73">
        <f t="shared" si="812"/>
        <v>1300</v>
      </c>
      <c r="LJ255" s="73">
        <f t="shared" si="813"/>
        <v>1129</v>
      </c>
      <c r="LK255" s="73">
        <f t="shared" si="814"/>
        <v>1126</v>
      </c>
      <c r="LL255" s="73">
        <f t="shared" si="815"/>
        <v>639</v>
      </c>
      <c r="LM255" s="73">
        <f t="shared" si="816"/>
        <v>600</v>
      </c>
      <c r="LN255" s="73">
        <f t="shared" si="817"/>
        <v>341</v>
      </c>
      <c r="LO255" s="73"/>
      <c r="LP255" s="73">
        <f t="shared" si="818"/>
        <v>248.26151856552406</v>
      </c>
      <c r="LQ255" s="73">
        <f t="shared" si="819"/>
        <v>424.6804790616423</v>
      </c>
      <c r="LR255" s="73">
        <f t="shared" si="820"/>
        <v>19.058650758987596</v>
      </c>
      <c r="LS255" s="73">
        <f t="shared" si="821"/>
        <v>-739.07473303100528</v>
      </c>
      <c r="LT255" s="73">
        <f t="shared" si="822"/>
        <v>-303.51034069343893</v>
      </c>
      <c r="LU255" s="73">
        <f t="shared" si="823"/>
        <v>355.12781632094266</v>
      </c>
      <c r="LV255" s="73">
        <f t="shared" si="824"/>
        <v>41.387935451966484</v>
      </c>
      <c r="LW255" s="73"/>
      <c r="LX255" s="73">
        <f t="shared" si="825"/>
        <v>-24.613352996379945</v>
      </c>
      <c r="LY255" s="73">
        <f t="shared" si="826"/>
        <v>485.41359431559192</v>
      </c>
      <c r="LZ255" s="73">
        <f t="shared" si="827"/>
        <v>-275.14331679849852</v>
      </c>
      <c r="MA255" s="73">
        <f t="shared" si="828"/>
        <v>-177.33824909505302</v>
      </c>
      <c r="MB255" s="73">
        <f t="shared" si="829"/>
        <v>66.753050006703347</v>
      </c>
      <c r="MC255" s="73">
        <f t="shared" si="830"/>
        <v>-274.66215310363316</v>
      </c>
      <c r="MD255" s="73">
        <f t="shared" si="831"/>
        <v>150.59042767126962</v>
      </c>
      <c r="ME255" s="73"/>
      <c r="MF255" s="73">
        <f t="shared" si="832"/>
        <v>223.64816556914411</v>
      </c>
      <c r="MG255" s="73">
        <f t="shared" si="833"/>
        <v>910.09407337723428</v>
      </c>
      <c r="MH255" s="73">
        <f t="shared" si="834"/>
        <v>-256.08466603951092</v>
      </c>
      <c r="MI255" s="73">
        <f t="shared" si="835"/>
        <v>-916.4129821260583</v>
      </c>
      <c r="MJ255" s="73">
        <f t="shared" si="836"/>
        <v>-236.75729068673559</v>
      </c>
      <c r="MK255" s="73">
        <f t="shared" si="837"/>
        <v>80.465663217309498</v>
      </c>
      <c r="ML255" s="73">
        <f t="shared" si="838"/>
        <v>191.97836312323611</v>
      </c>
      <c r="MM255" s="73"/>
      <c r="MN255" s="75">
        <f t="shared" si="839"/>
        <v>0.11349866750180186</v>
      </c>
      <c r="MO255" s="75">
        <f t="shared" si="840"/>
        <v>1.0891870322159041</v>
      </c>
      <c r="MP255" s="75">
        <f t="shared" si="841"/>
        <v>1.3759917517160594E-2</v>
      </c>
      <c r="MQ255" s="75">
        <f t="shared" si="842"/>
        <v>-0.36186351119922006</v>
      </c>
      <c r="MR255" s="75">
        <f t="shared" si="843"/>
        <v>-0.3465690139507005</v>
      </c>
      <c r="MS255" s="75">
        <f t="shared" si="844"/>
        <v>0.68355023177127294</v>
      </c>
      <c r="MT255" s="75">
        <f t="shared" si="845"/>
        <v>0.277731048453004</v>
      </c>
      <c r="MU255" s="75"/>
      <c r="MV255" s="75">
        <f t="shared" si="846"/>
        <v>-1.0105607676234696E-2</v>
      </c>
      <c r="MW255" s="75">
        <f t="shared" si="847"/>
        <v>0.59590190915075714</v>
      </c>
      <c r="MX255" s="75">
        <f t="shared" si="848"/>
        <v>-0.19595102117199548</v>
      </c>
      <c r="MY255" s="75">
        <f t="shared" si="849"/>
        <v>-0.13606463956550366</v>
      </c>
      <c r="MZ255" s="75">
        <f t="shared" si="850"/>
        <v>0.11665077464805237</v>
      </c>
      <c r="NA255" s="75">
        <f t="shared" si="851"/>
        <v>-0.31402085036951427</v>
      </c>
      <c r="NB255" s="75">
        <f t="shared" si="852"/>
        <v>0.79087635054021621</v>
      </c>
      <c r="NC255" s="75"/>
      <c r="ND255" s="75">
        <f t="shared" si="853"/>
        <v>0.10224608682001854</v>
      </c>
      <c r="NE255" s="75">
        <f t="shared" si="854"/>
        <v>2.3341375732863656</v>
      </c>
      <c r="NF255" s="75">
        <f t="shared" si="855"/>
        <v>-0.18488737354356491</v>
      </c>
      <c r="NG255" s="75">
        <f t="shared" si="856"/>
        <v>-0.44869132254149424</v>
      </c>
      <c r="NH255" s="75">
        <f t="shared" si="857"/>
        <v>-0.27034578324900899</v>
      </c>
      <c r="NI255" s="75">
        <f t="shared" si="858"/>
        <v>0.15488035635066499</v>
      </c>
      <c r="NJ255" s="75">
        <f t="shared" si="859"/>
        <v>1.28825831702544</v>
      </c>
      <c r="NK255" s="75"/>
      <c r="NL255" s="75"/>
      <c r="NM255" s="211">
        <v>8451</v>
      </c>
      <c r="NN255" s="212">
        <v>1</v>
      </c>
      <c r="NO255" s="212">
        <v>4</v>
      </c>
      <c r="NP255" s="212">
        <v>11</v>
      </c>
      <c r="NQ255" s="212">
        <v>0</v>
      </c>
      <c r="NR255" s="212">
        <v>13</v>
      </c>
      <c r="NS255" s="213">
        <v>29</v>
      </c>
      <c r="NT255" s="213">
        <f t="shared" si="860"/>
        <v>8480</v>
      </c>
      <c r="NU255" s="75"/>
      <c r="NV255" s="75"/>
      <c r="NW255" s="73">
        <v>7595</v>
      </c>
      <c r="NX255" s="73">
        <v>1300</v>
      </c>
      <c r="NY255" s="75">
        <f t="shared" si="861"/>
        <v>0.17116524028966426</v>
      </c>
      <c r="NZ255" s="75">
        <f t="shared" si="862"/>
        <v>1.8086838734935771E-3</v>
      </c>
      <c r="OA255" s="75">
        <f t="shared" si="863"/>
        <v>1.6586900686570098E-3</v>
      </c>
      <c r="OB255" s="73">
        <v>10707</v>
      </c>
      <c r="OC255" s="73">
        <v>8480</v>
      </c>
      <c r="OD255" s="73">
        <v>569.7005632573522</v>
      </c>
      <c r="OE255" s="73">
        <v>222.36986924876044</v>
      </c>
      <c r="OF255" s="75">
        <f t="shared" si="864"/>
        <v>2.0768643807673525E-2</v>
      </c>
      <c r="OG255" s="75">
        <f t="shared" si="865"/>
        <v>0.39032762751247058</v>
      </c>
      <c r="OH255" s="73">
        <v>252.33333333333303</v>
      </c>
      <c r="OI255" s="73">
        <f t="shared" si="866"/>
        <v>98.492671342313287</v>
      </c>
      <c r="OJ255" s="75">
        <f t="shared" si="867"/>
        <v>1.1614701809235057E-2</v>
      </c>
      <c r="OK255" s="75">
        <f t="shared" si="868"/>
        <v>1.6337884604820645E-3</v>
      </c>
      <c r="OL255" s="75">
        <f t="shared" si="869"/>
        <v>3.2440049559130977E-4</v>
      </c>
      <c r="OM255" s="73">
        <v>10680</v>
      </c>
      <c r="ON255" s="73">
        <v>222915466</v>
      </c>
      <c r="OO255" s="73">
        <f t="shared" si="870"/>
        <v>20872.234644194756</v>
      </c>
      <c r="OP255" s="75">
        <f t="shared" si="871"/>
        <v>1.6389623710813376E-3</v>
      </c>
      <c r="OQ255" s="75">
        <f t="shared" si="872"/>
        <v>1.7901061873517486E-3</v>
      </c>
      <c r="OR255" s="75">
        <f t="shared" si="873"/>
        <v>3.1752805613023243E-4</v>
      </c>
      <c r="OS255" s="73">
        <v>2320.8525280898875</v>
      </c>
      <c r="OT255" s="75">
        <f t="shared" si="874"/>
        <v>0.21676029962546817</v>
      </c>
      <c r="OU255" s="75">
        <f t="shared" si="875"/>
        <v>1.9127510676070964E-3</v>
      </c>
      <c r="OV255" s="73">
        <v>105.09049374985261</v>
      </c>
      <c r="OW255" s="75">
        <f t="shared" si="876"/>
        <v>9.8399338717090456E-3</v>
      </c>
      <c r="OX255" s="75">
        <v>3.0100334448160539E-2</v>
      </c>
      <c r="OY255" s="73">
        <v>544</v>
      </c>
      <c r="OZ255" s="75">
        <f t="shared" si="877"/>
        <v>5.0807882693564954E-2</v>
      </c>
      <c r="PA255" s="73">
        <v>2127</v>
      </c>
      <c r="PB255" s="75">
        <f t="shared" si="878"/>
        <v>0.1986550854581115</v>
      </c>
      <c r="PC255" s="73">
        <v>1687</v>
      </c>
      <c r="PD255" s="73">
        <v>2455</v>
      </c>
      <c r="PE255" s="75">
        <f t="shared" si="879"/>
        <v>-0.31283095723014259</v>
      </c>
      <c r="PF255" s="75">
        <v>4.751211440728046E-2</v>
      </c>
      <c r="PG255" s="75">
        <v>5.4839853445219244E-2</v>
      </c>
      <c r="PH255" s="75">
        <v>0.1023519678524997</v>
      </c>
      <c r="PI255" s="75"/>
      <c r="PJ255" s="75"/>
      <c r="PK255" s="75"/>
      <c r="PL255" s="75"/>
      <c r="PM255" s="75"/>
      <c r="PN255" s="75"/>
      <c r="PO255" s="226"/>
      <c r="PP255" s="21">
        <f t="shared" si="880"/>
        <v>0</v>
      </c>
      <c r="PQ255" s="73">
        <f t="shared" si="881"/>
        <v>91.707019284312764</v>
      </c>
      <c r="PR255" s="73"/>
      <c r="PS255" s="73">
        <f t="shared" si="882"/>
        <v>19.373724603618388</v>
      </c>
      <c r="PT255" s="73">
        <v>1</v>
      </c>
      <c r="PU255" s="73">
        <f t="shared" si="883"/>
        <v>19.855722049572584</v>
      </c>
      <c r="PV255" s="73">
        <v>1</v>
      </c>
      <c r="PW255" s="73"/>
      <c r="QB255" s="87"/>
    </row>
    <row r="256" spans="1:444" x14ac:dyDescent="0.25">
      <c r="A256" s="150"/>
      <c r="B256" s="153" t="s">
        <v>42</v>
      </c>
      <c r="C256" s="151"/>
      <c r="D256" s="156">
        <v>24107</v>
      </c>
      <c r="E256" s="156" t="s">
        <v>76</v>
      </c>
      <c r="F256" s="72" t="s">
        <v>134</v>
      </c>
      <c r="G256" s="82"/>
      <c r="P256" s="161"/>
      <c r="Q256" s="127"/>
      <c r="R256" s="127"/>
      <c r="S256" s="127"/>
      <c r="T256" s="127"/>
      <c r="U256" s="127"/>
      <c r="V256" s="127"/>
      <c r="W256" s="127"/>
      <c r="X256" s="127"/>
      <c r="Y256" s="127"/>
      <c r="Z256" s="113"/>
      <c r="AA256" s="73"/>
      <c r="AB256" s="74">
        <v>3599</v>
      </c>
      <c r="AC256" s="74">
        <v>4777</v>
      </c>
      <c r="AD256" s="74">
        <v>1953</v>
      </c>
      <c r="AE256" s="74">
        <v>5409</v>
      </c>
      <c r="AF256" s="74">
        <v>2021</v>
      </c>
      <c r="AG256" s="74">
        <v>3392</v>
      </c>
      <c r="AH256" s="74">
        <v>357</v>
      </c>
      <c r="AI256" s="74">
        <v>298</v>
      </c>
      <c r="AK256" s="73">
        <f t="shared" si="667"/>
        <v>21806</v>
      </c>
      <c r="AL256" s="75"/>
      <c r="AM256" s="76">
        <f t="shared" si="668"/>
        <v>0.16504631752728607</v>
      </c>
      <c r="AN256" s="77">
        <f t="shared" si="669"/>
        <v>0.21906814638172981</v>
      </c>
      <c r="AO256" s="77">
        <f t="shared" si="670"/>
        <v>8.9562505732367237E-2</v>
      </c>
      <c r="AP256" s="77">
        <f t="shared" si="671"/>
        <v>0.24805099513895257</v>
      </c>
      <c r="AQ256" s="77">
        <f t="shared" si="672"/>
        <v>9.2680913510043109E-2</v>
      </c>
      <c r="AR256" s="77">
        <f t="shared" si="673"/>
        <v>0.15555351738053746</v>
      </c>
      <c r="AS256" s="77">
        <f t="shared" si="674"/>
        <v>1.6371640832798313E-2</v>
      </c>
      <c r="AT256" s="78">
        <f t="shared" si="675"/>
        <v>1.3665963496285426E-2</v>
      </c>
      <c r="AU256" s="75">
        <f t="shared" si="676"/>
        <v>1</v>
      </c>
      <c r="AV256" s="75"/>
      <c r="AW256" s="75"/>
      <c r="AX256" s="74">
        <v>1990</v>
      </c>
      <c r="AY256" s="74">
        <v>1371</v>
      </c>
      <c r="AZ256" s="74">
        <v>6003</v>
      </c>
      <c r="BA256" s="74">
        <v>3790</v>
      </c>
      <c r="BB256" s="74">
        <v>6141</v>
      </c>
      <c r="BC256" s="74">
        <v>3326</v>
      </c>
      <c r="BD256" s="74">
        <v>493</v>
      </c>
      <c r="BF256" s="74">
        <v>138</v>
      </c>
      <c r="BG256" s="79">
        <v>77</v>
      </c>
      <c r="BH256" s="80"/>
      <c r="BI256" s="80"/>
      <c r="BJ256" s="81"/>
      <c r="BK256" s="73">
        <f t="shared" si="677"/>
        <v>77</v>
      </c>
      <c r="BL256" s="79">
        <f t="shared" si="678"/>
        <v>23329</v>
      </c>
      <c r="BM256" s="82"/>
      <c r="BN256" s="83">
        <f t="shared" si="679"/>
        <v>8.5301556003257742E-2</v>
      </c>
      <c r="BO256" s="84">
        <f t="shared" si="680"/>
        <v>5.8768056924857474E-2</v>
      </c>
      <c r="BP256" s="84">
        <f t="shared" si="681"/>
        <v>0.25731921642590766</v>
      </c>
      <c r="BQ256" s="84">
        <f t="shared" si="682"/>
        <v>0.16245874233786275</v>
      </c>
      <c r="BR256" s="84">
        <f t="shared" si="683"/>
        <v>0.26323460071156074</v>
      </c>
      <c r="BS256" s="84">
        <f t="shared" si="684"/>
        <v>0.14256933430494234</v>
      </c>
      <c r="BT256" s="84">
        <f t="shared" si="685"/>
        <v>2.1132496034977924E-2</v>
      </c>
      <c r="BU256" s="84">
        <f t="shared" si="686"/>
        <v>0</v>
      </c>
      <c r="BV256" s="84">
        <f t="shared" si="687"/>
        <v>5.9153842856530499E-3</v>
      </c>
      <c r="BW256" s="84">
        <f t="shared" si="688"/>
        <v>3.3006129709803249E-3</v>
      </c>
      <c r="BX256" s="84">
        <f t="shared" si="689"/>
        <v>0</v>
      </c>
      <c r="BY256" s="84">
        <f t="shared" si="690"/>
        <v>0</v>
      </c>
      <c r="BZ256" s="84">
        <f t="shared" si="691"/>
        <v>0</v>
      </c>
      <c r="CA256" s="75">
        <f t="shared" si="692"/>
        <v>3.3006129709803249E-3</v>
      </c>
      <c r="CB256" s="85">
        <f t="shared" si="693"/>
        <v>1</v>
      </c>
      <c r="CC256" s="75"/>
      <c r="CD256" s="75"/>
      <c r="CE256" s="74">
        <v>3676</v>
      </c>
      <c r="CF256" s="74">
        <v>6053</v>
      </c>
      <c r="CG256" s="74">
        <v>3646</v>
      </c>
      <c r="CH256" s="74">
        <v>2674</v>
      </c>
      <c r="CI256" s="74">
        <v>2175</v>
      </c>
      <c r="CJ256" s="74">
        <v>2899</v>
      </c>
      <c r="CK256" s="74">
        <v>707</v>
      </c>
      <c r="CP256" s="73">
        <f t="shared" si="884"/>
        <v>0</v>
      </c>
      <c r="CQ256" s="73">
        <f t="shared" si="885"/>
        <v>21830</v>
      </c>
      <c r="CR256" s="73"/>
      <c r="CS256" s="76">
        <f t="shared" si="694"/>
        <v>0.16839212093449382</v>
      </c>
      <c r="CT256" s="77">
        <f t="shared" si="695"/>
        <v>0.27727897388914335</v>
      </c>
      <c r="CU256" s="77">
        <f t="shared" si="696"/>
        <v>0.16701786532295007</v>
      </c>
      <c r="CV256" s="77">
        <f t="shared" si="697"/>
        <v>0.12249198350893266</v>
      </c>
      <c r="CW256" s="77">
        <f t="shared" si="698"/>
        <v>9.9633531836921668E-2</v>
      </c>
      <c r="CX256" s="77">
        <f t="shared" si="699"/>
        <v>0.13279890059551078</v>
      </c>
      <c r="CY256" s="77">
        <f t="shared" si="700"/>
        <v>3.2386623912047642E-2</v>
      </c>
      <c r="CZ256" s="78"/>
      <c r="DA256" s="78"/>
      <c r="DB256" s="78"/>
      <c r="DC256" s="78"/>
      <c r="DD256" s="78">
        <f t="shared" si="701"/>
        <v>0</v>
      </c>
      <c r="DE256" s="75">
        <f t="shared" si="702"/>
        <v>1</v>
      </c>
      <c r="DF256" s="75"/>
      <c r="DG256" s="75"/>
      <c r="DH256" s="74">
        <v>3728</v>
      </c>
      <c r="DI256" s="74">
        <v>7176</v>
      </c>
      <c r="DJ256" s="74">
        <v>4049</v>
      </c>
      <c r="DK256" s="74">
        <v>3469</v>
      </c>
      <c r="DL256" s="74">
        <v>191</v>
      </c>
      <c r="DM256" s="74">
        <v>1351</v>
      </c>
      <c r="DN256" s="74">
        <v>3364</v>
      </c>
      <c r="DO256" s="74">
        <v>3375</v>
      </c>
      <c r="DP256" s="74">
        <v>59</v>
      </c>
      <c r="DQ256" s="74">
        <v>238</v>
      </c>
      <c r="DU256" s="73">
        <f t="shared" si="703"/>
        <v>297</v>
      </c>
      <c r="DV256" s="73">
        <f t="shared" si="886"/>
        <v>27000</v>
      </c>
      <c r="DW256" s="76">
        <f t="shared" si="704"/>
        <v>0.13807407407407407</v>
      </c>
      <c r="DX256" s="77">
        <f t="shared" si="705"/>
        <v>0.26577777777777778</v>
      </c>
      <c r="DY256" s="77">
        <f t="shared" si="706"/>
        <v>0.14996296296296296</v>
      </c>
      <c r="DZ256" s="77">
        <f t="shared" si="707"/>
        <v>0.12848148148148147</v>
      </c>
      <c r="EA256" s="77">
        <f t="shared" si="708"/>
        <v>7.0740740740740738E-3</v>
      </c>
      <c r="EB256" s="77">
        <f t="shared" si="709"/>
        <v>5.003703703703704E-2</v>
      </c>
      <c r="EC256" s="77">
        <f t="shared" si="710"/>
        <v>0.12459259259259259</v>
      </c>
      <c r="ED256" s="77">
        <f t="shared" si="711"/>
        <v>0.125</v>
      </c>
      <c r="EE256" s="75">
        <f t="shared" si="712"/>
        <v>2.185185185185185E-3</v>
      </c>
      <c r="EF256" s="78">
        <f t="shared" si="713"/>
        <v>8.8148148148148153E-3</v>
      </c>
      <c r="EG256" s="78">
        <f t="shared" si="714"/>
        <v>0</v>
      </c>
      <c r="EH256" s="78">
        <f t="shared" si="715"/>
        <v>0</v>
      </c>
      <c r="EI256" s="78">
        <f t="shared" si="716"/>
        <v>0</v>
      </c>
      <c r="EJ256" s="75">
        <f t="shared" si="717"/>
        <v>1.0999999999999999E-2</v>
      </c>
      <c r="EK256" s="75">
        <f t="shared" si="718"/>
        <v>1</v>
      </c>
      <c r="EL256" s="75"/>
      <c r="EM256" s="75"/>
      <c r="EN256" s="75"/>
      <c r="EO256" s="75"/>
      <c r="EP256" s="75"/>
      <c r="EQ256" s="75"/>
      <c r="ER256" s="75">
        <f t="shared" si="719"/>
        <v>0.21906814638172981</v>
      </c>
      <c r="ES256" s="75">
        <f t="shared" si="720"/>
        <v>0.26323460071156074</v>
      </c>
      <c r="ET256" s="75">
        <f t="shared" si="721"/>
        <v>0.27727897388914335</v>
      </c>
      <c r="EU256" s="75">
        <f t="shared" si="722"/>
        <v>0.26577777777777778</v>
      </c>
      <c r="EV256" s="75"/>
      <c r="EW256" s="75"/>
      <c r="EX256" s="75">
        <f t="shared" si="723"/>
        <v>8.9562505732367237E-2</v>
      </c>
      <c r="EY256" s="75">
        <f t="shared" si="724"/>
        <v>5.8768056924857474E-2</v>
      </c>
      <c r="EZ256" s="75">
        <f t="shared" si="725"/>
        <v>9.9633531836921668E-2</v>
      </c>
      <c r="FA256" s="75">
        <f t="shared" si="726"/>
        <v>0.14996296296296296</v>
      </c>
      <c r="FB256" s="75"/>
      <c r="FC256" s="75"/>
      <c r="FD256" s="75"/>
      <c r="FE256" s="75">
        <f t="shared" si="727"/>
        <v>0</v>
      </c>
      <c r="FF256" s="75"/>
      <c r="FG256" s="75"/>
      <c r="FH256" s="75"/>
      <c r="FI256" s="75"/>
      <c r="FJ256" s="75"/>
      <c r="FK256" s="75">
        <f t="shared" si="728"/>
        <v>5.9153842856530499E-3</v>
      </c>
      <c r="FL256" s="75"/>
      <c r="FM256" s="75"/>
      <c r="FN256" s="75"/>
      <c r="FO256" s="75"/>
      <c r="FP256" s="75">
        <f t="shared" si="729"/>
        <v>0.30863065211409701</v>
      </c>
      <c r="FQ256" s="75">
        <f t="shared" si="730"/>
        <v>0.32791804192207125</v>
      </c>
      <c r="FR256" s="75">
        <f t="shared" si="731"/>
        <v>0.37691250572606505</v>
      </c>
      <c r="FS256" s="75">
        <f t="shared" si="732"/>
        <v>0.41574074074074074</v>
      </c>
      <c r="FT256" s="75"/>
      <c r="FU256" s="75"/>
      <c r="FV256" s="75"/>
      <c r="FW256" s="75">
        <f t="shared" si="733"/>
        <v>1.4044373177582614E-2</v>
      </c>
      <c r="FX256" s="75">
        <f t="shared" si="734"/>
        <v>-1.1501196111365575E-2</v>
      </c>
      <c r="FY256" s="225">
        <f t="shared" si="735"/>
        <v>2.5431770662170394E-3</v>
      </c>
      <c r="FZ256" s="75"/>
      <c r="GA256" s="75"/>
      <c r="GB256" s="75">
        <f t="shared" si="736"/>
        <v>4.0865474912064194E-2</v>
      </c>
      <c r="GC256" s="75">
        <f t="shared" si="737"/>
        <v>5.0329431126041296E-2</v>
      </c>
      <c r="GD256" s="75">
        <f t="shared" si="738"/>
        <v>9.1194906038105483E-2</v>
      </c>
      <c r="GE256" s="75"/>
      <c r="GF256" s="75"/>
      <c r="GG256" s="75"/>
      <c r="GH256" s="75"/>
      <c r="GI256" s="75"/>
      <c r="GJ256" s="75"/>
      <c r="GK256" s="75"/>
      <c r="GL256" s="75"/>
      <c r="GM256" s="75"/>
      <c r="GN256" s="75"/>
      <c r="GO256" s="75"/>
      <c r="GP256" s="75"/>
      <c r="GQ256" s="75">
        <f t="shared" si="739"/>
        <v>4.8994463803993804E-2</v>
      </c>
      <c r="GR256" s="75">
        <f t="shared" si="740"/>
        <v>3.8828235014675694E-2</v>
      </c>
      <c r="GS256" s="75">
        <f t="shared" si="741"/>
        <v>8.7822698818669498E-2</v>
      </c>
      <c r="GT256" s="75"/>
      <c r="GU256" s="75"/>
      <c r="GV256" s="75"/>
      <c r="GW256" s="75"/>
      <c r="GX256" s="75">
        <f t="shared" si="742"/>
        <v>1.6371640832798313E-2</v>
      </c>
      <c r="GY256" s="75">
        <f t="shared" si="743"/>
        <v>2.1132496034977924E-2</v>
      </c>
      <c r="GZ256" s="75">
        <f t="shared" si="744"/>
        <v>3.2386623912047642E-2</v>
      </c>
      <c r="HA256" s="75">
        <f t="shared" si="745"/>
        <v>5.003703703703704E-2</v>
      </c>
      <c r="HB256" s="75"/>
      <c r="HC256" s="75"/>
      <c r="HD256" s="75">
        <f t="shared" si="746"/>
        <v>1.1254127877069718E-2</v>
      </c>
      <c r="HE256" s="75">
        <f t="shared" si="747"/>
        <v>1.7650413124989398E-2</v>
      </c>
      <c r="HF256" s="75">
        <f t="shared" si="748"/>
        <v>2.8904541002059116E-2</v>
      </c>
      <c r="HG256" s="75"/>
      <c r="HH256" s="75"/>
      <c r="HI256" s="75"/>
      <c r="HJ256" s="75">
        <f t="shared" si="749"/>
        <v>0.15555351738053746</v>
      </c>
      <c r="HK256" s="75">
        <f t="shared" si="750"/>
        <v>0.14256933430494234</v>
      </c>
      <c r="HL256" s="75">
        <f t="shared" si="751"/>
        <v>0.16701786532295007</v>
      </c>
      <c r="HM256" s="75">
        <f t="shared" si="752"/>
        <v>0.12848148148148147</v>
      </c>
      <c r="HN256" s="75"/>
      <c r="HO256" s="75"/>
      <c r="HP256" s="75">
        <f t="shared" si="753"/>
        <v>2.444853101800773E-2</v>
      </c>
      <c r="HQ256" s="75">
        <f>Gegevens!HM129-Gegevens!HL129</f>
        <v>-8.4312403728431545E-2</v>
      </c>
      <c r="HR256" s="75">
        <f t="shared" si="754"/>
        <v>-1.4087852823460867E-2</v>
      </c>
      <c r="HS256" s="75"/>
      <c r="HT256" s="75"/>
      <c r="HU256" s="75"/>
      <c r="HV256" s="75">
        <f t="shared" si="755"/>
        <v>0.16504631752728607</v>
      </c>
      <c r="HW256" s="75">
        <f t="shared" si="756"/>
        <v>0.25731921642590766</v>
      </c>
      <c r="HX256" s="75">
        <f t="shared" si="757"/>
        <v>0.13279890059551078</v>
      </c>
      <c r="HY256" s="75">
        <f t="shared" si="758"/>
        <v>0.13807407407407407</v>
      </c>
      <c r="HZ256" s="75"/>
      <c r="IA256" s="75"/>
      <c r="IB256" s="75">
        <f t="shared" si="759"/>
        <v>-0.12452031583039688</v>
      </c>
      <c r="IC256" s="75">
        <f t="shared" si="760"/>
        <v>5.2751734785632942E-3</v>
      </c>
      <c r="ID256" s="75">
        <f t="shared" si="761"/>
        <v>-0.11924514235183359</v>
      </c>
      <c r="IE256" s="75"/>
      <c r="IF256" s="75"/>
      <c r="IG256" s="75"/>
      <c r="IH256" s="75">
        <f t="shared" si="762"/>
        <v>0.24805099513895257</v>
      </c>
      <c r="II256" s="75">
        <f t="shared" si="763"/>
        <v>0.16245874233786275</v>
      </c>
      <c r="IJ256" s="75">
        <f t="shared" si="764"/>
        <v>0.16839212093449382</v>
      </c>
      <c r="IK256" s="75">
        <f t="shared" si="765"/>
        <v>0.125</v>
      </c>
      <c r="IL256" s="75"/>
      <c r="IM256" s="75"/>
      <c r="IN256" s="75">
        <f t="shared" si="766"/>
        <v>5.933378596631067E-3</v>
      </c>
      <c r="IO256" s="75">
        <f t="shared" si="767"/>
        <v>-4.3392120934493822E-2</v>
      </c>
      <c r="IP256" s="75">
        <f t="shared" si="768"/>
        <v>-3.7458742337862755E-2</v>
      </c>
      <c r="IQ256" s="75"/>
      <c r="IR256" s="75"/>
      <c r="IS256" s="75"/>
      <c r="IT256" s="75">
        <f t="shared" si="769"/>
        <v>9.2680913510043109E-2</v>
      </c>
      <c r="IU256" s="75">
        <f t="shared" si="770"/>
        <v>8.5301556003257742E-2</v>
      </c>
      <c r="IV256" s="75">
        <f t="shared" si="771"/>
        <v>0.12249198350893266</v>
      </c>
      <c r="IW256" s="75">
        <f t="shared" si="772"/>
        <v>0.12459259259259259</v>
      </c>
      <c r="IX256" s="75"/>
      <c r="IY256" s="75"/>
      <c r="IZ256" s="75">
        <f t="shared" si="773"/>
        <v>3.7190427505674917E-2</v>
      </c>
      <c r="JA256" s="75">
        <f t="shared" si="774"/>
        <v>2.1006090836599295E-3</v>
      </c>
      <c r="JB256" s="75">
        <f t="shared" si="775"/>
        <v>3.9291036589334846E-2</v>
      </c>
      <c r="JC256" s="75"/>
      <c r="JD256" s="75"/>
      <c r="JE256" s="75"/>
      <c r="JF256" s="75"/>
      <c r="JG256" s="75"/>
      <c r="JH256" s="75"/>
      <c r="JI256" s="75">
        <f t="shared" si="776"/>
        <v>0.26442263597175086</v>
      </c>
      <c r="JJ256" s="75">
        <f t="shared" si="777"/>
        <v>0.34073190864899566</v>
      </c>
      <c r="JK256" s="75">
        <f t="shared" si="778"/>
        <v>0.35710354948179396</v>
      </c>
      <c r="JL256" s="75"/>
      <c r="JM256" s="75">
        <f t="shared" si="779"/>
        <v>0.18359123837284069</v>
      </c>
      <c r="JN256" s="75">
        <f t="shared" si="780"/>
        <v>0.24776029834112051</v>
      </c>
      <c r="JO256" s="75">
        <f t="shared" si="781"/>
        <v>0.26889279437609842</v>
      </c>
      <c r="JP256" s="75"/>
      <c r="JQ256" s="75">
        <f t="shared" si="782"/>
        <v>0.20077874484654146</v>
      </c>
      <c r="JR256" s="75">
        <f t="shared" si="783"/>
        <v>0.29088410444342649</v>
      </c>
      <c r="JS256" s="75">
        <f t="shared" si="784"/>
        <v>0.3232707283554741</v>
      </c>
      <c r="JT256" s="75"/>
      <c r="JU256" s="75">
        <f t="shared" si="785"/>
        <v>0.17503703703703705</v>
      </c>
      <c r="JV256" s="75">
        <f t="shared" si="786"/>
        <v>0.24959259259259259</v>
      </c>
      <c r="JW256" s="75">
        <f t="shared" si="787"/>
        <v>0.29962962962962963</v>
      </c>
      <c r="JX256" s="75"/>
      <c r="JY256" s="75"/>
      <c r="JZ256" s="75"/>
      <c r="KA256" s="75">
        <f t="shared" si="788"/>
        <v>1.7187506473700764E-2</v>
      </c>
      <c r="KB256" s="75">
        <f t="shared" si="789"/>
        <v>-2.5741707809504411E-2</v>
      </c>
      <c r="KC256" s="75">
        <f t="shared" si="790"/>
        <v>-8.5542013358036462E-3</v>
      </c>
      <c r="KD256" s="75"/>
      <c r="KE256" s="75"/>
      <c r="KF256" s="75">
        <f t="shared" si="791"/>
        <v>4.3123806102305984E-2</v>
      </c>
      <c r="KG256" s="75">
        <f t="shared" si="792"/>
        <v>-4.1291511850833906E-2</v>
      </c>
      <c r="KH256" s="75">
        <f t="shared" si="793"/>
        <v>1.8322942514720775E-3</v>
      </c>
      <c r="KI256" s="75"/>
      <c r="KJ256" s="75"/>
      <c r="KK256" s="75">
        <f t="shared" si="794"/>
        <v>5.4377933979375681E-2</v>
      </c>
      <c r="KL256" s="75">
        <f t="shared" si="795"/>
        <v>-2.3641098725844467E-2</v>
      </c>
      <c r="KM256" s="75">
        <f t="shared" si="796"/>
        <v>3.0736835253531214E-2</v>
      </c>
      <c r="KN256" s="75"/>
      <c r="KO256" s="75"/>
      <c r="KP256" s="75"/>
      <c r="KQ256" s="75"/>
      <c r="KR256" s="73">
        <f t="shared" si="797"/>
        <v>7107.3342192121399</v>
      </c>
      <c r="KS256" s="73">
        <f t="shared" si="798"/>
        <v>1586.7375369711517</v>
      </c>
      <c r="KT256" s="73">
        <f t="shared" si="799"/>
        <v>3849.3720262334432</v>
      </c>
      <c r="KU256" s="73">
        <f t="shared" si="800"/>
        <v>6947.6188434995065</v>
      </c>
      <c r="KV256" s="73">
        <f t="shared" si="801"/>
        <v>4386.3860431222947</v>
      </c>
      <c r="KW256" s="73">
        <f t="shared" si="802"/>
        <v>2303.1420120879588</v>
      </c>
      <c r="KX256" s="73">
        <f t="shared" si="803"/>
        <v>570.57739294440398</v>
      </c>
      <c r="KY256" s="73"/>
      <c r="KZ256" s="73">
        <f t="shared" si="804"/>
        <v>7486.5322950068703</v>
      </c>
      <c r="LA256" s="73">
        <f t="shared" si="805"/>
        <v>2690.1053595968851</v>
      </c>
      <c r="LB256" s="73">
        <f t="shared" si="806"/>
        <v>4509.4823637196523</v>
      </c>
      <c r="LC256" s="73">
        <f t="shared" si="807"/>
        <v>3585.5703160787912</v>
      </c>
      <c r="LD256" s="73">
        <f t="shared" si="808"/>
        <v>4546.5872652313328</v>
      </c>
      <c r="LE256" s="73">
        <f t="shared" si="809"/>
        <v>3307.2835547411819</v>
      </c>
      <c r="LF256" s="73">
        <f t="shared" si="810"/>
        <v>874.43884562528638</v>
      </c>
      <c r="LG256" s="73"/>
      <c r="LH256" s="73">
        <f t="shared" si="811"/>
        <v>7176</v>
      </c>
      <c r="LI256" s="73">
        <f t="shared" si="812"/>
        <v>4049</v>
      </c>
      <c r="LJ256" s="73">
        <f t="shared" si="813"/>
        <v>3469</v>
      </c>
      <c r="LK256" s="73">
        <f t="shared" si="814"/>
        <v>3728</v>
      </c>
      <c r="LL256" s="73">
        <f t="shared" si="815"/>
        <v>3375</v>
      </c>
      <c r="LM256" s="73">
        <f t="shared" si="816"/>
        <v>3364</v>
      </c>
      <c r="LN256" s="73">
        <f t="shared" si="817"/>
        <v>1351</v>
      </c>
      <c r="LO256" s="73"/>
      <c r="LP256" s="73">
        <f t="shared" si="818"/>
        <v>379.19807579473036</v>
      </c>
      <c r="LQ256" s="73">
        <f t="shared" si="819"/>
        <v>1103.3678226257334</v>
      </c>
      <c r="LR256" s="73">
        <f t="shared" si="820"/>
        <v>660.11033748620912</v>
      </c>
      <c r="LS256" s="73">
        <f t="shared" si="821"/>
        <v>-3362.0485274207153</v>
      </c>
      <c r="LT256" s="73">
        <f t="shared" si="822"/>
        <v>160.2012221090381</v>
      </c>
      <c r="LU256" s="73">
        <f t="shared" si="823"/>
        <v>1004.141542653223</v>
      </c>
      <c r="LV256" s="73">
        <f t="shared" si="824"/>
        <v>303.86145268088239</v>
      </c>
      <c r="LW256" s="73"/>
      <c r="LX256" s="73">
        <f t="shared" si="825"/>
        <v>-310.5322950068703</v>
      </c>
      <c r="LY256" s="73">
        <f t="shared" si="826"/>
        <v>1358.8946404031149</v>
      </c>
      <c r="LZ256" s="73">
        <f t="shared" si="827"/>
        <v>-1040.4823637196523</v>
      </c>
      <c r="MA256" s="73">
        <f t="shared" si="828"/>
        <v>142.42968392120883</v>
      </c>
      <c r="MB256" s="73">
        <f t="shared" si="829"/>
        <v>-1171.5872652313328</v>
      </c>
      <c r="MC256" s="73">
        <f t="shared" si="830"/>
        <v>56.716445258818112</v>
      </c>
      <c r="MD256" s="73">
        <f t="shared" si="831"/>
        <v>476.56115437471362</v>
      </c>
      <c r="ME256" s="73"/>
      <c r="MF256" s="73">
        <f t="shared" si="832"/>
        <v>68.665780787860058</v>
      </c>
      <c r="MG256" s="73">
        <f t="shared" si="833"/>
        <v>2462.2624630288483</v>
      </c>
      <c r="MH256" s="73">
        <f t="shared" si="834"/>
        <v>-380.37202623344319</v>
      </c>
      <c r="MI256" s="73">
        <f t="shared" si="835"/>
        <v>-3219.6188434995065</v>
      </c>
      <c r="MJ256" s="73">
        <f t="shared" si="836"/>
        <v>-1011.3860431222947</v>
      </c>
      <c r="MK256" s="73">
        <f t="shared" si="837"/>
        <v>1060.8579879120412</v>
      </c>
      <c r="ML256" s="73">
        <f t="shared" si="838"/>
        <v>780.42260705559602</v>
      </c>
      <c r="MM256" s="73"/>
      <c r="MN256" s="75">
        <f t="shared" si="839"/>
        <v>5.335306657870454E-2</v>
      </c>
      <c r="MO256" s="75">
        <f t="shared" si="840"/>
        <v>0.69536882875532147</v>
      </c>
      <c r="MP256" s="75">
        <f t="shared" si="841"/>
        <v>0.17148520147898458</v>
      </c>
      <c r="MQ256" s="75">
        <f t="shared" si="842"/>
        <v>-0.48391378444233363</v>
      </c>
      <c r="MR256" s="75">
        <f t="shared" si="843"/>
        <v>3.6522371841901193E-2</v>
      </c>
      <c r="MS256" s="75">
        <f t="shared" si="844"/>
        <v>0.43598768004014599</v>
      </c>
      <c r="MT256" s="75">
        <f t="shared" si="845"/>
        <v>0.53255080982588121</v>
      </c>
      <c r="MU256" s="75"/>
      <c r="MV256" s="75">
        <f t="shared" si="846"/>
        <v>-4.1478789213796524E-2</v>
      </c>
      <c r="MW256" s="75">
        <f t="shared" si="847"/>
        <v>0.50514550872711783</v>
      </c>
      <c r="MX256" s="75">
        <f t="shared" si="848"/>
        <v>-0.23073210621482709</v>
      </c>
      <c r="MY256" s="75">
        <f t="shared" si="849"/>
        <v>3.9723020709567645E-2</v>
      </c>
      <c r="MZ256" s="75">
        <f t="shared" si="850"/>
        <v>-0.25768498367791076</v>
      </c>
      <c r="NA256" s="75">
        <f t="shared" si="851"/>
        <v>1.7148951494501224E-2</v>
      </c>
      <c r="NB256" s="75">
        <f t="shared" si="852"/>
        <v>0.54499083241657487</v>
      </c>
      <c r="NC256" s="75"/>
      <c r="ND256" s="75">
        <f t="shared" si="853"/>
        <v>9.6612567623802804E-3</v>
      </c>
      <c r="NE256" s="75">
        <f t="shared" si="854"/>
        <v>1.5517767782370264</v>
      </c>
      <c r="NF256" s="75">
        <f t="shared" si="855"/>
        <v>-9.8814046457762594E-2</v>
      </c>
      <c r="NG256" s="75">
        <f t="shared" si="856"/>
        <v>-0.46341328101381402</v>
      </c>
      <c r="NH256" s="75">
        <f t="shared" si="857"/>
        <v>-0.23057387862796844</v>
      </c>
      <c r="NI256" s="75">
        <f t="shared" si="858"/>
        <v>0.4606133631118558</v>
      </c>
      <c r="NJ256" s="75">
        <f t="shared" si="859"/>
        <v>1.3677769513935842</v>
      </c>
      <c r="NK256" s="75"/>
      <c r="NL256" s="75"/>
      <c r="NM256" s="211">
        <v>26169</v>
      </c>
      <c r="NN256" s="212">
        <v>0</v>
      </c>
      <c r="NO256" s="212">
        <v>35</v>
      </c>
      <c r="NP256" s="212">
        <v>20</v>
      </c>
      <c r="NQ256" s="212">
        <v>3</v>
      </c>
      <c r="NR256" s="212">
        <v>63</v>
      </c>
      <c r="NS256" s="213">
        <v>121</v>
      </c>
      <c r="NT256" s="213">
        <f t="shared" si="860"/>
        <v>26290</v>
      </c>
      <c r="NU256" s="75"/>
      <c r="NV256" s="75"/>
      <c r="NW256" s="73">
        <v>27000</v>
      </c>
      <c r="NX256" s="73">
        <v>4049</v>
      </c>
      <c r="NY256" s="75">
        <f t="shared" si="861"/>
        <v>0.14996296296296296</v>
      </c>
      <c r="NZ256" s="75">
        <f t="shared" si="862"/>
        <v>6.4298175884564294E-3</v>
      </c>
      <c r="OA256" s="75">
        <f t="shared" si="863"/>
        <v>5.1661816061478712E-3</v>
      </c>
      <c r="OB256" s="73">
        <v>34675</v>
      </c>
      <c r="OC256" s="73">
        <v>26290</v>
      </c>
      <c r="OD256" s="73">
        <v>5776.6623606583198</v>
      </c>
      <c r="OE256" s="73">
        <v>3747.8946458896789</v>
      </c>
      <c r="OF256" s="75">
        <f t="shared" si="864"/>
        <v>0.10808636325565044</v>
      </c>
      <c r="OG256" s="75">
        <f t="shared" si="865"/>
        <v>0.64879932595931766</v>
      </c>
      <c r="OH256" s="73">
        <v>2766</v>
      </c>
      <c r="OI256" s="73">
        <f t="shared" si="866"/>
        <v>1794.5789356034727</v>
      </c>
      <c r="OJ256" s="75">
        <f t="shared" si="867"/>
        <v>6.8260895230257621E-2</v>
      </c>
      <c r="OK256" s="75">
        <f t="shared" si="868"/>
        <v>5.2910819900266731E-3</v>
      </c>
      <c r="OL256" s="75">
        <f t="shared" si="869"/>
        <v>5.4675522572283286E-3</v>
      </c>
      <c r="OM256" s="73">
        <v>34365</v>
      </c>
      <c r="ON256" s="73">
        <v>664082193</v>
      </c>
      <c r="OO256" s="73">
        <f t="shared" si="870"/>
        <v>19324.376342208641</v>
      </c>
      <c r="OP256" s="75">
        <f t="shared" si="871"/>
        <v>5.2736836968361577E-3</v>
      </c>
      <c r="OQ256" s="75">
        <f t="shared" si="872"/>
        <v>5.3328630082554165E-3</v>
      </c>
      <c r="OR256" s="75">
        <f t="shared" si="873"/>
        <v>5.7854980805016384E-3</v>
      </c>
      <c r="OS256" s="73">
        <v>6066.2330859886515</v>
      </c>
      <c r="OT256" s="75">
        <f t="shared" si="874"/>
        <v>0.17494543867306853</v>
      </c>
      <c r="OU256" s="75">
        <f t="shared" si="875"/>
        <v>4.9995394671319198E-3</v>
      </c>
      <c r="OV256" s="73">
        <v>1665.120408112542</v>
      </c>
      <c r="OW256" s="75">
        <f t="shared" si="876"/>
        <v>4.8453962115889482E-2</v>
      </c>
      <c r="OX256" s="75">
        <v>0.10750695088044486</v>
      </c>
      <c r="OY256" s="73">
        <v>1643</v>
      </c>
      <c r="OZ256" s="75">
        <f t="shared" si="877"/>
        <v>4.7382840663302089E-2</v>
      </c>
      <c r="PA256" s="73">
        <v>7516</v>
      </c>
      <c r="PB256" s="75">
        <f t="shared" si="878"/>
        <v>0.21675558759913482</v>
      </c>
      <c r="PC256" s="73">
        <v>5280</v>
      </c>
      <c r="PD256" s="73">
        <v>7181</v>
      </c>
      <c r="PE256" s="75">
        <f t="shared" si="879"/>
        <v>-0.26472636123102633</v>
      </c>
      <c r="PF256" s="75">
        <v>5.1927706239731003E-2</v>
      </c>
      <c r="PG256" s="75">
        <v>8.7081120324022779E-2</v>
      </c>
      <c r="PH256" s="75">
        <v>0.1390088265637538</v>
      </c>
      <c r="PI256" s="75"/>
      <c r="PJ256" s="75"/>
      <c r="PK256" s="75"/>
      <c r="PL256" s="75"/>
      <c r="PM256" s="75"/>
      <c r="PN256" s="75"/>
      <c r="PO256" s="226"/>
      <c r="PP256" s="21">
        <f t="shared" si="880"/>
        <v>0</v>
      </c>
      <c r="PQ256" s="73">
        <f t="shared" si="881"/>
        <v>80.347249903680208</v>
      </c>
      <c r="PR256" s="73"/>
      <c r="PS256" s="73">
        <f t="shared" si="882"/>
        <v>109.70506410865207</v>
      </c>
      <c r="PT256" s="73">
        <v>4</v>
      </c>
      <c r="PU256" s="73">
        <f t="shared" si="883"/>
        <v>103.33523970209288</v>
      </c>
      <c r="PV256" s="73">
        <v>4</v>
      </c>
      <c r="PW256" s="73"/>
    </row>
    <row r="257" spans="1:439" x14ac:dyDescent="0.25">
      <c r="A257" s="150"/>
      <c r="B257" s="153" t="s">
        <v>42</v>
      </c>
      <c r="C257" s="151"/>
      <c r="D257" s="156">
        <v>73083</v>
      </c>
      <c r="E257" s="156" t="s">
        <v>260</v>
      </c>
      <c r="F257" s="72" t="s">
        <v>296</v>
      </c>
      <c r="G257" s="82"/>
      <c r="P257" s="161"/>
      <c r="Q257" s="127"/>
      <c r="R257" s="127"/>
      <c r="S257" s="127"/>
      <c r="T257" s="127"/>
      <c r="U257" s="127"/>
      <c r="V257" s="127"/>
      <c r="W257" s="127"/>
      <c r="X257" s="127"/>
      <c r="Y257" s="127"/>
      <c r="Z257" s="113"/>
      <c r="AA257" s="73"/>
      <c r="AB257" s="74">
        <v>4691</v>
      </c>
      <c r="AC257" s="74">
        <v>4727</v>
      </c>
      <c r="AD257" s="74">
        <v>1698</v>
      </c>
      <c r="AE257" s="88">
        <f>AJ257*((BA257/(AX257+BA257)))</f>
        <v>4185.1354348170444</v>
      </c>
      <c r="AF257" s="88">
        <f>AJ257*((AX257/(AX257+BA257)))</f>
        <v>1388.8645651829559</v>
      </c>
      <c r="AG257" s="74">
        <v>3440</v>
      </c>
      <c r="AH257" s="74">
        <v>359</v>
      </c>
      <c r="AI257" s="74">
        <v>0</v>
      </c>
      <c r="AJ257" s="74">
        <v>5574</v>
      </c>
      <c r="AK257" s="73">
        <f t="shared" si="667"/>
        <v>20489</v>
      </c>
      <c r="AL257" s="75"/>
      <c r="AM257" s="76">
        <f t="shared" si="668"/>
        <v>0.22895212065010492</v>
      </c>
      <c r="AN257" s="77">
        <f t="shared" si="669"/>
        <v>0.23070916101322661</v>
      </c>
      <c r="AO257" s="77">
        <f t="shared" si="670"/>
        <v>8.2873737127239E-2</v>
      </c>
      <c r="AP257" s="77">
        <f t="shared" si="671"/>
        <v>0.20426255233623136</v>
      </c>
      <c r="AQ257" s="77">
        <f t="shared" si="672"/>
        <v>6.7785863887108E-2</v>
      </c>
      <c r="AR257" s="77">
        <f t="shared" si="673"/>
        <v>0.16789496803162673</v>
      </c>
      <c r="AS257" s="77">
        <f t="shared" si="674"/>
        <v>1.752159695446337E-2</v>
      </c>
      <c r="AT257" s="78">
        <f t="shared" si="675"/>
        <v>0</v>
      </c>
      <c r="AU257" s="75">
        <f t="shared" si="676"/>
        <v>1</v>
      </c>
      <c r="AV257" s="75"/>
      <c r="AW257" s="75"/>
      <c r="AX257" s="74">
        <v>1573</v>
      </c>
      <c r="AY257" s="74">
        <v>1556</v>
      </c>
      <c r="AZ257" s="74">
        <v>4547</v>
      </c>
      <c r="BA257" s="74">
        <v>4740</v>
      </c>
      <c r="BB257" s="74">
        <v>5635</v>
      </c>
      <c r="BC257" s="74">
        <v>4412</v>
      </c>
      <c r="BD257" s="74">
        <v>395</v>
      </c>
      <c r="BF257" s="74">
        <v>54</v>
      </c>
      <c r="BG257" s="79">
        <v>53</v>
      </c>
      <c r="BH257" s="80">
        <v>179</v>
      </c>
      <c r="BI257" s="80"/>
      <c r="BJ257" s="81"/>
      <c r="BK257" s="73">
        <f t="shared" si="677"/>
        <v>232</v>
      </c>
      <c r="BL257" s="79">
        <f t="shared" si="678"/>
        <v>23144</v>
      </c>
      <c r="BM257" s="82"/>
      <c r="BN257" s="83">
        <f t="shared" si="679"/>
        <v>6.7965779467680607E-2</v>
      </c>
      <c r="BO257" s="84">
        <f t="shared" si="680"/>
        <v>6.7231247839612859E-2</v>
      </c>
      <c r="BP257" s="84">
        <f t="shared" si="681"/>
        <v>0.19646560663670931</v>
      </c>
      <c r="BQ257" s="84">
        <f t="shared" si="682"/>
        <v>0.20480470100241963</v>
      </c>
      <c r="BR257" s="84">
        <f t="shared" si="683"/>
        <v>0.24347563083304527</v>
      </c>
      <c r="BS257" s="84">
        <f t="shared" si="684"/>
        <v>0.19063256135499482</v>
      </c>
      <c r="BT257" s="84">
        <f t="shared" si="685"/>
        <v>1.7067058416868303E-2</v>
      </c>
      <c r="BU257" s="84">
        <f t="shared" si="686"/>
        <v>0</v>
      </c>
      <c r="BV257" s="84">
        <f t="shared" si="687"/>
        <v>2.3332181126857932E-3</v>
      </c>
      <c r="BW257" s="84">
        <f t="shared" si="688"/>
        <v>2.2900103698582784E-3</v>
      </c>
      <c r="BX257" s="84">
        <f t="shared" si="689"/>
        <v>7.7341859661251297E-3</v>
      </c>
      <c r="BY257" s="84">
        <f t="shared" si="690"/>
        <v>0</v>
      </c>
      <c r="BZ257" s="84">
        <f t="shared" si="691"/>
        <v>0</v>
      </c>
      <c r="CA257" s="75">
        <f t="shared" si="692"/>
        <v>1.0024196335983409E-2</v>
      </c>
      <c r="CB257" s="85">
        <f t="shared" si="693"/>
        <v>1</v>
      </c>
      <c r="CC257" s="75"/>
      <c r="CD257" s="75"/>
      <c r="CE257" s="74">
        <v>4962</v>
      </c>
      <c r="CF257" s="74">
        <v>3611</v>
      </c>
      <c r="CG257" s="74">
        <v>3601</v>
      </c>
      <c r="CH257" s="74">
        <v>1925</v>
      </c>
      <c r="CI257" s="74">
        <v>2711</v>
      </c>
      <c r="CJ257" s="74">
        <v>3490</v>
      </c>
      <c r="CK257" s="74">
        <v>412</v>
      </c>
      <c r="CP257" s="73">
        <f t="shared" si="884"/>
        <v>0</v>
      </c>
      <c r="CQ257" s="73">
        <f t="shared" si="885"/>
        <v>20712</v>
      </c>
      <c r="CR257" s="73"/>
      <c r="CS257" s="76">
        <f t="shared" si="694"/>
        <v>0.23957126303592122</v>
      </c>
      <c r="CT257" s="77">
        <f t="shared" si="695"/>
        <v>0.17434337582078022</v>
      </c>
      <c r="CU257" s="77">
        <f t="shared" si="696"/>
        <v>0.17386056392429511</v>
      </c>
      <c r="CV257" s="77">
        <f t="shared" si="697"/>
        <v>9.2941290073387403E-2</v>
      </c>
      <c r="CW257" s="77">
        <f t="shared" si="698"/>
        <v>0.13089030513711858</v>
      </c>
      <c r="CX257" s="77">
        <f t="shared" si="699"/>
        <v>0.16850135187331017</v>
      </c>
      <c r="CY257" s="77">
        <f t="shared" si="700"/>
        <v>1.9891850135187333E-2</v>
      </c>
      <c r="CZ257" s="78"/>
      <c r="DA257" s="78"/>
      <c r="DB257" s="78"/>
      <c r="DC257" s="78"/>
      <c r="DD257" s="78">
        <f t="shared" si="701"/>
        <v>0</v>
      </c>
      <c r="DE257" s="75">
        <f t="shared" si="702"/>
        <v>1</v>
      </c>
      <c r="DF257" s="75"/>
      <c r="DG257" s="75"/>
      <c r="DH257" s="74">
        <v>3383</v>
      </c>
      <c r="DI257" s="74">
        <v>3429</v>
      </c>
      <c r="DJ257" s="74">
        <v>4157</v>
      </c>
      <c r="DK257" s="74">
        <v>3045</v>
      </c>
      <c r="DM257" s="74">
        <v>867</v>
      </c>
      <c r="DN257" s="74">
        <v>1241</v>
      </c>
      <c r="DO257" s="74">
        <v>4397</v>
      </c>
      <c r="DP257" s="74">
        <v>45</v>
      </c>
      <c r="DQ257" s="74">
        <v>73</v>
      </c>
      <c r="DU257" s="73">
        <f t="shared" si="703"/>
        <v>118</v>
      </c>
      <c r="DV257" s="73">
        <f t="shared" si="886"/>
        <v>20637</v>
      </c>
      <c r="DW257" s="76">
        <f t="shared" si="704"/>
        <v>0.16392886562969425</v>
      </c>
      <c r="DX257" s="77">
        <f t="shared" si="705"/>
        <v>0.16615787178368949</v>
      </c>
      <c r="DY257" s="77">
        <f t="shared" si="706"/>
        <v>0.20143431700344042</v>
      </c>
      <c r="DZ257" s="77">
        <f t="shared" si="707"/>
        <v>0.14755051606338129</v>
      </c>
      <c r="EA257" s="77">
        <f t="shared" si="708"/>
        <v>0</v>
      </c>
      <c r="EB257" s="77">
        <f t="shared" si="709"/>
        <v>4.201192033725832E-2</v>
      </c>
      <c r="EC257" s="77">
        <f t="shared" si="710"/>
        <v>6.0134709502350149E-2</v>
      </c>
      <c r="ED257" s="77">
        <f t="shared" si="711"/>
        <v>0.21306391432863303</v>
      </c>
      <c r="EE257" s="75">
        <f t="shared" si="712"/>
        <v>2.1805494984736152E-3</v>
      </c>
      <c r="EF257" s="78">
        <f t="shared" si="713"/>
        <v>3.5373358530794204E-3</v>
      </c>
      <c r="EG257" s="78">
        <f t="shared" si="714"/>
        <v>0</v>
      </c>
      <c r="EH257" s="78">
        <f t="shared" si="715"/>
        <v>0</v>
      </c>
      <c r="EI257" s="78">
        <f t="shared" si="716"/>
        <v>0</v>
      </c>
      <c r="EJ257" s="75">
        <f t="shared" si="717"/>
        <v>5.7178853515530356E-3</v>
      </c>
      <c r="EK257" s="75">
        <f t="shared" si="718"/>
        <v>1</v>
      </c>
      <c r="EL257" s="75"/>
      <c r="EM257" s="75"/>
      <c r="EN257" s="75"/>
      <c r="EO257" s="75"/>
      <c r="EP257" s="75"/>
      <c r="EQ257" s="75"/>
      <c r="ER257" s="75">
        <f t="shared" si="719"/>
        <v>0.23070916101322661</v>
      </c>
      <c r="ES257" s="75">
        <f t="shared" si="720"/>
        <v>0.24347563083304527</v>
      </c>
      <c r="ET257" s="75">
        <f t="shared" si="721"/>
        <v>0.17434337582078022</v>
      </c>
      <c r="EU257" s="75">
        <f t="shared" si="722"/>
        <v>0.16615787178368949</v>
      </c>
      <c r="EV257" s="75"/>
      <c r="EW257" s="75"/>
      <c r="EX257" s="75">
        <f t="shared" si="723"/>
        <v>8.2873737127239E-2</v>
      </c>
      <c r="EY257" s="75">
        <f t="shared" si="724"/>
        <v>6.7231247839612859E-2</v>
      </c>
      <c r="EZ257" s="75">
        <f t="shared" si="725"/>
        <v>0.13089030513711858</v>
      </c>
      <c r="FA257" s="75">
        <f t="shared" si="726"/>
        <v>0.20143431700344042</v>
      </c>
      <c r="FB257" s="75"/>
      <c r="FC257" s="75"/>
      <c r="FD257" s="75"/>
      <c r="FE257" s="75">
        <f t="shared" si="727"/>
        <v>0</v>
      </c>
      <c r="FF257" s="75"/>
      <c r="FG257" s="75"/>
      <c r="FH257" s="75"/>
      <c r="FI257" s="75"/>
      <c r="FJ257" s="75"/>
      <c r="FK257" s="75">
        <f t="shared" si="728"/>
        <v>2.3332181126857932E-3</v>
      </c>
      <c r="FL257" s="75"/>
      <c r="FM257" s="75"/>
      <c r="FN257" s="75"/>
      <c r="FO257" s="75"/>
      <c r="FP257" s="75">
        <f t="shared" si="729"/>
        <v>0.31358289814046558</v>
      </c>
      <c r="FQ257" s="75">
        <f t="shared" si="730"/>
        <v>0.31304009678534389</v>
      </c>
      <c r="FR257" s="75">
        <f t="shared" si="731"/>
        <v>0.30523368095789882</v>
      </c>
      <c r="FS257" s="75">
        <f t="shared" si="732"/>
        <v>0.3675921887871299</v>
      </c>
      <c r="FT257" s="75"/>
      <c r="FU257" s="75"/>
      <c r="FV257" s="75"/>
      <c r="FW257" s="75">
        <f t="shared" si="733"/>
        <v>-6.9132255012265054E-2</v>
      </c>
      <c r="FX257" s="75">
        <f t="shared" si="734"/>
        <v>-8.1855040370907295E-3</v>
      </c>
      <c r="FY257" s="75">
        <f t="shared" si="735"/>
        <v>-7.7317759049355783E-2</v>
      </c>
      <c r="FZ257" s="75"/>
      <c r="GA257" s="75"/>
      <c r="GB257" s="75">
        <f t="shared" si="736"/>
        <v>6.365905729750572E-2</v>
      </c>
      <c r="GC257" s="75">
        <f t="shared" si="737"/>
        <v>7.0544011866321837E-2</v>
      </c>
      <c r="GD257" s="75">
        <f t="shared" si="738"/>
        <v>0.13420306916382757</v>
      </c>
      <c r="GE257" s="75"/>
      <c r="GF257" s="75"/>
      <c r="GG257" s="75"/>
      <c r="GH257" s="75"/>
      <c r="GI257" s="75"/>
      <c r="GJ257" s="75"/>
      <c r="GK257" s="75"/>
      <c r="GL257" s="75"/>
      <c r="GM257" s="75"/>
      <c r="GN257" s="75"/>
      <c r="GO257" s="75"/>
      <c r="GP257" s="75"/>
      <c r="GQ257" s="75">
        <f t="shared" si="739"/>
        <v>-7.8064158274450679E-3</v>
      </c>
      <c r="GR257" s="75">
        <f t="shared" si="740"/>
        <v>6.235850782923108E-2</v>
      </c>
      <c r="GS257" s="75">
        <f t="shared" si="741"/>
        <v>5.4552092001786012E-2</v>
      </c>
      <c r="GT257" s="75"/>
      <c r="GU257" s="75"/>
      <c r="GV257" s="75"/>
      <c r="GW257" s="75"/>
      <c r="GX257" s="75">
        <f t="shared" si="742"/>
        <v>1.752159695446337E-2</v>
      </c>
      <c r="GY257" s="75">
        <f t="shared" si="743"/>
        <v>1.7067058416868303E-2</v>
      </c>
      <c r="GZ257" s="75">
        <f t="shared" si="744"/>
        <v>1.9891850135187333E-2</v>
      </c>
      <c r="HA257" s="75">
        <f t="shared" si="745"/>
        <v>4.201192033725832E-2</v>
      </c>
      <c r="HB257" s="75"/>
      <c r="HC257" s="75"/>
      <c r="HD257" s="75">
        <f t="shared" si="746"/>
        <v>2.8247917183190294E-3</v>
      </c>
      <c r="HE257" s="75">
        <f t="shared" si="747"/>
        <v>2.2120070202070987E-2</v>
      </c>
      <c r="HF257" s="75">
        <f t="shared" si="748"/>
        <v>2.4944861920390016E-2</v>
      </c>
      <c r="HG257" s="75"/>
      <c r="HH257" s="75"/>
      <c r="HI257" s="75"/>
      <c r="HJ257" s="75">
        <f t="shared" si="749"/>
        <v>0.16789496803162673</v>
      </c>
      <c r="HK257" s="75">
        <f t="shared" si="750"/>
        <v>0.19063256135499482</v>
      </c>
      <c r="HL257" s="75">
        <f t="shared" si="751"/>
        <v>0.17386056392429511</v>
      </c>
      <c r="HM257" s="75">
        <f t="shared" si="752"/>
        <v>0.14755051606338129</v>
      </c>
      <c r="HN257" s="75"/>
      <c r="HO257" s="75"/>
      <c r="HP257" s="75">
        <f t="shared" si="753"/>
        <v>-1.6771997430699709E-2</v>
      </c>
      <c r="HQ257" s="75">
        <f>Gegevens!HM298-Gegevens!HL298</f>
        <v>-9.5063485182098617E-2</v>
      </c>
      <c r="HR257" s="75">
        <f t="shared" si="754"/>
        <v>-4.3082045291613524E-2</v>
      </c>
      <c r="HS257" s="75"/>
      <c r="HT257" s="75"/>
      <c r="HU257" s="75"/>
      <c r="HV257" s="75">
        <f t="shared" si="755"/>
        <v>0.22895212065010492</v>
      </c>
      <c r="HW257" s="75">
        <f t="shared" si="756"/>
        <v>0.19646560663670931</v>
      </c>
      <c r="HX257" s="75">
        <f t="shared" si="757"/>
        <v>0.16850135187331017</v>
      </c>
      <c r="HY257" s="75">
        <f t="shared" si="758"/>
        <v>0.16392886562969425</v>
      </c>
      <c r="HZ257" s="75"/>
      <c r="IA257" s="75"/>
      <c r="IB257" s="75">
        <f t="shared" si="759"/>
        <v>-2.7964254763399143E-2</v>
      </c>
      <c r="IC257" s="75">
        <f t="shared" si="760"/>
        <v>-4.5724862436159197E-3</v>
      </c>
      <c r="ID257" s="75">
        <f t="shared" si="761"/>
        <v>-3.2536741007015063E-2</v>
      </c>
      <c r="IE257" s="75"/>
      <c r="IF257" s="75"/>
      <c r="IG257" s="75"/>
      <c r="IH257" s="75">
        <f t="shared" si="762"/>
        <v>0.20426255233623136</v>
      </c>
      <c r="II257" s="75">
        <f t="shared" si="763"/>
        <v>0.20480470100241963</v>
      </c>
      <c r="IJ257" s="75">
        <f t="shared" si="764"/>
        <v>0.23957126303592122</v>
      </c>
      <c r="IK257" s="75">
        <f t="shared" si="765"/>
        <v>0.21306391432863303</v>
      </c>
      <c r="IL257" s="75"/>
      <c r="IM257" s="75"/>
      <c r="IN257" s="75">
        <f t="shared" si="766"/>
        <v>3.4766562033501591E-2</v>
      </c>
      <c r="IO257" s="75">
        <f t="shared" si="767"/>
        <v>-2.6507348707288186E-2</v>
      </c>
      <c r="IP257" s="75">
        <f t="shared" si="768"/>
        <v>8.2592133262134049E-3</v>
      </c>
      <c r="IQ257" s="75"/>
      <c r="IR257" s="75"/>
      <c r="IS257" s="75"/>
      <c r="IT257" s="75">
        <f t="shared" si="769"/>
        <v>6.7785863887108E-2</v>
      </c>
      <c r="IU257" s="75">
        <f t="shared" si="770"/>
        <v>6.7965779467680607E-2</v>
      </c>
      <c r="IV257" s="75">
        <f t="shared" si="771"/>
        <v>9.2941290073387403E-2</v>
      </c>
      <c r="IW257" s="75">
        <f t="shared" si="772"/>
        <v>6.0134709502350149E-2</v>
      </c>
      <c r="IX257" s="75"/>
      <c r="IY257" s="75"/>
      <c r="IZ257" s="75">
        <f t="shared" si="773"/>
        <v>2.4975510605706797E-2</v>
      </c>
      <c r="JA257" s="75">
        <f t="shared" si="774"/>
        <v>-3.2806580571037254E-2</v>
      </c>
      <c r="JB257" s="75">
        <f t="shared" si="775"/>
        <v>-7.8310699653304575E-3</v>
      </c>
      <c r="JC257" s="75"/>
      <c r="JD257" s="75"/>
      <c r="JE257" s="75"/>
      <c r="JF257" s="75"/>
      <c r="JG257" s="75"/>
      <c r="JH257" s="75"/>
      <c r="JI257" s="75">
        <f t="shared" si="776"/>
        <v>0.22178414929069473</v>
      </c>
      <c r="JJ257" s="75">
        <f t="shared" si="777"/>
        <v>0.27204841622333936</v>
      </c>
      <c r="JK257" s="75">
        <f t="shared" si="778"/>
        <v>0.28957001317780273</v>
      </c>
      <c r="JL257" s="75"/>
      <c r="JM257" s="75">
        <f t="shared" si="779"/>
        <v>0.22187175941928794</v>
      </c>
      <c r="JN257" s="75">
        <f t="shared" si="780"/>
        <v>0.27277048047010022</v>
      </c>
      <c r="JO257" s="75">
        <f t="shared" si="781"/>
        <v>0.28983753888696856</v>
      </c>
      <c r="JP257" s="75"/>
      <c r="JQ257" s="75">
        <f t="shared" si="782"/>
        <v>0.25946311317110854</v>
      </c>
      <c r="JR257" s="75">
        <f t="shared" si="783"/>
        <v>0.33251255310930861</v>
      </c>
      <c r="JS257" s="75">
        <f t="shared" si="784"/>
        <v>0.35240440324449596</v>
      </c>
      <c r="JT257" s="75"/>
      <c r="JU257" s="75">
        <f t="shared" si="785"/>
        <v>0.25507583466589134</v>
      </c>
      <c r="JV257" s="75">
        <f t="shared" si="786"/>
        <v>0.2731986238309832</v>
      </c>
      <c r="JW257" s="75">
        <f t="shared" si="787"/>
        <v>0.31521054416824151</v>
      </c>
      <c r="JX257" s="75"/>
      <c r="JY257" s="75"/>
      <c r="JZ257" s="75"/>
      <c r="KA257" s="75">
        <f t="shared" si="788"/>
        <v>3.75913537518206E-2</v>
      </c>
      <c r="KB257" s="75">
        <f t="shared" si="789"/>
        <v>-4.3872785052171959E-3</v>
      </c>
      <c r="KC257" s="75">
        <f t="shared" si="790"/>
        <v>3.3204075246603404E-2</v>
      </c>
      <c r="KD257" s="75"/>
      <c r="KE257" s="75"/>
      <c r="KF257" s="75">
        <f t="shared" si="791"/>
        <v>5.9742072639208388E-2</v>
      </c>
      <c r="KG257" s="75">
        <f t="shared" si="792"/>
        <v>-5.9313929278325406E-2</v>
      </c>
      <c r="KH257" s="75">
        <f t="shared" si="793"/>
        <v>4.281433608829821E-4</v>
      </c>
      <c r="KI257" s="75"/>
      <c r="KJ257" s="75"/>
      <c r="KK257" s="75">
        <f t="shared" si="794"/>
        <v>6.2566864357527396E-2</v>
      </c>
      <c r="KL257" s="75">
        <f t="shared" si="795"/>
        <v>-3.7193859076254443E-2</v>
      </c>
      <c r="KM257" s="75">
        <f t="shared" si="796"/>
        <v>2.5373005281272953E-2</v>
      </c>
      <c r="KN257" s="75"/>
      <c r="KO257" s="75"/>
      <c r="KP257" s="75"/>
      <c r="KQ257" s="75"/>
      <c r="KR257" s="73">
        <f t="shared" si="797"/>
        <v>5024.6065935015549</v>
      </c>
      <c r="KS257" s="73">
        <f t="shared" si="798"/>
        <v>1387.4512616660907</v>
      </c>
      <c r="KT257" s="73">
        <f t="shared" si="799"/>
        <v>3934.0841686830281</v>
      </c>
      <c r="KU257" s="73">
        <f t="shared" si="800"/>
        <v>4054.46072416177</v>
      </c>
      <c r="KV257" s="73">
        <f t="shared" si="801"/>
        <v>4226.5546145869339</v>
      </c>
      <c r="KW257" s="73">
        <f t="shared" si="802"/>
        <v>1402.6097908745246</v>
      </c>
      <c r="KX257" s="73">
        <f t="shared" si="803"/>
        <v>352.21288454891118</v>
      </c>
      <c r="KY257" s="73"/>
      <c r="KZ257" s="73">
        <f t="shared" si="804"/>
        <v>3597.9242468134412</v>
      </c>
      <c r="LA257" s="73">
        <f t="shared" si="805"/>
        <v>2701.1832271147159</v>
      </c>
      <c r="LB257" s="73">
        <f t="shared" si="806"/>
        <v>3587.960457705678</v>
      </c>
      <c r="LC257" s="73">
        <f t="shared" si="807"/>
        <v>3477.3623986095017</v>
      </c>
      <c r="LD257" s="73">
        <f t="shared" si="808"/>
        <v>4944.0321552723062</v>
      </c>
      <c r="LE257" s="73">
        <f t="shared" si="809"/>
        <v>1918.0294032444958</v>
      </c>
      <c r="LF257" s="73">
        <f t="shared" si="810"/>
        <v>410.50811123986097</v>
      </c>
      <c r="LG257" s="73"/>
      <c r="LH257" s="73">
        <f t="shared" si="811"/>
        <v>3429</v>
      </c>
      <c r="LI257" s="73">
        <f t="shared" si="812"/>
        <v>4157</v>
      </c>
      <c r="LJ257" s="73">
        <f t="shared" si="813"/>
        <v>3045</v>
      </c>
      <c r="LK257" s="73">
        <f t="shared" si="814"/>
        <v>3383</v>
      </c>
      <c r="LL257" s="73">
        <f t="shared" si="815"/>
        <v>4397</v>
      </c>
      <c r="LM257" s="73">
        <f t="shared" si="816"/>
        <v>1241</v>
      </c>
      <c r="LN257" s="73">
        <f t="shared" si="817"/>
        <v>867</v>
      </c>
      <c r="LO257" s="73"/>
      <c r="LP257" s="73">
        <f t="shared" si="818"/>
        <v>-1426.6823466881137</v>
      </c>
      <c r="LQ257" s="73">
        <f t="shared" si="819"/>
        <v>1313.7319654486253</v>
      </c>
      <c r="LR257" s="73">
        <f t="shared" si="820"/>
        <v>-346.12371097735013</v>
      </c>
      <c r="LS257" s="73">
        <f t="shared" si="821"/>
        <v>-577.09832555226831</v>
      </c>
      <c r="LT257" s="73">
        <f t="shared" si="822"/>
        <v>717.47754068537233</v>
      </c>
      <c r="LU257" s="73">
        <f t="shared" si="823"/>
        <v>515.41961236997122</v>
      </c>
      <c r="LV257" s="73">
        <f t="shared" si="824"/>
        <v>58.295226690949789</v>
      </c>
      <c r="LW257" s="73"/>
      <c r="LX257" s="73">
        <f t="shared" si="825"/>
        <v>-168.92424681344119</v>
      </c>
      <c r="LY257" s="73">
        <f t="shared" si="826"/>
        <v>1455.8167728852841</v>
      </c>
      <c r="LZ257" s="73">
        <f t="shared" si="827"/>
        <v>-542.96045770567798</v>
      </c>
      <c r="MA257" s="73">
        <f t="shared" si="828"/>
        <v>-94.362398609501724</v>
      </c>
      <c r="MB257" s="73">
        <f t="shared" si="829"/>
        <v>-547.03215527230623</v>
      </c>
      <c r="MC257" s="73">
        <f t="shared" si="830"/>
        <v>-677.02940324449582</v>
      </c>
      <c r="MD257" s="73">
        <f t="shared" si="831"/>
        <v>456.49188876013903</v>
      </c>
      <c r="ME257" s="73"/>
      <c r="MF257" s="73">
        <f t="shared" si="832"/>
        <v>-1595.6065935015549</v>
      </c>
      <c r="MG257" s="73">
        <f t="shared" si="833"/>
        <v>2769.5487383339096</v>
      </c>
      <c r="MH257" s="73">
        <f t="shared" si="834"/>
        <v>-889.08416868302811</v>
      </c>
      <c r="MI257" s="73">
        <f t="shared" si="835"/>
        <v>-671.46072416177003</v>
      </c>
      <c r="MJ257" s="73">
        <f t="shared" si="836"/>
        <v>170.44538541306611</v>
      </c>
      <c r="MK257" s="73">
        <f t="shared" si="837"/>
        <v>-161.60979087452461</v>
      </c>
      <c r="ML257" s="73">
        <f t="shared" si="838"/>
        <v>514.78711545108877</v>
      </c>
      <c r="MM257" s="73"/>
      <c r="MN257" s="75">
        <f t="shared" si="839"/>
        <v>-0.283939114463862</v>
      </c>
      <c r="MO257" s="75">
        <f t="shared" si="840"/>
        <v>0.94686710931457063</v>
      </c>
      <c r="MP257" s="75">
        <f t="shared" si="841"/>
        <v>-8.7980758961041322E-2</v>
      </c>
      <c r="MQ257" s="75">
        <f t="shared" si="842"/>
        <v>-0.14233664223534417</v>
      </c>
      <c r="MR257" s="75">
        <f t="shared" si="843"/>
        <v>0.16975470711041368</v>
      </c>
      <c r="MS257" s="75">
        <f t="shared" si="844"/>
        <v>0.3674718483524973</v>
      </c>
      <c r="MT257" s="75">
        <f t="shared" si="845"/>
        <v>0.16551134057917871</v>
      </c>
      <c r="MU257" s="75"/>
      <c r="MV257" s="75">
        <f t="shared" si="846"/>
        <v>-4.6950473446752426E-2</v>
      </c>
      <c r="MW257" s="75">
        <f t="shared" si="847"/>
        <v>0.53895520980275113</v>
      </c>
      <c r="MX257" s="75">
        <f t="shared" si="848"/>
        <v>-0.15132843968210122</v>
      </c>
      <c r="MY257" s="75">
        <f t="shared" si="849"/>
        <v>-2.7136199162685649E-2</v>
      </c>
      <c r="MZ257" s="75">
        <f t="shared" si="850"/>
        <v>-0.11064494285073616</v>
      </c>
      <c r="NA257" s="75">
        <f t="shared" si="851"/>
        <v>-0.35298176456484348</v>
      </c>
      <c r="NB257" s="75">
        <f t="shared" si="852"/>
        <v>1.1120167330711028</v>
      </c>
      <c r="NC257" s="75"/>
      <c r="ND257" s="75">
        <f t="shared" si="853"/>
        <v>-0.3175585120564845</v>
      </c>
      <c r="NE257" s="75">
        <f t="shared" si="854"/>
        <v>1.996141280673281</v>
      </c>
      <c r="NF257" s="75">
        <f t="shared" si="855"/>
        <v>-0.22599520766752113</v>
      </c>
      <c r="NG257" s="75">
        <f t="shared" si="856"/>
        <v>-0.16561036592618358</v>
      </c>
      <c r="NH257" s="75">
        <f t="shared" si="857"/>
        <v>4.0327264392802348E-2</v>
      </c>
      <c r="NI257" s="75">
        <f t="shared" si="858"/>
        <v>-0.11522077767171524</v>
      </c>
      <c r="NJ257" s="75">
        <f t="shared" si="859"/>
        <v>1.4615794538873583</v>
      </c>
      <c r="NK257" s="75"/>
      <c r="NL257" s="75"/>
      <c r="NM257" s="211">
        <v>23968</v>
      </c>
      <c r="NN257" s="212">
        <v>1</v>
      </c>
      <c r="NO257" s="212">
        <v>15</v>
      </c>
      <c r="NP257" s="212">
        <v>35</v>
      </c>
      <c r="NQ257" s="212">
        <v>3</v>
      </c>
      <c r="NR257" s="212">
        <v>55</v>
      </c>
      <c r="NS257" s="213">
        <v>109</v>
      </c>
      <c r="NT257" s="213">
        <f t="shared" si="860"/>
        <v>24077</v>
      </c>
      <c r="NU257" s="75"/>
      <c r="NV257" s="75"/>
      <c r="NW257" s="73">
        <v>20637</v>
      </c>
      <c r="NX257" s="73">
        <v>4157</v>
      </c>
      <c r="NY257" s="75">
        <f t="shared" si="861"/>
        <v>0.20143431700344042</v>
      </c>
      <c r="NZ257" s="75">
        <f t="shared" si="862"/>
        <v>4.9145239101101978E-3</v>
      </c>
      <c r="OA257" s="75">
        <f t="shared" si="863"/>
        <v>5.3039804733901455E-3</v>
      </c>
      <c r="OB257" s="73">
        <v>31032</v>
      </c>
      <c r="OC257" s="73">
        <v>24077</v>
      </c>
      <c r="OD257" s="73">
        <v>3952.0077181410243</v>
      </c>
      <c r="OE257" s="73">
        <v>1680.8270546080867</v>
      </c>
      <c r="OF257" s="75">
        <f t="shared" si="864"/>
        <v>5.4164316015986293E-2</v>
      </c>
      <c r="OG257" s="75">
        <f t="shared" si="865"/>
        <v>0.4253096589089474</v>
      </c>
      <c r="OH257" s="73">
        <v>2336.6666666666702</v>
      </c>
      <c r="OI257" s="73">
        <f t="shared" si="866"/>
        <v>993.80690298390857</v>
      </c>
      <c r="OJ257" s="75">
        <f t="shared" si="867"/>
        <v>4.1276193171238464E-2</v>
      </c>
      <c r="OK257" s="75">
        <f t="shared" si="868"/>
        <v>4.7351941258690043E-3</v>
      </c>
      <c r="OL257" s="75">
        <f t="shared" si="869"/>
        <v>2.4520459150343468E-3</v>
      </c>
      <c r="OM257" s="73">
        <v>30865</v>
      </c>
      <c r="ON257" s="73">
        <v>569580792</v>
      </c>
      <c r="OO257" s="73">
        <f t="shared" si="870"/>
        <v>18453.93785841568</v>
      </c>
      <c r="OP257" s="75">
        <f t="shared" si="871"/>
        <v>4.7365705602458322E-3</v>
      </c>
      <c r="OQ257" s="75">
        <f t="shared" si="872"/>
        <v>4.5739764864763102E-3</v>
      </c>
      <c r="OR257" s="75">
        <f t="shared" si="873"/>
        <v>3.2039091819994025E-3</v>
      </c>
      <c r="OS257" s="73">
        <v>5282.4276040822942</v>
      </c>
      <c r="OT257" s="75">
        <f t="shared" si="874"/>
        <v>0.17022517414547222</v>
      </c>
      <c r="OU257" s="75">
        <f t="shared" si="875"/>
        <v>4.35355927055882E-3</v>
      </c>
      <c r="OV257" s="73">
        <v>815.07714317444163</v>
      </c>
      <c r="OW257" s="75">
        <f t="shared" si="876"/>
        <v>2.6407812835718181E-2</v>
      </c>
      <c r="OX257" s="75">
        <v>0.1714614499424626</v>
      </c>
      <c r="OY257" s="73">
        <v>1575</v>
      </c>
      <c r="OZ257" s="75">
        <f t="shared" si="877"/>
        <v>5.0754060324825989E-2</v>
      </c>
      <c r="PA257" s="73">
        <v>6930</v>
      </c>
      <c r="PB257" s="75">
        <f t="shared" si="878"/>
        <v>0.22331786542923435</v>
      </c>
      <c r="PC257" s="73">
        <v>4685</v>
      </c>
      <c r="PD257" s="73">
        <v>7053</v>
      </c>
      <c r="PE257" s="75">
        <f t="shared" si="879"/>
        <v>-0.33574365518219196</v>
      </c>
      <c r="PF257" s="75">
        <v>3.7073693760567447E-2</v>
      </c>
      <c r="PG257" s="75">
        <v>6.8703864076869153E-2</v>
      </c>
      <c r="PH257" s="75">
        <v>0.1057775578374366</v>
      </c>
      <c r="PI257" s="75"/>
      <c r="PJ257" s="75"/>
      <c r="PK257" s="75"/>
      <c r="PL257" s="75"/>
      <c r="PM257" s="75"/>
      <c r="PN257" s="75"/>
      <c r="PO257" s="226"/>
      <c r="PP257" s="21">
        <f t="shared" si="880"/>
        <v>0</v>
      </c>
      <c r="PQ257" s="73">
        <f t="shared" si="881"/>
        <v>107.92460410007885</v>
      </c>
      <c r="PR257" s="73"/>
      <c r="PS257" s="73">
        <f t="shared" si="882"/>
        <v>67.64196038564063</v>
      </c>
      <c r="PT257" s="73">
        <v>2</v>
      </c>
      <c r="PU257" s="73">
        <f t="shared" si="883"/>
        <v>51.783429567089748</v>
      </c>
      <c r="PV257" s="73">
        <v>2</v>
      </c>
      <c r="PW257" s="73"/>
    </row>
    <row r="258" spans="1:439" x14ac:dyDescent="0.25">
      <c r="A258" s="150"/>
      <c r="B258" s="153" t="s">
        <v>7</v>
      </c>
      <c r="C258" s="151"/>
      <c r="D258" s="156">
        <v>31033</v>
      </c>
      <c r="E258" s="156" t="s">
        <v>140</v>
      </c>
      <c r="F258" s="72" t="s">
        <v>148</v>
      </c>
      <c r="G258" s="82"/>
      <c r="P258" s="161"/>
      <c r="Q258" s="127"/>
      <c r="R258" s="127"/>
      <c r="S258" s="127"/>
      <c r="T258" s="127"/>
      <c r="U258" s="127"/>
      <c r="V258" s="127"/>
      <c r="W258" s="127"/>
      <c r="X258" s="127"/>
      <c r="Y258" s="127"/>
      <c r="Z258" s="113"/>
      <c r="AA258" s="73"/>
      <c r="AB258" s="74">
        <v>1141</v>
      </c>
      <c r="AC258" s="74">
        <v>3266</v>
      </c>
      <c r="AD258" s="74">
        <v>864</v>
      </c>
      <c r="AE258" s="74">
        <v>2516</v>
      </c>
      <c r="AF258" s="74">
        <v>966</v>
      </c>
      <c r="AG258" s="74">
        <v>4831</v>
      </c>
      <c r="AH258" s="74">
        <v>230</v>
      </c>
      <c r="AI258" s="74">
        <v>226</v>
      </c>
      <c r="AK258" s="73">
        <f t="shared" ref="AK258:AK301" si="892">SUM(AB258:AI258)</f>
        <v>14040</v>
      </c>
      <c r="AL258" s="75"/>
      <c r="AM258" s="76">
        <f t="shared" ref="AM258:AM301" si="893">AB258/$AK258</f>
        <v>8.1267806267806261E-2</v>
      </c>
      <c r="AN258" s="77">
        <f t="shared" ref="AN258:AN301" si="894">AC258/$AK258</f>
        <v>0.23262108262108261</v>
      </c>
      <c r="AO258" s="77">
        <f t="shared" ref="AO258:AO301" si="895">AD258/$AK258</f>
        <v>6.1538461538461542E-2</v>
      </c>
      <c r="AP258" s="77">
        <f t="shared" ref="AP258:AP301" si="896">AE258/$AK258</f>
        <v>0.17920227920227921</v>
      </c>
      <c r="AQ258" s="77">
        <f t="shared" ref="AQ258:AQ301" si="897">AF258/$AK258</f>
        <v>6.8803418803418809E-2</v>
      </c>
      <c r="AR258" s="77">
        <f t="shared" ref="AR258:AR301" si="898">AG258/$AK258</f>
        <v>0.34408831908831911</v>
      </c>
      <c r="AS258" s="77">
        <f t="shared" ref="AS258:AS301" si="899">AH258/$AK258</f>
        <v>1.6381766381766381E-2</v>
      </c>
      <c r="AT258" s="78">
        <f t="shared" ref="AT258:AT301" si="900">AI258/$AK258</f>
        <v>1.6096866096866096E-2</v>
      </c>
      <c r="AU258" s="75">
        <f t="shared" ref="AU258:AU301" si="901">AK258/$AK258</f>
        <v>1</v>
      </c>
      <c r="AV258" s="75"/>
      <c r="AW258" s="75"/>
      <c r="AX258" s="74">
        <v>1193</v>
      </c>
      <c r="AY258" s="74">
        <v>572</v>
      </c>
      <c r="AZ258" s="74">
        <v>1416</v>
      </c>
      <c r="BA258" s="74">
        <v>2643</v>
      </c>
      <c r="BB258" s="74">
        <v>3555</v>
      </c>
      <c r="BC258" s="74">
        <v>4074</v>
      </c>
      <c r="BD258" s="74">
        <v>220</v>
      </c>
      <c r="BE258" s="74">
        <v>470</v>
      </c>
      <c r="BF258" s="74">
        <v>60</v>
      </c>
      <c r="BG258" s="79">
        <v>29</v>
      </c>
      <c r="BH258" s="80"/>
      <c r="BI258" s="80"/>
      <c r="BJ258" s="81"/>
      <c r="BK258" s="73">
        <f t="shared" ref="BK258:BK321" si="902">SUM(BG258:BJ258)</f>
        <v>29</v>
      </c>
      <c r="BL258" s="79">
        <f t="shared" ref="BL258:BL321" si="903">SUM(AX258:BF258)+BK258</f>
        <v>14232</v>
      </c>
      <c r="BM258" s="82"/>
      <c r="BN258" s="83">
        <f t="shared" ref="BN258:BN301" si="904">AX258/$BL258</f>
        <v>8.3825182686902755E-2</v>
      </c>
      <c r="BO258" s="84">
        <f t="shared" ref="BO258:BO301" si="905">AY258/$BL258</f>
        <v>4.0191118605958406E-2</v>
      </c>
      <c r="BP258" s="84">
        <f t="shared" ref="BP258:BP301" si="906">AZ258/$BL258</f>
        <v>9.949409780775717E-2</v>
      </c>
      <c r="BQ258" s="84">
        <f t="shared" ref="BQ258:BQ301" si="907">BA258/$BL258</f>
        <v>0.18570826306913996</v>
      </c>
      <c r="BR258" s="84">
        <f t="shared" ref="BR258:BR301" si="908">BB258/$BL258</f>
        <v>0.24978920741989882</v>
      </c>
      <c r="BS258" s="84">
        <f t="shared" ref="BS258:BS301" si="909">BC258/$BL258</f>
        <v>0.28625632377740301</v>
      </c>
      <c r="BT258" s="84">
        <f t="shared" ref="BT258:BT301" si="910">BD258/$BL258</f>
        <v>1.5458122540753232E-2</v>
      </c>
      <c r="BU258" s="84">
        <f t="shared" ref="BU258:BU301" si="911">BE258/$BL258</f>
        <v>3.3024170882518265E-2</v>
      </c>
      <c r="BV258" s="84">
        <f t="shared" ref="BV258:BV301" si="912">BF258/$BL258</f>
        <v>4.2158516020236085E-3</v>
      </c>
      <c r="BW258" s="84">
        <f t="shared" ref="BW258:BW301" si="913">BG258/$BL258</f>
        <v>2.0376616076447441E-3</v>
      </c>
      <c r="BX258" s="84">
        <f t="shared" ref="BX258:BX301" si="914">BH258/$BL258</f>
        <v>0</v>
      </c>
      <c r="BY258" s="84">
        <f t="shared" ref="BY258:BY301" si="915">BI258/$BL258</f>
        <v>0</v>
      </c>
      <c r="BZ258" s="84">
        <f t="shared" ref="BZ258:BZ301" si="916">BJ258/$BL258</f>
        <v>0</v>
      </c>
      <c r="CA258" s="75">
        <f t="shared" ref="CA258:CA321" si="917">SUM(BW258:BZ258)</f>
        <v>2.0376616076447441E-3</v>
      </c>
      <c r="CB258" s="85">
        <f t="shared" ref="CB258:CB301" si="918">BL258/$BL258</f>
        <v>1</v>
      </c>
      <c r="CC258" s="75"/>
      <c r="CD258" s="75"/>
      <c r="CE258" s="74">
        <v>1850</v>
      </c>
      <c r="CF258" s="74">
        <v>2651</v>
      </c>
      <c r="CG258" s="74">
        <v>4924</v>
      </c>
      <c r="CH258" s="74">
        <v>1755</v>
      </c>
      <c r="CI258" s="74">
        <v>1743</v>
      </c>
      <c r="CJ258" s="74">
        <v>941</v>
      </c>
      <c r="CK258" s="74">
        <v>218</v>
      </c>
      <c r="CP258" s="73">
        <f t="shared" si="884"/>
        <v>0</v>
      </c>
      <c r="CQ258" s="73">
        <f t="shared" si="885"/>
        <v>14082</v>
      </c>
      <c r="CR258" s="73"/>
      <c r="CS258" s="76">
        <f t="shared" ref="CS258:CS301" si="919">CE258/$CQ258</f>
        <v>0.13137338446243432</v>
      </c>
      <c r="CT258" s="77">
        <f t="shared" ref="CT258:CT301" si="920">CF258/$CQ258</f>
        <v>0.18825450930265586</v>
      </c>
      <c r="CU258" s="77">
        <f t="shared" ref="CU258:CU301" si="921">CG258/$CQ258</f>
        <v>0.34966624059082518</v>
      </c>
      <c r="CV258" s="77">
        <f t="shared" ref="CV258:CV301" si="922">CH258/$CQ258</f>
        <v>0.12462718363868769</v>
      </c>
      <c r="CW258" s="77">
        <f t="shared" ref="CW258:CW301" si="923">CI258/$CQ258</f>
        <v>0.12377503195568811</v>
      </c>
      <c r="CX258" s="77">
        <f t="shared" ref="CX258:CX301" si="924">CJ258/$CQ258</f>
        <v>6.6822894475216582E-2</v>
      </c>
      <c r="CY258" s="77">
        <f t="shared" ref="CY258:CY301" si="925">CK258/$CQ258</f>
        <v>1.548075557449226E-2</v>
      </c>
      <c r="CZ258" s="78"/>
      <c r="DA258" s="78"/>
      <c r="DB258" s="78"/>
      <c r="DC258" s="78"/>
      <c r="DD258" s="78">
        <f t="shared" ref="DD258:DD301" si="926">CP258/$CQ258</f>
        <v>0</v>
      </c>
      <c r="DE258" s="75">
        <f t="shared" ref="DE258:DE301" si="927">CQ258/$CQ258</f>
        <v>1</v>
      </c>
      <c r="DF258" s="75"/>
      <c r="DG258" s="75"/>
      <c r="DH258" s="74">
        <v>1142</v>
      </c>
      <c r="DI258" s="74">
        <v>2640</v>
      </c>
      <c r="DJ258" s="74">
        <v>2746</v>
      </c>
      <c r="DK258" s="74">
        <v>3239</v>
      </c>
      <c r="DM258" s="74">
        <v>360</v>
      </c>
      <c r="DN258" s="74">
        <v>1196</v>
      </c>
      <c r="DO258" s="74">
        <v>2493</v>
      </c>
      <c r="DP258" s="74">
        <v>145</v>
      </c>
      <c r="DU258" s="73">
        <f t="shared" ref="DU258:DU321" si="928">SUM(DP258:DT258)</f>
        <v>145</v>
      </c>
      <c r="DV258" s="73">
        <f t="shared" si="886"/>
        <v>13961</v>
      </c>
      <c r="DW258" s="76">
        <f t="shared" ref="DW258:DW301" si="929">DH258/$DV258</f>
        <v>8.1799298044552687E-2</v>
      </c>
      <c r="DX258" s="77">
        <f t="shared" ref="DX258:DX301" si="930">DI258/$DV258</f>
        <v>0.18909820213451758</v>
      </c>
      <c r="DY258" s="77">
        <f t="shared" ref="DY258:DY301" si="931">DJ258/$DV258</f>
        <v>0.19669078146264593</v>
      </c>
      <c r="DZ258" s="77">
        <f t="shared" ref="DZ258:DZ301" si="932">DK258/$DV258</f>
        <v>0.23200343814912971</v>
      </c>
      <c r="EA258" s="77">
        <f t="shared" ref="EA258:EA301" si="933">DL258/$DV258</f>
        <v>0</v>
      </c>
      <c r="EB258" s="77">
        <f t="shared" ref="EB258:EB301" si="934">DM258/$DV258</f>
        <v>2.5786118472888763E-2</v>
      </c>
      <c r="EC258" s="77">
        <f t="shared" ref="EC258:EC301" si="935">DN258/$DV258</f>
        <v>8.5667215815486003E-2</v>
      </c>
      <c r="ED258" s="77">
        <f t="shared" ref="ED258:ED301" si="936">DO258/$DV258</f>
        <v>0.17856887042475467</v>
      </c>
      <c r="EE258" s="75">
        <f t="shared" ref="EE258:EE301" si="937">DP258/$DV258</f>
        <v>1.038607549602464E-2</v>
      </c>
      <c r="EF258" s="78">
        <f t="shared" ref="EF258:EF301" si="938">DQ258/$DV258</f>
        <v>0</v>
      </c>
      <c r="EG258" s="78">
        <f t="shared" ref="EG258:EG301" si="939">DR258/$DV258</f>
        <v>0</v>
      </c>
      <c r="EH258" s="78">
        <f t="shared" ref="EH258:EH301" si="940">DS258/$DV258</f>
        <v>0</v>
      </c>
      <c r="EI258" s="78">
        <f t="shared" ref="EI258:EI301" si="941">DT258/$DV258</f>
        <v>0</v>
      </c>
      <c r="EJ258" s="75">
        <f t="shared" ref="EJ258:EJ301" si="942">DU258/$DV258</f>
        <v>1.038607549602464E-2</v>
      </c>
      <c r="EK258" s="75">
        <f t="shared" ref="EK258:EK301" si="943">DV258/$DV258</f>
        <v>1</v>
      </c>
      <c r="EL258" s="75"/>
      <c r="EM258" s="75"/>
      <c r="EN258" s="75"/>
      <c r="EO258" s="75"/>
      <c r="EP258" s="75"/>
      <c r="EQ258" s="75"/>
      <c r="ER258" s="75">
        <f t="shared" ref="ER258:ER301" si="944">AN258</f>
        <v>0.23262108262108261</v>
      </c>
      <c r="ES258" s="75">
        <f t="shared" ref="ES258:ES301" si="945">BR258</f>
        <v>0.24978920741989882</v>
      </c>
      <c r="ET258" s="75">
        <f t="shared" ref="ET258:ET301" si="946">CT258</f>
        <v>0.18825450930265586</v>
      </c>
      <c r="EU258" s="75">
        <f t="shared" ref="EU258:EU301" si="947">DX258</f>
        <v>0.18909820213451758</v>
      </c>
      <c r="EV258" s="75"/>
      <c r="EW258" s="75"/>
      <c r="EX258" s="75">
        <f t="shared" ref="EX258:EX301" si="948">AO258</f>
        <v>6.1538461538461542E-2</v>
      </c>
      <c r="EY258" s="75">
        <f t="shared" ref="EY258:EY301" si="949">BO258</f>
        <v>4.0191118605958406E-2</v>
      </c>
      <c r="EZ258" s="75">
        <f t="shared" ref="EZ258:EZ301" si="950">CW258</f>
        <v>0.12377503195568811</v>
      </c>
      <c r="FA258" s="75">
        <f t="shared" ref="FA258:FA301" si="951">DY258</f>
        <v>0.19669078146264593</v>
      </c>
      <c r="FB258" s="75"/>
      <c r="FC258" s="75"/>
      <c r="FD258" s="75"/>
      <c r="FE258" s="75">
        <f t="shared" ref="FE258:FE301" si="952">BU258</f>
        <v>3.3024170882518265E-2</v>
      </c>
      <c r="FF258" s="75"/>
      <c r="FG258" s="75"/>
      <c r="FH258" s="75"/>
      <c r="FI258" s="75"/>
      <c r="FJ258" s="75"/>
      <c r="FK258" s="75">
        <f t="shared" ref="FK258:FK301" si="953">BV258</f>
        <v>4.2158516020236085E-3</v>
      </c>
      <c r="FL258" s="75"/>
      <c r="FM258" s="75"/>
      <c r="FN258" s="75"/>
      <c r="FO258" s="75"/>
      <c r="FP258" s="75">
        <f t="shared" ref="FP258:FP301" si="954">ER258+EX258+FD258+FJ258</f>
        <v>0.29415954415954415</v>
      </c>
      <c r="FQ258" s="75">
        <f t="shared" ref="FQ258:FQ301" si="955">ES258+EY258+FE258+FK258</f>
        <v>0.32722034851039905</v>
      </c>
      <c r="FR258" s="75">
        <f t="shared" ref="FR258:FR301" si="956">ET258+EZ258+FF258+FL258</f>
        <v>0.31202954125834398</v>
      </c>
      <c r="FS258" s="75">
        <f t="shared" ref="FS258:FS301" si="957">EU258+FA258</f>
        <v>0.38578898359716352</v>
      </c>
      <c r="FT258" s="75"/>
      <c r="FU258" s="75"/>
      <c r="FV258" s="75"/>
      <c r="FW258" s="75">
        <f t="shared" ref="FW258:FW301" si="958">ET258-ES258</f>
        <v>-6.1534698117242964E-2</v>
      </c>
      <c r="FX258" s="75">
        <f t="shared" ref="FX258:FX301" si="959">EU258-ET258</f>
        <v>8.4369283186172539E-4</v>
      </c>
      <c r="FY258" s="75">
        <f t="shared" ref="FY258:FY301" si="960">EU258-ES258</f>
        <v>-6.0691005285381239E-2</v>
      </c>
      <c r="FZ258" s="75"/>
      <c r="GA258" s="75"/>
      <c r="GB258" s="75">
        <f t="shared" ref="GB258:GB301" si="961">EZ258-EY258</f>
        <v>8.3583913349729699E-2</v>
      </c>
      <c r="GC258" s="75">
        <f t="shared" ref="GC258:GC301" si="962">FA258-EZ258</f>
        <v>7.2915749506957825E-2</v>
      </c>
      <c r="GD258" s="75">
        <f t="shared" ref="GD258:GD301" si="963">FA258-EY258</f>
        <v>0.15649966285668754</v>
      </c>
      <c r="GE258" s="75"/>
      <c r="GF258" s="75"/>
      <c r="GG258" s="75"/>
      <c r="GH258" s="75"/>
      <c r="GI258" s="75"/>
      <c r="GJ258" s="75"/>
      <c r="GK258" s="75"/>
      <c r="GL258" s="75"/>
      <c r="GM258" s="75"/>
      <c r="GN258" s="75"/>
      <c r="GO258" s="75"/>
      <c r="GP258" s="75"/>
      <c r="GQ258" s="75">
        <f t="shared" ref="GQ258:GQ301" si="964">FR258-FQ258</f>
        <v>-1.5190807252055072E-2</v>
      </c>
      <c r="GR258" s="75">
        <f t="shared" ref="GR258:GR301" si="965">FS258-FR258</f>
        <v>7.3759442338819536E-2</v>
      </c>
      <c r="GS258" s="75">
        <f t="shared" ref="GS258:GS301" si="966">FS258-FQ258</f>
        <v>5.8568635086764465E-2</v>
      </c>
      <c r="GT258" s="75"/>
      <c r="GU258" s="75"/>
      <c r="GV258" s="75"/>
      <c r="GW258" s="75"/>
      <c r="GX258" s="75">
        <f t="shared" ref="GX258:GX301" si="967">AS258</f>
        <v>1.6381766381766381E-2</v>
      </c>
      <c r="GY258" s="75">
        <f t="shared" ref="GY258:GY301" si="968">BT258</f>
        <v>1.5458122540753232E-2</v>
      </c>
      <c r="GZ258" s="75">
        <f t="shared" ref="GZ258:GZ301" si="969">CY258</f>
        <v>1.548075557449226E-2</v>
      </c>
      <c r="HA258" s="75">
        <f t="shared" ref="HA258:HA301" si="970">EB258</f>
        <v>2.5786118472888763E-2</v>
      </c>
      <c r="HB258" s="75"/>
      <c r="HC258" s="75"/>
      <c r="HD258" s="75">
        <f t="shared" ref="HD258:HD301" si="971">GZ258-GY258</f>
        <v>2.2633033739028266E-5</v>
      </c>
      <c r="HE258" s="75">
        <f t="shared" ref="HE258:HE301" si="972">HA258-GZ258</f>
        <v>1.0305362898396503E-2</v>
      </c>
      <c r="HF258" s="75">
        <f t="shared" ref="HF258:HF301" si="973">HA258-GY258</f>
        <v>1.0327995932135531E-2</v>
      </c>
      <c r="HG258" s="75"/>
      <c r="HH258" s="75"/>
      <c r="HI258" s="75"/>
      <c r="HJ258" s="75">
        <f t="shared" ref="HJ258:HJ301" si="974">AR258</f>
        <v>0.34408831908831911</v>
      </c>
      <c r="HK258" s="75">
        <f t="shared" ref="HK258:HK301" si="975">BS258</f>
        <v>0.28625632377740301</v>
      </c>
      <c r="HL258" s="75">
        <f t="shared" ref="HL258:HL301" si="976">CU258</f>
        <v>0.34966624059082518</v>
      </c>
      <c r="HM258" s="75">
        <f t="shared" ref="HM258:HM301" si="977">DZ258</f>
        <v>0.23200343814912971</v>
      </c>
      <c r="HN258" s="75"/>
      <c r="HO258" s="75"/>
      <c r="HP258" s="75">
        <f t="shared" ref="HP258:HP301" si="978">HL258-HK258</f>
        <v>6.3409916813422174E-2</v>
      </c>
      <c r="HQ258" s="75">
        <f>Gegevens!HM142-Gegevens!HL142</f>
        <v>-7.2662719781399543E-2</v>
      </c>
      <c r="HR258" s="75">
        <f t="shared" ref="HR258:HR301" si="979">HM258-HK258</f>
        <v>-5.4252885628273295E-2</v>
      </c>
      <c r="HS258" s="75"/>
      <c r="HT258" s="75"/>
      <c r="HU258" s="75"/>
      <c r="HV258" s="75">
        <f t="shared" ref="HV258:HV301" si="980">AM258</f>
        <v>8.1267806267806261E-2</v>
      </c>
      <c r="HW258" s="75">
        <f t="shared" ref="HW258:HW301" si="981">BP258</f>
        <v>9.949409780775717E-2</v>
      </c>
      <c r="HX258" s="75">
        <f t="shared" ref="HX258:HX301" si="982">CX258</f>
        <v>6.6822894475216582E-2</v>
      </c>
      <c r="HY258" s="75">
        <f t="shared" ref="HY258:HY301" si="983">DW258</f>
        <v>8.1799298044552687E-2</v>
      </c>
      <c r="HZ258" s="75"/>
      <c r="IA258" s="75"/>
      <c r="IB258" s="75">
        <f t="shared" ref="IB258:IB301" si="984">HX258-HW258</f>
        <v>-3.2671203332540588E-2</v>
      </c>
      <c r="IC258" s="75">
        <f t="shared" ref="IC258:IC301" si="985">HY258-HX258</f>
        <v>1.4976403569336105E-2</v>
      </c>
      <c r="ID258" s="75">
        <f t="shared" ref="ID258:ID301" si="986">HY258-HW258</f>
        <v>-1.7694799763204483E-2</v>
      </c>
      <c r="IE258" s="75"/>
      <c r="IF258" s="75"/>
      <c r="IG258" s="75"/>
      <c r="IH258" s="75">
        <f t="shared" ref="IH258:IH301" si="987">AP258</f>
        <v>0.17920227920227921</v>
      </c>
      <c r="II258" s="75">
        <f t="shared" ref="II258:II301" si="988">BQ258</f>
        <v>0.18570826306913996</v>
      </c>
      <c r="IJ258" s="75">
        <f t="shared" ref="IJ258:IJ301" si="989">CS258</f>
        <v>0.13137338446243432</v>
      </c>
      <c r="IK258" s="75">
        <f t="shared" ref="IK258:IK301" si="990">ED258</f>
        <v>0.17856887042475467</v>
      </c>
      <c r="IL258" s="75"/>
      <c r="IM258" s="75"/>
      <c r="IN258" s="75">
        <f t="shared" ref="IN258:IN301" si="991">IJ258-II258</f>
        <v>-5.4334878606705633E-2</v>
      </c>
      <c r="IO258" s="75">
        <f t="shared" ref="IO258:IO301" si="992">IK258-IJ258</f>
        <v>4.7195485962320344E-2</v>
      </c>
      <c r="IP258" s="75">
        <f t="shared" ref="IP258:IP301" si="993">IK258-II258</f>
        <v>-7.1393926443852895E-3</v>
      </c>
      <c r="IQ258" s="75"/>
      <c r="IR258" s="75"/>
      <c r="IS258" s="75"/>
      <c r="IT258" s="75">
        <f t="shared" ref="IT258:IT301" si="994">AQ258</f>
        <v>6.8803418803418809E-2</v>
      </c>
      <c r="IU258" s="75">
        <f t="shared" ref="IU258:IU301" si="995">BN258</f>
        <v>8.3825182686902755E-2</v>
      </c>
      <c r="IV258" s="75">
        <f t="shared" ref="IV258:IV301" si="996">CV258</f>
        <v>0.12462718363868769</v>
      </c>
      <c r="IW258" s="75">
        <f t="shared" ref="IW258:IW301" si="997">EC258</f>
        <v>8.5667215815486003E-2</v>
      </c>
      <c r="IX258" s="75"/>
      <c r="IY258" s="75"/>
      <c r="IZ258" s="75">
        <f t="shared" ref="IZ258:IZ301" si="998">IV258-IU258</f>
        <v>4.0802000951784934E-2</v>
      </c>
      <c r="JA258" s="75">
        <f t="shared" ref="JA258:JA301" si="999">IW258-IV258</f>
        <v>-3.8959967823201685E-2</v>
      </c>
      <c r="JB258" s="75">
        <f t="shared" ref="JB258:JB301" si="1000">IW258-IU258</f>
        <v>1.8420331285832481E-3</v>
      </c>
      <c r="JC258" s="75"/>
      <c r="JD258" s="75"/>
      <c r="JE258" s="75"/>
      <c r="JF258" s="75"/>
      <c r="JG258" s="75"/>
      <c r="JH258" s="75"/>
      <c r="JI258" s="75">
        <f t="shared" ref="JI258:JI301" si="1001">AS258+AP258</f>
        <v>0.1955840455840456</v>
      </c>
      <c r="JJ258" s="75">
        <f t="shared" ref="JJ258:JJ301" si="1002">AP258+AQ258</f>
        <v>0.24800569800569802</v>
      </c>
      <c r="JK258" s="75">
        <f t="shared" ref="JK258:JK301" si="1003">AS258+AP258+AQ258</f>
        <v>0.26438746438746441</v>
      </c>
      <c r="JL258" s="75"/>
      <c r="JM258" s="75">
        <f t="shared" ref="JM258:JM301" si="1004">BT258+BQ258</f>
        <v>0.20116638560989319</v>
      </c>
      <c r="JN258" s="75">
        <f t="shared" ref="JN258:JN301" si="1005">BQ258+BN258</f>
        <v>0.26953344575604271</v>
      </c>
      <c r="JO258" s="75">
        <f t="shared" ref="JO258:JO301" si="1006">BT258+BQ258+BN258</f>
        <v>0.28499156829679595</v>
      </c>
      <c r="JP258" s="75"/>
      <c r="JQ258" s="75">
        <f t="shared" ref="JQ258:JQ301" si="1007">CY258+CS258</f>
        <v>0.14685414003692659</v>
      </c>
      <c r="JR258" s="75">
        <f t="shared" ref="JR258:JR301" si="1008">CS258+CV258</f>
        <v>0.25600056810112204</v>
      </c>
      <c r="JS258" s="75">
        <f t="shared" ref="JS258:JS301" si="1009">CY258+CS258+CV258</f>
        <v>0.27148132367561428</v>
      </c>
      <c r="JT258" s="75"/>
      <c r="JU258" s="75">
        <f t="shared" ref="JU258:JU301" si="1010">HA258+IK258</f>
        <v>0.20435498889764342</v>
      </c>
      <c r="JV258" s="75">
        <f t="shared" ref="JV258:JV301" si="1011">IK258+IW258</f>
        <v>0.26423608624024064</v>
      </c>
      <c r="JW258" s="75">
        <f t="shared" ref="JW258:JW301" si="1012">HA258+IK258+IW258</f>
        <v>0.29002220471312945</v>
      </c>
      <c r="JX258" s="75"/>
      <c r="JY258" s="75"/>
      <c r="JZ258" s="75"/>
      <c r="KA258" s="75">
        <f t="shared" ref="KA258:KA301" si="1013">JQ258-JM258</f>
        <v>-5.43122455729666E-2</v>
      </c>
      <c r="KB258" s="75">
        <f t="shared" ref="KB258:KB301" si="1014">JU258-JQ258</f>
        <v>5.7500848860716824E-2</v>
      </c>
      <c r="KC258" s="75">
        <f t="shared" ref="KC258:KC301" si="1015">JU258-JM258</f>
        <v>3.1886032877502246E-3</v>
      </c>
      <c r="KD258" s="75"/>
      <c r="KE258" s="75"/>
      <c r="KF258" s="75">
        <f t="shared" ref="KF258:KF301" si="1016">JR258-JN258</f>
        <v>-1.3532877654920672E-2</v>
      </c>
      <c r="KG258" s="75">
        <f t="shared" ref="KG258:KG301" si="1017">JV258-JR258</f>
        <v>8.2355181391186028E-3</v>
      </c>
      <c r="KH258" s="75">
        <f t="shared" ref="KH258:KH301" si="1018">JV258-JN258</f>
        <v>-5.2973595158020692E-3</v>
      </c>
      <c r="KI258" s="75"/>
      <c r="KJ258" s="75"/>
      <c r="KK258" s="75">
        <f t="shared" ref="KK258:KK301" si="1019">JS258-JO258</f>
        <v>-1.3510244621181666E-2</v>
      </c>
      <c r="KL258" s="75">
        <f t="shared" ref="KL258:KL301" si="1020">JW258-JS258</f>
        <v>1.8540881037515167E-2</v>
      </c>
      <c r="KM258" s="75">
        <f t="shared" ref="KM258:KM301" si="1021">JW258-JO258</f>
        <v>5.0306364163335004E-3</v>
      </c>
      <c r="KN258" s="75"/>
      <c r="KO258" s="75"/>
      <c r="KP258" s="75"/>
      <c r="KQ258" s="75"/>
      <c r="KR258" s="73">
        <f t="shared" ref="KR258:KR301" si="1022">BR258*$DV258</f>
        <v>3487.3071247892076</v>
      </c>
      <c r="KS258" s="73">
        <f t="shared" ref="KS258:KS301" si="1023">BO258*$DV258</f>
        <v>561.10820685778526</v>
      </c>
      <c r="KT258" s="73">
        <f t="shared" ref="KT258:KT301" si="1024">BS258*$DV258</f>
        <v>3996.4245362563233</v>
      </c>
      <c r="KU258" s="73">
        <f t="shared" ref="KU258:KU301" si="1025">BP258*$DV258</f>
        <v>1389.0370994940979</v>
      </c>
      <c r="KV258" s="73">
        <f t="shared" ref="KV258:KV301" si="1026">BQ258*$DV258</f>
        <v>2592.6730607082627</v>
      </c>
      <c r="KW258" s="73">
        <f t="shared" ref="KW258:KW301" si="1027">BN258*$DV258</f>
        <v>1170.2833754918493</v>
      </c>
      <c r="KX258" s="73">
        <f t="shared" ref="KX258:KX301" si="1028">BT258*$DV258</f>
        <v>215.81084879145587</v>
      </c>
      <c r="KY258" s="73"/>
      <c r="KZ258" s="73">
        <f t="shared" ref="KZ258:KZ301" si="1029">CT258*$DV258</f>
        <v>2628.2212043743784</v>
      </c>
      <c r="LA258" s="73">
        <f t="shared" ref="LA258:LA301" si="1030">CW258*$DV258</f>
        <v>1728.0232211333616</v>
      </c>
      <c r="LB258" s="73">
        <f t="shared" ref="LB258:LB301" si="1031">CU258*$DV258</f>
        <v>4881.6903848885104</v>
      </c>
      <c r="LC258" s="73">
        <f t="shared" ref="LC258:LC301" si="1032">CX258*$DV258</f>
        <v>932.91442976849874</v>
      </c>
      <c r="LD258" s="73">
        <f t="shared" ref="LD258:LD301" si="1033">CS258*$DV258</f>
        <v>1834.1038204800457</v>
      </c>
      <c r="LE258" s="73">
        <f t="shared" ref="LE258:LE301" si="1034">CV258*$DV258</f>
        <v>1739.9201107797189</v>
      </c>
      <c r="LF258" s="73">
        <f t="shared" ref="LF258:LF301" si="1035">CY258*$DV258</f>
        <v>216.12682857548643</v>
      </c>
      <c r="LG258" s="73"/>
      <c r="LH258" s="73">
        <f t="shared" ref="LH258:LH301" si="1036">DI258</f>
        <v>2640</v>
      </c>
      <c r="LI258" s="73">
        <f t="shared" ref="LI258:LI301" si="1037">DJ258</f>
        <v>2746</v>
      </c>
      <c r="LJ258" s="73">
        <f t="shared" ref="LJ258:LJ301" si="1038">DK258</f>
        <v>3239</v>
      </c>
      <c r="LK258" s="73">
        <f t="shared" ref="LK258:LK301" si="1039">DH258</f>
        <v>1142</v>
      </c>
      <c r="LL258" s="73">
        <f t="shared" ref="LL258:LL301" si="1040">DO258</f>
        <v>2493</v>
      </c>
      <c r="LM258" s="73">
        <f t="shared" ref="LM258:LM301" si="1041">DN258</f>
        <v>1196</v>
      </c>
      <c r="LN258" s="73">
        <f t="shared" ref="LN258:LN301" si="1042">DM258</f>
        <v>360</v>
      </c>
      <c r="LO258" s="73"/>
      <c r="LP258" s="73">
        <f t="shared" ref="LP258:LP301" si="1043">KZ258-KR258</f>
        <v>-859.08592041482916</v>
      </c>
      <c r="LQ258" s="73">
        <f t="shared" ref="LQ258:LQ301" si="1044">LA258-KS258</f>
        <v>1166.9150142755764</v>
      </c>
      <c r="LR258" s="73">
        <f t="shared" ref="LR258:LR301" si="1045">LB258-KT258</f>
        <v>885.26584863218704</v>
      </c>
      <c r="LS258" s="73">
        <f t="shared" ref="LS258:LS301" si="1046">LC258-KU258</f>
        <v>-456.12266972559917</v>
      </c>
      <c r="LT258" s="73">
        <f t="shared" ref="LT258:LT301" si="1047">LD258-KV258</f>
        <v>-758.56924022821704</v>
      </c>
      <c r="LU258" s="73">
        <f t="shared" ref="LU258:LU301" si="1048">LE258-KW258</f>
        <v>569.63673528786967</v>
      </c>
      <c r="LV258" s="73">
        <f t="shared" ref="LV258:LV301" si="1049">LF258-KX258</f>
        <v>0.31597978403056004</v>
      </c>
      <c r="LW258" s="73"/>
      <c r="LX258" s="73">
        <f t="shared" ref="LX258:LX301" si="1050">LH258-KZ258</f>
        <v>11.778795625621569</v>
      </c>
      <c r="LY258" s="73">
        <f t="shared" ref="LY258:LY301" si="1051">LI258-LA258</f>
        <v>1017.9767788666384</v>
      </c>
      <c r="LZ258" s="73">
        <f t="shared" ref="LZ258:LZ301" si="1052">LJ258-LB258</f>
        <v>-1642.6903848885104</v>
      </c>
      <c r="MA258" s="73">
        <f t="shared" ref="MA258:MA301" si="1053">LK258-LC258</f>
        <v>209.08557023150126</v>
      </c>
      <c r="MB258" s="73">
        <f t="shared" ref="MB258:MB301" si="1054">LL258-LD258</f>
        <v>658.89617951995433</v>
      </c>
      <c r="MC258" s="73">
        <f t="shared" ref="MC258:MC301" si="1055">LM258-LE258</f>
        <v>-543.92011077971893</v>
      </c>
      <c r="MD258" s="73">
        <f t="shared" ref="MD258:MD301" si="1056">LN258-LF258</f>
        <v>143.87317142451357</v>
      </c>
      <c r="ME258" s="73"/>
      <c r="MF258" s="73">
        <f t="shared" ref="MF258:MF301" si="1057">LH258-KR258</f>
        <v>-847.30712478920759</v>
      </c>
      <c r="MG258" s="73">
        <f t="shared" ref="MG258:MG301" si="1058">LI258-KS258</f>
        <v>2184.8917931422147</v>
      </c>
      <c r="MH258" s="73">
        <f t="shared" ref="MH258:MH301" si="1059">LJ258-KT258</f>
        <v>-757.42453625632334</v>
      </c>
      <c r="MI258" s="73">
        <f t="shared" ref="MI258:MI301" si="1060">LK258-KU258</f>
        <v>-247.0370994940979</v>
      </c>
      <c r="MJ258" s="73">
        <f t="shared" ref="MJ258:MJ301" si="1061">LL258-KV258</f>
        <v>-99.67306070826271</v>
      </c>
      <c r="MK258" s="73">
        <f t="shared" ref="MK258:MK301" si="1062">LM258-KW258</f>
        <v>25.716624508150744</v>
      </c>
      <c r="ML258" s="73">
        <f t="shared" ref="ML258:ML301" si="1063">LN258-KX258</f>
        <v>144.18915120854413</v>
      </c>
      <c r="MM258" s="73"/>
      <c r="MN258" s="75">
        <f t="shared" ref="MN258:MN301" si="1064">LP258/KR258</f>
        <v>-0.24634650453012713</v>
      </c>
      <c r="MO258" s="75">
        <f t="shared" ref="MO258:MO301" si="1065">LQ258/KS258</f>
        <v>2.0796612846037643</v>
      </c>
      <c r="MP258" s="75">
        <f t="shared" ref="MP258:MP301" si="1066">LR258/KT258</f>
        <v>0.22151446639386954</v>
      </c>
      <c r="MQ258" s="75">
        <f t="shared" ref="MQ258:MQ301" si="1067">LS258/KU258</f>
        <v>-0.32837328095248419</v>
      </c>
      <c r="MR258" s="75">
        <f t="shared" ref="MR258:MR301" si="1068">LT258/KV258</f>
        <v>-0.29258191158934332</v>
      </c>
      <c r="MS258" s="75">
        <f t="shared" ref="MS258:MS301" si="1069">LU258/KW258</f>
        <v>0.4867511127793826</v>
      </c>
      <c r="MT258" s="75">
        <f t="shared" ref="MT258:MT301" si="1070">LV258/KX258</f>
        <v>1.464151528062893E-3</v>
      </c>
      <c r="MU258" s="75"/>
      <c r="MV258" s="75">
        <f t="shared" ref="MV258:MV301" si="1071">LX258/KZ258</f>
        <v>4.481660678339057E-3</v>
      </c>
      <c r="MW258" s="75">
        <f t="shared" ref="MW258:MW301" si="1072">LY258/LA258</f>
        <v>0.58909901581008628</v>
      </c>
      <c r="MX258" s="75">
        <f t="shared" ref="MX258:MX301" si="1073">LZ258/LB258</f>
        <v>-0.33650032168642474</v>
      </c>
      <c r="MY258" s="75">
        <f t="shared" ref="MY258:MY301" si="1074">MA258/LC258</f>
        <v>0.22412084491327411</v>
      </c>
      <c r="MZ258" s="75">
        <f t="shared" ref="MZ258:MZ301" si="1075">MB258/LD258</f>
        <v>0.35924693693048382</v>
      </c>
      <c r="NA258" s="75">
        <f t="shared" ref="NA258:NA301" si="1076">MC258/LE258</f>
        <v>-0.31261211788394661</v>
      </c>
      <c r="NB258" s="75">
        <f t="shared" ref="NB258:NB301" si="1077">MD258/LF258</f>
        <v>0.66568862539091533</v>
      </c>
      <c r="NC258" s="75"/>
      <c r="ND258" s="75">
        <f t="shared" ref="ND258:ND301" si="1078">MF258/KR258</f>
        <v>-0.24296888529438701</v>
      </c>
      <c r="NE258" s="75">
        <f t="shared" ref="NE258:NE301" si="1079">MG258/KS258</f>
        <v>3.8938867163922675</v>
      </c>
      <c r="NF258" s="75">
        <f t="shared" ref="NF258:NF301" si="1080">MH258/KT258</f>
        <v>-0.18952554449228903</v>
      </c>
      <c r="NG258" s="75">
        <f t="shared" ref="NG258:NG301" si="1081">MI258/KU258</f>
        <v>-0.17784773321322478</v>
      </c>
      <c r="NH258" s="75">
        <f t="shared" ref="NH258:NH301" si="1082">MJ258/KV258</f>
        <v>-3.8444130198596722E-2</v>
      </c>
      <c r="NI258" s="75">
        <f t="shared" ref="NI258:NI301" si="1083">MK258/KW258</f>
        <v>2.1974698647105453E-2</v>
      </c>
      <c r="NJ258" s="75">
        <f t="shared" ref="NJ258:NJ301" si="1084">ML258/KX258</f>
        <v>0.66812744593705853</v>
      </c>
      <c r="NK258" s="75"/>
      <c r="NL258" s="75"/>
      <c r="NM258" s="211">
        <v>16047</v>
      </c>
      <c r="NN258" s="212">
        <v>0</v>
      </c>
      <c r="NO258" s="212">
        <v>10</v>
      </c>
      <c r="NP258" s="212">
        <v>5</v>
      </c>
      <c r="NQ258" s="212">
        <v>0</v>
      </c>
      <c r="NR258" s="212">
        <v>21</v>
      </c>
      <c r="NS258" s="213">
        <v>36</v>
      </c>
      <c r="NT258" s="213">
        <f t="shared" ref="NT258:NT321" si="1085">NM258+NS258</f>
        <v>16083</v>
      </c>
      <c r="NU258" s="75"/>
      <c r="NV258" s="75"/>
      <c r="NW258" s="73">
        <v>13961</v>
      </c>
      <c r="NX258" s="73">
        <v>2746</v>
      </c>
      <c r="NY258" s="75">
        <f t="shared" ref="NY258:NY321" si="1086">NX258/NW258</f>
        <v>0.19669078146264593</v>
      </c>
      <c r="NZ258" s="75">
        <f t="shared" ref="NZ258:NZ301" si="1087">NW258/NW$303</f>
        <v>3.3246919760163041E-3</v>
      </c>
      <c r="OA258" s="75">
        <f t="shared" ref="OA258:OA301" si="1088">NX258/NX$303</f>
        <v>3.503663791178576E-3</v>
      </c>
      <c r="OB258" s="73">
        <v>20530</v>
      </c>
      <c r="OC258" s="73">
        <v>16083</v>
      </c>
      <c r="OD258" s="73">
        <v>1180.1831196406299</v>
      </c>
      <c r="OE258" s="73">
        <v>485.11979519504155</v>
      </c>
      <c r="OF258" s="75">
        <f t="shared" ref="OF258:OF321" si="1089">OE258/OB258</f>
        <v>2.3629800058209523E-2</v>
      </c>
      <c r="OG258" s="75">
        <f t="shared" ref="OG258:OG301" si="1090">OE258/OD258</f>
        <v>0.41105468051666616</v>
      </c>
      <c r="OH258" s="73">
        <v>554.33333333333007</v>
      </c>
      <c r="OI258" s="73">
        <f t="shared" ref="OI258:OI321" si="1091">OG258*OH258</f>
        <v>227.86131123307061</v>
      </c>
      <c r="OJ258" s="75">
        <f t="shared" ref="OJ258:OJ321" si="1092">OI258/OC258</f>
        <v>1.4167836301254157E-2</v>
      </c>
      <c r="OK258" s="75">
        <f t="shared" ref="OK258:OK301" si="1093">OB258/OB$303</f>
        <v>3.1326867557389358E-3</v>
      </c>
      <c r="OL258" s="75">
        <f t="shared" ref="OL258:OL301" si="1094">OE258/OE$303</f>
        <v>7.0770874900491238E-4</v>
      </c>
      <c r="OM258" s="73">
        <v>20503</v>
      </c>
      <c r="ON258" s="73">
        <v>378249983</v>
      </c>
      <c r="OO258" s="73">
        <f t="shared" ref="OO258:OO321" si="1095">ON258/OM258</f>
        <v>18448.518899673218</v>
      </c>
      <c r="OP258" s="75">
        <f t="shared" ref="OP258:OP301" si="1096">OM258/OM$303</f>
        <v>3.1464087541461299E-3</v>
      </c>
      <c r="OQ258" s="75">
        <f t="shared" ref="OQ258:OQ301" si="1097">ON258/ON$303</f>
        <v>3.0375085546284781E-3</v>
      </c>
      <c r="OR258" s="75">
        <f t="shared" ref="OR258:OR301" si="1098">OI258/OI$303</f>
        <v>7.3459637389324841E-4</v>
      </c>
      <c r="OS258" s="73">
        <v>3796.9936106911186</v>
      </c>
      <c r="OT258" s="75">
        <f t="shared" ref="OT258:OT321" si="1099">OS258/OB258</f>
        <v>0.1849485441154953</v>
      </c>
      <c r="OU258" s="75">
        <f t="shared" ref="OU258:OU301" si="1100">OS258/OS$303</f>
        <v>3.1293257519141577E-3</v>
      </c>
      <c r="OV258" s="73">
        <v>225.2945417719522</v>
      </c>
      <c r="OW258" s="75">
        <f t="shared" ref="OW258:OW321" si="1101">OV258/OM258</f>
        <v>1.0988369593325473E-2</v>
      </c>
      <c r="OX258" s="75">
        <v>0.1563573883161512</v>
      </c>
      <c r="OY258" s="73">
        <v>1120</v>
      </c>
      <c r="OZ258" s="75">
        <f t="shared" ref="OZ258:OZ321" si="1102">OY258/OB258</f>
        <v>5.4554310764734534E-2</v>
      </c>
      <c r="PA258" s="73">
        <v>4417</v>
      </c>
      <c r="PB258" s="75">
        <f t="shared" ref="PB258:PB321" si="1103">PA258/OB258</f>
        <v>0.21514856307842181</v>
      </c>
      <c r="PC258" s="73">
        <v>3190</v>
      </c>
      <c r="PD258" s="73">
        <v>4416</v>
      </c>
      <c r="PE258" s="75">
        <f t="shared" ref="PE258:PE321" si="1104">(PC258-PD258)/PD258</f>
        <v>-0.27762681159420288</v>
      </c>
      <c r="PF258" s="75">
        <v>5.3901501054459747E-2</v>
      </c>
      <c r="PG258" s="75">
        <v>6.3763801017243521E-2</v>
      </c>
      <c r="PH258" s="75">
        <v>0.11766530207170327</v>
      </c>
      <c r="PI258" s="75"/>
      <c r="PJ258" s="75"/>
      <c r="PK258" s="75"/>
      <c r="PL258" s="75"/>
      <c r="PM258" s="75"/>
      <c r="PN258" s="75"/>
      <c r="PO258" s="226"/>
      <c r="PP258" s="21">
        <f t="shared" ref="PP258:PP321" si="1105">PO258/OB258</f>
        <v>0</v>
      </c>
      <c r="PQ258" s="73">
        <f t="shared" ref="PQ258:PQ301" si="1106">OA258/NZ258*100</f>
        <v>105.38310966710121</v>
      </c>
      <c r="PR258" s="73"/>
      <c r="PS258" s="73">
        <f t="shared" ref="PS258:PS301" si="1107">OR258/OP258*100</f>
        <v>23.347137364948079</v>
      </c>
      <c r="PT258" s="73">
        <v>2</v>
      </c>
      <c r="PU258" s="73">
        <f t="shared" ref="PU258:PU301" si="1108">OL258/OK258*100</f>
        <v>22.591111214947457</v>
      </c>
      <c r="PV258" s="73">
        <v>2</v>
      </c>
      <c r="PW258" s="73"/>
    </row>
    <row r="259" spans="1:439" x14ac:dyDescent="0.25">
      <c r="A259" s="150"/>
      <c r="B259" s="153" t="s">
        <v>10</v>
      </c>
      <c r="C259" s="151"/>
      <c r="D259" s="156">
        <v>24109</v>
      </c>
      <c r="E259" s="156" t="s">
        <v>76</v>
      </c>
      <c r="F259" s="72" t="s">
        <v>135</v>
      </c>
      <c r="G259" s="82"/>
      <c r="P259" s="161"/>
      <c r="Q259" s="127"/>
      <c r="R259" s="127"/>
      <c r="S259" s="127"/>
      <c r="T259" s="127"/>
      <c r="U259" s="127"/>
      <c r="V259" s="127"/>
      <c r="W259" s="127"/>
      <c r="X259" s="127"/>
      <c r="Y259" s="127"/>
      <c r="Z259" s="113"/>
      <c r="AA259" s="73"/>
      <c r="AB259" s="74">
        <v>2608</v>
      </c>
      <c r="AC259" s="74">
        <v>2732</v>
      </c>
      <c r="AD259" s="74">
        <v>847</v>
      </c>
      <c r="AE259" s="74">
        <v>1089</v>
      </c>
      <c r="AF259" s="74">
        <v>698</v>
      </c>
      <c r="AG259" s="74">
        <v>1862</v>
      </c>
      <c r="AH259" s="74">
        <v>87</v>
      </c>
      <c r="AI259" s="74">
        <v>45</v>
      </c>
      <c r="AK259" s="73">
        <f t="shared" si="892"/>
        <v>9968</v>
      </c>
      <c r="AL259" s="75"/>
      <c r="AM259" s="76">
        <f t="shared" si="893"/>
        <v>0.26163723916532905</v>
      </c>
      <c r="AN259" s="77">
        <f t="shared" si="894"/>
        <v>0.27407704654895665</v>
      </c>
      <c r="AO259" s="77">
        <f t="shared" si="895"/>
        <v>8.497191011235955E-2</v>
      </c>
      <c r="AP259" s="77">
        <f t="shared" si="896"/>
        <v>0.10924959871589085</v>
      </c>
      <c r="AQ259" s="77">
        <f t="shared" si="897"/>
        <v>7.0024077046548963E-2</v>
      </c>
      <c r="AR259" s="77">
        <f t="shared" si="898"/>
        <v>0.18679775280898878</v>
      </c>
      <c r="AS259" s="77">
        <f t="shared" si="899"/>
        <v>8.727929373996789E-3</v>
      </c>
      <c r="AT259" s="78">
        <f t="shared" si="900"/>
        <v>4.5144462279293742E-3</v>
      </c>
      <c r="AU259" s="75">
        <f t="shared" si="901"/>
        <v>1</v>
      </c>
      <c r="AV259" s="75"/>
      <c r="AW259" s="75"/>
      <c r="AX259" s="74">
        <v>667</v>
      </c>
      <c r="AY259" s="74">
        <v>626</v>
      </c>
      <c r="AZ259" s="74">
        <v>2439</v>
      </c>
      <c r="BA259" s="74">
        <v>1163</v>
      </c>
      <c r="BB259" s="74">
        <v>3367</v>
      </c>
      <c r="BC259" s="74">
        <v>1515</v>
      </c>
      <c r="BD259" s="74">
        <v>202</v>
      </c>
      <c r="BF259" s="74">
        <v>44</v>
      </c>
      <c r="BG259" s="79">
        <v>13</v>
      </c>
      <c r="BH259" s="80"/>
      <c r="BI259" s="80"/>
      <c r="BJ259" s="81"/>
      <c r="BK259" s="73">
        <f t="shared" si="902"/>
        <v>13</v>
      </c>
      <c r="BL259" s="79">
        <f t="shared" si="903"/>
        <v>10036</v>
      </c>
      <c r="BM259" s="82"/>
      <c r="BN259" s="83">
        <f t="shared" si="904"/>
        <v>6.6460741331207648E-2</v>
      </c>
      <c r="BO259" s="84">
        <f t="shared" si="905"/>
        <v>6.2375448385811078E-2</v>
      </c>
      <c r="BP259" s="84">
        <f t="shared" si="906"/>
        <v>0.24302510960542048</v>
      </c>
      <c r="BQ259" s="84">
        <f t="shared" si="907"/>
        <v>0.11588282184137107</v>
      </c>
      <c r="BR259" s="84">
        <f t="shared" si="908"/>
        <v>0.33549222797927464</v>
      </c>
      <c r="BS259" s="84">
        <f t="shared" si="909"/>
        <v>0.15095655639697089</v>
      </c>
      <c r="BT259" s="84">
        <f t="shared" si="910"/>
        <v>2.0127540852929456E-2</v>
      </c>
      <c r="BU259" s="84">
        <f t="shared" si="911"/>
        <v>0</v>
      </c>
      <c r="BV259" s="84">
        <f t="shared" si="912"/>
        <v>4.3842168194499799E-3</v>
      </c>
      <c r="BW259" s="84">
        <f t="shared" si="913"/>
        <v>1.2953367875647669E-3</v>
      </c>
      <c r="BX259" s="84">
        <f t="shared" si="914"/>
        <v>0</v>
      </c>
      <c r="BY259" s="84">
        <f t="shared" si="915"/>
        <v>0</v>
      </c>
      <c r="BZ259" s="84">
        <f t="shared" si="916"/>
        <v>0</v>
      </c>
      <c r="CA259" s="75">
        <f t="shared" si="917"/>
        <v>1.2953367875647669E-3</v>
      </c>
      <c r="CB259" s="85">
        <f t="shared" si="918"/>
        <v>1</v>
      </c>
      <c r="CC259" s="75"/>
      <c r="CD259" s="75"/>
      <c r="CE259" s="74">
        <v>846</v>
      </c>
      <c r="CF259" s="74">
        <v>2549</v>
      </c>
      <c r="CG259" s="74">
        <v>1812</v>
      </c>
      <c r="CH259" s="74">
        <v>1165</v>
      </c>
      <c r="CI259" s="74">
        <v>1302</v>
      </c>
      <c r="CJ259" s="74">
        <v>2376</v>
      </c>
      <c r="CK259" s="74">
        <v>180</v>
      </c>
      <c r="CP259" s="73">
        <f t="shared" si="884"/>
        <v>0</v>
      </c>
      <c r="CQ259" s="73">
        <f t="shared" si="885"/>
        <v>10230</v>
      </c>
      <c r="CR259" s="73"/>
      <c r="CS259" s="76">
        <f t="shared" si="919"/>
        <v>8.2697947214076251E-2</v>
      </c>
      <c r="CT259" s="77">
        <f t="shared" si="920"/>
        <v>0.24916911045943305</v>
      </c>
      <c r="CU259" s="77">
        <f t="shared" si="921"/>
        <v>0.17712609970674487</v>
      </c>
      <c r="CV259" s="77">
        <f t="shared" si="922"/>
        <v>0.11388074291300097</v>
      </c>
      <c r="CW259" s="77">
        <f t="shared" si="923"/>
        <v>0.12727272727272726</v>
      </c>
      <c r="CX259" s="77">
        <f t="shared" si="924"/>
        <v>0.23225806451612904</v>
      </c>
      <c r="CY259" s="77">
        <f t="shared" si="925"/>
        <v>1.7595307917888565E-2</v>
      </c>
      <c r="CZ259" s="78"/>
      <c r="DA259" s="78"/>
      <c r="DB259" s="78"/>
      <c r="DC259" s="78"/>
      <c r="DD259" s="78">
        <f t="shared" si="926"/>
        <v>0</v>
      </c>
      <c r="DE259" s="75">
        <f t="shared" si="927"/>
        <v>1</v>
      </c>
      <c r="DF259" s="75"/>
      <c r="DG259" s="75"/>
      <c r="DH259" s="74">
        <v>1504</v>
      </c>
      <c r="DI259" s="74">
        <v>3006</v>
      </c>
      <c r="DJ259" s="74">
        <v>2148</v>
      </c>
      <c r="DK259" s="74">
        <v>1327</v>
      </c>
      <c r="DL259" s="74">
        <v>7</v>
      </c>
      <c r="DM259" s="74">
        <v>494</v>
      </c>
      <c r="DN259" s="74">
        <v>739</v>
      </c>
      <c r="DO259" s="74">
        <v>915</v>
      </c>
      <c r="DP259" s="74">
        <v>26</v>
      </c>
      <c r="DQ259" s="74">
        <v>18</v>
      </c>
      <c r="DU259" s="73">
        <f t="shared" si="928"/>
        <v>44</v>
      </c>
      <c r="DV259" s="73">
        <f t="shared" si="886"/>
        <v>10184</v>
      </c>
      <c r="DW259" s="76">
        <f t="shared" si="929"/>
        <v>0.1476826394344069</v>
      </c>
      <c r="DX259" s="77">
        <f t="shared" si="930"/>
        <v>0.29516889238020422</v>
      </c>
      <c r="DY259" s="77">
        <f t="shared" si="931"/>
        <v>0.21091908876669285</v>
      </c>
      <c r="DZ259" s="77">
        <f t="shared" si="932"/>
        <v>0.13030243519245877</v>
      </c>
      <c r="EA259" s="77">
        <f t="shared" si="933"/>
        <v>6.873527101335428E-4</v>
      </c>
      <c r="EB259" s="77">
        <f t="shared" si="934"/>
        <v>4.8507462686567165E-2</v>
      </c>
      <c r="EC259" s="77">
        <f t="shared" si="935"/>
        <v>7.2564807541241158E-2</v>
      </c>
      <c r="ED259" s="77">
        <f t="shared" si="936"/>
        <v>8.9846818538884529E-2</v>
      </c>
      <c r="EE259" s="75">
        <f t="shared" si="937"/>
        <v>2.5530243519245877E-3</v>
      </c>
      <c r="EF259" s="78">
        <f t="shared" si="938"/>
        <v>1.767478397486253E-3</v>
      </c>
      <c r="EG259" s="78">
        <f t="shared" si="939"/>
        <v>0</v>
      </c>
      <c r="EH259" s="78">
        <f t="shared" si="940"/>
        <v>0</v>
      </c>
      <c r="EI259" s="78">
        <f t="shared" si="941"/>
        <v>0</v>
      </c>
      <c r="EJ259" s="75">
        <f t="shared" si="942"/>
        <v>4.3205027494108402E-3</v>
      </c>
      <c r="EK259" s="75">
        <f t="shared" si="943"/>
        <v>1</v>
      </c>
      <c r="EL259" s="75"/>
      <c r="EM259" s="75"/>
      <c r="EN259" s="75"/>
      <c r="EO259" s="75"/>
      <c r="EP259" s="75"/>
      <c r="EQ259" s="75"/>
      <c r="ER259" s="75">
        <f t="shared" si="944"/>
        <v>0.27407704654895665</v>
      </c>
      <c r="ES259" s="75">
        <f t="shared" si="945"/>
        <v>0.33549222797927464</v>
      </c>
      <c r="ET259" s="75">
        <f t="shared" si="946"/>
        <v>0.24916911045943305</v>
      </c>
      <c r="EU259" s="75">
        <f t="shared" si="947"/>
        <v>0.29516889238020422</v>
      </c>
      <c r="EV259" s="75"/>
      <c r="EW259" s="75"/>
      <c r="EX259" s="75">
        <f t="shared" si="948"/>
        <v>8.497191011235955E-2</v>
      </c>
      <c r="EY259" s="75">
        <f t="shared" si="949"/>
        <v>6.2375448385811078E-2</v>
      </c>
      <c r="EZ259" s="75">
        <f t="shared" si="950"/>
        <v>0.12727272727272726</v>
      </c>
      <c r="FA259" s="75">
        <f t="shared" si="951"/>
        <v>0.21091908876669285</v>
      </c>
      <c r="FB259" s="75"/>
      <c r="FC259" s="75"/>
      <c r="FD259" s="75"/>
      <c r="FE259" s="75">
        <f t="shared" si="952"/>
        <v>0</v>
      </c>
      <c r="FF259" s="75"/>
      <c r="FG259" s="75"/>
      <c r="FH259" s="75"/>
      <c r="FI259" s="75"/>
      <c r="FJ259" s="75"/>
      <c r="FK259" s="75">
        <f t="shared" si="953"/>
        <v>4.3842168194499799E-3</v>
      </c>
      <c r="FL259" s="75"/>
      <c r="FM259" s="75"/>
      <c r="FN259" s="75"/>
      <c r="FO259" s="75"/>
      <c r="FP259" s="75">
        <f t="shared" si="954"/>
        <v>0.3590489566613162</v>
      </c>
      <c r="FQ259" s="75">
        <f t="shared" si="955"/>
        <v>0.40225189318453569</v>
      </c>
      <c r="FR259" s="75">
        <f t="shared" si="956"/>
        <v>0.37644183773216033</v>
      </c>
      <c r="FS259" s="75">
        <f t="shared" si="957"/>
        <v>0.50608798114689701</v>
      </c>
      <c r="FT259" s="75"/>
      <c r="FU259" s="75"/>
      <c r="FV259" s="75"/>
      <c r="FW259" s="75">
        <f t="shared" si="958"/>
        <v>-8.6323117519841591E-2</v>
      </c>
      <c r="FX259" s="75">
        <f t="shared" si="959"/>
        <v>4.5999781920771171E-2</v>
      </c>
      <c r="FY259" s="75">
        <f t="shared" si="960"/>
        <v>-4.032333559907042E-2</v>
      </c>
      <c r="FZ259" s="75"/>
      <c r="GA259" s="75"/>
      <c r="GB259" s="75">
        <f t="shared" si="961"/>
        <v>6.4897278886916182E-2</v>
      </c>
      <c r="GC259" s="75">
        <f t="shared" si="962"/>
        <v>8.3646361493965593E-2</v>
      </c>
      <c r="GD259" s="75">
        <f t="shared" si="963"/>
        <v>0.14854364038088178</v>
      </c>
      <c r="GE259" s="75"/>
      <c r="GF259" s="75"/>
      <c r="GG259" s="75"/>
      <c r="GH259" s="75"/>
      <c r="GI259" s="75"/>
      <c r="GJ259" s="75"/>
      <c r="GK259" s="75"/>
      <c r="GL259" s="75"/>
      <c r="GM259" s="75"/>
      <c r="GN259" s="75"/>
      <c r="GO259" s="75"/>
      <c r="GP259" s="75"/>
      <c r="GQ259" s="75">
        <f t="shared" si="964"/>
        <v>-2.5810055452375358E-2</v>
      </c>
      <c r="GR259" s="75">
        <f t="shared" si="965"/>
        <v>0.12964614341473668</v>
      </c>
      <c r="GS259" s="75">
        <f t="shared" si="966"/>
        <v>0.10383608796236132</v>
      </c>
      <c r="GT259" s="75"/>
      <c r="GU259" s="75"/>
      <c r="GV259" s="75"/>
      <c r="GW259" s="75"/>
      <c r="GX259" s="75">
        <f t="shared" si="967"/>
        <v>8.727929373996789E-3</v>
      </c>
      <c r="GY259" s="75">
        <f t="shared" si="968"/>
        <v>2.0127540852929456E-2</v>
      </c>
      <c r="GZ259" s="75">
        <f t="shared" si="969"/>
        <v>1.7595307917888565E-2</v>
      </c>
      <c r="HA259" s="75">
        <f t="shared" si="970"/>
        <v>4.8507462686567165E-2</v>
      </c>
      <c r="HB259" s="75"/>
      <c r="HC259" s="75"/>
      <c r="HD259" s="75">
        <f t="shared" si="971"/>
        <v>-2.5322329350408908E-3</v>
      </c>
      <c r="HE259" s="75">
        <f t="shared" si="972"/>
        <v>3.0912154768678601E-2</v>
      </c>
      <c r="HF259" s="75">
        <f t="shared" si="973"/>
        <v>2.837992183363771E-2</v>
      </c>
      <c r="HG259" s="75"/>
      <c r="HH259" s="75"/>
      <c r="HI259" s="75"/>
      <c r="HJ259" s="75">
        <f t="shared" si="974"/>
        <v>0.18679775280898878</v>
      </c>
      <c r="HK259" s="75">
        <f t="shared" si="975"/>
        <v>0.15095655639697089</v>
      </c>
      <c r="HL259" s="75">
        <f t="shared" si="976"/>
        <v>0.17712609970674487</v>
      </c>
      <c r="HM259" s="75">
        <f t="shared" si="977"/>
        <v>0.13030243519245877</v>
      </c>
      <c r="HN259" s="75"/>
      <c r="HO259" s="75"/>
      <c r="HP259" s="75">
        <f t="shared" si="978"/>
        <v>2.6169543309773974E-2</v>
      </c>
      <c r="HQ259" s="75">
        <f>Gegevens!HM130-Gegevens!HL130</f>
        <v>-0.10448477350281443</v>
      </c>
      <c r="HR259" s="75">
        <f t="shared" si="979"/>
        <v>-2.0654121204512127E-2</v>
      </c>
      <c r="HS259" s="75"/>
      <c r="HT259" s="75"/>
      <c r="HU259" s="75"/>
      <c r="HV259" s="75">
        <f t="shared" si="980"/>
        <v>0.26163723916532905</v>
      </c>
      <c r="HW259" s="75">
        <f t="shared" si="981"/>
        <v>0.24302510960542048</v>
      </c>
      <c r="HX259" s="75">
        <f t="shared" si="982"/>
        <v>0.23225806451612904</v>
      </c>
      <c r="HY259" s="75">
        <f t="shared" si="983"/>
        <v>0.1476826394344069</v>
      </c>
      <c r="HZ259" s="75"/>
      <c r="IA259" s="75"/>
      <c r="IB259" s="75">
        <f t="shared" si="984"/>
        <v>-1.0767045089291438E-2</v>
      </c>
      <c r="IC259" s="75">
        <f t="shared" si="985"/>
        <v>-8.4575425081722139E-2</v>
      </c>
      <c r="ID259" s="75">
        <f t="shared" si="986"/>
        <v>-9.5342470171013577E-2</v>
      </c>
      <c r="IE259" s="75"/>
      <c r="IF259" s="75"/>
      <c r="IG259" s="75"/>
      <c r="IH259" s="75">
        <f t="shared" si="987"/>
        <v>0.10924959871589085</v>
      </c>
      <c r="II259" s="75">
        <f t="shared" si="988"/>
        <v>0.11588282184137107</v>
      </c>
      <c r="IJ259" s="75">
        <f t="shared" si="989"/>
        <v>8.2697947214076251E-2</v>
      </c>
      <c r="IK259" s="75">
        <f t="shared" si="990"/>
        <v>8.9846818538884529E-2</v>
      </c>
      <c r="IL259" s="75"/>
      <c r="IM259" s="75"/>
      <c r="IN259" s="75">
        <f t="shared" si="991"/>
        <v>-3.3184874627294816E-2</v>
      </c>
      <c r="IO259" s="75">
        <f t="shared" si="992"/>
        <v>7.1488713248082786E-3</v>
      </c>
      <c r="IP259" s="75">
        <f t="shared" si="993"/>
        <v>-2.6036003302486538E-2</v>
      </c>
      <c r="IQ259" s="75"/>
      <c r="IR259" s="75"/>
      <c r="IS259" s="75"/>
      <c r="IT259" s="75">
        <f t="shared" si="994"/>
        <v>7.0024077046548963E-2</v>
      </c>
      <c r="IU259" s="75">
        <f t="shared" si="995"/>
        <v>6.6460741331207648E-2</v>
      </c>
      <c r="IV259" s="75">
        <f t="shared" si="996"/>
        <v>0.11388074291300097</v>
      </c>
      <c r="IW259" s="75">
        <f t="shared" si="997"/>
        <v>7.2564807541241158E-2</v>
      </c>
      <c r="IX259" s="75"/>
      <c r="IY259" s="75"/>
      <c r="IZ259" s="75">
        <f t="shared" si="998"/>
        <v>4.7420001581793325E-2</v>
      </c>
      <c r="JA259" s="75">
        <f t="shared" si="999"/>
        <v>-4.1315935371759815E-2</v>
      </c>
      <c r="JB259" s="75">
        <f t="shared" si="1000"/>
        <v>6.1040662100335097E-3</v>
      </c>
      <c r="JC259" s="75"/>
      <c r="JD259" s="75"/>
      <c r="JE259" s="75"/>
      <c r="JF259" s="75"/>
      <c r="JG259" s="75"/>
      <c r="JH259" s="75"/>
      <c r="JI259" s="75">
        <f t="shared" si="1001"/>
        <v>0.11797752808988764</v>
      </c>
      <c r="JJ259" s="75">
        <f t="shared" si="1002"/>
        <v>0.1792736757624398</v>
      </c>
      <c r="JK259" s="75">
        <f t="shared" si="1003"/>
        <v>0.1880016051364366</v>
      </c>
      <c r="JL259" s="75"/>
      <c r="JM259" s="75">
        <f t="shared" si="1004"/>
        <v>0.13601036269430053</v>
      </c>
      <c r="JN259" s="75">
        <f t="shared" si="1005"/>
        <v>0.18234356317257872</v>
      </c>
      <c r="JO259" s="75">
        <f t="shared" si="1006"/>
        <v>0.20247110402550816</v>
      </c>
      <c r="JP259" s="75"/>
      <c r="JQ259" s="75">
        <f t="shared" si="1007"/>
        <v>0.10029325513196481</v>
      </c>
      <c r="JR259" s="75">
        <f t="shared" si="1008"/>
        <v>0.19657869012707724</v>
      </c>
      <c r="JS259" s="75">
        <f t="shared" si="1009"/>
        <v>0.21417399804496579</v>
      </c>
      <c r="JT259" s="75"/>
      <c r="JU259" s="75">
        <f t="shared" si="1010"/>
        <v>0.13835428122545168</v>
      </c>
      <c r="JV259" s="75">
        <f t="shared" si="1011"/>
        <v>0.16241162608012569</v>
      </c>
      <c r="JW259" s="75">
        <f t="shared" si="1012"/>
        <v>0.21091908876669285</v>
      </c>
      <c r="JX259" s="75"/>
      <c r="JY259" s="75"/>
      <c r="JZ259" s="75"/>
      <c r="KA259" s="75">
        <f t="shared" si="1013"/>
        <v>-3.5717107562335718E-2</v>
      </c>
      <c r="KB259" s="75">
        <f t="shared" si="1014"/>
        <v>3.8061026093486869E-2</v>
      </c>
      <c r="KC259" s="75">
        <f t="shared" si="1015"/>
        <v>2.3439185311511512E-3</v>
      </c>
      <c r="KD259" s="75"/>
      <c r="KE259" s="75"/>
      <c r="KF259" s="75">
        <f t="shared" si="1016"/>
        <v>1.4235126954498523E-2</v>
      </c>
      <c r="KG259" s="75">
        <f t="shared" si="1017"/>
        <v>-3.4167064046951551E-2</v>
      </c>
      <c r="KH259" s="75">
        <f t="shared" si="1018"/>
        <v>-1.9931937092453028E-2</v>
      </c>
      <c r="KI259" s="75"/>
      <c r="KJ259" s="75"/>
      <c r="KK259" s="75">
        <f t="shared" si="1019"/>
        <v>1.1702894019457621E-2</v>
      </c>
      <c r="KL259" s="75">
        <f t="shared" si="1020"/>
        <v>-3.2549092782729327E-3</v>
      </c>
      <c r="KM259" s="75">
        <f t="shared" si="1021"/>
        <v>8.4479847411846887E-3</v>
      </c>
      <c r="KN259" s="75"/>
      <c r="KO259" s="75"/>
      <c r="KP259" s="75"/>
      <c r="KQ259" s="75"/>
      <c r="KR259" s="73">
        <f t="shared" si="1022"/>
        <v>3416.6528497409331</v>
      </c>
      <c r="KS259" s="73">
        <f t="shared" si="1023"/>
        <v>635.23156636110002</v>
      </c>
      <c r="KT259" s="73">
        <f t="shared" si="1024"/>
        <v>1537.3415703467515</v>
      </c>
      <c r="KU259" s="73">
        <f t="shared" si="1025"/>
        <v>2474.9677162216021</v>
      </c>
      <c r="KV259" s="73">
        <f t="shared" si="1026"/>
        <v>1180.150657632523</v>
      </c>
      <c r="KW259" s="73">
        <f t="shared" si="1027"/>
        <v>676.83618971701867</v>
      </c>
      <c r="KX259" s="73">
        <f t="shared" si="1028"/>
        <v>204.97887604623358</v>
      </c>
      <c r="KY259" s="73"/>
      <c r="KZ259" s="73">
        <f t="shared" si="1029"/>
        <v>2537.538220918866</v>
      </c>
      <c r="LA259" s="73">
        <f t="shared" si="1030"/>
        <v>1296.1454545454544</v>
      </c>
      <c r="LB259" s="73">
        <f t="shared" si="1031"/>
        <v>1803.8521994134896</v>
      </c>
      <c r="LC259" s="73">
        <f t="shared" si="1032"/>
        <v>2365.3161290322582</v>
      </c>
      <c r="LD259" s="73">
        <f t="shared" si="1033"/>
        <v>842.19589442815254</v>
      </c>
      <c r="LE259" s="73">
        <f t="shared" si="1034"/>
        <v>1159.7614858260019</v>
      </c>
      <c r="LF259" s="73">
        <f t="shared" si="1035"/>
        <v>179.19061583577715</v>
      </c>
      <c r="LG259" s="73"/>
      <c r="LH259" s="73">
        <f t="shared" si="1036"/>
        <v>3006</v>
      </c>
      <c r="LI259" s="73">
        <f t="shared" si="1037"/>
        <v>2148</v>
      </c>
      <c r="LJ259" s="73">
        <f t="shared" si="1038"/>
        <v>1327</v>
      </c>
      <c r="LK259" s="73">
        <f t="shared" si="1039"/>
        <v>1504</v>
      </c>
      <c r="LL259" s="73">
        <f t="shared" si="1040"/>
        <v>915</v>
      </c>
      <c r="LM259" s="73">
        <f t="shared" si="1041"/>
        <v>739</v>
      </c>
      <c r="LN259" s="73">
        <f t="shared" si="1042"/>
        <v>494</v>
      </c>
      <c r="LO259" s="73"/>
      <c r="LP259" s="73">
        <f t="shared" si="1043"/>
        <v>-879.11462882206706</v>
      </c>
      <c r="LQ259" s="73">
        <f t="shared" si="1044"/>
        <v>660.91388818435439</v>
      </c>
      <c r="LR259" s="73">
        <f t="shared" si="1045"/>
        <v>266.51062906673815</v>
      </c>
      <c r="LS259" s="73">
        <f t="shared" si="1046"/>
        <v>-109.6515871893439</v>
      </c>
      <c r="LT259" s="73">
        <f t="shared" si="1047"/>
        <v>-337.95476320437047</v>
      </c>
      <c r="LU259" s="73">
        <f t="shared" si="1048"/>
        <v>482.92529610898328</v>
      </c>
      <c r="LV259" s="73">
        <f t="shared" si="1049"/>
        <v>-25.788260210456428</v>
      </c>
      <c r="LW259" s="73"/>
      <c r="LX259" s="73">
        <f t="shared" si="1050"/>
        <v>468.46177908113395</v>
      </c>
      <c r="LY259" s="73">
        <f t="shared" si="1051"/>
        <v>851.85454545454559</v>
      </c>
      <c r="LZ259" s="73">
        <f t="shared" si="1052"/>
        <v>-476.85219941348964</v>
      </c>
      <c r="MA259" s="73">
        <f t="shared" si="1053"/>
        <v>-861.31612903225823</v>
      </c>
      <c r="MB259" s="73">
        <f t="shared" si="1054"/>
        <v>72.804105571847458</v>
      </c>
      <c r="MC259" s="73">
        <f t="shared" si="1055"/>
        <v>-420.76148582600194</v>
      </c>
      <c r="MD259" s="73">
        <f t="shared" si="1056"/>
        <v>314.80938416422282</v>
      </c>
      <c r="ME259" s="73"/>
      <c r="MF259" s="73">
        <f t="shared" si="1057"/>
        <v>-410.65284974093311</v>
      </c>
      <c r="MG259" s="73">
        <f t="shared" si="1058"/>
        <v>1512.7684336389</v>
      </c>
      <c r="MH259" s="73">
        <f t="shared" si="1059"/>
        <v>-210.3415703467515</v>
      </c>
      <c r="MI259" s="73">
        <f t="shared" si="1060"/>
        <v>-970.96771622160213</v>
      </c>
      <c r="MJ259" s="73">
        <f t="shared" si="1061"/>
        <v>-265.15065763252301</v>
      </c>
      <c r="MK259" s="73">
        <f t="shared" si="1062"/>
        <v>62.163810282981331</v>
      </c>
      <c r="ML259" s="73">
        <f t="shared" si="1063"/>
        <v>289.02112395376639</v>
      </c>
      <c r="MM259" s="73"/>
      <c r="MN259" s="75">
        <f t="shared" si="1064"/>
        <v>-0.25730288310933486</v>
      </c>
      <c r="MO259" s="75">
        <f t="shared" si="1065"/>
        <v>1.0404298576822537</v>
      </c>
      <c r="MP259" s="75">
        <f t="shared" si="1066"/>
        <v>0.17335811000454893</v>
      </c>
      <c r="MQ259" s="75">
        <f t="shared" si="1067"/>
        <v>-4.4304249494107738E-2</v>
      </c>
      <c r="MR259" s="75">
        <f t="shared" si="1068"/>
        <v>-0.28636577967285537</v>
      </c>
      <c r="MS259" s="75">
        <f t="shared" si="1069"/>
        <v>0.7135039518363987</v>
      </c>
      <c r="MT259" s="75">
        <f t="shared" si="1070"/>
        <v>-0.12580935512906125</v>
      </c>
      <c r="MU259" s="75"/>
      <c r="MV259" s="75">
        <f t="shared" si="1071"/>
        <v>0.18461269872478989</v>
      </c>
      <c r="MW259" s="75">
        <f t="shared" si="1072"/>
        <v>0.65722141173830118</v>
      </c>
      <c r="MX259" s="75">
        <f t="shared" si="1073"/>
        <v>-0.26435214568495963</v>
      </c>
      <c r="MY259" s="75">
        <f t="shared" si="1074"/>
        <v>-0.36414419132408138</v>
      </c>
      <c r="MZ259" s="75">
        <f t="shared" si="1075"/>
        <v>8.644557169360359E-2</v>
      </c>
      <c r="NA259" s="75">
        <f t="shared" si="1076"/>
        <v>-0.36280001618292096</v>
      </c>
      <c r="NB259" s="75">
        <f t="shared" si="1077"/>
        <v>1.7568407960199</v>
      </c>
      <c r="NC259" s="75"/>
      <c r="ND259" s="75">
        <f t="shared" si="1078"/>
        <v>-0.1201915640250284</v>
      </c>
      <c r="NE259" s="75">
        <f t="shared" si="1079"/>
        <v>2.3814440493011655</v>
      </c>
      <c r="NF259" s="75">
        <f t="shared" si="1080"/>
        <v>-0.13682162403200246</v>
      </c>
      <c r="NG259" s="75">
        <f t="shared" si="1081"/>
        <v>-0.39231530571393691</v>
      </c>
      <c r="NH259" s="75">
        <f t="shared" si="1082"/>
        <v>-0.22467526151655631</v>
      </c>
      <c r="NI259" s="75">
        <f t="shared" si="1083"/>
        <v>9.1844690380654237E-2</v>
      </c>
      <c r="NJ259" s="75">
        <f t="shared" si="1084"/>
        <v>1.4100044332791484</v>
      </c>
      <c r="NK259" s="75"/>
      <c r="NL259" s="75"/>
      <c r="NM259" s="211">
        <v>11921</v>
      </c>
      <c r="NN259" s="212">
        <v>0</v>
      </c>
      <c r="NO259" s="212">
        <v>6</v>
      </c>
      <c r="NP259" s="212">
        <v>8</v>
      </c>
      <c r="NQ259" s="212">
        <v>2</v>
      </c>
      <c r="NR259" s="212">
        <v>14</v>
      </c>
      <c r="NS259" s="213">
        <v>30</v>
      </c>
      <c r="NT259" s="213">
        <f t="shared" si="1085"/>
        <v>11951</v>
      </c>
      <c r="NU259" s="75"/>
      <c r="NV259" s="75"/>
      <c r="NW259" s="73">
        <v>10184</v>
      </c>
      <c r="NX259" s="73">
        <v>2148</v>
      </c>
      <c r="NY259" s="75">
        <f t="shared" si="1086"/>
        <v>0.21091908876669285</v>
      </c>
      <c r="NZ259" s="75">
        <f t="shared" si="1087"/>
        <v>2.425231937808899E-3</v>
      </c>
      <c r="OA259" s="75">
        <f t="shared" si="1088"/>
        <v>2.7406663595963515E-3</v>
      </c>
      <c r="OB259" s="73">
        <v>14842</v>
      </c>
      <c r="OC259" s="73">
        <v>11951</v>
      </c>
      <c r="OD259" s="73">
        <v>800.56752183583785</v>
      </c>
      <c r="OE259" s="73">
        <v>242.48164197614813</v>
      </c>
      <c r="OF259" s="75">
        <f t="shared" si="1089"/>
        <v>1.633753146315511E-2</v>
      </c>
      <c r="OG259" s="75">
        <f t="shared" si="1090"/>
        <v>0.30288718360706962</v>
      </c>
      <c r="OH259" s="73">
        <v>575.33333333333303</v>
      </c>
      <c r="OI259" s="73">
        <f t="shared" si="1091"/>
        <v>174.26109296860062</v>
      </c>
      <c r="OJ259" s="75">
        <f t="shared" si="1092"/>
        <v>1.4581298047745011E-2</v>
      </c>
      <c r="OK259" s="75">
        <f t="shared" si="1093"/>
        <v>2.2647509414845243E-3</v>
      </c>
      <c r="OL259" s="75">
        <f t="shared" si="1094"/>
        <v>3.5374021262233343E-4</v>
      </c>
      <c r="OM259" s="73">
        <v>14756</v>
      </c>
      <c r="ON259" s="73">
        <v>315597305</v>
      </c>
      <c r="OO259" s="73">
        <f t="shared" si="1095"/>
        <v>21387.727365139603</v>
      </c>
      <c r="OP259" s="75">
        <f t="shared" si="1096"/>
        <v>2.2644689838648147E-3</v>
      </c>
      <c r="OQ259" s="75">
        <f t="shared" si="1097"/>
        <v>2.5343808508649503E-3</v>
      </c>
      <c r="OR259" s="75">
        <f t="shared" si="1098"/>
        <v>5.617959727900895E-4</v>
      </c>
      <c r="OS259" s="73">
        <v>2977.251287611819</v>
      </c>
      <c r="OT259" s="75">
        <f t="shared" si="1099"/>
        <v>0.20059636757928978</v>
      </c>
      <c r="OU259" s="75">
        <f t="shared" si="1100"/>
        <v>2.4537278909319607E-3</v>
      </c>
      <c r="OV259" s="73">
        <v>52.500163984638164</v>
      </c>
      <c r="OW259" s="75">
        <f t="shared" si="1101"/>
        <v>3.5578858758903609E-3</v>
      </c>
      <c r="OX259" s="75">
        <v>3.4383954154727794E-2</v>
      </c>
      <c r="OY259" s="73">
        <v>800</v>
      </c>
      <c r="OZ259" s="75">
        <f t="shared" si="1102"/>
        <v>5.3901091497102815E-2</v>
      </c>
      <c r="PA259" s="73">
        <v>3187</v>
      </c>
      <c r="PB259" s="75">
        <f t="shared" si="1103"/>
        <v>0.21472847325158334</v>
      </c>
      <c r="PC259" s="73">
        <v>2353</v>
      </c>
      <c r="PD259" s="73">
        <v>3613</v>
      </c>
      <c r="PE259" s="75">
        <f t="shared" si="1104"/>
        <v>-0.34874065873235538</v>
      </c>
      <c r="PF259" s="75">
        <v>2.8530550412388486E-2</v>
      </c>
      <c r="PG259" s="75">
        <v>7.8353812489479882E-2</v>
      </c>
      <c r="PH259" s="75">
        <v>0.10688436290186837</v>
      </c>
      <c r="PI259" s="75"/>
      <c r="PJ259" s="75"/>
      <c r="PK259" s="75"/>
      <c r="PL259" s="75"/>
      <c r="PM259" s="75"/>
      <c r="PN259" s="75"/>
      <c r="PO259" s="226"/>
      <c r="PP259" s="21">
        <f t="shared" si="1105"/>
        <v>0</v>
      </c>
      <c r="PQ259" s="73">
        <f t="shared" si="1106"/>
        <v>113.00636103582056</v>
      </c>
      <c r="PR259" s="73"/>
      <c r="PS259" s="73">
        <f t="shared" si="1107"/>
        <v>24.809170573458729</v>
      </c>
      <c r="PT259" s="73">
        <v>2</v>
      </c>
      <c r="PU259" s="73">
        <f t="shared" si="1108"/>
        <v>15.619386933137108</v>
      </c>
      <c r="PV259" s="73">
        <v>2</v>
      </c>
      <c r="PW259" s="73"/>
    </row>
    <row r="260" spans="1:439" x14ac:dyDescent="0.25">
      <c r="A260" s="150"/>
      <c r="B260" s="153" t="s">
        <v>44</v>
      </c>
      <c r="C260" s="151"/>
      <c r="D260" s="156">
        <v>13040</v>
      </c>
      <c r="E260" s="156" t="s">
        <v>0</v>
      </c>
      <c r="F260" s="72" t="s">
        <v>71</v>
      </c>
      <c r="G260" s="82"/>
      <c r="P260" s="161"/>
      <c r="Q260" s="127"/>
      <c r="R260" s="127"/>
      <c r="S260" s="127"/>
      <c r="T260" s="127"/>
      <c r="U260" s="127"/>
      <c r="V260" s="127"/>
      <c r="W260" s="127"/>
      <c r="X260" s="127"/>
      <c r="Y260" s="127"/>
      <c r="Z260" s="113"/>
      <c r="AA260" s="73"/>
      <c r="AB260" s="74">
        <v>1587</v>
      </c>
      <c r="AC260" s="74">
        <v>9254</v>
      </c>
      <c r="AD260" s="74">
        <v>3125</v>
      </c>
      <c r="AE260" s="74">
        <v>3384</v>
      </c>
      <c r="AF260" s="74">
        <v>3156</v>
      </c>
      <c r="AG260" s="74">
        <v>4165</v>
      </c>
      <c r="AH260" s="74">
        <v>650</v>
      </c>
      <c r="AI260" s="74">
        <v>272</v>
      </c>
      <c r="AK260" s="73">
        <f t="shared" si="892"/>
        <v>25593</v>
      </c>
      <c r="AL260" s="75"/>
      <c r="AM260" s="76">
        <f t="shared" si="893"/>
        <v>6.200914312507326E-2</v>
      </c>
      <c r="AN260" s="77">
        <f t="shared" si="894"/>
        <v>0.36158324541866915</v>
      </c>
      <c r="AO260" s="77">
        <f t="shared" si="895"/>
        <v>0.12210370023053178</v>
      </c>
      <c r="AP260" s="77">
        <f t="shared" si="896"/>
        <v>0.13222365490563825</v>
      </c>
      <c r="AQ260" s="77">
        <f t="shared" si="897"/>
        <v>0.12331496893681866</v>
      </c>
      <c r="AR260" s="77">
        <f t="shared" si="898"/>
        <v>0.16273981166725277</v>
      </c>
      <c r="AS260" s="77">
        <f t="shared" si="899"/>
        <v>2.5397569647950612E-2</v>
      </c>
      <c r="AT260" s="78">
        <f t="shared" si="900"/>
        <v>1.0627906068065487E-2</v>
      </c>
      <c r="AU260" s="75">
        <f t="shared" si="901"/>
        <v>1</v>
      </c>
      <c r="AV260" s="75"/>
      <c r="AW260" s="75"/>
      <c r="AX260" s="74">
        <v>3046</v>
      </c>
      <c r="AY260" s="74">
        <v>1990</v>
      </c>
      <c r="AZ260" s="74">
        <v>2074</v>
      </c>
      <c r="BA260" s="74">
        <v>3980</v>
      </c>
      <c r="BB260" s="74">
        <v>8992</v>
      </c>
      <c r="BC260" s="74">
        <v>4665</v>
      </c>
      <c r="BD260" s="74">
        <v>1077</v>
      </c>
      <c r="BF260" s="74">
        <v>88</v>
      </c>
      <c r="BG260" s="79">
        <v>37</v>
      </c>
      <c r="BH260" s="80">
        <v>251</v>
      </c>
      <c r="BI260" s="80"/>
      <c r="BJ260" s="81"/>
      <c r="BK260" s="73">
        <f t="shared" si="902"/>
        <v>288</v>
      </c>
      <c r="BL260" s="79">
        <f t="shared" si="903"/>
        <v>26200</v>
      </c>
      <c r="BM260" s="82"/>
      <c r="BN260" s="83">
        <f t="shared" si="904"/>
        <v>0.11625954198473283</v>
      </c>
      <c r="BO260" s="84">
        <f t="shared" si="905"/>
        <v>7.5954198473282442E-2</v>
      </c>
      <c r="BP260" s="84">
        <f t="shared" si="906"/>
        <v>7.9160305343511456E-2</v>
      </c>
      <c r="BQ260" s="84">
        <f t="shared" si="907"/>
        <v>0.15190839694656488</v>
      </c>
      <c r="BR260" s="84">
        <f t="shared" si="908"/>
        <v>0.34320610687022901</v>
      </c>
      <c r="BS260" s="84">
        <f t="shared" si="909"/>
        <v>0.17805343511450381</v>
      </c>
      <c r="BT260" s="84">
        <f t="shared" si="910"/>
        <v>4.1106870229007636E-2</v>
      </c>
      <c r="BU260" s="84">
        <f t="shared" si="911"/>
        <v>0</v>
      </c>
      <c r="BV260" s="84">
        <f t="shared" si="912"/>
        <v>3.3587786259541984E-3</v>
      </c>
      <c r="BW260" s="84">
        <f t="shared" si="913"/>
        <v>1.4122137404580153E-3</v>
      </c>
      <c r="BX260" s="84">
        <f t="shared" si="914"/>
        <v>9.5801526717557255E-3</v>
      </c>
      <c r="BY260" s="84">
        <f t="shared" si="915"/>
        <v>0</v>
      </c>
      <c r="BZ260" s="84">
        <f t="shared" si="916"/>
        <v>0</v>
      </c>
      <c r="CA260" s="75">
        <f t="shared" si="917"/>
        <v>1.0992366412213741E-2</v>
      </c>
      <c r="CB260" s="85">
        <f t="shared" si="918"/>
        <v>1</v>
      </c>
      <c r="CC260" s="75"/>
      <c r="CD260" s="75"/>
      <c r="CE260" s="74">
        <v>3041</v>
      </c>
      <c r="CF260" s="74">
        <v>6167</v>
      </c>
      <c r="CG260" s="74">
        <v>3993</v>
      </c>
      <c r="CH260" s="74">
        <v>3905</v>
      </c>
      <c r="CI260" s="74">
        <v>5082</v>
      </c>
      <c r="CJ260" s="74">
        <v>1743</v>
      </c>
      <c r="CK260" s="74">
        <v>1525</v>
      </c>
      <c r="CP260" s="73">
        <f t="shared" si="884"/>
        <v>0</v>
      </c>
      <c r="CQ260" s="73">
        <f t="shared" si="885"/>
        <v>25456</v>
      </c>
      <c r="CR260" s="73"/>
      <c r="CS260" s="76">
        <f t="shared" si="919"/>
        <v>0.11946103079824009</v>
      </c>
      <c r="CT260" s="77">
        <f t="shared" si="920"/>
        <v>0.24226115650534255</v>
      </c>
      <c r="CU260" s="77">
        <f t="shared" si="921"/>
        <v>0.15685889377749843</v>
      </c>
      <c r="CV260" s="77">
        <f t="shared" si="922"/>
        <v>0.15340194846008801</v>
      </c>
      <c r="CW260" s="77">
        <f t="shared" si="923"/>
        <v>0.19963859208045254</v>
      </c>
      <c r="CX260" s="77">
        <f t="shared" si="924"/>
        <v>6.8471087366436201E-2</v>
      </c>
      <c r="CY260" s="77">
        <f t="shared" si="925"/>
        <v>5.9907291011942178E-2</v>
      </c>
      <c r="CZ260" s="78"/>
      <c r="DA260" s="78"/>
      <c r="DB260" s="78"/>
      <c r="DC260" s="78"/>
      <c r="DD260" s="78">
        <f t="shared" si="926"/>
        <v>0</v>
      </c>
      <c r="DE260" s="75">
        <f t="shared" si="927"/>
        <v>1</v>
      </c>
      <c r="DF260" s="75"/>
      <c r="DG260" s="75"/>
      <c r="DH260" s="74">
        <v>1812</v>
      </c>
      <c r="DI260" s="74">
        <v>6349</v>
      </c>
      <c r="DJ260" s="74">
        <v>6059</v>
      </c>
      <c r="DK260" s="74">
        <v>2945</v>
      </c>
      <c r="DM260" s="74">
        <v>2255</v>
      </c>
      <c r="DN260" s="74">
        <v>2944</v>
      </c>
      <c r="DO260" s="74">
        <v>2905</v>
      </c>
      <c r="DP260" s="74">
        <v>37</v>
      </c>
      <c r="DQ260" s="74">
        <v>273</v>
      </c>
      <c r="DR260" s="74">
        <v>93</v>
      </c>
      <c r="DS260" s="74">
        <v>51</v>
      </c>
      <c r="DT260" s="74">
        <v>139</v>
      </c>
      <c r="DU260" s="73">
        <f t="shared" si="928"/>
        <v>593</v>
      </c>
      <c r="DV260" s="73">
        <f t="shared" si="886"/>
        <v>25862</v>
      </c>
      <c r="DW260" s="76">
        <f t="shared" si="929"/>
        <v>7.0064186837831569E-2</v>
      </c>
      <c r="DX260" s="77">
        <f t="shared" si="930"/>
        <v>0.24549532132085686</v>
      </c>
      <c r="DY260" s="77">
        <f t="shared" si="931"/>
        <v>0.23428195808522156</v>
      </c>
      <c r="DZ260" s="77">
        <f t="shared" si="932"/>
        <v>0.11387363699636532</v>
      </c>
      <c r="EA260" s="77">
        <f t="shared" si="933"/>
        <v>0</v>
      </c>
      <c r="EB260" s="77">
        <f t="shared" si="934"/>
        <v>8.7193565849508936E-2</v>
      </c>
      <c r="EC260" s="77">
        <f t="shared" si="935"/>
        <v>0.11383497022658727</v>
      </c>
      <c r="ED260" s="77">
        <f t="shared" si="936"/>
        <v>0.11232696620524321</v>
      </c>
      <c r="EE260" s="75">
        <f t="shared" si="937"/>
        <v>1.4306704817879515E-3</v>
      </c>
      <c r="EF260" s="78">
        <f t="shared" si="938"/>
        <v>1.0556028149408399E-2</v>
      </c>
      <c r="EG260" s="78">
        <f t="shared" si="939"/>
        <v>3.5960095893589048E-3</v>
      </c>
      <c r="EH260" s="78">
        <f t="shared" si="940"/>
        <v>1.9720052586806899E-3</v>
      </c>
      <c r="EI260" s="78">
        <f t="shared" si="941"/>
        <v>5.3746809991493307E-3</v>
      </c>
      <c r="EJ260" s="75">
        <f t="shared" si="942"/>
        <v>2.2929394478385275E-2</v>
      </c>
      <c r="EK260" s="75">
        <f t="shared" si="943"/>
        <v>1</v>
      </c>
      <c r="EL260" s="75"/>
      <c r="EM260" s="75"/>
      <c r="EN260" s="75"/>
      <c r="EO260" s="75"/>
      <c r="EP260" s="75"/>
      <c r="EQ260" s="75"/>
      <c r="ER260" s="75">
        <f t="shared" si="944"/>
        <v>0.36158324541866915</v>
      </c>
      <c r="ES260" s="75">
        <f t="shared" si="945"/>
        <v>0.34320610687022901</v>
      </c>
      <c r="ET260" s="75">
        <f t="shared" si="946"/>
        <v>0.24226115650534255</v>
      </c>
      <c r="EU260" s="75">
        <f t="shared" si="947"/>
        <v>0.24549532132085686</v>
      </c>
      <c r="EV260" s="75"/>
      <c r="EW260" s="75"/>
      <c r="EX260" s="75">
        <f t="shared" si="948"/>
        <v>0.12210370023053178</v>
      </c>
      <c r="EY260" s="75">
        <f t="shared" si="949"/>
        <v>7.5954198473282442E-2</v>
      </c>
      <c r="EZ260" s="75">
        <f t="shared" si="950"/>
        <v>0.19963859208045254</v>
      </c>
      <c r="FA260" s="75">
        <f t="shared" si="951"/>
        <v>0.23428195808522156</v>
      </c>
      <c r="FB260" s="75"/>
      <c r="FC260" s="75"/>
      <c r="FD260" s="75"/>
      <c r="FE260" s="75">
        <f t="shared" si="952"/>
        <v>0</v>
      </c>
      <c r="FF260" s="75"/>
      <c r="FG260" s="75"/>
      <c r="FH260" s="75"/>
      <c r="FI260" s="75"/>
      <c r="FJ260" s="75"/>
      <c r="FK260" s="75">
        <f t="shared" si="953"/>
        <v>3.3587786259541984E-3</v>
      </c>
      <c r="FL260" s="75"/>
      <c r="FM260" s="75"/>
      <c r="FN260" s="75"/>
      <c r="FO260" s="75"/>
      <c r="FP260" s="75">
        <f t="shared" si="954"/>
        <v>0.48368694564920095</v>
      </c>
      <c r="FQ260" s="75">
        <f t="shared" si="955"/>
        <v>0.42251908396946564</v>
      </c>
      <c r="FR260" s="75">
        <f t="shared" si="956"/>
        <v>0.44189974858579506</v>
      </c>
      <c r="FS260" s="75">
        <f t="shared" si="957"/>
        <v>0.47977727940607839</v>
      </c>
      <c r="FT260" s="75"/>
      <c r="FU260" s="75"/>
      <c r="FV260" s="75"/>
      <c r="FW260" s="75">
        <f t="shared" si="958"/>
        <v>-0.10094495036488646</v>
      </c>
      <c r="FX260" s="75">
        <f t="shared" si="959"/>
        <v>3.2341648155143066E-3</v>
      </c>
      <c r="FY260" s="75">
        <f t="shared" si="960"/>
        <v>-9.7710785549372153E-2</v>
      </c>
      <c r="FZ260" s="75"/>
      <c r="GA260" s="75"/>
      <c r="GB260" s="75">
        <f t="shared" si="961"/>
        <v>0.1236843936071701</v>
      </c>
      <c r="GC260" s="75">
        <f t="shared" si="962"/>
        <v>3.4643366004769027E-2</v>
      </c>
      <c r="GD260" s="75">
        <f t="shared" si="963"/>
        <v>0.15832775961193912</v>
      </c>
      <c r="GE260" s="75"/>
      <c r="GF260" s="75"/>
      <c r="GG260" s="75"/>
      <c r="GH260" s="75"/>
      <c r="GI260" s="75"/>
      <c r="GJ260" s="75"/>
      <c r="GK260" s="75"/>
      <c r="GL260" s="75"/>
      <c r="GM260" s="75"/>
      <c r="GN260" s="75"/>
      <c r="GO260" s="75"/>
      <c r="GP260" s="75"/>
      <c r="GQ260" s="75">
        <f t="shared" si="964"/>
        <v>1.9380664616329424E-2</v>
      </c>
      <c r="GR260" s="75">
        <f t="shared" si="965"/>
        <v>3.7877530820283334E-2</v>
      </c>
      <c r="GS260" s="75">
        <f t="shared" si="966"/>
        <v>5.7258195436612758E-2</v>
      </c>
      <c r="GT260" s="75"/>
      <c r="GU260" s="75"/>
      <c r="GV260" s="75"/>
      <c r="GW260" s="75"/>
      <c r="GX260" s="75">
        <f t="shared" si="967"/>
        <v>2.5397569647950612E-2</v>
      </c>
      <c r="GY260" s="75">
        <f t="shared" si="968"/>
        <v>4.1106870229007636E-2</v>
      </c>
      <c r="GZ260" s="75">
        <f t="shared" si="969"/>
        <v>5.9907291011942178E-2</v>
      </c>
      <c r="HA260" s="75">
        <f t="shared" si="970"/>
        <v>8.7193565849508936E-2</v>
      </c>
      <c r="HB260" s="75"/>
      <c r="HC260" s="75"/>
      <c r="HD260" s="75">
        <f t="shared" si="971"/>
        <v>1.8800420782934542E-2</v>
      </c>
      <c r="HE260" s="75">
        <f t="shared" si="972"/>
        <v>2.7286274837566758E-2</v>
      </c>
      <c r="HF260" s="75">
        <f t="shared" si="973"/>
        <v>4.60866956205013E-2</v>
      </c>
      <c r="HG260" s="75"/>
      <c r="HH260" s="75"/>
      <c r="HI260" s="75"/>
      <c r="HJ260" s="75">
        <f t="shared" si="974"/>
        <v>0.16273981166725277</v>
      </c>
      <c r="HK260" s="75">
        <f t="shared" si="975"/>
        <v>0.17805343511450381</v>
      </c>
      <c r="HL260" s="75">
        <f t="shared" si="976"/>
        <v>0.15685889377749843</v>
      </c>
      <c r="HM260" s="75">
        <f t="shared" si="977"/>
        <v>0.11387363699636532</v>
      </c>
      <c r="HN260" s="75"/>
      <c r="HO260" s="75"/>
      <c r="HP260" s="75">
        <f t="shared" si="978"/>
        <v>-2.1194541337005379E-2</v>
      </c>
      <c r="HQ260" s="75">
        <f>Gegevens!HM66-Gegevens!HL66</f>
        <v>-0.11287214949267205</v>
      </c>
      <c r="HR260" s="75">
        <f t="shared" si="979"/>
        <v>-6.4179798118138481E-2</v>
      </c>
      <c r="HS260" s="75"/>
      <c r="HT260" s="75"/>
      <c r="HU260" s="75"/>
      <c r="HV260" s="75">
        <f t="shared" si="980"/>
        <v>6.200914312507326E-2</v>
      </c>
      <c r="HW260" s="75">
        <f t="shared" si="981"/>
        <v>7.9160305343511456E-2</v>
      </c>
      <c r="HX260" s="75">
        <f t="shared" si="982"/>
        <v>6.8471087366436201E-2</v>
      </c>
      <c r="HY260" s="75">
        <f t="shared" si="983"/>
        <v>7.0064186837831569E-2</v>
      </c>
      <c r="HZ260" s="75"/>
      <c r="IA260" s="75"/>
      <c r="IB260" s="75">
        <f t="shared" si="984"/>
        <v>-1.0689217977075255E-2</v>
      </c>
      <c r="IC260" s="75">
        <f t="shared" si="985"/>
        <v>1.5930994713953678E-3</v>
      </c>
      <c r="ID260" s="75">
        <f t="shared" si="986"/>
        <v>-9.0961185056798871E-3</v>
      </c>
      <c r="IE260" s="75"/>
      <c r="IF260" s="75"/>
      <c r="IG260" s="75"/>
      <c r="IH260" s="75">
        <f t="shared" si="987"/>
        <v>0.13222365490563825</v>
      </c>
      <c r="II260" s="75">
        <f t="shared" si="988"/>
        <v>0.15190839694656488</v>
      </c>
      <c r="IJ260" s="75">
        <f t="shared" si="989"/>
        <v>0.11946103079824009</v>
      </c>
      <c r="IK260" s="75">
        <f t="shared" si="990"/>
        <v>0.11232696620524321</v>
      </c>
      <c r="IL260" s="75"/>
      <c r="IM260" s="75"/>
      <c r="IN260" s="75">
        <f t="shared" si="991"/>
        <v>-3.2447366148324788E-2</v>
      </c>
      <c r="IO260" s="75">
        <f t="shared" si="992"/>
        <v>-7.1340645929968832E-3</v>
      </c>
      <c r="IP260" s="75">
        <f t="shared" si="993"/>
        <v>-3.9581430741321671E-2</v>
      </c>
      <c r="IQ260" s="75"/>
      <c r="IR260" s="75"/>
      <c r="IS260" s="75"/>
      <c r="IT260" s="75">
        <f t="shared" si="994"/>
        <v>0.12331496893681866</v>
      </c>
      <c r="IU260" s="75">
        <f t="shared" si="995"/>
        <v>0.11625954198473283</v>
      </c>
      <c r="IV260" s="75">
        <f t="shared" si="996"/>
        <v>0.15340194846008801</v>
      </c>
      <c r="IW260" s="75">
        <f t="shared" si="997"/>
        <v>0.11383497022658727</v>
      </c>
      <c r="IX260" s="75"/>
      <c r="IY260" s="75"/>
      <c r="IZ260" s="75">
        <f t="shared" si="998"/>
        <v>3.7142406475355175E-2</v>
      </c>
      <c r="JA260" s="75">
        <f t="shared" si="999"/>
        <v>-3.9566978233500735E-2</v>
      </c>
      <c r="JB260" s="75">
        <f t="shared" si="1000"/>
        <v>-2.4245717581455606E-3</v>
      </c>
      <c r="JC260" s="75"/>
      <c r="JD260" s="75"/>
      <c r="JE260" s="75"/>
      <c r="JF260" s="75"/>
      <c r="JG260" s="75"/>
      <c r="JH260" s="75"/>
      <c r="JI260" s="75">
        <f t="shared" si="1001"/>
        <v>0.15762122455358887</v>
      </c>
      <c r="JJ260" s="75">
        <f t="shared" si="1002"/>
        <v>0.2555386238424569</v>
      </c>
      <c r="JK260" s="75">
        <f t="shared" si="1003"/>
        <v>0.28093619349040755</v>
      </c>
      <c r="JL260" s="75"/>
      <c r="JM260" s="75">
        <f t="shared" si="1004"/>
        <v>0.19301526717557252</v>
      </c>
      <c r="JN260" s="75">
        <f t="shared" si="1005"/>
        <v>0.2681679389312977</v>
      </c>
      <c r="JO260" s="75">
        <f t="shared" si="1006"/>
        <v>0.30927480916030536</v>
      </c>
      <c r="JP260" s="75"/>
      <c r="JQ260" s="75">
        <f t="shared" si="1007"/>
        <v>0.17936832181018228</v>
      </c>
      <c r="JR260" s="75">
        <f t="shared" si="1008"/>
        <v>0.27286297925832809</v>
      </c>
      <c r="JS260" s="75">
        <f t="shared" si="1009"/>
        <v>0.33277027027027029</v>
      </c>
      <c r="JT260" s="75"/>
      <c r="JU260" s="75">
        <f t="shared" si="1010"/>
        <v>0.19952053205475215</v>
      </c>
      <c r="JV260" s="75">
        <f t="shared" si="1011"/>
        <v>0.22616193643183047</v>
      </c>
      <c r="JW260" s="75">
        <f t="shared" si="1012"/>
        <v>0.3133555022813394</v>
      </c>
      <c r="JX260" s="75"/>
      <c r="JY260" s="75"/>
      <c r="JZ260" s="75"/>
      <c r="KA260" s="75">
        <f t="shared" si="1013"/>
        <v>-1.364694536539024E-2</v>
      </c>
      <c r="KB260" s="75">
        <f t="shared" si="1014"/>
        <v>2.0152210244569868E-2</v>
      </c>
      <c r="KC260" s="75">
        <f t="shared" si="1015"/>
        <v>6.5052648791796286E-3</v>
      </c>
      <c r="KD260" s="75"/>
      <c r="KE260" s="75"/>
      <c r="KF260" s="75">
        <f t="shared" si="1016"/>
        <v>4.6950403270303864E-3</v>
      </c>
      <c r="KG260" s="75">
        <f t="shared" si="1017"/>
        <v>-4.6701042826497619E-2</v>
      </c>
      <c r="KH260" s="75">
        <f t="shared" si="1018"/>
        <v>-4.2006002499467232E-2</v>
      </c>
      <c r="KI260" s="75"/>
      <c r="KJ260" s="75"/>
      <c r="KK260" s="75">
        <f t="shared" si="1019"/>
        <v>2.3495461109964921E-2</v>
      </c>
      <c r="KL260" s="75">
        <f t="shared" si="1020"/>
        <v>-1.9414767988930881E-2</v>
      </c>
      <c r="KM260" s="75">
        <f t="shared" si="1021"/>
        <v>4.0806931210340402E-3</v>
      </c>
      <c r="KN260" s="75"/>
      <c r="KO260" s="75"/>
      <c r="KP260" s="75"/>
      <c r="KQ260" s="75"/>
      <c r="KR260" s="73">
        <f t="shared" si="1022"/>
        <v>8875.9963358778623</v>
      </c>
      <c r="KS260" s="73">
        <f t="shared" si="1023"/>
        <v>1964.3274809160305</v>
      </c>
      <c r="KT260" s="73">
        <f t="shared" si="1024"/>
        <v>4604.8179389312972</v>
      </c>
      <c r="KU260" s="73">
        <f t="shared" si="1025"/>
        <v>2047.2438167938933</v>
      </c>
      <c r="KV260" s="73">
        <f t="shared" si="1026"/>
        <v>3928.654961832061</v>
      </c>
      <c r="KW260" s="73">
        <f t="shared" si="1027"/>
        <v>3006.7042748091603</v>
      </c>
      <c r="KX260" s="73">
        <f t="shared" si="1028"/>
        <v>1063.1058778625954</v>
      </c>
      <c r="KY260" s="73"/>
      <c r="KZ260" s="73">
        <f t="shared" si="1029"/>
        <v>6265.3580295411693</v>
      </c>
      <c r="LA260" s="73">
        <f t="shared" si="1030"/>
        <v>5163.0532683846632</v>
      </c>
      <c r="LB260" s="73">
        <f t="shared" si="1031"/>
        <v>4056.6847108736642</v>
      </c>
      <c r="LC260" s="73">
        <f t="shared" si="1032"/>
        <v>1770.799261470773</v>
      </c>
      <c r="LD260" s="73">
        <f t="shared" si="1033"/>
        <v>3089.5011785040851</v>
      </c>
      <c r="LE260" s="73">
        <f t="shared" si="1034"/>
        <v>3967.281191074796</v>
      </c>
      <c r="LF260" s="73">
        <f t="shared" si="1035"/>
        <v>1549.3223601508487</v>
      </c>
      <c r="LG260" s="73"/>
      <c r="LH260" s="73">
        <f t="shared" si="1036"/>
        <v>6349</v>
      </c>
      <c r="LI260" s="73">
        <f t="shared" si="1037"/>
        <v>6059</v>
      </c>
      <c r="LJ260" s="73">
        <f t="shared" si="1038"/>
        <v>2945</v>
      </c>
      <c r="LK260" s="73">
        <f t="shared" si="1039"/>
        <v>1812</v>
      </c>
      <c r="LL260" s="73">
        <f t="shared" si="1040"/>
        <v>2905</v>
      </c>
      <c r="LM260" s="73">
        <f t="shared" si="1041"/>
        <v>2944</v>
      </c>
      <c r="LN260" s="73">
        <f t="shared" si="1042"/>
        <v>2255</v>
      </c>
      <c r="LO260" s="73"/>
      <c r="LP260" s="73">
        <f t="shared" si="1043"/>
        <v>-2610.6383063366929</v>
      </c>
      <c r="LQ260" s="73">
        <f t="shared" si="1044"/>
        <v>3198.7257874686329</v>
      </c>
      <c r="LR260" s="73">
        <f t="shared" si="1045"/>
        <v>-548.133228057633</v>
      </c>
      <c r="LS260" s="73">
        <f t="shared" si="1046"/>
        <v>-276.44455532312031</v>
      </c>
      <c r="LT260" s="73">
        <f t="shared" si="1047"/>
        <v>-839.15378332797582</v>
      </c>
      <c r="LU260" s="73">
        <f t="shared" si="1048"/>
        <v>960.57691626563565</v>
      </c>
      <c r="LV260" s="73">
        <f t="shared" si="1049"/>
        <v>486.21648228825325</v>
      </c>
      <c r="LW260" s="73"/>
      <c r="LX260" s="73">
        <f t="shared" si="1050"/>
        <v>83.641970458830656</v>
      </c>
      <c r="LY260" s="73">
        <f t="shared" si="1051"/>
        <v>895.94673161533683</v>
      </c>
      <c r="LZ260" s="73">
        <f t="shared" si="1052"/>
        <v>-1111.6847108736642</v>
      </c>
      <c r="MA260" s="73">
        <f t="shared" si="1053"/>
        <v>41.20073852922701</v>
      </c>
      <c r="MB260" s="73">
        <f t="shared" si="1054"/>
        <v>-184.50117850408515</v>
      </c>
      <c r="MC260" s="73">
        <f t="shared" si="1055"/>
        <v>-1023.281191074796</v>
      </c>
      <c r="MD260" s="73">
        <f t="shared" si="1056"/>
        <v>705.67763984915132</v>
      </c>
      <c r="ME260" s="73"/>
      <c r="MF260" s="73">
        <f t="shared" si="1057"/>
        <v>-2526.9963358778623</v>
      </c>
      <c r="MG260" s="73">
        <f t="shared" si="1058"/>
        <v>4094.6725190839697</v>
      </c>
      <c r="MH260" s="73">
        <f t="shared" si="1059"/>
        <v>-1659.8179389312972</v>
      </c>
      <c r="MI260" s="73">
        <f t="shared" si="1060"/>
        <v>-235.2438167938933</v>
      </c>
      <c r="MJ260" s="73">
        <f t="shared" si="1061"/>
        <v>-1023.654961832061</v>
      </c>
      <c r="MK260" s="73">
        <f t="shared" si="1062"/>
        <v>-62.704274809160324</v>
      </c>
      <c r="ML260" s="73">
        <f t="shared" si="1063"/>
        <v>1191.8941221374046</v>
      </c>
      <c r="MM260" s="73"/>
      <c r="MN260" s="75">
        <f t="shared" si="1064"/>
        <v>-0.29412340964857925</v>
      </c>
      <c r="MO260" s="75">
        <f t="shared" si="1065"/>
        <v>1.6284075942250535</v>
      </c>
      <c r="MP260" s="75">
        <f t="shared" si="1066"/>
        <v>-0.11903472305027672</v>
      </c>
      <c r="MQ260" s="75">
        <f t="shared" si="1067"/>
        <v>-0.13503255110866524</v>
      </c>
      <c r="MR260" s="75">
        <f t="shared" si="1068"/>
        <v>-0.21359823946887177</v>
      </c>
      <c r="MS260" s="75">
        <f t="shared" si="1069"/>
        <v>0.31947834854048118</v>
      </c>
      <c r="MT260" s="75">
        <f t="shared" si="1070"/>
        <v>0.45735471171112824</v>
      </c>
      <c r="MU260" s="75"/>
      <c r="MV260" s="75">
        <f t="shared" si="1071"/>
        <v>1.3349910741646157E-2</v>
      </c>
      <c r="MW260" s="75">
        <f t="shared" si="1072"/>
        <v>0.17353040633951214</v>
      </c>
      <c r="MX260" s="75">
        <f t="shared" si="1073"/>
        <v>-0.27403774020048188</v>
      </c>
      <c r="MY260" s="75">
        <f t="shared" si="1074"/>
        <v>2.3266747070476473E-2</v>
      </c>
      <c r="MZ260" s="75">
        <f t="shared" si="1075"/>
        <v>-5.9718759710400672E-2</v>
      </c>
      <c r="NA260" s="75">
        <f t="shared" si="1076"/>
        <v>-0.25793008909398069</v>
      </c>
      <c r="NB260" s="75">
        <f t="shared" si="1077"/>
        <v>0.45547502443613058</v>
      </c>
      <c r="NC260" s="75"/>
      <c r="ND260" s="75">
        <f t="shared" si="1078"/>
        <v>-0.28470002017277024</v>
      </c>
      <c r="NE260" s="75">
        <f t="shared" si="1079"/>
        <v>2.0845162320767865</v>
      </c>
      <c r="NF260" s="75">
        <f t="shared" si="1080"/>
        <v>-0.36045245674067056</v>
      </c>
      <c r="NG260" s="75">
        <f t="shared" si="1081"/>
        <v>-0.11490757225111528</v>
      </c>
      <c r="NH260" s="75">
        <f t="shared" si="1082"/>
        <v>-0.26056117724186628</v>
      </c>
      <c r="NI260" s="75">
        <f t="shared" si="1083"/>
        <v>-2.0854819456143637E-2</v>
      </c>
      <c r="NJ260" s="75">
        <f t="shared" si="1084"/>
        <v>1.1211433846398644</v>
      </c>
      <c r="NK260" s="75"/>
      <c r="NL260" s="75"/>
      <c r="NM260" s="211">
        <v>29746</v>
      </c>
      <c r="NN260" s="212">
        <v>1</v>
      </c>
      <c r="NO260" s="212">
        <v>43</v>
      </c>
      <c r="NP260" s="212">
        <v>21</v>
      </c>
      <c r="NQ260" s="212">
        <v>3</v>
      </c>
      <c r="NR260" s="212">
        <v>103</v>
      </c>
      <c r="NS260" s="213">
        <v>171</v>
      </c>
      <c r="NT260" s="213">
        <f t="shared" si="1085"/>
        <v>29917</v>
      </c>
      <c r="NU260" s="75"/>
      <c r="NV260" s="75"/>
      <c r="NW260" s="73">
        <v>25862</v>
      </c>
      <c r="NX260" s="73">
        <v>6059</v>
      </c>
      <c r="NY260" s="75">
        <f t="shared" si="1086"/>
        <v>0.23428195808522156</v>
      </c>
      <c r="NZ260" s="75">
        <f t="shared" si="1087"/>
        <v>6.1588126841725993E-3</v>
      </c>
      <c r="OA260" s="75">
        <f t="shared" si="1088"/>
        <v>7.730771635379094E-3</v>
      </c>
      <c r="OB260" s="73">
        <v>44136</v>
      </c>
      <c r="OC260" s="73">
        <v>29917</v>
      </c>
      <c r="OD260" s="73">
        <v>14680.257820197177</v>
      </c>
      <c r="OE260" s="73">
        <v>7304.8349660603571</v>
      </c>
      <c r="OF260" s="75">
        <f t="shared" si="1089"/>
        <v>0.16550740814891149</v>
      </c>
      <c r="OG260" s="75">
        <f t="shared" si="1090"/>
        <v>0.49759582260267432</v>
      </c>
      <c r="OH260" s="73">
        <v>4725</v>
      </c>
      <c r="OI260" s="73">
        <f t="shared" si="1091"/>
        <v>2351.140261797636</v>
      </c>
      <c r="OJ260" s="75">
        <f t="shared" si="1092"/>
        <v>7.8588770993001836E-2</v>
      </c>
      <c r="OK260" s="75">
        <f t="shared" si="1093"/>
        <v>6.7347424574424582E-3</v>
      </c>
      <c r="OL260" s="75">
        <f t="shared" si="1094"/>
        <v>1.0656534049367023E-2</v>
      </c>
      <c r="OM260" s="73">
        <v>43467</v>
      </c>
      <c r="ON260" s="73">
        <v>753619537</v>
      </c>
      <c r="OO260" s="73">
        <f t="shared" si="1095"/>
        <v>17337.739825614834</v>
      </c>
      <c r="OP260" s="75">
        <f t="shared" si="1096"/>
        <v>6.6704847737633433E-3</v>
      </c>
      <c r="OQ260" s="75">
        <f t="shared" si="1097"/>
        <v>6.0518860368928371E-3</v>
      </c>
      <c r="OR260" s="75">
        <f t="shared" si="1098"/>
        <v>7.5797821994640488E-3</v>
      </c>
      <c r="OS260" s="73">
        <v>7272.2302436331011</v>
      </c>
      <c r="OT260" s="75">
        <f t="shared" si="1099"/>
        <v>0.1647686750868475</v>
      </c>
      <c r="OU260" s="75">
        <f t="shared" si="1100"/>
        <v>5.9934726545688953E-3</v>
      </c>
      <c r="OV260" s="73">
        <v>3278.8962186319695</v>
      </c>
      <c r="OW260" s="75">
        <f t="shared" si="1101"/>
        <v>7.5434150473507933E-2</v>
      </c>
      <c r="OX260" s="75">
        <v>0.23461538461538461</v>
      </c>
      <c r="OY260" s="73">
        <v>2424</v>
      </c>
      <c r="OZ260" s="75">
        <f t="shared" si="1102"/>
        <v>5.4921152800435018E-2</v>
      </c>
      <c r="PA260" s="73">
        <v>8515</v>
      </c>
      <c r="PB260" s="75">
        <f t="shared" si="1103"/>
        <v>0.19292640928040602</v>
      </c>
      <c r="PC260" s="73">
        <v>7165</v>
      </c>
      <c r="PD260" s="73">
        <v>9091</v>
      </c>
      <c r="PE260" s="75">
        <f t="shared" si="1104"/>
        <v>-0.21185788142118578</v>
      </c>
      <c r="PF260" s="75">
        <v>3.2508458833676111E-2</v>
      </c>
      <c r="PG260" s="75">
        <v>8.6246931599548868E-2</v>
      </c>
      <c r="PH260" s="75">
        <v>0.11875539043322497</v>
      </c>
      <c r="PI260" s="75"/>
      <c r="PJ260" s="75"/>
      <c r="PK260" s="75"/>
      <c r="PL260" s="75"/>
      <c r="PM260" s="75"/>
      <c r="PN260" s="75"/>
      <c r="PO260" s="226"/>
      <c r="PP260" s="21">
        <f t="shared" si="1105"/>
        <v>0</v>
      </c>
      <c r="PQ260" s="73">
        <f t="shared" si="1106"/>
        <v>125.52373374248316</v>
      </c>
      <c r="PR260" s="73"/>
      <c r="PS260" s="73">
        <f t="shared" si="1107"/>
        <v>113.63165431809688</v>
      </c>
      <c r="PT260" s="73">
        <v>3</v>
      </c>
      <c r="PU260" s="73">
        <f t="shared" si="1108"/>
        <v>158.23224298043726</v>
      </c>
      <c r="PV260" s="73">
        <v>3</v>
      </c>
      <c r="PW260" s="73"/>
    </row>
    <row r="261" spans="1:439" x14ac:dyDescent="0.25">
      <c r="A261" s="150"/>
      <c r="B261" s="153" t="s">
        <v>7</v>
      </c>
      <c r="C261" s="151"/>
      <c r="D261" s="156">
        <v>38025</v>
      </c>
      <c r="E261" s="156" t="s">
        <v>140</v>
      </c>
      <c r="F261" s="72" t="s">
        <v>204</v>
      </c>
      <c r="G261" s="82"/>
      <c r="P261" s="161"/>
      <c r="Q261" s="127"/>
      <c r="R261" s="127"/>
      <c r="S261" s="127"/>
      <c r="T261" s="127"/>
      <c r="U261" s="127"/>
      <c r="V261" s="127"/>
      <c r="W261" s="127"/>
      <c r="X261" s="127"/>
      <c r="Y261" s="127"/>
      <c r="Z261" s="113"/>
      <c r="AA261" s="73"/>
      <c r="AB261" s="74">
        <v>722</v>
      </c>
      <c r="AC261" s="74">
        <v>2039</v>
      </c>
      <c r="AD261" s="74">
        <v>377</v>
      </c>
      <c r="AE261" s="74">
        <v>2372</v>
      </c>
      <c r="AF261" s="74">
        <v>381</v>
      </c>
      <c r="AG261" s="74">
        <v>2137</v>
      </c>
      <c r="AH261" s="74">
        <v>43</v>
      </c>
      <c r="AI261" s="74">
        <v>91</v>
      </c>
      <c r="AK261" s="73">
        <f t="shared" si="892"/>
        <v>8162</v>
      </c>
      <c r="AL261" s="75"/>
      <c r="AM261" s="76">
        <f t="shared" si="893"/>
        <v>8.8458711100220536E-2</v>
      </c>
      <c r="AN261" s="77">
        <f t="shared" si="894"/>
        <v>0.24981622151433472</v>
      </c>
      <c r="AO261" s="77">
        <f t="shared" si="895"/>
        <v>4.6189659397206567E-2</v>
      </c>
      <c r="AP261" s="77">
        <f t="shared" si="896"/>
        <v>0.29061504533202648</v>
      </c>
      <c r="AQ261" s="77">
        <f t="shared" si="897"/>
        <v>4.6679735358980644E-2</v>
      </c>
      <c r="AR261" s="77">
        <f t="shared" si="898"/>
        <v>0.26182308257779957</v>
      </c>
      <c r="AS261" s="77">
        <f t="shared" si="899"/>
        <v>5.2683165890713059E-3</v>
      </c>
      <c r="AT261" s="78">
        <f t="shared" si="900"/>
        <v>1.1149228130360206E-2</v>
      </c>
      <c r="AU261" s="75">
        <f t="shared" si="901"/>
        <v>1</v>
      </c>
      <c r="AV261" s="75"/>
      <c r="AW261" s="75"/>
      <c r="AX261" s="74">
        <v>492</v>
      </c>
      <c r="AY261" s="74">
        <v>249</v>
      </c>
      <c r="AZ261" s="74">
        <v>915</v>
      </c>
      <c r="BA261" s="74">
        <v>1912</v>
      </c>
      <c r="BB261" s="74">
        <v>2496</v>
      </c>
      <c r="BC261" s="74">
        <v>1515</v>
      </c>
      <c r="BD261" s="74">
        <v>91</v>
      </c>
      <c r="BE261" s="74">
        <v>364</v>
      </c>
      <c r="BF261" s="74">
        <v>15</v>
      </c>
      <c r="BG261" s="79">
        <v>17</v>
      </c>
      <c r="BH261" s="80"/>
      <c r="BI261" s="80"/>
      <c r="BJ261" s="81"/>
      <c r="BK261" s="73">
        <f t="shared" si="902"/>
        <v>17</v>
      </c>
      <c r="BL261" s="79">
        <f t="shared" si="903"/>
        <v>8066</v>
      </c>
      <c r="BM261" s="82"/>
      <c r="BN261" s="83">
        <f t="shared" si="904"/>
        <v>6.0996776593106872E-2</v>
      </c>
      <c r="BO261" s="84">
        <f t="shared" si="905"/>
        <v>3.0870319861145551E-2</v>
      </c>
      <c r="BP261" s="84">
        <f t="shared" si="906"/>
        <v>0.1134391272005951</v>
      </c>
      <c r="BQ261" s="84">
        <f t="shared" si="907"/>
        <v>0.23704438383337467</v>
      </c>
      <c r="BR261" s="84">
        <f t="shared" si="908"/>
        <v>0.30944706174063974</v>
      </c>
      <c r="BS261" s="84">
        <f t="shared" si="909"/>
        <v>0.18782544011901811</v>
      </c>
      <c r="BT261" s="84">
        <f t="shared" si="910"/>
        <v>1.1281924125960824E-2</v>
      </c>
      <c r="BU261" s="84">
        <f t="shared" si="911"/>
        <v>4.5127696503843295E-2</v>
      </c>
      <c r="BV261" s="84">
        <f t="shared" si="912"/>
        <v>1.8596578229605754E-3</v>
      </c>
      <c r="BW261" s="84">
        <f t="shared" si="913"/>
        <v>2.1076121993553187E-3</v>
      </c>
      <c r="BX261" s="84">
        <f t="shared" si="914"/>
        <v>0</v>
      </c>
      <c r="BY261" s="84">
        <f t="shared" si="915"/>
        <v>0</v>
      </c>
      <c r="BZ261" s="84">
        <f t="shared" si="916"/>
        <v>0</v>
      </c>
      <c r="CA261" s="75">
        <f t="shared" si="917"/>
        <v>2.1076121993553187E-3</v>
      </c>
      <c r="CB261" s="85">
        <f t="shared" si="918"/>
        <v>1</v>
      </c>
      <c r="CC261" s="75"/>
      <c r="CD261" s="75"/>
      <c r="CE261" s="74">
        <v>1930</v>
      </c>
      <c r="CF261" s="74">
        <v>2053</v>
      </c>
      <c r="CG261" s="74">
        <v>1770</v>
      </c>
      <c r="CH261" s="74">
        <v>738</v>
      </c>
      <c r="CI261" s="74">
        <v>958</v>
      </c>
      <c r="CJ261" s="74">
        <v>693</v>
      </c>
      <c r="CK261" s="72">
        <v>84</v>
      </c>
      <c r="CL261" s="72">
        <v>29</v>
      </c>
      <c r="CM261" s="72">
        <v>24</v>
      </c>
      <c r="CN261" s="72">
        <v>2</v>
      </c>
      <c r="CP261" s="73">
        <f t="shared" ref="CP261:CP324" si="1109">SUM(CL261:CO261)</f>
        <v>55</v>
      </c>
      <c r="CQ261" s="73">
        <f t="shared" ref="CQ261:CQ324" si="1110">SUM(CE261:CK261)+CP261</f>
        <v>8281</v>
      </c>
      <c r="CR261" s="73"/>
      <c r="CS261" s="76">
        <f t="shared" si="919"/>
        <v>0.23306363965704624</v>
      </c>
      <c r="CT261" s="77">
        <f t="shared" si="920"/>
        <v>0.24791691824658857</v>
      </c>
      <c r="CU261" s="77">
        <f t="shared" si="921"/>
        <v>0.21374230165438957</v>
      </c>
      <c r="CV261" s="77">
        <f t="shared" si="922"/>
        <v>8.9119671537253961E-2</v>
      </c>
      <c r="CW261" s="77">
        <f t="shared" si="923"/>
        <v>0.1156865112909069</v>
      </c>
      <c r="CX261" s="77">
        <f t="shared" si="924"/>
        <v>8.3685545224006758E-2</v>
      </c>
      <c r="CY261" s="77">
        <f t="shared" si="925"/>
        <v>1.0143702451394759E-2</v>
      </c>
      <c r="CZ261" s="78"/>
      <c r="DA261" s="78"/>
      <c r="DB261" s="78"/>
      <c r="DC261" s="78"/>
      <c r="DD261" s="78">
        <f t="shared" si="926"/>
        <v>6.6417099384132351E-3</v>
      </c>
      <c r="DE261" s="75">
        <f t="shared" si="927"/>
        <v>1</v>
      </c>
      <c r="DF261" s="75"/>
      <c r="DG261" s="75"/>
      <c r="DH261" s="74">
        <v>780</v>
      </c>
      <c r="DI261" s="74">
        <v>2311</v>
      </c>
      <c r="DJ261" s="74">
        <v>1498</v>
      </c>
      <c r="DK261" s="74">
        <v>1338</v>
      </c>
      <c r="DM261" s="74">
        <v>251</v>
      </c>
      <c r="DN261" s="74">
        <v>473</v>
      </c>
      <c r="DO261" s="72">
        <v>1535</v>
      </c>
      <c r="DP261" s="72">
        <v>103</v>
      </c>
      <c r="DQ261" s="72"/>
      <c r="DR261" s="72"/>
      <c r="DU261" s="73">
        <f t="shared" si="928"/>
        <v>103</v>
      </c>
      <c r="DV261" s="73">
        <f t="shared" ref="DV261:DV324" si="1111">SUM(DH261:DO261)+DU261</f>
        <v>8289</v>
      </c>
      <c r="DW261" s="76">
        <f t="shared" si="929"/>
        <v>9.410061527325371E-2</v>
      </c>
      <c r="DX261" s="77">
        <f t="shared" si="930"/>
        <v>0.27880323320062733</v>
      </c>
      <c r="DY261" s="77">
        <f t="shared" si="931"/>
        <v>0.18072143805042828</v>
      </c>
      <c r="DZ261" s="77">
        <f t="shared" si="932"/>
        <v>0.16141874773796597</v>
      </c>
      <c r="EA261" s="77">
        <f t="shared" si="933"/>
        <v>0</v>
      </c>
      <c r="EB261" s="77">
        <f t="shared" si="934"/>
        <v>3.0281095427675233E-2</v>
      </c>
      <c r="EC261" s="77">
        <f t="shared" si="935"/>
        <v>5.7063578236216675E-2</v>
      </c>
      <c r="ED261" s="77">
        <f t="shared" si="936"/>
        <v>0.18518518518518517</v>
      </c>
      <c r="EE261" s="75">
        <f t="shared" si="937"/>
        <v>1.2426106888647604E-2</v>
      </c>
      <c r="EF261" s="78">
        <f t="shared" si="938"/>
        <v>0</v>
      </c>
      <c r="EG261" s="78">
        <f t="shared" si="939"/>
        <v>0</v>
      </c>
      <c r="EH261" s="78">
        <f t="shared" si="940"/>
        <v>0</v>
      </c>
      <c r="EI261" s="78">
        <f t="shared" si="941"/>
        <v>0</v>
      </c>
      <c r="EJ261" s="75">
        <f t="shared" si="942"/>
        <v>1.2426106888647604E-2</v>
      </c>
      <c r="EK261" s="75">
        <f t="shared" si="943"/>
        <v>1</v>
      </c>
      <c r="EL261" s="75"/>
      <c r="EM261" s="75"/>
      <c r="EN261" s="75"/>
      <c r="EO261" s="75"/>
      <c r="EP261" s="75"/>
      <c r="EQ261" s="75"/>
      <c r="ER261" s="75">
        <f t="shared" si="944"/>
        <v>0.24981622151433472</v>
      </c>
      <c r="ES261" s="75">
        <f t="shared" si="945"/>
        <v>0.30944706174063974</v>
      </c>
      <c r="ET261" s="75">
        <f t="shared" si="946"/>
        <v>0.24791691824658857</v>
      </c>
      <c r="EU261" s="75">
        <f t="shared" si="947"/>
        <v>0.27880323320062733</v>
      </c>
      <c r="EV261" s="75"/>
      <c r="EW261" s="75"/>
      <c r="EX261" s="75">
        <f t="shared" si="948"/>
        <v>4.6189659397206567E-2</v>
      </c>
      <c r="EY261" s="75">
        <f t="shared" si="949"/>
        <v>3.0870319861145551E-2</v>
      </c>
      <c r="EZ261" s="75">
        <f t="shared" si="950"/>
        <v>0.1156865112909069</v>
      </c>
      <c r="FA261" s="75">
        <f t="shared" si="951"/>
        <v>0.18072143805042828</v>
      </c>
      <c r="FB261" s="75"/>
      <c r="FC261" s="75"/>
      <c r="FD261" s="75"/>
      <c r="FE261" s="75">
        <f t="shared" si="952"/>
        <v>4.5127696503843295E-2</v>
      </c>
      <c r="FF261" s="75"/>
      <c r="FG261" s="75"/>
      <c r="FH261" s="75"/>
      <c r="FI261" s="75"/>
      <c r="FJ261" s="75"/>
      <c r="FK261" s="75">
        <f t="shared" si="953"/>
        <v>1.8596578229605754E-3</v>
      </c>
      <c r="FL261" s="75"/>
      <c r="FM261" s="75"/>
      <c r="FN261" s="75"/>
      <c r="FO261" s="75"/>
      <c r="FP261" s="75">
        <f t="shared" si="954"/>
        <v>0.29600588091154129</v>
      </c>
      <c r="FQ261" s="75">
        <f t="shared" si="955"/>
        <v>0.38730473592858916</v>
      </c>
      <c r="FR261" s="75">
        <f t="shared" si="956"/>
        <v>0.36360342953749547</v>
      </c>
      <c r="FS261" s="75">
        <f t="shared" si="957"/>
        <v>0.45952467125105562</v>
      </c>
      <c r="FT261" s="75"/>
      <c r="FU261" s="75"/>
      <c r="FV261" s="75"/>
      <c r="FW261" s="75">
        <f t="shared" si="958"/>
        <v>-6.153014349405117E-2</v>
      </c>
      <c r="FX261" s="75">
        <f t="shared" si="959"/>
        <v>3.0886314954038763E-2</v>
      </c>
      <c r="FY261" s="75">
        <f t="shared" si="960"/>
        <v>-3.0643828540012408E-2</v>
      </c>
      <c r="FZ261" s="75"/>
      <c r="GA261" s="75"/>
      <c r="GB261" s="75">
        <f t="shared" si="961"/>
        <v>8.4816191429761351E-2</v>
      </c>
      <c r="GC261" s="75">
        <f t="shared" si="962"/>
        <v>6.5034926759521383E-2</v>
      </c>
      <c r="GD261" s="75">
        <f t="shared" si="963"/>
        <v>0.14985111818928273</v>
      </c>
      <c r="GE261" s="75"/>
      <c r="GF261" s="75"/>
      <c r="GG261" s="75"/>
      <c r="GH261" s="75"/>
      <c r="GI261" s="75"/>
      <c r="GJ261" s="75"/>
      <c r="GK261" s="75"/>
      <c r="GL261" s="75"/>
      <c r="GM261" s="75"/>
      <c r="GN261" s="75"/>
      <c r="GO261" s="75"/>
      <c r="GP261" s="75"/>
      <c r="GQ261" s="75">
        <f t="shared" si="964"/>
        <v>-2.3701306391093691E-2</v>
      </c>
      <c r="GR261" s="75">
        <f t="shared" si="965"/>
        <v>9.5921241713560146E-2</v>
      </c>
      <c r="GS261" s="75">
        <f t="shared" si="966"/>
        <v>7.2219935322466455E-2</v>
      </c>
      <c r="GT261" s="75"/>
      <c r="GU261" s="75"/>
      <c r="GV261" s="75"/>
      <c r="GW261" s="75"/>
      <c r="GX261" s="75">
        <f t="shared" si="967"/>
        <v>5.2683165890713059E-3</v>
      </c>
      <c r="GY261" s="75">
        <f t="shared" si="968"/>
        <v>1.1281924125960824E-2</v>
      </c>
      <c r="GZ261" s="75">
        <f t="shared" si="969"/>
        <v>1.0143702451394759E-2</v>
      </c>
      <c r="HA261" s="75">
        <f t="shared" si="970"/>
        <v>3.0281095427675233E-2</v>
      </c>
      <c r="HB261" s="75"/>
      <c r="HC261" s="75"/>
      <c r="HD261" s="75">
        <f t="shared" si="971"/>
        <v>-1.1382216745660645E-3</v>
      </c>
      <c r="HE261" s="75">
        <f t="shared" si="972"/>
        <v>2.0137392976280474E-2</v>
      </c>
      <c r="HF261" s="75">
        <f t="shared" si="973"/>
        <v>1.8999171301714409E-2</v>
      </c>
      <c r="HG261" s="75"/>
      <c r="HH261" s="75"/>
      <c r="HI261" s="75"/>
      <c r="HJ261" s="75">
        <f t="shared" si="974"/>
        <v>0.26182308257779957</v>
      </c>
      <c r="HK261" s="75">
        <f t="shared" si="975"/>
        <v>0.18782544011901811</v>
      </c>
      <c r="HL261" s="75">
        <f t="shared" si="976"/>
        <v>0.21374230165438957</v>
      </c>
      <c r="HM261" s="75">
        <f t="shared" si="977"/>
        <v>0.16141874773796597</v>
      </c>
      <c r="HN261" s="75"/>
      <c r="HO261" s="75"/>
      <c r="HP261" s="75">
        <f t="shared" si="978"/>
        <v>2.5916861535371455E-2</v>
      </c>
      <c r="HQ261" s="75">
        <f>Gegevens!HM199-Gegevens!HL199</f>
        <v>-0.15649247068370525</v>
      </c>
      <c r="HR261" s="75">
        <f t="shared" si="979"/>
        <v>-2.6406692381052144E-2</v>
      </c>
      <c r="HS261" s="75"/>
      <c r="HT261" s="75"/>
      <c r="HU261" s="75"/>
      <c r="HV261" s="75">
        <f t="shared" si="980"/>
        <v>8.8458711100220536E-2</v>
      </c>
      <c r="HW261" s="75">
        <f t="shared" si="981"/>
        <v>0.1134391272005951</v>
      </c>
      <c r="HX261" s="75">
        <f t="shared" si="982"/>
        <v>8.3685545224006758E-2</v>
      </c>
      <c r="HY261" s="75">
        <f t="shared" si="983"/>
        <v>9.410061527325371E-2</v>
      </c>
      <c r="HZ261" s="75"/>
      <c r="IA261" s="75"/>
      <c r="IB261" s="75">
        <f t="shared" si="984"/>
        <v>-2.9753581976588339E-2</v>
      </c>
      <c r="IC261" s="75">
        <f t="shared" si="985"/>
        <v>1.0415070049246952E-2</v>
      </c>
      <c r="ID261" s="75">
        <f t="shared" si="986"/>
        <v>-1.9338511927341387E-2</v>
      </c>
      <c r="IE261" s="75"/>
      <c r="IF261" s="75"/>
      <c r="IG261" s="75"/>
      <c r="IH261" s="75">
        <f t="shared" si="987"/>
        <v>0.29061504533202648</v>
      </c>
      <c r="II261" s="75">
        <f t="shared" si="988"/>
        <v>0.23704438383337467</v>
      </c>
      <c r="IJ261" s="75">
        <f t="shared" si="989"/>
        <v>0.23306363965704624</v>
      </c>
      <c r="IK261" s="75">
        <f t="shared" si="990"/>
        <v>0.18518518518518517</v>
      </c>
      <c r="IL261" s="75"/>
      <c r="IM261" s="75"/>
      <c r="IN261" s="75">
        <f t="shared" si="991"/>
        <v>-3.9807441763284324E-3</v>
      </c>
      <c r="IO261" s="75">
        <f t="shared" si="992"/>
        <v>-4.7878454471861065E-2</v>
      </c>
      <c r="IP261" s="75">
        <f t="shared" si="993"/>
        <v>-5.1859198648189497E-2</v>
      </c>
      <c r="IQ261" s="75"/>
      <c r="IR261" s="75"/>
      <c r="IS261" s="75"/>
      <c r="IT261" s="75">
        <f t="shared" si="994"/>
        <v>4.6679735358980644E-2</v>
      </c>
      <c r="IU261" s="75">
        <f t="shared" si="995"/>
        <v>6.0996776593106872E-2</v>
      </c>
      <c r="IV261" s="75">
        <f t="shared" si="996"/>
        <v>8.9119671537253961E-2</v>
      </c>
      <c r="IW261" s="75">
        <f t="shared" si="997"/>
        <v>5.7063578236216675E-2</v>
      </c>
      <c r="IX261" s="75"/>
      <c r="IY261" s="75"/>
      <c r="IZ261" s="75">
        <f t="shared" si="998"/>
        <v>2.8122894944147089E-2</v>
      </c>
      <c r="JA261" s="75">
        <f t="shared" si="999"/>
        <v>-3.2056093301037286E-2</v>
      </c>
      <c r="JB261" s="75">
        <f t="shared" si="1000"/>
        <v>-3.9331983568901968E-3</v>
      </c>
      <c r="JC261" s="75"/>
      <c r="JD261" s="75"/>
      <c r="JE261" s="75"/>
      <c r="JF261" s="75"/>
      <c r="JG261" s="75"/>
      <c r="JH261" s="75"/>
      <c r="JI261" s="75">
        <f t="shared" si="1001"/>
        <v>0.29588336192109777</v>
      </c>
      <c r="JJ261" s="75">
        <f t="shared" si="1002"/>
        <v>0.3372947806910071</v>
      </c>
      <c r="JK261" s="75">
        <f t="shared" si="1003"/>
        <v>0.34256309728007839</v>
      </c>
      <c r="JL261" s="75"/>
      <c r="JM261" s="75">
        <f t="shared" si="1004"/>
        <v>0.2483263079593355</v>
      </c>
      <c r="JN261" s="75">
        <f t="shared" si="1005"/>
        <v>0.29804116042648154</v>
      </c>
      <c r="JO261" s="75">
        <f t="shared" si="1006"/>
        <v>0.3093230845524424</v>
      </c>
      <c r="JP261" s="75"/>
      <c r="JQ261" s="75">
        <f t="shared" si="1007"/>
        <v>0.243207342108441</v>
      </c>
      <c r="JR261" s="75">
        <f t="shared" si="1008"/>
        <v>0.32218331119430021</v>
      </c>
      <c r="JS261" s="75">
        <f t="shared" si="1009"/>
        <v>0.33232701364569495</v>
      </c>
      <c r="JT261" s="75"/>
      <c r="JU261" s="75">
        <f t="shared" si="1010"/>
        <v>0.21546628061286041</v>
      </c>
      <c r="JV261" s="75">
        <f t="shared" si="1011"/>
        <v>0.24224876342140184</v>
      </c>
      <c r="JW261" s="75">
        <f t="shared" si="1012"/>
        <v>0.2725298588490771</v>
      </c>
      <c r="JX261" s="75"/>
      <c r="JY261" s="75"/>
      <c r="JZ261" s="75"/>
      <c r="KA261" s="75">
        <f t="shared" si="1013"/>
        <v>-5.1189658508944968E-3</v>
      </c>
      <c r="KB261" s="75">
        <f t="shared" si="1014"/>
        <v>-2.7741061495580588E-2</v>
      </c>
      <c r="KC261" s="75">
        <f t="shared" si="1015"/>
        <v>-3.2860027346475085E-2</v>
      </c>
      <c r="KD261" s="75"/>
      <c r="KE261" s="75"/>
      <c r="KF261" s="75">
        <f t="shared" si="1016"/>
        <v>2.4142150767818671E-2</v>
      </c>
      <c r="KG261" s="75">
        <f t="shared" si="1017"/>
        <v>-7.9934547772898379E-2</v>
      </c>
      <c r="KH261" s="75">
        <f t="shared" si="1018"/>
        <v>-5.5792397005079708E-2</v>
      </c>
      <c r="KI261" s="75"/>
      <c r="KJ261" s="75"/>
      <c r="KK261" s="75">
        <f t="shared" si="1019"/>
        <v>2.3003929093252551E-2</v>
      </c>
      <c r="KL261" s="75">
        <f t="shared" si="1020"/>
        <v>-5.9797154796617846E-2</v>
      </c>
      <c r="KM261" s="75">
        <f t="shared" si="1021"/>
        <v>-3.6793225703365295E-2</v>
      </c>
      <c r="KN261" s="75"/>
      <c r="KO261" s="75"/>
      <c r="KP261" s="75"/>
      <c r="KQ261" s="75"/>
      <c r="KR261" s="73">
        <f t="shared" si="1022"/>
        <v>2565.006694768163</v>
      </c>
      <c r="KS261" s="73">
        <f t="shared" si="1023"/>
        <v>255.88408132903547</v>
      </c>
      <c r="KT261" s="73">
        <f t="shared" si="1024"/>
        <v>1556.8850731465411</v>
      </c>
      <c r="KU261" s="73">
        <f t="shared" si="1025"/>
        <v>940.2969253657327</v>
      </c>
      <c r="KV261" s="73">
        <f t="shared" si="1026"/>
        <v>1964.8608975948428</v>
      </c>
      <c r="KW261" s="73">
        <f t="shared" si="1027"/>
        <v>505.60228118026288</v>
      </c>
      <c r="KX261" s="73">
        <f t="shared" si="1028"/>
        <v>93.515869080089274</v>
      </c>
      <c r="KY261" s="73"/>
      <c r="KZ261" s="73">
        <f t="shared" si="1029"/>
        <v>2054.9833353459726</v>
      </c>
      <c r="LA261" s="73">
        <f t="shared" si="1030"/>
        <v>958.92549209032734</v>
      </c>
      <c r="LB261" s="73">
        <f t="shared" si="1031"/>
        <v>1771.709938413235</v>
      </c>
      <c r="LC261" s="73">
        <f t="shared" si="1032"/>
        <v>693.669484361792</v>
      </c>
      <c r="LD261" s="73">
        <f t="shared" si="1033"/>
        <v>1931.8645091172564</v>
      </c>
      <c r="LE261" s="73">
        <f t="shared" si="1034"/>
        <v>738.71295737229809</v>
      </c>
      <c r="LF261" s="73">
        <f t="shared" si="1035"/>
        <v>84.081149619611153</v>
      </c>
      <c r="LG261" s="73"/>
      <c r="LH261" s="73">
        <f t="shared" si="1036"/>
        <v>2311</v>
      </c>
      <c r="LI261" s="73">
        <f t="shared" si="1037"/>
        <v>1498</v>
      </c>
      <c r="LJ261" s="73">
        <f t="shared" si="1038"/>
        <v>1338</v>
      </c>
      <c r="LK261" s="73">
        <f t="shared" si="1039"/>
        <v>780</v>
      </c>
      <c r="LL261" s="73">
        <f t="shared" si="1040"/>
        <v>1535</v>
      </c>
      <c r="LM261" s="73">
        <f t="shared" si="1041"/>
        <v>473</v>
      </c>
      <c r="LN261" s="73">
        <f t="shared" si="1042"/>
        <v>251</v>
      </c>
      <c r="LO261" s="73"/>
      <c r="LP261" s="73">
        <f t="shared" si="1043"/>
        <v>-510.02335942219042</v>
      </c>
      <c r="LQ261" s="73">
        <f t="shared" si="1044"/>
        <v>703.0414107612919</v>
      </c>
      <c r="LR261" s="73">
        <f t="shared" si="1045"/>
        <v>214.82486526669391</v>
      </c>
      <c r="LS261" s="73">
        <f t="shared" si="1046"/>
        <v>-246.6274410039407</v>
      </c>
      <c r="LT261" s="73">
        <f t="shared" si="1047"/>
        <v>-32.996388477586379</v>
      </c>
      <c r="LU261" s="73">
        <f t="shared" si="1048"/>
        <v>233.11067619203521</v>
      </c>
      <c r="LV261" s="73">
        <f t="shared" si="1049"/>
        <v>-9.4347194604781208</v>
      </c>
      <c r="LW261" s="73"/>
      <c r="LX261" s="73">
        <f t="shared" si="1050"/>
        <v>256.01666465402741</v>
      </c>
      <c r="LY261" s="73">
        <f t="shared" si="1051"/>
        <v>539.07450790967266</v>
      </c>
      <c r="LZ261" s="73">
        <f t="shared" si="1052"/>
        <v>-433.70993841323502</v>
      </c>
      <c r="MA261" s="73">
        <f t="shared" si="1053"/>
        <v>86.330515638207999</v>
      </c>
      <c r="MB261" s="73">
        <f t="shared" si="1054"/>
        <v>-396.86450911725638</v>
      </c>
      <c r="MC261" s="73">
        <f t="shared" si="1055"/>
        <v>-265.71295737229809</v>
      </c>
      <c r="MD261" s="73">
        <f t="shared" si="1056"/>
        <v>166.91885038038885</v>
      </c>
      <c r="ME261" s="73"/>
      <c r="MF261" s="73">
        <f t="shared" si="1057"/>
        <v>-254.00669476816302</v>
      </c>
      <c r="MG261" s="73">
        <f t="shared" si="1058"/>
        <v>1242.1159186709644</v>
      </c>
      <c r="MH261" s="73">
        <f t="shared" si="1059"/>
        <v>-218.88507314654112</v>
      </c>
      <c r="MI261" s="73">
        <f t="shared" si="1060"/>
        <v>-160.2969253657327</v>
      </c>
      <c r="MJ261" s="73">
        <f t="shared" si="1061"/>
        <v>-429.86089759484275</v>
      </c>
      <c r="MK261" s="73">
        <f t="shared" si="1062"/>
        <v>-32.602281180262878</v>
      </c>
      <c r="ML261" s="73">
        <f t="shared" si="1063"/>
        <v>157.48413091991074</v>
      </c>
      <c r="MM261" s="73"/>
      <c r="MN261" s="75">
        <f t="shared" si="1064"/>
        <v>-0.19883899736499075</v>
      </c>
      <c r="MO261" s="75">
        <f t="shared" si="1065"/>
        <v>2.7474995986845587</v>
      </c>
      <c r="MP261" s="75">
        <f t="shared" si="1066"/>
        <v>0.13798376577181917</v>
      </c>
      <c r="MQ261" s="75">
        <f t="shared" si="1067"/>
        <v>-0.26228676745700713</v>
      </c>
      <c r="MR261" s="75">
        <f t="shared" si="1068"/>
        <v>-1.6793243999092645E-2</v>
      </c>
      <c r="MS261" s="75">
        <f t="shared" si="1069"/>
        <v>0.46105542808839511</v>
      </c>
      <c r="MT261" s="75">
        <f t="shared" si="1070"/>
        <v>-0.10088896733021854</v>
      </c>
      <c r="MU261" s="75"/>
      <c r="MV261" s="75">
        <f t="shared" si="1071"/>
        <v>0.12458332885260356</v>
      </c>
      <c r="MW261" s="75">
        <f t="shared" si="1072"/>
        <v>0.56216516544425521</v>
      </c>
      <c r="MX261" s="75">
        <f t="shared" si="1073"/>
        <v>-0.24479737287113201</v>
      </c>
      <c r="MY261" s="75">
        <f t="shared" si="1074"/>
        <v>0.1244548269521126</v>
      </c>
      <c r="MZ261" s="75">
        <f t="shared" si="1075"/>
        <v>-0.20543081942045674</v>
      </c>
      <c r="NA261" s="75">
        <f t="shared" si="1076"/>
        <v>-0.35969716615974223</v>
      </c>
      <c r="NB261" s="75">
        <f t="shared" si="1077"/>
        <v>1.9852113242449834</v>
      </c>
      <c r="NC261" s="75"/>
      <c r="ND261" s="75">
        <f t="shared" si="1078"/>
        <v>-9.9027692709831819E-2</v>
      </c>
      <c r="NE261" s="75">
        <f t="shared" si="1079"/>
        <v>4.8542133305813424</v>
      </c>
      <c r="NF261" s="75">
        <f t="shared" si="1080"/>
        <v>-0.1405916704591198</v>
      </c>
      <c r="NG261" s="75">
        <f t="shared" si="1081"/>
        <v>-0.17047479476058533</v>
      </c>
      <c r="NH261" s="75">
        <f t="shared" si="1082"/>
        <v>-0.2187742135440881</v>
      </c>
      <c r="NI261" s="75">
        <f t="shared" si="1083"/>
        <v>-6.4482068997309669E-2</v>
      </c>
      <c r="NJ261" s="75">
        <f t="shared" si="1084"/>
        <v>1.6840364364794331</v>
      </c>
      <c r="NK261" s="75"/>
      <c r="NL261" s="75"/>
      <c r="NM261" s="211">
        <v>9569</v>
      </c>
      <c r="NN261" s="212">
        <v>0</v>
      </c>
      <c r="NO261" s="212">
        <v>7</v>
      </c>
      <c r="NP261" s="212">
        <v>3</v>
      </c>
      <c r="NQ261" s="212">
        <v>0</v>
      </c>
      <c r="NR261" s="212">
        <v>12</v>
      </c>
      <c r="NS261" s="213">
        <v>22</v>
      </c>
      <c r="NT261" s="213">
        <f t="shared" si="1085"/>
        <v>9591</v>
      </c>
      <c r="NU261" s="75"/>
      <c r="NV261" s="75"/>
      <c r="NW261" s="73">
        <v>8289</v>
      </c>
      <c r="NX261" s="73">
        <v>1498</v>
      </c>
      <c r="NY261" s="75">
        <f t="shared" si="1086"/>
        <v>0.18072143805042828</v>
      </c>
      <c r="NZ261" s="75">
        <f t="shared" si="1087"/>
        <v>1.973953999656124E-3</v>
      </c>
      <c r="OA261" s="75">
        <f t="shared" si="1088"/>
        <v>1.9113213252678466E-3</v>
      </c>
      <c r="OB261" s="73">
        <v>11790</v>
      </c>
      <c r="OC261" s="73">
        <v>9591</v>
      </c>
      <c r="OD261" s="73">
        <v>553.79857284753371</v>
      </c>
      <c r="OE261" s="73">
        <v>170.1459598467427</v>
      </c>
      <c r="OF261" s="75">
        <f t="shared" si="1089"/>
        <v>1.4431379121861128E-2</v>
      </c>
      <c r="OG261" s="75">
        <f t="shared" si="1090"/>
        <v>0.30723437760390471</v>
      </c>
      <c r="OH261" s="73">
        <v>523.66666666666697</v>
      </c>
      <c r="OI261" s="73">
        <f t="shared" si="1091"/>
        <v>160.88840240524485</v>
      </c>
      <c r="OJ261" s="75">
        <f t="shared" si="1092"/>
        <v>1.6774935085522347E-2</v>
      </c>
      <c r="OK261" s="75">
        <f t="shared" si="1093"/>
        <v>1.7990441719513907E-3</v>
      </c>
      <c r="OL261" s="75">
        <f t="shared" si="1094"/>
        <v>2.4821453501596688E-4</v>
      </c>
      <c r="OM261" s="73">
        <v>11727</v>
      </c>
      <c r="ON261" s="73">
        <v>208562623</v>
      </c>
      <c r="OO261" s="73">
        <f t="shared" si="1095"/>
        <v>17784.823313720473</v>
      </c>
      <c r="OP261" s="75">
        <f t="shared" si="1096"/>
        <v>1.7996359293699295E-3</v>
      </c>
      <c r="OQ261" s="75">
        <f t="shared" si="1097"/>
        <v>1.6748467416011865E-3</v>
      </c>
      <c r="OR261" s="75">
        <f t="shared" si="1098"/>
        <v>5.1868409063739933E-4</v>
      </c>
      <c r="OS261" s="73">
        <v>1927.2985418265541</v>
      </c>
      <c r="OT261" s="75">
        <f t="shared" si="1099"/>
        <v>0.1634689178818112</v>
      </c>
      <c r="OU261" s="75">
        <f t="shared" si="1100"/>
        <v>1.5884000809436886E-3</v>
      </c>
      <c r="OV261" s="73">
        <v>80.768096572721632</v>
      </c>
      <c r="OW261" s="75">
        <f t="shared" si="1101"/>
        <v>6.8873622045469117E-3</v>
      </c>
      <c r="OX261" s="75">
        <v>0.10163934426229508</v>
      </c>
      <c r="OY261" s="73">
        <v>704</v>
      </c>
      <c r="OZ261" s="75">
        <f t="shared" si="1102"/>
        <v>5.9711620016963528E-2</v>
      </c>
      <c r="PA261" s="73">
        <v>2836</v>
      </c>
      <c r="PB261" s="75">
        <f t="shared" si="1103"/>
        <v>0.24054283290924514</v>
      </c>
      <c r="PC261" s="73">
        <v>1957</v>
      </c>
      <c r="PD261" s="73">
        <v>2566</v>
      </c>
      <c r="PE261" s="75">
        <f t="shared" si="1104"/>
        <v>-0.23733437256430243</v>
      </c>
      <c r="PF261" s="75">
        <v>4.5963773426866299E-2</v>
      </c>
      <c r="PG261" s="75">
        <v>6.5124070777929019E-2</v>
      </c>
      <c r="PH261" s="75">
        <v>0.11108784420479531</v>
      </c>
      <c r="PI261" s="75"/>
      <c r="PJ261" s="75"/>
      <c r="PK261" s="75"/>
      <c r="PL261" s="75"/>
      <c r="PM261" s="75"/>
      <c r="PN261" s="75"/>
      <c r="PO261" s="226"/>
      <c r="PP261" s="21">
        <f t="shared" si="1105"/>
        <v>0</v>
      </c>
      <c r="PQ261" s="73">
        <f t="shared" si="1106"/>
        <v>96.827044885585551</v>
      </c>
      <c r="PR261" s="73"/>
      <c r="PS261" s="73">
        <f t="shared" si="1107"/>
        <v>28.821612314608313</v>
      </c>
      <c r="PT261" s="73">
        <v>1</v>
      </c>
      <c r="PU261" s="73">
        <f t="shared" si="1108"/>
        <v>13.797022823888369</v>
      </c>
      <c r="PV261" s="73">
        <v>1</v>
      </c>
      <c r="PW261" s="73"/>
    </row>
    <row r="262" spans="1:439" x14ac:dyDescent="0.25">
      <c r="A262" s="150" t="s">
        <v>78</v>
      </c>
      <c r="B262" s="153" t="s">
        <v>42</v>
      </c>
      <c r="C262" s="151"/>
      <c r="D262" s="156">
        <v>23088</v>
      </c>
      <c r="E262" s="156" t="s">
        <v>76</v>
      </c>
      <c r="F262" s="72" t="s">
        <v>101</v>
      </c>
      <c r="G262" s="82"/>
      <c r="P262" s="161"/>
      <c r="Q262" s="127"/>
      <c r="R262" s="127"/>
      <c r="S262" s="127"/>
      <c r="T262" s="127"/>
      <c r="U262" s="127"/>
      <c r="V262" s="127"/>
      <c r="W262" s="127"/>
      <c r="X262" s="127"/>
      <c r="Y262" s="127"/>
      <c r="Z262" s="113"/>
      <c r="AA262" s="73"/>
      <c r="AB262" s="74">
        <v>3392</v>
      </c>
      <c r="AC262" s="74">
        <v>4515</v>
      </c>
      <c r="AD262" s="74">
        <v>1970</v>
      </c>
      <c r="AE262" s="74">
        <v>4093</v>
      </c>
      <c r="AF262" s="74">
        <v>1813</v>
      </c>
      <c r="AG262" s="74">
        <v>2567</v>
      </c>
      <c r="AH262" s="74">
        <v>343</v>
      </c>
      <c r="AI262" s="74">
        <v>3104</v>
      </c>
      <c r="AK262" s="73">
        <f t="shared" si="892"/>
        <v>21797</v>
      </c>
      <c r="AL262" s="75"/>
      <c r="AM262" s="76">
        <f t="shared" si="893"/>
        <v>0.15561774556131577</v>
      </c>
      <c r="AN262" s="77">
        <f t="shared" si="894"/>
        <v>0.20713859705464055</v>
      </c>
      <c r="AO262" s="77">
        <f t="shared" si="895"/>
        <v>9.0379410010551914E-2</v>
      </c>
      <c r="AP262" s="77">
        <f t="shared" si="896"/>
        <v>0.18777813460567969</v>
      </c>
      <c r="AQ262" s="77">
        <f t="shared" si="897"/>
        <v>8.3176583933568846E-2</v>
      </c>
      <c r="AR262" s="77">
        <f t="shared" si="898"/>
        <v>0.1177685002523283</v>
      </c>
      <c r="AS262" s="77">
        <f t="shared" si="899"/>
        <v>1.573611047391843E-2</v>
      </c>
      <c r="AT262" s="78">
        <f t="shared" si="900"/>
        <v>0.14240491810799652</v>
      </c>
      <c r="AU262" s="75">
        <f t="shared" si="901"/>
        <v>1</v>
      </c>
      <c r="AV262" s="75"/>
      <c r="AW262" s="75"/>
      <c r="AX262" s="74">
        <v>1727</v>
      </c>
      <c r="AY262" s="74">
        <v>1070</v>
      </c>
      <c r="AZ262" s="74">
        <v>5014</v>
      </c>
      <c r="BA262" s="74">
        <v>5175</v>
      </c>
      <c r="BB262" s="74">
        <v>4670</v>
      </c>
      <c r="BC262" s="74">
        <v>2239</v>
      </c>
      <c r="BD262" s="74">
        <v>558</v>
      </c>
      <c r="BF262" s="74">
        <v>71</v>
      </c>
      <c r="BG262" s="79">
        <v>190</v>
      </c>
      <c r="BH262" s="80"/>
      <c r="BI262" s="80"/>
      <c r="BJ262" s="81"/>
      <c r="BK262" s="73">
        <f t="shared" si="902"/>
        <v>190</v>
      </c>
      <c r="BL262" s="79">
        <f t="shared" si="903"/>
        <v>20714</v>
      </c>
      <c r="BM262" s="82"/>
      <c r="BN262" s="83">
        <f t="shared" si="904"/>
        <v>8.3373563773293427E-2</v>
      </c>
      <c r="BO262" s="84">
        <f t="shared" si="905"/>
        <v>5.165588490875736E-2</v>
      </c>
      <c r="BP262" s="84">
        <f t="shared" si="906"/>
        <v>0.24205851115187796</v>
      </c>
      <c r="BQ262" s="84">
        <f t="shared" si="907"/>
        <v>0.24983103215216762</v>
      </c>
      <c r="BR262" s="84">
        <f t="shared" si="908"/>
        <v>0.22545138553635222</v>
      </c>
      <c r="BS262" s="84">
        <f t="shared" si="909"/>
        <v>0.10809114608477359</v>
      </c>
      <c r="BT262" s="84">
        <f t="shared" si="910"/>
        <v>2.6938302597277204E-2</v>
      </c>
      <c r="BU262" s="84">
        <f t="shared" si="911"/>
        <v>0</v>
      </c>
      <c r="BV262" s="84">
        <f t="shared" si="912"/>
        <v>3.4276334845997876E-3</v>
      </c>
      <c r="BW262" s="84">
        <f t="shared" si="913"/>
        <v>9.1725403109008397E-3</v>
      </c>
      <c r="BX262" s="84">
        <f t="shared" si="914"/>
        <v>0</v>
      </c>
      <c r="BY262" s="84">
        <f t="shared" si="915"/>
        <v>0</v>
      </c>
      <c r="BZ262" s="84">
        <f t="shared" si="916"/>
        <v>0</v>
      </c>
      <c r="CA262" s="75">
        <f t="shared" si="917"/>
        <v>9.1725403109008397E-3</v>
      </c>
      <c r="CB262" s="85">
        <f t="shared" si="918"/>
        <v>1</v>
      </c>
      <c r="CC262" s="75"/>
      <c r="CD262" s="75"/>
      <c r="CE262" s="74">
        <v>4984</v>
      </c>
      <c r="CF262" s="74">
        <v>3742</v>
      </c>
      <c r="CG262" s="74">
        <v>2604</v>
      </c>
      <c r="CH262" s="74">
        <v>2583</v>
      </c>
      <c r="CI262" s="74">
        <v>2082</v>
      </c>
      <c r="CJ262" s="74">
        <v>3729</v>
      </c>
      <c r="CK262" s="74">
        <v>1027</v>
      </c>
      <c r="CL262" s="74">
        <v>189</v>
      </c>
      <c r="CM262" s="72">
        <v>88</v>
      </c>
      <c r="CN262" s="74">
        <v>395</v>
      </c>
      <c r="CO262" s="72"/>
      <c r="CP262" s="73">
        <f t="shared" si="1109"/>
        <v>672</v>
      </c>
      <c r="CQ262" s="73">
        <f t="shared" si="1110"/>
        <v>21423</v>
      </c>
      <c r="CR262" s="73"/>
      <c r="CS262" s="76">
        <f t="shared" si="919"/>
        <v>0.23264715492694768</v>
      </c>
      <c r="CT262" s="77">
        <f t="shared" si="920"/>
        <v>0.17467208140783269</v>
      </c>
      <c r="CU262" s="77">
        <f t="shared" si="921"/>
        <v>0.12155160341688839</v>
      </c>
      <c r="CV262" s="77">
        <f t="shared" si="922"/>
        <v>0.12057134855062317</v>
      </c>
      <c r="CW262" s="77">
        <f t="shared" si="923"/>
        <v>9.7185268169724129E-2</v>
      </c>
      <c r="CX262" s="77">
        <f t="shared" si="924"/>
        <v>0.17406525696681138</v>
      </c>
      <c r="CY262" s="77">
        <f t="shared" si="925"/>
        <v>4.7939130840685247E-2</v>
      </c>
      <c r="CZ262" s="78"/>
      <c r="DA262" s="78"/>
      <c r="DB262" s="78"/>
      <c r="DC262" s="78"/>
      <c r="DD262" s="78">
        <f t="shared" si="926"/>
        <v>3.1368155720487324E-2</v>
      </c>
      <c r="DE262" s="75">
        <f t="shared" si="927"/>
        <v>1</v>
      </c>
      <c r="DF262" s="75"/>
      <c r="DG262" s="75"/>
      <c r="DH262" s="74">
        <v>3134</v>
      </c>
      <c r="DI262" s="74">
        <v>4451</v>
      </c>
      <c r="DJ262" s="74">
        <v>2733</v>
      </c>
      <c r="DK262" s="74">
        <v>1796</v>
      </c>
      <c r="DL262" s="74">
        <v>1313</v>
      </c>
      <c r="DM262" s="74">
        <v>2269</v>
      </c>
      <c r="DN262" s="74">
        <v>2750</v>
      </c>
      <c r="DO262" s="74">
        <v>4327</v>
      </c>
      <c r="DP262" s="74">
        <v>134</v>
      </c>
      <c r="DQ262" s="72">
        <v>264</v>
      </c>
      <c r="DS262" s="72"/>
      <c r="DU262" s="73">
        <f t="shared" si="928"/>
        <v>398</v>
      </c>
      <c r="DV262" s="73">
        <f t="shared" si="1111"/>
        <v>23171</v>
      </c>
      <c r="DW262" s="76">
        <f t="shared" si="929"/>
        <v>0.13525527599154116</v>
      </c>
      <c r="DX262" s="77">
        <f t="shared" si="930"/>
        <v>0.19209356523240256</v>
      </c>
      <c r="DY262" s="77">
        <f t="shared" si="931"/>
        <v>0.11794916058866686</v>
      </c>
      <c r="DZ262" s="77">
        <f t="shared" si="932"/>
        <v>7.7510681455267363E-2</v>
      </c>
      <c r="EA262" s="77">
        <f t="shared" si="933"/>
        <v>5.6665659660782873E-2</v>
      </c>
      <c r="EB262" s="77">
        <f t="shared" si="934"/>
        <v>9.7924129299555476E-2</v>
      </c>
      <c r="EC262" s="77">
        <f t="shared" si="935"/>
        <v>0.11868283630400069</v>
      </c>
      <c r="ED262" s="77">
        <f t="shared" si="936"/>
        <v>0.18674204824996762</v>
      </c>
      <c r="EE262" s="75">
        <f t="shared" si="937"/>
        <v>5.7830909326313067E-3</v>
      </c>
      <c r="EF262" s="78">
        <f t="shared" si="938"/>
        <v>1.1393552285184067E-2</v>
      </c>
      <c r="EG262" s="78">
        <f t="shared" si="939"/>
        <v>0</v>
      </c>
      <c r="EH262" s="78">
        <f t="shared" si="940"/>
        <v>0</v>
      </c>
      <c r="EI262" s="78">
        <f t="shared" si="941"/>
        <v>0</v>
      </c>
      <c r="EJ262" s="75">
        <f t="shared" si="942"/>
        <v>1.7176643217815372E-2</v>
      </c>
      <c r="EK262" s="75">
        <f t="shared" si="943"/>
        <v>1</v>
      </c>
      <c r="EL262" s="75"/>
      <c r="EM262" s="75"/>
      <c r="EN262" s="75"/>
      <c r="EO262" s="75"/>
      <c r="EP262" s="75"/>
      <c r="EQ262" s="75"/>
      <c r="ER262" s="75">
        <f t="shared" si="944"/>
        <v>0.20713859705464055</v>
      </c>
      <c r="ES262" s="75">
        <f t="shared" si="945"/>
        <v>0.22545138553635222</v>
      </c>
      <c r="ET262" s="75">
        <f t="shared" si="946"/>
        <v>0.17467208140783269</v>
      </c>
      <c r="EU262" s="75">
        <f t="shared" si="947"/>
        <v>0.19209356523240256</v>
      </c>
      <c r="EV262" s="75"/>
      <c r="EW262" s="75"/>
      <c r="EX262" s="75">
        <f t="shared" si="948"/>
        <v>9.0379410010551914E-2</v>
      </c>
      <c r="EY262" s="75">
        <f t="shared" si="949"/>
        <v>5.165588490875736E-2</v>
      </c>
      <c r="EZ262" s="75">
        <f t="shared" si="950"/>
        <v>9.7185268169724129E-2</v>
      </c>
      <c r="FA262" s="75">
        <f t="shared" si="951"/>
        <v>0.11794916058866686</v>
      </c>
      <c r="FB262" s="75"/>
      <c r="FC262" s="75"/>
      <c r="FD262" s="75"/>
      <c r="FE262" s="75">
        <f t="shared" si="952"/>
        <v>0</v>
      </c>
      <c r="FF262" s="75"/>
      <c r="FG262" s="75"/>
      <c r="FH262" s="75"/>
      <c r="FI262" s="75"/>
      <c r="FJ262" s="75"/>
      <c r="FK262" s="75">
        <f t="shared" si="953"/>
        <v>3.4276334845997876E-3</v>
      </c>
      <c r="FL262" s="75"/>
      <c r="FM262" s="75"/>
      <c r="FN262" s="75"/>
      <c r="FO262" s="75"/>
      <c r="FP262" s="75">
        <f t="shared" si="954"/>
        <v>0.29751800706519249</v>
      </c>
      <c r="FQ262" s="75">
        <f t="shared" si="955"/>
        <v>0.28053490392970937</v>
      </c>
      <c r="FR262" s="75">
        <f t="shared" si="956"/>
        <v>0.27185734957755681</v>
      </c>
      <c r="FS262" s="75">
        <f t="shared" si="957"/>
        <v>0.3100427258210694</v>
      </c>
      <c r="FT262" s="75"/>
      <c r="FU262" s="75"/>
      <c r="FV262" s="75"/>
      <c r="FW262" s="75">
        <f t="shared" si="958"/>
        <v>-5.0779304128519526E-2</v>
      </c>
      <c r="FX262" s="75">
        <f t="shared" si="959"/>
        <v>1.7421483824569872E-2</v>
      </c>
      <c r="FY262" s="75">
        <f t="shared" si="960"/>
        <v>-3.3357820303949653E-2</v>
      </c>
      <c r="FZ262" s="75"/>
      <c r="GA262" s="75"/>
      <c r="GB262" s="75">
        <f t="shared" si="961"/>
        <v>4.5529383260966769E-2</v>
      </c>
      <c r="GC262" s="75">
        <f t="shared" si="962"/>
        <v>2.0763892418942734E-2</v>
      </c>
      <c r="GD262" s="75">
        <f t="shared" si="963"/>
        <v>6.6293275679909502E-2</v>
      </c>
      <c r="GE262" s="75"/>
      <c r="GF262" s="75"/>
      <c r="GG262" s="75"/>
      <c r="GH262" s="75"/>
      <c r="GI262" s="75"/>
      <c r="GJ262" s="75"/>
      <c r="GK262" s="75"/>
      <c r="GL262" s="75"/>
      <c r="GM262" s="75"/>
      <c r="GN262" s="75"/>
      <c r="GO262" s="75"/>
      <c r="GP262" s="75"/>
      <c r="GQ262" s="75">
        <f t="shared" si="964"/>
        <v>-8.6775543521525611E-3</v>
      </c>
      <c r="GR262" s="75">
        <f t="shared" si="965"/>
        <v>3.8185376243512592E-2</v>
      </c>
      <c r="GS262" s="75">
        <f t="shared" si="966"/>
        <v>2.9507821891360031E-2</v>
      </c>
      <c r="GT262" s="75"/>
      <c r="GU262" s="75"/>
      <c r="GV262" s="75"/>
      <c r="GW262" s="75"/>
      <c r="GX262" s="75">
        <f t="shared" si="967"/>
        <v>1.573611047391843E-2</v>
      </c>
      <c r="GY262" s="75">
        <f t="shared" si="968"/>
        <v>2.6938302597277204E-2</v>
      </c>
      <c r="GZ262" s="75">
        <f t="shared" si="969"/>
        <v>4.7939130840685247E-2</v>
      </c>
      <c r="HA262" s="75">
        <f t="shared" si="970"/>
        <v>9.7924129299555476E-2</v>
      </c>
      <c r="HB262" s="75"/>
      <c r="HC262" s="75"/>
      <c r="HD262" s="75">
        <f t="shared" si="971"/>
        <v>2.1000828243408043E-2</v>
      </c>
      <c r="HE262" s="75">
        <f t="shared" si="972"/>
        <v>4.9984998458870229E-2</v>
      </c>
      <c r="HF262" s="75">
        <f t="shared" si="973"/>
        <v>7.0985826702278265E-2</v>
      </c>
      <c r="HG262" s="75"/>
      <c r="HH262" s="75"/>
      <c r="HI262" s="75"/>
      <c r="HJ262" s="75">
        <f t="shared" si="974"/>
        <v>0.1177685002523283</v>
      </c>
      <c r="HK262" s="75">
        <f t="shared" si="975"/>
        <v>0.10809114608477359</v>
      </c>
      <c r="HL262" s="75">
        <f t="shared" si="976"/>
        <v>0.12155160341688839</v>
      </c>
      <c r="HM262" s="75">
        <f t="shared" si="977"/>
        <v>7.7510681455267363E-2</v>
      </c>
      <c r="HN262" s="75"/>
      <c r="HO262" s="75"/>
      <c r="HP262" s="75">
        <f t="shared" si="978"/>
        <v>1.3460457332114803E-2</v>
      </c>
      <c r="HQ262" s="75">
        <f>Gegevens!HM94-Gegevens!HL94</f>
        <v>-8.5038328121849638E-2</v>
      </c>
      <c r="HR262" s="75">
        <f t="shared" si="979"/>
        <v>-3.0580464629506227E-2</v>
      </c>
      <c r="HS262" s="75"/>
      <c r="HT262" s="75"/>
      <c r="HU262" s="75"/>
      <c r="HV262" s="75">
        <f t="shared" si="980"/>
        <v>0.15561774556131577</v>
      </c>
      <c r="HW262" s="75">
        <f t="shared" si="981"/>
        <v>0.24205851115187796</v>
      </c>
      <c r="HX262" s="75">
        <f t="shared" si="982"/>
        <v>0.17406525696681138</v>
      </c>
      <c r="HY262" s="75">
        <f t="shared" si="983"/>
        <v>0.13525527599154116</v>
      </c>
      <c r="HZ262" s="75"/>
      <c r="IA262" s="75"/>
      <c r="IB262" s="75">
        <f t="shared" si="984"/>
        <v>-6.7993254185066576E-2</v>
      </c>
      <c r="IC262" s="75">
        <f t="shared" si="985"/>
        <v>-3.880998097527022E-2</v>
      </c>
      <c r="ID262" s="75">
        <f t="shared" si="986"/>
        <v>-0.1068032351603368</v>
      </c>
      <c r="IE262" s="75"/>
      <c r="IF262" s="75"/>
      <c r="IG262" s="75"/>
      <c r="IH262" s="75">
        <f t="shared" si="987"/>
        <v>0.18777813460567969</v>
      </c>
      <c r="II262" s="75">
        <f t="shared" si="988"/>
        <v>0.24983103215216762</v>
      </c>
      <c r="IJ262" s="75">
        <f t="shared" si="989"/>
        <v>0.23264715492694768</v>
      </c>
      <c r="IK262" s="75">
        <f t="shared" si="990"/>
        <v>0.18674204824996762</v>
      </c>
      <c r="IL262" s="75"/>
      <c r="IM262" s="75"/>
      <c r="IN262" s="75">
        <f t="shared" si="991"/>
        <v>-1.718387722521994E-2</v>
      </c>
      <c r="IO262" s="75">
        <f t="shared" si="992"/>
        <v>-4.5905106676980056E-2</v>
      </c>
      <c r="IP262" s="75">
        <f t="shared" si="993"/>
        <v>-6.3088983902199997E-2</v>
      </c>
      <c r="IQ262" s="75"/>
      <c r="IR262" s="75"/>
      <c r="IS262" s="75"/>
      <c r="IT262" s="75">
        <f t="shared" si="994"/>
        <v>8.3176583933568846E-2</v>
      </c>
      <c r="IU262" s="75">
        <f t="shared" si="995"/>
        <v>8.3373563773293427E-2</v>
      </c>
      <c r="IV262" s="75">
        <f t="shared" si="996"/>
        <v>0.12057134855062317</v>
      </c>
      <c r="IW262" s="75">
        <f t="shared" si="997"/>
        <v>0.11868283630400069</v>
      </c>
      <c r="IX262" s="75"/>
      <c r="IY262" s="75"/>
      <c r="IZ262" s="75">
        <f t="shared" si="998"/>
        <v>3.719778477732974E-2</v>
      </c>
      <c r="JA262" s="75">
        <f t="shared" si="999"/>
        <v>-1.8885122466224813E-3</v>
      </c>
      <c r="JB262" s="75">
        <f t="shared" si="1000"/>
        <v>3.5309272530707259E-2</v>
      </c>
      <c r="JC262" s="75"/>
      <c r="JD262" s="75"/>
      <c r="JE262" s="75"/>
      <c r="JF262" s="75"/>
      <c r="JG262" s="75"/>
      <c r="JH262" s="75"/>
      <c r="JI262" s="75">
        <f t="shared" si="1001"/>
        <v>0.20351424507959812</v>
      </c>
      <c r="JJ262" s="75">
        <f t="shared" si="1002"/>
        <v>0.27095471853924852</v>
      </c>
      <c r="JK262" s="75">
        <f t="shared" si="1003"/>
        <v>0.28669082901316695</v>
      </c>
      <c r="JL262" s="75"/>
      <c r="JM262" s="75">
        <f t="shared" si="1004"/>
        <v>0.27676933474944482</v>
      </c>
      <c r="JN262" s="75">
        <f t="shared" si="1005"/>
        <v>0.33320459592546103</v>
      </c>
      <c r="JO262" s="75">
        <f t="shared" si="1006"/>
        <v>0.36014289852273823</v>
      </c>
      <c r="JP262" s="75"/>
      <c r="JQ262" s="75">
        <f t="shared" si="1007"/>
        <v>0.28058628576763295</v>
      </c>
      <c r="JR262" s="75">
        <f t="shared" si="1008"/>
        <v>0.35321850347757083</v>
      </c>
      <c r="JS262" s="75">
        <f t="shared" si="1009"/>
        <v>0.40115763431825613</v>
      </c>
      <c r="JT262" s="75"/>
      <c r="JU262" s="75">
        <f t="shared" si="1010"/>
        <v>0.28466617754952311</v>
      </c>
      <c r="JV262" s="75">
        <f t="shared" si="1011"/>
        <v>0.30542488455396832</v>
      </c>
      <c r="JW262" s="75">
        <f t="shared" si="1012"/>
        <v>0.40334901385352379</v>
      </c>
      <c r="JX262" s="75"/>
      <c r="JY262" s="75"/>
      <c r="JZ262" s="75"/>
      <c r="KA262" s="75">
        <f t="shared" si="1013"/>
        <v>3.8169510181881305E-3</v>
      </c>
      <c r="KB262" s="75">
        <f t="shared" si="1014"/>
        <v>4.0798917818901659E-3</v>
      </c>
      <c r="KC262" s="75">
        <f t="shared" si="1015"/>
        <v>7.8968428000782964E-3</v>
      </c>
      <c r="KD262" s="75"/>
      <c r="KE262" s="75"/>
      <c r="KF262" s="75">
        <f t="shared" si="1016"/>
        <v>2.00139075521098E-2</v>
      </c>
      <c r="KG262" s="75">
        <f t="shared" si="1017"/>
        <v>-4.779361892360251E-2</v>
      </c>
      <c r="KH262" s="75">
        <f t="shared" si="1018"/>
        <v>-2.777971137149271E-2</v>
      </c>
      <c r="KI262" s="75"/>
      <c r="KJ262" s="75"/>
      <c r="KK262" s="75">
        <f t="shared" si="1019"/>
        <v>4.1014735795517898E-2</v>
      </c>
      <c r="KL262" s="75">
        <f t="shared" si="1020"/>
        <v>2.1913795352676568E-3</v>
      </c>
      <c r="KM262" s="75">
        <f t="shared" si="1021"/>
        <v>4.3206115330785555E-2</v>
      </c>
      <c r="KN262" s="75"/>
      <c r="KO262" s="75"/>
      <c r="KP262" s="75"/>
      <c r="KQ262" s="75"/>
      <c r="KR262" s="73">
        <f t="shared" si="1022"/>
        <v>5223.934054262817</v>
      </c>
      <c r="KS262" s="73">
        <f t="shared" si="1023"/>
        <v>1196.9185092208168</v>
      </c>
      <c r="KT262" s="73">
        <f t="shared" si="1024"/>
        <v>2504.5799459302889</v>
      </c>
      <c r="KU262" s="73">
        <f t="shared" si="1025"/>
        <v>5608.7377619001645</v>
      </c>
      <c r="KV262" s="73">
        <f t="shared" si="1026"/>
        <v>5788.8348459978761</v>
      </c>
      <c r="KW262" s="73">
        <f t="shared" si="1027"/>
        <v>1931.8488461909819</v>
      </c>
      <c r="KX262" s="73">
        <f t="shared" si="1028"/>
        <v>624.18740948151014</v>
      </c>
      <c r="KY262" s="73"/>
      <c r="KZ262" s="73">
        <f t="shared" si="1029"/>
        <v>4047.3267983008914</v>
      </c>
      <c r="LA262" s="73">
        <f t="shared" si="1030"/>
        <v>2251.8798487606778</v>
      </c>
      <c r="LB262" s="73">
        <f t="shared" si="1031"/>
        <v>2816.4722027727212</v>
      </c>
      <c r="LC262" s="73">
        <f t="shared" si="1032"/>
        <v>4033.2660691779865</v>
      </c>
      <c r="LD262" s="73">
        <f t="shared" si="1033"/>
        <v>5390.6672268123048</v>
      </c>
      <c r="LE262" s="73">
        <f t="shared" si="1034"/>
        <v>2793.7587172664894</v>
      </c>
      <c r="LF262" s="73">
        <f t="shared" si="1035"/>
        <v>1110.7976007095178</v>
      </c>
      <c r="LG262" s="73"/>
      <c r="LH262" s="73">
        <f t="shared" si="1036"/>
        <v>4451</v>
      </c>
      <c r="LI262" s="73">
        <f t="shared" si="1037"/>
        <v>2733</v>
      </c>
      <c r="LJ262" s="73">
        <f t="shared" si="1038"/>
        <v>1796</v>
      </c>
      <c r="LK262" s="73">
        <f t="shared" si="1039"/>
        <v>3134</v>
      </c>
      <c r="LL262" s="73">
        <f t="shared" si="1040"/>
        <v>4327</v>
      </c>
      <c r="LM262" s="73">
        <f t="shared" si="1041"/>
        <v>2750</v>
      </c>
      <c r="LN262" s="73">
        <f t="shared" si="1042"/>
        <v>2269</v>
      </c>
      <c r="LO262" s="73"/>
      <c r="LP262" s="73">
        <f t="shared" si="1043"/>
        <v>-1176.6072559619256</v>
      </c>
      <c r="LQ262" s="73">
        <f t="shared" si="1044"/>
        <v>1054.961339539861</v>
      </c>
      <c r="LR262" s="73">
        <f t="shared" si="1045"/>
        <v>311.89225684243229</v>
      </c>
      <c r="LS262" s="73">
        <f t="shared" si="1046"/>
        <v>-1575.471692722178</v>
      </c>
      <c r="LT262" s="73">
        <f t="shared" si="1047"/>
        <v>-398.16761918557131</v>
      </c>
      <c r="LU262" s="73">
        <f t="shared" si="1048"/>
        <v>861.90987107550745</v>
      </c>
      <c r="LV262" s="73">
        <f t="shared" si="1049"/>
        <v>486.61019122800769</v>
      </c>
      <c r="LW262" s="73"/>
      <c r="LX262" s="73">
        <f t="shared" si="1050"/>
        <v>403.67320169910863</v>
      </c>
      <c r="LY262" s="73">
        <f t="shared" si="1051"/>
        <v>481.12015123932224</v>
      </c>
      <c r="LZ262" s="73">
        <f t="shared" si="1052"/>
        <v>-1020.4722027727212</v>
      </c>
      <c r="MA262" s="73">
        <f t="shared" si="1053"/>
        <v>-899.26606917798654</v>
      </c>
      <c r="MB262" s="73">
        <f t="shared" si="1054"/>
        <v>-1063.6672268123048</v>
      </c>
      <c r="MC262" s="73">
        <f t="shared" si="1055"/>
        <v>-43.758717266489384</v>
      </c>
      <c r="MD262" s="73">
        <f t="shared" si="1056"/>
        <v>1158.2023992904822</v>
      </c>
      <c r="ME262" s="73"/>
      <c r="MF262" s="73">
        <f t="shared" si="1057"/>
        <v>-772.93405426281697</v>
      </c>
      <c r="MG262" s="73">
        <f t="shared" si="1058"/>
        <v>1536.0814907791832</v>
      </c>
      <c r="MH262" s="73">
        <f t="shared" si="1059"/>
        <v>-708.57994593028889</v>
      </c>
      <c r="MI262" s="73">
        <f t="shared" si="1060"/>
        <v>-2474.7377619001645</v>
      </c>
      <c r="MJ262" s="73">
        <f t="shared" si="1061"/>
        <v>-1461.8348459978761</v>
      </c>
      <c r="MK262" s="73">
        <f t="shared" si="1062"/>
        <v>818.15115380901807</v>
      </c>
      <c r="ML262" s="73">
        <f t="shared" si="1063"/>
        <v>1644.8125905184897</v>
      </c>
      <c r="MM262" s="73"/>
      <c r="MN262" s="75">
        <f t="shared" si="1064"/>
        <v>-0.2252339412672705</v>
      </c>
      <c r="MO262" s="75">
        <f t="shared" si="1065"/>
        <v>0.88139779894174364</v>
      </c>
      <c r="MP262" s="75">
        <f t="shared" si="1066"/>
        <v>0.12452876872596078</v>
      </c>
      <c r="MQ262" s="75">
        <f t="shared" si="1067"/>
        <v>-0.28089594479247493</v>
      </c>
      <c r="MR262" s="75">
        <f t="shared" si="1068"/>
        <v>-6.8781996684677466E-2</v>
      </c>
      <c r="MS262" s="75">
        <f t="shared" si="1069"/>
        <v>0.44615802772299262</v>
      </c>
      <c r="MT262" s="75">
        <f t="shared" si="1070"/>
        <v>0.77958988572393206</v>
      </c>
      <c r="MU262" s="75"/>
      <c r="MV262" s="75">
        <f t="shared" si="1071"/>
        <v>9.97382276787174E-2</v>
      </c>
      <c r="MW262" s="75">
        <f t="shared" si="1072"/>
        <v>0.21365267401105204</v>
      </c>
      <c r="MX262" s="75">
        <f t="shared" si="1073"/>
        <v>-0.36232283839623947</v>
      </c>
      <c r="MY262" s="75">
        <f t="shared" si="1074"/>
        <v>-0.22296224790378497</v>
      </c>
      <c r="MZ262" s="75">
        <f t="shared" si="1075"/>
        <v>-0.19731643265267729</v>
      </c>
      <c r="NA262" s="75">
        <f t="shared" si="1076"/>
        <v>-1.566302665868885E-2</v>
      </c>
      <c r="NB262" s="75">
        <f t="shared" si="1077"/>
        <v>1.0426763602574265</v>
      </c>
      <c r="NC262" s="75"/>
      <c r="ND262" s="75">
        <f t="shared" si="1078"/>
        <v>-0.14796014770364299</v>
      </c>
      <c r="NE262" s="75">
        <f t="shared" si="1079"/>
        <v>1.2833634695641549</v>
      </c>
      <c r="NF262" s="75">
        <f t="shared" si="1080"/>
        <v>-0.28291368661705762</v>
      </c>
      <c r="NG262" s="75">
        <f t="shared" si="1081"/>
        <v>-0.4412290014182722</v>
      </c>
      <c r="NH262" s="75">
        <f t="shared" si="1082"/>
        <v>-0.25252661112080593</v>
      </c>
      <c r="NI262" s="75">
        <f t="shared" si="1083"/>
        <v>0.4235068159820905</v>
      </c>
      <c r="NJ262" s="75">
        <f t="shared" si="1084"/>
        <v>2.6351261905214907</v>
      </c>
      <c r="NK262" s="75"/>
      <c r="NL262" s="75"/>
      <c r="NM262" s="211">
        <v>27992</v>
      </c>
      <c r="NN262" s="212">
        <v>2</v>
      </c>
      <c r="NO262" s="212">
        <v>17</v>
      </c>
      <c r="NP262" s="212">
        <v>45</v>
      </c>
      <c r="NQ262" s="212">
        <v>6</v>
      </c>
      <c r="NR262" s="212">
        <v>104</v>
      </c>
      <c r="NS262" s="213">
        <v>174</v>
      </c>
      <c r="NT262" s="213">
        <f t="shared" si="1085"/>
        <v>28166</v>
      </c>
      <c r="NU262" s="75"/>
      <c r="NV262" s="75"/>
      <c r="NW262" s="73">
        <v>23171</v>
      </c>
      <c r="NX262" s="73">
        <v>2733</v>
      </c>
      <c r="NY262" s="75">
        <f t="shared" si="1086"/>
        <v>0.11794916058866686</v>
      </c>
      <c r="NZ262" s="75">
        <f t="shared" si="1087"/>
        <v>5.5179741978564414E-3</v>
      </c>
      <c r="OA262" s="75">
        <f t="shared" si="1088"/>
        <v>3.4870768904920056E-3</v>
      </c>
      <c r="OB262" s="73">
        <v>44015</v>
      </c>
      <c r="OC262" s="73">
        <v>28166</v>
      </c>
      <c r="OD262" s="73">
        <v>20576.442876629655</v>
      </c>
      <c r="OE262" s="73">
        <v>13379.80887775345</v>
      </c>
      <c r="OF262" s="75">
        <f t="shared" si="1089"/>
        <v>0.30398293485751338</v>
      </c>
      <c r="OG262" s="75">
        <f t="shared" si="1090"/>
        <v>0.65024887722211655</v>
      </c>
      <c r="OH262" s="73">
        <v>11620</v>
      </c>
      <c r="OI262" s="73">
        <f t="shared" si="1091"/>
        <v>7555.8919533209946</v>
      </c>
      <c r="OJ262" s="75">
        <f t="shared" si="1092"/>
        <v>0.26826286846982156</v>
      </c>
      <c r="OK262" s="75">
        <f t="shared" si="1093"/>
        <v>6.7162789846005478E-3</v>
      </c>
      <c r="OL262" s="75">
        <f t="shared" si="1094"/>
        <v>1.9518906250759603E-2</v>
      </c>
      <c r="OM262" s="73">
        <v>43653</v>
      </c>
      <c r="ON262" s="73">
        <v>746777450</v>
      </c>
      <c r="OO262" s="73">
        <f t="shared" si="1095"/>
        <v>17107.127803358304</v>
      </c>
      <c r="OP262" s="75">
        <f t="shared" si="1096"/>
        <v>6.6990285004507148E-3</v>
      </c>
      <c r="OQ262" s="75">
        <f t="shared" si="1097"/>
        <v>5.9969411625291225E-3</v>
      </c>
      <c r="OR262" s="75">
        <f t="shared" si="1098"/>
        <v>2.4359250810952065E-2</v>
      </c>
      <c r="OS262" s="73">
        <v>6654.7316335647038</v>
      </c>
      <c r="OT262" s="75">
        <f t="shared" si="1099"/>
        <v>0.15119235791354546</v>
      </c>
      <c r="OU262" s="75">
        <f t="shared" si="1100"/>
        <v>5.4845557322919271E-3</v>
      </c>
      <c r="OV262" s="73">
        <v>8336.2449919629798</v>
      </c>
      <c r="OW262" s="75">
        <f t="shared" si="1101"/>
        <v>0.19096614189088906</v>
      </c>
      <c r="OX262" s="75">
        <v>0.17565217391304347</v>
      </c>
      <c r="OY262" s="73">
        <v>2746</v>
      </c>
      <c r="OZ262" s="75">
        <f t="shared" si="1102"/>
        <v>6.238782233329547E-2</v>
      </c>
      <c r="PA262" s="73">
        <v>6277</v>
      </c>
      <c r="PB262" s="75">
        <f t="shared" si="1103"/>
        <v>0.14261047370214699</v>
      </c>
      <c r="PC262" s="73">
        <v>8699</v>
      </c>
      <c r="PD262" s="73">
        <v>7857</v>
      </c>
      <c r="PE262" s="75">
        <f t="shared" si="1104"/>
        <v>0.10716558482881507</v>
      </c>
      <c r="PF262" s="75">
        <v>4.1971573318322547E-2</v>
      </c>
      <c r="PG262" s="75">
        <v>9.8015761328454826E-2</v>
      </c>
      <c r="PH262" s="75">
        <v>0.13998733464677737</v>
      </c>
      <c r="PI262" s="75"/>
      <c r="PJ262" s="75"/>
      <c r="PK262" s="75"/>
      <c r="PL262" s="75"/>
      <c r="PM262" s="75"/>
      <c r="PN262" s="75"/>
      <c r="PO262" s="226"/>
      <c r="PP262" s="21">
        <f t="shared" si="1105"/>
        <v>0</v>
      </c>
      <c r="PQ262" s="73">
        <f t="shared" si="1106"/>
        <v>63.194874884457143</v>
      </c>
      <c r="PR262" s="73"/>
      <c r="PS262" s="73">
        <f t="shared" si="1107"/>
        <v>363.62363302847808</v>
      </c>
      <c r="PT262" s="73">
        <v>4</v>
      </c>
      <c r="PU262" s="73">
        <f t="shared" si="1108"/>
        <v>290.62083775128491</v>
      </c>
      <c r="PV262" s="73">
        <v>4</v>
      </c>
      <c r="PW262" s="73"/>
    </row>
    <row r="263" spans="1:439" x14ac:dyDescent="0.25">
      <c r="A263" s="150"/>
      <c r="B263" s="153" t="s">
        <v>12</v>
      </c>
      <c r="C263" s="151"/>
      <c r="D263" s="156">
        <v>33041</v>
      </c>
      <c r="E263" s="156" t="s">
        <v>140</v>
      </c>
      <c r="F263" s="72" t="s">
        <v>163</v>
      </c>
      <c r="G263" s="82">
        <v>252</v>
      </c>
      <c r="H263" s="72">
        <v>508</v>
      </c>
      <c r="I263" s="72">
        <v>258</v>
      </c>
      <c r="J263" s="72">
        <v>443</v>
      </c>
      <c r="K263" s="72">
        <v>189</v>
      </c>
      <c r="L263" s="72">
        <v>672</v>
      </c>
      <c r="M263" s="72">
        <v>98</v>
      </c>
      <c r="N263" s="72">
        <v>14</v>
      </c>
      <c r="O263" s="72">
        <v>12</v>
      </c>
      <c r="P263" s="161">
        <f>SUM(G263:O263)</f>
        <v>2446</v>
      </c>
      <c r="Q263" s="127">
        <f t="shared" ref="Q263:Z264" si="1112">G263/$P263</f>
        <v>0.10302534750613246</v>
      </c>
      <c r="R263" s="127">
        <f t="shared" si="1112"/>
        <v>0.20768601798855274</v>
      </c>
      <c r="S263" s="127">
        <f t="shared" si="1112"/>
        <v>0.10547833197056419</v>
      </c>
      <c r="T263" s="127">
        <f t="shared" si="1112"/>
        <v>0.18111201962387571</v>
      </c>
      <c r="U263" s="127">
        <f t="shared" si="1112"/>
        <v>7.7269010629599344E-2</v>
      </c>
      <c r="V263" s="127">
        <f t="shared" si="1112"/>
        <v>0.2747342600163532</v>
      </c>
      <c r="W263" s="127">
        <f t="shared" si="1112"/>
        <v>4.006541291905151E-2</v>
      </c>
      <c r="X263" s="127">
        <f t="shared" si="1112"/>
        <v>5.7236304170073587E-3</v>
      </c>
      <c r="Y263" s="127">
        <f t="shared" si="1112"/>
        <v>4.9059689288634507E-3</v>
      </c>
      <c r="Z263" s="113">
        <f t="shared" si="1112"/>
        <v>1</v>
      </c>
      <c r="AA263" s="73"/>
      <c r="AB263" s="74">
        <v>438</v>
      </c>
      <c r="AC263" s="74">
        <v>607</v>
      </c>
      <c r="AD263" s="74">
        <v>232</v>
      </c>
      <c r="AE263" s="74">
        <v>146</v>
      </c>
      <c r="AF263" s="74">
        <v>146</v>
      </c>
      <c r="AG263" s="74">
        <v>897</v>
      </c>
      <c r="AH263" s="74">
        <v>29</v>
      </c>
      <c r="AI263" s="74">
        <v>30</v>
      </c>
      <c r="AK263" s="73">
        <f t="shared" si="892"/>
        <v>2525</v>
      </c>
      <c r="AL263" s="75"/>
      <c r="AM263" s="76">
        <f t="shared" si="893"/>
        <v>0.17346534653465345</v>
      </c>
      <c r="AN263" s="77">
        <f t="shared" si="894"/>
        <v>0.24039603960396039</v>
      </c>
      <c r="AO263" s="77">
        <f t="shared" si="895"/>
        <v>9.188118811881188E-2</v>
      </c>
      <c r="AP263" s="77">
        <f t="shared" si="896"/>
        <v>5.7821782178217825E-2</v>
      </c>
      <c r="AQ263" s="77">
        <f t="shared" si="897"/>
        <v>5.7821782178217825E-2</v>
      </c>
      <c r="AR263" s="77">
        <f t="shared" si="898"/>
        <v>0.35524752475247523</v>
      </c>
      <c r="AS263" s="77">
        <f t="shared" si="899"/>
        <v>1.1485148514851485E-2</v>
      </c>
      <c r="AT263" s="78">
        <f t="shared" si="900"/>
        <v>1.1881188118811881E-2</v>
      </c>
      <c r="AU263" s="75">
        <f t="shared" si="901"/>
        <v>1</v>
      </c>
      <c r="AV263" s="75"/>
      <c r="AW263" s="75"/>
      <c r="AX263" s="74">
        <v>130</v>
      </c>
      <c r="AY263" s="74">
        <v>114</v>
      </c>
      <c r="AZ263" s="74">
        <v>487</v>
      </c>
      <c r="BA263" s="74">
        <v>283</v>
      </c>
      <c r="BB263" s="74">
        <v>692</v>
      </c>
      <c r="BC263" s="74">
        <v>611</v>
      </c>
      <c r="BD263" s="74">
        <v>15</v>
      </c>
      <c r="BE263" s="74">
        <v>86</v>
      </c>
      <c r="BF263" s="74">
        <v>8</v>
      </c>
      <c r="BG263" s="79">
        <v>7</v>
      </c>
      <c r="BH263" s="80"/>
      <c r="BI263" s="80"/>
      <c r="BJ263" s="81"/>
      <c r="BK263" s="73">
        <f t="shared" si="902"/>
        <v>7</v>
      </c>
      <c r="BL263" s="79">
        <f t="shared" si="903"/>
        <v>2433</v>
      </c>
      <c r="BM263" s="82"/>
      <c r="BN263" s="83">
        <f t="shared" si="904"/>
        <v>5.3431976983148374E-2</v>
      </c>
      <c r="BO263" s="84">
        <f t="shared" si="905"/>
        <v>4.6855733662145502E-2</v>
      </c>
      <c r="BP263" s="84">
        <f t="shared" si="906"/>
        <v>0.20016440608302508</v>
      </c>
      <c r="BQ263" s="84">
        <f t="shared" si="907"/>
        <v>0.1163173037402384</v>
      </c>
      <c r="BR263" s="84">
        <f t="shared" si="908"/>
        <v>0.28442252363337445</v>
      </c>
      <c r="BS263" s="84">
        <f t="shared" si="909"/>
        <v>0.25113029182079738</v>
      </c>
      <c r="BT263" s="84">
        <f t="shared" si="910"/>
        <v>6.1652281134401974E-3</v>
      </c>
      <c r="BU263" s="84">
        <f t="shared" si="911"/>
        <v>3.5347307850390468E-2</v>
      </c>
      <c r="BV263" s="84">
        <f t="shared" si="912"/>
        <v>3.2881216605014385E-3</v>
      </c>
      <c r="BW263" s="84">
        <f t="shared" si="913"/>
        <v>2.8771064529387589E-3</v>
      </c>
      <c r="BX263" s="84">
        <f t="shared" si="914"/>
        <v>0</v>
      </c>
      <c r="BY263" s="84">
        <f t="shared" si="915"/>
        <v>0</v>
      </c>
      <c r="BZ263" s="84">
        <f t="shared" si="916"/>
        <v>0</v>
      </c>
      <c r="CA263" s="75">
        <f t="shared" si="917"/>
        <v>2.8771064529387589E-3</v>
      </c>
      <c r="CB263" s="85">
        <f t="shared" si="918"/>
        <v>1</v>
      </c>
      <c r="CC263" s="75"/>
      <c r="CD263" s="75"/>
      <c r="CE263" s="74">
        <v>184</v>
      </c>
      <c r="CF263" s="74">
        <v>365</v>
      </c>
      <c r="CG263" s="74">
        <v>777</v>
      </c>
      <c r="CH263" s="74">
        <v>206</v>
      </c>
      <c r="CI263" s="74">
        <v>390</v>
      </c>
      <c r="CJ263" s="74">
        <v>446</v>
      </c>
      <c r="CK263" s="74">
        <v>26</v>
      </c>
      <c r="CL263" s="72">
        <v>7</v>
      </c>
      <c r="CM263" s="72">
        <v>13</v>
      </c>
      <c r="CN263" s="72">
        <v>3</v>
      </c>
      <c r="CP263" s="73">
        <f t="shared" si="1109"/>
        <v>23</v>
      </c>
      <c r="CQ263" s="73">
        <f t="shared" si="1110"/>
        <v>2417</v>
      </c>
      <c r="CR263" s="73"/>
      <c r="CS263" s="76">
        <f t="shared" si="919"/>
        <v>7.6127430699213905E-2</v>
      </c>
      <c r="CT263" s="77">
        <f t="shared" si="920"/>
        <v>0.15101365328920149</v>
      </c>
      <c r="CU263" s="77">
        <f t="shared" si="921"/>
        <v>0.32147290028961523</v>
      </c>
      <c r="CV263" s="77">
        <f t="shared" si="922"/>
        <v>8.5229623500206866E-2</v>
      </c>
      <c r="CW263" s="77">
        <f t="shared" si="923"/>
        <v>0.16135705419942076</v>
      </c>
      <c r="CX263" s="77">
        <f t="shared" si="924"/>
        <v>0.18452627223831194</v>
      </c>
      <c r="CY263" s="77">
        <f t="shared" si="925"/>
        <v>1.0757136946628051E-2</v>
      </c>
      <c r="CZ263" s="78"/>
      <c r="DA263" s="78"/>
      <c r="DB263" s="78"/>
      <c r="DC263" s="78"/>
      <c r="DD263" s="78">
        <f t="shared" si="926"/>
        <v>9.5159288374017381E-3</v>
      </c>
      <c r="DE263" s="75">
        <f t="shared" si="927"/>
        <v>1</v>
      </c>
      <c r="DF263" s="75"/>
      <c r="DG263" s="75"/>
      <c r="DH263" s="74">
        <v>383</v>
      </c>
      <c r="DI263" s="74">
        <v>472</v>
      </c>
      <c r="DJ263" s="74">
        <v>614</v>
      </c>
      <c r="DK263" s="74">
        <v>507</v>
      </c>
      <c r="DM263" s="74">
        <v>58</v>
      </c>
      <c r="DN263" s="74">
        <v>130</v>
      </c>
      <c r="DO263" s="74">
        <v>245</v>
      </c>
      <c r="DP263" s="72">
        <v>22</v>
      </c>
      <c r="DQ263" s="72"/>
      <c r="DR263" s="72"/>
      <c r="DU263" s="73">
        <f t="shared" si="928"/>
        <v>22</v>
      </c>
      <c r="DV263" s="73">
        <f t="shared" si="1111"/>
        <v>2431</v>
      </c>
      <c r="DW263" s="76">
        <f t="shared" si="929"/>
        <v>0.15754833401892226</v>
      </c>
      <c r="DX263" s="77">
        <f t="shared" si="930"/>
        <v>0.19415878239407652</v>
      </c>
      <c r="DY263" s="77">
        <f t="shared" si="931"/>
        <v>0.2525709584533114</v>
      </c>
      <c r="DZ263" s="77">
        <f t="shared" si="932"/>
        <v>0.20855614973262032</v>
      </c>
      <c r="EA263" s="77">
        <f t="shared" si="933"/>
        <v>0</v>
      </c>
      <c r="EB263" s="77">
        <f t="shared" si="934"/>
        <v>2.3858494446729741E-2</v>
      </c>
      <c r="EC263" s="77">
        <f t="shared" si="935"/>
        <v>5.3475935828877004E-2</v>
      </c>
      <c r="ED263" s="77">
        <f t="shared" si="936"/>
        <v>0.10078157136980666</v>
      </c>
      <c r="EE263" s="75">
        <f t="shared" si="937"/>
        <v>9.0497737556561094E-3</v>
      </c>
      <c r="EF263" s="78">
        <f t="shared" si="938"/>
        <v>0</v>
      </c>
      <c r="EG263" s="78">
        <f t="shared" si="939"/>
        <v>0</v>
      </c>
      <c r="EH263" s="78">
        <f t="shared" si="940"/>
        <v>0</v>
      </c>
      <c r="EI263" s="78">
        <f t="shared" si="941"/>
        <v>0</v>
      </c>
      <c r="EJ263" s="75">
        <f t="shared" si="942"/>
        <v>9.0497737556561094E-3</v>
      </c>
      <c r="EK263" s="75">
        <f t="shared" si="943"/>
        <v>1</v>
      </c>
      <c r="EL263" s="75"/>
      <c r="EM263" s="75"/>
      <c r="EN263" s="75"/>
      <c r="EO263" s="75"/>
      <c r="EP263" s="75"/>
      <c r="EQ263" s="75">
        <f>R263</f>
        <v>0.20768601798855274</v>
      </c>
      <c r="ER263" s="75">
        <f t="shared" si="944"/>
        <v>0.24039603960396039</v>
      </c>
      <c r="ES263" s="75">
        <f t="shared" si="945"/>
        <v>0.28442252363337445</v>
      </c>
      <c r="ET263" s="75">
        <f t="shared" si="946"/>
        <v>0.15101365328920149</v>
      </c>
      <c r="EU263" s="75">
        <f t="shared" si="947"/>
        <v>0.19415878239407652</v>
      </c>
      <c r="EV263" s="75"/>
      <c r="EW263" s="75">
        <f>Q263</f>
        <v>0.10302534750613246</v>
      </c>
      <c r="EX263" s="75">
        <f t="shared" si="948"/>
        <v>9.188118811881188E-2</v>
      </c>
      <c r="EY263" s="75">
        <f t="shared" si="949"/>
        <v>4.6855733662145502E-2</v>
      </c>
      <c r="EZ263" s="75">
        <f t="shared" si="950"/>
        <v>0.16135705419942076</v>
      </c>
      <c r="FA263" s="75">
        <f t="shared" si="951"/>
        <v>0.2525709584533114</v>
      </c>
      <c r="FB263" s="75"/>
      <c r="FC263" s="75">
        <f>S263</f>
        <v>0.10547833197056419</v>
      </c>
      <c r="FD263" s="75"/>
      <c r="FE263" s="75">
        <f t="shared" si="952"/>
        <v>3.5347307850390468E-2</v>
      </c>
      <c r="FF263" s="75"/>
      <c r="FG263" s="75"/>
      <c r="FH263" s="75"/>
      <c r="FI263" s="75"/>
      <c r="FJ263" s="75"/>
      <c r="FK263" s="75">
        <f t="shared" si="953"/>
        <v>3.2881216605014385E-3</v>
      </c>
      <c r="FL263" s="75"/>
      <c r="FM263" s="75"/>
      <c r="FN263" s="75"/>
      <c r="FO263" s="75">
        <f>EQ263+EW263+FC263+FI263</f>
        <v>0.41618969746524936</v>
      </c>
      <c r="FP263" s="75">
        <f t="shared" si="954"/>
        <v>0.33227722772277224</v>
      </c>
      <c r="FQ263" s="75">
        <f t="shared" si="955"/>
        <v>0.3699136868064119</v>
      </c>
      <c r="FR263" s="75">
        <f t="shared" si="956"/>
        <v>0.31237070748862228</v>
      </c>
      <c r="FS263" s="75">
        <f t="shared" si="957"/>
        <v>0.44672974084738792</v>
      </c>
      <c r="FT263" s="75"/>
      <c r="FU263" s="75"/>
      <c r="FV263" s="75">
        <f>EU263-EQ263</f>
        <v>-1.3527235594476217E-2</v>
      </c>
      <c r="FW263" s="75">
        <f t="shared" si="958"/>
        <v>-0.13340887034417295</v>
      </c>
      <c r="FX263" s="75">
        <f t="shared" si="959"/>
        <v>4.314512910487503E-2</v>
      </c>
      <c r="FY263" s="75">
        <f t="shared" si="960"/>
        <v>-9.0263741239297923E-2</v>
      </c>
      <c r="FZ263" s="75"/>
      <c r="GA263" s="75">
        <f>FA263-EW263</f>
        <v>0.14954561094717894</v>
      </c>
      <c r="GB263" s="75">
        <f t="shared" si="961"/>
        <v>0.11450132053727526</v>
      </c>
      <c r="GC263" s="75">
        <f t="shared" si="962"/>
        <v>9.1213904253890643E-2</v>
      </c>
      <c r="GD263" s="75">
        <f t="shared" si="963"/>
        <v>0.20571522479116588</v>
      </c>
      <c r="GE263" s="75"/>
      <c r="GF263" s="75">
        <f>FG263-FC263</f>
        <v>-0.10547833197056419</v>
      </c>
      <c r="GG263" s="75"/>
      <c r="GH263" s="75"/>
      <c r="GI263" s="75"/>
      <c r="GJ263" s="75"/>
      <c r="GK263" s="75"/>
      <c r="GL263" s="75"/>
      <c r="GM263" s="75"/>
      <c r="GN263" s="75"/>
      <c r="GO263" s="75"/>
      <c r="GP263" s="75">
        <f>FS263-FO263</f>
        <v>3.054004338213856E-2</v>
      </c>
      <c r="GQ263" s="75">
        <f t="shared" si="964"/>
        <v>-5.7542979317789622E-2</v>
      </c>
      <c r="GR263" s="75">
        <f t="shared" si="965"/>
        <v>0.13435903335876564</v>
      </c>
      <c r="GS263" s="75">
        <f t="shared" si="966"/>
        <v>7.6816054040976023E-2</v>
      </c>
      <c r="GT263" s="75"/>
      <c r="GU263" s="75"/>
      <c r="GV263" s="75"/>
      <c r="GW263" s="75">
        <f>X263</f>
        <v>5.7236304170073587E-3</v>
      </c>
      <c r="GX263" s="75">
        <f t="shared" si="967"/>
        <v>1.1485148514851485E-2</v>
      </c>
      <c r="GY263" s="75">
        <f t="shared" si="968"/>
        <v>6.1652281134401974E-3</v>
      </c>
      <c r="GZ263" s="75">
        <f t="shared" si="969"/>
        <v>1.0757136946628051E-2</v>
      </c>
      <c r="HA263" s="75">
        <f t="shared" si="970"/>
        <v>2.3858494446729741E-2</v>
      </c>
      <c r="HB263" s="75"/>
      <c r="HC263" s="75">
        <f>HA263-GW263</f>
        <v>1.8134864029722381E-2</v>
      </c>
      <c r="HD263" s="75">
        <f t="shared" si="971"/>
        <v>4.5919088331878534E-3</v>
      </c>
      <c r="HE263" s="75">
        <f t="shared" si="972"/>
        <v>1.310135750010169E-2</v>
      </c>
      <c r="HF263" s="75">
        <f t="shared" si="973"/>
        <v>1.7693266333289544E-2</v>
      </c>
      <c r="HG263" s="75"/>
      <c r="HH263" s="75"/>
      <c r="HI263" s="75">
        <f>V263</f>
        <v>0.2747342600163532</v>
      </c>
      <c r="HJ263" s="75">
        <f t="shared" si="974"/>
        <v>0.35524752475247523</v>
      </c>
      <c r="HK263" s="75">
        <f t="shared" si="975"/>
        <v>0.25113029182079738</v>
      </c>
      <c r="HL263" s="75">
        <f t="shared" si="976"/>
        <v>0.32147290028961523</v>
      </c>
      <c r="HM263" s="75">
        <f t="shared" si="977"/>
        <v>0.20855614973262032</v>
      </c>
      <c r="HN263" s="75"/>
      <c r="HO263" s="75">
        <f>HM263-HI263</f>
        <v>-6.6178110283732883E-2</v>
      </c>
      <c r="HP263" s="75">
        <f t="shared" si="978"/>
        <v>7.0342608468817847E-2</v>
      </c>
      <c r="HQ263" s="75">
        <f>Gegevens!HM158-Gegevens!HL158</f>
        <v>-4.9872187891762398E-3</v>
      </c>
      <c r="HR263" s="75">
        <f t="shared" si="979"/>
        <v>-4.2574142088177058E-2</v>
      </c>
      <c r="HS263" s="75"/>
      <c r="HT263" s="75"/>
      <c r="HU263" s="75">
        <f>T263</f>
        <v>0.18111201962387571</v>
      </c>
      <c r="HV263" s="75">
        <f t="shared" si="980"/>
        <v>0.17346534653465345</v>
      </c>
      <c r="HW263" s="75">
        <f t="shared" si="981"/>
        <v>0.20016440608302508</v>
      </c>
      <c r="HX263" s="75">
        <f t="shared" si="982"/>
        <v>0.18452627223831194</v>
      </c>
      <c r="HY263" s="75">
        <f t="shared" si="983"/>
        <v>0.15754833401892226</v>
      </c>
      <c r="HZ263" s="75"/>
      <c r="IA263" s="75">
        <f>HY263-HU263</f>
        <v>-2.3563685604953449E-2</v>
      </c>
      <c r="IB263" s="75">
        <f t="shared" si="984"/>
        <v>-1.5638133844713131E-2</v>
      </c>
      <c r="IC263" s="75">
        <f t="shared" si="985"/>
        <v>-2.697793821938968E-2</v>
      </c>
      <c r="ID263" s="75">
        <f t="shared" si="986"/>
        <v>-4.2616072064102811E-2</v>
      </c>
      <c r="IE263" s="75"/>
      <c r="IF263" s="75"/>
      <c r="IG263" s="75">
        <f>U263</f>
        <v>7.7269010629599344E-2</v>
      </c>
      <c r="IH263" s="75">
        <f t="shared" si="987"/>
        <v>5.7821782178217825E-2</v>
      </c>
      <c r="II263" s="75">
        <f t="shared" si="988"/>
        <v>0.1163173037402384</v>
      </c>
      <c r="IJ263" s="75">
        <f t="shared" si="989"/>
        <v>7.6127430699213905E-2</v>
      </c>
      <c r="IK263" s="75">
        <f t="shared" si="990"/>
        <v>0.10078157136980666</v>
      </c>
      <c r="IL263" s="75"/>
      <c r="IM263" s="75">
        <f>IK263-IG263</f>
        <v>2.3512560740207314E-2</v>
      </c>
      <c r="IN263" s="75">
        <f t="shared" si="991"/>
        <v>-4.018987304102449E-2</v>
      </c>
      <c r="IO263" s="75">
        <f t="shared" si="992"/>
        <v>2.4654140670592753E-2</v>
      </c>
      <c r="IP263" s="75">
        <f t="shared" si="993"/>
        <v>-1.5535732370431737E-2</v>
      </c>
      <c r="IQ263" s="75"/>
      <c r="IR263" s="75"/>
      <c r="IS263" s="75">
        <f>W263</f>
        <v>4.006541291905151E-2</v>
      </c>
      <c r="IT263" s="75">
        <f t="shared" si="994"/>
        <v>5.7821782178217825E-2</v>
      </c>
      <c r="IU263" s="75">
        <f t="shared" si="995"/>
        <v>5.3431976983148374E-2</v>
      </c>
      <c r="IV263" s="75">
        <f t="shared" si="996"/>
        <v>8.5229623500206866E-2</v>
      </c>
      <c r="IW263" s="75">
        <f t="shared" si="997"/>
        <v>5.3475935828877004E-2</v>
      </c>
      <c r="IX263" s="75"/>
      <c r="IY263" s="75">
        <f>IW263-IS263</f>
        <v>1.3410522909825494E-2</v>
      </c>
      <c r="IZ263" s="75">
        <f t="shared" si="998"/>
        <v>3.1797646517058492E-2</v>
      </c>
      <c r="JA263" s="75">
        <f t="shared" si="999"/>
        <v>-3.1753687671329862E-2</v>
      </c>
      <c r="JB263" s="75">
        <f t="shared" si="1000"/>
        <v>4.3958845728629681E-5</v>
      </c>
      <c r="JC263" s="75"/>
      <c r="JD263" s="75"/>
      <c r="JE263" s="75">
        <f>X263+U263</f>
        <v>8.2992641046606697E-2</v>
      </c>
      <c r="JF263" s="75">
        <f>U263+W263</f>
        <v>0.11733442354865085</v>
      </c>
      <c r="JG263" s="75">
        <f>X263+U263+W263</f>
        <v>0.12305805396565821</v>
      </c>
      <c r="JH263" s="75"/>
      <c r="JI263" s="75">
        <f t="shared" si="1001"/>
        <v>6.9306930693069313E-2</v>
      </c>
      <c r="JJ263" s="75">
        <f t="shared" si="1002"/>
        <v>0.11564356435643565</v>
      </c>
      <c r="JK263" s="75">
        <f t="shared" si="1003"/>
        <v>0.12712871287128713</v>
      </c>
      <c r="JL263" s="75"/>
      <c r="JM263" s="75">
        <f t="shared" si="1004"/>
        <v>0.12248253185367859</v>
      </c>
      <c r="JN263" s="75">
        <f t="shared" si="1005"/>
        <v>0.16974928072338677</v>
      </c>
      <c r="JO263" s="75">
        <f t="shared" si="1006"/>
        <v>0.17591450883682697</v>
      </c>
      <c r="JP263" s="75"/>
      <c r="JQ263" s="75">
        <f t="shared" si="1007"/>
        <v>8.6884567645841959E-2</v>
      </c>
      <c r="JR263" s="75">
        <f t="shared" si="1008"/>
        <v>0.16135705419942076</v>
      </c>
      <c r="JS263" s="75">
        <f t="shared" si="1009"/>
        <v>0.17211419114604881</v>
      </c>
      <c r="JT263" s="75"/>
      <c r="JU263" s="75">
        <f t="shared" si="1010"/>
        <v>0.1246400658165364</v>
      </c>
      <c r="JV263" s="75">
        <f t="shared" si="1011"/>
        <v>0.15425750719868367</v>
      </c>
      <c r="JW263" s="75">
        <f t="shared" si="1012"/>
        <v>0.17811600164541341</v>
      </c>
      <c r="JX263" s="75"/>
      <c r="JY263" s="75"/>
      <c r="JZ263" s="75">
        <f>JU263-JE263</f>
        <v>4.1647424769929706E-2</v>
      </c>
      <c r="KA263" s="75">
        <f t="shared" si="1013"/>
        <v>-3.5597964207836633E-2</v>
      </c>
      <c r="KB263" s="75">
        <f t="shared" si="1014"/>
        <v>3.7755498170694443E-2</v>
      </c>
      <c r="KC263" s="75">
        <f t="shared" si="1015"/>
        <v>2.1575339628578105E-3</v>
      </c>
      <c r="KD263" s="75"/>
      <c r="KE263" s="75">
        <f>JV263-JF263</f>
        <v>3.6923083650032815E-2</v>
      </c>
      <c r="KF263" s="75">
        <f t="shared" si="1016"/>
        <v>-8.3922265239660121E-3</v>
      </c>
      <c r="KG263" s="75">
        <f t="shared" si="1017"/>
        <v>-7.0995470007370887E-3</v>
      </c>
      <c r="KH263" s="75">
        <f t="shared" si="1018"/>
        <v>-1.5491773524703101E-2</v>
      </c>
      <c r="KI263" s="75"/>
      <c r="KJ263" s="75">
        <f>JW263-JG263</f>
        <v>5.5057947679755206E-2</v>
      </c>
      <c r="KK263" s="75">
        <f t="shared" si="1019"/>
        <v>-3.8003176907781544E-3</v>
      </c>
      <c r="KL263" s="75">
        <f t="shared" si="1020"/>
        <v>6.0018104993646015E-3</v>
      </c>
      <c r="KM263" s="75">
        <f t="shared" si="1021"/>
        <v>2.2014928085864471E-3</v>
      </c>
      <c r="KN263" s="75"/>
      <c r="KO263" s="75"/>
      <c r="KP263" s="75"/>
      <c r="KQ263" s="75"/>
      <c r="KR263" s="73">
        <f t="shared" si="1022"/>
        <v>691.43115495273332</v>
      </c>
      <c r="KS263" s="73">
        <f t="shared" si="1023"/>
        <v>113.90628853267572</v>
      </c>
      <c r="KT263" s="73">
        <f t="shared" si="1024"/>
        <v>610.4977394163584</v>
      </c>
      <c r="KU263" s="73">
        <f t="shared" si="1025"/>
        <v>486.59967118783396</v>
      </c>
      <c r="KV263" s="73">
        <f t="shared" si="1026"/>
        <v>282.76736539251954</v>
      </c>
      <c r="KW263" s="73">
        <f t="shared" si="1027"/>
        <v>129.8931360460337</v>
      </c>
      <c r="KX263" s="73">
        <f t="shared" si="1028"/>
        <v>14.987669543773119</v>
      </c>
      <c r="KY263" s="73"/>
      <c r="KZ263" s="73">
        <f t="shared" si="1029"/>
        <v>367.11419114604882</v>
      </c>
      <c r="LA263" s="73">
        <f t="shared" si="1030"/>
        <v>392.25899875879185</v>
      </c>
      <c r="LB263" s="73">
        <f t="shared" si="1031"/>
        <v>781.50062060405457</v>
      </c>
      <c r="LC263" s="73">
        <f t="shared" si="1032"/>
        <v>448.58336781133636</v>
      </c>
      <c r="LD263" s="73">
        <f t="shared" si="1033"/>
        <v>185.065784029789</v>
      </c>
      <c r="LE263" s="73">
        <f t="shared" si="1034"/>
        <v>207.1932147290029</v>
      </c>
      <c r="LF263" s="73">
        <f t="shared" si="1035"/>
        <v>26.150599917252791</v>
      </c>
      <c r="LG263" s="73"/>
      <c r="LH263" s="73">
        <f t="shared" si="1036"/>
        <v>472</v>
      </c>
      <c r="LI263" s="73">
        <f t="shared" si="1037"/>
        <v>614</v>
      </c>
      <c r="LJ263" s="73">
        <f t="shared" si="1038"/>
        <v>507</v>
      </c>
      <c r="LK263" s="73">
        <f t="shared" si="1039"/>
        <v>383</v>
      </c>
      <c r="LL263" s="73">
        <f t="shared" si="1040"/>
        <v>245</v>
      </c>
      <c r="LM263" s="73">
        <f t="shared" si="1041"/>
        <v>130</v>
      </c>
      <c r="LN263" s="73">
        <f t="shared" si="1042"/>
        <v>58</v>
      </c>
      <c r="LO263" s="73"/>
      <c r="LP263" s="73">
        <f t="shared" si="1043"/>
        <v>-324.3169638066845</v>
      </c>
      <c r="LQ263" s="73">
        <f t="shared" si="1044"/>
        <v>278.35271022611613</v>
      </c>
      <c r="LR263" s="73">
        <f t="shared" si="1045"/>
        <v>171.00288118769618</v>
      </c>
      <c r="LS263" s="73">
        <f t="shared" si="1046"/>
        <v>-38.016303376497603</v>
      </c>
      <c r="LT263" s="73">
        <f t="shared" si="1047"/>
        <v>-97.701581362730536</v>
      </c>
      <c r="LU263" s="73">
        <f t="shared" si="1048"/>
        <v>77.3000786829692</v>
      </c>
      <c r="LV263" s="73">
        <f t="shared" si="1049"/>
        <v>11.162930373479671</v>
      </c>
      <c r="LW263" s="73"/>
      <c r="LX263" s="73">
        <f t="shared" si="1050"/>
        <v>104.88580885395118</v>
      </c>
      <c r="LY263" s="73">
        <f t="shared" si="1051"/>
        <v>221.74100124120815</v>
      </c>
      <c r="LZ263" s="73">
        <f t="shared" si="1052"/>
        <v>-274.50062060405457</v>
      </c>
      <c r="MA263" s="73">
        <f t="shared" si="1053"/>
        <v>-65.583367811336359</v>
      </c>
      <c r="MB263" s="73">
        <f t="shared" si="1054"/>
        <v>59.934215970211</v>
      </c>
      <c r="MC263" s="73">
        <f t="shared" si="1055"/>
        <v>-77.193214729002904</v>
      </c>
      <c r="MD263" s="73">
        <f t="shared" si="1056"/>
        <v>31.849400082747209</v>
      </c>
      <c r="ME263" s="73"/>
      <c r="MF263" s="73">
        <f t="shared" si="1057"/>
        <v>-219.43115495273332</v>
      </c>
      <c r="MG263" s="73">
        <f t="shared" si="1058"/>
        <v>500.09371146732428</v>
      </c>
      <c r="MH263" s="73">
        <f t="shared" si="1059"/>
        <v>-103.4977394163584</v>
      </c>
      <c r="MI263" s="73">
        <f t="shared" si="1060"/>
        <v>-103.59967118783396</v>
      </c>
      <c r="MJ263" s="73">
        <f t="shared" si="1061"/>
        <v>-37.767365392519537</v>
      </c>
      <c r="MK263" s="73">
        <f t="shared" si="1062"/>
        <v>0.10686395396629678</v>
      </c>
      <c r="ML263" s="73">
        <f t="shared" si="1063"/>
        <v>43.012330456226877</v>
      </c>
      <c r="MM263" s="73"/>
      <c r="MN263" s="75">
        <f t="shared" si="1064"/>
        <v>-0.46905170743840002</v>
      </c>
      <c r="MO263" s="75">
        <f t="shared" si="1065"/>
        <v>2.4436992356771112</v>
      </c>
      <c r="MP263" s="75">
        <f t="shared" si="1066"/>
        <v>0.28010403666879513</v>
      </c>
      <c r="MQ263" s="75">
        <f t="shared" si="1067"/>
        <v>-7.8126446907981581E-2</v>
      </c>
      <c r="MR263" s="75">
        <f t="shared" si="1068"/>
        <v>-0.34551929720428476</v>
      </c>
      <c r="MS263" s="75">
        <f t="shared" si="1069"/>
        <v>0.59510518443079474</v>
      </c>
      <c r="MT263" s="75">
        <f t="shared" si="1070"/>
        <v>0.74480761274306984</v>
      </c>
      <c r="MU263" s="75"/>
      <c r="MV263" s="75">
        <f t="shared" si="1071"/>
        <v>0.28570349875748746</v>
      </c>
      <c r="MW263" s="75">
        <f t="shared" si="1072"/>
        <v>0.56529232456834289</v>
      </c>
      <c r="MX263" s="75">
        <f t="shared" si="1073"/>
        <v>-0.3512481159539983</v>
      </c>
      <c r="MY263" s="75">
        <f t="shared" si="1074"/>
        <v>-0.146201068780863</v>
      </c>
      <c r="MZ263" s="75">
        <f t="shared" si="1075"/>
        <v>0.32385357609142773</v>
      </c>
      <c r="NA263" s="75">
        <f t="shared" si="1076"/>
        <v>-0.37256632573594312</v>
      </c>
      <c r="NB263" s="75">
        <f t="shared" si="1077"/>
        <v>1.2179223491440687</v>
      </c>
      <c r="NC263" s="75"/>
      <c r="ND263" s="75">
        <f t="shared" si="1078"/>
        <v>-0.31735792259423684</v>
      </c>
      <c r="NE263" s="75">
        <f t="shared" si="1079"/>
        <v>4.3903959817272504</v>
      </c>
      <c r="NF263" s="75">
        <f t="shared" si="1080"/>
        <v>-0.1695300944362271</v>
      </c>
      <c r="NG263" s="75">
        <f t="shared" si="1081"/>
        <v>-0.21290534565084634</v>
      </c>
      <c r="NH263" s="75">
        <f t="shared" si="1082"/>
        <v>-0.13356338112106148</v>
      </c>
      <c r="NI263" s="75">
        <f t="shared" si="1083"/>
        <v>8.2270670505964639E-4</v>
      </c>
      <c r="NJ263" s="75">
        <f t="shared" si="1084"/>
        <v>2.8698477992595639</v>
      </c>
      <c r="NK263" s="75"/>
      <c r="NL263" s="75"/>
      <c r="NM263" s="211">
        <v>2798</v>
      </c>
      <c r="NN263" s="212">
        <v>0</v>
      </c>
      <c r="NO263" s="212">
        <v>4</v>
      </c>
      <c r="NP263" s="212">
        <v>0</v>
      </c>
      <c r="NQ263" s="212">
        <v>0</v>
      </c>
      <c r="NR263" s="212">
        <v>2</v>
      </c>
      <c r="NS263" s="213">
        <v>6</v>
      </c>
      <c r="NT263" s="213">
        <f t="shared" si="1085"/>
        <v>2804</v>
      </c>
      <c r="NU263" s="75"/>
      <c r="NV263" s="75"/>
      <c r="NW263" s="73">
        <v>2431</v>
      </c>
      <c r="NX263" s="73">
        <v>614</v>
      </c>
      <c r="NY263" s="75">
        <f t="shared" si="1086"/>
        <v>0.2525709584533114</v>
      </c>
      <c r="NZ263" s="75">
        <f t="shared" si="1087"/>
        <v>5.7892172435324366E-4</v>
      </c>
      <c r="OA263" s="75">
        <f t="shared" si="1088"/>
        <v>7.8341207858107994E-4</v>
      </c>
      <c r="OB263" s="73">
        <v>3659</v>
      </c>
      <c r="OC263" s="73">
        <v>2804</v>
      </c>
      <c r="OD263" s="73">
        <v>157.13589490134035</v>
      </c>
      <c r="OE263" s="73">
        <v>62.766735361242326</v>
      </c>
      <c r="OF263" s="75">
        <f t="shared" si="1089"/>
        <v>1.7154068150107223E-2</v>
      </c>
      <c r="OG263" s="75">
        <f t="shared" si="1090"/>
        <v>0.39944237693527102</v>
      </c>
      <c r="OH263" s="73">
        <v>85.666666666666998</v>
      </c>
      <c r="OI263" s="73">
        <f t="shared" si="1091"/>
        <v>34.218896957455016</v>
      </c>
      <c r="OJ263" s="75">
        <f t="shared" si="1092"/>
        <v>1.2203600912073828E-2</v>
      </c>
      <c r="OK263" s="75">
        <f t="shared" si="1093"/>
        <v>5.5832931511197101E-4</v>
      </c>
      <c r="OL263" s="75">
        <f t="shared" si="1094"/>
        <v>9.1566182624578312E-5</v>
      </c>
      <c r="OM263" s="73">
        <v>3656</v>
      </c>
      <c r="ON263" s="73">
        <v>58236857</v>
      </c>
      <c r="OO263" s="73">
        <f t="shared" si="1095"/>
        <v>15929.118435448578</v>
      </c>
      <c r="OP263" s="75">
        <f t="shared" si="1096"/>
        <v>5.6105303639263765E-4</v>
      </c>
      <c r="OQ263" s="75">
        <f t="shared" si="1097"/>
        <v>4.6766677933248016E-4</v>
      </c>
      <c r="OR263" s="75">
        <f t="shared" si="1098"/>
        <v>1.1031744479808338E-4</v>
      </c>
      <c r="OS263" s="73">
        <v>493.40454048140037</v>
      </c>
      <c r="OT263" s="75">
        <f t="shared" si="1099"/>
        <v>0.1348468271334792</v>
      </c>
      <c r="OU263" s="75">
        <f t="shared" si="1100"/>
        <v>4.0664370103029451E-4</v>
      </c>
      <c r="OV263" s="73">
        <v>19.177862636155819</v>
      </c>
      <c r="OW263" s="75">
        <f t="shared" si="1101"/>
        <v>5.2455860602176746E-3</v>
      </c>
      <c r="OX263" s="75">
        <v>8.5470085470085479E-3</v>
      </c>
      <c r="OY263" s="73">
        <v>203</v>
      </c>
      <c r="OZ263" s="75">
        <f t="shared" si="1102"/>
        <v>5.5479639245695545E-2</v>
      </c>
      <c r="PA263" s="73">
        <v>734</v>
      </c>
      <c r="PB263" s="75">
        <f t="shared" si="1103"/>
        <v>0.20060125717409127</v>
      </c>
      <c r="PC263" s="73">
        <v>638</v>
      </c>
      <c r="PD263" s="73">
        <v>730</v>
      </c>
      <c r="PE263" s="75">
        <f t="shared" si="1104"/>
        <v>-0.12602739726027398</v>
      </c>
      <c r="PF263" s="75">
        <v>4.4760213143872116E-2</v>
      </c>
      <c r="PG263" s="75">
        <v>5.328596802841918E-2</v>
      </c>
      <c r="PH263" s="75">
        <v>9.8046181172291302E-2</v>
      </c>
      <c r="PI263" s="75"/>
      <c r="PJ263" s="75"/>
      <c r="PK263" s="75"/>
      <c r="PL263" s="75"/>
      <c r="PM263" s="75"/>
      <c r="PN263" s="75"/>
      <c r="PO263" s="226"/>
      <c r="PP263" s="21">
        <f t="shared" si="1105"/>
        <v>0</v>
      </c>
      <c r="PQ263" s="73">
        <f t="shared" si="1106"/>
        <v>135.32262577575364</v>
      </c>
      <c r="PR263" s="73"/>
      <c r="PS263" s="73">
        <f t="shared" si="1107"/>
        <v>19.662569782597298</v>
      </c>
      <c r="PT263" s="73">
        <v>2</v>
      </c>
      <c r="PU263" s="73">
        <f t="shared" si="1108"/>
        <v>16.400031333875965</v>
      </c>
      <c r="PV263" s="73">
        <v>2</v>
      </c>
      <c r="PW263" s="73"/>
    </row>
    <row r="264" spans="1:439" x14ac:dyDescent="0.25">
      <c r="A264" s="150"/>
      <c r="B264" s="153" t="s">
        <v>12</v>
      </c>
      <c r="C264" s="151"/>
      <c r="D264" s="156">
        <v>73109</v>
      </c>
      <c r="E264" s="156" t="s">
        <v>260</v>
      </c>
      <c r="F264" s="72" t="s">
        <v>299</v>
      </c>
      <c r="G264" s="82">
        <v>113</v>
      </c>
      <c r="H264" s="72">
        <v>586</v>
      </c>
      <c r="I264" s="72">
        <v>15</v>
      </c>
      <c r="J264" s="72">
        <v>81</v>
      </c>
      <c r="K264" s="72">
        <v>60</v>
      </c>
      <c r="L264" s="72">
        <v>233</v>
      </c>
      <c r="M264" s="72">
        <v>62</v>
      </c>
      <c r="N264" s="72">
        <v>11</v>
      </c>
      <c r="O264" s="72">
        <v>0</v>
      </c>
      <c r="P264" s="161">
        <v>1161</v>
      </c>
      <c r="Q264" s="127">
        <f t="shared" si="1112"/>
        <v>9.7329888027562442E-2</v>
      </c>
      <c r="R264" s="127">
        <f t="shared" si="1112"/>
        <v>0.50473729543496981</v>
      </c>
      <c r="S264" s="127">
        <f t="shared" si="1112"/>
        <v>1.2919896640826873E-2</v>
      </c>
      <c r="T264" s="127">
        <f t="shared" si="1112"/>
        <v>6.9767441860465115E-2</v>
      </c>
      <c r="U264" s="127">
        <f t="shared" si="1112"/>
        <v>5.1679586563307491E-2</v>
      </c>
      <c r="V264" s="127">
        <f t="shared" si="1112"/>
        <v>0.20068906115417742</v>
      </c>
      <c r="W264" s="127">
        <f t="shared" si="1112"/>
        <v>5.3402239448751075E-2</v>
      </c>
      <c r="X264" s="127">
        <f t="shared" si="1112"/>
        <v>9.4745908699397068E-3</v>
      </c>
      <c r="Y264" s="127">
        <f t="shared" si="1112"/>
        <v>0</v>
      </c>
      <c r="Z264" s="113">
        <f t="shared" si="1112"/>
        <v>1</v>
      </c>
      <c r="AA264" s="73"/>
      <c r="AB264" s="74">
        <v>207</v>
      </c>
      <c r="AC264" s="74">
        <v>585</v>
      </c>
      <c r="AD264" s="74">
        <v>144</v>
      </c>
      <c r="AE264" s="88">
        <f>AJ264*((BA264/(AX264+BA264)))</f>
        <v>91.5</v>
      </c>
      <c r="AF264" s="88">
        <f>AJ264*((AX264/(AX264+BA264)))</f>
        <v>91.5</v>
      </c>
      <c r="AG264" s="74">
        <v>328</v>
      </c>
      <c r="AH264" s="74">
        <v>27</v>
      </c>
      <c r="AI264" s="74">
        <v>0</v>
      </c>
      <c r="AJ264" s="74">
        <v>183</v>
      </c>
      <c r="AK264" s="73">
        <f t="shared" si="892"/>
        <v>1474</v>
      </c>
      <c r="AL264" s="75"/>
      <c r="AM264" s="76">
        <f t="shared" si="893"/>
        <v>0.14043419267299864</v>
      </c>
      <c r="AN264" s="77">
        <f t="shared" si="894"/>
        <v>0.39687924016282228</v>
      </c>
      <c r="AO264" s="77">
        <f t="shared" si="895"/>
        <v>9.7693351424694708E-2</v>
      </c>
      <c r="AP264" s="77">
        <f t="shared" si="896"/>
        <v>6.2075983717774764E-2</v>
      </c>
      <c r="AQ264" s="77">
        <f t="shared" si="897"/>
        <v>6.2075983717774764E-2</v>
      </c>
      <c r="AR264" s="77">
        <f t="shared" si="898"/>
        <v>0.2225237449118046</v>
      </c>
      <c r="AS264" s="77">
        <f t="shared" si="899"/>
        <v>1.8317503392130258E-2</v>
      </c>
      <c r="AT264" s="78">
        <f t="shared" si="900"/>
        <v>0</v>
      </c>
      <c r="AU264" s="75">
        <f t="shared" si="901"/>
        <v>1</v>
      </c>
      <c r="AV264" s="75"/>
      <c r="AW264" s="75"/>
      <c r="AX264" s="74">
        <v>72</v>
      </c>
      <c r="AY264" s="74">
        <v>74</v>
      </c>
      <c r="AZ264" s="74">
        <v>182</v>
      </c>
      <c r="BA264" s="74">
        <v>72</v>
      </c>
      <c r="BB264" s="74">
        <v>567</v>
      </c>
      <c r="BC264" s="74">
        <v>277</v>
      </c>
      <c r="BD264" s="74">
        <v>16</v>
      </c>
      <c r="BF264" s="74">
        <v>2</v>
      </c>
      <c r="BG264" s="79">
        <v>6</v>
      </c>
      <c r="BH264" s="80">
        <v>4</v>
      </c>
      <c r="BI264" s="80"/>
      <c r="BJ264" s="81"/>
      <c r="BK264" s="73">
        <f t="shared" si="902"/>
        <v>10</v>
      </c>
      <c r="BL264" s="79">
        <f t="shared" si="903"/>
        <v>1272</v>
      </c>
      <c r="BM264" s="79">
        <f>SUM(AX264:BF264)+BK264</f>
        <v>1272</v>
      </c>
      <c r="BN264" s="83">
        <f t="shared" si="904"/>
        <v>5.6603773584905662E-2</v>
      </c>
      <c r="BO264" s="84">
        <f t="shared" si="905"/>
        <v>5.8176100628930819E-2</v>
      </c>
      <c r="BP264" s="84">
        <f t="shared" si="906"/>
        <v>0.1430817610062893</v>
      </c>
      <c r="BQ264" s="84">
        <f t="shared" si="907"/>
        <v>5.6603773584905662E-2</v>
      </c>
      <c r="BR264" s="84">
        <f t="shared" si="908"/>
        <v>0.44575471698113206</v>
      </c>
      <c r="BS264" s="84">
        <f t="shared" si="909"/>
        <v>0.21776729559748428</v>
      </c>
      <c r="BT264" s="84">
        <f t="shared" si="910"/>
        <v>1.2578616352201259E-2</v>
      </c>
      <c r="BU264" s="84">
        <f t="shared" si="911"/>
        <v>0</v>
      </c>
      <c r="BV264" s="84">
        <f t="shared" si="912"/>
        <v>1.5723270440251573E-3</v>
      </c>
      <c r="BW264" s="84">
        <f t="shared" si="913"/>
        <v>4.7169811320754715E-3</v>
      </c>
      <c r="BX264" s="84">
        <f t="shared" si="914"/>
        <v>3.1446540880503146E-3</v>
      </c>
      <c r="BY264" s="84">
        <f t="shared" si="915"/>
        <v>0</v>
      </c>
      <c r="BZ264" s="84">
        <f t="shared" si="916"/>
        <v>0</v>
      </c>
      <c r="CA264" s="75">
        <f t="shared" si="917"/>
        <v>7.8616352201257862E-3</v>
      </c>
      <c r="CB264" s="85">
        <f t="shared" si="918"/>
        <v>1</v>
      </c>
      <c r="CC264" s="75"/>
      <c r="CD264" s="75"/>
      <c r="CE264" s="74">
        <v>64</v>
      </c>
      <c r="CF264" s="74">
        <v>635</v>
      </c>
      <c r="CG264" s="74">
        <v>211</v>
      </c>
      <c r="CH264" s="74">
        <v>177</v>
      </c>
      <c r="CI264" s="74">
        <v>152</v>
      </c>
      <c r="CJ264" s="74">
        <v>109</v>
      </c>
      <c r="CK264" s="74">
        <v>26</v>
      </c>
      <c r="CP264" s="73">
        <f t="shared" si="1109"/>
        <v>0</v>
      </c>
      <c r="CQ264" s="73">
        <f t="shared" si="1110"/>
        <v>1374</v>
      </c>
      <c r="CR264" s="73"/>
      <c r="CS264" s="76">
        <f t="shared" si="919"/>
        <v>4.6579330422125184E-2</v>
      </c>
      <c r="CT264" s="77">
        <f t="shared" si="920"/>
        <v>0.46215429403202329</v>
      </c>
      <c r="CU264" s="77">
        <f t="shared" si="921"/>
        <v>0.15356622998544395</v>
      </c>
      <c r="CV264" s="77">
        <f t="shared" si="922"/>
        <v>0.12882096069868995</v>
      </c>
      <c r="CW264" s="77">
        <f t="shared" si="923"/>
        <v>0.11062590975254731</v>
      </c>
      <c r="CX264" s="77">
        <f t="shared" si="924"/>
        <v>7.9330422125181946E-2</v>
      </c>
      <c r="CY264" s="77">
        <f t="shared" si="925"/>
        <v>1.8922852983988356E-2</v>
      </c>
      <c r="CZ264" s="78"/>
      <c r="DA264" s="78"/>
      <c r="DB264" s="78"/>
      <c r="DC264" s="78"/>
      <c r="DD264" s="78">
        <f t="shared" si="926"/>
        <v>0</v>
      </c>
      <c r="DE264" s="75">
        <f t="shared" si="927"/>
        <v>1</v>
      </c>
      <c r="DF264" s="75"/>
      <c r="DG264" s="75"/>
      <c r="DH264" s="74">
        <v>161</v>
      </c>
      <c r="DI264" s="74">
        <v>520</v>
      </c>
      <c r="DJ264" s="74">
        <v>196</v>
      </c>
      <c r="DK264" s="74">
        <v>238</v>
      </c>
      <c r="DM264" s="74">
        <v>47</v>
      </c>
      <c r="DN264" s="74">
        <v>156</v>
      </c>
      <c r="DO264" s="74">
        <v>80</v>
      </c>
      <c r="DP264" s="74">
        <v>2</v>
      </c>
      <c r="DQ264" s="74">
        <v>0</v>
      </c>
      <c r="DU264" s="73">
        <f t="shared" si="928"/>
        <v>2</v>
      </c>
      <c r="DV264" s="73">
        <f t="shared" si="1111"/>
        <v>1400</v>
      </c>
      <c r="DW264" s="76">
        <f t="shared" si="929"/>
        <v>0.115</v>
      </c>
      <c r="DX264" s="77">
        <f t="shared" si="930"/>
        <v>0.37142857142857144</v>
      </c>
      <c r="DY264" s="77">
        <f t="shared" si="931"/>
        <v>0.14000000000000001</v>
      </c>
      <c r="DZ264" s="77">
        <f t="shared" si="932"/>
        <v>0.17</v>
      </c>
      <c r="EA264" s="77">
        <f t="shared" si="933"/>
        <v>0</v>
      </c>
      <c r="EB264" s="77">
        <f t="shared" si="934"/>
        <v>3.3571428571428572E-2</v>
      </c>
      <c r="EC264" s="77">
        <f t="shared" si="935"/>
        <v>0.11142857142857143</v>
      </c>
      <c r="ED264" s="77">
        <f t="shared" si="936"/>
        <v>5.7142857142857141E-2</v>
      </c>
      <c r="EE264" s="75">
        <f t="shared" si="937"/>
        <v>1.4285714285714286E-3</v>
      </c>
      <c r="EF264" s="78">
        <f t="shared" si="938"/>
        <v>0</v>
      </c>
      <c r="EG264" s="78">
        <f t="shared" si="939"/>
        <v>0</v>
      </c>
      <c r="EH264" s="78">
        <f t="shared" si="940"/>
        <v>0</v>
      </c>
      <c r="EI264" s="78">
        <f t="shared" si="941"/>
        <v>0</v>
      </c>
      <c r="EJ264" s="75">
        <f t="shared" si="942"/>
        <v>1.4285714285714286E-3</v>
      </c>
      <c r="EK264" s="75">
        <f t="shared" si="943"/>
        <v>1</v>
      </c>
      <c r="EL264" s="75"/>
      <c r="EM264" s="75"/>
      <c r="EN264" s="75"/>
      <c r="EO264" s="75"/>
      <c r="EP264" s="75"/>
      <c r="EQ264" s="75">
        <f>R264</f>
        <v>0.50473729543496981</v>
      </c>
      <c r="ER264" s="75">
        <f t="shared" si="944"/>
        <v>0.39687924016282228</v>
      </c>
      <c r="ES264" s="75">
        <f t="shared" si="945"/>
        <v>0.44575471698113206</v>
      </c>
      <c r="ET264" s="75">
        <f t="shared" si="946"/>
        <v>0.46215429403202329</v>
      </c>
      <c r="EU264" s="75">
        <f t="shared" si="947"/>
        <v>0.37142857142857144</v>
      </c>
      <c r="EV264" s="75"/>
      <c r="EW264" s="75">
        <f>Q264</f>
        <v>9.7329888027562442E-2</v>
      </c>
      <c r="EX264" s="75">
        <f t="shared" si="948"/>
        <v>9.7693351424694708E-2</v>
      </c>
      <c r="EY264" s="75">
        <f t="shared" si="949"/>
        <v>5.8176100628930819E-2</v>
      </c>
      <c r="EZ264" s="75">
        <f t="shared" si="950"/>
        <v>0.11062590975254731</v>
      </c>
      <c r="FA264" s="75">
        <f t="shared" si="951"/>
        <v>0.14000000000000001</v>
      </c>
      <c r="FB264" s="75"/>
      <c r="FC264" s="75">
        <f>S264</f>
        <v>1.2919896640826873E-2</v>
      </c>
      <c r="FD264" s="75"/>
      <c r="FE264" s="75">
        <f t="shared" si="952"/>
        <v>0</v>
      </c>
      <c r="FF264" s="75"/>
      <c r="FG264" s="75"/>
      <c r="FH264" s="75"/>
      <c r="FI264" s="75"/>
      <c r="FJ264" s="75"/>
      <c r="FK264" s="75">
        <f t="shared" si="953"/>
        <v>1.5723270440251573E-3</v>
      </c>
      <c r="FL264" s="75"/>
      <c r="FM264" s="75"/>
      <c r="FN264" s="75"/>
      <c r="FO264" s="75">
        <f>EQ264+EW264+FC264+FI264</f>
        <v>0.61498708010335912</v>
      </c>
      <c r="FP264" s="75">
        <f t="shared" si="954"/>
        <v>0.49457259158751699</v>
      </c>
      <c r="FQ264" s="75">
        <f t="shared" si="955"/>
        <v>0.50550314465408808</v>
      </c>
      <c r="FR264" s="75">
        <f t="shared" si="956"/>
        <v>0.57278020378457062</v>
      </c>
      <c r="FS264" s="75">
        <f t="shared" si="957"/>
        <v>0.51142857142857145</v>
      </c>
      <c r="FT264" s="75"/>
      <c r="FU264" s="75"/>
      <c r="FV264" s="75">
        <f>EU264-EQ264</f>
        <v>-0.13330872400639837</v>
      </c>
      <c r="FW264" s="75">
        <f t="shared" si="958"/>
        <v>1.6399577050891234E-2</v>
      </c>
      <c r="FX264" s="75">
        <f t="shared" si="959"/>
        <v>-9.0725722603451853E-2</v>
      </c>
      <c r="FY264" s="75">
        <f t="shared" si="960"/>
        <v>-7.4326145552560619E-2</v>
      </c>
      <c r="FZ264" s="75"/>
      <c r="GA264" s="75">
        <f>FA264-EW264</f>
        <v>4.2670111972437572E-2</v>
      </c>
      <c r="GB264" s="75">
        <f t="shared" si="961"/>
        <v>5.2449809123616492E-2</v>
      </c>
      <c r="GC264" s="75">
        <f t="shared" si="962"/>
        <v>2.9374090247452703E-2</v>
      </c>
      <c r="GD264" s="75">
        <f t="shared" si="963"/>
        <v>8.1823899371069195E-2</v>
      </c>
      <c r="GE264" s="75"/>
      <c r="GF264" s="75">
        <f>FG264-FC264</f>
        <v>-1.2919896640826873E-2</v>
      </c>
      <c r="GG264" s="75"/>
      <c r="GH264" s="75"/>
      <c r="GI264" s="75"/>
      <c r="GJ264" s="75"/>
      <c r="GK264" s="75"/>
      <c r="GL264" s="75"/>
      <c r="GM264" s="75"/>
      <c r="GN264" s="75"/>
      <c r="GO264" s="75"/>
      <c r="GP264" s="75">
        <f>FS264-FO264</f>
        <v>-0.10355850867478766</v>
      </c>
      <c r="GQ264" s="75">
        <f t="shared" si="964"/>
        <v>6.7277059130482542E-2</v>
      </c>
      <c r="GR264" s="75">
        <f t="shared" si="965"/>
        <v>-6.1351632355999164E-2</v>
      </c>
      <c r="GS264" s="75">
        <f t="shared" si="966"/>
        <v>5.9254267744833777E-3</v>
      </c>
      <c r="GT264" s="75"/>
      <c r="GU264" s="75"/>
      <c r="GV264" s="75"/>
      <c r="GW264" s="75">
        <f>X264</f>
        <v>9.4745908699397068E-3</v>
      </c>
      <c r="GX264" s="75">
        <f t="shared" si="967"/>
        <v>1.8317503392130258E-2</v>
      </c>
      <c r="GY264" s="75">
        <f t="shared" si="968"/>
        <v>1.2578616352201259E-2</v>
      </c>
      <c r="GZ264" s="75">
        <f t="shared" si="969"/>
        <v>1.8922852983988356E-2</v>
      </c>
      <c r="HA264" s="75">
        <f t="shared" si="970"/>
        <v>3.3571428571428572E-2</v>
      </c>
      <c r="HB264" s="75"/>
      <c r="HC264" s="75">
        <f>HA264-GW264</f>
        <v>2.4096837701488863E-2</v>
      </c>
      <c r="HD264" s="75">
        <f t="shared" si="971"/>
        <v>6.344236631787098E-3</v>
      </c>
      <c r="HE264" s="75">
        <f t="shared" si="972"/>
        <v>1.4648575587440215E-2</v>
      </c>
      <c r="HF264" s="75">
        <f t="shared" si="973"/>
        <v>2.0992812219227313E-2</v>
      </c>
      <c r="HG264" s="75"/>
      <c r="HH264" s="75"/>
      <c r="HI264" s="75">
        <f>V264</f>
        <v>0.20068906115417742</v>
      </c>
      <c r="HJ264" s="75">
        <f t="shared" si="974"/>
        <v>0.2225237449118046</v>
      </c>
      <c r="HK264" s="75">
        <f t="shared" si="975"/>
        <v>0.21776729559748428</v>
      </c>
      <c r="HL264" s="75">
        <f t="shared" si="976"/>
        <v>0.15356622998544395</v>
      </c>
      <c r="HM264" s="75">
        <f t="shared" si="977"/>
        <v>0.17</v>
      </c>
      <c r="HN264" s="75"/>
      <c r="HO264" s="75">
        <f>HM264-HI264</f>
        <v>-3.0689061154177411E-2</v>
      </c>
      <c r="HP264" s="75">
        <f t="shared" si="978"/>
        <v>-6.4201065612040337E-2</v>
      </c>
      <c r="HQ264" s="75">
        <f>Gegevens!HM301-Gegevens!HL301</f>
        <v>-1.5614733210690263E-2</v>
      </c>
      <c r="HR264" s="75">
        <f t="shared" si="979"/>
        <v>-4.7767295597484272E-2</v>
      </c>
      <c r="HS264" s="75"/>
      <c r="HT264" s="75"/>
      <c r="HU264" s="75">
        <f>T264</f>
        <v>6.9767441860465115E-2</v>
      </c>
      <c r="HV264" s="75">
        <f t="shared" si="980"/>
        <v>0.14043419267299864</v>
      </c>
      <c r="HW264" s="75">
        <f t="shared" si="981"/>
        <v>0.1430817610062893</v>
      </c>
      <c r="HX264" s="75">
        <f t="shared" si="982"/>
        <v>7.9330422125181946E-2</v>
      </c>
      <c r="HY264" s="75">
        <f t="shared" si="983"/>
        <v>0.115</v>
      </c>
      <c r="HZ264" s="75"/>
      <c r="IA264" s="75">
        <f>HY264-HU264</f>
        <v>4.523255813953489E-2</v>
      </c>
      <c r="IB264" s="75">
        <f t="shared" si="984"/>
        <v>-6.3751338881107358E-2</v>
      </c>
      <c r="IC264" s="75">
        <f t="shared" si="985"/>
        <v>3.5669577874818059E-2</v>
      </c>
      <c r="ID264" s="75">
        <f t="shared" si="986"/>
        <v>-2.8081761006289299E-2</v>
      </c>
      <c r="IE264" s="75"/>
      <c r="IF264" s="75"/>
      <c r="IG264" s="75">
        <f>U264</f>
        <v>5.1679586563307491E-2</v>
      </c>
      <c r="IH264" s="75">
        <f t="shared" si="987"/>
        <v>6.2075983717774764E-2</v>
      </c>
      <c r="II264" s="75">
        <f t="shared" si="988"/>
        <v>5.6603773584905662E-2</v>
      </c>
      <c r="IJ264" s="75">
        <f t="shared" si="989"/>
        <v>4.6579330422125184E-2</v>
      </c>
      <c r="IK264" s="75">
        <f t="shared" si="990"/>
        <v>5.7142857142857141E-2</v>
      </c>
      <c r="IL264" s="75"/>
      <c r="IM264" s="75">
        <f>IK264-IG264</f>
        <v>5.4632705795496506E-3</v>
      </c>
      <c r="IN264" s="75">
        <f t="shared" si="991"/>
        <v>-1.0024443162780478E-2</v>
      </c>
      <c r="IO264" s="75">
        <f t="shared" si="992"/>
        <v>1.0563526720731957E-2</v>
      </c>
      <c r="IP264" s="75">
        <f t="shared" si="993"/>
        <v>5.3908355795147939E-4</v>
      </c>
      <c r="IQ264" s="75"/>
      <c r="IR264" s="75"/>
      <c r="IS264" s="75">
        <f>W264</f>
        <v>5.3402239448751075E-2</v>
      </c>
      <c r="IT264" s="75">
        <f t="shared" si="994"/>
        <v>6.2075983717774764E-2</v>
      </c>
      <c r="IU264" s="75">
        <f t="shared" si="995"/>
        <v>5.6603773584905662E-2</v>
      </c>
      <c r="IV264" s="75">
        <f t="shared" si="996"/>
        <v>0.12882096069868995</v>
      </c>
      <c r="IW264" s="75">
        <f t="shared" si="997"/>
        <v>0.11142857142857143</v>
      </c>
      <c r="IX264" s="75"/>
      <c r="IY264" s="75">
        <f>IW264-IS264</f>
        <v>5.8026331979820357E-2</v>
      </c>
      <c r="IZ264" s="75">
        <f t="shared" si="998"/>
        <v>7.221718711378429E-2</v>
      </c>
      <c r="JA264" s="75">
        <f t="shared" si="999"/>
        <v>-1.7392389270118519E-2</v>
      </c>
      <c r="JB264" s="75">
        <f t="shared" si="1000"/>
        <v>5.4824797843665771E-2</v>
      </c>
      <c r="JC264" s="75"/>
      <c r="JD264" s="75"/>
      <c r="JE264" s="75">
        <f>X264+U264</f>
        <v>6.1154177433247199E-2</v>
      </c>
      <c r="JF264" s="75">
        <f>U264+W264</f>
        <v>0.10508182601205857</v>
      </c>
      <c r="JG264" s="75">
        <f>X264+U264+W264</f>
        <v>0.11455641688199827</v>
      </c>
      <c r="JH264" s="75"/>
      <c r="JI264" s="75">
        <f t="shared" si="1001"/>
        <v>8.0393487109905015E-2</v>
      </c>
      <c r="JJ264" s="75">
        <f t="shared" si="1002"/>
        <v>0.12415196743554953</v>
      </c>
      <c r="JK264" s="75">
        <f t="shared" si="1003"/>
        <v>0.14246947082767977</v>
      </c>
      <c r="JL264" s="75"/>
      <c r="JM264" s="75">
        <f t="shared" si="1004"/>
        <v>6.9182389937106917E-2</v>
      </c>
      <c r="JN264" s="75">
        <f t="shared" si="1005"/>
        <v>0.11320754716981132</v>
      </c>
      <c r="JO264" s="75">
        <f t="shared" si="1006"/>
        <v>0.12578616352201258</v>
      </c>
      <c r="JP264" s="75"/>
      <c r="JQ264" s="75">
        <f t="shared" si="1007"/>
        <v>6.5502183406113537E-2</v>
      </c>
      <c r="JR264" s="75">
        <f t="shared" si="1008"/>
        <v>0.17540029112081512</v>
      </c>
      <c r="JS264" s="75">
        <f t="shared" si="1009"/>
        <v>0.1943231441048035</v>
      </c>
      <c r="JT264" s="75"/>
      <c r="JU264" s="75">
        <f t="shared" si="1010"/>
        <v>9.071428571428572E-2</v>
      </c>
      <c r="JV264" s="75">
        <f t="shared" si="1011"/>
        <v>0.16857142857142857</v>
      </c>
      <c r="JW264" s="75">
        <f t="shared" si="1012"/>
        <v>0.20214285714285715</v>
      </c>
      <c r="JX264" s="75"/>
      <c r="JY264" s="75"/>
      <c r="JZ264" s="75">
        <f>JU264-JE264</f>
        <v>2.956010828103852E-2</v>
      </c>
      <c r="KA264" s="75">
        <f t="shared" si="1013"/>
        <v>-3.6802065309933796E-3</v>
      </c>
      <c r="KB264" s="75">
        <f t="shared" si="1014"/>
        <v>2.5212102308172182E-2</v>
      </c>
      <c r="KC264" s="75">
        <f t="shared" si="1015"/>
        <v>2.1531895777178803E-2</v>
      </c>
      <c r="KD264" s="75"/>
      <c r="KE264" s="75">
        <f>JV264-JF264</f>
        <v>6.3489602559370001E-2</v>
      </c>
      <c r="KF264" s="75">
        <f t="shared" si="1016"/>
        <v>6.2192743951003798E-2</v>
      </c>
      <c r="KG264" s="75">
        <f t="shared" si="1017"/>
        <v>-6.8288625493865551E-3</v>
      </c>
      <c r="KH264" s="75">
        <f t="shared" si="1018"/>
        <v>5.5363881401617243E-2</v>
      </c>
      <c r="KI264" s="75"/>
      <c r="KJ264" s="75">
        <f>JW264-JG264</f>
        <v>8.7586440260858878E-2</v>
      </c>
      <c r="KK264" s="75">
        <f t="shared" si="1019"/>
        <v>6.8536980582790924E-2</v>
      </c>
      <c r="KL264" s="75">
        <f t="shared" si="1020"/>
        <v>7.8197130380536495E-3</v>
      </c>
      <c r="KM264" s="75">
        <f t="shared" si="1021"/>
        <v>7.6356693620844573E-2</v>
      </c>
      <c r="KN264" s="75"/>
      <c r="KO264" s="75"/>
      <c r="KP264" s="75"/>
      <c r="KQ264" s="75"/>
      <c r="KR264" s="73">
        <f t="shared" si="1022"/>
        <v>624.05660377358492</v>
      </c>
      <c r="KS264" s="73">
        <f t="shared" si="1023"/>
        <v>81.44654088050315</v>
      </c>
      <c r="KT264" s="73">
        <f t="shared" si="1024"/>
        <v>304.87421383647802</v>
      </c>
      <c r="KU264" s="73">
        <f t="shared" si="1025"/>
        <v>200.31446540880503</v>
      </c>
      <c r="KV264" s="73">
        <f t="shared" si="1026"/>
        <v>79.245283018867923</v>
      </c>
      <c r="KW264" s="73">
        <f t="shared" si="1027"/>
        <v>79.245283018867923</v>
      </c>
      <c r="KX264" s="73">
        <f t="shared" si="1028"/>
        <v>17.610062893081761</v>
      </c>
      <c r="KY264" s="73"/>
      <c r="KZ264" s="73">
        <f t="shared" si="1029"/>
        <v>647.01601164483259</v>
      </c>
      <c r="LA264" s="73">
        <f t="shared" si="1030"/>
        <v>154.87627365356624</v>
      </c>
      <c r="LB264" s="73">
        <f t="shared" si="1031"/>
        <v>214.99272197962154</v>
      </c>
      <c r="LC264" s="73">
        <f t="shared" si="1032"/>
        <v>111.06259097525472</v>
      </c>
      <c r="LD264" s="73">
        <f t="shared" si="1033"/>
        <v>65.21106259097526</v>
      </c>
      <c r="LE264" s="73">
        <f t="shared" si="1034"/>
        <v>180.34934497816593</v>
      </c>
      <c r="LF264" s="73">
        <f t="shared" si="1035"/>
        <v>26.491994177583699</v>
      </c>
      <c r="LG264" s="73"/>
      <c r="LH264" s="73">
        <f t="shared" si="1036"/>
        <v>520</v>
      </c>
      <c r="LI264" s="73">
        <f t="shared" si="1037"/>
        <v>196</v>
      </c>
      <c r="LJ264" s="73">
        <f t="shared" si="1038"/>
        <v>238</v>
      </c>
      <c r="LK264" s="73">
        <f t="shared" si="1039"/>
        <v>161</v>
      </c>
      <c r="LL264" s="73">
        <f t="shared" si="1040"/>
        <v>80</v>
      </c>
      <c r="LM264" s="73">
        <f t="shared" si="1041"/>
        <v>156</v>
      </c>
      <c r="LN264" s="73">
        <f t="shared" si="1042"/>
        <v>47</v>
      </c>
      <c r="LO264" s="73"/>
      <c r="LP264" s="73">
        <f t="shared" si="1043"/>
        <v>22.959407871247663</v>
      </c>
      <c r="LQ264" s="73">
        <f t="shared" si="1044"/>
        <v>73.429732773063094</v>
      </c>
      <c r="LR264" s="73">
        <f t="shared" si="1045"/>
        <v>-89.881491856856485</v>
      </c>
      <c r="LS264" s="73">
        <f t="shared" si="1046"/>
        <v>-89.251874433550313</v>
      </c>
      <c r="LT264" s="73">
        <f t="shared" si="1047"/>
        <v>-14.034220427892663</v>
      </c>
      <c r="LU264" s="73">
        <f t="shared" si="1048"/>
        <v>101.10406195929801</v>
      </c>
      <c r="LV264" s="73">
        <f t="shared" si="1049"/>
        <v>8.8819312845019383</v>
      </c>
      <c r="LW264" s="73"/>
      <c r="LX264" s="73">
        <f t="shared" si="1050"/>
        <v>-127.01601164483259</v>
      </c>
      <c r="LY264" s="73">
        <f t="shared" si="1051"/>
        <v>41.123726346433756</v>
      </c>
      <c r="LZ264" s="73">
        <f t="shared" si="1052"/>
        <v>23.007278020378465</v>
      </c>
      <c r="MA264" s="73">
        <f t="shared" si="1053"/>
        <v>49.937409024745278</v>
      </c>
      <c r="MB264" s="73">
        <f t="shared" si="1054"/>
        <v>14.78893740902474</v>
      </c>
      <c r="MC264" s="73">
        <f t="shared" si="1055"/>
        <v>-24.349344978165931</v>
      </c>
      <c r="MD264" s="73">
        <f t="shared" si="1056"/>
        <v>20.508005822416301</v>
      </c>
      <c r="ME264" s="73"/>
      <c r="MF264" s="73">
        <f t="shared" si="1057"/>
        <v>-104.05660377358492</v>
      </c>
      <c r="MG264" s="73">
        <f t="shared" si="1058"/>
        <v>114.55345911949685</v>
      </c>
      <c r="MH264" s="73">
        <f t="shared" si="1059"/>
        <v>-66.87421383647802</v>
      </c>
      <c r="MI264" s="73">
        <f t="shared" si="1060"/>
        <v>-39.314465408805034</v>
      </c>
      <c r="MJ264" s="73">
        <f t="shared" si="1061"/>
        <v>0.75471698113207708</v>
      </c>
      <c r="MK264" s="73">
        <f t="shared" si="1062"/>
        <v>76.754716981132077</v>
      </c>
      <c r="ML264" s="73">
        <f t="shared" si="1063"/>
        <v>29.389937106918239</v>
      </c>
      <c r="MM264" s="73"/>
      <c r="MN264" s="75">
        <f t="shared" si="1064"/>
        <v>3.6790585553322028E-2</v>
      </c>
      <c r="MO264" s="75">
        <f t="shared" si="1065"/>
        <v>0.90156969196270509</v>
      </c>
      <c r="MP264" s="75">
        <f t="shared" si="1066"/>
        <v>-0.29481500165528995</v>
      </c>
      <c r="MQ264" s="75">
        <f t="shared" si="1067"/>
        <v>-0.44555880800422293</v>
      </c>
      <c r="MR264" s="75">
        <f t="shared" si="1068"/>
        <v>-0.17709849587578838</v>
      </c>
      <c r="MS264" s="75">
        <f t="shared" si="1069"/>
        <v>1.2758369723435226</v>
      </c>
      <c r="MT264" s="75">
        <f t="shared" si="1070"/>
        <v>0.50436681222707436</v>
      </c>
      <c r="MU264" s="75"/>
      <c r="MV264" s="75">
        <f t="shared" si="1071"/>
        <v>-0.19631046119235093</v>
      </c>
      <c r="MW264" s="75">
        <f t="shared" si="1072"/>
        <v>0.26552631578947355</v>
      </c>
      <c r="MX264" s="75">
        <f t="shared" si="1073"/>
        <v>0.10701421800947872</v>
      </c>
      <c r="MY264" s="75">
        <f t="shared" si="1074"/>
        <v>0.44963302752293588</v>
      </c>
      <c r="MZ264" s="75">
        <f t="shared" si="1075"/>
        <v>0.2267857142857142</v>
      </c>
      <c r="NA264" s="75">
        <f t="shared" si="1076"/>
        <v>-0.13501210653753024</v>
      </c>
      <c r="NB264" s="75">
        <f t="shared" si="1077"/>
        <v>0.77412087912087901</v>
      </c>
      <c r="NC264" s="75"/>
      <c r="ND264" s="75">
        <f t="shared" si="1078"/>
        <v>-0.1667422524565382</v>
      </c>
      <c r="NE264" s="75">
        <f t="shared" si="1079"/>
        <v>1.4064864864864863</v>
      </c>
      <c r="NF264" s="75">
        <f t="shared" si="1080"/>
        <v>-0.21935018050541524</v>
      </c>
      <c r="NG264" s="75">
        <f t="shared" si="1081"/>
        <v>-0.19626373626373628</v>
      </c>
      <c r="NH264" s="75">
        <f t="shared" si="1082"/>
        <v>9.5238095238095438E-3</v>
      </c>
      <c r="NI264" s="75">
        <f t="shared" si="1083"/>
        <v>0.96857142857142864</v>
      </c>
      <c r="NJ264" s="75">
        <f t="shared" si="1084"/>
        <v>1.6689285714285715</v>
      </c>
      <c r="NK264" s="75"/>
      <c r="NL264" s="75"/>
      <c r="NM264" s="211">
        <v>2442</v>
      </c>
      <c r="NN264" s="212">
        <v>1</v>
      </c>
      <c r="NO264" s="212">
        <v>4</v>
      </c>
      <c r="NP264" s="212">
        <v>1</v>
      </c>
      <c r="NQ264" s="212">
        <v>0</v>
      </c>
      <c r="NR264" s="212">
        <v>1</v>
      </c>
      <c r="NS264" s="213">
        <v>7</v>
      </c>
      <c r="NT264" s="213">
        <f t="shared" si="1085"/>
        <v>2449</v>
      </c>
      <c r="NU264" s="75"/>
      <c r="NV264" s="75"/>
      <c r="NW264" s="73">
        <v>1400</v>
      </c>
      <c r="NX264" s="73">
        <v>196</v>
      </c>
      <c r="NY264" s="75">
        <f t="shared" si="1086"/>
        <v>0.14000000000000001</v>
      </c>
      <c r="NZ264" s="75">
        <f t="shared" si="1087"/>
        <v>3.3339794903107414E-4</v>
      </c>
      <c r="OA264" s="75">
        <f t="shared" si="1088"/>
        <v>2.5007942573597995E-4</v>
      </c>
      <c r="OB264" s="73">
        <v>4160</v>
      </c>
      <c r="OC264" s="73">
        <v>2449</v>
      </c>
      <c r="OD264" s="73">
        <v>1933.9815925390876</v>
      </c>
      <c r="OE264" s="73">
        <v>112.51368655427041</v>
      </c>
      <c r="OF264" s="75">
        <f t="shared" si="1089"/>
        <v>2.7046559267853463E-2</v>
      </c>
      <c r="OG264" s="75">
        <f t="shared" si="1090"/>
        <v>5.8177227223012669E-2</v>
      </c>
      <c r="OH264" s="73">
        <v>571.33333333333007</v>
      </c>
      <c r="OI264" s="73">
        <f t="shared" si="1091"/>
        <v>33.238589153414381</v>
      </c>
      <c r="OJ264" s="75">
        <f t="shared" si="1092"/>
        <v>1.3572310801720859E-2</v>
      </c>
      <c r="OK264" s="75">
        <f t="shared" si="1093"/>
        <v>6.3477724811855684E-4</v>
      </c>
      <c r="OL264" s="75">
        <f t="shared" si="1094"/>
        <v>1.6413867491273917E-4</v>
      </c>
      <c r="OM264" s="73">
        <v>4129</v>
      </c>
      <c r="ON264" s="73">
        <v>69879866</v>
      </c>
      <c r="OO264" s="73">
        <f t="shared" si="1095"/>
        <v>16924.162266892708</v>
      </c>
      <c r="OP264" s="75">
        <f t="shared" si="1096"/>
        <v>6.3364004028041603E-4</v>
      </c>
      <c r="OQ264" s="75">
        <f t="shared" si="1097"/>
        <v>5.611651032679405E-4</v>
      </c>
      <c r="OR264" s="75">
        <f t="shared" si="1098"/>
        <v>1.0715705502304645E-4</v>
      </c>
      <c r="OS264" s="73">
        <v>613.57229353354319</v>
      </c>
      <c r="OT264" s="75">
        <f t="shared" si="1099"/>
        <v>0.14749333979171711</v>
      </c>
      <c r="OU264" s="75">
        <f t="shared" si="1100"/>
        <v>5.0568101389721954E-4</v>
      </c>
      <c r="OV264" s="73">
        <v>45.359890143967476</v>
      </c>
      <c r="OW264" s="75">
        <f t="shared" si="1101"/>
        <v>1.0985684219900092E-2</v>
      </c>
      <c r="OX264" s="75">
        <v>8.5714285714285715E-2</v>
      </c>
      <c r="OY264" s="73">
        <v>234</v>
      </c>
      <c r="OZ264" s="75">
        <f t="shared" si="1102"/>
        <v>5.6250000000000001E-2</v>
      </c>
      <c r="PA264" s="73">
        <v>871</v>
      </c>
      <c r="PB264" s="75">
        <f t="shared" si="1103"/>
        <v>0.20937500000000001</v>
      </c>
      <c r="PC264" s="73">
        <v>654</v>
      </c>
      <c r="PD264" s="73">
        <v>1028</v>
      </c>
      <c r="PE264" s="75">
        <f t="shared" si="1104"/>
        <v>-0.36381322957198442</v>
      </c>
      <c r="PF264" s="75">
        <v>3.4883720930232558E-2</v>
      </c>
      <c r="PG264" s="75">
        <v>4.9654305468258955E-2</v>
      </c>
      <c r="PH264" s="75">
        <v>8.4538026398491506E-2</v>
      </c>
      <c r="PI264" s="75"/>
      <c r="PJ264" s="75"/>
      <c r="PK264" s="75"/>
      <c r="PL264" s="75"/>
      <c r="PM264" s="75"/>
      <c r="PN264" s="75"/>
      <c r="PO264" s="226"/>
      <c r="PP264" s="21">
        <f t="shared" si="1105"/>
        <v>0</v>
      </c>
      <c r="PQ264" s="73">
        <f t="shared" si="1106"/>
        <v>75.009287388469048</v>
      </c>
      <c r="PR264" s="73"/>
      <c r="PS264" s="73">
        <f t="shared" si="1107"/>
        <v>16.91134527666912</v>
      </c>
      <c r="PT264" s="73">
        <v>1</v>
      </c>
      <c r="PU264" s="73">
        <f t="shared" si="1108"/>
        <v>25.857680847767739</v>
      </c>
      <c r="PV264" s="73">
        <v>1</v>
      </c>
      <c r="PW264" s="73"/>
    </row>
    <row r="265" spans="1:439" x14ac:dyDescent="0.25">
      <c r="A265" s="150"/>
      <c r="B265" s="153" t="s">
        <v>10</v>
      </c>
      <c r="C265" s="151"/>
      <c r="D265" s="156">
        <v>13044</v>
      </c>
      <c r="E265" s="156" t="s">
        <v>0</v>
      </c>
      <c r="F265" s="72" t="s">
        <v>72</v>
      </c>
      <c r="G265" s="82"/>
      <c r="P265" s="161"/>
      <c r="Q265" s="127"/>
      <c r="R265" s="127"/>
      <c r="S265" s="127"/>
      <c r="T265" s="127"/>
      <c r="U265" s="127"/>
      <c r="V265" s="127"/>
      <c r="W265" s="127"/>
      <c r="X265" s="127"/>
      <c r="Y265" s="127"/>
      <c r="Z265" s="113"/>
      <c r="AA265" s="73"/>
      <c r="AB265" s="74">
        <v>455</v>
      </c>
      <c r="AC265" s="74">
        <v>1826</v>
      </c>
      <c r="AD265" s="74">
        <v>600</v>
      </c>
      <c r="AE265" s="74">
        <v>499</v>
      </c>
      <c r="AF265" s="74">
        <v>480</v>
      </c>
      <c r="AG265" s="74">
        <v>1332</v>
      </c>
      <c r="AH265" s="74">
        <v>95</v>
      </c>
      <c r="AI265" s="74">
        <v>21</v>
      </c>
      <c r="AK265" s="73">
        <f t="shared" si="892"/>
        <v>5308</v>
      </c>
      <c r="AL265" s="75"/>
      <c r="AM265" s="76">
        <f t="shared" si="893"/>
        <v>8.5719668425018838E-2</v>
      </c>
      <c r="AN265" s="77">
        <f t="shared" si="894"/>
        <v>0.34400904295403167</v>
      </c>
      <c r="AO265" s="77">
        <f t="shared" si="895"/>
        <v>0.11303692539562923</v>
      </c>
      <c r="AP265" s="77">
        <f t="shared" si="896"/>
        <v>9.4009042954031646E-2</v>
      </c>
      <c r="AQ265" s="77">
        <f t="shared" si="897"/>
        <v>9.0429540316503396E-2</v>
      </c>
      <c r="AR265" s="77">
        <f t="shared" si="898"/>
        <v>0.25094197437829691</v>
      </c>
      <c r="AS265" s="77">
        <f t="shared" si="899"/>
        <v>1.7897513187641295E-2</v>
      </c>
      <c r="AT265" s="78">
        <f t="shared" si="900"/>
        <v>3.9562923888470233E-3</v>
      </c>
      <c r="AU265" s="75">
        <f t="shared" si="901"/>
        <v>1</v>
      </c>
      <c r="AV265" s="75"/>
      <c r="AW265" s="75"/>
      <c r="AX265" s="74">
        <v>453</v>
      </c>
      <c r="AY265" s="74">
        <v>399</v>
      </c>
      <c r="AZ265" s="74">
        <v>543</v>
      </c>
      <c r="BA265" s="74">
        <v>543</v>
      </c>
      <c r="BB265" s="74">
        <v>2066</v>
      </c>
      <c r="BC265" s="74">
        <v>1178</v>
      </c>
      <c r="BD265" s="74">
        <v>157</v>
      </c>
      <c r="BF265" s="74">
        <v>28</v>
      </c>
      <c r="BG265" s="79">
        <v>7</v>
      </c>
      <c r="BH265" s="80">
        <v>76</v>
      </c>
      <c r="BI265" s="80"/>
      <c r="BJ265" s="81"/>
      <c r="BK265" s="73">
        <f t="shared" si="902"/>
        <v>83</v>
      </c>
      <c r="BL265" s="79">
        <f t="shared" si="903"/>
        <v>5450</v>
      </c>
      <c r="BM265" s="82"/>
      <c r="BN265" s="83">
        <f t="shared" si="904"/>
        <v>8.3119266055045868E-2</v>
      </c>
      <c r="BO265" s="84">
        <f t="shared" si="905"/>
        <v>7.3211009174311933E-2</v>
      </c>
      <c r="BP265" s="84">
        <f t="shared" si="906"/>
        <v>9.9633027522935777E-2</v>
      </c>
      <c r="BQ265" s="84">
        <f t="shared" si="907"/>
        <v>9.9633027522935777E-2</v>
      </c>
      <c r="BR265" s="84">
        <f t="shared" si="908"/>
        <v>0.37908256880733943</v>
      </c>
      <c r="BS265" s="84">
        <f t="shared" si="909"/>
        <v>0.21614678899082568</v>
      </c>
      <c r="BT265" s="84">
        <f t="shared" si="910"/>
        <v>2.8807339449541284E-2</v>
      </c>
      <c r="BU265" s="84">
        <f t="shared" si="911"/>
        <v>0</v>
      </c>
      <c r="BV265" s="84">
        <f t="shared" si="912"/>
        <v>5.1376146788990823E-3</v>
      </c>
      <c r="BW265" s="84">
        <f t="shared" si="913"/>
        <v>1.2844036697247706E-3</v>
      </c>
      <c r="BX265" s="84">
        <f t="shared" si="914"/>
        <v>1.3944954128440367E-2</v>
      </c>
      <c r="BY265" s="84">
        <f t="shared" si="915"/>
        <v>0</v>
      </c>
      <c r="BZ265" s="84">
        <f t="shared" si="916"/>
        <v>0</v>
      </c>
      <c r="CA265" s="75">
        <f t="shared" si="917"/>
        <v>1.5229357798165137E-2</v>
      </c>
      <c r="CB265" s="85">
        <f t="shared" si="918"/>
        <v>1</v>
      </c>
      <c r="CC265" s="75"/>
      <c r="CD265" s="75"/>
      <c r="CE265" s="74">
        <v>344</v>
      </c>
      <c r="CF265" s="74">
        <v>1460</v>
      </c>
      <c r="CG265" s="74">
        <v>1319</v>
      </c>
      <c r="CH265" s="74">
        <v>735</v>
      </c>
      <c r="CI265" s="74">
        <v>1064</v>
      </c>
      <c r="CJ265" s="74">
        <v>302</v>
      </c>
      <c r="CK265" s="74">
        <v>160</v>
      </c>
      <c r="CP265" s="73">
        <f t="shared" si="1109"/>
        <v>0</v>
      </c>
      <c r="CQ265" s="73">
        <f t="shared" si="1110"/>
        <v>5384</v>
      </c>
      <c r="CR265" s="73"/>
      <c r="CS265" s="76">
        <f t="shared" si="919"/>
        <v>6.3893016344725106E-2</v>
      </c>
      <c r="CT265" s="77">
        <f t="shared" si="920"/>
        <v>0.27117384843982167</v>
      </c>
      <c r="CU265" s="77">
        <f t="shared" si="921"/>
        <v>0.24498514115898959</v>
      </c>
      <c r="CV265" s="77">
        <f t="shared" si="922"/>
        <v>0.13651560178306091</v>
      </c>
      <c r="CW265" s="77">
        <f t="shared" si="923"/>
        <v>0.1976225854383358</v>
      </c>
      <c r="CX265" s="77">
        <f t="shared" si="924"/>
        <v>5.6092124814264489E-2</v>
      </c>
      <c r="CY265" s="77">
        <f t="shared" si="925"/>
        <v>2.9717682020802376E-2</v>
      </c>
      <c r="CZ265" s="78"/>
      <c r="DA265" s="78"/>
      <c r="DB265" s="78"/>
      <c r="DC265" s="78"/>
      <c r="DD265" s="78">
        <f t="shared" si="926"/>
        <v>0</v>
      </c>
      <c r="DE265" s="75">
        <f t="shared" si="927"/>
        <v>1</v>
      </c>
      <c r="DF265" s="75"/>
      <c r="DG265" s="75"/>
      <c r="DH265" s="74">
        <v>448</v>
      </c>
      <c r="DI265" s="74">
        <v>1514</v>
      </c>
      <c r="DJ265" s="74">
        <v>1367</v>
      </c>
      <c r="DK265" s="74">
        <v>783</v>
      </c>
      <c r="DM265" s="74">
        <v>359</v>
      </c>
      <c r="DN265" s="74">
        <v>432</v>
      </c>
      <c r="DO265" s="74">
        <v>465</v>
      </c>
      <c r="DP265" s="74">
        <v>5</v>
      </c>
      <c r="DQ265" s="74">
        <v>66</v>
      </c>
      <c r="DR265" s="74">
        <v>2</v>
      </c>
      <c r="DS265" s="74">
        <v>8</v>
      </c>
      <c r="DT265" s="74">
        <v>49</v>
      </c>
      <c r="DU265" s="73">
        <f t="shared" si="928"/>
        <v>130</v>
      </c>
      <c r="DV265" s="73">
        <f t="shared" si="1111"/>
        <v>5498</v>
      </c>
      <c r="DW265" s="76">
        <f t="shared" si="929"/>
        <v>8.1484176064023278E-2</v>
      </c>
      <c r="DX265" s="77">
        <f t="shared" si="930"/>
        <v>0.27537286285922152</v>
      </c>
      <c r="DY265" s="77">
        <f t="shared" si="931"/>
        <v>0.2486358675882139</v>
      </c>
      <c r="DZ265" s="77">
        <f t="shared" si="932"/>
        <v>0.14241542379046926</v>
      </c>
      <c r="EA265" s="77">
        <f t="shared" si="933"/>
        <v>0</v>
      </c>
      <c r="EB265" s="77">
        <f t="shared" si="934"/>
        <v>6.5296471444161508E-2</v>
      </c>
      <c r="EC265" s="77">
        <f t="shared" si="935"/>
        <v>7.8574026918879589E-2</v>
      </c>
      <c r="ED265" s="77">
        <f t="shared" si="936"/>
        <v>8.4576209530738453E-2</v>
      </c>
      <c r="EE265" s="75">
        <f t="shared" si="937"/>
        <v>9.0942160785740264E-4</v>
      </c>
      <c r="EF265" s="78">
        <f t="shared" si="938"/>
        <v>1.2004365223717716E-2</v>
      </c>
      <c r="EG265" s="78">
        <f t="shared" si="939"/>
        <v>3.6376864314296108E-4</v>
      </c>
      <c r="EH265" s="78">
        <f t="shared" si="940"/>
        <v>1.4550745725718443E-3</v>
      </c>
      <c r="EI265" s="78">
        <f t="shared" si="941"/>
        <v>8.9123317570025465E-3</v>
      </c>
      <c r="EJ265" s="75">
        <f t="shared" si="942"/>
        <v>2.3644961804292468E-2</v>
      </c>
      <c r="EK265" s="75">
        <f t="shared" si="943"/>
        <v>1</v>
      </c>
      <c r="EL265" s="75"/>
      <c r="EM265" s="75"/>
      <c r="EN265" s="75"/>
      <c r="EO265" s="75"/>
      <c r="EP265" s="75"/>
      <c r="EQ265" s="75"/>
      <c r="ER265" s="75">
        <f t="shared" si="944"/>
        <v>0.34400904295403167</v>
      </c>
      <c r="ES265" s="75">
        <f t="shared" si="945"/>
        <v>0.37908256880733943</v>
      </c>
      <c r="ET265" s="75">
        <f t="shared" si="946"/>
        <v>0.27117384843982167</v>
      </c>
      <c r="EU265" s="75">
        <f t="shared" si="947"/>
        <v>0.27537286285922152</v>
      </c>
      <c r="EV265" s="75"/>
      <c r="EW265" s="75"/>
      <c r="EX265" s="75">
        <f t="shared" si="948"/>
        <v>0.11303692539562923</v>
      </c>
      <c r="EY265" s="75">
        <f t="shared" si="949"/>
        <v>7.3211009174311933E-2</v>
      </c>
      <c r="EZ265" s="75">
        <f t="shared" si="950"/>
        <v>0.1976225854383358</v>
      </c>
      <c r="FA265" s="75">
        <f t="shared" si="951"/>
        <v>0.2486358675882139</v>
      </c>
      <c r="FB265" s="75"/>
      <c r="FC265" s="75"/>
      <c r="FD265" s="75"/>
      <c r="FE265" s="75">
        <f t="shared" si="952"/>
        <v>0</v>
      </c>
      <c r="FF265" s="75"/>
      <c r="FG265" s="75"/>
      <c r="FH265" s="75"/>
      <c r="FI265" s="75"/>
      <c r="FJ265" s="75"/>
      <c r="FK265" s="75">
        <f t="shared" si="953"/>
        <v>5.1376146788990823E-3</v>
      </c>
      <c r="FL265" s="75"/>
      <c r="FM265" s="75"/>
      <c r="FN265" s="75"/>
      <c r="FO265" s="75"/>
      <c r="FP265" s="75">
        <f t="shared" si="954"/>
        <v>0.45704596834966094</v>
      </c>
      <c r="FQ265" s="75">
        <f t="shared" si="955"/>
        <v>0.45743119266055043</v>
      </c>
      <c r="FR265" s="75">
        <f t="shared" si="956"/>
        <v>0.4687964338781575</v>
      </c>
      <c r="FS265" s="75">
        <f t="shared" si="957"/>
        <v>0.52400873044743546</v>
      </c>
      <c r="FT265" s="75"/>
      <c r="FU265" s="75"/>
      <c r="FV265" s="75"/>
      <c r="FW265" s="75">
        <f t="shared" si="958"/>
        <v>-0.10790872036751775</v>
      </c>
      <c r="FX265" s="75">
        <f t="shared" si="959"/>
        <v>4.1990144193998491E-3</v>
      </c>
      <c r="FY265" s="75">
        <f t="shared" si="960"/>
        <v>-0.1037097059481179</v>
      </c>
      <c r="FZ265" s="75"/>
      <c r="GA265" s="75"/>
      <c r="GB265" s="75">
        <f t="shared" si="961"/>
        <v>0.12441157626402387</v>
      </c>
      <c r="GC265" s="75">
        <f t="shared" si="962"/>
        <v>5.1013282149878103E-2</v>
      </c>
      <c r="GD265" s="75">
        <f t="shared" si="963"/>
        <v>0.17542485841390199</v>
      </c>
      <c r="GE265" s="75"/>
      <c r="GF265" s="75"/>
      <c r="GG265" s="75"/>
      <c r="GH265" s="75"/>
      <c r="GI265" s="75"/>
      <c r="GJ265" s="75"/>
      <c r="GK265" s="75"/>
      <c r="GL265" s="75"/>
      <c r="GM265" s="75"/>
      <c r="GN265" s="75"/>
      <c r="GO265" s="75"/>
      <c r="GP265" s="75"/>
      <c r="GQ265" s="75">
        <f t="shared" si="964"/>
        <v>1.1365241217607069E-2</v>
      </c>
      <c r="GR265" s="75">
        <f t="shared" si="965"/>
        <v>5.5212296569277952E-2</v>
      </c>
      <c r="GS265" s="75">
        <f t="shared" si="966"/>
        <v>6.6577537786885022E-2</v>
      </c>
      <c r="GT265" s="75"/>
      <c r="GU265" s="75"/>
      <c r="GV265" s="75"/>
      <c r="GW265" s="75"/>
      <c r="GX265" s="75">
        <f t="shared" si="967"/>
        <v>1.7897513187641295E-2</v>
      </c>
      <c r="GY265" s="75">
        <f t="shared" si="968"/>
        <v>2.8807339449541284E-2</v>
      </c>
      <c r="GZ265" s="75">
        <f t="shared" si="969"/>
        <v>2.9717682020802376E-2</v>
      </c>
      <c r="HA265" s="75">
        <f t="shared" si="970"/>
        <v>6.5296471444161508E-2</v>
      </c>
      <c r="HB265" s="75"/>
      <c r="HC265" s="75"/>
      <c r="HD265" s="75">
        <f t="shared" si="971"/>
        <v>9.10342571261092E-4</v>
      </c>
      <c r="HE265" s="75">
        <f t="shared" si="972"/>
        <v>3.5578789423359132E-2</v>
      </c>
      <c r="HF265" s="75">
        <f t="shared" si="973"/>
        <v>3.6489131994620227E-2</v>
      </c>
      <c r="HG265" s="75"/>
      <c r="HH265" s="75"/>
      <c r="HI265" s="75"/>
      <c r="HJ265" s="75">
        <f t="shared" si="974"/>
        <v>0.25094197437829691</v>
      </c>
      <c r="HK265" s="75">
        <f t="shared" si="975"/>
        <v>0.21614678899082568</v>
      </c>
      <c r="HL265" s="75">
        <f t="shared" si="976"/>
        <v>0.24498514115898959</v>
      </c>
      <c r="HM265" s="75">
        <f t="shared" si="977"/>
        <v>0.14241542379046926</v>
      </c>
      <c r="HN265" s="75"/>
      <c r="HO265" s="75"/>
      <c r="HP265" s="75">
        <f t="shared" si="978"/>
        <v>2.8838352168163911E-2</v>
      </c>
      <c r="HQ265" s="75">
        <f>Gegevens!HM67-Gegevens!HL67</f>
        <v>-2.379031085581701E-2</v>
      </c>
      <c r="HR265" s="75">
        <f t="shared" si="979"/>
        <v>-7.3731365200356419E-2</v>
      </c>
      <c r="HS265" s="75"/>
      <c r="HT265" s="75"/>
      <c r="HU265" s="75"/>
      <c r="HV265" s="75">
        <f t="shared" si="980"/>
        <v>8.5719668425018838E-2</v>
      </c>
      <c r="HW265" s="75">
        <f t="shared" si="981"/>
        <v>9.9633027522935777E-2</v>
      </c>
      <c r="HX265" s="75">
        <f t="shared" si="982"/>
        <v>5.6092124814264489E-2</v>
      </c>
      <c r="HY265" s="75">
        <f t="shared" si="983"/>
        <v>8.1484176064023278E-2</v>
      </c>
      <c r="HZ265" s="75"/>
      <c r="IA265" s="75"/>
      <c r="IB265" s="75">
        <f t="shared" si="984"/>
        <v>-4.3540902708671288E-2</v>
      </c>
      <c r="IC265" s="75">
        <f t="shared" si="985"/>
        <v>2.5392051249758789E-2</v>
      </c>
      <c r="ID265" s="75">
        <f t="shared" si="986"/>
        <v>-1.8148851458912499E-2</v>
      </c>
      <c r="IE265" s="75"/>
      <c r="IF265" s="75"/>
      <c r="IG265" s="75"/>
      <c r="IH265" s="75">
        <f t="shared" si="987"/>
        <v>9.4009042954031646E-2</v>
      </c>
      <c r="II265" s="75">
        <f t="shared" si="988"/>
        <v>9.9633027522935777E-2</v>
      </c>
      <c r="IJ265" s="75">
        <f t="shared" si="989"/>
        <v>6.3893016344725106E-2</v>
      </c>
      <c r="IK265" s="75">
        <f t="shared" si="990"/>
        <v>8.4576209530738453E-2</v>
      </c>
      <c r="IL265" s="75"/>
      <c r="IM265" s="75"/>
      <c r="IN265" s="75">
        <f t="shared" si="991"/>
        <v>-3.5740011178210671E-2</v>
      </c>
      <c r="IO265" s="75">
        <f t="shared" si="992"/>
        <v>2.0683193186013346E-2</v>
      </c>
      <c r="IP265" s="75">
        <f t="shared" si="993"/>
        <v>-1.5056817992197324E-2</v>
      </c>
      <c r="IQ265" s="75"/>
      <c r="IR265" s="75"/>
      <c r="IS265" s="75"/>
      <c r="IT265" s="75">
        <f t="shared" si="994"/>
        <v>9.0429540316503396E-2</v>
      </c>
      <c r="IU265" s="75">
        <f t="shared" si="995"/>
        <v>8.3119266055045868E-2</v>
      </c>
      <c r="IV265" s="75">
        <f t="shared" si="996"/>
        <v>0.13651560178306091</v>
      </c>
      <c r="IW265" s="75">
        <f t="shared" si="997"/>
        <v>7.8574026918879589E-2</v>
      </c>
      <c r="IX265" s="75"/>
      <c r="IY265" s="75"/>
      <c r="IZ265" s="75">
        <f t="shared" si="998"/>
        <v>5.339633572801504E-2</v>
      </c>
      <c r="JA265" s="75">
        <f t="shared" si="999"/>
        <v>-5.7941574864181319E-2</v>
      </c>
      <c r="JB265" s="75">
        <f t="shared" si="1000"/>
        <v>-4.5452391361662792E-3</v>
      </c>
      <c r="JC265" s="75"/>
      <c r="JD265" s="75"/>
      <c r="JE265" s="75"/>
      <c r="JF265" s="75"/>
      <c r="JG265" s="75"/>
      <c r="JH265" s="75"/>
      <c r="JI265" s="75">
        <f t="shared" si="1001"/>
        <v>0.11190655614167294</v>
      </c>
      <c r="JJ265" s="75">
        <f t="shared" si="1002"/>
        <v>0.18443858327053503</v>
      </c>
      <c r="JK265" s="75">
        <f t="shared" si="1003"/>
        <v>0.20233609645817635</v>
      </c>
      <c r="JL265" s="75"/>
      <c r="JM265" s="75">
        <f t="shared" si="1004"/>
        <v>0.12844036697247707</v>
      </c>
      <c r="JN265" s="75">
        <f t="shared" si="1005"/>
        <v>0.18275229357798164</v>
      </c>
      <c r="JO265" s="75">
        <f t="shared" si="1006"/>
        <v>0.21155963302752295</v>
      </c>
      <c r="JP265" s="75"/>
      <c r="JQ265" s="75">
        <f t="shared" si="1007"/>
        <v>9.3610698365527489E-2</v>
      </c>
      <c r="JR265" s="75">
        <f t="shared" si="1008"/>
        <v>0.20040861812778601</v>
      </c>
      <c r="JS265" s="75">
        <f t="shared" si="1009"/>
        <v>0.2301263001485884</v>
      </c>
      <c r="JT265" s="75"/>
      <c r="JU265" s="75">
        <f t="shared" si="1010"/>
        <v>0.14987268097489997</v>
      </c>
      <c r="JV265" s="75">
        <f t="shared" si="1011"/>
        <v>0.16315023644961804</v>
      </c>
      <c r="JW265" s="75">
        <f t="shared" si="1012"/>
        <v>0.22844670789377958</v>
      </c>
      <c r="JX265" s="75"/>
      <c r="JY265" s="75"/>
      <c r="JZ265" s="75"/>
      <c r="KA265" s="75">
        <f t="shared" si="1013"/>
        <v>-3.4829668606949582E-2</v>
      </c>
      <c r="KB265" s="75">
        <f t="shared" si="1014"/>
        <v>5.6261982609372485E-2</v>
      </c>
      <c r="KC265" s="75">
        <f t="shared" si="1015"/>
        <v>2.1432314002422903E-2</v>
      </c>
      <c r="KD265" s="75"/>
      <c r="KE265" s="75"/>
      <c r="KF265" s="75">
        <f t="shared" si="1016"/>
        <v>1.765632454980437E-2</v>
      </c>
      <c r="KG265" s="75">
        <f t="shared" si="1017"/>
        <v>-3.7258381678167973E-2</v>
      </c>
      <c r="KH265" s="75">
        <f t="shared" si="1018"/>
        <v>-1.9602057128363604E-2</v>
      </c>
      <c r="KI265" s="75"/>
      <c r="KJ265" s="75"/>
      <c r="KK265" s="75">
        <f t="shared" si="1019"/>
        <v>1.8566667121065444E-2</v>
      </c>
      <c r="KL265" s="75">
        <f t="shared" si="1020"/>
        <v>-1.6795922548088205E-3</v>
      </c>
      <c r="KM265" s="75">
        <f t="shared" si="1021"/>
        <v>1.6887074866256624E-2</v>
      </c>
      <c r="KN265" s="75"/>
      <c r="KO265" s="75"/>
      <c r="KP265" s="75"/>
      <c r="KQ265" s="75"/>
      <c r="KR265" s="73">
        <f t="shared" si="1022"/>
        <v>2084.1959633027523</v>
      </c>
      <c r="KS265" s="73">
        <f t="shared" si="1023"/>
        <v>402.51412844036702</v>
      </c>
      <c r="KT265" s="73">
        <f t="shared" si="1024"/>
        <v>1188.3750458715597</v>
      </c>
      <c r="KU265" s="73">
        <f t="shared" si="1025"/>
        <v>547.78238532110095</v>
      </c>
      <c r="KV265" s="73">
        <f t="shared" si="1026"/>
        <v>547.78238532110095</v>
      </c>
      <c r="KW265" s="73">
        <f t="shared" si="1027"/>
        <v>456.98972477064217</v>
      </c>
      <c r="KX265" s="73">
        <f t="shared" si="1028"/>
        <v>158.38275229357797</v>
      </c>
      <c r="KY265" s="73"/>
      <c r="KZ265" s="73">
        <f t="shared" si="1029"/>
        <v>1490.9138187221395</v>
      </c>
      <c r="LA265" s="73">
        <f t="shared" si="1030"/>
        <v>1086.5289747399702</v>
      </c>
      <c r="LB265" s="73">
        <f t="shared" si="1031"/>
        <v>1346.9283060921248</v>
      </c>
      <c r="LC265" s="73">
        <f t="shared" si="1032"/>
        <v>308.39450222882618</v>
      </c>
      <c r="LD265" s="73">
        <f t="shared" si="1033"/>
        <v>351.28380386329866</v>
      </c>
      <c r="LE265" s="73">
        <f t="shared" si="1034"/>
        <v>750.56277860326884</v>
      </c>
      <c r="LF265" s="73">
        <f t="shared" si="1035"/>
        <v>163.38781575037146</v>
      </c>
      <c r="LG265" s="73"/>
      <c r="LH265" s="73">
        <f t="shared" si="1036"/>
        <v>1514</v>
      </c>
      <c r="LI265" s="73">
        <f t="shared" si="1037"/>
        <v>1367</v>
      </c>
      <c r="LJ265" s="73">
        <f t="shared" si="1038"/>
        <v>783</v>
      </c>
      <c r="LK265" s="73">
        <f t="shared" si="1039"/>
        <v>448</v>
      </c>
      <c r="LL265" s="73">
        <f t="shared" si="1040"/>
        <v>465</v>
      </c>
      <c r="LM265" s="73">
        <f t="shared" si="1041"/>
        <v>432</v>
      </c>
      <c r="LN265" s="73">
        <f t="shared" si="1042"/>
        <v>359</v>
      </c>
      <c r="LO265" s="73"/>
      <c r="LP265" s="73">
        <f t="shared" si="1043"/>
        <v>-593.28214458061279</v>
      </c>
      <c r="LQ265" s="73">
        <f t="shared" si="1044"/>
        <v>684.01484629960316</v>
      </c>
      <c r="LR265" s="73">
        <f t="shared" si="1045"/>
        <v>158.55326022056511</v>
      </c>
      <c r="LS265" s="73">
        <f t="shared" si="1046"/>
        <v>-239.38788309227476</v>
      </c>
      <c r="LT265" s="73">
        <f t="shared" si="1047"/>
        <v>-196.49858145780229</v>
      </c>
      <c r="LU265" s="73">
        <f t="shared" si="1048"/>
        <v>293.57305383262667</v>
      </c>
      <c r="LV265" s="73">
        <f t="shared" si="1049"/>
        <v>5.0050634567934935</v>
      </c>
      <c r="LW265" s="73"/>
      <c r="LX265" s="73">
        <f t="shared" si="1050"/>
        <v>23.086181277860533</v>
      </c>
      <c r="LY265" s="73">
        <f t="shared" si="1051"/>
        <v>280.47102526002982</v>
      </c>
      <c r="LZ265" s="73">
        <f t="shared" si="1052"/>
        <v>-563.92830609212479</v>
      </c>
      <c r="MA265" s="73">
        <f t="shared" si="1053"/>
        <v>139.60549777117382</v>
      </c>
      <c r="MB265" s="73">
        <f t="shared" si="1054"/>
        <v>113.71619613670134</v>
      </c>
      <c r="MC265" s="73">
        <f t="shared" si="1055"/>
        <v>-318.56277860326884</v>
      </c>
      <c r="MD265" s="73">
        <f t="shared" si="1056"/>
        <v>195.61218424962854</v>
      </c>
      <c r="ME265" s="73"/>
      <c r="MF265" s="73">
        <f t="shared" si="1057"/>
        <v>-570.19596330275226</v>
      </c>
      <c r="MG265" s="73">
        <f t="shared" si="1058"/>
        <v>964.48587155963298</v>
      </c>
      <c r="MH265" s="73">
        <f t="shared" si="1059"/>
        <v>-405.37504587155968</v>
      </c>
      <c r="MI265" s="73">
        <f t="shared" si="1060"/>
        <v>-99.782385321100946</v>
      </c>
      <c r="MJ265" s="73">
        <f t="shared" si="1061"/>
        <v>-82.782385321100946</v>
      </c>
      <c r="MK265" s="73">
        <f t="shared" si="1062"/>
        <v>-24.989724770642169</v>
      </c>
      <c r="ML265" s="73">
        <f t="shared" si="1063"/>
        <v>200.61724770642203</v>
      </c>
      <c r="MM265" s="73"/>
      <c r="MN265" s="75">
        <f t="shared" si="1064"/>
        <v>-0.28465756340898934</v>
      </c>
      <c r="MO265" s="75">
        <f t="shared" si="1065"/>
        <v>1.6993561168895488</v>
      </c>
      <c r="MP265" s="75">
        <f t="shared" si="1066"/>
        <v>0.13342022013284655</v>
      </c>
      <c r="MQ265" s="75">
        <f t="shared" si="1067"/>
        <v>-0.43701274357690334</v>
      </c>
      <c r="MR265" s="75">
        <f t="shared" si="1068"/>
        <v>-0.35871650261739996</v>
      </c>
      <c r="MS265" s="75">
        <f t="shared" si="1069"/>
        <v>0.64240624661739953</v>
      </c>
      <c r="MT265" s="75">
        <f t="shared" si="1070"/>
        <v>3.1601063779445618E-2</v>
      </c>
      <c r="MU265" s="75"/>
      <c r="MV265" s="75">
        <f t="shared" si="1071"/>
        <v>1.5484584680855444E-2</v>
      </c>
      <c r="MW265" s="75">
        <f t="shared" si="1072"/>
        <v>0.25813487884863134</v>
      </c>
      <c r="MX265" s="75">
        <f t="shared" si="1073"/>
        <v>-0.41867729970592377</v>
      </c>
      <c r="MY265" s="75">
        <f t="shared" si="1074"/>
        <v>0.45268478122086525</v>
      </c>
      <c r="MZ265" s="75">
        <f t="shared" si="1075"/>
        <v>0.3237160235857437</v>
      </c>
      <c r="NA265" s="75">
        <f t="shared" si="1076"/>
        <v>-0.42443188988945879</v>
      </c>
      <c r="NB265" s="75">
        <f t="shared" si="1077"/>
        <v>1.1972262640960352</v>
      </c>
      <c r="NC265" s="75"/>
      <c r="ND265" s="75">
        <f t="shared" si="1078"/>
        <v>-0.27358078287378634</v>
      </c>
      <c r="NE265" s="75">
        <f t="shared" si="1079"/>
        <v>2.3961540810921442</v>
      </c>
      <c r="NF265" s="75">
        <f t="shared" si="1080"/>
        <v>-0.34111709706446736</v>
      </c>
      <c r="NG265" s="75">
        <f t="shared" si="1081"/>
        <v>-0.18215698057287871</v>
      </c>
      <c r="NH265" s="75">
        <f t="shared" si="1082"/>
        <v>-0.15112275885354598</v>
      </c>
      <c r="NI265" s="75">
        <f t="shared" si="1083"/>
        <v>-5.4683340600675916E-2</v>
      </c>
      <c r="NJ265" s="75">
        <f t="shared" si="1084"/>
        <v>1.2666609514056069</v>
      </c>
      <c r="NK265" s="75"/>
      <c r="NL265" s="75"/>
      <c r="NM265" s="211">
        <v>6259</v>
      </c>
      <c r="NN265" s="212">
        <v>0</v>
      </c>
      <c r="NO265" s="212">
        <v>7</v>
      </c>
      <c r="NP265" s="212">
        <v>1</v>
      </c>
      <c r="NQ265" s="212">
        <v>2</v>
      </c>
      <c r="NR265" s="212">
        <v>12</v>
      </c>
      <c r="NS265" s="213">
        <v>22</v>
      </c>
      <c r="NT265" s="213">
        <f t="shared" si="1085"/>
        <v>6281</v>
      </c>
      <c r="NU265" s="75"/>
      <c r="NV265" s="75"/>
      <c r="NW265" s="73">
        <v>5498</v>
      </c>
      <c r="NX265" s="73">
        <v>1367</v>
      </c>
      <c r="NY265" s="75">
        <f t="shared" si="1086"/>
        <v>0.2486358675882139</v>
      </c>
      <c r="NZ265" s="75">
        <f t="shared" si="1087"/>
        <v>1.3093013741234611E-3</v>
      </c>
      <c r="OA265" s="75">
        <f t="shared" si="1088"/>
        <v>1.7441764029647172E-3</v>
      </c>
      <c r="OB265" s="73">
        <v>7848</v>
      </c>
      <c r="OC265" s="73">
        <v>6281</v>
      </c>
      <c r="OD265" s="73">
        <v>342.8346441466997</v>
      </c>
      <c r="OE265" s="73">
        <v>146.18953253880909</v>
      </c>
      <c r="OF265" s="75">
        <f t="shared" si="1089"/>
        <v>1.8627616276606664E-2</v>
      </c>
      <c r="OG265" s="75">
        <f t="shared" si="1090"/>
        <v>0.42641411839421417</v>
      </c>
      <c r="OH265" s="73">
        <v>205</v>
      </c>
      <c r="OI265" s="73">
        <f t="shared" si="1091"/>
        <v>87.414894270813903</v>
      </c>
      <c r="OJ265" s="75">
        <f t="shared" si="1092"/>
        <v>1.3917353012388776E-2</v>
      </c>
      <c r="OK265" s="75">
        <f t="shared" si="1093"/>
        <v>1.1975316930852005E-3</v>
      </c>
      <c r="OL265" s="75">
        <f t="shared" si="1094"/>
        <v>2.1326610914538697E-4</v>
      </c>
      <c r="OM265" s="73">
        <v>7778</v>
      </c>
      <c r="ON265" s="73">
        <v>149897810</v>
      </c>
      <c r="OO265" s="73">
        <f t="shared" si="1095"/>
        <v>19272.024942144511</v>
      </c>
      <c r="OP265" s="75">
        <f t="shared" si="1096"/>
        <v>1.1936188503998732E-3</v>
      </c>
      <c r="OQ265" s="75">
        <f t="shared" si="1097"/>
        <v>1.2037432932153608E-3</v>
      </c>
      <c r="OR265" s="75">
        <f t="shared" si="1098"/>
        <v>2.8181468810174125E-4</v>
      </c>
      <c r="OS265" s="73">
        <v>1307.6636667523785</v>
      </c>
      <c r="OT265" s="75">
        <f t="shared" si="1099"/>
        <v>0.16662381074826432</v>
      </c>
      <c r="OU265" s="75">
        <f t="shared" si="1100"/>
        <v>1.0777225370326281E-3</v>
      </c>
      <c r="OV265" s="73">
        <v>56.423164511998323</v>
      </c>
      <c r="OW265" s="75">
        <f t="shared" si="1101"/>
        <v>7.2541996029825565E-3</v>
      </c>
      <c r="OX265" s="75">
        <v>3.0042918454935619E-2</v>
      </c>
      <c r="OY265" s="73">
        <v>397</v>
      </c>
      <c r="OZ265" s="75">
        <f t="shared" si="1102"/>
        <v>5.0586136595310909E-2</v>
      </c>
      <c r="PA265" s="73">
        <v>1532</v>
      </c>
      <c r="PB265" s="75">
        <f t="shared" si="1103"/>
        <v>0.19520897043832824</v>
      </c>
      <c r="PC265" s="73">
        <v>1205</v>
      </c>
      <c r="PD265" s="73">
        <v>1837</v>
      </c>
      <c r="PE265" s="75">
        <f t="shared" si="1104"/>
        <v>-0.34403919433859553</v>
      </c>
      <c r="PF265" s="75">
        <v>4.0114613180515762E-2</v>
      </c>
      <c r="PG265" s="75">
        <v>4.9665711556829036E-2</v>
      </c>
      <c r="PH265" s="75">
        <v>8.9780324737344791E-2</v>
      </c>
      <c r="PI265" s="75"/>
      <c r="PJ265" s="75"/>
      <c r="PK265" s="75"/>
      <c r="PL265" s="75"/>
      <c r="PM265" s="75"/>
      <c r="PN265" s="75"/>
      <c r="PO265" s="226"/>
      <c r="PP265" s="21">
        <f t="shared" si="1105"/>
        <v>0</v>
      </c>
      <c r="PQ265" s="73">
        <f t="shared" si="1106"/>
        <v>133.21428033575481</v>
      </c>
      <c r="PR265" s="73"/>
      <c r="PS265" s="73">
        <f t="shared" si="1107"/>
        <v>23.610107029336103</v>
      </c>
      <c r="PT265" s="73">
        <v>2</v>
      </c>
      <c r="PU265" s="73">
        <f t="shared" si="1108"/>
        <v>17.80880709686685</v>
      </c>
      <c r="PV265" s="73">
        <v>2</v>
      </c>
      <c r="PW265" s="73"/>
    </row>
    <row r="266" spans="1:439" x14ac:dyDescent="0.25">
      <c r="A266" s="150"/>
      <c r="B266" s="153" t="s">
        <v>47</v>
      </c>
      <c r="C266" s="151"/>
      <c r="D266" s="156">
        <v>13046</v>
      </c>
      <c r="E266" s="156" t="s">
        <v>0</v>
      </c>
      <c r="F266" s="72" t="s">
        <v>73</v>
      </c>
      <c r="G266" s="82"/>
      <c r="P266" s="161"/>
      <c r="Q266" s="127"/>
      <c r="R266" s="127"/>
      <c r="S266" s="127"/>
      <c r="T266" s="127"/>
      <c r="U266" s="127"/>
      <c r="V266" s="127"/>
      <c r="W266" s="127"/>
      <c r="X266" s="127"/>
      <c r="Y266" s="127"/>
      <c r="Z266" s="113"/>
      <c r="AA266" s="73"/>
      <c r="AB266" s="74">
        <v>643</v>
      </c>
      <c r="AC266" s="74">
        <v>2636</v>
      </c>
      <c r="AD266" s="74">
        <v>755</v>
      </c>
      <c r="AE266" s="74">
        <v>758</v>
      </c>
      <c r="AF266" s="74">
        <v>716</v>
      </c>
      <c r="AG266" s="74">
        <v>1584</v>
      </c>
      <c r="AH266" s="74">
        <v>95</v>
      </c>
      <c r="AI266" s="74">
        <v>43</v>
      </c>
      <c r="AK266" s="73">
        <f t="shared" si="892"/>
        <v>7230</v>
      </c>
      <c r="AL266" s="75"/>
      <c r="AM266" s="76">
        <f t="shared" si="893"/>
        <v>8.8934993084370681E-2</v>
      </c>
      <c r="AN266" s="77">
        <f t="shared" si="894"/>
        <v>0.36459197786998615</v>
      </c>
      <c r="AO266" s="77">
        <f t="shared" si="895"/>
        <v>0.10442600276625173</v>
      </c>
      <c r="AP266" s="77">
        <f t="shared" si="896"/>
        <v>0.10484094052558783</v>
      </c>
      <c r="AQ266" s="77">
        <f t="shared" si="897"/>
        <v>9.9031811894882429E-2</v>
      </c>
      <c r="AR266" s="77">
        <f t="shared" si="898"/>
        <v>0.21908713692946058</v>
      </c>
      <c r="AS266" s="77">
        <f t="shared" si="899"/>
        <v>1.313969571230982E-2</v>
      </c>
      <c r="AT266" s="78">
        <f t="shared" si="900"/>
        <v>5.9474412171507604E-3</v>
      </c>
      <c r="AU266" s="75">
        <f t="shared" si="901"/>
        <v>1</v>
      </c>
      <c r="AV266" s="75"/>
      <c r="AW266" s="75"/>
      <c r="AX266" s="74">
        <v>630</v>
      </c>
      <c r="AY266" s="74">
        <v>463</v>
      </c>
      <c r="AZ266" s="74">
        <v>797</v>
      </c>
      <c r="BA266" s="74">
        <v>635</v>
      </c>
      <c r="BB266" s="74">
        <v>3181</v>
      </c>
      <c r="BC266" s="74">
        <v>1494</v>
      </c>
      <c r="BD266" s="74">
        <v>181</v>
      </c>
      <c r="BF266" s="74">
        <v>15</v>
      </c>
      <c r="BG266" s="79">
        <v>8</v>
      </c>
      <c r="BH266" s="80">
        <v>78</v>
      </c>
      <c r="BI266" s="80"/>
      <c r="BJ266" s="81"/>
      <c r="BK266" s="73">
        <f t="shared" si="902"/>
        <v>86</v>
      </c>
      <c r="BL266" s="79">
        <f t="shared" si="903"/>
        <v>7482</v>
      </c>
      <c r="BM266" s="82"/>
      <c r="BN266" s="83">
        <f t="shared" si="904"/>
        <v>8.4202085004009622E-2</v>
      </c>
      <c r="BO266" s="84">
        <f t="shared" si="905"/>
        <v>6.1881849772788024E-2</v>
      </c>
      <c r="BP266" s="84">
        <f t="shared" si="906"/>
        <v>0.10652232023523123</v>
      </c>
      <c r="BQ266" s="84">
        <f t="shared" si="907"/>
        <v>8.4870355519914467E-2</v>
      </c>
      <c r="BR266" s="84">
        <f t="shared" si="908"/>
        <v>0.42515370221865811</v>
      </c>
      <c r="BS266" s="84">
        <f t="shared" si="909"/>
        <v>0.19967923015236569</v>
      </c>
      <c r="BT266" s="84">
        <f t="shared" si="910"/>
        <v>2.4191392675755145E-2</v>
      </c>
      <c r="BU266" s="84">
        <f t="shared" si="911"/>
        <v>0</v>
      </c>
      <c r="BV266" s="84">
        <f t="shared" si="912"/>
        <v>2.0048115477145148E-3</v>
      </c>
      <c r="BW266" s="84">
        <f t="shared" si="913"/>
        <v>1.0692328254477412E-3</v>
      </c>
      <c r="BX266" s="84">
        <f t="shared" si="914"/>
        <v>1.0425020048115477E-2</v>
      </c>
      <c r="BY266" s="84">
        <f t="shared" si="915"/>
        <v>0</v>
      </c>
      <c r="BZ266" s="84">
        <f t="shared" si="916"/>
        <v>0</v>
      </c>
      <c r="CA266" s="75">
        <f t="shared" si="917"/>
        <v>1.1494252873563218E-2</v>
      </c>
      <c r="CB266" s="85">
        <f t="shared" si="918"/>
        <v>1</v>
      </c>
      <c r="CC266" s="75"/>
      <c r="CD266" s="75"/>
      <c r="CE266" s="74">
        <v>416</v>
      </c>
      <c r="CF266" s="74">
        <v>2507</v>
      </c>
      <c r="CG266" s="74">
        <v>1599</v>
      </c>
      <c r="CH266" s="74">
        <v>923</v>
      </c>
      <c r="CI266" s="74">
        <v>1144</v>
      </c>
      <c r="CJ266" s="74">
        <v>634</v>
      </c>
      <c r="CK266" s="74">
        <v>152</v>
      </c>
      <c r="CP266" s="73">
        <f t="shared" si="1109"/>
        <v>0</v>
      </c>
      <c r="CQ266" s="73">
        <f t="shared" si="1110"/>
        <v>7375</v>
      </c>
      <c r="CR266" s="73"/>
      <c r="CS266" s="76">
        <f t="shared" si="919"/>
        <v>5.6406779661016947E-2</v>
      </c>
      <c r="CT266" s="77">
        <f t="shared" si="920"/>
        <v>0.33993220338983049</v>
      </c>
      <c r="CU266" s="77">
        <f t="shared" si="921"/>
        <v>0.21681355932203389</v>
      </c>
      <c r="CV266" s="77">
        <f t="shared" si="922"/>
        <v>0.12515254237288134</v>
      </c>
      <c r="CW266" s="77">
        <f t="shared" si="923"/>
        <v>0.1551186440677966</v>
      </c>
      <c r="CX266" s="77">
        <f t="shared" si="924"/>
        <v>8.5966101694915253E-2</v>
      </c>
      <c r="CY266" s="77">
        <f t="shared" si="925"/>
        <v>2.0610169491525422E-2</v>
      </c>
      <c r="CZ266" s="78"/>
      <c r="DA266" s="78"/>
      <c r="DB266" s="78"/>
      <c r="DC266" s="78"/>
      <c r="DD266" s="78">
        <f t="shared" si="926"/>
        <v>0</v>
      </c>
      <c r="DE266" s="75">
        <f t="shared" si="927"/>
        <v>1</v>
      </c>
      <c r="DF266" s="75"/>
      <c r="DG266" s="75"/>
      <c r="DH266" s="74">
        <v>631</v>
      </c>
      <c r="DI266" s="74">
        <v>2410</v>
      </c>
      <c r="DJ266" s="74">
        <v>1650</v>
      </c>
      <c r="DK266" s="74">
        <v>1346</v>
      </c>
      <c r="DM266" s="74">
        <v>353</v>
      </c>
      <c r="DN266" s="74">
        <v>624</v>
      </c>
      <c r="DO266" s="74">
        <v>507</v>
      </c>
      <c r="DP266" s="74">
        <v>6</v>
      </c>
      <c r="DQ266" s="74">
        <v>66</v>
      </c>
      <c r="DR266" s="74">
        <v>4</v>
      </c>
      <c r="DS266" s="74">
        <v>2</v>
      </c>
      <c r="DT266" s="74">
        <v>33</v>
      </c>
      <c r="DU266" s="73">
        <f t="shared" si="928"/>
        <v>111</v>
      </c>
      <c r="DV266" s="73">
        <f t="shared" si="1111"/>
        <v>7632</v>
      </c>
      <c r="DW266" s="76">
        <f t="shared" si="929"/>
        <v>8.2678197064989523E-2</v>
      </c>
      <c r="DX266" s="77">
        <f t="shared" si="930"/>
        <v>0.31577568134171907</v>
      </c>
      <c r="DY266" s="77">
        <f t="shared" si="931"/>
        <v>0.21619496855345913</v>
      </c>
      <c r="DZ266" s="77">
        <f t="shared" si="932"/>
        <v>0.17636268343815514</v>
      </c>
      <c r="EA266" s="77">
        <f t="shared" si="933"/>
        <v>0</v>
      </c>
      <c r="EB266" s="77">
        <f t="shared" si="934"/>
        <v>4.6252620545073377E-2</v>
      </c>
      <c r="EC266" s="77">
        <f t="shared" si="935"/>
        <v>8.1761006289308172E-2</v>
      </c>
      <c r="ED266" s="77">
        <f t="shared" si="936"/>
        <v>6.6430817610062892E-2</v>
      </c>
      <c r="EE266" s="75">
        <f t="shared" si="937"/>
        <v>7.8616352201257866E-4</v>
      </c>
      <c r="EF266" s="78">
        <f t="shared" si="938"/>
        <v>8.6477987421383646E-3</v>
      </c>
      <c r="EG266" s="78">
        <f t="shared" si="939"/>
        <v>5.2410901467505244E-4</v>
      </c>
      <c r="EH266" s="78">
        <f t="shared" si="940"/>
        <v>2.6205450733752622E-4</v>
      </c>
      <c r="EI266" s="78">
        <f t="shared" si="941"/>
        <v>4.3238993710691823E-3</v>
      </c>
      <c r="EJ266" s="75">
        <f t="shared" si="942"/>
        <v>1.4544025157232705E-2</v>
      </c>
      <c r="EK266" s="75">
        <f t="shared" si="943"/>
        <v>1</v>
      </c>
      <c r="EL266" s="75"/>
      <c r="EM266" s="75"/>
      <c r="EN266" s="75"/>
      <c r="EO266" s="75"/>
      <c r="EP266" s="75"/>
      <c r="EQ266" s="75"/>
      <c r="ER266" s="75">
        <f t="shared" si="944"/>
        <v>0.36459197786998615</v>
      </c>
      <c r="ES266" s="75">
        <f t="shared" si="945"/>
        <v>0.42515370221865811</v>
      </c>
      <c r="ET266" s="75">
        <f t="shared" si="946"/>
        <v>0.33993220338983049</v>
      </c>
      <c r="EU266" s="75">
        <f t="shared" si="947"/>
        <v>0.31577568134171907</v>
      </c>
      <c r="EV266" s="75"/>
      <c r="EW266" s="75"/>
      <c r="EX266" s="75">
        <f t="shared" si="948"/>
        <v>0.10442600276625173</v>
      </c>
      <c r="EY266" s="75">
        <f t="shared" si="949"/>
        <v>6.1881849772788024E-2</v>
      </c>
      <c r="EZ266" s="75">
        <f t="shared" si="950"/>
        <v>0.1551186440677966</v>
      </c>
      <c r="FA266" s="75">
        <f t="shared" si="951"/>
        <v>0.21619496855345913</v>
      </c>
      <c r="FB266" s="75"/>
      <c r="FC266" s="75"/>
      <c r="FD266" s="75"/>
      <c r="FE266" s="75">
        <f t="shared" si="952"/>
        <v>0</v>
      </c>
      <c r="FF266" s="75"/>
      <c r="FG266" s="75"/>
      <c r="FH266" s="75"/>
      <c r="FI266" s="75"/>
      <c r="FJ266" s="75"/>
      <c r="FK266" s="75">
        <f t="shared" si="953"/>
        <v>2.0048115477145148E-3</v>
      </c>
      <c r="FL266" s="75"/>
      <c r="FM266" s="75"/>
      <c r="FN266" s="75"/>
      <c r="FO266" s="75"/>
      <c r="FP266" s="75">
        <f t="shared" si="954"/>
        <v>0.4690179806362379</v>
      </c>
      <c r="FQ266" s="75">
        <f t="shared" si="955"/>
        <v>0.48904036353916069</v>
      </c>
      <c r="FR266" s="75">
        <f t="shared" si="956"/>
        <v>0.49505084745762706</v>
      </c>
      <c r="FS266" s="75">
        <f t="shared" si="957"/>
        <v>0.53197064989517817</v>
      </c>
      <c r="FT266" s="75"/>
      <c r="FU266" s="75"/>
      <c r="FV266" s="75"/>
      <c r="FW266" s="75">
        <f t="shared" si="958"/>
        <v>-8.5221498828827624E-2</v>
      </c>
      <c r="FX266" s="75">
        <f t="shared" si="959"/>
        <v>-2.4156522048111417E-2</v>
      </c>
      <c r="FY266" s="75">
        <f t="shared" si="960"/>
        <v>-0.10937802087693904</v>
      </c>
      <c r="FZ266" s="75"/>
      <c r="GA266" s="75"/>
      <c r="GB266" s="75">
        <f t="shared" si="961"/>
        <v>9.3236794295008585E-2</v>
      </c>
      <c r="GC266" s="75">
        <f t="shared" si="962"/>
        <v>6.1076324485662525E-2</v>
      </c>
      <c r="GD266" s="75">
        <f t="shared" si="963"/>
        <v>0.15431311878067111</v>
      </c>
      <c r="GE266" s="75"/>
      <c r="GF266" s="75"/>
      <c r="GG266" s="75"/>
      <c r="GH266" s="75"/>
      <c r="GI266" s="75"/>
      <c r="GJ266" s="75"/>
      <c r="GK266" s="75"/>
      <c r="GL266" s="75"/>
      <c r="GM266" s="75"/>
      <c r="GN266" s="75"/>
      <c r="GO266" s="75"/>
      <c r="GP266" s="75"/>
      <c r="GQ266" s="75">
        <f t="shared" si="964"/>
        <v>6.0104839184663694E-3</v>
      </c>
      <c r="GR266" s="75">
        <f t="shared" si="965"/>
        <v>3.6919802437551108E-2</v>
      </c>
      <c r="GS266" s="75">
        <f t="shared" si="966"/>
        <v>4.2930286356017477E-2</v>
      </c>
      <c r="GT266" s="75"/>
      <c r="GU266" s="75"/>
      <c r="GV266" s="75"/>
      <c r="GW266" s="75"/>
      <c r="GX266" s="75">
        <f t="shared" si="967"/>
        <v>1.313969571230982E-2</v>
      </c>
      <c r="GY266" s="75">
        <f t="shared" si="968"/>
        <v>2.4191392675755145E-2</v>
      </c>
      <c r="GZ266" s="75">
        <f t="shared" si="969"/>
        <v>2.0610169491525422E-2</v>
      </c>
      <c r="HA266" s="75">
        <f t="shared" si="970"/>
        <v>4.6252620545073377E-2</v>
      </c>
      <c r="HB266" s="75"/>
      <c r="HC266" s="75"/>
      <c r="HD266" s="75">
        <f t="shared" si="971"/>
        <v>-3.5812231842297232E-3</v>
      </c>
      <c r="HE266" s="75">
        <f t="shared" si="972"/>
        <v>2.5642451053547954E-2</v>
      </c>
      <c r="HF266" s="75">
        <f t="shared" si="973"/>
        <v>2.2061227869318231E-2</v>
      </c>
      <c r="HG266" s="75"/>
      <c r="HH266" s="75"/>
      <c r="HI266" s="75"/>
      <c r="HJ266" s="75">
        <f t="shared" si="974"/>
        <v>0.21908713692946058</v>
      </c>
      <c r="HK266" s="75">
        <f t="shared" si="975"/>
        <v>0.19967923015236569</v>
      </c>
      <c r="HL266" s="75">
        <f t="shared" si="976"/>
        <v>0.21681355932203389</v>
      </c>
      <c r="HM266" s="75">
        <f t="shared" si="977"/>
        <v>0.17636268343815514</v>
      </c>
      <c r="HN266" s="75"/>
      <c r="HO266" s="75"/>
      <c r="HP266" s="75">
        <f t="shared" si="978"/>
        <v>1.71343291696682E-2</v>
      </c>
      <c r="HQ266" s="75">
        <f>Gegevens!HM68-Gegevens!HL68</f>
        <v>-6.5922782305923078E-2</v>
      </c>
      <c r="HR266" s="75">
        <f t="shared" si="979"/>
        <v>-2.3316546714210545E-2</v>
      </c>
      <c r="HS266" s="75"/>
      <c r="HT266" s="75"/>
      <c r="HU266" s="75"/>
      <c r="HV266" s="75">
        <f t="shared" si="980"/>
        <v>8.8934993084370681E-2</v>
      </c>
      <c r="HW266" s="75">
        <f t="shared" si="981"/>
        <v>0.10652232023523123</v>
      </c>
      <c r="HX266" s="75">
        <f t="shared" si="982"/>
        <v>8.5966101694915253E-2</v>
      </c>
      <c r="HY266" s="75">
        <f t="shared" si="983"/>
        <v>8.2678197064989523E-2</v>
      </c>
      <c r="HZ266" s="75"/>
      <c r="IA266" s="75"/>
      <c r="IB266" s="75">
        <f t="shared" si="984"/>
        <v>-2.0556218540315974E-2</v>
      </c>
      <c r="IC266" s="75">
        <f t="shared" si="985"/>
        <v>-3.2879046299257308E-3</v>
      </c>
      <c r="ID266" s="75">
        <f t="shared" si="986"/>
        <v>-2.3844123170241704E-2</v>
      </c>
      <c r="IE266" s="75"/>
      <c r="IF266" s="75"/>
      <c r="IG266" s="75"/>
      <c r="IH266" s="75">
        <f t="shared" si="987"/>
        <v>0.10484094052558783</v>
      </c>
      <c r="II266" s="75">
        <f t="shared" si="988"/>
        <v>8.4870355519914467E-2</v>
      </c>
      <c r="IJ266" s="75">
        <f t="shared" si="989"/>
        <v>5.6406779661016947E-2</v>
      </c>
      <c r="IK266" s="75">
        <f t="shared" si="990"/>
        <v>6.6430817610062892E-2</v>
      </c>
      <c r="IL266" s="75"/>
      <c r="IM266" s="75"/>
      <c r="IN266" s="75">
        <f t="shared" si="991"/>
        <v>-2.846357585889752E-2</v>
      </c>
      <c r="IO266" s="75">
        <f t="shared" si="992"/>
        <v>1.0024037949045946E-2</v>
      </c>
      <c r="IP266" s="75">
        <f t="shared" si="993"/>
        <v>-1.8439537909851575E-2</v>
      </c>
      <c r="IQ266" s="75"/>
      <c r="IR266" s="75"/>
      <c r="IS266" s="75"/>
      <c r="IT266" s="75">
        <f t="shared" si="994"/>
        <v>9.9031811894882429E-2</v>
      </c>
      <c r="IU266" s="75">
        <f t="shared" si="995"/>
        <v>8.4202085004009622E-2</v>
      </c>
      <c r="IV266" s="75">
        <f t="shared" si="996"/>
        <v>0.12515254237288134</v>
      </c>
      <c r="IW266" s="75">
        <f t="shared" si="997"/>
        <v>8.1761006289308172E-2</v>
      </c>
      <c r="IX266" s="75"/>
      <c r="IY266" s="75"/>
      <c r="IZ266" s="75">
        <f t="shared" si="998"/>
        <v>4.095045736887172E-2</v>
      </c>
      <c r="JA266" s="75">
        <f t="shared" si="999"/>
        <v>-4.3391536083573171E-2</v>
      </c>
      <c r="JB266" s="75">
        <f t="shared" si="1000"/>
        <v>-2.4410787147014501E-3</v>
      </c>
      <c r="JC266" s="75"/>
      <c r="JD266" s="75"/>
      <c r="JE266" s="75"/>
      <c r="JF266" s="75"/>
      <c r="JG266" s="75"/>
      <c r="JH266" s="75"/>
      <c r="JI266" s="75">
        <f t="shared" si="1001"/>
        <v>0.11798063623789765</v>
      </c>
      <c r="JJ266" s="75">
        <f t="shared" si="1002"/>
        <v>0.20387275242047026</v>
      </c>
      <c r="JK266" s="75">
        <f t="shared" si="1003"/>
        <v>0.21701244813278009</v>
      </c>
      <c r="JL266" s="75"/>
      <c r="JM266" s="75">
        <f t="shared" si="1004"/>
        <v>0.10906174819566961</v>
      </c>
      <c r="JN266" s="75">
        <f t="shared" si="1005"/>
        <v>0.16907244052392409</v>
      </c>
      <c r="JO266" s="75">
        <f t="shared" si="1006"/>
        <v>0.19326383319967921</v>
      </c>
      <c r="JP266" s="75"/>
      <c r="JQ266" s="75">
        <f t="shared" si="1007"/>
        <v>7.7016949152542369E-2</v>
      </c>
      <c r="JR266" s="75">
        <f t="shared" si="1008"/>
        <v>0.1815593220338983</v>
      </c>
      <c r="JS266" s="75">
        <f t="shared" si="1009"/>
        <v>0.20216949152542371</v>
      </c>
      <c r="JT266" s="75"/>
      <c r="JU266" s="75">
        <f t="shared" si="1010"/>
        <v>0.11268343815513626</v>
      </c>
      <c r="JV266" s="75">
        <f t="shared" si="1011"/>
        <v>0.14819182389937108</v>
      </c>
      <c r="JW266" s="75">
        <f t="shared" si="1012"/>
        <v>0.19444444444444442</v>
      </c>
      <c r="JX266" s="75"/>
      <c r="JY266" s="75"/>
      <c r="JZ266" s="75"/>
      <c r="KA266" s="75">
        <f t="shared" si="1013"/>
        <v>-3.2044799043127237E-2</v>
      </c>
      <c r="KB266" s="75">
        <f t="shared" si="1014"/>
        <v>3.5666489002593893E-2</v>
      </c>
      <c r="KC266" s="75">
        <f t="shared" si="1015"/>
        <v>3.6216899594666563E-3</v>
      </c>
      <c r="KD266" s="75"/>
      <c r="KE266" s="75"/>
      <c r="KF266" s="75">
        <f t="shared" si="1016"/>
        <v>1.2486881509974207E-2</v>
      </c>
      <c r="KG266" s="75">
        <f t="shared" si="1017"/>
        <v>-3.3367498134527218E-2</v>
      </c>
      <c r="KH266" s="75">
        <f t="shared" si="1018"/>
        <v>-2.0880616624553011E-2</v>
      </c>
      <c r="KI266" s="75"/>
      <c r="KJ266" s="75"/>
      <c r="KK266" s="75">
        <f t="shared" si="1019"/>
        <v>8.9056583257444977E-3</v>
      </c>
      <c r="KL266" s="75">
        <f t="shared" si="1020"/>
        <v>-7.7250470809792915E-3</v>
      </c>
      <c r="KM266" s="75">
        <f t="shared" si="1021"/>
        <v>1.1806112447652062E-3</v>
      </c>
      <c r="KN266" s="75"/>
      <c r="KO266" s="75"/>
      <c r="KP266" s="75"/>
      <c r="KQ266" s="75"/>
      <c r="KR266" s="73">
        <f t="shared" si="1022"/>
        <v>3244.7730553327988</v>
      </c>
      <c r="KS266" s="73">
        <f t="shared" si="1023"/>
        <v>472.28227746591818</v>
      </c>
      <c r="KT266" s="73">
        <f t="shared" si="1024"/>
        <v>1523.9518845228549</v>
      </c>
      <c r="KU266" s="73">
        <f t="shared" si="1025"/>
        <v>812.97834803528474</v>
      </c>
      <c r="KV266" s="73">
        <f t="shared" si="1026"/>
        <v>647.7305533279872</v>
      </c>
      <c r="KW266" s="73">
        <f t="shared" si="1027"/>
        <v>642.63031275060143</v>
      </c>
      <c r="KX266" s="73">
        <f t="shared" si="1028"/>
        <v>184.62870890136327</v>
      </c>
      <c r="KY266" s="73"/>
      <c r="KZ266" s="73">
        <f t="shared" si="1029"/>
        <v>2594.3625762711863</v>
      </c>
      <c r="LA266" s="73">
        <f t="shared" si="1030"/>
        <v>1183.8654915254237</v>
      </c>
      <c r="LB266" s="73">
        <f t="shared" si="1031"/>
        <v>1654.7210847457627</v>
      </c>
      <c r="LC266" s="73">
        <f t="shared" si="1032"/>
        <v>656.09328813559318</v>
      </c>
      <c r="LD266" s="73">
        <f t="shared" si="1033"/>
        <v>430.49654237288132</v>
      </c>
      <c r="LE266" s="73">
        <f t="shared" si="1034"/>
        <v>955.16420338983039</v>
      </c>
      <c r="LF266" s="73">
        <f t="shared" si="1035"/>
        <v>157.29681355932203</v>
      </c>
      <c r="LG266" s="73"/>
      <c r="LH266" s="73">
        <f t="shared" si="1036"/>
        <v>2410</v>
      </c>
      <c r="LI266" s="73">
        <f t="shared" si="1037"/>
        <v>1650</v>
      </c>
      <c r="LJ266" s="73">
        <f t="shared" si="1038"/>
        <v>1346</v>
      </c>
      <c r="LK266" s="73">
        <f t="shared" si="1039"/>
        <v>631</v>
      </c>
      <c r="LL266" s="73">
        <f t="shared" si="1040"/>
        <v>507</v>
      </c>
      <c r="LM266" s="73">
        <f t="shared" si="1041"/>
        <v>624</v>
      </c>
      <c r="LN266" s="73">
        <f t="shared" si="1042"/>
        <v>353</v>
      </c>
      <c r="LO266" s="73"/>
      <c r="LP266" s="73">
        <f t="shared" si="1043"/>
        <v>-650.41047906161248</v>
      </c>
      <c r="LQ266" s="73">
        <f t="shared" si="1044"/>
        <v>711.58321405950551</v>
      </c>
      <c r="LR266" s="73">
        <f t="shared" si="1045"/>
        <v>130.76920022290778</v>
      </c>
      <c r="LS266" s="73">
        <f t="shared" si="1046"/>
        <v>-156.88505989969156</v>
      </c>
      <c r="LT266" s="73">
        <f t="shared" si="1047"/>
        <v>-217.23401095510587</v>
      </c>
      <c r="LU266" s="73">
        <f t="shared" si="1048"/>
        <v>312.53389063922896</v>
      </c>
      <c r="LV266" s="73">
        <f t="shared" si="1049"/>
        <v>-27.331895342041236</v>
      </c>
      <c r="LW266" s="73"/>
      <c r="LX266" s="73">
        <f t="shared" si="1050"/>
        <v>-184.3625762711863</v>
      </c>
      <c r="LY266" s="73">
        <f t="shared" si="1051"/>
        <v>466.13450847457625</v>
      </c>
      <c r="LZ266" s="73">
        <f t="shared" si="1052"/>
        <v>-308.72108474576271</v>
      </c>
      <c r="MA266" s="73">
        <f t="shared" si="1053"/>
        <v>-25.093288135593184</v>
      </c>
      <c r="MB266" s="73">
        <f t="shared" si="1054"/>
        <v>76.503457627118678</v>
      </c>
      <c r="MC266" s="73">
        <f t="shared" si="1055"/>
        <v>-331.16420338983039</v>
      </c>
      <c r="MD266" s="73">
        <f t="shared" si="1056"/>
        <v>195.70318644067797</v>
      </c>
      <c r="ME266" s="73"/>
      <c r="MF266" s="73">
        <f t="shared" si="1057"/>
        <v>-834.77305533279878</v>
      </c>
      <c r="MG266" s="73">
        <f t="shared" si="1058"/>
        <v>1177.7177225340818</v>
      </c>
      <c r="MH266" s="73">
        <f t="shared" si="1059"/>
        <v>-177.95188452285493</v>
      </c>
      <c r="MI266" s="73">
        <f t="shared" si="1060"/>
        <v>-181.97834803528474</v>
      </c>
      <c r="MJ266" s="73">
        <f t="shared" si="1061"/>
        <v>-140.7305533279872</v>
      </c>
      <c r="MK266" s="73">
        <f t="shared" si="1062"/>
        <v>-18.630312750601433</v>
      </c>
      <c r="ML266" s="73">
        <f t="shared" si="1063"/>
        <v>168.37129109863673</v>
      </c>
      <c r="MM266" s="73"/>
      <c r="MN266" s="75">
        <f t="shared" si="1064"/>
        <v>-0.20044868099254584</v>
      </c>
      <c r="MO266" s="75">
        <f t="shared" si="1065"/>
        <v>1.506690485778087</v>
      </c>
      <c r="MP266" s="75">
        <f t="shared" si="1066"/>
        <v>8.5809270982233968E-2</v>
      </c>
      <c r="MQ266" s="75">
        <f t="shared" si="1067"/>
        <v>-0.19297569274610307</v>
      </c>
      <c r="MR266" s="75">
        <f t="shared" si="1068"/>
        <v>-0.33537712531696257</v>
      </c>
      <c r="MS266" s="75">
        <f t="shared" si="1069"/>
        <v>0.4863354317998384</v>
      </c>
      <c r="MT266" s="75">
        <f t="shared" si="1070"/>
        <v>-0.14803708212379435</v>
      </c>
      <c r="MU266" s="75"/>
      <c r="MV266" s="75">
        <f t="shared" si="1071"/>
        <v>-7.1062764301883394E-2</v>
      </c>
      <c r="MW266" s="75">
        <f t="shared" si="1072"/>
        <v>0.39373941702951132</v>
      </c>
      <c r="MX266" s="75">
        <f t="shared" si="1073"/>
        <v>-0.18656986219112312</v>
      </c>
      <c r="MY266" s="75">
        <f t="shared" si="1074"/>
        <v>-3.8246524677763835E-2</v>
      </c>
      <c r="MZ266" s="75">
        <f t="shared" si="1075"/>
        <v>0.17770980738993719</v>
      </c>
      <c r="NA266" s="75">
        <f t="shared" si="1076"/>
        <v>-0.34670918593320926</v>
      </c>
      <c r="NB266" s="75">
        <f t="shared" si="1077"/>
        <v>1.2441649771047114</v>
      </c>
      <c r="NC266" s="75"/>
      <c r="ND266" s="75">
        <f t="shared" si="1078"/>
        <v>-0.25726700792243251</v>
      </c>
      <c r="NE266" s="75">
        <f t="shared" si="1079"/>
        <v>2.4936733363217733</v>
      </c>
      <c r="NF266" s="75">
        <f t="shared" si="1080"/>
        <v>-0.11677001507076529</v>
      </c>
      <c r="NG266" s="75">
        <f t="shared" si="1081"/>
        <v>-0.22384156782904449</v>
      </c>
      <c r="NH266" s="75">
        <f t="shared" si="1082"/>
        <v>-0.21726712227009362</v>
      </c>
      <c r="NI266" s="75">
        <f t="shared" si="1083"/>
        <v>-2.89907157831686E-2</v>
      </c>
      <c r="NJ266" s="75">
        <f t="shared" si="1084"/>
        <v>0.91194534208971822</v>
      </c>
      <c r="NK266" s="75"/>
      <c r="NL266" s="75"/>
      <c r="NM266" s="211">
        <v>8464</v>
      </c>
      <c r="NN266" s="212">
        <v>0</v>
      </c>
      <c r="NO266" s="212">
        <v>12</v>
      </c>
      <c r="NP266" s="212">
        <v>8</v>
      </c>
      <c r="NQ266" s="212">
        <v>1</v>
      </c>
      <c r="NR266" s="212">
        <v>19</v>
      </c>
      <c r="NS266" s="213">
        <v>40</v>
      </c>
      <c r="NT266" s="213">
        <f t="shared" si="1085"/>
        <v>8504</v>
      </c>
      <c r="NU266" s="75"/>
      <c r="NV266" s="75"/>
      <c r="NW266" s="73">
        <v>7632</v>
      </c>
      <c r="NX266" s="73">
        <v>1650</v>
      </c>
      <c r="NY266" s="75">
        <f t="shared" si="1086"/>
        <v>0.21619496855345913</v>
      </c>
      <c r="NZ266" s="75">
        <f t="shared" si="1087"/>
        <v>1.8174951050036841E-3</v>
      </c>
      <c r="OA266" s="75">
        <f t="shared" si="1088"/>
        <v>2.1052604717569736E-3</v>
      </c>
      <c r="OB266" s="73">
        <v>11159</v>
      </c>
      <c r="OC266" s="73">
        <v>8504</v>
      </c>
      <c r="OD266" s="73">
        <v>1170.0128561341153</v>
      </c>
      <c r="OE266" s="73">
        <v>311.99323297668298</v>
      </c>
      <c r="OF266" s="75">
        <f t="shared" si="1089"/>
        <v>2.7958888159932159E-2</v>
      </c>
      <c r="OG266" s="75">
        <f t="shared" si="1090"/>
        <v>0.26665795280878524</v>
      </c>
      <c r="OH266" s="73">
        <v>528.33333333333007</v>
      </c>
      <c r="OI266" s="73">
        <f t="shared" si="1091"/>
        <v>140.88428506730733</v>
      </c>
      <c r="OJ266" s="75">
        <f t="shared" si="1092"/>
        <v>1.6566825619391736E-2</v>
      </c>
      <c r="OK266" s="75">
        <f t="shared" si="1093"/>
        <v>1.7027594499411001E-3</v>
      </c>
      <c r="OL266" s="75">
        <f t="shared" si="1094"/>
        <v>4.5514601299490178E-4</v>
      </c>
      <c r="OM266" s="73">
        <v>11005</v>
      </c>
      <c r="ON266" s="73">
        <v>236755336</v>
      </c>
      <c r="OO266" s="73">
        <f t="shared" si="1095"/>
        <v>21513.433530213541</v>
      </c>
      <c r="OP266" s="75">
        <f t="shared" si="1096"/>
        <v>1.6888371623361537E-3</v>
      </c>
      <c r="OQ266" s="75">
        <f t="shared" si="1097"/>
        <v>1.9012462413089909E-3</v>
      </c>
      <c r="OR266" s="75">
        <f t="shared" si="1098"/>
        <v>4.5419331780781151E-4</v>
      </c>
      <c r="OS266" s="73">
        <v>2155.7504770558835</v>
      </c>
      <c r="OT266" s="75">
        <f t="shared" si="1099"/>
        <v>0.19318491594729667</v>
      </c>
      <c r="OU266" s="75">
        <f t="shared" si="1100"/>
        <v>1.7766807569961408E-3</v>
      </c>
      <c r="OV266" s="73">
        <v>127.60304016810451</v>
      </c>
      <c r="OW266" s="75">
        <f t="shared" si="1101"/>
        <v>1.1595005921681464E-2</v>
      </c>
      <c r="OX266" s="75">
        <v>4.221635883905013E-2</v>
      </c>
      <c r="OY266" s="73">
        <v>620</v>
      </c>
      <c r="OZ266" s="75">
        <f t="shared" si="1102"/>
        <v>5.5560534098037462E-2</v>
      </c>
      <c r="PA266" s="73">
        <v>2100</v>
      </c>
      <c r="PB266" s="75">
        <f t="shared" si="1103"/>
        <v>0.18818890581593334</v>
      </c>
      <c r="PC266" s="73">
        <v>1840</v>
      </c>
      <c r="PD266" s="73">
        <v>2490</v>
      </c>
      <c r="PE266" s="75">
        <f t="shared" si="1104"/>
        <v>-0.26104417670682734</v>
      </c>
      <c r="PF266" s="75">
        <v>4.3267525712259135E-2</v>
      </c>
      <c r="PG266" s="75">
        <v>5.6507861449343895E-2</v>
      </c>
      <c r="PH266" s="75">
        <v>9.977538716160303E-2</v>
      </c>
      <c r="PI266" s="75"/>
      <c r="PJ266" s="75"/>
      <c r="PK266" s="75"/>
      <c r="PL266" s="75"/>
      <c r="PM266" s="75"/>
      <c r="PN266" s="75"/>
      <c r="PO266" s="226"/>
      <c r="PP266" s="21">
        <f t="shared" si="1105"/>
        <v>0</v>
      </c>
      <c r="PQ266" s="73">
        <f t="shared" si="1106"/>
        <v>115.83307520119601</v>
      </c>
      <c r="PR266" s="73"/>
      <c r="PS266" s="73">
        <f t="shared" si="1107"/>
        <v>26.893849089602568</v>
      </c>
      <c r="PT266" s="73">
        <v>2</v>
      </c>
      <c r="PU266" s="73">
        <f t="shared" si="1108"/>
        <v>26.729906741122221</v>
      </c>
      <c r="PV266" s="73">
        <v>2</v>
      </c>
      <c r="PW266" s="73"/>
    </row>
    <row r="267" spans="1:439" x14ac:dyDescent="0.25">
      <c r="A267" s="150"/>
      <c r="B267" s="153" t="s">
        <v>10</v>
      </c>
      <c r="C267" s="151"/>
      <c r="D267" s="156">
        <v>42023</v>
      </c>
      <c r="E267" s="156" t="s">
        <v>205</v>
      </c>
      <c r="F267" s="72" t="s">
        <v>221</v>
      </c>
      <c r="G267" s="82"/>
      <c r="P267" s="161"/>
      <c r="Q267" s="127"/>
      <c r="R267" s="127"/>
      <c r="S267" s="127"/>
      <c r="T267" s="127"/>
      <c r="U267" s="127"/>
      <c r="V267" s="127"/>
      <c r="W267" s="127"/>
      <c r="X267" s="127"/>
      <c r="Y267" s="127"/>
      <c r="Z267" s="113"/>
      <c r="AA267" s="73"/>
      <c r="AB267" s="74">
        <v>1626</v>
      </c>
      <c r="AC267" s="74">
        <v>2313</v>
      </c>
      <c r="AD267" s="74">
        <v>603</v>
      </c>
      <c r="AE267" s="74">
        <v>411</v>
      </c>
      <c r="AF267" s="74">
        <v>589</v>
      </c>
      <c r="AG267" s="74">
        <v>1674</v>
      </c>
      <c r="AH267" s="74">
        <v>80</v>
      </c>
      <c r="AI267" s="74">
        <v>130</v>
      </c>
      <c r="AK267" s="73">
        <f t="shared" si="892"/>
        <v>7426</v>
      </c>
      <c r="AL267" s="75"/>
      <c r="AM267" s="76">
        <f t="shared" si="893"/>
        <v>0.2189604093724751</v>
      </c>
      <c r="AN267" s="77">
        <f t="shared" si="894"/>
        <v>0.31147320226232156</v>
      </c>
      <c r="AO267" s="77">
        <f t="shared" si="895"/>
        <v>8.1201185025585779E-2</v>
      </c>
      <c r="AP267" s="77">
        <f t="shared" si="896"/>
        <v>5.5346081335847022E-2</v>
      </c>
      <c r="AQ267" s="77">
        <f t="shared" si="897"/>
        <v>7.9315917048208992E-2</v>
      </c>
      <c r="AR267" s="77">
        <f t="shared" si="898"/>
        <v>0.22542418529490979</v>
      </c>
      <c r="AS267" s="77">
        <f t="shared" si="899"/>
        <v>1.0772959870724481E-2</v>
      </c>
      <c r="AT267" s="78">
        <f t="shared" si="900"/>
        <v>1.7506059789927284E-2</v>
      </c>
      <c r="AU267" s="75">
        <f t="shared" si="901"/>
        <v>1</v>
      </c>
      <c r="AV267" s="75"/>
      <c r="AW267" s="75"/>
      <c r="AX267" s="74">
        <v>536</v>
      </c>
      <c r="AY267" s="74">
        <v>451</v>
      </c>
      <c r="AZ267" s="74">
        <v>1354</v>
      </c>
      <c r="BA267" s="74">
        <v>559</v>
      </c>
      <c r="BB267" s="74">
        <v>3044</v>
      </c>
      <c r="BC267" s="74">
        <v>1381</v>
      </c>
      <c r="BD267" s="74">
        <v>116</v>
      </c>
      <c r="BF267" s="74">
        <v>16</v>
      </c>
      <c r="BG267" s="79">
        <v>10</v>
      </c>
      <c r="BH267" s="80">
        <v>43</v>
      </c>
      <c r="BI267" s="80">
        <v>4</v>
      </c>
      <c r="BJ267" s="81">
        <v>4</v>
      </c>
      <c r="BK267" s="73">
        <f t="shared" si="902"/>
        <v>61</v>
      </c>
      <c r="BL267" s="79">
        <f t="shared" si="903"/>
        <v>7518</v>
      </c>
      <c r="BM267" s="82"/>
      <c r="BN267" s="83">
        <f t="shared" si="904"/>
        <v>7.1295557329076886E-2</v>
      </c>
      <c r="BO267" s="84">
        <f t="shared" si="905"/>
        <v>5.9989358872040439E-2</v>
      </c>
      <c r="BP267" s="84">
        <f t="shared" si="906"/>
        <v>0.18010109071561586</v>
      </c>
      <c r="BQ267" s="84">
        <f t="shared" si="907"/>
        <v>7.4354881617451449E-2</v>
      </c>
      <c r="BR267" s="84">
        <f t="shared" si="908"/>
        <v>0.40489491886139933</v>
      </c>
      <c r="BS267" s="84">
        <f t="shared" si="909"/>
        <v>0.18369247140196862</v>
      </c>
      <c r="BT267" s="84">
        <f t="shared" si="910"/>
        <v>1.5429635541367386E-2</v>
      </c>
      <c r="BU267" s="84">
        <f t="shared" si="911"/>
        <v>0</v>
      </c>
      <c r="BV267" s="84">
        <f t="shared" si="912"/>
        <v>2.1282255919127429E-3</v>
      </c>
      <c r="BW267" s="84">
        <f t="shared" si="913"/>
        <v>1.3301409949454642E-3</v>
      </c>
      <c r="BX267" s="84">
        <f t="shared" si="914"/>
        <v>5.7196062782654961E-3</v>
      </c>
      <c r="BY267" s="84">
        <f t="shared" si="915"/>
        <v>5.3205639797818572E-4</v>
      </c>
      <c r="BZ267" s="84">
        <f t="shared" si="916"/>
        <v>5.3205639797818572E-4</v>
      </c>
      <c r="CA267" s="75">
        <f t="shared" si="917"/>
        <v>8.1138600691673321E-3</v>
      </c>
      <c r="CB267" s="85">
        <f t="shared" si="918"/>
        <v>1</v>
      </c>
      <c r="CC267" s="75"/>
      <c r="CD267" s="75"/>
      <c r="CE267" s="74">
        <v>284</v>
      </c>
      <c r="CF267" s="74">
        <v>2059</v>
      </c>
      <c r="CG267" s="74">
        <v>1523</v>
      </c>
      <c r="CH267" s="74">
        <v>918</v>
      </c>
      <c r="CI267" s="74">
        <v>927</v>
      </c>
      <c r="CJ267" s="74">
        <v>1687</v>
      </c>
      <c r="CK267" s="74">
        <v>128</v>
      </c>
      <c r="CL267" s="72">
        <v>15</v>
      </c>
      <c r="CM267" s="72"/>
      <c r="CP267" s="73">
        <f t="shared" si="1109"/>
        <v>15</v>
      </c>
      <c r="CQ267" s="73">
        <f t="shared" si="1110"/>
        <v>7541</v>
      </c>
      <c r="CR267" s="73"/>
      <c r="CS267" s="76">
        <f t="shared" si="919"/>
        <v>3.7660787693939796E-2</v>
      </c>
      <c r="CT267" s="77">
        <f t="shared" si="920"/>
        <v>0.27304071078106351</v>
      </c>
      <c r="CU267" s="77">
        <f t="shared" si="921"/>
        <v>0.20196260442912081</v>
      </c>
      <c r="CV267" s="77">
        <f t="shared" si="922"/>
        <v>0.1217345179684392</v>
      </c>
      <c r="CW267" s="77">
        <f t="shared" si="923"/>
        <v>0.12292799363479645</v>
      </c>
      <c r="CX267" s="77">
        <f t="shared" si="924"/>
        <v>0.22371038323829731</v>
      </c>
      <c r="CY267" s="77">
        <f t="shared" si="925"/>
        <v>1.6973876143747513E-2</v>
      </c>
      <c r="CZ267" s="78"/>
      <c r="DA267" s="78"/>
      <c r="DB267" s="78"/>
      <c r="DC267" s="78"/>
      <c r="DD267" s="78">
        <f t="shared" si="926"/>
        <v>1.9891261105954116E-3</v>
      </c>
      <c r="DE267" s="75">
        <f t="shared" si="927"/>
        <v>1</v>
      </c>
      <c r="DF267" s="75"/>
      <c r="DG267" s="75"/>
      <c r="DH267" s="74">
        <v>1562</v>
      </c>
      <c r="DI267" s="74">
        <v>2245</v>
      </c>
      <c r="DJ267" s="74">
        <v>1390</v>
      </c>
      <c r="DK267" s="74">
        <v>1009</v>
      </c>
      <c r="DM267" s="74">
        <v>258</v>
      </c>
      <c r="DN267" s="74">
        <v>551</v>
      </c>
      <c r="DO267" s="74">
        <v>411</v>
      </c>
      <c r="DP267" s="72">
        <v>64</v>
      </c>
      <c r="DQ267" s="72">
        <v>9</v>
      </c>
      <c r="DR267" s="74">
        <v>11</v>
      </c>
      <c r="DU267" s="73">
        <f t="shared" si="928"/>
        <v>84</v>
      </c>
      <c r="DV267" s="73">
        <f t="shared" si="1111"/>
        <v>7510</v>
      </c>
      <c r="DW267" s="76">
        <f t="shared" si="929"/>
        <v>0.20798934753661785</v>
      </c>
      <c r="DX267" s="77">
        <f t="shared" si="930"/>
        <v>0.29893475366178429</v>
      </c>
      <c r="DY267" s="77">
        <f t="shared" si="931"/>
        <v>0.18508655126498003</v>
      </c>
      <c r="DZ267" s="77">
        <f t="shared" si="932"/>
        <v>0.13435419440745672</v>
      </c>
      <c r="EA267" s="77">
        <f t="shared" si="933"/>
        <v>0</v>
      </c>
      <c r="EB267" s="77">
        <f t="shared" si="934"/>
        <v>3.4354194407456726E-2</v>
      </c>
      <c r="EC267" s="77">
        <f t="shared" si="935"/>
        <v>7.3368841544607197E-2</v>
      </c>
      <c r="ED267" s="77">
        <f t="shared" si="936"/>
        <v>5.4727030625832222E-2</v>
      </c>
      <c r="EE267" s="75">
        <f t="shared" si="937"/>
        <v>8.5219707057256986E-3</v>
      </c>
      <c r="EF267" s="78">
        <f t="shared" si="938"/>
        <v>1.1984021304926764E-3</v>
      </c>
      <c r="EG267" s="78">
        <f t="shared" si="939"/>
        <v>1.4647137150466045E-3</v>
      </c>
      <c r="EH267" s="78">
        <f t="shared" si="940"/>
        <v>0</v>
      </c>
      <c r="EI267" s="78">
        <f t="shared" si="941"/>
        <v>0</v>
      </c>
      <c r="EJ267" s="75">
        <f t="shared" si="942"/>
        <v>1.118508655126498E-2</v>
      </c>
      <c r="EK267" s="75">
        <f t="shared" si="943"/>
        <v>1</v>
      </c>
      <c r="EL267" s="75"/>
      <c r="EM267" s="75"/>
      <c r="EN267" s="75"/>
      <c r="EO267" s="75"/>
      <c r="EP267" s="75"/>
      <c r="EQ267" s="75"/>
      <c r="ER267" s="75">
        <f t="shared" si="944"/>
        <v>0.31147320226232156</v>
      </c>
      <c r="ES267" s="75">
        <f t="shared" si="945"/>
        <v>0.40489491886139933</v>
      </c>
      <c r="ET267" s="75">
        <f t="shared" si="946"/>
        <v>0.27304071078106351</v>
      </c>
      <c r="EU267" s="75">
        <f t="shared" si="947"/>
        <v>0.29893475366178429</v>
      </c>
      <c r="EV267" s="75"/>
      <c r="EW267" s="75"/>
      <c r="EX267" s="75">
        <f t="shared" si="948"/>
        <v>8.1201185025585779E-2</v>
      </c>
      <c r="EY267" s="75">
        <f t="shared" si="949"/>
        <v>5.9989358872040439E-2</v>
      </c>
      <c r="EZ267" s="75">
        <f t="shared" si="950"/>
        <v>0.12292799363479645</v>
      </c>
      <c r="FA267" s="75">
        <f t="shared" si="951"/>
        <v>0.18508655126498003</v>
      </c>
      <c r="FB267" s="75"/>
      <c r="FC267" s="75"/>
      <c r="FD267" s="75"/>
      <c r="FE267" s="75">
        <f t="shared" si="952"/>
        <v>0</v>
      </c>
      <c r="FF267" s="75"/>
      <c r="FG267" s="75"/>
      <c r="FH267" s="75"/>
      <c r="FI267" s="75"/>
      <c r="FJ267" s="75"/>
      <c r="FK267" s="75">
        <f t="shared" si="953"/>
        <v>2.1282255919127429E-3</v>
      </c>
      <c r="FL267" s="75"/>
      <c r="FM267" s="75"/>
      <c r="FN267" s="75"/>
      <c r="FO267" s="75"/>
      <c r="FP267" s="75">
        <f t="shared" si="954"/>
        <v>0.39267438728790732</v>
      </c>
      <c r="FQ267" s="75">
        <f t="shared" si="955"/>
        <v>0.46701250332535249</v>
      </c>
      <c r="FR267" s="75">
        <f t="shared" si="956"/>
        <v>0.39596870441585996</v>
      </c>
      <c r="FS267" s="75">
        <f t="shared" si="957"/>
        <v>0.48402130492676432</v>
      </c>
      <c r="FT267" s="75"/>
      <c r="FU267" s="75"/>
      <c r="FV267" s="75"/>
      <c r="FW267" s="75">
        <f t="shared" si="958"/>
        <v>-0.13185420808033582</v>
      </c>
      <c r="FX267" s="75">
        <f t="shared" si="959"/>
        <v>2.589404288072078E-2</v>
      </c>
      <c r="FY267" s="75">
        <f t="shared" si="960"/>
        <v>-0.10596016519961504</v>
      </c>
      <c r="FZ267" s="75"/>
      <c r="GA267" s="75"/>
      <c r="GB267" s="75">
        <f t="shared" si="961"/>
        <v>6.2938634762756018E-2</v>
      </c>
      <c r="GC267" s="75">
        <f t="shared" si="962"/>
        <v>6.2158557630183575E-2</v>
      </c>
      <c r="GD267" s="75">
        <f t="shared" si="963"/>
        <v>0.12509719239293959</v>
      </c>
      <c r="GE267" s="75"/>
      <c r="GF267" s="75"/>
      <c r="GG267" s="75"/>
      <c r="GH267" s="75"/>
      <c r="GI267" s="75"/>
      <c r="GJ267" s="75"/>
      <c r="GK267" s="75"/>
      <c r="GL267" s="75"/>
      <c r="GM267" s="75"/>
      <c r="GN267" s="75"/>
      <c r="GO267" s="75"/>
      <c r="GP267" s="75"/>
      <c r="GQ267" s="75">
        <f t="shared" si="964"/>
        <v>-7.1043798909492528E-2</v>
      </c>
      <c r="GR267" s="75">
        <f t="shared" si="965"/>
        <v>8.8052600510904355E-2</v>
      </c>
      <c r="GS267" s="75">
        <f t="shared" si="966"/>
        <v>1.7008801601411827E-2</v>
      </c>
      <c r="GT267" s="75"/>
      <c r="GU267" s="75"/>
      <c r="GV267" s="75"/>
      <c r="GW267" s="75"/>
      <c r="GX267" s="75">
        <f t="shared" si="967"/>
        <v>1.0772959870724481E-2</v>
      </c>
      <c r="GY267" s="75">
        <f t="shared" si="968"/>
        <v>1.5429635541367386E-2</v>
      </c>
      <c r="GZ267" s="75">
        <f t="shared" si="969"/>
        <v>1.6973876143747513E-2</v>
      </c>
      <c r="HA267" s="75">
        <f t="shared" si="970"/>
        <v>3.4354194407456726E-2</v>
      </c>
      <c r="HB267" s="75"/>
      <c r="HC267" s="75"/>
      <c r="HD267" s="75">
        <f t="shared" si="971"/>
        <v>1.5442406023801272E-3</v>
      </c>
      <c r="HE267" s="75">
        <f t="shared" si="972"/>
        <v>1.7380318263709213E-2</v>
      </c>
      <c r="HF267" s="75">
        <f t="shared" si="973"/>
        <v>1.892455886608934E-2</v>
      </c>
      <c r="HG267" s="75"/>
      <c r="HH267" s="75"/>
      <c r="HI267" s="75"/>
      <c r="HJ267" s="75">
        <f t="shared" si="974"/>
        <v>0.22542418529490979</v>
      </c>
      <c r="HK267" s="75">
        <f t="shared" si="975"/>
        <v>0.18369247140196862</v>
      </c>
      <c r="HL267" s="75">
        <f t="shared" si="976"/>
        <v>0.20196260442912081</v>
      </c>
      <c r="HM267" s="75">
        <f t="shared" si="977"/>
        <v>0.13435419440745672</v>
      </c>
      <c r="HN267" s="75"/>
      <c r="HO267" s="75"/>
      <c r="HP267" s="75">
        <f t="shared" si="978"/>
        <v>1.8270133027152191E-2</v>
      </c>
      <c r="HQ267" s="75">
        <f>Gegevens!HM216-Gegevens!HL216</f>
        <v>-0.11252450552316076</v>
      </c>
      <c r="HR267" s="75">
        <f t="shared" si="979"/>
        <v>-4.9338276994511904E-2</v>
      </c>
      <c r="HS267" s="75"/>
      <c r="HT267" s="75"/>
      <c r="HU267" s="75"/>
      <c r="HV267" s="75">
        <f t="shared" si="980"/>
        <v>0.2189604093724751</v>
      </c>
      <c r="HW267" s="75">
        <f t="shared" si="981"/>
        <v>0.18010109071561586</v>
      </c>
      <c r="HX267" s="75">
        <f t="shared" si="982"/>
        <v>0.22371038323829731</v>
      </c>
      <c r="HY267" s="75">
        <f t="shared" si="983"/>
        <v>0.20798934753661785</v>
      </c>
      <c r="HZ267" s="75"/>
      <c r="IA267" s="75"/>
      <c r="IB267" s="75">
        <f t="shared" si="984"/>
        <v>4.3609292522681448E-2</v>
      </c>
      <c r="IC267" s="75">
        <f t="shared" si="985"/>
        <v>-1.5721035701679459E-2</v>
      </c>
      <c r="ID267" s="75">
        <f t="shared" si="986"/>
        <v>2.7888256821001989E-2</v>
      </c>
      <c r="IE267" s="75"/>
      <c r="IF267" s="75"/>
      <c r="IG267" s="75"/>
      <c r="IH267" s="75">
        <f t="shared" si="987"/>
        <v>5.5346081335847022E-2</v>
      </c>
      <c r="II267" s="75">
        <f t="shared" si="988"/>
        <v>7.4354881617451449E-2</v>
      </c>
      <c r="IJ267" s="75">
        <f t="shared" si="989"/>
        <v>3.7660787693939796E-2</v>
      </c>
      <c r="IK267" s="75">
        <f t="shared" si="990"/>
        <v>5.4727030625832222E-2</v>
      </c>
      <c r="IL267" s="75"/>
      <c r="IM267" s="75"/>
      <c r="IN267" s="75">
        <f t="shared" si="991"/>
        <v>-3.6694093923511653E-2</v>
      </c>
      <c r="IO267" s="75">
        <f t="shared" si="992"/>
        <v>1.7066242931892427E-2</v>
      </c>
      <c r="IP267" s="75">
        <f t="shared" si="993"/>
        <v>-1.9627850991619226E-2</v>
      </c>
      <c r="IQ267" s="75"/>
      <c r="IR267" s="75"/>
      <c r="IS267" s="75"/>
      <c r="IT267" s="75">
        <f t="shared" si="994"/>
        <v>7.9315917048208992E-2</v>
      </c>
      <c r="IU267" s="75">
        <f t="shared" si="995"/>
        <v>7.1295557329076886E-2</v>
      </c>
      <c r="IV267" s="75">
        <f t="shared" si="996"/>
        <v>0.1217345179684392</v>
      </c>
      <c r="IW267" s="75">
        <f t="shared" si="997"/>
        <v>7.3368841544607197E-2</v>
      </c>
      <c r="IX267" s="75"/>
      <c r="IY267" s="75"/>
      <c r="IZ267" s="75">
        <f t="shared" si="998"/>
        <v>5.0438960639362318E-2</v>
      </c>
      <c r="JA267" s="75">
        <f t="shared" si="999"/>
        <v>-4.8365676423832007E-2</v>
      </c>
      <c r="JB267" s="75">
        <f t="shared" si="1000"/>
        <v>2.0732842155303105E-3</v>
      </c>
      <c r="JC267" s="75"/>
      <c r="JD267" s="75"/>
      <c r="JE267" s="75"/>
      <c r="JF267" s="75"/>
      <c r="JG267" s="75"/>
      <c r="JH267" s="75"/>
      <c r="JI267" s="75">
        <f t="shared" si="1001"/>
        <v>6.6119041206571499E-2</v>
      </c>
      <c r="JJ267" s="75">
        <f t="shared" si="1002"/>
        <v>0.13466199838405601</v>
      </c>
      <c r="JK267" s="75">
        <f t="shared" si="1003"/>
        <v>0.14543495825478048</v>
      </c>
      <c r="JL267" s="75"/>
      <c r="JM267" s="75">
        <f t="shared" si="1004"/>
        <v>8.9784517158818827E-2</v>
      </c>
      <c r="JN267" s="75">
        <f t="shared" si="1005"/>
        <v>0.14565043894652835</v>
      </c>
      <c r="JO267" s="75">
        <f t="shared" si="1006"/>
        <v>0.16108007448789571</v>
      </c>
      <c r="JP267" s="75"/>
      <c r="JQ267" s="75">
        <f t="shared" si="1007"/>
        <v>5.4634663837687308E-2</v>
      </c>
      <c r="JR267" s="75">
        <f t="shared" si="1008"/>
        <v>0.159395305662379</v>
      </c>
      <c r="JS267" s="75">
        <f t="shared" si="1009"/>
        <v>0.17636918180612651</v>
      </c>
      <c r="JT267" s="75"/>
      <c r="JU267" s="75">
        <f t="shared" si="1010"/>
        <v>8.9081225033288941E-2</v>
      </c>
      <c r="JV267" s="75">
        <f t="shared" si="1011"/>
        <v>0.12809587217043941</v>
      </c>
      <c r="JW267" s="75">
        <f t="shared" si="1012"/>
        <v>0.16245006657789612</v>
      </c>
      <c r="JX267" s="75"/>
      <c r="JY267" s="75"/>
      <c r="JZ267" s="75"/>
      <c r="KA267" s="75">
        <f t="shared" si="1013"/>
        <v>-3.5149853321131519E-2</v>
      </c>
      <c r="KB267" s="75">
        <f t="shared" si="1014"/>
        <v>3.4446561195601633E-2</v>
      </c>
      <c r="KC267" s="75">
        <f t="shared" si="1015"/>
        <v>-7.0329212552988629E-4</v>
      </c>
      <c r="KD267" s="75"/>
      <c r="KE267" s="75"/>
      <c r="KF267" s="75">
        <f t="shared" si="1016"/>
        <v>1.3744866715850651E-2</v>
      </c>
      <c r="KG267" s="75">
        <f t="shared" si="1017"/>
        <v>-3.1299433491939588E-2</v>
      </c>
      <c r="KH267" s="75">
        <f t="shared" si="1018"/>
        <v>-1.7554566776088937E-2</v>
      </c>
      <c r="KI267" s="75"/>
      <c r="KJ267" s="75"/>
      <c r="KK267" s="75">
        <f t="shared" si="1019"/>
        <v>1.5289107318230799E-2</v>
      </c>
      <c r="KL267" s="75">
        <f t="shared" si="1020"/>
        <v>-1.3919115228230389E-2</v>
      </c>
      <c r="KM267" s="75">
        <f t="shared" si="1021"/>
        <v>1.3699920900004103E-3</v>
      </c>
      <c r="KN267" s="75"/>
      <c r="KO267" s="75"/>
      <c r="KP267" s="75"/>
      <c r="KQ267" s="75"/>
      <c r="KR267" s="73">
        <f t="shared" si="1022"/>
        <v>3040.760840649109</v>
      </c>
      <c r="KS267" s="73">
        <f t="shared" si="1023"/>
        <v>450.5200851290237</v>
      </c>
      <c r="KT267" s="73">
        <f t="shared" si="1024"/>
        <v>1379.5304602287842</v>
      </c>
      <c r="KU267" s="73">
        <f t="shared" si="1025"/>
        <v>1352.5591912742752</v>
      </c>
      <c r="KV267" s="73">
        <f t="shared" si="1026"/>
        <v>558.40516094706038</v>
      </c>
      <c r="KW267" s="73">
        <f t="shared" si="1027"/>
        <v>535.42963554136736</v>
      </c>
      <c r="KX267" s="73">
        <f t="shared" si="1028"/>
        <v>115.87656291566907</v>
      </c>
      <c r="KY267" s="73"/>
      <c r="KZ267" s="73">
        <f t="shared" si="1029"/>
        <v>2050.5357379657871</v>
      </c>
      <c r="LA267" s="73">
        <f t="shared" si="1030"/>
        <v>923.1892321973213</v>
      </c>
      <c r="LB267" s="73">
        <f t="shared" si="1031"/>
        <v>1516.7391592626973</v>
      </c>
      <c r="LC267" s="73">
        <f t="shared" si="1032"/>
        <v>1680.0649781196128</v>
      </c>
      <c r="LD267" s="73">
        <f t="shared" si="1033"/>
        <v>282.83251558148788</v>
      </c>
      <c r="LE267" s="73">
        <f t="shared" si="1034"/>
        <v>914.22622994297842</v>
      </c>
      <c r="LF267" s="73">
        <f t="shared" si="1035"/>
        <v>127.47380983954382</v>
      </c>
      <c r="LG267" s="73"/>
      <c r="LH267" s="73">
        <f t="shared" si="1036"/>
        <v>2245</v>
      </c>
      <c r="LI267" s="73">
        <f t="shared" si="1037"/>
        <v>1390</v>
      </c>
      <c r="LJ267" s="73">
        <f t="shared" si="1038"/>
        <v>1009</v>
      </c>
      <c r="LK267" s="73">
        <f t="shared" si="1039"/>
        <v>1562</v>
      </c>
      <c r="LL267" s="73">
        <f t="shared" si="1040"/>
        <v>411</v>
      </c>
      <c r="LM267" s="73">
        <f t="shared" si="1041"/>
        <v>551</v>
      </c>
      <c r="LN267" s="73">
        <f t="shared" si="1042"/>
        <v>258</v>
      </c>
      <c r="LO267" s="73"/>
      <c r="LP267" s="73">
        <f t="shared" si="1043"/>
        <v>-990.22510268332189</v>
      </c>
      <c r="LQ267" s="73">
        <f t="shared" si="1044"/>
        <v>472.6691470682976</v>
      </c>
      <c r="LR267" s="73">
        <f t="shared" si="1045"/>
        <v>137.20869903391304</v>
      </c>
      <c r="LS267" s="73">
        <f t="shared" si="1046"/>
        <v>327.50578684533752</v>
      </c>
      <c r="LT267" s="73">
        <f t="shared" si="1047"/>
        <v>-275.5726453655725</v>
      </c>
      <c r="LU267" s="73">
        <f t="shared" si="1048"/>
        <v>378.79659440161106</v>
      </c>
      <c r="LV267" s="73">
        <f t="shared" si="1049"/>
        <v>11.597246923874749</v>
      </c>
      <c r="LW267" s="73"/>
      <c r="LX267" s="73">
        <f t="shared" si="1050"/>
        <v>194.46426203421288</v>
      </c>
      <c r="LY267" s="73">
        <f t="shared" si="1051"/>
        <v>466.8107678026787</v>
      </c>
      <c r="LZ267" s="73">
        <f t="shared" si="1052"/>
        <v>-507.73915926269729</v>
      </c>
      <c r="MA267" s="73">
        <f t="shared" si="1053"/>
        <v>-118.06497811961276</v>
      </c>
      <c r="MB267" s="73">
        <f t="shared" si="1054"/>
        <v>128.16748441851212</v>
      </c>
      <c r="MC267" s="73">
        <f t="shared" si="1055"/>
        <v>-363.22622994297842</v>
      </c>
      <c r="MD267" s="73">
        <f t="shared" si="1056"/>
        <v>130.52619016045617</v>
      </c>
      <c r="ME267" s="73"/>
      <c r="MF267" s="73">
        <f t="shared" si="1057"/>
        <v>-795.76084064910901</v>
      </c>
      <c r="MG267" s="73">
        <f t="shared" si="1058"/>
        <v>939.47991487097624</v>
      </c>
      <c r="MH267" s="73">
        <f t="shared" si="1059"/>
        <v>-370.53046022878425</v>
      </c>
      <c r="MI267" s="73">
        <f t="shared" si="1060"/>
        <v>209.44080872572476</v>
      </c>
      <c r="MJ267" s="73">
        <f t="shared" si="1061"/>
        <v>-147.40516094706038</v>
      </c>
      <c r="MK267" s="73">
        <f t="shared" si="1062"/>
        <v>15.570364458632639</v>
      </c>
      <c r="ML267" s="73">
        <f t="shared" si="1063"/>
        <v>142.12343708433093</v>
      </c>
      <c r="MM267" s="73"/>
      <c r="MN267" s="75">
        <f t="shared" si="1064"/>
        <v>-0.32565043901050084</v>
      </c>
      <c r="MO267" s="75">
        <f t="shared" si="1065"/>
        <v>1.0491633173977819</v>
      </c>
      <c r="MP267" s="75">
        <f t="shared" si="1066"/>
        <v>9.9460434538834366E-2</v>
      </c>
      <c r="MQ267" s="75">
        <f t="shared" si="1067"/>
        <v>0.24213785907349997</v>
      </c>
      <c r="MR267" s="75">
        <f t="shared" si="1068"/>
        <v>-0.49349945995878458</v>
      </c>
      <c r="MS267" s="75">
        <f t="shared" si="1069"/>
        <v>0.70746288449016037</v>
      </c>
      <c r="MT267" s="75">
        <f t="shared" si="1070"/>
        <v>0.10008276593701543</v>
      </c>
      <c r="MU267" s="75"/>
      <c r="MV267" s="75">
        <f t="shared" si="1071"/>
        <v>9.4835831648137553E-2</v>
      </c>
      <c r="MW267" s="75">
        <f t="shared" si="1072"/>
        <v>0.50565014356981053</v>
      </c>
      <c r="MX267" s="75">
        <f t="shared" si="1073"/>
        <v>-0.33475707155178519</v>
      </c>
      <c r="MY267" s="75">
        <f t="shared" si="1074"/>
        <v>-7.0274054668858818E-2</v>
      </c>
      <c r="MZ267" s="75">
        <f t="shared" si="1075"/>
        <v>0.45315682376549571</v>
      </c>
      <c r="NA267" s="75">
        <f t="shared" si="1076"/>
        <v>-0.39730453803062876</v>
      </c>
      <c r="NB267" s="75">
        <f t="shared" si="1077"/>
        <v>1.0239451564580559</v>
      </c>
      <c r="NC267" s="75"/>
      <c r="ND267" s="75">
        <f t="shared" si="1078"/>
        <v>-0.2616979375725052</v>
      </c>
      <c r="NE267" s="75">
        <f t="shared" si="1079"/>
        <v>2.0853230430379597</v>
      </c>
      <c r="NF267" s="75">
        <f t="shared" si="1080"/>
        <v>-0.26859172081443905</v>
      </c>
      <c r="NG267" s="75">
        <f t="shared" si="1081"/>
        <v>0.15484779525870956</v>
      </c>
      <c r="NH267" s="75">
        <f t="shared" si="1082"/>
        <v>-0.26397528399819919</v>
      </c>
      <c r="NI267" s="75">
        <f t="shared" si="1083"/>
        <v>2.9080131963352393E-2</v>
      </c>
      <c r="NJ267" s="75">
        <f t="shared" si="1084"/>
        <v>1.2265071858212038</v>
      </c>
      <c r="NK267" s="75"/>
      <c r="NL267" s="75"/>
      <c r="NM267" s="211">
        <v>8388</v>
      </c>
      <c r="NN267" s="212">
        <v>0</v>
      </c>
      <c r="NO267" s="212">
        <v>8</v>
      </c>
      <c r="NP267" s="212">
        <v>16</v>
      </c>
      <c r="NQ267" s="212">
        <v>1</v>
      </c>
      <c r="NR267" s="212">
        <v>18</v>
      </c>
      <c r="NS267" s="213">
        <v>43</v>
      </c>
      <c r="NT267" s="213">
        <f t="shared" si="1085"/>
        <v>8431</v>
      </c>
      <c r="NU267" s="75"/>
      <c r="NV267" s="75"/>
      <c r="NW267" s="73">
        <v>7510</v>
      </c>
      <c r="NX267" s="73">
        <v>1390</v>
      </c>
      <c r="NY267" s="75">
        <f t="shared" si="1086"/>
        <v>0.18508655126498003</v>
      </c>
      <c r="NZ267" s="75">
        <f t="shared" si="1087"/>
        <v>1.7884418551595475E-3</v>
      </c>
      <c r="OA267" s="75">
        <f t="shared" si="1088"/>
        <v>1.7735224580255719E-3</v>
      </c>
      <c r="OB267" s="73">
        <v>10768</v>
      </c>
      <c r="OC267" s="73">
        <v>8431</v>
      </c>
      <c r="OD267" s="73">
        <v>925.05907971547776</v>
      </c>
      <c r="OE267" s="73">
        <v>537.56525394974949</v>
      </c>
      <c r="OF267" s="75">
        <f t="shared" si="1089"/>
        <v>4.9922479007220417E-2</v>
      </c>
      <c r="OG267" s="75">
        <f t="shared" si="1090"/>
        <v>0.58111451012954707</v>
      </c>
      <c r="OH267" s="73">
        <v>526</v>
      </c>
      <c r="OI267" s="73">
        <f t="shared" si="1091"/>
        <v>305.66623232814175</v>
      </c>
      <c r="OJ267" s="75">
        <f t="shared" si="1092"/>
        <v>3.6255038824355559E-2</v>
      </c>
      <c r="OK267" s="75">
        <f t="shared" si="1093"/>
        <v>1.6430964922453414E-3</v>
      </c>
      <c r="OL267" s="75">
        <f t="shared" si="1094"/>
        <v>7.84217913079243E-4</v>
      </c>
      <c r="OM267" s="73">
        <v>10749</v>
      </c>
      <c r="ON267" s="73">
        <v>236297444</v>
      </c>
      <c r="OO267" s="73">
        <f t="shared" si="1095"/>
        <v>21983.202530467952</v>
      </c>
      <c r="OP267" s="75">
        <f t="shared" si="1096"/>
        <v>1.6495511729169754E-3</v>
      </c>
      <c r="OQ267" s="75">
        <f t="shared" si="1097"/>
        <v>1.8975691734184263E-3</v>
      </c>
      <c r="OR267" s="75">
        <f t="shared" si="1098"/>
        <v>9.8542971018098576E-4</v>
      </c>
      <c r="OS267" s="73">
        <v>2446.3164945576332</v>
      </c>
      <c r="OT267" s="75">
        <f t="shared" si="1099"/>
        <v>0.22718392408596147</v>
      </c>
      <c r="OU267" s="75">
        <f t="shared" si="1100"/>
        <v>2.0161533014426566E-3</v>
      </c>
      <c r="OV267" s="73">
        <v>296.10078995948089</v>
      </c>
      <c r="OW267" s="75">
        <f t="shared" si="1101"/>
        <v>2.7546822026186704E-2</v>
      </c>
      <c r="OX267" s="75">
        <v>6.7901234567901231E-2</v>
      </c>
      <c r="OY267" s="73">
        <v>619</v>
      </c>
      <c r="OZ267" s="75">
        <f t="shared" si="1102"/>
        <v>5.7485141158989596E-2</v>
      </c>
      <c r="PA267" s="73">
        <v>2223</v>
      </c>
      <c r="PB267" s="75">
        <f t="shared" si="1103"/>
        <v>0.2064450222882615</v>
      </c>
      <c r="PC267" s="73">
        <v>1760</v>
      </c>
      <c r="PD267" s="73">
        <v>2418</v>
      </c>
      <c r="PE267" s="75">
        <f t="shared" si="1104"/>
        <v>-0.27212572373862698</v>
      </c>
      <c r="PF267" s="75">
        <v>2.6077637532745893E-2</v>
      </c>
      <c r="PG267" s="75">
        <v>6.5968087639914269E-2</v>
      </c>
      <c r="PH267" s="75">
        <v>9.2045725172660159E-2</v>
      </c>
      <c r="PI267" s="75"/>
      <c r="PJ267" s="75"/>
      <c r="PK267" s="75"/>
      <c r="PL267" s="75"/>
      <c r="PM267" s="75"/>
      <c r="PN267" s="75"/>
      <c r="PO267" s="226"/>
      <c r="PP267" s="21">
        <f t="shared" si="1105"/>
        <v>0</v>
      </c>
      <c r="PQ267" s="73">
        <f t="shared" si="1106"/>
        <v>99.165787968396401</v>
      </c>
      <c r="PR267" s="73"/>
      <c r="PS267" s="73">
        <f t="shared" si="1107"/>
        <v>59.739262798280222</v>
      </c>
      <c r="PT267" s="73">
        <v>1</v>
      </c>
      <c r="PU267" s="73">
        <f t="shared" si="1108"/>
        <v>47.728049860759263</v>
      </c>
      <c r="PV267" s="73">
        <v>1</v>
      </c>
      <c r="PW267" s="73"/>
    </row>
    <row r="268" spans="1:439" x14ac:dyDescent="0.25">
      <c r="A268" s="150"/>
      <c r="B268" s="153" t="s">
        <v>12</v>
      </c>
      <c r="C268" s="151"/>
      <c r="D268" s="156">
        <v>44073</v>
      </c>
      <c r="E268" s="156" t="s">
        <v>205</v>
      </c>
      <c r="F268" s="72" t="s">
        <v>243</v>
      </c>
      <c r="G268" s="82"/>
      <c r="P268" s="161"/>
      <c r="Q268" s="127"/>
      <c r="R268" s="127"/>
      <c r="S268" s="127"/>
      <c r="T268" s="127"/>
      <c r="U268" s="127"/>
      <c r="V268" s="127"/>
      <c r="W268" s="127"/>
      <c r="X268" s="127"/>
      <c r="Y268" s="127"/>
      <c r="Z268" s="113"/>
      <c r="AA268" s="73"/>
      <c r="AB268" s="74">
        <v>823</v>
      </c>
      <c r="AC268" s="74">
        <v>1242</v>
      </c>
      <c r="AD268" s="74">
        <v>487</v>
      </c>
      <c r="AE268" s="74">
        <v>746</v>
      </c>
      <c r="AF268" s="74">
        <v>302</v>
      </c>
      <c r="AG268" s="74">
        <v>884</v>
      </c>
      <c r="AH268" s="74">
        <v>161</v>
      </c>
      <c r="AI268" s="74">
        <v>76</v>
      </c>
      <c r="AK268" s="73">
        <f t="shared" si="892"/>
        <v>4721</v>
      </c>
      <c r="AL268" s="75"/>
      <c r="AM268" s="76">
        <f t="shared" si="893"/>
        <v>0.17432747299300996</v>
      </c>
      <c r="AN268" s="77">
        <f t="shared" si="894"/>
        <v>0.26307985596271977</v>
      </c>
      <c r="AO268" s="77">
        <f t="shared" si="895"/>
        <v>0.10315611099343359</v>
      </c>
      <c r="AP268" s="77">
        <f t="shared" si="896"/>
        <v>0.15801736920144038</v>
      </c>
      <c r="AQ268" s="77">
        <f t="shared" si="897"/>
        <v>6.3969497987714466E-2</v>
      </c>
      <c r="AR268" s="77">
        <f t="shared" si="898"/>
        <v>0.18724846430840925</v>
      </c>
      <c r="AS268" s="77">
        <f t="shared" si="899"/>
        <v>3.4102944291463676E-2</v>
      </c>
      <c r="AT268" s="78">
        <f t="shared" si="900"/>
        <v>1.609828426180894E-2</v>
      </c>
      <c r="AU268" s="75">
        <f t="shared" si="901"/>
        <v>1</v>
      </c>
      <c r="AV268" s="75"/>
      <c r="AW268" s="75"/>
      <c r="AX268" s="74">
        <v>279</v>
      </c>
      <c r="AY268" s="74">
        <v>312</v>
      </c>
      <c r="AZ268" s="74">
        <v>885</v>
      </c>
      <c r="BA268" s="74">
        <v>877</v>
      </c>
      <c r="BB268" s="74">
        <v>1357</v>
      </c>
      <c r="BC268" s="74">
        <v>811</v>
      </c>
      <c r="BD268" s="74">
        <v>277</v>
      </c>
      <c r="BF268" s="74">
        <v>12</v>
      </c>
      <c r="BG268" s="79">
        <v>8</v>
      </c>
      <c r="BH268" s="80">
        <v>43</v>
      </c>
      <c r="BI268" s="80">
        <v>2</v>
      </c>
      <c r="BJ268" s="81">
        <v>5</v>
      </c>
      <c r="BK268" s="73">
        <f t="shared" si="902"/>
        <v>58</v>
      </c>
      <c r="BL268" s="79">
        <f t="shared" si="903"/>
        <v>4868</v>
      </c>
      <c r="BM268" s="82"/>
      <c r="BN268" s="83">
        <f t="shared" si="904"/>
        <v>5.7313064913722268E-2</v>
      </c>
      <c r="BO268" s="84">
        <f t="shared" si="905"/>
        <v>6.4092029580936724E-2</v>
      </c>
      <c r="BP268" s="84">
        <f t="shared" si="906"/>
        <v>0.18179950698438785</v>
      </c>
      <c r="BQ268" s="84">
        <f t="shared" si="907"/>
        <v>0.18015612161051767</v>
      </c>
      <c r="BR268" s="84">
        <f t="shared" si="908"/>
        <v>0.278759244042728</v>
      </c>
      <c r="BS268" s="84">
        <f t="shared" si="909"/>
        <v>0.16659819227608874</v>
      </c>
      <c r="BT268" s="84">
        <f t="shared" si="910"/>
        <v>5.6902218570254723E-2</v>
      </c>
      <c r="BU268" s="84">
        <f t="shared" si="911"/>
        <v>0</v>
      </c>
      <c r="BV268" s="84">
        <f t="shared" si="912"/>
        <v>2.4650780608052587E-3</v>
      </c>
      <c r="BW268" s="84">
        <f t="shared" si="913"/>
        <v>1.6433853738701725E-3</v>
      </c>
      <c r="BX268" s="84">
        <f t="shared" si="914"/>
        <v>8.8331963845521781E-3</v>
      </c>
      <c r="BY268" s="84">
        <f t="shared" si="915"/>
        <v>4.1084634346754312E-4</v>
      </c>
      <c r="BZ268" s="84">
        <f t="shared" si="916"/>
        <v>1.0271158586688579E-3</v>
      </c>
      <c r="CA268" s="75">
        <f t="shared" si="917"/>
        <v>1.1914543960558754E-2</v>
      </c>
      <c r="CB268" s="85">
        <f t="shared" si="918"/>
        <v>1</v>
      </c>
      <c r="CC268" s="75"/>
      <c r="CD268" s="75"/>
      <c r="CE268" s="74">
        <v>533</v>
      </c>
      <c r="CF268" s="74">
        <v>975</v>
      </c>
      <c r="CG268" s="74">
        <v>749</v>
      </c>
      <c r="CH268" s="74">
        <v>542</v>
      </c>
      <c r="CI268" s="74">
        <v>783</v>
      </c>
      <c r="CJ268" s="74">
        <v>1034</v>
      </c>
      <c r="CK268" s="72">
        <v>282</v>
      </c>
      <c r="CL268" s="72">
        <v>9</v>
      </c>
      <c r="CM268" s="72">
        <v>100</v>
      </c>
      <c r="CN268" s="72">
        <v>5</v>
      </c>
      <c r="CO268" s="72">
        <v>7</v>
      </c>
      <c r="CP268" s="73">
        <f t="shared" si="1109"/>
        <v>121</v>
      </c>
      <c r="CQ268" s="73">
        <f t="shared" si="1110"/>
        <v>5019</v>
      </c>
      <c r="CR268" s="73"/>
      <c r="CS268" s="76">
        <f t="shared" si="919"/>
        <v>0.1061964534767882</v>
      </c>
      <c r="CT268" s="77">
        <f t="shared" si="920"/>
        <v>0.19426180514046623</v>
      </c>
      <c r="CU268" s="77">
        <f t="shared" si="921"/>
        <v>0.14923291492329149</v>
      </c>
      <c r="CV268" s="77">
        <f t="shared" si="922"/>
        <v>0.10798963937039251</v>
      </c>
      <c r="CW268" s="77">
        <f t="shared" si="923"/>
        <v>0.15600717274357442</v>
      </c>
      <c r="CX268" s="77">
        <f t="shared" si="924"/>
        <v>0.20601713488742776</v>
      </c>
      <c r="CY268" s="77">
        <f t="shared" si="925"/>
        <v>5.6186491332934844E-2</v>
      </c>
      <c r="CZ268" s="78"/>
      <c r="DA268" s="78"/>
      <c r="DB268" s="78"/>
      <c r="DC268" s="78"/>
      <c r="DD268" s="78">
        <f t="shared" si="926"/>
        <v>2.4108388125124527E-2</v>
      </c>
      <c r="DE268" s="75">
        <f t="shared" si="927"/>
        <v>1</v>
      </c>
      <c r="DF268" s="75"/>
      <c r="DG268" s="75"/>
      <c r="DH268" s="74">
        <v>871</v>
      </c>
      <c r="DI268" s="74">
        <v>942</v>
      </c>
      <c r="DJ268" s="74">
        <v>1171</v>
      </c>
      <c r="DK268" s="74">
        <v>613</v>
      </c>
      <c r="DM268" s="74">
        <v>395</v>
      </c>
      <c r="DN268" s="74">
        <v>304</v>
      </c>
      <c r="DO268" s="72">
        <v>685</v>
      </c>
      <c r="DP268" s="72">
        <v>80</v>
      </c>
      <c r="DQ268" s="72">
        <v>4</v>
      </c>
      <c r="DR268" s="72">
        <v>13</v>
      </c>
      <c r="DS268" s="72"/>
      <c r="DU268" s="73">
        <f t="shared" si="928"/>
        <v>97</v>
      </c>
      <c r="DV268" s="73">
        <f t="shared" si="1111"/>
        <v>5078</v>
      </c>
      <c r="DW268" s="76">
        <f t="shared" si="929"/>
        <v>0.1715242221346987</v>
      </c>
      <c r="DX268" s="77">
        <f t="shared" si="930"/>
        <v>0.18550610476565577</v>
      </c>
      <c r="DY268" s="77">
        <f t="shared" si="931"/>
        <v>0.23060259944860181</v>
      </c>
      <c r="DZ268" s="77">
        <f t="shared" si="932"/>
        <v>0.12071681764474203</v>
      </c>
      <c r="EA268" s="77">
        <f t="shared" si="933"/>
        <v>0</v>
      </c>
      <c r="EB268" s="77">
        <f t="shared" si="934"/>
        <v>7.7786530129972428E-2</v>
      </c>
      <c r="EC268" s="77">
        <f t="shared" si="935"/>
        <v>5.9866089011421819E-2</v>
      </c>
      <c r="ED268" s="77">
        <f t="shared" si="936"/>
        <v>0.13489562820007878</v>
      </c>
      <c r="EE268" s="75">
        <f t="shared" si="937"/>
        <v>1.5754233950374164E-2</v>
      </c>
      <c r="EF268" s="78">
        <f t="shared" si="938"/>
        <v>7.8771169751870812E-4</v>
      </c>
      <c r="EG268" s="78">
        <f t="shared" si="939"/>
        <v>2.5600630169358013E-3</v>
      </c>
      <c r="EH268" s="78">
        <f t="shared" si="940"/>
        <v>0</v>
      </c>
      <c r="EI268" s="78">
        <f t="shared" si="941"/>
        <v>0</v>
      </c>
      <c r="EJ268" s="75">
        <f t="shared" si="942"/>
        <v>1.9102008664828671E-2</v>
      </c>
      <c r="EK268" s="75">
        <f t="shared" si="943"/>
        <v>1</v>
      </c>
      <c r="EL268" s="75"/>
      <c r="EM268" s="75"/>
      <c r="EN268" s="75"/>
      <c r="EO268" s="75"/>
      <c r="EP268" s="75"/>
      <c r="EQ268" s="75"/>
      <c r="ER268" s="75">
        <f t="shared" si="944"/>
        <v>0.26307985596271977</v>
      </c>
      <c r="ES268" s="75">
        <f t="shared" si="945"/>
        <v>0.278759244042728</v>
      </c>
      <c r="ET268" s="75">
        <f t="shared" si="946"/>
        <v>0.19426180514046623</v>
      </c>
      <c r="EU268" s="75">
        <f t="shared" si="947"/>
        <v>0.18550610476565577</v>
      </c>
      <c r="EV268" s="75"/>
      <c r="EW268" s="75"/>
      <c r="EX268" s="75">
        <f t="shared" si="948"/>
        <v>0.10315611099343359</v>
      </c>
      <c r="EY268" s="75">
        <f t="shared" si="949"/>
        <v>6.4092029580936724E-2</v>
      </c>
      <c r="EZ268" s="75">
        <f t="shared" si="950"/>
        <v>0.15600717274357442</v>
      </c>
      <c r="FA268" s="75">
        <f t="shared" si="951"/>
        <v>0.23060259944860181</v>
      </c>
      <c r="FB268" s="75"/>
      <c r="FC268" s="75"/>
      <c r="FD268" s="75"/>
      <c r="FE268" s="75">
        <f t="shared" si="952"/>
        <v>0</v>
      </c>
      <c r="FF268" s="75"/>
      <c r="FG268" s="75"/>
      <c r="FH268" s="75"/>
      <c r="FI268" s="75"/>
      <c r="FJ268" s="75"/>
      <c r="FK268" s="75">
        <f t="shared" si="953"/>
        <v>2.4650780608052587E-3</v>
      </c>
      <c r="FL268" s="75"/>
      <c r="FM268" s="75"/>
      <c r="FN268" s="75"/>
      <c r="FO268" s="75"/>
      <c r="FP268" s="75">
        <f t="shared" si="954"/>
        <v>0.36623596695615335</v>
      </c>
      <c r="FQ268" s="75">
        <f t="shared" si="955"/>
        <v>0.34531635168447</v>
      </c>
      <c r="FR268" s="75">
        <f t="shared" si="956"/>
        <v>0.35026897788404066</v>
      </c>
      <c r="FS268" s="75">
        <f t="shared" si="957"/>
        <v>0.41610870421425761</v>
      </c>
      <c r="FT268" s="75"/>
      <c r="FU268" s="75"/>
      <c r="FV268" s="75"/>
      <c r="FW268" s="75">
        <f t="shared" si="958"/>
        <v>-8.4497438902261773E-2</v>
      </c>
      <c r="FX268" s="75">
        <f t="shared" si="959"/>
        <v>-8.7557003748104656E-3</v>
      </c>
      <c r="FY268" s="75">
        <f t="shared" si="960"/>
        <v>-9.3253139277072239E-2</v>
      </c>
      <c r="FZ268" s="75"/>
      <c r="GA268" s="75"/>
      <c r="GB268" s="75">
        <f t="shared" si="961"/>
        <v>9.19151431626377E-2</v>
      </c>
      <c r="GC268" s="75">
        <f t="shared" si="962"/>
        <v>7.459542670502739E-2</v>
      </c>
      <c r="GD268" s="75">
        <f t="shared" si="963"/>
        <v>0.1665105698676651</v>
      </c>
      <c r="GE268" s="75"/>
      <c r="GF268" s="75"/>
      <c r="GG268" s="75"/>
      <c r="GH268" s="75"/>
      <c r="GI268" s="75"/>
      <c r="GJ268" s="75"/>
      <c r="GK268" s="75"/>
      <c r="GL268" s="75"/>
      <c r="GM268" s="75"/>
      <c r="GN268" s="75"/>
      <c r="GO268" s="75"/>
      <c r="GP268" s="75"/>
      <c r="GQ268" s="75">
        <f t="shared" si="964"/>
        <v>4.9526261995706533E-3</v>
      </c>
      <c r="GR268" s="75">
        <f t="shared" si="965"/>
        <v>6.5839726330216952E-2</v>
      </c>
      <c r="GS268" s="75">
        <f t="shared" si="966"/>
        <v>7.0792352529787606E-2</v>
      </c>
      <c r="GT268" s="75"/>
      <c r="GU268" s="75"/>
      <c r="GV268" s="75"/>
      <c r="GW268" s="75"/>
      <c r="GX268" s="75">
        <f t="shared" si="967"/>
        <v>3.4102944291463676E-2</v>
      </c>
      <c r="GY268" s="75">
        <f t="shared" si="968"/>
        <v>5.6902218570254723E-2</v>
      </c>
      <c r="GZ268" s="75">
        <f t="shared" si="969"/>
        <v>5.6186491332934844E-2</v>
      </c>
      <c r="HA268" s="75">
        <f t="shared" si="970"/>
        <v>7.7786530129972428E-2</v>
      </c>
      <c r="HB268" s="75"/>
      <c r="HC268" s="75"/>
      <c r="HD268" s="75">
        <f t="shared" si="971"/>
        <v>-7.1572723731987836E-4</v>
      </c>
      <c r="HE268" s="75">
        <f t="shared" si="972"/>
        <v>2.1600038797037584E-2</v>
      </c>
      <c r="HF268" s="75">
        <f t="shared" si="973"/>
        <v>2.0884311559717705E-2</v>
      </c>
      <c r="HG268" s="75"/>
      <c r="HH268" s="75"/>
      <c r="HI268" s="75"/>
      <c r="HJ268" s="75">
        <f t="shared" si="974"/>
        <v>0.18724846430840925</v>
      </c>
      <c r="HK268" s="75">
        <f t="shared" si="975"/>
        <v>0.16659819227608874</v>
      </c>
      <c r="HL268" s="75">
        <f t="shared" si="976"/>
        <v>0.14923291492329149</v>
      </c>
      <c r="HM268" s="75">
        <f t="shared" si="977"/>
        <v>0.12071681764474203</v>
      </c>
      <c r="HN268" s="75"/>
      <c r="HO268" s="75"/>
      <c r="HP268" s="75">
        <f t="shared" si="978"/>
        <v>-1.7365277352797248E-2</v>
      </c>
      <c r="HQ268" s="75">
        <f>Gegevens!HM238-Gegevens!HL238</f>
        <v>-4.4926199119385307E-2</v>
      </c>
      <c r="HR268" s="75">
        <f t="shared" si="979"/>
        <v>-4.5881374631346714E-2</v>
      </c>
      <c r="HS268" s="75"/>
      <c r="HT268" s="75"/>
      <c r="HU268" s="75"/>
      <c r="HV268" s="75">
        <f t="shared" si="980"/>
        <v>0.17432747299300996</v>
      </c>
      <c r="HW268" s="75">
        <f t="shared" si="981"/>
        <v>0.18179950698438785</v>
      </c>
      <c r="HX268" s="75">
        <f t="shared" si="982"/>
        <v>0.20601713488742776</v>
      </c>
      <c r="HY268" s="75">
        <f t="shared" si="983"/>
        <v>0.1715242221346987</v>
      </c>
      <c r="HZ268" s="75"/>
      <c r="IA268" s="75"/>
      <c r="IB268" s="75">
        <f t="shared" si="984"/>
        <v>2.4217627903039912E-2</v>
      </c>
      <c r="IC268" s="75">
        <f t="shared" si="985"/>
        <v>-3.449291275272906E-2</v>
      </c>
      <c r="ID268" s="75">
        <f t="shared" si="986"/>
        <v>-1.0275284849689148E-2</v>
      </c>
      <c r="IE268" s="75"/>
      <c r="IF268" s="75"/>
      <c r="IG268" s="75"/>
      <c r="IH268" s="75">
        <f t="shared" si="987"/>
        <v>0.15801736920144038</v>
      </c>
      <c r="II268" s="75">
        <f t="shared" si="988"/>
        <v>0.18015612161051767</v>
      </c>
      <c r="IJ268" s="75">
        <f t="shared" si="989"/>
        <v>0.1061964534767882</v>
      </c>
      <c r="IK268" s="75">
        <f t="shared" si="990"/>
        <v>0.13489562820007878</v>
      </c>
      <c r="IL268" s="75"/>
      <c r="IM268" s="75"/>
      <c r="IN268" s="75">
        <f t="shared" si="991"/>
        <v>-7.3959668133729464E-2</v>
      </c>
      <c r="IO268" s="75">
        <f t="shared" si="992"/>
        <v>2.8699174723290574E-2</v>
      </c>
      <c r="IP268" s="75">
        <f t="shared" si="993"/>
        <v>-4.526049341043889E-2</v>
      </c>
      <c r="IQ268" s="75"/>
      <c r="IR268" s="75"/>
      <c r="IS268" s="75"/>
      <c r="IT268" s="75">
        <f t="shared" si="994"/>
        <v>6.3969497987714466E-2</v>
      </c>
      <c r="IU268" s="75">
        <f t="shared" si="995"/>
        <v>5.7313064913722268E-2</v>
      </c>
      <c r="IV268" s="75">
        <f t="shared" si="996"/>
        <v>0.10798963937039251</v>
      </c>
      <c r="IW268" s="75">
        <f t="shared" si="997"/>
        <v>5.9866089011421819E-2</v>
      </c>
      <c r="IX268" s="75"/>
      <c r="IY268" s="75"/>
      <c r="IZ268" s="75">
        <f t="shared" si="998"/>
        <v>5.0676574456670238E-2</v>
      </c>
      <c r="JA268" s="75">
        <f t="shared" si="999"/>
        <v>-4.8123550358970688E-2</v>
      </c>
      <c r="JB268" s="75">
        <f t="shared" si="1000"/>
        <v>2.5530240976995508E-3</v>
      </c>
      <c r="JC268" s="75"/>
      <c r="JD268" s="75"/>
      <c r="JE268" s="75"/>
      <c r="JF268" s="75"/>
      <c r="JG268" s="75"/>
      <c r="JH268" s="75"/>
      <c r="JI268" s="75">
        <f t="shared" si="1001"/>
        <v>0.19212031349290407</v>
      </c>
      <c r="JJ268" s="75">
        <f t="shared" si="1002"/>
        <v>0.22198686718915484</v>
      </c>
      <c r="JK268" s="75">
        <f t="shared" si="1003"/>
        <v>0.25608981148061855</v>
      </c>
      <c r="JL268" s="75"/>
      <c r="JM268" s="75">
        <f t="shared" si="1004"/>
        <v>0.23705834018077238</v>
      </c>
      <c r="JN268" s="75">
        <f t="shared" si="1005"/>
        <v>0.23746918652423993</v>
      </c>
      <c r="JO268" s="75">
        <f t="shared" si="1006"/>
        <v>0.29437140509449466</v>
      </c>
      <c r="JP268" s="75"/>
      <c r="JQ268" s="75">
        <f t="shared" si="1007"/>
        <v>0.16238294480972304</v>
      </c>
      <c r="JR268" s="75">
        <f t="shared" si="1008"/>
        <v>0.21418609284718071</v>
      </c>
      <c r="JS268" s="75">
        <f t="shared" si="1009"/>
        <v>0.27037258418011556</v>
      </c>
      <c r="JT268" s="75"/>
      <c r="JU268" s="75">
        <f t="shared" si="1010"/>
        <v>0.21268215833005122</v>
      </c>
      <c r="JV268" s="75">
        <f t="shared" si="1011"/>
        <v>0.1947617172115006</v>
      </c>
      <c r="JW268" s="75">
        <f t="shared" si="1012"/>
        <v>0.27254824734147304</v>
      </c>
      <c r="JX268" s="75"/>
      <c r="JY268" s="75"/>
      <c r="JZ268" s="75"/>
      <c r="KA268" s="75">
        <f t="shared" si="1013"/>
        <v>-7.4675395371049336E-2</v>
      </c>
      <c r="KB268" s="75">
        <f t="shared" si="1014"/>
        <v>5.0299213520328179E-2</v>
      </c>
      <c r="KC268" s="75">
        <f t="shared" si="1015"/>
        <v>-2.4376181850721157E-2</v>
      </c>
      <c r="KD268" s="75"/>
      <c r="KE268" s="75"/>
      <c r="KF268" s="75">
        <f t="shared" si="1016"/>
        <v>-2.3283093677059219E-2</v>
      </c>
      <c r="KG268" s="75">
        <f t="shared" si="1017"/>
        <v>-1.9424375635680113E-2</v>
      </c>
      <c r="KH268" s="75">
        <f t="shared" si="1018"/>
        <v>-4.2707469312739332E-2</v>
      </c>
      <c r="KI268" s="75"/>
      <c r="KJ268" s="75"/>
      <c r="KK268" s="75">
        <f t="shared" si="1019"/>
        <v>-2.3998820914379104E-2</v>
      </c>
      <c r="KL268" s="75">
        <f t="shared" si="1020"/>
        <v>2.1756631613574773E-3</v>
      </c>
      <c r="KM268" s="75">
        <f t="shared" si="1021"/>
        <v>-2.1823157753021627E-2</v>
      </c>
      <c r="KN268" s="75"/>
      <c r="KO268" s="75"/>
      <c r="KP268" s="75"/>
      <c r="KQ268" s="75"/>
      <c r="KR268" s="73">
        <f t="shared" si="1022"/>
        <v>1415.5394412489727</v>
      </c>
      <c r="KS268" s="73">
        <f t="shared" si="1023"/>
        <v>325.45932621199671</v>
      </c>
      <c r="KT268" s="73">
        <f t="shared" si="1024"/>
        <v>845.98562037797865</v>
      </c>
      <c r="KU268" s="73">
        <f t="shared" si="1025"/>
        <v>923.17789646672145</v>
      </c>
      <c r="KV268" s="73">
        <f t="shared" si="1026"/>
        <v>914.83278553820867</v>
      </c>
      <c r="KW268" s="73">
        <f t="shared" si="1027"/>
        <v>291.0357436318817</v>
      </c>
      <c r="KX268" s="73">
        <f t="shared" si="1028"/>
        <v>288.94946589975348</v>
      </c>
      <c r="KY268" s="73"/>
      <c r="KZ268" s="73">
        <f t="shared" si="1029"/>
        <v>986.46144650328756</v>
      </c>
      <c r="LA268" s="73">
        <f t="shared" si="1030"/>
        <v>792.20442319187089</v>
      </c>
      <c r="LB268" s="73">
        <f t="shared" si="1031"/>
        <v>757.8047419804742</v>
      </c>
      <c r="LC268" s="73">
        <f t="shared" si="1032"/>
        <v>1046.1550109583582</v>
      </c>
      <c r="LD268" s="73">
        <f t="shared" si="1033"/>
        <v>539.26559075513046</v>
      </c>
      <c r="LE268" s="73">
        <f t="shared" si="1034"/>
        <v>548.37138872285311</v>
      </c>
      <c r="LF268" s="73">
        <f t="shared" si="1035"/>
        <v>285.31500298864313</v>
      </c>
      <c r="LG268" s="73"/>
      <c r="LH268" s="73">
        <f t="shared" si="1036"/>
        <v>942</v>
      </c>
      <c r="LI268" s="73">
        <f t="shared" si="1037"/>
        <v>1171</v>
      </c>
      <c r="LJ268" s="73">
        <f t="shared" si="1038"/>
        <v>613</v>
      </c>
      <c r="LK268" s="73">
        <f t="shared" si="1039"/>
        <v>871</v>
      </c>
      <c r="LL268" s="73">
        <f t="shared" si="1040"/>
        <v>685</v>
      </c>
      <c r="LM268" s="73">
        <f t="shared" si="1041"/>
        <v>304</v>
      </c>
      <c r="LN268" s="73">
        <f t="shared" si="1042"/>
        <v>395</v>
      </c>
      <c r="LO268" s="73"/>
      <c r="LP268" s="73">
        <f t="shared" si="1043"/>
        <v>-429.07799474568515</v>
      </c>
      <c r="LQ268" s="73">
        <f t="shared" si="1044"/>
        <v>466.74509697987418</v>
      </c>
      <c r="LR268" s="73">
        <f t="shared" si="1045"/>
        <v>-88.180878397504443</v>
      </c>
      <c r="LS268" s="73">
        <f t="shared" si="1046"/>
        <v>122.97711449163671</v>
      </c>
      <c r="LT268" s="73">
        <f t="shared" si="1047"/>
        <v>-375.56719478307821</v>
      </c>
      <c r="LU268" s="73">
        <f t="shared" si="1048"/>
        <v>257.33564509097141</v>
      </c>
      <c r="LV268" s="73">
        <f t="shared" si="1049"/>
        <v>-3.6344629111103472</v>
      </c>
      <c r="LW268" s="73"/>
      <c r="LX268" s="73">
        <f t="shared" si="1050"/>
        <v>-44.461446503287561</v>
      </c>
      <c r="LY268" s="73">
        <f t="shared" si="1051"/>
        <v>378.79557680812911</v>
      </c>
      <c r="LZ268" s="73">
        <f t="shared" si="1052"/>
        <v>-144.8047419804742</v>
      </c>
      <c r="MA268" s="73">
        <f t="shared" si="1053"/>
        <v>-175.15501095835816</v>
      </c>
      <c r="MB268" s="73">
        <f t="shared" si="1054"/>
        <v>145.73440924486954</v>
      </c>
      <c r="MC268" s="73">
        <f t="shared" si="1055"/>
        <v>-244.37138872285311</v>
      </c>
      <c r="MD268" s="73">
        <f t="shared" si="1056"/>
        <v>109.68499701135687</v>
      </c>
      <c r="ME268" s="73"/>
      <c r="MF268" s="73">
        <f t="shared" si="1057"/>
        <v>-473.53944124897271</v>
      </c>
      <c r="MG268" s="73">
        <f t="shared" si="1058"/>
        <v>845.54067378800323</v>
      </c>
      <c r="MH268" s="73">
        <f t="shared" si="1059"/>
        <v>-232.98562037797865</v>
      </c>
      <c r="MI268" s="73">
        <f t="shared" si="1060"/>
        <v>-52.17789646672145</v>
      </c>
      <c r="MJ268" s="73">
        <f t="shared" si="1061"/>
        <v>-229.83278553820867</v>
      </c>
      <c r="MK268" s="73">
        <f t="shared" si="1062"/>
        <v>12.964256368118299</v>
      </c>
      <c r="ML268" s="73">
        <f t="shared" si="1063"/>
        <v>106.05053410024652</v>
      </c>
      <c r="MM268" s="73"/>
      <c r="MN268" s="75">
        <f t="shared" si="1064"/>
        <v>-0.3031197734533605</v>
      </c>
      <c r="MO268" s="75">
        <f t="shared" si="1065"/>
        <v>1.4341119131914111</v>
      </c>
      <c r="MP268" s="75">
        <f t="shared" si="1066"/>
        <v>-0.10423448847523677</v>
      </c>
      <c r="MQ268" s="75">
        <f t="shared" si="1067"/>
        <v>0.13321063574237099</v>
      </c>
      <c r="MR268" s="75">
        <f t="shared" si="1068"/>
        <v>-0.41053097431584384</v>
      </c>
      <c r="MS268" s="75">
        <f t="shared" si="1069"/>
        <v>0.88420632421172274</v>
      </c>
      <c r="MT268" s="75">
        <f t="shared" si="1070"/>
        <v>-1.2578195636365244E-2</v>
      </c>
      <c r="MU268" s="75"/>
      <c r="MV268" s="75">
        <f t="shared" si="1071"/>
        <v>-4.5071651467870504E-2</v>
      </c>
      <c r="MW268" s="75">
        <f t="shared" si="1072"/>
        <v>0.47815382711689974</v>
      </c>
      <c r="MX268" s="75">
        <f t="shared" si="1073"/>
        <v>-0.19108450232448571</v>
      </c>
      <c r="MY268" s="75">
        <f t="shared" si="1074"/>
        <v>-0.16742739758795663</v>
      </c>
      <c r="MZ268" s="75">
        <f t="shared" si="1075"/>
        <v>0.27024607492719588</v>
      </c>
      <c r="NA268" s="75">
        <f t="shared" si="1076"/>
        <v>-0.44563117943113256</v>
      </c>
      <c r="NB268" s="75">
        <f t="shared" si="1077"/>
        <v>0.3844347330579137</v>
      </c>
      <c r="NC268" s="75"/>
      <c r="ND268" s="75">
        <f t="shared" si="1078"/>
        <v>-0.33452931613912129</v>
      </c>
      <c r="NE268" s="75">
        <f t="shared" si="1079"/>
        <v>2.5979918401147231</v>
      </c>
      <c r="NF268" s="75">
        <f t="shared" si="1080"/>
        <v>-0.27540139544438452</v>
      </c>
      <c r="NG268" s="75">
        <f t="shared" si="1081"/>
        <v>-5.6519871918968054E-2</v>
      </c>
      <c r="NH268" s="75">
        <f t="shared" si="1082"/>
        <v>-0.25122928383354221</v>
      </c>
      <c r="NI268" s="75">
        <f t="shared" si="1083"/>
        <v>4.454523766165374E-2</v>
      </c>
      <c r="NJ268" s="75">
        <f t="shared" si="1084"/>
        <v>0.36702104213973219</v>
      </c>
      <c r="NK268" s="75"/>
      <c r="NL268" s="75"/>
      <c r="NM268" s="211">
        <v>22811</v>
      </c>
      <c r="NN268" s="212">
        <v>0</v>
      </c>
      <c r="NO268" s="212">
        <v>17</v>
      </c>
      <c r="NP268" s="212">
        <v>14</v>
      </c>
      <c r="NQ268" s="212">
        <v>0</v>
      </c>
      <c r="NR268" s="212">
        <v>42</v>
      </c>
      <c r="NS268" s="213">
        <v>73</v>
      </c>
      <c r="NT268" s="213">
        <f t="shared" si="1085"/>
        <v>22884</v>
      </c>
      <c r="NU268" s="75"/>
      <c r="NV268" s="75"/>
      <c r="NW268" s="73">
        <v>5078</v>
      </c>
      <c r="NX268" s="73">
        <v>1171</v>
      </c>
      <c r="NY268" s="75">
        <f t="shared" si="1086"/>
        <v>0.23060259944860181</v>
      </c>
      <c r="NZ268" s="75">
        <f t="shared" si="1087"/>
        <v>1.2092819894141389E-3</v>
      </c>
      <c r="OA268" s="75">
        <f t="shared" si="1088"/>
        <v>1.4940969772287373E-3</v>
      </c>
      <c r="OB268" s="73">
        <v>7683</v>
      </c>
      <c r="OC268" s="73">
        <v>5979</v>
      </c>
      <c r="OD268" s="73">
        <v>630.65269439249096</v>
      </c>
      <c r="OE268" s="73">
        <v>204.27668633066247</v>
      </c>
      <c r="OF268" s="75">
        <f t="shared" si="1089"/>
        <v>2.6588140873442988E-2</v>
      </c>
      <c r="OG268" s="75">
        <f t="shared" si="1090"/>
        <v>0.32391312706186504</v>
      </c>
      <c r="OH268" s="73">
        <v>457.33333333333303</v>
      </c>
      <c r="OI268" s="73">
        <f t="shared" si="1091"/>
        <v>148.13627010962617</v>
      </c>
      <c r="OJ268" s="75">
        <f t="shared" si="1092"/>
        <v>2.4776094682994843E-2</v>
      </c>
      <c r="OK268" s="75">
        <f t="shared" si="1093"/>
        <v>1.1723542301189597E-3</v>
      </c>
      <c r="OL268" s="75">
        <f t="shared" si="1094"/>
        <v>2.9800556391606028E-4</v>
      </c>
      <c r="OM268" s="73">
        <v>7593</v>
      </c>
      <c r="ON268" s="73">
        <v>146496444</v>
      </c>
      <c r="OO268" s="73">
        <f t="shared" si="1095"/>
        <v>19293.618332674832</v>
      </c>
      <c r="OP268" s="75">
        <f t="shared" si="1096"/>
        <v>1.1652285846086702E-3</v>
      </c>
      <c r="OQ268" s="75">
        <f t="shared" si="1097"/>
        <v>1.1764288747440654E-3</v>
      </c>
      <c r="OR268" s="75">
        <f t="shared" si="1098"/>
        <v>4.7757281074053856E-4</v>
      </c>
      <c r="OS268" s="73">
        <v>1127.2042670881074</v>
      </c>
      <c r="OT268" s="75">
        <f t="shared" si="1099"/>
        <v>0.14671407875674963</v>
      </c>
      <c r="OU268" s="75">
        <f t="shared" si="1100"/>
        <v>9.2899533218447866E-4</v>
      </c>
      <c r="OV268" s="73">
        <v>112.04321209869116</v>
      </c>
      <c r="OW268" s="75">
        <f t="shared" si="1101"/>
        <v>1.4756119070023858E-2</v>
      </c>
      <c r="OX268" s="75">
        <v>8.5106382978723402E-2</v>
      </c>
      <c r="OY268" s="73">
        <v>425</v>
      </c>
      <c r="OZ268" s="75">
        <f t="shared" si="1102"/>
        <v>5.5316933489522324E-2</v>
      </c>
      <c r="PA268" s="73">
        <v>1726</v>
      </c>
      <c r="PB268" s="75">
        <f t="shared" si="1103"/>
        <v>0.22465182871274242</v>
      </c>
      <c r="PC268" s="73">
        <v>1305</v>
      </c>
      <c r="PD268" s="73">
        <v>1523</v>
      </c>
      <c r="PE268" s="75">
        <f t="shared" si="1104"/>
        <v>-0.14313854235062376</v>
      </c>
      <c r="PF268" s="75">
        <v>5.0989600805098963E-2</v>
      </c>
      <c r="PG268" s="75">
        <v>7.6484401207648434E-2</v>
      </c>
      <c r="PH268" s="75">
        <v>0.12747400201274739</v>
      </c>
      <c r="PI268" s="75"/>
      <c r="PJ268" s="75"/>
      <c r="PK268" s="75"/>
      <c r="PL268" s="75"/>
      <c r="PM268" s="75"/>
      <c r="PN268" s="75"/>
      <c r="PO268" s="226"/>
      <c r="PP268" s="21">
        <f t="shared" si="1105"/>
        <v>0</v>
      </c>
      <c r="PQ268" s="73">
        <f t="shared" si="1106"/>
        <v>123.55240467548705</v>
      </c>
      <c r="PR268" s="73"/>
      <c r="PS268" s="73">
        <f t="shared" si="1107"/>
        <v>40.985332581840701</v>
      </c>
      <c r="PT268" s="73">
        <v>2</v>
      </c>
      <c r="PU268" s="73">
        <f t="shared" si="1108"/>
        <v>25.4194130289291</v>
      </c>
      <c r="PV268" s="73">
        <v>2</v>
      </c>
      <c r="PW268" s="73"/>
    </row>
    <row r="269" spans="1:439" x14ac:dyDescent="0.25">
      <c r="A269" s="150"/>
      <c r="B269" s="153" t="s">
        <v>42</v>
      </c>
      <c r="C269" s="151"/>
      <c r="D269" s="156">
        <v>34040</v>
      </c>
      <c r="E269" s="156" t="s">
        <v>140</v>
      </c>
      <c r="F269" s="72" t="s">
        <v>172</v>
      </c>
      <c r="G269" s="82"/>
      <c r="P269" s="161"/>
      <c r="Q269" s="127"/>
      <c r="R269" s="127"/>
      <c r="S269" s="127"/>
      <c r="T269" s="127"/>
      <c r="U269" s="127"/>
      <c r="V269" s="127"/>
      <c r="W269" s="127"/>
      <c r="X269" s="127"/>
      <c r="Y269" s="127"/>
      <c r="Z269" s="113"/>
      <c r="AA269" s="73"/>
      <c r="AB269" s="74">
        <v>2347</v>
      </c>
      <c r="AC269" s="74">
        <v>6360</v>
      </c>
      <c r="AD269" s="74">
        <v>1804</v>
      </c>
      <c r="AE269" s="74">
        <v>2323</v>
      </c>
      <c r="AF269" s="74">
        <v>1762</v>
      </c>
      <c r="AG269" s="74">
        <v>10148</v>
      </c>
      <c r="AH269" s="74">
        <v>310</v>
      </c>
      <c r="AI269" s="74">
        <v>258</v>
      </c>
      <c r="AK269" s="73">
        <f t="shared" si="892"/>
        <v>25312</v>
      </c>
      <c r="AL269" s="75"/>
      <c r="AM269" s="76">
        <f t="shared" si="893"/>
        <v>9.2722819216182042E-2</v>
      </c>
      <c r="AN269" s="77">
        <f t="shared" si="894"/>
        <v>0.25126422250316055</v>
      </c>
      <c r="AO269" s="77">
        <f t="shared" si="895"/>
        <v>7.1270543615676363E-2</v>
      </c>
      <c r="AP269" s="77">
        <f t="shared" si="896"/>
        <v>9.177465233881163E-2</v>
      </c>
      <c r="AQ269" s="77">
        <f t="shared" si="897"/>
        <v>6.961125158027813E-2</v>
      </c>
      <c r="AR269" s="77">
        <f t="shared" si="898"/>
        <v>0.40091656131479142</v>
      </c>
      <c r="AS269" s="77">
        <f t="shared" si="899"/>
        <v>1.2247155499367888E-2</v>
      </c>
      <c r="AT269" s="78">
        <f t="shared" si="900"/>
        <v>1.0192793931731985E-2</v>
      </c>
      <c r="AU269" s="75">
        <f t="shared" si="901"/>
        <v>1</v>
      </c>
      <c r="AV269" s="75"/>
      <c r="AW269" s="75"/>
      <c r="AX269" s="74">
        <v>1773</v>
      </c>
      <c r="AY269" s="74">
        <v>1070</v>
      </c>
      <c r="AZ269" s="74">
        <v>2891</v>
      </c>
      <c r="BA269" s="74">
        <v>3229</v>
      </c>
      <c r="BB269" s="74">
        <v>8094</v>
      </c>
      <c r="BC269" s="74">
        <v>7458</v>
      </c>
      <c r="BD269" s="74">
        <v>305</v>
      </c>
      <c r="BE269" s="74">
        <v>741</v>
      </c>
      <c r="BF269" s="74">
        <v>53</v>
      </c>
      <c r="BG269" s="79">
        <v>36</v>
      </c>
      <c r="BH269" s="80"/>
      <c r="BI269" s="80"/>
      <c r="BJ269" s="81"/>
      <c r="BK269" s="73">
        <f t="shared" si="902"/>
        <v>36</v>
      </c>
      <c r="BL269" s="79">
        <f t="shared" si="903"/>
        <v>25650</v>
      </c>
      <c r="BM269" s="82"/>
      <c r="BN269" s="83">
        <f t="shared" si="904"/>
        <v>6.9122807017543864E-2</v>
      </c>
      <c r="BO269" s="84">
        <f t="shared" si="905"/>
        <v>4.1715399610136455E-2</v>
      </c>
      <c r="BP269" s="84">
        <f t="shared" si="906"/>
        <v>0.11270955165692008</v>
      </c>
      <c r="BQ269" s="84">
        <f t="shared" si="907"/>
        <v>0.1258869395711501</v>
      </c>
      <c r="BR269" s="84">
        <f t="shared" si="908"/>
        <v>0.31555555555555553</v>
      </c>
      <c r="BS269" s="84">
        <f t="shared" si="909"/>
        <v>0.29076023391812866</v>
      </c>
      <c r="BT269" s="84">
        <f t="shared" si="910"/>
        <v>1.1890838206627681E-2</v>
      </c>
      <c r="BU269" s="84">
        <f t="shared" si="911"/>
        <v>2.8888888888888888E-2</v>
      </c>
      <c r="BV269" s="84">
        <f t="shared" si="912"/>
        <v>2.0662768031189083E-3</v>
      </c>
      <c r="BW269" s="84">
        <f t="shared" si="913"/>
        <v>1.4035087719298245E-3</v>
      </c>
      <c r="BX269" s="84">
        <f t="shared" si="914"/>
        <v>0</v>
      </c>
      <c r="BY269" s="84">
        <f t="shared" si="915"/>
        <v>0</v>
      </c>
      <c r="BZ269" s="84">
        <f t="shared" si="916"/>
        <v>0</v>
      </c>
      <c r="CA269" s="75">
        <f t="shared" si="917"/>
        <v>1.4035087719298245E-3</v>
      </c>
      <c r="CB269" s="85">
        <f t="shared" si="918"/>
        <v>1</v>
      </c>
      <c r="CC269" s="75"/>
      <c r="CD269" s="75"/>
      <c r="CE269" s="74">
        <v>1662</v>
      </c>
      <c r="CF269" s="74">
        <v>4967</v>
      </c>
      <c r="CG269" s="74">
        <v>9949</v>
      </c>
      <c r="CH269" s="74">
        <v>3474</v>
      </c>
      <c r="CI269" s="74">
        <v>3359</v>
      </c>
      <c r="CJ269" s="74">
        <v>2174</v>
      </c>
      <c r="CK269" s="74">
        <v>413</v>
      </c>
      <c r="CP269" s="73">
        <f t="shared" si="1109"/>
        <v>0</v>
      </c>
      <c r="CQ269" s="73">
        <f t="shared" si="1110"/>
        <v>25998</v>
      </c>
      <c r="CR269" s="73"/>
      <c r="CS269" s="76">
        <f t="shared" si="919"/>
        <v>6.39279944611124E-2</v>
      </c>
      <c r="CT269" s="77">
        <f t="shared" si="920"/>
        <v>0.19105315793522579</v>
      </c>
      <c r="CU269" s="77">
        <f t="shared" si="921"/>
        <v>0.38268328332948687</v>
      </c>
      <c r="CV269" s="77">
        <f t="shared" si="922"/>
        <v>0.1336256635125779</v>
      </c>
      <c r="CW269" s="77">
        <f t="shared" si="923"/>
        <v>0.12920224632664051</v>
      </c>
      <c r="CX269" s="77">
        <f t="shared" si="924"/>
        <v>8.3621817062850989E-2</v>
      </c>
      <c r="CY269" s="77">
        <f t="shared" si="925"/>
        <v>1.5885837372105548E-2</v>
      </c>
      <c r="CZ269" s="78"/>
      <c r="DA269" s="78"/>
      <c r="DB269" s="78"/>
      <c r="DC269" s="78"/>
      <c r="DD269" s="78">
        <f t="shared" si="926"/>
        <v>0</v>
      </c>
      <c r="DE269" s="75">
        <f t="shared" si="927"/>
        <v>1</v>
      </c>
      <c r="DF269" s="75"/>
      <c r="DG269" s="75"/>
      <c r="DH269" s="74">
        <v>3208</v>
      </c>
      <c r="DI269" s="74">
        <v>6179</v>
      </c>
      <c r="DJ269" s="74">
        <v>5433</v>
      </c>
      <c r="DK269" s="74">
        <v>5404</v>
      </c>
      <c r="DM269" s="74">
        <v>770</v>
      </c>
      <c r="DN269" s="74">
        <v>1992</v>
      </c>
      <c r="DO269" s="74">
        <v>2713</v>
      </c>
      <c r="DP269" s="74">
        <v>253</v>
      </c>
      <c r="DU269" s="73">
        <f t="shared" si="928"/>
        <v>253</v>
      </c>
      <c r="DV269" s="73">
        <f t="shared" si="1111"/>
        <v>25952</v>
      </c>
      <c r="DW269" s="76">
        <f t="shared" si="929"/>
        <v>0.12361282367447596</v>
      </c>
      <c r="DX269" s="77">
        <f t="shared" si="930"/>
        <v>0.23809340320591862</v>
      </c>
      <c r="DY269" s="77">
        <f t="shared" si="931"/>
        <v>0.20934802712700371</v>
      </c>
      <c r="DZ269" s="77">
        <f t="shared" si="932"/>
        <v>0.20823057953144267</v>
      </c>
      <c r="EA269" s="77">
        <f t="shared" si="933"/>
        <v>0</v>
      </c>
      <c r="EB269" s="77">
        <f t="shared" si="934"/>
        <v>2.9670160295930951E-2</v>
      </c>
      <c r="EC269" s="77">
        <f t="shared" si="935"/>
        <v>7.6757090012330456E-2</v>
      </c>
      <c r="ED269" s="77">
        <f t="shared" si="936"/>
        <v>0.10453914919852035</v>
      </c>
      <c r="EE269" s="75">
        <f t="shared" si="937"/>
        <v>9.7487669543773123E-3</v>
      </c>
      <c r="EF269" s="78">
        <f t="shared" si="938"/>
        <v>0</v>
      </c>
      <c r="EG269" s="78">
        <f t="shared" si="939"/>
        <v>0</v>
      </c>
      <c r="EH269" s="78">
        <f t="shared" si="940"/>
        <v>0</v>
      </c>
      <c r="EI269" s="78">
        <f t="shared" si="941"/>
        <v>0</v>
      </c>
      <c r="EJ269" s="75">
        <f t="shared" si="942"/>
        <v>9.7487669543773123E-3</v>
      </c>
      <c r="EK269" s="75">
        <f t="shared" si="943"/>
        <v>1</v>
      </c>
      <c r="EL269" s="75"/>
      <c r="EM269" s="75"/>
      <c r="EN269" s="75"/>
      <c r="EO269" s="75"/>
      <c r="EP269" s="75"/>
      <c r="EQ269" s="75"/>
      <c r="ER269" s="75">
        <f t="shared" si="944"/>
        <v>0.25126422250316055</v>
      </c>
      <c r="ES269" s="75">
        <f t="shared" si="945"/>
        <v>0.31555555555555553</v>
      </c>
      <c r="ET269" s="75">
        <f t="shared" si="946"/>
        <v>0.19105315793522579</v>
      </c>
      <c r="EU269" s="75">
        <f t="shared" si="947"/>
        <v>0.23809340320591862</v>
      </c>
      <c r="EV269" s="75"/>
      <c r="EW269" s="75"/>
      <c r="EX269" s="75">
        <f t="shared" si="948"/>
        <v>7.1270543615676363E-2</v>
      </c>
      <c r="EY269" s="75">
        <f t="shared" si="949"/>
        <v>4.1715399610136455E-2</v>
      </c>
      <c r="EZ269" s="75">
        <f t="shared" si="950"/>
        <v>0.12920224632664051</v>
      </c>
      <c r="FA269" s="75">
        <f t="shared" si="951"/>
        <v>0.20934802712700371</v>
      </c>
      <c r="FB269" s="75"/>
      <c r="FC269" s="75"/>
      <c r="FD269" s="75"/>
      <c r="FE269" s="75">
        <f t="shared" si="952"/>
        <v>2.8888888888888888E-2</v>
      </c>
      <c r="FF269" s="75"/>
      <c r="FG269" s="75"/>
      <c r="FH269" s="75"/>
      <c r="FI269" s="75"/>
      <c r="FJ269" s="75"/>
      <c r="FK269" s="75">
        <f t="shared" si="953"/>
        <v>2.0662768031189083E-3</v>
      </c>
      <c r="FL269" s="75"/>
      <c r="FM269" s="75"/>
      <c r="FN269" s="75"/>
      <c r="FO269" s="75"/>
      <c r="FP269" s="75">
        <f t="shared" si="954"/>
        <v>0.32253476611883691</v>
      </c>
      <c r="FQ269" s="75">
        <f t="shared" si="955"/>
        <v>0.38822612085769975</v>
      </c>
      <c r="FR269" s="75">
        <f t="shared" si="956"/>
        <v>0.32025540426186627</v>
      </c>
      <c r="FS269" s="75">
        <f t="shared" si="957"/>
        <v>0.44744143033292233</v>
      </c>
      <c r="FT269" s="75"/>
      <c r="FU269" s="75"/>
      <c r="FV269" s="75"/>
      <c r="FW269" s="75">
        <f t="shared" si="958"/>
        <v>-0.12450239762032975</v>
      </c>
      <c r="FX269" s="75">
        <f t="shared" si="959"/>
        <v>4.7040245270692838E-2</v>
      </c>
      <c r="FY269" s="75">
        <f t="shared" si="960"/>
        <v>-7.7462152349636909E-2</v>
      </c>
      <c r="FZ269" s="75"/>
      <c r="GA269" s="75"/>
      <c r="GB269" s="75">
        <f t="shared" si="961"/>
        <v>8.7486846716504058E-2</v>
      </c>
      <c r="GC269" s="75">
        <f t="shared" si="962"/>
        <v>8.0145780800363192E-2</v>
      </c>
      <c r="GD269" s="75">
        <f t="shared" si="963"/>
        <v>0.16763262751686725</v>
      </c>
      <c r="GE269" s="75"/>
      <c r="GF269" s="75"/>
      <c r="GG269" s="75"/>
      <c r="GH269" s="75"/>
      <c r="GI269" s="75"/>
      <c r="GJ269" s="75"/>
      <c r="GK269" s="75"/>
      <c r="GL269" s="75"/>
      <c r="GM269" s="75"/>
      <c r="GN269" s="75"/>
      <c r="GO269" s="75"/>
      <c r="GP269" s="75"/>
      <c r="GQ269" s="75">
        <f t="shared" si="964"/>
        <v>-6.797071659583348E-2</v>
      </c>
      <c r="GR269" s="75">
        <f t="shared" si="965"/>
        <v>0.12718602607105606</v>
      </c>
      <c r="GS269" s="75">
        <f t="shared" si="966"/>
        <v>5.9215309475222577E-2</v>
      </c>
      <c r="GT269" s="75"/>
      <c r="GU269" s="75"/>
      <c r="GV269" s="75"/>
      <c r="GW269" s="75"/>
      <c r="GX269" s="75">
        <f t="shared" si="967"/>
        <v>1.2247155499367888E-2</v>
      </c>
      <c r="GY269" s="75">
        <f t="shared" si="968"/>
        <v>1.1890838206627681E-2</v>
      </c>
      <c r="GZ269" s="75">
        <f t="shared" si="969"/>
        <v>1.5885837372105548E-2</v>
      </c>
      <c r="HA269" s="75">
        <f t="shared" si="970"/>
        <v>2.9670160295930951E-2</v>
      </c>
      <c r="HB269" s="75"/>
      <c r="HC269" s="75"/>
      <c r="HD269" s="75">
        <f t="shared" si="971"/>
        <v>3.9949991654778666E-3</v>
      </c>
      <c r="HE269" s="75">
        <f t="shared" si="972"/>
        <v>1.3784322923825403E-2</v>
      </c>
      <c r="HF269" s="75">
        <f t="shared" si="973"/>
        <v>1.777932208930327E-2</v>
      </c>
      <c r="HG269" s="75"/>
      <c r="HH269" s="75"/>
      <c r="HI269" s="75"/>
      <c r="HJ269" s="75">
        <f t="shared" si="974"/>
        <v>0.40091656131479142</v>
      </c>
      <c r="HK269" s="75">
        <f t="shared" si="975"/>
        <v>0.29076023391812866</v>
      </c>
      <c r="HL269" s="75">
        <f t="shared" si="976"/>
        <v>0.38268328332948687</v>
      </c>
      <c r="HM269" s="75">
        <f t="shared" si="977"/>
        <v>0.20823057953144267</v>
      </c>
      <c r="HN269" s="75"/>
      <c r="HO269" s="75"/>
      <c r="HP269" s="75">
        <f t="shared" si="978"/>
        <v>9.1923049411358204E-2</v>
      </c>
      <c r="HQ269" s="75">
        <f>Gegevens!HM167-Gegevens!HL167</f>
        <v>-0.18050369209789502</v>
      </c>
      <c r="HR269" s="75">
        <f t="shared" si="979"/>
        <v>-8.2529654386685997E-2</v>
      </c>
      <c r="HS269" s="75"/>
      <c r="HT269" s="75"/>
      <c r="HU269" s="75"/>
      <c r="HV269" s="75">
        <f t="shared" si="980"/>
        <v>9.2722819216182042E-2</v>
      </c>
      <c r="HW269" s="75">
        <f t="shared" si="981"/>
        <v>0.11270955165692008</v>
      </c>
      <c r="HX269" s="75">
        <f t="shared" si="982"/>
        <v>8.3621817062850989E-2</v>
      </c>
      <c r="HY269" s="75">
        <f t="shared" si="983"/>
        <v>0.12361282367447596</v>
      </c>
      <c r="HZ269" s="75"/>
      <c r="IA269" s="75"/>
      <c r="IB269" s="75">
        <f t="shared" si="984"/>
        <v>-2.908773459406909E-2</v>
      </c>
      <c r="IC269" s="75">
        <f t="shared" si="985"/>
        <v>3.9991006611624969E-2</v>
      </c>
      <c r="ID269" s="75">
        <f t="shared" si="986"/>
        <v>1.0903272017555879E-2</v>
      </c>
      <c r="IE269" s="75"/>
      <c r="IF269" s="75"/>
      <c r="IG269" s="75"/>
      <c r="IH269" s="75">
        <f t="shared" si="987"/>
        <v>9.177465233881163E-2</v>
      </c>
      <c r="II269" s="75">
        <f t="shared" si="988"/>
        <v>0.1258869395711501</v>
      </c>
      <c r="IJ269" s="75">
        <f t="shared" si="989"/>
        <v>6.39279944611124E-2</v>
      </c>
      <c r="IK269" s="75">
        <f t="shared" si="990"/>
        <v>0.10453914919852035</v>
      </c>
      <c r="IL269" s="75"/>
      <c r="IM269" s="75"/>
      <c r="IN269" s="75">
        <f t="shared" si="991"/>
        <v>-6.1958945110037703E-2</v>
      </c>
      <c r="IO269" s="75">
        <f t="shared" si="992"/>
        <v>4.0611154737407951E-2</v>
      </c>
      <c r="IP269" s="75">
        <f t="shared" si="993"/>
        <v>-2.1347790372629752E-2</v>
      </c>
      <c r="IQ269" s="75"/>
      <c r="IR269" s="75"/>
      <c r="IS269" s="75"/>
      <c r="IT269" s="75">
        <f t="shared" si="994"/>
        <v>6.961125158027813E-2</v>
      </c>
      <c r="IU269" s="75">
        <f t="shared" si="995"/>
        <v>6.9122807017543864E-2</v>
      </c>
      <c r="IV269" s="75">
        <f t="shared" si="996"/>
        <v>0.1336256635125779</v>
      </c>
      <c r="IW269" s="75">
        <f t="shared" si="997"/>
        <v>7.6757090012330456E-2</v>
      </c>
      <c r="IX269" s="75"/>
      <c r="IY269" s="75"/>
      <c r="IZ269" s="75">
        <f t="shared" si="998"/>
        <v>6.4502856495034039E-2</v>
      </c>
      <c r="JA269" s="75">
        <f t="shared" si="999"/>
        <v>-5.6868573500247446E-2</v>
      </c>
      <c r="JB269" s="75">
        <f t="shared" si="1000"/>
        <v>7.6342829947865926E-3</v>
      </c>
      <c r="JC269" s="75"/>
      <c r="JD269" s="75"/>
      <c r="JE269" s="75"/>
      <c r="JF269" s="75"/>
      <c r="JG269" s="75"/>
      <c r="JH269" s="75"/>
      <c r="JI269" s="75">
        <f t="shared" si="1001"/>
        <v>0.10402180783817952</v>
      </c>
      <c r="JJ269" s="75">
        <f t="shared" si="1002"/>
        <v>0.16138590391908975</v>
      </c>
      <c r="JK269" s="75">
        <f t="shared" si="1003"/>
        <v>0.17363305941845764</v>
      </c>
      <c r="JL269" s="75"/>
      <c r="JM269" s="75">
        <f t="shared" si="1004"/>
        <v>0.13777777777777778</v>
      </c>
      <c r="JN269" s="75">
        <f t="shared" si="1005"/>
        <v>0.19500974658869397</v>
      </c>
      <c r="JO269" s="75">
        <f t="shared" si="1006"/>
        <v>0.20690058479532164</v>
      </c>
      <c r="JP269" s="75"/>
      <c r="JQ269" s="75">
        <f t="shared" si="1007"/>
        <v>7.9813831833217941E-2</v>
      </c>
      <c r="JR269" s="75">
        <f t="shared" si="1008"/>
        <v>0.19755365797369029</v>
      </c>
      <c r="JS269" s="75">
        <f t="shared" si="1009"/>
        <v>0.21343949534579584</v>
      </c>
      <c r="JT269" s="75"/>
      <c r="JU269" s="75">
        <f t="shared" si="1010"/>
        <v>0.13420930949445131</v>
      </c>
      <c r="JV269" s="75">
        <f t="shared" si="1011"/>
        <v>0.18129623921085081</v>
      </c>
      <c r="JW269" s="75">
        <f t="shared" si="1012"/>
        <v>0.21096639950678175</v>
      </c>
      <c r="JX269" s="75"/>
      <c r="JY269" s="75"/>
      <c r="JZ269" s="75"/>
      <c r="KA269" s="75">
        <f t="shared" si="1013"/>
        <v>-5.7963945944559836E-2</v>
      </c>
      <c r="KB269" s="75">
        <f t="shared" si="1014"/>
        <v>5.4395477661233371E-2</v>
      </c>
      <c r="KC269" s="75">
        <f t="shared" si="1015"/>
        <v>-3.5684682833264647E-3</v>
      </c>
      <c r="KD269" s="75"/>
      <c r="KE269" s="75"/>
      <c r="KF269" s="75">
        <f t="shared" si="1016"/>
        <v>2.5439113849963224E-3</v>
      </c>
      <c r="KG269" s="75">
        <f t="shared" si="1017"/>
        <v>-1.6257418762839482E-2</v>
      </c>
      <c r="KH269" s="75">
        <f t="shared" si="1018"/>
        <v>-1.3713507377843159E-2</v>
      </c>
      <c r="KI269" s="75"/>
      <c r="KJ269" s="75"/>
      <c r="KK269" s="75">
        <f t="shared" si="1019"/>
        <v>6.5389105504742029E-3</v>
      </c>
      <c r="KL269" s="75">
        <f t="shared" si="1020"/>
        <v>-2.4730958390140889E-3</v>
      </c>
      <c r="KM269" s="75">
        <f t="shared" si="1021"/>
        <v>4.065814711460114E-3</v>
      </c>
      <c r="KN269" s="75"/>
      <c r="KO269" s="75"/>
      <c r="KP269" s="75"/>
      <c r="KQ269" s="75"/>
      <c r="KR269" s="73">
        <f t="shared" si="1022"/>
        <v>8189.2977777777769</v>
      </c>
      <c r="KS269" s="73">
        <f t="shared" si="1023"/>
        <v>1082.5980506822614</v>
      </c>
      <c r="KT269" s="73">
        <f t="shared" si="1024"/>
        <v>7545.8095906432754</v>
      </c>
      <c r="KU269" s="73">
        <f t="shared" si="1025"/>
        <v>2925.0382846003899</v>
      </c>
      <c r="KV269" s="73">
        <f t="shared" si="1026"/>
        <v>3267.0178557504873</v>
      </c>
      <c r="KW269" s="73">
        <f t="shared" si="1027"/>
        <v>1793.8750877192983</v>
      </c>
      <c r="KX269" s="73">
        <f t="shared" si="1028"/>
        <v>308.5910331384016</v>
      </c>
      <c r="KY269" s="73"/>
      <c r="KZ269" s="73">
        <f t="shared" si="1029"/>
        <v>4958.2115547349795</v>
      </c>
      <c r="LA269" s="73">
        <f t="shared" si="1030"/>
        <v>3353.0566966689744</v>
      </c>
      <c r="LB269" s="73">
        <f t="shared" si="1031"/>
        <v>9931.3965689668439</v>
      </c>
      <c r="LC269" s="73">
        <f t="shared" si="1032"/>
        <v>2170.153396415109</v>
      </c>
      <c r="LD269" s="73">
        <f t="shared" si="1033"/>
        <v>1659.0593122547891</v>
      </c>
      <c r="LE269" s="73">
        <f t="shared" si="1034"/>
        <v>3467.8532194784216</v>
      </c>
      <c r="LF269" s="73">
        <f t="shared" si="1035"/>
        <v>412.26925148088316</v>
      </c>
      <c r="LG269" s="73"/>
      <c r="LH269" s="73">
        <f t="shared" si="1036"/>
        <v>6179</v>
      </c>
      <c r="LI269" s="73">
        <f t="shared" si="1037"/>
        <v>5433</v>
      </c>
      <c r="LJ269" s="73">
        <f t="shared" si="1038"/>
        <v>5404</v>
      </c>
      <c r="LK269" s="73">
        <f t="shared" si="1039"/>
        <v>3208</v>
      </c>
      <c r="LL269" s="73">
        <f t="shared" si="1040"/>
        <v>2713</v>
      </c>
      <c r="LM269" s="73">
        <f t="shared" si="1041"/>
        <v>1992</v>
      </c>
      <c r="LN269" s="73">
        <f t="shared" si="1042"/>
        <v>770</v>
      </c>
      <c r="LO269" s="73"/>
      <c r="LP269" s="73">
        <f t="shared" si="1043"/>
        <v>-3231.0862230427974</v>
      </c>
      <c r="LQ269" s="73">
        <f t="shared" si="1044"/>
        <v>2270.4586459867132</v>
      </c>
      <c r="LR269" s="73">
        <f t="shared" si="1045"/>
        <v>2385.5869783235685</v>
      </c>
      <c r="LS269" s="73">
        <f t="shared" si="1046"/>
        <v>-754.88488818528094</v>
      </c>
      <c r="LT269" s="73">
        <f t="shared" si="1047"/>
        <v>-1607.9585434956982</v>
      </c>
      <c r="LU269" s="73">
        <f t="shared" si="1048"/>
        <v>1673.9781317591232</v>
      </c>
      <c r="LV269" s="73">
        <f t="shared" si="1049"/>
        <v>103.67821834248156</v>
      </c>
      <c r="LW269" s="73"/>
      <c r="LX269" s="73">
        <f t="shared" si="1050"/>
        <v>1220.7884452650205</v>
      </c>
      <c r="LY269" s="73">
        <f t="shared" si="1051"/>
        <v>2079.9433033310256</v>
      </c>
      <c r="LZ269" s="73">
        <f t="shared" si="1052"/>
        <v>-4527.3965689668439</v>
      </c>
      <c r="MA269" s="73">
        <f t="shared" si="1053"/>
        <v>1037.846603584891</v>
      </c>
      <c r="MB269" s="73">
        <f t="shared" si="1054"/>
        <v>1053.9406877452109</v>
      </c>
      <c r="MC269" s="73">
        <f t="shared" si="1055"/>
        <v>-1475.8532194784216</v>
      </c>
      <c r="MD269" s="73">
        <f t="shared" si="1056"/>
        <v>357.73074851911684</v>
      </c>
      <c r="ME269" s="73"/>
      <c r="MF269" s="73">
        <f t="shared" si="1057"/>
        <v>-2010.2977777777769</v>
      </c>
      <c r="MG269" s="73">
        <f t="shared" si="1058"/>
        <v>4350.4019493177384</v>
      </c>
      <c r="MH269" s="73">
        <f t="shared" si="1059"/>
        <v>-2141.8095906432754</v>
      </c>
      <c r="MI269" s="73">
        <f t="shared" si="1060"/>
        <v>282.96171539961006</v>
      </c>
      <c r="MJ269" s="73">
        <f t="shared" si="1061"/>
        <v>-554.01785575048734</v>
      </c>
      <c r="MK269" s="73">
        <f t="shared" si="1062"/>
        <v>198.12491228070166</v>
      </c>
      <c r="ML269" s="73">
        <f t="shared" si="1063"/>
        <v>461.4089668615984</v>
      </c>
      <c r="MM269" s="73"/>
      <c r="MN269" s="75">
        <f t="shared" si="1064"/>
        <v>-0.39454985161372103</v>
      </c>
      <c r="MO269" s="75">
        <f t="shared" si="1065"/>
        <v>2.0972314189517092</v>
      </c>
      <c r="MP269" s="75">
        <f t="shared" si="1066"/>
        <v>0.31614725360704454</v>
      </c>
      <c r="MQ269" s="75">
        <f t="shared" si="1067"/>
        <v>-0.25807692574813978</v>
      </c>
      <c r="MR269" s="75">
        <f t="shared" si="1068"/>
        <v>-0.49217929454086928</v>
      </c>
      <c r="MS269" s="75">
        <f t="shared" si="1069"/>
        <v>0.93316315233932479</v>
      </c>
      <c r="MT269" s="75">
        <f t="shared" si="1070"/>
        <v>0.33597288063772862</v>
      </c>
      <c r="MU269" s="75"/>
      <c r="MV269" s="75">
        <f t="shared" si="1071"/>
        <v>0.24621548148731073</v>
      </c>
      <c r="MW269" s="75">
        <f t="shared" si="1072"/>
        <v>0.62031259578679443</v>
      </c>
      <c r="MX269" s="75">
        <f t="shared" si="1073"/>
        <v>-0.4558670613470252</v>
      </c>
      <c r="MY269" s="75">
        <f t="shared" si="1074"/>
        <v>0.47823651788823629</v>
      </c>
      <c r="MZ269" s="75">
        <f t="shared" si="1075"/>
        <v>0.63526401977324398</v>
      </c>
      <c r="NA269" s="75">
        <f t="shared" si="1076"/>
        <v>-0.42558122448458058</v>
      </c>
      <c r="NB269" s="75">
        <f t="shared" si="1077"/>
        <v>0.86771144642521258</v>
      </c>
      <c r="NC269" s="75"/>
      <c r="ND269" s="75">
        <f t="shared" si="1078"/>
        <v>-0.24547865181222964</v>
      </c>
      <c r="NE269" s="75">
        <f t="shared" si="1079"/>
        <v>4.0184830801940601</v>
      </c>
      <c r="NF269" s="75">
        <f t="shared" si="1080"/>
        <v>-0.28384092719475679</v>
      </c>
      <c r="NG269" s="75">
        <f t="shared" si="1081"/>
        <v>9.6737781823005242E-2</v>
      </c>
      <c r="NH269" s="75">
        <f t="shared" si="1082"/>
        <v>-0.16957907186681734</v>
      </c>
      <c r="NI269" s="75">
        <f t="shared" si="1083"/>
        <v>0.11044521083828319</v>
      </c>
      <c r="NJ269" s="75">
        <f t="shared" si="1084"/>
        <v>1.49521184128075</v>
      </c>
      <c r="NK269" s="75"/>
      <c r="NL269" s="75"/>
      <c r="NM269" s="211">
        <v>29706</v>
      </c>
      <c r="NN269" s="212">
        <v>1</v>
      </c>
      <c r="NO269" s="212">
        <v>30</v>
      </c>
      <c r="NP269" s="212">
        <v>14</v>
      </c>
      <c r="NQ269" s="212">
        <v>1</v>
      </c>
      <c r="NR269" s="212">
        <v>65</v>
      </c>
      <c r="NS269" s="213">
        <v>111</v>
      </c>
      <c r="NT269" s="213">
        <f t="shared" si="1085"/>
        <v>29817</v>
      </c>
      <c r="NU269" s="75"/>
      <c r="NV269" s="75"/>
      <c r="NW269" s="73">
        <v>25952</v>
      </c>
      <c r="NX269" s="73">
        <v>5433</v>
      </c>
      <c r="NY269" s="75">
        <f t="shared" si="1086"/>
        <v>0.20934802712700371</v>
      </c>
      <c r="NZ269" s="75">
        <f t="shared" si="1087"/>
        <v>6.1802454094674539E-3</v>
      </c>
      <c r="OA269" s="75">
        <f t="shared" si="1088"/>
        <v>6.9320485715488721E-3</v>
      </c>
      <c r="OB269" s="73">
        <v>38125</v>
      </c>
      <c r="OC269" s="73">
        <v>29817</v>
      </c>
      <c r="OD269" s="73">
        <v>4267.2590321535308</v>
      </c>
      <c r="OE269" s="73">
        <v>2350.9122620948397</v>
      </c>
      <c r="OF269" s="75">
        <f t="shared" si="1089"/>
        <v>6.1663272448389234E-2</v>
      </c>
      <c r="OG269" s="75">
        <f t="shared" si="1090"/>
        <v>0.5509185742840691</v>
      </c>
      <c r="OH269" s="73">
        <v>2102</v>
      </c>
      <c r="OI269" s="73">
        <f t="shared" si="1091"/>
        <v>1158.0308431451133</v>
      </c>
      <c r="OJ269" s="75">
        <f t="shared" si="1092"/>
        <v>3.8837939536006748E-2</v>
      </c>
      <c r="OK269" s="75">
        <f t="shared" si="1093"/>
        <v>5.817519852048072E-3</v>
      </c>
      <c r="OL269" s="75">
        <f t="shared" si="1094"/>
        <v>3.4295883047990969E-3</v>
      </c>
      <c r="OM269" s="73">
        <v>37871</v>
      </c>
      <c r="ON269" s="73">
        <v>721644822</v>
      </c>
      <c r="OO269" s="73">
        <f t="shared" si="1095"/>
        <v>19055.341078925827</v>
      </c>
      <c r="OP269" s="75">
        <f t="shared" si="1096"/>
        <v>5.8117175988034965E-3</v>
      </c>
      <c r="OQ269" s="75">
        <f t="shared" si="1097"/>
        <v>5.7951154494257978E-3</v>
      </c>
      <c r="OR269" s="75">
        <f t="shared" si="1098"/>
        <v>3.733346629260849E-3</v>
      </c>
      <c r="OS269" s="73">
        <v>7251.3103694119509</v>
      </c>
      <c r="OT269" s="75">
        <f t="shared" si="1099"/>
        <v>0.19019830477146102</v>
      </c>
      <c r="OU269" s="75">
        <f t="shared" si="1100"/>
        <v>5.9762313558364656E-3</v>
      </c>
      <c r="OV269" s="73">
        <v>1412.3855810362268</v>
      </c>
      <c r="OW269" s="75">
        <f t="shared" si="1101"/>
        <v>3.7294647118804015E-2</v>
      </c>
      <c r="OX269" s="75">
        <v>8.9743589743589744E-2</v>
      </c>
      <c r="OY269" s="73">
        <v>2196</v>
      </c>
      <c r="OZ269" s="75">
        <f t="shared" si="1102"/>
        <v>5.7599999999999998E-2</v>
      </c>
      <c r="PA269" s="73">
        <v>7954</v>
      </c>
      <c r="PB269" s="75">
        <f t="shared" si="1103"/>
        <v>0.20862950819672132</v>
      </c>
      <c r="PC269" s="73">
        <v>6255</v>
      </c>
      <c r="PD269" s="73">
        <v>8159</v>
      </c>
      <c r="PE269" s="75">
        <f t="shared" si="1104"/>
        <v>-0.23336193160926585</v>
      </c>
      <c r="PF269" s="75">
        <v>4.3785310734463276E-2</v>
      </c>
      <c r="PG269" s="75">
        <v>5.6429916599408124E-2</v>
      </c>
      <c r="PH269" s="75">
        <v>0.10021522733387139</v>
      </c>
      <c r="PI269" s="75"/>
      <c r="PJ269" s="75"/>
      <c r="PK269" s="75"/>
      <c r="PL269" s="75"/>
      <c r="PM269" s="75"/>
      <c r="PN269" s="75"/>
      <c r="PO269" s="226"/>
      <c r="PP269" s="21">
        <f t="shared" si="1105"/>
        <v>0</v>
      </c>
      <c r="PQ269" s="73">
        <f t="shared" si="1106"/>
        <v>112.16461664984595</v>
      </c>
      <c r="PR269" s="73"/>
      <c r="PS269" s="73">
        <f t="shared" si="1107"/>
        <v>64.238266326455062</v>
      </c>
      <c r="PT269" s="73">
        <v>2</v>
      </c>
      <c r="PU269" s="73">
        <f t="shared" si="1108"/>
        <v>58.952756363894522</v>
      </c>
      <c r="PV269" s="73">
        <v>2</v>
      </c>
      <c r="PW269" s="73"/>
    </row>
    <row r="270" spans="1:439" x14ac:dyDescent="0.25">
      <c r="A270" s="150"/>
      <c r="B270" s="153" t="s">
        <v>10</v>
      </c>
      <c r="C270" s="151"/>
      <c r="D270" s="156">
        <v>73098</v>
      </c>
      <c r="E270" s="156" t="s">
        <v>260</v>
      </c>
      <c r="F270" s="72" t="s">
        <v>297</v>
      </c>
      <c r="G270" s="82"/>
      <c r="P270" s="161"/>
      <c r="Q270" s="127"/>
      <c r="R270" s="127"/>
      <c r="S270" s="127"/>
      <c r="T270" s="127"/>
      <c r="U270" s="127"/>
      <c r="V270" s="127"/>
      <c r="W270" s="127"/>
      <c r="X270" s="127"/>
      <c r="Y270" s="127"/>
      <c r="Z270" s="113"/>
      <c r="AA270" s="73"/>
      <c r="AB270" s="74">
        <v>1091</v>
      </c>
      <c r="AC270" s="74">
        <v>1004</v>
      </c>
      <c r="AD270" s="74">
        <v>348</v>
      </c>
      <c r="AE270" s="88">
        <f>AJ270*((BA270/(AX270+BA270)))</f>
        <v>1580.9497021839843</v>
      </c>
      <c r="AF270" s="88">
        <f>AJ270*((AX270/(AX270+BA270)))</f>
        <v>278.05029781601593</v>
      </c>
      <c r="AG270" s="74">
        <v>889</v>
      </c>
      <c r="AH270" s="74">
        <v>84</v>
      </c>
      <c r="AI270" s="74">
        <v>0</v>
      </c>
      <c r="AJ270" s="74">
        <v>1859</v>
      </c>
      <c r="AK270" s="73">
        <f t="shared" si="892"/>
        <v>5275</v>
      </c>
      <c r="AL270" s="75"/>
      <c r="AM270" s="76">
        <f t="shared" si="893"/>
        <v>0.20682464454976304</v>
      </c>
      <c r="AN270" s="77">
        <f t="shared" si="894"/>
        <v>0.19033175355450238</v>
      </c>
      <c r="AO270" s="77">
        <f t="shared" si="895"/>
        <v>6.5971563981042661E-2</v>
      </c>
      <c r="AP270" s="77">
        <f t="shared" si="896"/>
        <v>0.29970610467942832</v>
      </c>
      <c r="AQ270" s="77">
        <f t="shared" si="897"/>
        <v>5.2710956931946149E-2</v>
      </c>
      <c r="AR270" s="77">
        <f t="shared" si="898"/>
        <v>0.1685308056872038</v>
      </c>
      <c r="AS270" s="77">
        <f t="shared" si="899"/>
        <v>1.5924170616113745E-2</v>
      </c>
      <c r="AT270" s="78">
        <f t="shared" si="900"/>
        <v>0</v>
      </c>
      <c r="AU270" s="75">
        <f t="shared" si="901"/>
        <v>1</v>
      </c>
      <c r="AV270" s="75"/>
      <c r="AW270" s="75"/>
      <c r="AX270" s="74">
        <v>226</v>
      </c>
      <c r="AY270" s="74">
        <v>292</v>
      </c>
      <c r="AZ270" s="74">
        <v>979</v>
      </c>
      <c r="BA270" s="74">
        <v>1285</v>
      </c>
      <c r="BB270" s="74">
        <v>1505</v>
      </c>
      <c r="BC270" s="74">
        <v>864</v>
      </c>
      <c r="BD270" s="74">
        <v>76</v>
      </c>
      <c r="BF270" s="74">
        <v>17</v>
      </c>
      <c r="BG270" s="79">
        <v>4</v>
      </c>
      <c r="BH270" s="80">
        <v>39</v>
      </c>
      <c r="BI270" s="80"/>
      <c r="BJ270" s="81"/>
      <c r="BK270" s="73">
        <f t="shared" si="902"/>
        <v>43</v>
      </c>
      <c r="BL270" s="79">
        <f t="shared" si="903"/>
        <v>5287</v>
      </c>
      <c r="BM270" s="82"/>
      <c r="BN270" s="83">
        <f t="shared" si="904"/>
        <v>4.2746358993758275E-2</v>
      </c>
      <c r="BO270" s="84">
        <f t="shared" si="905"/>
        <v>5.5229808965386797E-2</v>
      </c>
      <c r="BP270" s="84">
        <f t="shared" si="906"/>
        <v>0.18517117457915641</v>
      </c>
      <c r="BQ270" s="84">
        <f t="shared" si="907"/>
        <v>0.24304898808397957</v>
      </c>
      <c r="BR270" s="84">
        <f t="shared" si="908"/>
        <v>0.28466048798940796</v>
      </c>
      <c r="BS270" s="84">
        <f t="shared" si="909"/>
        <v>0.16341970871950065</v>
      </c>
      <c r="BT270" s="84">
        <f t="shared" si="910"/>
        <v>1.4374881785511632E-2</v>
      </c>
      <c r="BU270" s="84">
        <f t="shared" si="911"/>
        <v>0</v>
      </c>
      <c r="BV270" s="84">
        <f t="shared" si="912"/>
        <v>3.2154340836012861E-3</v>
      </c>
      <c r="BW270" s="84">
        <f t="shared" si="913"/>
        <v>7.5657272555324385E-4</v>
      </c>
      <c r="BX270" s="84">
        <f t="shared" si="914"/>
        <v>7.3765840741441269E-3</v>
      </c>
      <c r="BY270" s="84">
        <f t="shared" si="915"/>
        <v>0</v>
      </c>
      <c r="BZ270" s="84">
        <f t="shared" si="916"/>
        <v>0</v>
      </c>
      <c r="CA270" s="75">
        <f t="shared" si="917"/>
        <v>8.1331567996973698E-3</v>
      </c>
      <c r="CB270" s="85">
        <f t="shared" si="918"/>
        <v>1</v>
      </c>
      <c r="CC270" s="75"/>
      <c r="CD270" s="75"/>
      <c r="CE270" s="74">
        <v>1686</v>
      </c>
      <c r="CF270" s="74">
        <v>764</v>
      </c>
      <c r="CG270" s="74">
        <v>824</v>
      </c>
      <c r="CH270" s="74">
        <v>351</v>
      </c>
      <c r="CI270" s="74">
        <v>543</v>
      </c>
      <c r="CJ270" s="74">
        <v>1081</v>
      </c>
      <c r="CK270" s="74">
        <v>134</v>
      </c>
      <c r="CP270" s="73">
        <f t="shared" si="1109"/>
        <v>0</v>
      </c>
      <c r="CQ270" s="73">
        <f t="shared" si="1110"/>
        <v>5383</v>
      </c>
      <c r="CR270" s="73"/>
      <c r="CS270" s="76">
        <f t="shared" si="919"/>
        <v>0.31320824818874232</v>
      </c>
      <c r="CT270" s="77">
        <f t="shared" si="920"/>
        <v>0.14192829277354635</v>
      </c>
      <c r="CU270" s="77">
        <f t="shared" si="921"/>
        <v>0.15307449377670443</v>
      </c>
      <c r="CV270" s="77">
        <f t="shared" si="922"/>
        <v>6.5205275868474827E-2</v>
      </c>
      <c r="CW270" s="77">
        <f t="shared" si="923"/>
        <v>0.10087311907858072</v>
      </c>
      <c r="CX270" s="77">
        <f t="shared" si="924"/>
        <v>0.20081738807356492</v>
      </c>
      <c r="CY270" s="77">
        <f t="shared" si="925"/>
        <v>2.4893182240386402E-2</v>
      </c>
      <c r="CZ270" s="78"/>
      <c r="DA270" s="78"/>
      <c r="DB270" s="78"/>
      <c r="DC270" s="78"/>
      <c r="DD270" s="78">
        <f t="shared" si="926"/>
        <v>0</v>
      </c>
      <c r="DE270" s="75">
        <f t="shared" si="927"/>
        <v>1</v>
      </c>
      <c r="DF270" s="75"/>
      <c r="DG270" s="75"/>
      <c r="DH270" s="74">
        <v>857</v>
      </c>
      <c r="DI270" s="74">
        <v>1106</v>
      </c>
      <c r="DJ270" s="74">
        <v>1205</v>
      </c>
      <c r="DK270" s="74">
        <v>577</v>
      </c>
      <c r="DM270" s="74">
        <v>193</v>
      </c>
      <c r="DN270" s="74">
        <v>251</v>
      </c>
      <c r="DO270" s="74">
        <v>1066</v>
      </c>
      <c r="DP270" s="74">
        <v>18</v>
      </c>
      <c r="DQ270" s="74">
        <v>6</v>
      </c>
      <c r="DU270" s="73">
        <f t="shared" si="928"/>
        <v>24</v>
      </c>
      <c r="DV270" s="73">
        <f t="shared" si="1111"/>
        <v>5279</v>
      </c>
      <c r="DW270" s="76">
        <f t="shared" si="929"/>
        <v>0.16234135252888804</v>
      </c>
      <c r="DX270" s="77">
        <f t="shared" si="930"/>
        <v>0.20950937677590453</v>
      </c>
      <c r="DY270" s="77">
        <f t="shared" si="931"/>
        <v>0.22826292858495928</v>
      </c>
      <c r="DZ270" s="77">
        <f t="shared" si="932"/>
        <v>0.10930100397802614</v>
      </c>
      <c r="EA270" s="77">
        <f t="shared" si="933"/>
        <v>0</v>
      </c>
      <c r="EB270" s="77">
        <f t="shared" si="934"/>
        <v>3.6559954536844103E-2</v>
      </c>
      <c r="EC270" s="77">
        <f t="shared" si="935"/>
        <v>4.7546883879522633E-2</v>
      </c>
      <c r="ED270" s="77">
        <f t="shared" si="936"/>
        <v>0.2019321841257814</v>
      </c>
      <c r="EE270" s="75">
        <f t="shared" si="937"/>
        <v>3.4097366925554084E-3</v>
      </c>
      <c r="EF270" s="78">
        <f t="shared" si="938"/>
        <v>1.1365788975184693E-3</v>
      </c>
      <c r="EG270" s="78">
        <f t="shared" si="939"/>
        <v>0</v>
      </c>
      <c r="EH270" s="78">
        <f t="shared" si="940"/>
        <v>0</v>
      </c>
      <c r="EI270" s="78">
        <f t="shared" si="941"/>
        <v>0</v>
      </c>
      <c r="EJ270" s="75">
        <f t="shared" si="942"/>
        <v>4.5463155900738773E-3</v>
      </c>
      <c r="EK270" s="75">
        <f t="shared" si="943"/>
        <v>1</v>
      </c>
      <c r="EL270" s="75"/>
      <c r="EM270" s="75"/>
      <c r="EN270" s="75"/>
      <c r="EO270" s="75"/>
      <c r="EP270" s="75"/>
      <c r="EQ270" s="75"/>
      <c r="ER270" s="75">
        <f t="shared" si="944"/>
        <v>0.19033175355450238</v>
      </c>
      <c r="ES270" s="75">
        <f t="shared" si="945"/>
        <v>0.28466048798940796</v>
      </c>
      <c r="ET270" s="75">
        <f t="shared" si="946"/>
        <v>0.14192829277354635</v>
      </c>
      <c r="EU270" s="75">
        <f t="shared" si="947"/>
        <v>0.20950937677590453</v>
      </c>
      <c r="EV270" s="75"/>
      <c r="EW270" s="75"/>
      <c r="EX270" s="75">
        <f t="shared" si="948"/>
        <v>6.5971563981042661E-2</v>
      </c>
      <c r="EY270" s="75">
        <f t="shared" si="949"/>
        <v>5.5229808965386797E-2</v>
      </c>
      <c r="EZ270" s="75">
        <f t="shared" si="950"/>
        <v>0.10087311907858072</v>
      </c>
      <c r="FA270" s="75">
        <f t="shared" si="951"/>
        <v>0.22826292858495928</v>
      </c>
      <c r="FB270" s="75"/>
      <c r="FC270" s="75"/>
      <c r="FD270" s="75"/>
      <c r="FE270" s="75">
        <f t="shared" si="952"/>
        <v>0</v>
      </c>
      <c r="FF270" s="75"/>
      <c r="FG270" s="75"/>
      <c r="FH270" s="75"/>
      <c r="FI270" s="75"/>
      <c r="FJ270" s="75"/>
      <c r="FK270" s="75">
        <f t="shared" si="953"/>
        <v>3.2154340836012861E-3</v>
      </c>
      <c r="FL270" s="75"/>
      <c r="FM270" s="75"/>
      <c r="FN270" s="75"/>
      <c r="FO270" s="75"/>
      <c r="FP270" s="75">
        <f t="shared" si="954"/>
        <v>0.25630331753554503</v>
      </c>
      <c r="FQ270" s="75">
        <f t="shared" si="955"/>
        <v>0.34310573103839609</v>
      </c>
      <c r="FR270" s="75">
        <f t="shared" si="956"/>
        <v>0.24280141185212706</v>
      </c>
      <c r="FS270" s="75">
        <f t="shared" si="957"/>
        <v>0.43777230536086381</v>
      </c>
      <c r="FT270" s="75"/>
      <c r="FU270" s="75"/>
      <c r="FV270" s="75"/>
      <c r="FW270" s="75">
        <f t="shared" si="958"/>
        <v>-0.14273219521586161</v>
      </c>
      <c r="FX270" s="75">
        <f t="shared" si="959"/>
        <v>6.7581084002358183E-2</v>
      </c>
      <c r="FY270" s="75">
        <f t="shared" si="960"/>
        <v>-7.515111121350343E-2</v>
      </c>
      <c r="FZ270" s="75"/>
      <c r="GA270" s="75"/>
      <c r="GB270" s="75">
        <f t="shared" si="961"/>
        <v>4.5643310113193926E-2</v>
      </c>
      <c r="GC270" s="75">
        <f t="shared" si="962"/>
        <v>0.12738980950637857</v>
      </c>
      <c r="GD270" s="75">
        <f t="shared" si="963"/>
        <v>0.17303311961957249</v>
      </c>
      <c r="GE270" s="75"/>
      <c r="GF270" s="75"/>
      <c r="GG270" s="75"/>
      <c r="GH270" s="75"/>
      <c r="GI270" s="75"/>
      <c r="GJ270" s="75"/>
      <c r="GK270" s="75"/>
      <c r="GL270" s="75"/>
      <c r="GM270" s="75"/>
      <c r="GN270" s="75"/>
      <c r="GO270" s="75"/>
      <c r="GP270" s="75"/>
      <c r="GQ270" s="75">
        <f t="shared" si="964"/>
        <v>-0.10030431918626903</v>
      </c>
      <c r="GR270" s="75">
        <f t="shared" si="965"/>
        <v>0.19497089350873675</v>
      </c>
      <c r="GS270" s="75">
        <f t="shared" si="966"/>
        <v>9.4666574322467723E-2</v>
      </c>
      <c r="GT270" s="75"/>
      <c r="GU270" s="75"/>
      <c r="GV270" s="75"/>
      <c r="GW270" s="75"/>
      <c r="GX270" s="75">
        <f t="shared" si="967"/>
        <v>1.5924170616113745E-2</v>
      </c>
      <c r="GY270" s="75">
        <f t="shared" si="968"/>
        <v>1.4374881785511632E-2</v>
      </c>
      <c r="GZ270" s="75">
        <f t="shared" si="969"/>
        <v>2.4893182240386402E-2</v>
      </c>
      <c r="HA270" s="75">
        <f t="shared" si="970"/>
        <v>3.6559954536844103E-2</v>
      </c>
      <c r="HB270" s="75"/>
      <c r="HC270" s="75"/>
      <c r="HD270" s="75">
        <f t="shared" si="971"/>
        <v>1.0518300454874769E-2</v>
      </c>
      <c r="HE270" s="75">
        <f t="shared" si="972"/>
        <v>1.1666772296457701E-2</v>
      </c>
      <c r="HF270" s="75">
        <f t="shared" si="973"/>
        <v>2.2185072751332469E-2</v>
      </c>
      <c r="HG270" s="75"/>
      <c r="HH270" s="75"/>
      <c r="HI270" s="75"/>
      <c r="HJ270" s="75">
        <f t="shared" si="974"/>
        <v>0.1685308056872038</v>
      </c>
      <c r="HK270" s="75">
        <f t="shared" si="975"/>
        <v>0.16341970871950065</v>
      </c>
      <c r="HL270" s="75">
        <f t="shared" si="976"/>
        <v>0.15307449377670443</v>
      </c>
      <c r="HM270" s="75">
        <f t="shared" si="977"/>
        <v>0.10930100397802614</v>
      </c>
      <c r="HN270" s="75"/>
      <c r="HO270" s="75"/>
      <c r="HP270" s="75">
        <f t="shared" si="978"/>
        <v>-1.0345214942796221E-2</v>
      </c>
      <c r="HQ270" s="75">
        <f>Gegevens!HM299-Gegevens!HL299</f>
        <v>-2.7366645829637187E-2</v>
      </c>
      <c r="HR270" s="75">
        <f t="shared" si="979"/>
        <v>-5.411870474147451E-2</v>
      </c>
      <c r="HS270" s="75"/>
      <c r="HT270" s="75"/>
      <c r="HU270" s="75"/>
      <c r="HV270" s="75">
        <f t="shared" si="980"/>
        <v>0.20682464454976304</v>
      </c>
      <c r="HW270" s="75">
        <f t="shared" si="981"/>
        <v>0.18517117457915641</v>
      </c>
      <c r="HX270" s="75">
        <f t="shared" si="982"/>
        <v>0.20081738807356492</v>
      </c>
      <c r="HY270" s="75">
        <f t="shared" si="983"/>
        <v>0.16234135252888804</v>
      </c>
      <c r="HZ270" s="75"/>
      <c r="IA270" s="75"/>
      <c r="IB270" s="75">
        <f t="shared" si="984"/>
        <v>1.5646213494408506E-2</v>
      </c>
      <c r="IC270" s="75">
        <f t="shared" si="985"/>
        <v>-3.8476035544676879E-2</v>
      </c>
      <c r="ID270" s="75">
        <f t="shared" si="986"/>
        <v>-2.2829822050268372E-2</v>
      </c>
      <c r="IE270" s="75"/>
      <c r="IF270" s="75"/>
      <c r="IG270" s="75"/>
      <c r="IH270" s="75">
        <f t="shared" si="987"/>
        <v>0.29970610467942832</v>
      </c>
      <c r="II270" s="75">
        <f t="shared" si="988"/>
        <v>0.24304898808397957</v>
      </c>
      <c r="IJ270" s="75">
        <f t="shared" si="989"/>
        <v>0.31320824818874232</v>
      </c>
      <c r="IK270" s="75">
        <f t="shared" si="990"/>
        <v>0.2019321841257814</v>
      </c>
      <c r="IL270" s="75"/>
      <c r="IM270" s="75"/>
      <c r="IN270" s="75">
        <f t="shared" si="991"/>
        <v>7.0159260104762755E-2</v>
      </c>
      <c r="IO270" s="75">
        <f t="shared" si="992"/>
        <v>-0.11127606406296092</v>
      </c>
      <c r="IP270" s="75">
        <f t="shared" si="993"/>
        <v>-4.1116803958198167E-2</v>
      </c>
      <c r="IQ270" s="75"/>
      <c r="IR270" s="75"/>
      <c r="IS270" s="75"/>
      <c r="IT270" s="75">
        <f t="shared" si="994"/>
        <v>5.2710956931946149E-2</v>
      </c>
      <c r="IU270" s="75">
        <f t="shared" si="995"/>
        <v>4.2746358993758275E-2</v>
      </c>
      <c r="IV270" s="75">
        <f t="shared" si="996"/>
        <v>6.5205275868474827E-2</v>
      </c>
      <c r="IW270" s="75">
        <f t="shared" si="997"/>
        <v>4.7546883879522633E-2</v>
      </c>
      <c r="IX270" s="75"/>
      <c r="IY270" s="75"/>
      <c r="IZ270" s="75">
        <f t="shared" si="998"/>
        <v>2.2458916874716552E-2</v>
      </c>
      <c r="JA270" s="75">
        <f t="shared" si="999"/>
        <v>-1.7658391988952193E-2</v>
      </c>
      <c r="JB270" s="75">
        <f t="shared" si="1000"/>
        <v>4.8005248857643582E-3</v>
      </c>
      <c r="JC270" s="75"/>
      <c r="JD270" s="75"/>
      <c r="JE270" s="75"/>
      <c r="JF270" s="75"/>
      <c r="JG270" s="75"/>
      <c r="JH270" s="75"/>
      <c r="JI270" s="75">
        <f t="shared" si="1001"/>
        <v>0.31563027529554205</v>
      </c>
      <c r="JJ270" s="75">
        <f t="shared" si="1002"/>
        <v>0.35241706161137448</v>
      </c>
      <c r="JK270" s="75">
        <f t="shared" si="1003"/>
        <v>0.36834123222748821</v>
      </c>
      <c r="JL270" s="75"/>
      <c r="JM270" s="75">
        <f t="shared" si="1004"/>
        <v>0.25742386986949117</v>
      </c>
      <c r="JN270" s="75">
        <f t="shared" si="1005"/>
        <v>0.28579534707773785</v>
      </c>
      <c r="JO270" s="75">
        <f t="shared" si="1006"/>
        <v>0.30017022886324946</v>
      </c>
      <c r="JP270" s="75"/>
      <c r="JQ270" s="75">
        <f t="shared" si="1007"/>
        <v>0.33810143042912871</v>
      </c>
      <c r="JR270" s="75">
        <f t="shared" si="1008"/>
        <v>0.37841352405721718</v>
      </c>
      <c r="JS270" s="75">
        <f t="shared" si="1009"/>
        <v>0.40330670629760357</v>
      </c>
      <c r="JT270" s="75"/>
      <c r="JU270" s="75">
        <f t="shared" si="1010"/>
        <v>0.2384921386626255</v>
      </c>
      <c r="JV270" s="75">
        <f t="shared" si="1011"/>
        <v>0.24947906800530403</v>
      </c>
      <c r="JW270" s="75">
        <f t="shared" si="1012"/>
        <v>0.28603902254214814</v>
      </c>
      <c r="JX270" s="75"/>
      <c r="JY270" s="75"/>
      <c r="JZ270" s="75"/>
      <c r="KA270" s="75">
        <f t="shared" si="1013"/>
        <v>8.067756055963754E-2</v>
      </c>
      <c r="KB270" s="75">
        <f t="shared" si="1014"/>
        <v>-9.9609291766503211E-2</v>
      </c>
      <c r="KC270" s="75">
        <f t="shared" si="1015"/>
        <v>-1.8931731206865671E-2</v>
      </c>
      <c r="KD270" s="75"/>
      <c r="KE270" s="75"/>
      <c r="KF270" s="75">
        <f t="shared" si="1016"/>
        <v>9.2618176979479327E-2</v>
      </c>
      <c r="KG270" s="75">
        <f t="shared" si="1017"/>
        <v>-0.12893445605191314</v>
      </c>
      <c r="KH270" s="75">
        <f t="shared" si="1018"/>
        <v>-3.6316279072433816E-2</v>
      </c>
      <c r="KI270" s="75"/>
      <c r="KJ270" s="75"/>
      <c r="KK270" s="75">
        <f t="shared" si="1019"/>
        <v>0.10313647743435411</v>
      </c>
      <c r="KL270" s="75">
        <f t="shared" si="1020"/>
        <v>-0.11726768375545543</v>
      </c>
      <c r="KM270" s="75">
        <f t="shared" si="1021"/>
        <v>-1.4131206321101319E-2</v>
      </c>
      <c r="KN270" s="75"/>
      <c r="KO270" s="75"/>
      <c r="KP270" s="75"/>
      <c r="KQ270" s="75"/>
      <c r="KR270" s="73">
        <f t="shared" si="1022"/>
        <v>1502.7227160960847</v>
      </c>
      <c r="KS270" s="73">
        <f t="shared" si="1023"/>
        <v>291.55816152827691</v>
      </c>
      <c r="KT270" s="73">
        <f t="shared" si="1024"/>
        <v>862.69264233024398</v>
      </c>
      <c r="KU270" s="73">
        <f t="shared" si="1025"/>
        <v>977.51863060336666</v>
      </c>
      <c r="KV270" s="73">
        <f t="shared" si="1026"/>
        <v>1283.0556080953281</v>
      </c>
      <c r="KW270" s="73">
        <f t="shared" si="1027"/>
        <v>225.65802912804995</v>
      </c>
      <c r="KX270" s="73">
        <f t="shared" si="1028"/>
        <v>75.885000945715902</v>
      </c>
      <c r="KY270" s="73"/>
      <c r="KZ270" s="73">
        <f t="shared" si="1029"/>
        <v>749.23945755155114</v>
      </c>
      <c r="LA270" s="73">
        <f t="shared" si="1030"/>
        <v>532.50919561582759</v>
      </c>
      <c r="LB270" s="73">
        <f t="shared" si="1031"/>
        <v>808.08025264722266</v>
      </c>
      <c r="LC270" s="73">
        <f t="shared" si="1032"/>
        <v>1060.1149916403492</v>
      </c>
      <c r="LD270" s="73">
        <f t="shared" si="1033"/>
        <v>1653.4263421883707</v>
      </c>
      <c r="LE270" s="73">
        <f t="shared" si="1034"/>
        <v>344.21865130967859</v>
      </c>
      <c r="LF270" s="73">
        <f t="shared" si="1035"/>
        <v>131.41110904699983</v>
      </c>
      <c r="LG270" s="73"/>
      <c r="LH270" s="73">
        <f t="shared" si="1036"/>
        <v>1106</v>
      </c>
      <c r="LI270" s="73">
        <f t="shared" si="1037"/>
        <v>1205</v>
      </c>
      <c r="LJ270" s="73">
        <f t="shared" si="1038"/>
        <v>577</v>
      </c>
      <c r="LK270" s="73">
        <f t="shared" si="1039"/>
        <v>857</v>
      </c>
      <c r="LL270" s="73">
        <f t="shared" si="1040"/>
        <v>1066</v>
      </c>
      <c r="LM270" s="73">
        <f t="shared" si="1041"/>
        <v>251</v>
      </c>
      <c r="LN270" s="73">
        <f t="shared" si="1042"/>
        <v>193</v>
      </c>
      <c r="LO270" s="73"/>
      <c r="LP270" s="73">
        <f t="shared" si="1043"/>
        <v>-753.48325854453356</v>
      </c>
      <c r="LQ270" s="73">
        <f t="shared" si="1044"/>
        <v>240.95103408755068</v>
      </c>
      <c r="LR270" s="73">
        <f t="shared" si="1045"/>
        <v>-54.61238968302132</v>
      </c>
      <c r="LS270" s="73">
        <f t="shared" si="1046"/>
        <v>82.596361036982557</v>
      </c>
      <c r="LT270" s="73">
        <f t="shared" si="1047"/>
        <v>370.37073409304253</v>
      </c>
      <c r="LU270" s="73">
        <f t="shared" si="1048"/>
        <v>118.56062218162864</v>
      </c>
      <c r="LV270" s="73">
        <f t="shared" si="1049"/>
        <v>55.526108101283924</v>
      </c>
      <c r="LW270" s="73"/>
      <c r="LX270" s="73">
        <f t="shared" si="1050"/>
        <v>356.76054244844886</v>
      </c>
      <c r="LY270" s="73">
        <f t="shared" si="1051"/>
        <v>672.49080438417241</v>
      </c>
      <c r="LZ270" s="73">
        <f t="shared" si="1052"/>
        <v>-231.08025264722266</v>
      </c>
      <c r="MA270" s="73">
        <f t="shared" si="1053"/>
        <v>-203.11499164034922</v>
      </c>
      <c r="MB270" s="73">
        <f t="shared" si="1054"/>
        <v>-587.42634218837065</v>
      </c>
      <c r="MC270" s="73">
        <f t="shared" si="1055"/>
        <v>-93.218651309678592</v>
      </c>
      <c r="MD270" s="73">
        <f t="shared" si="1056"/>
        <v>61.588890953000174</v>
      </c>
      <c r="ME270" s="73"/>
      <c r="MF270" s="73">
        <f t="shared" si="1057"/>
        <v>-396.7227160960847</v>
      </c>
      <c r="MG270" s="73">
        <f t="shared" si="1058"/>
        <v>913.44183847172303</v>
      </c>
      <c r="MH270" s="73">
        <f t="shared" si="1059"/>
        <v>-285.69264233024398</v>
      </c>
      <c r="MI270" s="73">
        <f t="shared" si="1060"/>
        <v>-120.51863060336666</v>
      </c>
      <c r="MJ270" s="73">
        <f t="shared" si="1061"/>
        <v>-217.05560809532813</v>
      </c>
      <c r="MK270" s="73">
        <f t="shared" si="1062"/>
        <v>25.341970871950053</v>
      </c>
      <c r="ML270" s="73">
        <f t="shared" si="1063"/>
        <v>117.1149990542841</v>
      </c>
      <c r="MM270" s="73"/>
      <c r="MN270" s="75">
        <f t="shared" si="1064"/>
        <v>-0.50141203727990724</v>
      </c>
      <c r="MO270" s="75">
        <f t="shared" si="1065"/>
        <v>0.82642527591937065</v>
      </c>
      <c r="MP270" s="75">
        <f t="shared" si="1066"/>
        <v>-6.330457338259686E-2</v>
      </c>
      <c r="MQ270" s="75">
        <f t="shared" si="1067"/>
        <v>8.4495945602592271E-2</v>
      </c>
      <c r="MR270" s="75">
        <f t="shared" si="1068"/>
        <v>0.28866304138045185</v>
      </c>
      <c r="MS270" s="75">
        <f t="shared" si="1069"/>
        <v>0.52539952883462993</v>
      </c>
      <c r="MT270" s="75">
        <f t="shared" si="1070"/>
        <v>0.73171387506477537</v>
      </c>
      <c r="MU270" s="75"/>
      <c r="MV270" s="75">
        <f t="shared" si="1071"/>
        <v>0.47616358008467818</v>
      </c>
      <c r="MW270" s="75">
        <f t="shared" si="1072"/>
        <v>1.2628717211286111</v>
      </c>
      <c r="MX270" s="75">
        <f t="shared" si="1073"/>
        <v>-0.28596200920665682</v>
      </c>
      <c r="MY270" s="75">
        <f t="shared" si="1074"/>
        <v>-0.19159713167159631</v>
      </c>
      <c r="MZ270" s="75">
        <f t="shared" si="1075"/>
        <v>-0.35527820453791142</v>
      </c>
      <c r="NA270" s="75">
        <f t="shared" si="1076"/>
        <v>-0.27081231930635219</v>
      </c>
      <c r="NB270" s="75">
        <f t="shared" si="1077"/>
        <v>0.46867339755098336</v>
      </c>
      <c r="NC270" s="75"/>
      <c r="ND270" s="75">
        <f t="shared" si="1078"/>
        <v>-0.26400260796398189</v>
      </c>
      <c r="NE270" s="75">
        <f t="shared" si="1079"/>
        <v>3.1329661076324644</v>
      </c>
      <c r="NF270" s="75">
        <f t="shared" si="1080"/>
        <v>-0.33116387959279603</v>
      </c>
      <c r="NG270" s="75">
        <f t="shared" si="1081"/>
        <v>-0.12329036688433996</v>
      </c>
      <c r="NH270" s="75">
        <f t="shared" si="1082"/>
        <v>-0.1691708502155593</v>
      </c>
      <c r="NI270" s="75">
        <f t="shared" si="1083"/>
        <v>0.11230254456210693</v>
      </c>
      <c r="NJ270" s="75">
        <f t="shared" si="1084"/>
        <v>1.5433221004775628</v>
      </c>
      <c r="NK270" s="75"/>
      <c r="NL270" s="75"/>
      <c r="NM270" s="211">
        <v>5968</v>
      </c>
      <c r="NN270" s="212">
        <v>0</v>
      </c>
      <c r="NO270" s="212">
        <v>1</v>
      </c>
      <c r="NP270" s="212">
        <v>3</v>
      </c>
      <c r="NQ270" s="212">
        <v>0</v>
      </c>
      <c r="NR270" s="212">
        <v>5</v>
      </c>
      <c r="NS270" s="213">
        <v>9</v>
      </c>
      <c r="NT270" s="213">
        <f t="shared" si="1085"/>
        <v>5977</v>
      </c>
      <c r="NU270" s="75"/>
      <c r="NV270" s="75"/>
      <c r="NW270" s="73">
        <v>5279</v>
      </c>
      <c r="NX270" s="73">
        <v>1205</v>
      </c>
      <c r="NY270" s="75">
        <f t="shared" si="1086"/>
        <v>0.22826292858495928</v>
      </c>
      <c r="NZ270" s="75">
        <f t="shared" si="1087"/>
        <v>1.2571484092393146E-3</v>
      </c>
      <c r="OA270" s="75">
        <f t="shared" si="1088"/>
        <v>1.5374781021013052E-3</v>
      </c>
      <c r="OB270" s="73">
        <v>7402</v>
      </c>
      <c r="OC270" s="73">
        <v>5977</v>
      </c>
      <c r="OD270" s="73">
        <v>266.92482201907939</v>
      </c>
      <c r="OE270" s="73">
        <v>82.889787685904906</v>
      </c>
      <c r="OF270" s="75">
        <f t="shared" si="1089"/>
        <v>1.1198296093745596E-2</v>
      </c>
      <c r="OG270" s="75">
        <f t="shared" si="1090"/>
        <v>0.31053607925597893</v>
      </c>
      <c r="OH270" s="73">
        <v>276</v>
      </c>
      <c r="OI270" s="73">
        <f t="shared" si="1091"/>
        <v>85.707957874650177</v>
      </c>
      <c r="OJ270" s="75">
        <f t="shared" si="1092"/>
        <v>1.4339628220620742E-2</v>
      </c>
      <c r="OK270" s="75">
        <f t="shared" si="1093"/>
        <v>1.1294762477340283E-3</v>
      </c>
      <c r="OL270" s="75">
        <f t="shared" si="1094"/>
        <v>1.2092235470393383E-4</v>
      </c>
      <c r="OM270" s="73">
        <v>7406</v>
      </c>
      <c r="ON270" s="73">
        <v>139081032</v>
      </c>
      <c r="OO270" s="73">
        <f t="shared" si="1095"/>
        <v>18779.507426411019</v>
      </c>
      <c r="OP270" s="75">
        <f t="shared" si="1096"/>
        <v>1.1365313970251299E-3</v>
      </c>
      <c r="OQ270" s="75">
        <f t="shared" si="1097"/>
        <v>1.1168799563080407E-3</v>
      </c>
      <c r="OR270" s="75">
        <f t="shared" si="1098"/>
        <v>2.7631173860889952E-4</v>
      </c>
      <c r="OS270" s="73">
        <v>1229.3356737780177</v>
      </c>
      <c r="OT270" s="75">
        <f t="shared" si="1099"/>
        <v>0.16608155549554415</v>
      </c>
      <c r="OU270" s="75">
        <f t="shared" si="1100"/>
        <v>1.0131678312200463E-3</v>
      </c>
      <c r="OV270" s="73">
        <v>24.271368368086073</v>
      </c>
      <c r="OW270" s="75">
        <f t="shared" si="1101"/>
        <v>3.2772574085992538E-3</v>
      </c>
      <c r="OX270" s="75">
        <v>5.2083333333333336E-2</v>
      </c>
      <c r="OY270" s="73">
        <v>361</v>
      </c>
      <c r="OZ270" s="75">
        <f t="shared" si="1102"/>
        <v>4.8770602539854095E-2</v>
      </c>
      <c r="PA270" s="73">
        <v>1515</v>
      </c>
      <c r="PB270" s="75">
        <f t="shared" si="1103"/>
        <v>0.20467441232099431</v>
      </c>
      <c r="PC270" s="73">
        <v>1039</v>
      </c>
      <c r="PD270" s="73">
        <v>1735</v>
      </c>
      <c r="PE270" s="75">
        <f t="shared" si="1104"/>
        <v>-0.40115273775216137</v>
      </c>
      <c r="PF270" s="75">
        <v>4.201540006695681E-2</v>
      </c>
      <c r="PG270" s="75">
        <v>3.9002343488449949E-2</v>
      </c>
      <c r="PH270" s="75">
        <v>8.1017743555406752E-2</v>
      </c>
      <c r="PI270" s="75"/>
      <c r="PJ270" s="75"/>
      <c r="PK270" s="75"/>
      <c r="PL270" s="75"/>
      <c r="PM270" s="75"/>
      <c r="PN270" s="75"/>
      <c r="PO270" s="226"/>
      <c r="PP270" s="21">
        <f t="shared" si="1105"/>
        <v>0</v>
      </c>
      <c r="PQ270" s="73">
        <f t="shared" si="1106"/>
        <v>122.29885435973425</v>
      </c>
      <c r="PR270" s="73"/>
      <c r="PS270" s="73">
        <f t="shared" si="1107"/>
        <v>24.311843855096772</v>
      </c>
      <c r="PT270" s="73">
        <v>2</v>
      </c>
      <c r="PU270" s="73">
        <f t="shared" si="1108"/>
        <v>10.706055567483604</v>
      </c>
      <c r="PV270" s="73">
        <v>2</v>
      </c>
      <c r="PW270" s="73"/>
    </row>
    <row r="271" spans="1:439" x14ac:dyDescent="0.25">
      <c r="A271" s="150" t="s">
        <v>78</v>
      </c>
      <c r="B271" s="153" t="s">
        <v>80</v>
      </c>
      <c r="C271" s="151"/>
      <c r="D271" s="156">
        <v>23102</v>
      </c>
      <c r="E271" s="156" t="s">
        <v>76</v>
      </c>
      <c r="F271" s="72" t="s">
        <v>108</v>
      </c>
      <c r="G271" s="82"/>
      <c r="P271" s="161"/>
      <c r="Q271" s="127"/>
      <c r="R271" s="127"/>
      <c r="S271" s="127"/>
      <c r="T271" s="127"/>
      <c r="U271" s="127"/>
      <c r="V271" s="127"/>
      <c r="W271" s="127"/>
      <c r="X271" s="127"/>
      <c r="Y271" s="127"/>
      <c r="Z271" s="113"/>
      <c r="AA271" s="73"/>
      <c r="AB271" s="74">
        <v>1088</v>
      </c>
      <c r="AC271" s="74">
        <v>1543</v>
      </c>
      <c r="AD271" s="74">
        <v>405</v>
      </c>
      <c r="AE271" s="74">
        <v>479</v>
      </c>
      <c r="AF271" s="74">
        <v>889</v>
      </c>
      <c r="AG271" s="74">
        <v>692</v>
      </c>
      <c r="AH271" s="74">
        <v>105</v>
      </c>
      <c r="AI271" s="74">
        <v>3331</v>
      </c>
      <c r="AK271" s="73">
        <f t="shared" si="892"/>
        <v>8532</v>
      </c>
      <c r="AL271" s="75"/>
      <c r="AM271" s="76">
        <f t="shared" si="893"/>
        <v>0.12751992498827941</v>
      </c>
      <c r="AN271" s="77">
        <f t="shared" si="894"/>
        <v>0.18084857008907643</v>
      </c>
      <c r="AO271" s="77">
        <f t="shared" si="895"/>
        <v>4.746835443037975E-2</v>
      </c>
      <c r="AP271" s="77">
        <f t="shared" si="896"/>
        <v>5.6141584622597281E-2</v>
      </c>
      <c r="AQ271" s="77">
        <f t="shared" si="897"/>
        <v>0.10419596812001876</v>
      </c>
      <c r="AR271" s="77">
        <f t="shared" si="898"/>
        <v>8.110642287857478E-2</v>
      </c>
      <c r="AS271" s="77">
        <f t="shared" si="899"/>
        <v>1.230661040787623E-2</v>
      </c>
      <c r="AT271" s="78">
        <f t="shared" si="900"/>
        <v>0.39041256446319739</v>
      </c>
      <c r="AU271" s="75">
        <f t="shared" si="901"/>
        <v>1</v>
      </c>
      <c r="AV271" s="75"/>
      <c r="AW271" s="75"/>
      <c r="AX271" s="74">
        <v>308</v>
      </c>
      <c r="AY271" s="74">
        <v>76</v>
      </c>
      <c r="AZ271" s="74">
        <v>1380</v>
      </c>
      <c r="BA271" s="74">
        <v>195</v>
      </c>
      <c r="BB271" s="74">
        <v>801</v>
      </c>
      <c r="BC271" s="74">
        <v>379</v>
      </c>
      <c r="BD271" s="74">
        <v>37</v>
      </c>
      <c r="BF271" s="74">
        <v>2</v>
      </c>
      <c r="BG271" s="79">
        <v>20</v>
      </c>
      <c r="BH271" s="80"/>
      <c r="BI271" s="80"/>
      <c r="BJ271" s="81"/>
      <c r="BK271" s="73">
        <f t="shared" si="902"/>
        <v>20</v>
      </c>
      <c r="BL271" s="79">
        <f t="shared" si="903"/>
        <v>3198</v>
      </c>
      <c r="BM271" s="82"/>
      <c r="BN271" s="83">
        <f t="shared" si="904"/>
        <v>9.6310193871169486E-2</v>
      </c>
      <c r="BO271" s="84">
        <f t="shared" si="905"/>
        <v>2.3764853033145718E-2</v>
      </c>
      <c r="BP271" s="84">
        <f t="shared" si="906"/>
        <v>0.43151969981238275</v>
      </c>
      <c r="BQ271" s="84">
        <f t="shared" si="907"/>
        <v>6.097560975609756E-2</v>
      </c>
      <c r="BR271" s="84">
        <f t="shared" si="908"/>
        <v>0.25046904315196999</v>
      </c>
      <c r="BS271" s="84">
        <f t="shared" si="909"/>
        <v>0.11851156973108193</v>
      </c>
      <c r="BT271" s="84">
        <f t="shared" si="910"/>
        <v>1.1569731081926203E-2</v>
      </c>
      <c r="BU271" s="84">
        <f t="shared" si="911"/>
        <v>0</v>
      </c>
      <c r="BV271" s="84">
        <f t="shared" si="912"/>
        <v>6.2539086929330832E-4</v>
      </c>
      <c r="BW271" s="84">
        <f t="shared" si="913"/>
        <v>6.2539086929330832E-3</v>
      </c>
      <c r="BX271" s="84">
        <f t="shared" si="914"/>
        <v>0</v>
      </c>
      <c r="BY271" s="84">
        <f t="shared" si="915"/>
        <v>0</v>
      </c>
      <c r="BZ271" s="84">
        <f t="shared" si="916"/>
        <v>0</v>
      </c>
      <c r="CA271" s="75">
        <f t="shared" si="917"/>
        <v>6.2539086929330832E-3</v>
      </c>
      <c r="CB271" s="85">
        <f t="shared" si="918"/>
        <v>1</v>
      </c>
      <c r="CC271" s="75"/>
      <c r="CD271" s="75"/>
      <c r="CE271" s="74">
        <v>577</v>
      </c>
      <c r="CF271" s="74">
        <v>1427</v>
      </c>
      <c r="CG271" s="74">
        <v>529</v>
      </c>
      <c r="CH271" s="74">
        <v>1407</v>
      </c>
      <c r="CI271" s="74">
        <v>365</v>
      </c>
      <c r="CJ271" s="74">
        <v>1187</v>
      </c>
      <c r="CK271" s="74">
        <v>175</v>
      </c>
      <c r="CL271" s="74">
        <v>144</v>
      </c>
      <c r="CM271" s="72">
        <v>43</v>
      </c>
      <c r="CN271" s="74">
        <v>84</v>
      </c>
      <c r="CO271" s="72"/>
      <c r="CP271" s="73">
        <f t="shared" si="1109"/>
        <v>271</v>
      </c>
      <c r="CQ271" s="73">
        <f t="shared" si="1110"/>
        <v>5938</v>
      </c>
      <c r="CR271" s="73"/>
      <c r="CS271" s="76">
        <f t="shared" si="919"/>
        <v>9.717076456719434E-2</v>
      </c>
      <c r="CT271" s="77">
        <f t="shared" si="920"/>
        <v>0.24031660491748064</v>
      </c>
      <c r="CU271" s="77">
        <f t="shared" si="921"/>
        <v>8.908723475917818E-2</v>
      </c>
      <c r="CV271" s="77">
        <f t="shared" si="922"/>
        <v>0.23694846749747389</v>
      </c>
      <c r="CW271" s="77">
        <f t="shared" si="923"/>
        <v>6.1468507915122934E-2</v>
      </c>
      <c r="CX271" s="77">
        <f t="shared" si="924"/>
        <v>0.19989895587739981</v>
      </c>
      <c r="CY271" s="77">
        <f t="shared" si="925"/>
        <v>2.9471202425058941E-2</v>
      </c>
      <c r="CZ271" s="78"/>
      <c r="DA271" s="78"/>
      <c r="DB271" s="78"/>
      <c r="DC271" s="78"/>
      <c r="DD271" s="78">
        <f t="shared" si="926"/>
        <v>4.5638262041091275E-2</v>
      </c>
      <c r="DE271" s="75">
        <f t="shared" si="927"/>
        <v>1</v>
      </c>
      <c r="DF271" s="75"/>
      <c r="DG271" s="75"/>
      <c r="DH271" s="74">
        <v>835</v>
      </c>
      <c r="DI271" s="74">
        <v>1476</v>
      </c>
      <c r="DJ271" s="74">
        <v>371</v>
      </c>
      <c r="DK271" s="74">
        <v>355</v>
      </c>
      <c r="DL271" s="74">
        <v>281</v>
      </c>
      <c r="DM271" s="74">
        <v>143</v>
      </c>
      <c r="DN271" s="74">
        <v>510</v>
      </c>
      <c r="DO271" s="74">
        <v>248</v>
      </c>
      <c r="DP271" s="74">
        <v>19</v>
      </c>
      <c r="DQ271" s="72">
        <v>40</v>
      </c>
      <c r="DS271" s="72"/>
      <c r="DU271" s="73">
        <f t="shared" si="928"/>
        <v>59</v>
      </c>
      <c r="DV271" s="73">
        <f t="shared" si="1111"/>
        <v>4278</v>
      </c>
      <c r="DW271" s="76">
        <f t="shared" si="929"/>
        <v>0.1951846657316503</v>
      </c>
      <c r="DX271" s="77">
        <f t="shared" si="930"/>
        <v>0.34502103786816268</v>
      </c>
      <c r="DY271" s="77">
        <f t="shared" si="931"/>
        <v>8.6722767648433854E-2</v>
      </c>
      <c r="DZ271" s="77">
        <f t="shared" si="932"/>
        <v>8.2982702197288455E-2</v>
      </c>
      <c r="EA271" s="77">
        <f t="shared" si="933"/>
        <v>6.5684899485740994E-2</v>
      </c>
      <c r="EB271" s="77">
        <f t="shared" si="934"/>
        <v>3.342683496961197E-2</v>
      </c>
      <c r="EC271" s="77">
        <f t="shared" si="935"/>
        <v>0.11921458625525946</v>
      </c>
      <c r="ED271" s="77">
        <f t="shared" si="936"/>
        <v>5.7971014492753624E-2</v>
      </c>
      <c r="EE271" s="75">
        <f t="shared" si="937"/>
        <v>4.4413277232351568E-3</v>
      </c>
      <c r="EF271" s="78">
        <f t="shared" si="938"/>
        <v>9.3501636278634868E-3</v>
      </c>
      <c r="EG271" s="78">
        <f t="shared" si="939"/>
        <v>0</v>
      </c>
      <c r="EH271" s="78">
        <f t="shared" si="940"/>
        <v>0</v>
      </c>
      <c r="EI271" s="78">
        <f t="shared" si="941"/>
        <v>0</v>
      </c>
      <c r="EJ271" s="75">
        <f t="shared" si="942"/>
        <v>1.3791491351098644E-2</v>
      </c>
      <c r="EK271" s="75">
        <f t="shared" si="943"/>
        <v>1</v>
      </c>
      <c r="EL271" s="75"/>
      <c r="EM271" s="75"/>
      <c r="EN271" s="75"/>
      <c r="EO271" s="75"/>
      <c r="EP271" s="75"/>
      <c r="EQ271" s="75"/>
      <c r="ER271" s="75">
        <f t="shared" si="944"/>
        <v>0.18084857008907643</v>
      </c>
      <c r="ES271" s="75">
        <f t="shared" si="945"/>
        <v>0.25046904315196999</v>
      </c>
      <c r="ET271" s="75">
        <f t="shared" si="946"/>
        <v>0.24031660491748064</v>
      </c>
      <c r="EU271" s="75">
        <f t="shared" si="947"/>
        <v>0.34502103786816268</v>
      </c>
      <c r="EV271" s="75"/>
      <c r="EW271" s="75"/>
      <c r="EX271" s="75">
        <f t="shared" si="948"/>
        <v>4.746835443037975E-2</v>
      </c>
      <c r="EY271" s="75">
        <f t="shared" si="949"/>
        <v>2.3764853033145718E-2</v>
      </c>
      <c r="EZ271" s="75">
        <f t="shared" si="950"/>
        <v>6.1468507915122934E-2</v>
      </c>
      <c r="FA271" s="75">
        <f t="shared" si="951"/>
        <v>8.6722767648433854E-2</v>
      </c>
      <c r="FB271" s="75"/>
      <c r="FC271" s="75"/>
      <c r="FD271" s="75"/>
      <c r="FE271" s="75">
        <f t="shared" si="952"/>
        <v>0</v>
      </c>
      <c r="FF271" s="75"/>
      <c r="FG271" s="75"/>
      <c r="FH271" s="75"/>
      <c r="FI271" s="75"/>
      <c r="FJ271" s="75"/>
      <c r="FK271" s="75">
        <f t="shared" si="953"/>
        <v>6.2539086929330832E-4</v>
      </c>
      <c r="FL271" s="75"/>
      <c r="FM271" s="75"/>
      <c r="FN271" s="75"/>
      <c r="FO271" s="75"/>
      <c r="FP271" s="75">
        <f t="shared" si="954"/>
        <v>0.22831692451945618</v>
      </c>
      <c r="FQ271" s="75">
        <f t="shared" si="955"/>
        <v>0.27485928705440904</v>
      </c>
      <c r="FR271" s="75">
        <f t="shared" si="956"/>
        <v>0.30178511283260356</v>
      </c>
      <c r="FS271" s="75">
        <f t="shared" si="957"/>
        <v>0.43174380551659652</v>
      </c>
      <c r="FT271" s="75"/>
      <c r="FU271" s="75"/>
      <c r="FV271" s="75"/>
      <c r="FW271" s="75">
        <f t="shared" si="958"/>
        <v>-1.0152438234489358E-2</v>
      </c>
      <c r="FX271" s="75">
        <f t="shared" si="959"/>
        <v>0.10470443295068205</v>
      </c>
      <c r="FY271" s="75">
        <f t="shared" si="960"/>
        <v>9.4551994716192689E-2</v>
      </c>
      <c r="FZ271" s="75"/>
      <c r="GA271" s="75"/>
      <c r="GB271" s="75">
        <f t="shared" si="961"/>
        <v>3.7703654881977217E-2</v>
      </c>
      <c r="GC271" s="75">
        <f t="shared" si="962"/>
        <v>2.525425973331092E-2</v>
      </c>
      <c r="GD271" s="75">
        <f t="shared" si="963"/>
        <v>6.295791461528813E-2</v>
      </c>
      <c r="GE271" s="75"/>
      <c r="GF271" s="75"/>
      <c r="GG271" s="75"/>
      <c r="GH271" s="75"/>
      <c r="GI271" s="75"/>
      <c r="GJ271" s="75"/>
      <c r="GK271" s="75"/>
      <c r="GL271" s="75"/>
      <c r="GM271" s="75"/>
      <c r="GN271" s="75"/>
      <c r="GO271" s="75"/>
      <c r="GP271" s="75"/>
      <c r="GQ271" s="75">
        <f t="shared" si="964"/>
        <v>2.6925825778194523E-2</v>
      </c>
      <c r="GR271" s="75">
        <f t="shared" si="965"/>
        <v>0.12995869268399296</v>
      </c>
      <c r="GS271" s="75">
        <f t="shared" si="966"/>
        <v>0.15688451846218748</v>
      </c>
      <c r="GT271" s="75"/>
      <c r="GU271" s="75"/>
      <c r="GV271" s="75"/>
      <c r="GW271" s="75"/>
      <c r="GX271" s="75">
        <f t="shared" si="967"/>
        <v>1.230661040787623E-2</v>
      </c>
      <c r="GY271" s="75">
        <f t="shared" si="968"/>
        <v>1.1569731081926203E-2</v>
      </c>
      <c r="GZ271" s="75">
        <f t="shared" si="969"/>
        <v>2.9471202425058941E-2</v>
      </c>
      <c r="HA271" s="75">
        <f t="shared" si="970"/>
        <v>3.342683496961197E-2</v>
      </c>
      <c r="HB271" s="75"/>
      <c r="HC271" s="75"/>
      <c r="HD271" s="75">
        <f t="shared" si="971"/>
        <v>1.790147134313274E-2</v>
      </c>
      <c r="HE271" s="75">
        <f t="shared" si="972"/>
        <v>3.9556325445530283E-3</v>
      </c>
      <c r="HF271" s="75">
        <f t="shared" si="973"/>
        <v>2.1857103887685768E-2</v>
      </c>
      <c r="HG271" s="75"/>
      <c r="HH271" s="75"/>
      <c r="HI271" s="75"/>
      <c r="HJ271" s="75">
        <f t="shared" si="974"/>
        <v>8.110642287857478E-2</v>
      </c>
      <c r="HK271" s="75">
        <f t="shared" si="975"/>
        <v>0.11851156973108193</v>
      </c>
      <c r="HL271" s="75">
        <f t="shared" si="976"/>
        <v>8.908723475917818E-2</v>
      </c>
      <c r="HM271" s="75">
        <f t="shared" si="977"/>
        <v>8.2982702197288455E-2</v>
      </c>
      <c r="HN271" s="75"/>
      <c r="HO271" s="75"/>
      <c r="HP271" s="75">
        <f t="shared" si="978"/>
        <v>-2.9424334971903748E-2</v>
      </c>
      <c r="HQ271" s="75">
        <f>Gegevens!HM102-Gegevens!HL102</f>
        <v>-0.34492857386706322</v>
      </c>
      <c r="HR271" s="75">
        <f t="shared" si="979"/>
        <v>-3.5528867533793473E-2</v>
      </c>
      <c r="HS271" s="75"/>
      <c r="HT271" s="75"/>
      <c r="HU271" s="75"/>
      <c r="HV271" s="75">
        <f t="shared" si="980"/>
        <v>0.12751992498827941</v>
      </c>
      <c r="HW271" s="75">
        <f t="shared" si="981"/>
        <v>0.43151969981238275</v>
      </c>
      <c r="HX271" s="75">
        <f t="shared" si="982"/>
        <v>0.19989895587739981</v>
      </c>
      <c r="HY271" s="75">
        <f t="shared" si="983"/>
        <v>0.1951846657316503</v>
      </c>
      <c r="HZ271" s="75"/>
      <c r="IA271" s="75"/>
      <c r="IB271" s="75">
        <f t="shared" si="984"/>
        <v>-0.23162074393498294</v>
      </c>
      <c r="IC271" s="75">
        <f t="shared" si="985"/>
        <v>-4.7142901457495057E-3</v>
      </c>
      <c r="ID271" s="75">
        <f t="shared" si="986"/>
        <v>-0.23633503408073245</v>
      </c>
      <c r="IE271" s="75"/>
      <c r="IF271" s="75"/>
      <c r="IG271" s="75"/>
      <c r="IH271" s="75">
        <f t="shared" si="987"/>
        <v>5.6141584622597281E-2</v>
      </c>
      <c r="II271" s="75">
        <f t="shared" si="988"/>
        <v>6.097560975609756E-2</v>
      </c>
      <c r="IJ271" s="75">
        <f t="shared" si="989"/>
        <v>9.717076456719434E-2</v>
      </c>
      <c r="IK271" s="75">
        <f t="shared" si="990"/>
        <v>5.7971014492753624E-2</v>
      </c>
      <c r="IL271" s="75"/>
      <c r="IM271" s="75"/>
      <c r="IN271" s="75">
        <f t="shared" si="991"/>
        <v>3.619515481109678E-2</v>
      </c>
      <c r="IO271" s="75">
        <f t="shared" si="992"/>
        <v>-3.9199750074440716E-2</v>
      </c>
      <c r="IP271" s="75">
        <f t="shared" si="993"/>
        <v>-3.0045952633439357E-3</v>
      </c>
      <c r="IQ271" s="75"/>
      <c r="IR271" s="75"/>
      <c r="IS271" s="75"/>
      <c r="IT271" s="75">
        <f t="shared" si="994"/>
        <v>0.10419596812001876</v>
      </c>
      <c r="IU271" s="75">
        <f t="shared" si="995"/>
        <v>9.6310193871169486E-2</v>
      </c>
      <c r="IV271" s="75">
        <f t="shared" si="996"/>
        <v>0.23694846749747389</v>
      </c>
      <c r="IW271" s="75">
        <f t="shared" si="997"/>
        <v>0.11921458625525946</v>
      </c>
      <c r="IX271" s="75"/>
      <c r="IY271" s="75"/>
      <c r="IZ271" s="75">
        <f t="shared" si="998"/>
        <v>0.14063827362630441</v>
      </c>
      <c r="JA271" s="75">
        <f t="shared" si="999"/>
        <v>-0.11773388124221443</v>
      </c>
      <c r="JB271" s="75">
        <f t="shared" si="1000"/>
        <v>2.2904392384089978E-2</v>
      </c>
      <c r="JC271" s="75"/>
      <c r="JD271" s="75"/>
      <c r="JE271" s="75"/>
      <c r="JF271" s="75"/>
      <c r="JG271" s="75"/>
      <c r="JH271" s="75"/>
      <c r="JI271" s="75">
        <f t="shared" si="1001"/>
        <v>6.8448195030473516E-2</v>
      </c>
      <c r="JJ271" s="75">
        <f t="shared" si="1002"/>
        <v>0.16033755274261605</v>
      </c>
      <c r="JK271" s="75">
        <f t="shared" si="1003"/>
        <v>0.17264416315049227</v>
      </c>
      <c r="JL271" s="75"/>
      <c r="JM271" s="75">
        <f t="shared" si="1004"/>
        <v>7.2545340838023761E-2</v>
      </c>
      <c r="JN271" s="75">
        <f t="shared" si="1005"/>
        <v>0.15728580362726705</v>
      </c>
      <c r="JO271" s="75">
        <f t="shared" si="1006"/>
        <v>0.16885553470919323</v>
      </c>
      <c r="JP271" s="75"/>
      <c r="JQ271" s="75">
        <f t="shared" si="1007"/>
        <v>0.12664196699225327</v>
      </c>
      <c r="JR271" s="75">
        <f t="shared" si="1008"/>
        <v>0.3341192320646682</v>
      </c>
      <c r="JS271" s="75">
        <f t="shared" si="1009"/>
        <v>0.36359043448972717</v>
      </c>
      <c r="JT271" s="75"/>
      <c r="JU271" s="75">
        <f t="shared" si="1010"/>
        <v>9.1397849462365593E-2</v>
      </c>
      <c r="JV271" s="75">
        <f t="shared" si="1011"/>
        <v>0.17718560074801309</v>
      </c>
      <c r="JW271" s="75">
        <f t="shared" si="1012"/>
        <v>0.21061243571762506</v>
      </c>
      <c r="JX271" s="75"/>
      <c r="JY271" s="75"/>
      <c r="JZ271" s="75"/>
      <c r="KA271" s="75">
        <f t="shared" si="1013"/>
        <v>5.4096626154229513E-2</v>
      </c>
      <c r="KB271" s="75">
        <f t="shared" si="1014"/>
        <v>-3.5244117529887681E-2</v>
      </c>
      <c r="KC271" s="75">
        <f t="shared" si="1015"/>
        <v>1.8852508624341832E-2</v>
      </c>
      <c r="KD271" s="75"/>
      <c r="KE271" s="75"/>
      <c r="KF271" s="75">
        <f t="shared" si="1016"/>
        <v>0.17683342843740116</v>
      </c>
      <c r="KG271" s="75">
        <f t="shared" si="1017"/>
        <v>-0.15693363131665511</v>
      </c>
      <c r="KH271" s="75">
        <f t="shared" si="1018"/>
        <v>1.9899797120746049E-2</v>
      </c>
      <c r="KI271" s="75"/>
      <c r="KJ271" s="75"/>
      <c r="KK271" s="75">
        <f t="shared" si="1019"/>
        <v>0.19473489978053393</v>
      </c>
      <c r="KL271" s="75">
        <f t="shared" si="1020"/>
        <v>-0.15297799877210211</v>
      </c>
      <c r="KM271" s="75">
        <f t="shared" si="1021"/>
        <v>4.1756901008431824E-2</v>
      </c>
      <c r="KN271" s="75"/>
      <c r="KO271" s="75"/>
      <c r="KP271" s="75"/>
      <c r="KQ271" s="75"/>
      <c r="KR271" s="73">
        <f t="shared" si="1022"/>
        <v>1071.5065666041276</v>
      </c>
      <c r="KS271" s="73">
        <f t="shared" si="1023"/>
        <v>101.66604127579738</v>
      </c>
      <c r="KT271" s="73">
        <f t="shared" si="1024"/>
        <v>506.99249530956848</v>
      </c>
      <c r="KU271" s="73">
        <f t="shared" si="1025"/>
        <v>1846.0412757973734</v>
      </c>
      <c r="KV271" s="73">
        <f t="shared" si="1026"/>
        <v>260.85365853658539</v>
      </c>
      <c r="KW271" s="73">
        <f t="shared" si="1027"/>
        <v>412.01500938086303</v>
      </c>
      <c r="KX271" s="73">
        <f t="shared" si="1028"/>
        <v>49.495309568480302</v>
      </c>
      <c r="KY271" s="73"/>
      <c r="KZ271" s="73">
        <f t="shared" si="1029"/>
        <v>1028.0744358369823</v>
      </c>
      <c r="LA271" s="73">
        <f t="shared" si="1030"/>
        <v>262.96227686089594</v>
      </c>
      <c r="LB271" s="73">
        <f t="shared" si="1031"/>
        <v>381.11519029976427</v>
      </c>
      <c r="LC271" s="73">
        <f t="shared" si="1032"/>
        <v>855.16773324351641</v>
      </c>
      <c r="LD271" s="73">
        <f t="shared" si="1033"/>
        <v>415.6965308184574</v>
      </c>
      <c r="LE271" s="73">
        <f t="shared" si="1034"/>
        <v>1013.6655439541933</v>
      </c>
      <c r="LF271" s="73">
        <f t="shared" si="1035"/>
        <v>126.07780397440214</v>
      </c>
      <c r="LG271" s="73"/>
      <c r="LH271" s="73">
        <f t="shared" si="1036"/>
        <v>1476</v>
      </c>
      <c r="LI271" s="73">
        <f t="shared" si="1037"/>
        <v>371</v>
      </c>
      <c r="LJ271" s="73">
        <f t="shared" si="1038"/>
        <v>355</v>
      </c>
      <c r="LK271" s="73">
        <f t="shared" si="1039"/>
        <v>835</v>
      </c>
      <c r="LL271" s="73">
        <f t="shared" si="1040"/>
        <v>248</v>
      </c>
      <c r="LM271" s="73">
        <f t="shared" si="1041"/>
        <v>510</v>
      </c>
      <c r="LN271" s="73">
        <f t="shared" si="1042"/>
        <v>143</v>
      </c>
      <c r="LO271" s="73"/>
      <c r="LP271" s="73">
        <f t="shared" si="1043"/>
        <v>-43.432130767145281</v>
      </c>
      <c r="LQ271" s="73">
        <f t="shared" si="1044"/>
        <v>161.29623558509854</v>
      </c>
      <c r="LR271" s="73">
        <f t="shared" si="1045"/>
        <v>-125.87730500980422</v>
      </c>
      <c r="LS271" s="73">
        <f t="shared" si="1046"/>
        <v>-990.87354255385696</v>
      </c>
      <c r="LT271" s="73">
        <f t="shared" si="1047"/>
        <v>154.84287228187202</v>
      </c>
      <c r="LU271" s="73">
        <f t="shared" si="1048"/>
        <v>601.65053457333022</v>
      </c>
      <c r="LV271" s="73">
        <f t="shared" si="1049"/>
        <v>76.582494405921835</v>
      </c>
      <c r="LW271" s="73"/>
      <c r="LX271" s="73">
        <f t="shared" si="1050"/>
        <v>447.92556416301773</v>
      </c>
      <c r="LY271" s="73">
        <f t="shared" si="1051"/>
        <v>108.03772313910406</v>
      </c>
      <c r="LZ271" s="73">
        <f t="shared" si="1052"/>
        <v>-26.115190299764265</v>
      </c>
      <c r="MA271" s="73">
        <f t="shared" si="1053"/>
        <v>-20.167733243516409</v>
      </c>
      <c r="MB271" s="73">
        <f t="shared" si="1054"/>
        <v>-167.6965308184574</v>
      </c>
      <c r="MC271" s="73">
        <f t="shared" si="1055"/>
        <v>-503.66554395419325</v>
      </c>
      <c r="MD271" s="73">
        <f t="shared" si="1056"/>
        <v>16.922196025597856</v>
      </c>
      <c r="ME271" s="73"/>
      <c r="MF271" s="73">
        <f t="shared" si="1057"/>
        <v>404.49343339587244</v>
      </c>
      <c r="MG271" s="73">
        <f t="shared" si="1058"/>
        <v>269.3339587242026</v>
      </c>
      <c r="MH271" s="73">
        <f t="shared" si="1059"/>
        <v>-151.99249530956848</v>
      </c>
      <c r="MI271" s="73">
        <f t="shared" si="1060"/>
        <v>-1011.0412757973734</v>
      </c>
      <c r="MJ271" s="73">
        <f t="shared" si="1061"/>
        <v>-12.853658536585385</v>
      </c>
      <c r="MK271" s="73">
        <f t="shared" si="1062"/>
        <v>97.984990619136966</v>
      </c>
      <c r="ML271" s="73">
        <f t="shared" si="1063"/>
        <v>93.504690431519691</v>
      </c>
      <c r="MM271" s="73"/>
      <c r="MN271" s="75">
        <f t="shared" si="1064"/>
        <v>-4.0533704711481676E-2</v>
      </c>
      <c r="MO271" s="75">
        <f t="shared" si="1065"/>
        <v>1.5865301093758308</v>
      </c>
      <c r="MP271" s="75">
        <f t="shared" si="1066"/>
        <v>-0.24828238321938831</v>
      </c>
      <c r="MQ271" s="75">
        <f t="shared" si="1067"/>
        <v>-0.53675589790150391</v>
      </c>
      <c r="MR271" s="75">
        <f t="shared" si="1068"/>
        <v>0.59360053890198716</v>
      </c>
      <c r="MS271" s="75">
        <f t="shared" si="1069"/>
        <v>1.4602636333016932</v>
      </c>
      <c r="MT271" s="75">
        <f t="shared" si="1070"/>
        <v>1.5472677123064453</v>
      </c>
      <c r="MU271" s="75"/>
      <c r="MV271" s="75">
        <f t="shared" si="1071"/>
        <v>0.43569370908279592</v>
      </c>
      <c r="MW271" s="75">
        <f t="shared" si="1072"/>
        <v>0.41084875149698674</v>
      </c>
      <c r="MX271" s="75">
        <f t="shared" si="1073"/>
        <v>-6.8523089513234811E-2</v>
      </c>
      <c r="MY271" s="75">
        <f t="shared" si="1074"/>
        <v>-2.3583365531137823E-2</v>
      </c>
      <c r="MZ271" s="75">
        <f t="shared" si="1075"/>
        <v>-0.40341094617336049</v>
      </c>
      <c r="NA271" s="75">
        <f t="shared" si="1076"/>
        <v>-0.4968754703740364</v>
      </c>
      <c r="NB271" s="75">
        <f t="shared" si="1077"/>
        <v>0.13422026314031935</v>
      </c>
      <c r="NC271" s="75"/>
      <c r="ND271" s="75">
        <f t="shared" si="1078"/>
        <v>0.377499724222702</v>
      </c>
      <c r="NE271" s="75">
        <f t="shared" si="1079"/>
        <v>2.6492027755222556</v>
      </c>
      <c r="NF271" s="75">
        <f t="shared" si="1080"/>
        <v>-0.29979239676272174</v>
      </c>
      <c r="NG271" s="75">
        <f t="shared" si="1081"/>
        <v>-0.54768075289143647</v>
      </c>
      <c r="NH271" s="75">
        <f t="shared" si="1082"/>
        <v>-4.9275362318840651E-2</v>
      </c>
      <c r="NI271" s="75">
        <f t="shared" si="1083"/>
        <v>0.23781898326077849</v>
      </c>
      <c r="NJ271" s="75">
        <f t="shared" si="1084"/>
        <v>1.8891626549410558</v>
      </c>
      <c r="NK271" s="75"/>
      <c r="NL271" s="75"/>
      <c r="NM271" s="211">
        <v>10911</v>
      </c>
      <c r="NN271" s="212">
        <v>5</v>
      </c>
      <c r="NO271" s="212">
        <v>11</v>
      </c>
      <c r="NP271" s="212">
        <v>27</v>
      </c>
      <c r="NQ271" s="212">
        <v>2</v>
      </c>
      <c r="NR271" s="212">
        <v>52</v>
      </c>
      <c r="NS271" s="213">
        <v>97</v>
      </c>
      <c r="NT271" s="213">
        <f t="shared" si="1085"/>
        <v>11008</v>
      </c>
      <c r="NU271" s="75"/>
      <c r="NV271" s="75"/>
      <c r="NW271" s="73">
        <v>4278</v>
      </c>
      <c r="NX271" s="73">
        <v>371</v>
      </c>
      <c r="NY271" s="75">
        <f t="shared" si="1086"/>
        <v>8.6722767648433854E-2</v>
      </c>
      <c r="NZ271" s="75">
        <f t="shared" si="1087"/>
        <v>1.0187688756820965E-3</v>
      </c>
      <c r="OA271" s="75">
        <f t="shared" si="1088"/>
        <v>4.7336462728596199E-4</v>
      </c>
      <c r="OB271" s="73">
        <v>16347</v>
      </c>
      <c r="OC271" s="73">
        <v>11008</v>
      </c>
      <c r="OD271" s="73">
        <v>5151.5076890643904</v>
      </c>
      <c r="OE271" s="73">
        <v>2130.8714839314916</v>
      </c>
      <c r="OF271" s="75">
        <f t="shared" si="1089"/>
        <v>0.13035244900786025</v>
      </c>
      <c r="OG271" s="75">
        <f t="shared" si="1090"/>
        <v>0.41364035784221015</v>
      </c>
      <c r="OH271" s="73">
        <v>3650.6666666666697</v>
      </c>
      <c r="OI271" s="73">
        <f t="shared" si="1091"/>
        <v>1510.0630663626298</v>
      </c>
      <c r="OJ271" s="75">
        <f t="shared" si="1092"/>
        <v>0.13717869425532611</v>
      </c>
      <c r="OK271" s="75">
        <f t="shared" si="1093"/>
        <v>2.4943999218735697E-3</v>
      </c>
      <c r="OL271" s="75">
        <f t="shared" si="1094"/>
        <v>3.1085855640607158E-3</v>
      </c>
      <c r="OM271" s="73">
        <v>16130</v>
      </c>
      <c r="ON271" s="73">
        <v>336376534</v>
      </c>
      <c r="OO271" s="73">
        <f t="shared" si="1095"/>
        <v>20854.09386236826</v>
      </c>
      <c r="OP271" s="75">
        <f t="shared" si="1096"/>
        <v>2.4753242552005596E-3</v>
      </c>
      <c r="OQ271" s="75">
        <f t="shared" si="1097"/>
        <v>2.7012469147983469E-3</v>
      </c>
      <c r="OR271" s="75">
        <f t="shared" si="1098"/>
        <v>4.8682544961108406E-3</v>
      </c>
      <c r="OS271" s="73">
        <v>3740.6557346559207</v>
      </c>
      <c r="OT271" s="75">
        <f t="shared" si="1099"/>
        <v>0.22882827030378178</v>
      </c>
      <c r="OU271" s="75">
        <f t="shared" si="1100"/>
        <v>3.0828943948034452E-3</v>
      </c>
      <c r="OV271" s="73">
        <v>1042.8828315947248</v>
      </c>
      <c r="OW271" s="75">
        <f t="shared" si="1101"/>
        <v>6.4654856267496896E-2</v>
      </c>
      <c r="OX271" s="75">
        <v>0.16117216117216118</v>
      </c>
      <c r="OY271" s="73">
        <v>932</v>
      </c>
      <c r="OZ271" s="75">
        <f t="shared" si="1102"/>
        <v>5.7013519300177402E-2</v>
      </c>
      <c r="PA271" s="73">
        <v>3148</v>
      </c>
      <c r="PB271" s="75">
        <f t="shared" si="1103"/>
        <v>0.1925735608980241</v>
      </c>
      <c r="PC271" s="73">
        <v>2967</v>
      </c>
      <c r="PD271" s="73">
        <v>3125</v>
      </c>
      <c r="PE271" s="75">
        <f t="shared" si="1104"/>
        <v>-5.0560000000000001E-2</v>
      </c>
      <c r="PF271" s="75">
        <v>6.8257842871349783E-2</v>
      </c>
      <c r="PG271" s="75">
        <v>0.12087514691257571</v>
      </c>
      <c r="PH271" s="75">
        <v>0.18913298978392551</v>
      </c>
      <c r="PI271" s="75"/>
      <c r="PJ271" s="75"/>
      <c r="PK271" s="75"/>
      <c r="PL271" s="75"/>
      <c r="PM271" s="75"/>
      <c r="PN271" s="75"/>
      <c r="PO271" s="226"/>
      <c r="PP271" s="21">
        <f t="shared" si="1105"/>
        <v>0</v>
      </c>
      <c r="PQ271" s="73">
        <f t="shared" si="1106"/>
        <v>46.464378583319998</v>
      </c>
      <c r="PR271" s="73"/>
      <c r="PS271" s="73">
        <f t="shared" si="1107"/>
        <v>196.6713850067452</v>
      </c>
      <c r="PT271" s="73">
        <v>4</v>
      </c>
      <c r="PU271" s="73">
        <f t="shared" si="1108"/>
        <v>124.62258103848178</v>
      </c>
      <c r="PV271" s="73">
        <v>4</v>
      </c>
      <c r="PW271" s="73"/>
    </row>
    <row r="272" spans="1:439" x14ac:dyDescent="0.25">
      <c r="A272" s="150"/>
      <c r="B272" s="153" t="s">
        <v>12</v>
      </c>
      <c r="C272" s="151"/>
      <c r="D272" s="156">
        <v>33029</v>
      </c>
      <c r="E272" s="156" t="s">
        <v>140</v>
      </c>
      <c r="F272" s="72" t="s">
        <v>160</v>
      </c>
      <c r="G272" s="82">
        <v>1217</v>
      </c>
      <c r="H272" s="72">
        <v>2268</v>
      </c>
      <c r="I272" s="72">
        <v>730</v>
      </c>
      <c r="J272" s="72">
        <v>1110</v>
      </c>
      <c r="K272" s="72">
        <v>2561</v>
      </c>
      <c r="L272" s="72">
        <v>2883</v>
      </c>
      <c r="M272" s="72">
        <v>629</v>
      </c>
      <c r="N272" s="72">
        <v>123</v>
      </c>
      <c r="O272" s="72">
        <v>47</v>
      </c>
      <c r="P272" s="161">
        <f>SUM(G272:O272)</f>
        <v>11568</v>
      </c>
      <c r="Q272" s="127">
        <f t="shared" ref="Q272:Z272" si="1113">G272/$P272</f>
        <v>0.10520401106500692</v>
      </c>
      <c r="R272" s="127">
        <f t="shared" si="1113"/>
        <v>0.19605809128630705</v>
      </c>
      <c r="S272" s="127">
        <f t="shared" si="1113"/>
        <v>6.3105117565698476E-2</v>
      </c>
      <c r="T272" s="127">
        <f t="shared" si="1113"/>
        <v>9.5954356846473035E-2</v>
      </c>
      <c r="U272" s="127">
        <f t="shared" si="1113"/>
        <v>0.22138658367911479</v>
      </c>
      <c r="V272" s="127">
        <f t="shared" si="1113"/>
        <v>0.24922199170124482</v>
      </c>
      <c r="W272" s="127">
        <f t="shared" si="1113"/>
        <v>5.4374135546334718E-2</v>
      </c>
      <c r="X272" s="127">
        <f t="shared" si="1113"/>
        <v>1.0632780082987552E-2</v>
      </c>
      <c r="Y272" s="127">
        <f t="shared" si="1113"/>
        <v>4.0629322268326421E-3</v>
      </c>
      <c r="Z272" s="113">
        <f t="shared" si="1113"/>
        <v>1</v>
      </c>
      <c r="AA272" s="73"/>
      <c r="AB272" s="74">
        <v>1247</v>
      </c>
      <c r="AC272" s="74">
        <v>2291</v>
      </c>
      <c r="AD272" s="74">
        <v>885</v>
      </c>
      <c r="AE272" s="74">
        <v>2460</v>
      </c>
      <c r="AF272" s="74">
        <v>690</v>
      </c>
      <c r="AG272" s="74">
        <v>2553</v>
      </c>
      <c r="AH272" s="74">
        <v>136</v>
      </c>
      <c r="AI272" s="74">
        <v>213</v>
      </c>
      <c r="AK272" s="73">
        <f t="shared" si="892"/>
        <v>10475</v>
      </c>
      <c r="AL272" s="75"/>
      <c r="AM272" s="76">
        <f t="shared" si="893"/>
        <v>0.11904534606205251</v>
      </c>
      <c r="AN272" s="77">
        <f t="shared" si="894"/>
        <v>0.21871121718377087</v>
      </c>
      <c r="AO272" s="77">
        <f t="shared" si="895"/>
        <v>8.4486873508353225E-2</v>
      </c>
      <c r="AP272" s="77">
        <f t="shared" si="896"/>
        <v>0.23484486873508353</v>
      </c>
      <c r="AQ272" s="77">
        <f t="shared" si="897"/>
        <v>6.5871121718377085E-2</v>
      </c>
      <c r="AR272" s="77">
        <f t="shared" si="898"/>
        <v>0.24372315035799522</v>
      </c>
      <c r="AS272" s="77">
        <f t="shared" si="899"/>
        <v>1.2983293556085919E-2</v>
      </c>
      <c r="AT272" s="78">
        <f t="shared" si="900"/>
        <v>2.0334128878281624E-2</v>
      </c>
      <c r="AU272" s="75">
        <f t="shared" si="901"/>
        <v>1</v>
      </c>
      <c r="AV272" s="75"/>
      <c r="AW272" s="75"/>
      <c r="AX272" s="74">
        <v>680</v>
      </c>
      <c r="AY272" s="74">
        <v>581</v>
      </c>
      <c r="AZ272" s="74">
        <v>1622</v>
      </c>
      <c r="BA272" s="74">
        <v>3080</v>
      </c>
      <c r="BB272" s="74">
        <v>2705</v>
      </c>
      <c r="BC272" s="74">
        <v>2664</v>
      </c>
      <c r="BD272" s="74">
        <v>277</v>
      </c>
      <c r="BE272" s="74">
        <v>284</v>
      </c>
      <c r="BF272" s="74">
        <v>48</v>
      </c>
      <c r="BG272" s="79">
        <v>39</v>
      </c>
      <c r="BH272" s="80"/>
      <c r="BI272" s="80"/>
      <c r="BJ272" s="81"/>
      <c r="BK272" s="73">
        <f t="shared" si="902"/>
        <v>39</v>
      </c>
      <c r="BL272" s="79">
        <f t="shared" si="903"/>
        <v>11980</v>
      </c>
      <c r="BM272" s="82"/>
      <c r="BN272" s="83">
        <f t="shared" si="904"/>
        <v>5.6761268781302172E-2</v>
      </c>
      <c r="BO272" s="84">
        <f t="shared" si="905"/>
        <v>4.8497495826377295E-2</v>
      </c>
      <c r="BP272" s="84">
        <f t="shared" si="906"/>
        <v>0.1353923205342237</v>
      </c>
      <c r="BQ272" s="84">
        <f t="shared" si="907"/>
        <v>0.2570951585976628</v>
      </c>
      <c r="BR272" s="84">
        <f t="shared" si="908"/>
        <v>0.22579298831385644</v>
      </c>
      <c r="BS272" s="84">
        <f t="shared" si="909"/>
        <v>0.22237061769616026</v>
      </c>
      <c r="BT272" s="84">
        <f t="shared" si="910"/>
        <v>2.3121869782971618E-2</v>
      </c>
      <c r="BU272" s="84">
        <f t="shared" si="911"/>
        <v>2.3706176961602671E-2</v>
      </c>
      <c r="BV272" s="84">
        <f t="shared" si="912"/>
        <v>4.0066777963272118E-3</v>
      </c>
      <c r="BW272" s="84">
        <f t="shared" si="913"/>
        <v>3.2554257095158599E-3</v>
      </c>
      <c r="BX272" s="84">
        <f t="shared" si="914"/>
        <v>0</v>
      </c>
      <c r="BY272" s="84">
        <f t="shared" si="915"/>
        <v>0</v>
      </c>
      <c r="BZ272" s="84">
        <f t="shared" si="916"/>
        <v>0</v>
      </c>
      <c r="CA272" s="75">
        <f t="shared" si="917"/>
        <v>3.2554257095158599E-3</v>
      </c>
      <c r="CB272" s="85">
        <f t="shared" si="918"/>
        <v>1</v>
      </c>
      <c r="CC272" s="75"/>
      <c r="CD272" s="75"/>
      <c r="CE272" s="74">
        <v>2547</v>
      </c>
      <c r="CF272" s="74">
        <v>1761</v>
      </c>
      <c r="CG272" s="74">
        <v>2731</v>
      </c>
      <c r="CH272" s="74">
        <v>1093</v>
      </c>
      <c r="CI272" s="74">
        <v>1690</v>
      </c>
      <c r="CJ272" s="74">
        <v>1350</v>
      </c>
      <c r="CK272" s="74">
        <v>390</v>
      </c>
      <c r="CL272" s="72">
        <v>33</v>
      </c>
      <c r="CM272" s="72">
        <v>83</v>
      </c>
      <c r="CN272" s="72">
        <v>32</v>
      </c>
      <c r="CP272" s="73">
        <f t="shared" si="1109"/>
        <v>148</v>
      </c>
      <c r="CQ272" s="73">
        <f t="shared" si="1110"/>
        <v>11710</v>
      </c>
      <c r="CR272" s="73"/>
      <c r="CS272" s="76">
        <f t="shared" si="919"/>
        <v>0.2175064047822374</v>
      </c>
      <c r="CT272" s="77">
        <f t="shared" si="920"/>
        <v>0.15038428693424424</v>
      </c>
      <c r="CU272" s="77">
        <f t="shared" si="921"/>
        <v>0.23321947053800171</v>
      </c>
      <c r="CV272" s="77">
        <f t="shared" si="922"/>
        <v>9.3339026473099912E-2</v>
      </c>
      <c r="CW272" s="77">
        <f t="shared" si="923"/>
        <v>0.14432109308283519</v>
      </c>
      <c r="CX272" s="77">
        <f t="shared" si="924"/>
        <v>0.11528608027327071</v>
      </c>
      <c r="CY272" s="77">
        <f t="shared" si="925"/>
        <v>3.3304867634500426E-2</v>
      </c>
      <c r="CZ272" s="78"/>
      <c r="DA272" s="78"/>
      <c r="DB272" s="78"/>
      <c r="DC272" s="78"/>
      <c r="DD272" s="78">
        <f t="shared" si="926"/>
        <v>1.2638770281810419E-2</v>
      </c>
      <c r="DE272" s="75">
        <f t="shared" si="927"/>
        <v>1</v>
      </c>
      <c r="DF272" s="75"/>
      <c r="DG272" s="75"/>
      <c r="DH272" s="74">
        <v>1477</v>
      </c>
      <c r="DI272" s="74">
        <v>1770</v>
      </c>
      <c r="DJ272" s="74">
        <v>2616</v>
      </c>
      <c r="DK272" s="74">
        <v>2036</v>
      </c>
      <c r="DM272" s="74">
        <v>582</v>
      </c>
      <c r="DN272" s="74">
        <v>649</v>
      </c>
      <c r="DO272" s="74">
        <v>2566</v>
      </c>
      <c r="DP272" s="72">
        <v>170</v>
      </c>
      <c r="DQ272" s="72"/>
      <c r="DR272" s="72"/>
      <c r="DU272" s="73">
        <f t="shared" si="928"/>
        <v>170</v>
      </c>
      <c r="DV272" s="73">
        <f t="shared" si="1111"/>
        <v>11866</v>
      </c>
      <c r="DW272" s="76">
        <f t="shared" si="929"/>
        <v>0.12447328501601214</v>
      </c>
      <c r="DX272" s="77">
        <f t="shared" si="930"/>
        <v>0.14916568346536321</v>
      </c>
      <c r="DY272" s="77">
        <f t="shared" si="931"/>
        <v>0.22046182369796055</v>
      </c>
      <c r="DZ272" s="77">
        <f t="shared" si="932"/>
        <v>0.17158267318388673</v>
      </c>
      <c r="EA272" s="77">
        <f t="shared" si="933"/>
        <v>0</v>
      </c>
      <c r="EB272" s="77">
        <f t="shared" si="934"/>
        <v>4.9047699308949942E-2</v>
      </c>
      <c r="EC272" s="77">
        <f t="shared" si="935"/>
        <v>5.4694083937299846E-2</v>
      </c>
      <c r="ED272" s="77">
        <f t="shared" si="936"/>
        <v>0.21624810382605764</v>
      </c>
      <c r="EE272" s="75">
        <f t="shared" si="937"/>
        <v>1.4326647564469915E-2</v>
      </c>
      <c r="EF272" s="78">
        <f t="shared" si="938"/>
        <v>0</v>
      </c>
      <c r="EG272" s="78">
        <f t="shared" si="939"/>
        <v>0</v>
      </c>
      <c r="EH272" s="78">
        <f t="shared" si="940"/>
        <v>0</v>
      </c>
      <c r="EI272" s="78">
        <f t="shared" si="941"/>
        <v>0</v>
      </c>
      <c r="EJ272" s="75">
        <f t="shared" si="942"/>
        <v>1.4326647564469915E-2</v>
      </c>
      <c r="EK272" s="75">
        <f t="shared" si="943"/>
        <v>1</v>
      </c>
      <c r="EL272" s="75"/>
      <c r="EM272" s="75"/>
      <c r="EN272" s="75"/>
      <c r="EO272" s="75"/>
      <c r="EP272" s="75"/>
      <c r="EQ272" s="75">
        <f>R272</f>
        <v>0.19605809128630705</v>
      </c>
      <c r="ER272" s="75">
        <f t="shared" si="944"/>
        <v>0.21871121718377087</v>
      </c>
      <c r="ES272" s="75">
        <f t="shared" si="945"/>
        <v>0.22579298831385644</v>
      </c>
      <c r="ET272" s="75">
        <f t="shared" si="946"/>
        <v>0.15038428693424424</v>
      </c>
      <c r="EU272" s="75">
        <f t="shared" si="947"/>
        <v>0.14916568346536321</v>
      </c>
      <c r="EV272" s="75"/>
      <c r="EW272" s="75">
        <f>Q272</f>
        <v>0.10520401106500692</v>
      </c>
      <c r="EX272" s="75">
        <f t="shared" si="948"/>
        <v>8.4486873508353225E-2</v>
      </c>
      <c r="EY272" s="75">
        <f t="shared" si="949"/>
        <v>4.8497495826377295E-2</v>
      </c>
      <c r="EZ272" s="75">
        <f t="shared" si="950"/>
        <v>0.14432109308283519</v>
      </c>
      <c r="FA272" s="75">
        <f t="shared" si="951"/>
        <v>0.22046182369796055</v>
      </c>
      <c r="FB272" s="75"/>
      <c r="FC272" s="75">
        <f>S272</f>
        <v>6.3105117565698476E-2</v>
      </c>
      <c r="FD272" s="75"/>
      <c r="FE272" s="75">
        <f t="shared" si="952"/>
        <v>2.3706176961602671E-2</v>
      </c>
      <c r="FF272" s="75"/>
      <c r="FG272" s="75"/>
      <c r="FH272" s="75"/>
      <c r="FI272" s="75"/>
      <c r="FJ272" s="75"/>
      <c r="FK272" s="75">
        <f t="shared" si="953"/>
        <v>4.0066777963272118E-3</v>
      </c>
      <c r="FL272" s="75"/>
      <c r="FM272" s="75"/>
      <c r="FN272" s="75"/>
      <c r="FO272" s="75">
        <f>EQ272+EW272+FC272+FI272</f>
        <v>0.36436721991701243</v>
      </c>
      <c r="FP272" s="75">
        <f t="shared" si="954"/>
        <v>0.30319809069212411</v>
      </c>
      <c r="FQ272" s="75">
        <f t="shared" si="955"/>
        <v>0.30200333889816355</v>
      </c>
      <c r="FR272" s="75">
        <f t="shared" si="956"/>
        <v>0.29470538001707947</v>
      </c>
      <c r="FS272" s="75">
        <f t="shared" si="957"/>
        <v>0.36962750716332377</v>
      </c>
      <c r="FT272" s="75"/>
      <c r="FU272" s="75"/>
      <c r="FV272" s="75">
        <f>EU272-EQ272</f>
        <v>-4.6892407820943838E-2</v>
      </c>
      <c r="FW272" s="75">
        <f t="shared" si="958"/>
        <v>-7.5408701379612197E-2</v>
      </c>
      <c r="FX272" s="75">
        <f t="shared" si="959"/>
        <v>-1.2186034688810299E-3</v>
      </c>
      <c r="FY272" s="75">
        <f t="shared" si="960"/>
        <v>-7.6627304848493227E-2</v>
      </c>
      <c r="FZ272" s="75"/>
      <c r="GA272" s="75">
        <f>FA272-EW272</f>
        <v>0.11525781263295364</v>
      </c>
      <c r="GB272" s="75">
        <f t="shared" si="961"/>
        <v>9.5823597256457893E-2</v>
      </c>
      <c r="GC272" s="75">
        <f t="shared" si="962"/>
        <v>7.6140730615125357E-2</v>
      </c>
      <c r="GD272" s="75">
        <f t="shared" si="963"/>
        <v>0.17196432787158325</v>
      </c>
      <c r="GE272" s="75"/>
      <c r="GF272" s="75">
        <f>FG272-FC272</f>
        <v>-6.3105117565698476E-2</v>
      </c>
      <c r="GG272" s="75"/>
      <c r="GH272" s="75"/>
      <c r="GI272" s="75"/>
      <c r="GJ272" s="75"/>
      <c r="GK272" s="75"/>
      <c r="GL272" s="75"/>
      <c r="GM272" s="75"/>
      <c r="GN272" s="75"/>
      <c r="GO272" s="75"/>
      <c r="GP272" s="75">
        <f>FS272-FO272</f>
        <v>5.2602872463113348E-3</v>
      </c>
      <c r="GQ272" s="75">
        <f t="shared" si="964"/>
        <v>-7.2979588810840879E-3</v>
      </c>
      <c r="GR272" s="75">
        <f t="shared" si="965"/>
        <v>7.4922127146244299E-2</v>
      </c>
      <c r="GS272" s="75">
        <f t="shared" si="966"/>
        <v>6.7624168265160212E-2</v>
      </c>
      <c r="GT272" s="75"/>
      <c r="GU272" s="75"/>
      <c r="GV272" s="75"/>
      <c r="GW272" s="75">
        <f>X272</f>
        <v>1.0632780082987552E-2</v>
      </c>
      <c r="GX272" s="75">
        <f t="shared" si="967"/>
        <v>1.2983293556085919E-2</v>
      </c>
      <c r="GY272" s="75">
        <f t="shared" si="968"/>
        <v>2.3121869782971618E-2</v>
      </c>
      <c r="GZ272" s="75">
        <f t="shared" si="969"/>
        <v>3.3304867634500426E-2</v>
      </c>
      <c r="HA272" s="75">
        <f t="shared" si="970"/>
        <v>4.9047699308949942E-2</v>
      </c>
      <c r="HB272" s="75"/>
      <c r="HC272" s="75">
        <f>HA272-GW272</f>
        <v>3.8414919225962393E-2</v>
      </c>
      <c r="HD272" s="75">
        <f t="shared" si="971"/>
        <v>1.0182997851528808E-2</v>
      </c>
      <c r="HE272" s="75">
        <f t="shared" si="972"/>
        <v>1.5742831674449516E-2</v>
      </c>
      <c r="HF272" s="75">
        <f t="shared" si="973"/>
        <v>2.5925829525978324E-2</v>
      </c>
      <c r="HG272" s="75"/>
      <c r="HH272" s="75"/>
      <c r="HI272" s="75">
        <f>V272</f>
        <v>0.24922199170124482</v>
      </c>
      <c r="HJ272" s="75">
        <f t="shared" si="974"/>
        <v>0.24372315035799522</v>
      </c>
      <c r="HK272" s="75">
        <f t="shared" si="975"/>
        <v>0.22237061769616026</v>
      </c>
      <c r="HL272" s="75">
        <f t="shared" si="976"/>
        <v>0.23321947053800171</v>
      </c>
      <c r="HM272" s="75">
        <f t="shared" si="977"/>
        <v>0.17158267318388673</v>
      </c>
      <c r="HN272" s="75"/>
      <c r="HO272" s="75">
        <f>HM272-HI272</f>
        <v>-7.7639318517358086E-2</v>
      </c>
      <c r="HP272" s="75">
        <f t="shared" si="978"/>
        <v>1.084885284184145E-2</v>
      </c>
      <c r="HQ272" s="75">
        <f>Gegevens!HM154-Gegevens!HL154</f>
        <v>-4.6170649542057046E-2</v>
      </c>
      <c r="HR272" s="75">
        <f t="shared" si="979"/>
        <v>-5.0787944512273531E-2</v>
      </c>
      <c r="HS272" s="75"/>
      <c r="HT272" s="75"/>
      <c r="HU272" s="75">
        <f>T272</f>
        <v>9.5954356846473035E-2</v>
      </c>
      <c r="HV272" s="75">
        <f t="shared" si="980"/>
        <v>0.11904534606205251</v>
      </c>
      <c r="HW272" s="75">
        <f t="shared" si="981"/>
        <v>0.1353923205342237</v>
      </c>
      <c r="HX272" s="75">
        <f t="shared" si="982"/>
        <v>0.11528608027327071</v>
      </c>
      <c r="HY272" s="75">
        <f t="shared" si="983"/>
        <v>0.12447328501601214</v>
      </c>
      <c r="HZ272" s="75"/>
      <c r="IA272" s="75">
        <f>HY272-HU272</f>
        <v>2.8518928169539104E-2</v>
      </c>
      <c r="IB272" s="75">
        <f t="shared" si="984"/>
        <v>-2.0106240260952993E-2</v>
      </c>
      <c r="IC272" s="75">
        <f t="shared" si="985"/>
        <v>9.1872047427414283E-3</v>
      </c>
      <c r="ID272" s="75">
        <f t="shared" si="986"/>
        <v>-1.0919035518211564E-2</v>
      </c>
      <c r="IE272" s="75"/>
      <c r="IF272" s="75"/>
      <c r="IG272" s="75">
        <f>U272</f>
        <v>0.22138658367911479</v>
      </c>
      <c r="IH272" s="75">
        <f t="shared" si="987"/>
        <v>0.23484486873508353</v>
      </c>
      <c r="II272" s="75">
        <f t="shared" si="988"/>
        <v>0.2570951585976628</v>
      </c>
      <c r="IJ272" s="75">
        <f t="shared" si="989"/>
        <v>0.2175064047822374</v>
      </c>
      <c r="IK272" s="75">
        <f t="shared" si="990"/>
        <v>0.21624810382605764</v>
      </c>
      <c r="IL272" s="75"/>
      <c r="IM272" s="75">
        <f>IK272-IG272</f>
        <v>-5.138479853057154E-3</v>
      </c>
      <c r="IN272" s="75">
        <f t="shared" si="991"/>
        <v>-3.9588753815425398E-2</v>
      </c>
      <c r="IO272" s="75">
        <f t="shared" si="992"/>
        <v>-1.2583009561797642E-3</v>
      </c>
      <c r="IP272" s="75">
        <f t="shared" si="993"/>
        <v>-4.0847054771605162E-2</v>
      </c>
      <c r="IQ272" s="75"/>
      <c r="IR272" s="75"/>
      <c r="IS272" s="75">
        <f>W272</f>
        <v>5.4374135546334718E-2</v>
      </c>
      <c r="IT272" s="75">
        <f t="shared" si="994"/>
        <v>6.5871121718377085E-2</v>
      </c>
      <c r="IU272" s="75">
        <f t="shared" si="995"/>
        <v>5.6761268781302172E-2</v>
      </c>
      <c r="IV272" s="75">
        <f t="shared" si="996"/>
        <v>9.3339026473099912E-2</v>
      </c>
      <c r="IW272" s="75">
        <f t="shared" si="997"/>
        <v>5.4694083937299846E-2</v>
      </c>
      <c r="IX272" s="75"/>
      <c r="IY272" s="75">
        <f>IW272-IS272</f>
        <v>3.1994839096512878E-4</v>
      </c>
      <c r="IZ272" s="75">
        <f t="shared" si="998"/>
        <v>3.657775769179774E-2</v>
      </c>
      <c r="JA272" s="75">
        <f t="shared" si="999"/>
        <v>-3.8644942535800066E-2</v>
      </c>
      <c r="JB272" s="75">
        <f t="shared" si="1000"/>
        <v>-2.067184844002326E-3</v>
      </c>
      <c r="JC272" s="75"/>
      <c r="JD272" s="75"/>
      <c r="JE272" s="75">
        <f>X272+U272</f>
        <v>0.23201936376210233</v>
      </c>
      <c r="JF272" s="75">
        <f>U272+W272</f>
        <v>0.27576071922544954</v>
      </c>
      <c r="JG272" s="75">
        <f>X272+U272+W272</f>
        <v>0.28639349930843705</v>
      </c>
      <c r="JH272" s="75"/>
      <c r="JI272" s="75">
        <f t="shared" si="1001"/>
        <v>0.24782816229116944</v>
      </c>
      <c r="JJ272" s="75">
        <f t="shared" si="1002"/>
        <v>0.30071599045346065</v>
      </c>
      <c r="JK272" s="75">
        <f t="shared" si="1003"/>
        <v>0.3136992840095465</v>
      </c>
      <c r="JL272" s="75"/>
      <c r="JM272" s="75">
        <f t="shared" si="1004"/>
        <v>0.28021702838063439</v>
      </c>
      <c r="JN272" s="75">
        <f t="shared" si="1005"/>
        <v>0.31385642737896496</v>
      </c>
      <c r="JO272" s="75">
        <f t="shared" si="1006"/>
        <v>0.33697829716193656</v>
      </c>
      <c r="JP272" s="75"/>
      <c r="JQ272" s="75">
        <f t="shared" si="1007"/>
        <v>0.25081127241673784</v>
      </c>
      <c r="JR272" s="75">
        <f t="shared" si="1008"/>
        <v>0.31084543125533731</v>
      </c>
      <c r="JS272" s="75">
        <f t="shared" si="1009"/>
        <v>0.34415029888983772</v>
      </c>
      <c r="JT272" s="75"/>
      <c r="JU272" s="75">
        <f t="shared" si="1010"/>
        <v>0.26529580313500756</v>
      </c>
      <c r="JV272" s="75">
        <f t="shared" si="1011"/>
        <v>0.27094218776335749</v>
      </c>
      <c r="JW272" s="75">
        <f t="shared" si="1012"/>
        <v>0.31998988707230741</v>
      </c>
      <c r="JX272" s="75"/>
      <c r="JY272" s="75"/>
      <c r="JZ272" s="75">
        <f>JU272-JE272</f>
        <v>3.3276439372905225E-2</v>
      </c>
      <c r="KA272" s="75">
        <f t="shared" si="1013"/>
        <v>-2.9405755963896552E-2</v>
      </c>
      <c r="KB272" s="75">
        <f t="shared" si="1014"/>
        <v>1.4484530718269717E-2</v>
      </c>
      <c r="KC272" s="75">
        <f t="shared" si="1015"/>
        <v>-1.4921225245626835E-2</v>
      </c>
      <c r="KD272" s="75"/>
      <c r="KE272" s="75">
        <f>JV272-JF272</f>
        <v>-4.8185314620920461E-3</v>
      </c>
      <c r="KF272" s="75">
        <f t="shared" si="1016"/>
        <v>-3.0109961236276517E-3</v>
      </c>
      <c r="KG272" s="75">
        <f t="shared" si="1017"/>
        <v>-3.9903243491979823E-2</v>
      </c>
      <c r="KH272" s="75">
        <f t="shared" si="1018"/>
        <v>-4.2914239615607475E-2</v>
      </c>
      <c r="KI272" s="75"/>
      <c r="KJ272" s="75">
        <f>JW272-JG272</f>
        <v>3.3596387763870361E-2</v>
      </c>
      <c r="KK272" s="75">
        <f t="shared" si="1019"/>
        <v>7.1720017279011672E-3</v>
      </c>
      <c r="KL272" s="75">
        <f t="shared" si="1020"/>
        <v>-2.4160411817530314E-2</v>
      </c>
      <c r="KM272" s="75">
        <f t="shared" si="1021"/>
        <v>-1.6988410089629147E-2</v>
      </c>
      <c r="KN272" s="75"/>
      <c r="KO272" s="75"/>
      <c r="KP272" s="75"/>
      <c r="KQ272" s="75"/>
      <c r="KR272" s="73">
        <f t="shared" si="1022"/>
        <v>2679.2595993322207</v>
      </c>
      <c r="KS272" s="73">
        <f t="shared" si="1023"/>
        <v>575.47128547579302</v>
      </c>
      <c r="KT272" s="73">
        <f t="shared" si="1024"/>
        <v>2638.6497495826375</v>
      </c>
      <c r="KU272" s="73">
        <f t="shared" si="1025"/>
        <v>1606.5652754590985</v>
      </c>
      <c r="KV272" s="73">
        <f t="shared" si="1026"/>
        <v>3050.6911519198666</v>
      </c>
      <c r="KW272" s="73">
        <f t="shared" si="1027"/>
        <v>673.52921535893154</v>
      </c>
      <c r="KX272" s="73">
        <f t="shared" si="1028"/>
        <v>274.36410684474123</v>
      </c>
      <c r="KY272" s="73"/>
      <c r="KZ272" s="73">
        <f t="shared" si="1029"/>
        <v>1784.4599487617422</v>
      </c>
      <c r="LA272" s="73">
        <f t="shared" si="1030"/>
        <v>1712.5140905209223</v>
      </c>
      <c r="LB272" s="73">
        <f t="shared" si="1031"/>
        <v>2767.3822374039282</v>
      </c>
      <c r="LC272" s="73">
        <f t="shared" si="1032"/>
        <v>1367.9846285226301</v>
      </c>
      <c r="LD272" s="73">
        <f t="shared" si="1033"/>
        <v>2580.9309991460291</v>
      </c>
      <c r="LE272" s="73">
        <f t="shared" si="1034"/>
        <v>1107.5608881298035</v>
      </c>
      <c r="LF272" s="73">
        <f t="shared" si="1035"/>
        <v>395.19555935098208</v>
      </c>
      <c r="LG272" s="73"/>
      <c r="LH272" s="73">
        <f t="shared" si="1036"/>
        <v>1770</v>
      </c>
      <c r="LI272" s="73">
        <f t="shared" si="1037"/>
        <v>2616</v>
      </c>
      <c r="LJ272" s="73">
        <f t="shared" si="1038"/>
        <v>2036</v>
      </c>
      <c r="LK272" s="73">
        <f t="shared" si="1039"/>
        <v>1477</v>
      </c>
      <c r="LL272" s="73">
        <f t="shared" si="1040"/>
        <v>2566</v>
      </c>
      <c r="LM272" s="73">
        <f t="shared" si="1041"/>
        <v>649</v>
      </c>
      <c r="LN272" s="73">
        <f t="shared" si="1042"/>
        <v>582</v>
      </c>
      <c r="LO272" s="73"/>
      <c r="LP272" s="73">
        <f t="shared" si="1043"/>
        <v>-894.79965057047843</v>
      </c>
      <c r="LQ272" s="73">
        <f t="shared" si="1044"/>
        <v>1137.0428050451292</v>
      </c>
      <c r="LR272" s="73">
        <f t="shared" si="1045"/>
        <v>128.73248782129076</v>
      </c>
      <c r="LS272" s="73">
        <f t="shared" si="1046"/>
        <v>-238.58064693646838</v>
      </c>
      <c r="LT272" s="73">
        <f t="shared" si="1047"/>
        <v>-469.76015277383749</v>
      </c>
      <c r="LU272" s="73">
        <f t="shared" si="1048"/>
        <v>434.03167277087198</v>
      </c>
      <c r="LV272" s="73">
        <f t="shared" si="1049"/>
        <v>120.83145250624085</v>
      </c>
      <c r="LW272" s="73"/>
      <c r="LX272" s="73">
        <f t="shared" si="1050"/>
        <v>-14.459948761742226</v>
      </c>
      <c r="LY272" s="73">
        <f t="shared" si="1051"/>
        <v>903.48590947907769</v>
      </c>
      <c r="LZ272" s="73">
        <f t="shared" si="1052"/>
        <v>-731.38223740392823</v>
      </c>
      <c r="MA272" s="73">
        <f t="shared" si="1053"/>
        <v>109.01537147736985</v>
      </c>
      <c r="MB272" s="73">
        <f t="shared" si="1054"/>
        <v>-14.93099914602908</v>
      </c>
      <c r="MC272" s="73">
        <f t="shared" si="1055"/>
        <v>-458.56088812980352</v>
      </c>
      <c r="MD272" s="73">
        <f t="shared" si="1056"/>
        <v>186.80444064901792</v>
      </c>
      <c r="ME272" s="73"/>
      <c r="MF272" s="73">
        <f t="shared" si="1057"/>
        <v>-909.25959933222066</v>
      </c>
      <c r="MG272" s="73">
        <f t="shared" si="1058"/>
        <v>2040.5287145242069</v>
      </c>
      <c r="MH272" s="73">
        <f t="shared" si="1059"/>
        <v>-602.64974958263747</v>
      </c>
      <c r="MI272" s="73">
        <f t="shared" si="1060"/>
        <v>-129.56527545909853</v>
      </c>
      <c r="MJ272" s="73">
        <f t="shared" si="1061"/>
        <v>-484.69115191986657</v>
      </c>
      <c r="MK272" s="73">
        <f t="shared" si="1062"/>
        <v>-24.529215358931538</v>
      </c>
      <c r="ML272" s="73">
        <f t="shared" si="1063"/>
        <v>307.63589315525877</v>
      </c>
      <c r="MM272" s="73"/>
      <c r="MN272" s="75">
        <f t="shared" si="1064"/>
        <v>-0.33397273291229357</v>
      </c>
      <c r="MO272" s="75">
        <f t="shared" si="1065"/>
        <v>1.97584629110562</v>
      </c>
      <c r="MP272" s="75">
        <f t="shared" si="1066"/>
        <v>4.8787258650623389E-2</v>
      </c>
      <c r="MQ272" s="75">
        <f t="shared" si="1067"/>
        <v>-0.14850355013946795</v>
      </c>
      <c r="MR272" s="75">
        <f t="shared" si="1068"/>
        <v>-0.15398482815220649</v>
      </c>
      <c r="MS272" s="75">
        <f t="shared" si="1069"/>
        <v>0.64441402521726021</v>
      </c>
      <c r="MT272" s="75">
        <f t="shared" si="1070"/>
        <v>0.44040546664734709</v>
      </c>
      <c r="MU272" s="75"/>
      <c r="MV272" s="75">
        <f t="shared" si="1071"/>
        <v>-8.1032632712077137E-3</v>
      </c>
      <c r="MW272" s="75">
        <f t="shared" si="1072"/>
        <v>0.52757867189533614</v>
      </c>
      <c r="MX272" s="75">
        <f t="shared" si="1073"/>
        <v>-0.26428667045649445</v>
      </c>
      <c r="MY272" s="75">
        <f t="shared" si="1074"/>
        <v>7.9690494472223844E-2</v>
      </c>
      <c r="MZ272" s="75">
        <f t="shared" si="1075"/>
        <v>-5.7851213964919658E-3</v>
      </c>
      <c r="NA272" s="75">
        <f t="shared" si="1076"/>
        <v>-0.41402770090962371</v>
      </c>
      <c r="NB272" s="75">
        <f t="shared" si="1077"/>
        <v>0.47268861258411227</v>
      </c>
      <c r="NC272" s="75"/>
      <c r="ND272" s="75">
        <f t="shared" si="1078"/>
        <v>-0.33936972720330821</v>
      </c>
      <c r="NE272" s="75">
        <f t="shared" si="1079"/>
        <v>3.5458393251317855</v>
      </c>
      <c r="NF272" s="75">
        <f t="shared" si="1080"/>
        <v>-0.22839323395534411</v>
      </c>
      <c r="NG272" s="75">
        <f t="shared" si="1081"/>
        <v>-8.0647377008738988E-2</v>
      </c>
      <c r="NH272" s="75">
        <f t="shared" si="1082"/>
        <v>-0.15887912862461998</v>
      </c>
      <c r="NI272" s="75">
        <f t="shared" si="1083"/>
        <v>-3.641893298698206E-2</v>
      </c>
      <c r="NJ272" s="75">
        <f t="shared" si="1084"/>
        <v>1.1212687282354523</v>
      </c>
      <c r="NK272" s="75"/>
      <c r="NL272" s="75"/>
      <c r="NM272" s="211">
        <v>13851</v>
      </c>
      <c r="NN272" s="212">
        <v>0</v>
      </c>
      <c r="NO272" s="212">
        <v>12</v>
      </c>
      <c r="NP272" s="212">
        <v>9</v>
      </c>
      <c r="NQ272" s="212">
        <v>0</v>
      </c>
      <c r="NR272" s="212">
        <v>12</v>
      </c>
      <c r="NS272" s="213">
        <v>33</v>
      </c>
      <c r="NT272" s="213">
        <f t="shared" si="1085"/>
        <v>13884</v>
      </c>
      <c r="NU272" s="75"/>
      <c r="NV272" s="75"/>
      <c r="NW272" s="73">
        <v>11866</v>
      </c>
      <c r="NX272" s="73">
        <v>2616</v>
      </c>
      <c r="NY272" s="75">
        <f t="shared" si="1086"/>
        <v>0.22046182369796055</v>
      </c>
      <c r="NZ272" s="75">
        <f t="shared" si="1087"/>
        <v>2.8257857594305184E-3</v>
      </c>
      <c r="OA272" s="75">
        <f t="shared" si="1088"/>
        <v>3.3377947843128749E-3</v>
      </c>
      <c r="OB272" s="73">
        <v>18643</v>
      </c>
      <c r="OC272" s="73">
        <v>13884</v>
      </c>
      <c r="OD272" s="73">
        <v>2377.8650470954331</v>
      </c>
      <c r="OE272" s="73">
        <v>714.32430438946972</v>
      </c>
      <c r="OF272" s="75">
        <f t="shared" si="1089"/>
        <v>3.8315952603629765E-2</v>
      </c>
      <c r="OG272" s="75">
        <f t="shared" si="1090"/>
        <v>0.30040573802202036</v>
      </c>
      <c r="OH272" s="73">
        <v>1607.3333333333298</v>
      </c>
      <c r="OI272" s="73">
        <f t="shared" si="1091"/>
        <v>482.852156247393</v>
      </c>
      <c r="OJ272" s="75">
        <f t="shared" si="1092"/>
        <v>3.4777596963943606E-2</v>
      </c>
      <c r="OK272" s="75">
        <f t="shared" si="1093"/>
        <v>2.8447481338159269E-3</v>
      </c>
      <c r="OL272" s="75">
        <f t="shared" si="1094"/>
        <v>1.042079842650055E-3</v>
      </c>
      <c r="OM272" s="73">
        <v>18689</v>
      </c>
      <c r="ON272" s="73">
        <v>307189664</v>
      </c>
      <c r="OO272" s="73">
        <f t="shared" si="1095"/>
        <v>16436.923537909999</v>
      </c>
      <c r="OP272" s="75">
        <f t="shared" si="1096"/>
        <v>2.8680306884961721E-3</v>
      </c>
      <c r="OQ272" s="75">
        <f t="shared" si="1097"/>
        <v>2.4668639107207784E-3</v>
      </c>
      <c r="OR272" s="75">
        <f t="shared" si="1098"/>
        <v>1.5566549722127272E-3</v>
      </c>
      <c r="OS272" s="73">
        <v>2500.8294183744447</v>
      </c>
      <c r="OT272" s="75">
        <f t="shared" si="1099"/>
        <v>0.13414307881641607</v>
      </c>
      <c r="OU272" s="75">
        <f t="shared" si="1100"/>
        <v>2.0610806080969949E-3</v>
      </c>
      <c r="OV272" s="73">
        <v>357.55677707053599</v>
      </c>
      <c r="OW272" s="75">
        <f t="shared" si="1101"/>
        <v>1.913193734659618E-2</v>
      </c>
      <c r="OX272" s="75">
        <v>0.16107382550335569</v>
      </c>
      <c r="OY272" s="73">
        <v>1004</v>
      </c>
      <c r="OZ272" s="75">
        <f t="shared" si="1102"/>
        <v>5.385399345598884E-2</v>
      </c>
      <c r="PA272" s="73">
        <v>3958</v>
      </c>
      <c r="PB272" s="75">
        <f t="shared" si="1103"/>
        <v>0.21230488655259347</v>
      </c>
      <c r="PC272" s="73">
        <v>3214</v>
      </c>
      <c r="PD272" s="73">
        <v>3634</v>
      </c>
      <c r="PE272" s="75">
        <f t="shared" si="1104"/>
        <v>-0.11557512383048982</v>
      </c>
      <c r="PF272" s="75">
        <v>7.4483352468427091E-2</v>
      </c>
      <c r="PG272" s="75">
        <v>6.3289322617680832E-2</v>
      </c>
      <c r="PH272" s="75">
        <v>0.13777267508610791</v>
      </c>
      <c r="PI272" s="75"/>
      <c r="PJ272" s="75"/>
      <c r="PK272" s="75"/>
      <c r="PL272" s="75"/>
      <c r="PM272" s="75"/>
      <c r="PN272" s="75"/>
      <c r="PO272" s="226"/>
      <c r="PP272" s="21">
        <f t="shared" si="1105"/>
        <v>0</v>
      </c>
      <c r="PQ272" s="73">
        <f t="shared" si="1106"/>
        <v>118.11917351390227</v>
      </c>
      <c r="PR272" s="73"/>
      <c r="PS272" s="73">
        <f t="shared" si="1107"/>
        <v>54.276091900151393</v>
      </c>
      <c r="PT272" s="73">
        <v>2</v>
      </c>
      <c r="PU272" s="73">
        <f t="shared" si="1108"/>
        <v>36.631708454703009</v>
      </c>
      <c r="PV272" s="73">
        <v>2</v>
      </c>
      <c r="PW272" s="73"/>
    </row>
    <row r="273" spans="1:439" x14ac:dyDescent="0.25">
      <c r="A273" s="150"/>
      <c r="B273" s="153" t="s">
        <v>10</v>
      </c>
      <c r="C273" s="151"/>
      <c r="D273" s="156">
        <v>13049</v>
      </c>
      <c r="E273" s="156" t="s">
        <v>0</v>
      </c>
      <c r="F273" s="72" t="s">
        <v>74</v>
      </c>
      <c r="G273" s="82"/>
      <c r="P273" s="161"/>
      <c r="Q273" s="127"/>
      <c r="R273" s="127"/>
      <c r="S273" s="127"/>
      <c r="T273" s="127"/>
      <c r="U273" s="127"/>
      <c r="V273" s="127"/>
      <c r="W273" s="127"/>
      <c r="X273" s="127"/>
      <c r="Y273" s="127"/>
      <c r="Z273" s="113"/>
      <c r="AA273" s="73"/>
      <c r="AB273" s="74">
        <v>1050</v>
      </c>
      <c r="AC273" s="74">
        <v>6036</v>
      </c>
      <c r="AD273" s="74">
        <v>1490</v>
      </c>
      <c r="AE273" s="74">
        <v>838</v>
      </c>
      <c r="AF273" s="74">
        <v>1428</v>
      </c>
      <c r="AG273" s="74">
        <v>5858</v>
      </c>
      <c r="AH273" s="74">
        <v>212</v>
      </c>
      <c r="AI273" s="74">
        <v>51</v>
      </c>
      <c r="AK273" s="73">
        <f t="shared" si="892"/>
        <v>16963</v>
      </c>
      <c r="AL273" s="75"/>
      <c r="AM273" s="76">
        <f t="shared" si="893"/>
        <v>6.1899428167187409E-2</v>
      </c>
      <c r="AN273" s="77">
        <f t="shared" si="894"/>
        <v>0.35583328420680305</v>
      </c>
      <c r="AO273" s="77">
        <f t="shared" si="895"/>
        <v>8.7838236161056418E-2</v>
      </c>
      <c r="AP273" s="77">
        <f t="shared" si="896"/>
        <v>4.940163886105052E-2</v>
      </c>
      <c r="AQ273" s="77">
        <f t="shared" si="897"/>
        <v>8.4183222307374878E-2</v>
      </c>
      <c r="AR273" s="77">
        <f t="shared" si="898"/>
        <v>0.34533985733655603</v>
      </c>
      <c r="AS273" s="77">
        <f t="shared" si="899"/>
        <v>1.2497789306136885E-2</v>
      </c>
      <c r="AT273" s="78">
        <f t="shared" si="900"/>
        <v>3.006543653834817E-3</v>
      </c>
      <c r="AU273" s="75">
        <f t="shared" si="901"/>
        <v>1</v>
      </c>
      <c r="AV273" s="75"/>
      <c r="AW273" s="75"/>
      <c r="AX273" s="74">
        <v>1197</v>
      </c>
      <c r="AY273" s="74">
        <v>1080</v>
      </c>
      <c r="AZ273" s="74">
        <v>1519</v>
      </c>
      <c r="BA273" s="74">
        <v>1275</v>
      </c>
      <c r="BB273" s="74">
        <v>6774</v>
      </c>
      <c r="BC273" s="74">
        <v>4550</v>
      </c>
      <c r="BD273" s="74">
        <v>492</v>
      </c>
      <c r="BF273" s="74">
        <v>67</v>
      </c>
      <c r="BG273" s="79">
        <v>18</v>
      </c>
      <c r="BH273" s="80">
        <v>167</v>
      </c>
      <c r="BI273" s="80"/>
      <c r="BJ273" s="81"/>
      <c r="BK273" s="73">
        <f t="shared" si="902"/>
        <v>185</v>
      </c>
      <c r="BL273" s="79">
        <f t="shared" si="903"/>
        <v>17139</v>
      </c>
      <c r="BM273" s="82"/>
      <c r="BN273" s="83">
        <f t="shared" si="904"/>
        <v>6.9840714160686157E-2</v>
      </c>
      <c r="BO273" s="84">
        <f t="shared" si="905"/>
        <v>6.3014178190092765E-2</v>
      </c>
      <c r="BP273" s="84">
        <f t="shared" si="906"/>
        <v>8.8628274695139744E-2</v>
      </c>
      <c r="BQ273" s="84">
        <f t="shared" si="907"/>
        <v>7.4391738141081742E-2</v>
      </c>
      <c r="BR273" s="84">
        <f t="shared" si="908"/>
        <v>0.39523892875897076</v>
      </c>
      <c r="BS273" s="84">
        <f t="shared" si="909"/>
        <v>0.26547639885640933</v>
      </c>
      <c r="BT273" s="84">
        <f t="shared" si="910"/>
        <v>2.8706458953264485E-2</v>
      </c>
      <c r="BU273" s="84">
        <f t="shared" si="911"/>
        <v>0</v>
      </c>
      <c r="BV273" s="84">
        <f t="shared" si="912"/>
        <v>3.9092129062372367E-3</v>
      </c>
      <c r="BW273" s="84">
        <f t="shared" si="913"/>
        <v>1.0502363031682129E-3</v>
      </c>
      <c r="BX273" s="84">
        <f t="shared" si="914"/>
        <v>9.7438590349495299E-3</v>
      </c>
      <c r="BY273" s="84">
        <f t="shared" si="915"/>
        <v>0</v>
      </c>
      <c r="BZ273" s="84">
        <f t="shared" si="916"/>
        <v>0</v>
      </c>
      <c r="CA273" s="75">
        <f t="shared" si="917"/>
        <v>1.0794095338117742E-2</v>
      </c>
      <c r="CB273" s="85">
        <f t="shared" si="918"/>
        <v>1</v>
      </c>
      <c r="CC273" s="75"/>
      <c r="CD273" s="75"/>
      <c r="CE273" s="74">
        <v>669</v>
      </c>
      <c r="CF273" s="74">
        <v>4899</v>
      </c>
      <c r="CG273" s="74">
        <v>5526</v>
      </c>
      <c r="CH273" s="74">
        <v>1801</v>
      </c>
      <c r="CI273" s="74">
        <v>2642</v>
      </c>
      <c r="CJ273" s="74">
        <v>999</v>
      </c>
      <c r="CK273" s="74">
        <v>435</v>
      </c>
      <c r="CP273" s="73">
        <f t="shared" si="1109"/>
        <v>0</v>
      </c>
      <c r="CQ273" s="73">
        <f t="shared" si="1110"/>
        <v>16971</v>
      </c>
      <c r="CR273" s="73"/>
      <c r="CS273" s="76">
        <f t="shared" si="919"/>
        <v>3.9420187378469154E-2</v>
      </c>
      <c r="CT273" s="77">
        <f t="shared" si="920"/>
        <v>0.28866890578044901</v>
      </c>
      <c r="CU273" s="77">
        <f t="shared" si="921"/>
        <v>0.3256142831889694</v>
      </c>
      <c r="CV273" s="77">
        <f t="shared" si="922"/>
        <v>0.10612220847327794</v>
      </c>
      <c r="CW273" s="77">
        <f t="shared" si="923"/>
        <v>0.1556773319191562</v>
      </c>
      <c r="CX273" s="77">
        <f t="shared" si="924"/>
        <v>5.8865122856637794E-2</v>
      </c>
      <c r="CY273" s="77">
        <f t="shared" si="925"/>
        <v>2.5631960403040482E-2</v>
      </c>
      <c r="CZ273" s="78"/>
      <c r="DA273" s="78"/>
      <c r="DB273" s="78"/>
      <c r="DC273" s="78"/>
      <c r="DD273" s="78">
        <f t="shared" si="926"/>
        <v>0</v>
      </c>
      <c r="DE273" s="75">
        <f t="shared" si="927"/>
        <v>1</v>
      </c>
      <c r="DF273" s="75"/>
      <c r="DG273" s="75"/>
      <c r="DH273" s="74">
        <v>1389</v>
      </c>
      <c r="DI273" s="74">
        <v>4985</v>
      </c>
      <c r="DJ273" s="74">
        <v>3932</v>
      </c>
      <c r="DK273" s="74">
        <v>3232</v>
      </c>
      <c r="DM273" s="74">
        <v>908</v>
      </c>
      <c r="DN273" s="74">
        <v>1115</v>
      </c>
      <c r="DO273" s="74">
        <v>1173</v>
      </c>
      <c r="DP273" s="74">
        <v>21</v>
      </c>
      <c r="DQ273" s="74">
        <v>266</v>
      </c>
      <c r="DR273" s="74">
        <v>9</v>
      </c>
      <c r="DS273" s="74">
        <v>16</v>
      </c>
      <c r="DT273" s="74">
        <v>104</v>
      </c>
      <c r="DU273" s="73">
        <f t="shared" si="928"/>
        <v>416</v>
      </c>
      <c r="DV273" s="73">
        <f t="shared" si="1111"/>
        <v>17150</v>
      </c>
      <c r="DW273" s="76">
        <f t="shared" si="929"/>
        <v>8.0991253644314865E-2</v>
      </c>
      <c r="DX273" s="77">
        <f t="shared" si="930"/>
        <v>0.29067055393586005</v>
      </c>
      <c r="DY273" s="77">
        <f t="shared" si="931"/>
        <v>0.22927113702623908</v>
      </c>
      <c r="DZ273" s="77">
        <f t="shared" si="932"/>
        <v>0.18845481049562682</v>
      </c>
      <c r="EA273" s="77">
        <f t="shared" si="933"/>
        <v>0</v>
      </c>
      <c r="EB273" s="77">
        <f t="shared" si="934"/>
        <v>5.2944606413994171E-2</v>
      </c>
      <c r="EC273" s="77">
        <f t="shared" si="935"/>
        <v>6.5014577259475223E-2</v>
      </c>
      <c r="ED273" s="77">
        <f t="shared" si="936"/>
        <v>6.8396501457725953E-2</v>
      </c>
      <c r="EE273" s="75">
        <f t="shared" si="937"/>
        <v>1.2244897959183673E-3</v>
      </c>
      <c r="EF273" s="78">
        <f t="shared" si="938"/>
        <v>1.5510204081632653E-2</v>
      </c>
      <c r="EG273" s="78">
        <f t="shared" si="939"/>
        <v>5.2478134110787176E-4</v>
      </c>
      <c r="EH273" s="78">
        <f t="shared" si="940"/>
        <v>9.3294460641399422E-4</v>
      </c>
      <c r="EI273" s="78">
        <f t="shared" si="941"/>
        <v>6.0641399416909618E-3</v>
      </c>
      <c r="EJ273" s="75">
        <f t="shared" si="942"/>
        <v>2.4256559766763847E-2</v>
      </c>
      <c r="EK273" s="75">
        <f t="shared" si="943"/>
        <v>1</v>
      </c>
      <c r="EL273" s="75"/>
      <c r="EM273" s="75"/>
      <c r="EN273" s="75"/>
      <c r="EO273" s="75"/>
      <c r="EP273" s="75"/>
      <c r="EQ273" s="75"/>
      <c r="ER273" s="75">
        <f t="shared" si="944"/>
        <v>0.35583328420680305</v>
      </c>
      <c r="ES273" s="75">
        <f t="shared" si="945"/>
        <v>0.39523892875897076</v>
      </c>
      <c r="ET273" s="75">
        <f t="shared" si="946"/>
        <v>0.28866890578044901</v>
      </c>
      <c r="EU273" s="75">
        <f t="shared" si="947"/>
        <v>0.29067055393586005</v>
      </c>
      <c r="EV273" s="75"/>
      <c r="EW273" s="75"/>
      <c r="EX273" s="75">
        <f t="shared" si="948"/>
        <v>8.7838236161056418E-2</v>
      </c>
      <c r="EY273" s="75">
        <f t="shared" si="949"/>
        <v>6.3014178190092765E-2</v>
      </c>
      <c r="EZ273" s="75">
        <f t="shared" si="950"/>
        <v>0.1556773319191562</v>
      </c>
      <c r="FA273" s="75">
        <f t="shared" si="951"/>
        <v>0.22927113702623908</v>
      </c>
      <c r="FB273" s="75"/>
      <c r="FC273" s="75"/>
      <c r="FD273" s="75"/>
      <c r="FE273" s="75">
        <f t="shared" si="952"/>
        <v>0</v>
      </c>
      <c r="FF273" s="75"/>
      <c r="FG273" s="75"/>
      <c r="FH273" s="75"/>
      <c r="FI273" s="75"/>
      <c r="FJ273" s="75"/>
      <c r="FK273" s="75">
        <f t="shared" si="953"/>
        <v>3.9092129062372367E-3</v>
      </c>
      <c r="FL273" s="75"/>
      <c r="FM273" s="75"/>
      <c r="FN273" s="75"/>
      <c r="FO273" s="75"/>
      <c r="FP273" s="75">
        <f t="shared" si="954"/>
        <v>0.44367152036785945</v>
      </c>
      <c r="FQ273" s="75">
        <f t="shared" si="955"/>
        <v>0.46216231985530076</v>
      </c>
      <c r="FR273" s="75">
        <f t="shared" si="956"/>
        <v>0.44434623769960524</v>
      </c>
      <c r="FS273" s="75">
        <f t="shared" si="957"/>
        <v>0.51994169096209908</v>
      </c>
      <c r="FT273" s="75"/>
      <c r="FU273" s="75"/>
      <c r="FV273" s="75"/>
      <c r="FW273" s="75">
        <f t="shared" si="958"/>
        <v>-0.10657002297852175</v>
      </c>
      <c r="FX273" s="75">
        <f t="shared" si="959"/>
        <v>2.0016481554110399E-3</v>
      </c>
      <c r="FY273" s="75">
        <f t="shared" si="960"/>
        <v>-0.10456837482311071</v>
      </c>
      <c r="FZ273" s="75"/>
      <c r="GA273" s="75"/>
      <c r="GB273" s="75">
        <f t="shared" si="961"/>
        <v>9.2663153729063433E-2</v>
      </c>
      <c r="GC273" s="75">
        <f t="shared" si="962"/>
        <v>7.3593805107082882E-2</v>
      </c>
      <c r="GD273" s="75">
        <f t="shared" si="963"/>
        <v>0.16625695883614633</v>
      </c>
      <c r="GE273" s="75"/>
      <c r="GF273" s="75"/>
      <c r="GG273" s="75"/>
      <c r="GH273" s="75"/>
      <c r="GI273" s="75"/>
      <c r="GJ273" s="75"/>
      <c r="GK273" s="75"/>
      <c r="GL273" s="75"/>
      <c r="GM273" s="75"/>
      <c r="GN273" s="75"/>
      <c r="GO273" s="75"/>
      <c r="GP273" s="75"/>
      <c r="GQ273" s="75">
        <f t="shared" si="964"/>
        <v>-1.7816082155695523E-2</v>
      </c>
      <c r="GR273" s="75">
        <f t="shared" si="965"/>
        <v>7.5595453262493839E-2</v>
      </c>
      <c r="GS273" s="75">
        <f t="shared" si="966"/>
        <v>5.7779371106798316E-2</v>
      </c>
      <c r="GT273" s="75"/>
      <c r="GU273" s="75"/>
      <c r="GV273" s="75"/>
      <c r="GW273" s="75"/>
      <c r="GX273" s="75">
        <f t="shared" si="967"/>
        <v>1.2497789306136885E-2</v>
      </c>
      <c r="GY273" s="75">
        <f t="shared" si="968"/>
        <v>2.8706458953264485E-2</v>
      </c>
      <c r="GZ273" s="75">
        <f t="shared" si="969"/>
        <v>2.5631960403040482E-2</v>
      </c>
      <c r="HA273" s="75">
        <f t="shared" si="970"/>
        <v>5.2944606413994171E-2</v>
      </c>
      <c r="HB273" s="75"/>
      <c r="HC273" s="75"/>
      <c r="HD273" s="75">
        <f t="shared" si="971"/>
        <v>-3.0744985502240037E-3</v>
      </c>
      <c r="HE273" s="75">
        <f t="shared" si="972"/>
        <v>2.7312646010953689E-2</v>
      </c>
      <c r="HF273" s="75">
        <f t="shared" si="973"/>
        <v>2.4238147460729685E-2</v>
      </c>
      <c r="HG273" s="75"/>
      <c r="HH273" s="75"/>
      <c r="HI273" s="75"/>
      <c r="HJ273" s="75">
        <f t="shared" si="974"/>
        <v>0.34533985733655603</v>
      </c>
      <c r="HK273" s="75">
        <f t="shared" si="975"/>
        <v>0.26547639885640933</v>
      </c>
      <c r="HL273" s="75">
        <f t="shared" si="976"/>
        <v>0.3256142831889694</v>
      </c>
      <c r="HM273" s="75">
        <f t="shared" si="977"/>
        <v>0.18845481049562682</v>
      </c>
      <c r="HN273" s="75"/>
      <c r="HO273" s="75"/>
      <c r="HP273" s="75">
        <f t="shared" si="978"/>
        <v>6.0137884332560065E-2</v>
      </c>
      <c r="HQ273" s="75">
        <f>Gegevens!HM69-Gegevens!HL69</f>
        <v>-9.7677479618226676E-2</v>
      </c>
      <c r="HR273" s="75">
        <f t="shared" si="979"/>
        <v>-7.7021588360782517E-2</v>
      </c>
      <c r="HS273" s="75"/>
      <c r="HT273" s="75"/>
      <c r="HU273" s="75"/>
      <c r="HV273" s="75">
        <f t="shared" si="980"/>
        <v>6.1899428167187409E-2</v>
      </c>
      <c r="HW273" s="75">
        <f t="shared" si="981"/>
        <v>8.8628274695139744E-2</v>
      </c>
      <c r="HX273" s="75">
        <f t="shared" si="982"/>
        <v>5.8865122856637794E-2</v>
      </c>
      <c r="HY273" s="75">
        <f t="shared" si="983"/>
        <v>8.0991253644314865E-2</v>
      </c>
      <c r="HZ273" s="75"/>
      <c r="IA273" s="75"/>
      <c r="IB273" s="75">
        <f t="shared" si="984"/>
        <v>-2.976315183850195E-2</v>
      </c>
      <c r="IC273" s="75">
        <f t="shared" si="985"/>
        <v>2.212613078767707E-2</v>
      </c>
      <c r="ID273" s="75">
        <f t="shared" si="986"/>
        <v>-7.6370210508248798E-3</v>
      </c>
      <c r="IE273" s="75"/>
      <c r="IF273" s="75"/>
      <c r="IG273" s="75"/>
      <c r="IH273" s="75">
        <f t="shared" si="987"/>
        <v>4.940163886105052E-2</v>
      </c>
      <c r="II273" s="75">
        <f t="shared" si="988"/>
        <v>7.4391738141081742E-2</v>
      </c>
      <c r="IJ273" s="75">
        <f t="shared" si="989"/>
        <v>3.9420187378469154E-2</v>
      </c>
      <c r="IK273" s="75">
        <f t="shared" si="990"/>
        <v>6.8396501457725953E-2</v>
      </c>
      <c r="IL273" s="75"/>
      <c r="IM273" s="75"/>
      <c r="IN273" s="75">
        <f t="shared" si="991"/>
        <v>-3.4971550762612588E-2</v>
      </c>
      <c r="IO273" s="75">
        <f t="shared" si="992"/>
        <v>2.8976314079256799E-2</v>
      </c>
      <c r="IP273" s="75">
        <f t="shared" si="993"/>
        <v>-5.9952366833557896E-3</v>
      </c>
      <c r="IQ273" s="75"/>
      <c r="IR273" s="75"/>
      <c r="IS273" s="75"/>
      <c r="IT273" s="75">
        <f t="shared" si="994"/>
        <v>8.4183222307374878E-2</v>
      </c>
      <c r="IU273" s="75">
        <f t="shared" si="995"/>
        <v>6.9840714160686157E-2</v>
      </c>
      <c r="IV273" s="75">
        <f t="shared" si="996"/>
        <v>0.10612220847327794</v>
      </c>
      <c r="IW273" s="75">
        <f t="shared" si="997"/>
        <v>6.5014577259475223E-2</v>
      </c>
      <c r="IX273" s="75"/>
      <c r="IY273" s="75"/>
      <c r="IZ273" s="75">
        <f t="shared" si="998"/>
        <v>3.6281494312591783E-2</v>
      </c>
      <c r="JA273" s="75">
        <f t="shared" si="999"/>
        <v>-4.1107631213802717E-2</v>
      </c>
      <c r="JB273" s="75">
        <f t="shared" si="1000"/>
        <v>-4.826136901210934E-3</v>
      </c>
      <c r="JC273" s="75"/>
      <c r="JD273" s="75"/>
      <c r="JE273" s="75"/>
      <c r="JF273" s="75"/>
      <c r="JG273" s="75"/>
      <c r="JH273" s="75"/>
      <c r="JI273" s="75">
        <f t="shared" si="1001"/>
        <v>6.1899428167187409E-2</v>
      </c>
      <c r="JJ273" s="75">
        <f t="shared" si="1002"/>
        <v>0.13358486116842538</v>
      </c>
      <c r="JK273" s="75">
        <f t="shared" si="1003"/>
        <v>0.14608265047456229</v>
      </c>
      <c r="JL273" s="75"/>
      <c r="JM273" s="75">
        <f t="shared" si="1004"/>
        <v>0.10309819709434623</v>
      </c>
      <c r="JN273" s="75">
        <f t="shared" si="1005"/>
        <v>0.1442324523017679</v>
      </c>
      <c r="JO273" s="75">
        <f t="shared" si="1006"/>
        <v>0.17293891125503238</v>
      </c>
      <c r="JP273" s="75"/>
      <c r="JQ273" s="75">
        <f t="shared" si="1007"/>
        <v>6.5052147781509639E-2</v>
      </c>
      <c r="JR273" s="75">
        <f t="shared" si="1008"/>
        <v>0.14554239585174711</v>
      </c>
      <c r="JS273" s="75">
        <f t="shared" si="1009"/>
        <v>0.17117435625478758</v>
      </c>
      <c r="JT273" s="75"/>
      <c r="JU273" s="75">
        <f t="shared" si="1010"/>
        <v>0.12134110787172012</v>
      </c>
      <c r="JV273" s="75">
        <f t="shared" si="1011"/>
        <v>0.13341107871720118</v>
      </c>
      <c r="JW273" s="75">
        <f t="shared" si="1012"/>
        <v>0.18635568513119533</v>
      </c>
      <c r="JX273" s="75"/>
      <c r="JY273" s="75"/>
      <c r="JZ273" s="75"/>
      <c r="KA273" s="75">
        <f t="shared" si="1013"/>
        <v>-3.8046049312836588E-2</v>
      </c>
      <c r="KB273" s="75">
        <f t="shared" si="1014"/>
        <v>5.6288960090210477E-2</v>
      </c>
      <c r="KC273" s="75">
        <f t="shared" si="1015"/>
        <v>1.8242910777373889E-2</v>
      </c>
      <c r="KD273" s="75"/>
      <c r="KE273" s="75"/>
      <c r="KF273" s="75">
        <f t="shared" si="1016"/>
        <v>1.3099435499792089E-3</v>
      </c>
      <c r="KG273" s="75">
        <f t="shared" si="1017"/>
        <v>-1.2131317134545933E-2</v>
      </c>
      <c r="KH273" s="75">
        <f t="shared" si="1018"/>
        <v>-1.0821373584566724E-2</v>
      </c>
      <c r="KI273" s="75"/>
      <c r="KJ273" s="75"/>
      <c r="KK273" s="75">
        <f t="shared" si="1019"/>
        <v>-1.7645550002448052E-3</v>
      </c>
      <c r="KL273" s="75">
        <f t="shared" si="1020"/>
        <v>1.5181328876407746E-2</v>
      </c>
      <c r="KM273" s="75">
        <f t="shared" si="1021"/>
        <v>1.3416773876162941E-2</v>
      </c>
      <c r="KN273" s="75"/>
      <c r="KO273" s="75"/>
      <c r="KP273" s="75"/>
      <c r="KQ273" s="75"/>
      <c r="KR273" s="73">
        <f t="shared" si="1022"/>
        <v>6778.3476282163483</v>
      </c>
      <c r="KS273" s="73">
        <f t="shared" si="1023"/>
        <v>1080.693155960091</v>
      </c>
      <c r="KT273" s="73">
        <f t="shared" si="1024"/>
        <v>4552.9202403874197</v>
      </c>
      <c r="KU273" s="73">
        <f t="shared" si="1025"/>
        <v>1519.9749110216467</v>
      </c>
      <c r="KV273" s="73">
        <f t="shared" si="1026"/>
        <v>1275.8183091195519</v>
      </c>
      <c r="KW273" s="73">
        <f t="shared" si="1027"/>
        <v>1197.7682478557676</v>
      </c>
      <c r="KX273" s="73">
        <f t="shared" si="1028"/>
        <v>492.31577104848594</v>
      </c>
      <c r="KY273" s="73"/>
      <c r="KZ273" s="73">
        <f t="shared" si="1029"/>
        <v>4950.6717341347003</v>
      </c>
      <c r="LA273" s="73">
        <f t="shared" si="1030"/>
        <v>2669.8662424135287</v>
      </c>
      <c r="LB273" s="73">
        <f t="shared" si="1031"/>
        <v>5584.2849566908253</v>
      </c>
      <c r="LC273" s="73">
        <f t="shared" si="1032"/>
        <v>1009.5368569913381</v>
      </c>
      <c r="LD273" s="73">
        <f t="shared" si="1033"/>
        <v>676.05621354074594</v>
      </c>
      <c r="LE273" s="73">
        <f t="shared" si="1034"/>
        <v>1819.9958753167166</v>
      </c>
      <c r="LF273" s="73">
        <f t="shared" si="1035"/>
        <v>439.58812091214423</v>
      </c>
      <c r="LG273" s="73"/>
      <c r="LH273" s="73">
        <f t="shared" si="1036"/>
        <v>4985</v>
      </c>
      <c r="LI273" s="73">
        <f t="shared" si="1037"/>
        <v>3932</v>
      </c>
      <c r="LJ273" s="73">
        <f t="shared" si="1038"/>
        <v>3232</v>
      </c>
      <c r="LK273" s="73">
        <f t="shared" si="1039"/>
        <v>1389</v>
      </c>
      <c r="LL273" s="73">
        <f t="shared" si="1040"/>
        <v>1173</v>
      </c>
      <c r="LM273" s="73">
        <f t="shared" si="1041"/>
        <v>1115</v>
      </c>
      <c r="LN273" s="73">
        <f t="shared" si="1042"/>
        <v>908</v>
      </c>
      <c r="LO273" s="73"/>
      <c r="LP273" s="73">
        <f t="shared" si="1043"/>
        <v>-1827.675894081648</v>
      </c>
      <c r="LQ273" s="73">
        <f t="shared" si="1044"/>
        <v>1589.1730864534377</v>
      </c>
      <c r="LR273" s="73">
        <f t="shared" si="1045"/>
        <v>1031.3647163034057</v>
      </c>
      <c r="LS273" s="73">
        <f t="shared" si="1046"/>
        <v>-510.43805403030854</v>
      </c>
      <c r="LT273" s="73">
        <f t="shared" si="1047"/>
        <v>-599.762095578806</v>
      </c>
      <c r="LU273" s="73">
        <f t="shared" si="1048"/>
        <v>622.22762746094895</v>
      </c>
      <c r="LV273" s="73">
        <f t="shared" si="1049"/>
        <v>-52.727650136341708</v>
      </c>
      <c r="LW273" s="73"/>
      <c r="LX273" s="73">
        <f t="shared" si="1050"/>
        <v>34.328265865299727</v>
      </c>
      <c r="LY273" s="73">
        <f t="shared" si="1051"/>
        <v>1262.1337575864713</v>
      </c>
      <c r="LZ273" s="73">
        <f t="shared" si="1052"/>
        <v>-2352.2849566908253</v>
      </c>
      <c r="MA273" s="73">
        <f t="shared" si="1053"/>
        <v>379.46314300866186</v>
      </c>
      <c r="MB273" s="73">
        <f t="shared" si="1054"/>
        <v>496.94378645925406</v>
      </c>
      <c r="MC273" s="73">
        <f t="shared" si="1055"/>
        <v>-704.99587531671659</v>
      </c>
      <c r="MD273" s="73">
        <f t="shared" si="1056"/>
        <v>468.41187908785577</v>
      </c>
      <c r="ME273" s="73"/>
      <c r="MF273" s="73">
        <f t="shared" si="1057"/>
        <v>-1793.3476282163483</v>
      </c>
      <c r="MG273" s="73">
        <f t="shared" si="1058"/>
        <v>2851.3068440399093</v>
      </c>
      <c r="MH273" s="73">
        <f t="shared" si="1059"/>
        <v>-1320.9202403874197</v>
      </c>
      <c r="MI273" s="73">
        <f t="shared" si="1060"/>
        <v>-130.97491102164668</v>
      </c>
      <c r="MJ273" s="73">
        <f t="shared" si="1061"/>
        <v>-102.81830911955194</v>
      </c>
      <c r="MK273" s="73">
        <f t="shared" si="1062"/>
        <v>-82.76824785576764</v>
      </c>
      <c r="ML273" s="73">
        <f t="shared" si="1063"/>
        <v>415.68422895151406</v>
      </c>
      <c r="MM273" s="73"/>
      <c r="MN273" s="75">
        <f t="shared" si="1064"/>
        <v>-0.2696344292631952</v>
      </c>
      <c r="MO273" s="75">
        <f t="shared" si="1065"/>
        <v>1.4705127701503871</v>
      </c>
      <c r="MP273" s="75">
        <f t="shared" si="1066"/>
        <v>0.22652817573093356</v>
      </c>
      <c r="MQ273" s="75">
        <f t="shared" si="1067"/>
        <v>-0.33582005224495387</v>
      </c>
      <c r="MR273" s="75">
        <f t="shared" si="1068"/>
        <v>-0.47009992825130764</v>
      </c>
      <c r="MS273" s="75">
        <f t="shared" si="1069"/>
        <v>0.51948916543317492</v>
      </c>
      <c r="MT273" s="75">
        <f t="shared" si="1070"/>
        <v>-0.10710128181359602</v>
      </c>
      <c r="MU273" s="75"/>
      <c r="MV273" s="75">
        <f t="shared" si="1071"/>
        <v>6.9340622260626959E-3</v>
      </c>
      <c r="MW273" s="75">
        <f t="shared" si="1072"/>
        <v>0.4727329547586312</v>
      </c>
      <c r="MX273" s="75">
        <f t="shared" si="1073"/>
        <v>-0.42123297341272475</v>
      </c>
      <c r="MY273" s="75">
        <f t="shared" si="1074"/>
        <v>0.37587844404170939</v>
      </c>
      <c r="MZ273" s="75">
        <f t="shared" si="1075"/>
        <v>0.73506281949038432</v>
      </c>
      <c r="NA273" s="75">
        <f t="shared" si="1076"/>
        <v>-0.38736124893361795</v>
      </c>
      <c r="NB273" s="75">
        <f t="shared" si="1077"/>
        <v>1.0655699205790692</v>
      </c>
      <c r="NC273" s="75"/>
      <c r="ND273" s="75">
        <f t="shared" si="1078"/>
        <v>-0.26457002894793241</v>
      </c>
      <c r="NE273" s="75">
        <f t="shared" si="1079"/>
        <v>2.6384055717525108</v>
      </c>
      <c r="NF273" s="75">
        <f t="shared" si="1080"/>
        <v>-0.29012593470669257</v>
      </c>
      <c r="NG273" s="75">
        <f t="shared" si="1081"/>
        <v>-8.6169126919083336E-2</v>
      </c>
      <c r="NH273" s="75">
        <f t="shared" si="1082"/>
        <v>-8.0590087463556878E-2</v>
      </c>
      <c r="NI273" s="75">
        <f t="shared" si="1083"/>
        <v>-6.910205543012056E-2</v>
      </c>
      <c r="NJ273" s="75">
        <f t="shared" si="1084"/>
        <v>0.84434473440944313</v>
      </c>
      <c r="NK273" s="75"/>
      <c r="NL273" s="75"/>
      <c r="NM273" s="211">
        <v>19654</v>
      </c>
      <c r="NN273" s="212">
        <v>0</v>
      </c>
      <c r="NO273" s="212">
        <v>24</v>
      </c>
      <c r="NP273" s="212">
        <v>3</v>
      </c>
      <c r="NQ273" s="212">
        <v>0</v>
      </c>
      <c r="NR273" s="212">
        <v>12</v>
      </c>
      <c r="NS273" s="213">
        <v>39</v>
      </c>
      <c r="NT273" s="213">
        <f t="shared" si="1085"/>
        <v>19693</v>
      </c>
      <c r="NU273" s="75"/>
      <c r="NV273" s="75"/>
      <c r="NW273" s="73">
        <v>17150</v>
      </c>
      <c r="NX273" s="73">
        <v>3932</v>
      </c>
      <c r="NY273" s="75">
        <f t="shared" si="1086"/>
        <v>0.22927113702623908</v>
      </c>
      <c r="NZ273" s="75">
        <f t="shared" si="1087"/>
        <v>4.084124875630658E-3</v>
      </c>
      <c r="OA273" s="75">
        <f t="shared" si="1088"/>
        <v>5.01689949996874E-3</v>
      </c>
      <c r="OB273" s="73">
        <v>24884</v>
      </c>
      <c r="OC273" s="73">
        <v>19693</v>
      </c>
      <c r="OD273" s="73">
        <v>1511.7532588193747</v>
      </c>
      <c r="OE273" s="73">
        <v>626.41215826257928</v>
      </c>
      <c r="OF273" s="75">
        <f t="shared" si="1089"/>
        <v>2.5173290397949657E-2</v>
      </c>
      <c r="OG273" s="75">
        <f t="shared" si="1090"/>
        <v>0.41436137452204658</v>
      </c>
      <c r="OH273" s="73">
        <v>903</v>
      </c>
      <c r="OI273" s="73">
        <f t="shared" si="1091"/>
        <v>374.16832119340808</v>
      </c>
      <c r="OJ273" s="75">
        <f t="shared" si="1092"/>
        <v>1.900006708949414E-2</v>
      </c>
      <c r="OK273" s="75">
        <f t="shared" si="1093"/>
        <v>3.7970665966784059E-3</v>
      </c>
      <c r="OL273" s="75">
        <f t="shared" si="1094"/>
        <v>9.1383070589243264E-4</v>
      </c>
      <c r="OM273" s="73">
        <v>24688</v>
      </c>
      <c r="ON273" s="73">
        <v>479884812</v>
      </c>
      <c r="OO273" s="73">
        <f t="shared" si="1095"/>
        <v>19437.978451069346</v>
      </c>
      <c r="OP273" s="75">
        <f t="shared" si="1096"/>
        <v>3.7886426046119912E-3</v>
      </c>
      <c r="OQ273" s="75">
        <f t="shared" si="1097"/>
        <v>3.8536795431561963E-3</v>
      </c>
      <c r="OR273" s="75">
        <f t="shared" si="1098"/>
        <v>1.2062718786571686E-3</v>
      </c>
      <c r="OS273" s="73">
        <v>4512.543259883344</v>
      </c>
      <c r="OT273" s="75">
        <f t="shared" si="1099"/>
        <v>0.18134316267012313</v>
      </c>
      <c r="OU273" s="75">
        <f t="shared" si="1100"/>
        <v>3.7190523023317135E-3</v>
      </c>
      <c r="OV273" s="73">
        <v>188.06411404348032</v>
      </c>
      <c r="OW273" s="75">
        <f t="shared" si="1101"/>
        <v>7.6176326167968367E-3</v>
      </c>
      <c r="OX273" s="75">
        <v>5.1948051948051945E-2</v>
      </c>
      <c r="OY273" s="73">
        <v>1247</v>
      </c>
      <c r="OZ273" s="75">
        <f t="shared" si="1102"/>
        <v>5.0112522102555859E-2</v>
      </c>
      <c r="PA273" s="73">
        <v>5102</v>
      </c>
      <c r="PB273" s="75">
        <f t="shared" si="1103"/>
        <v>0.20503134544285484</v>
      </c>
      <c r="PC273" s="73">
        <v>3910</v>
      </c>
      <c r="PD273" s="73">
        <v>5540</v>
      </c>
      <c r="PE273" s="75">
        <f t="shared" si="1104"/>
        <v>-0.29422382671480146</v>
      </c>
      <c r="PF273" s="75">
        <v>3.1292932376736374E-2</v>
      </c>
      <c r="PG273" s="75">
        <v>6.0041723909835649E-2</v>
      </c>
      <c r="PH273" s="75">
        <v>9.133465628657203E-2</v>
      </c>
      <c r="PI273" s="75"/>
      <c r="PJ273" s="75"/>
      <c r="PK273" s="75"/>
      <c r="PL273" s="75"/>
      <c r="PM273" s="75"/>
      <c r="PN273" s="75"/>
      <c r="PO273" s="226"/>
      <c r="PP273" s="21">
        <f t="shared" si="1105"/>
        <v>0</v>
      </c>
      <c r="PQ273" s="73">
        <f t="shared" si="1106"/>
        <v>122.83903290773021</v>
      </c>
      <c r="PR273" s="73"/>
      <c r="PS273" s="73">
        <f t="shared" si="1107"/>
        <v>31.839157306333131</v>
      </c>
      <c r="PT273" s="73">
        <v>2</v>
      </c>
      <c r="PU273" s="73">
        <f t="shared" si="1108"/>
        <v>24.066754759893666</v>
      </c>
      <c r="PV273" s="73">
        <v>2</v>
      </c>
      <c r="PW273" s="73"/>
    </row>
    <row r="274" spans="1:439" x14ac:dyDescent="0.25">
      <c r="A274" s="150"/>
      <c r="B274" s="153" t="s">
        <v>7</v>
      </c>
      <c r="C274" s="151"/>
      <c r="D274" s="156">
        <v>42025</v>
      </c>
      <c r="E274" s="156" t="s">
        <v>205</v>
      </c>
      <c r="F274" s="72" t="s">
        <v>222</v>
      </c>
      <c r="G274" s="82"/>
      <c r="P274" s="161"/>
      <c r="Q274" s="127"/>
      <c r="R274" s="127"/>
      <c r="S274" s="127"/>
      <c r="T274" s="127"/>
      <c r="U274" s="127"/>
      <c r="V274" s="127"/>
      <c r="W274" s="127"/>
      <c r="X274" s="127"/>
      <c r="Y274" s="127"/>
      <c r="Z274" s="113"/>
      <c r="AA274" s="73"/>
      <c r="AB274" s="74">
        <v>2267</v>
      </c>
      <c r="AC274" s="74">
        <v>4104</v>
      </c>
      <c r="AD274" s="74">
        <v>1224</v>
      </c>
      <c r="AE274" s="74">
        <v>1434</v>
      </c>
      <c r="AF274" s="74">
        <v>1682</v>
      </c>
      <c r="AG274" s="74">
        <v>3278</v>
      </c>
      <c r="AH274" s="74">
        <v>139</v>
      </c>
      <c r="AI274" s="74">
        <v>2810</v>
      </c>
      <c r="AK274" s="73">
        <f t="shared" si="892"/>
        <v>16938</v>
      </c>
      <c r="AL274" s="75"/>
      <c r="AM274" s="76">
        <f t="shared" si="893"/>
        <v>0.1338410674223639</v>
      </c>
      <c r="AN274" s="77">
        <f t="shared" si="894"/>
        <v>0.24229543039319873</v>
      </c>
      <c r="AO274" s="77">
        <f t="shared" si="895"/>
        <v>7.226354941551541E-2</v>
      </c>
      <c r="AP274" s="77">
        <f t="shared" si="896"/>
        <v>8.4661707403471481E-2</v>
      </c>
      <c r="AQ274" s="77">
        <f t="shared" si="897"/>
        <v>9.9303341598771994E-2</v>
      </c>
      <c r="AR274" s="77">
        <f t="shared" si="898"/>
        <v>0.19352934230723817</v>
      </c>
      <c r="AS274" s="77">
        <f t="shared" si="899"/>
        <v>8.2063998110756872E-3</v>
      </c>
      <c r="AT274" s="78">
        <f t="shared" si="900"/>
        <v>0.16589916164836463</v>
      </c>
      <c r="AU274" s="75">
        <f t="shared" si="901"/>
        <v>1</v>
      </c>
      <c r="AV274" s="75"/>
      <c r="AW274" s="75"/>
      <c r="AX274" s="74">
        <v>1379</v>
      </c>
      <c r="AY274" s="74">
        <v>1075</v>
      </c>
      <c r="AZ274" s="74">
        <v>3451</v>
      </c>
      <c r="BA274" s="74">
        <v>2132</v>
      </c>
      <c r="BB274" s="74">
        <v>5696</v>
      </c>
      <c r="BC274" s="74">
        <v>2766</v>
      </c>
      <c r="BD274" s="74">
        <v>322</v>
      </c>
      <c r="BF274" s="74">
        <v>41</v>
      </c>
      <c r="BG274" s="79">
        <v>25</v>
      </c>
      <c r="BH274" s="80">
        <v>106</v>
      </c>
      <c r="BI274" s="80">
        <v>30</v>
      </c>
      <c r="BJ274" s="81">
        <v>13</v>
      </c>
      <c r="BK274" s="73">
        <f t="shared" si="902"/>
        <v>174</v>
      </c>
      <c r="BL274" s="79">
        <f t="shared" si="903"/>
        <v>17036</v>
      </c>
      <c r="BM274" s="82"/>
      <c r="BN274" s="83">
        <f t="shared" si="904"/>
        <v>8.0946231509744074E-2</v>
      </c>
      <c r="BO274" s="84">
        <f t="shared" si="905"/>
        <v>6.3101667057994831E-2</v>
      </c>
      <c r="BP274" s="84">
        <f t="shared" si="906"/>
        <v>0.20257102606245597</v>
      </c>
      <c r="BQ274" s="84">
        <f t="shared" si="907"/>
        <v>0.12514674806292556</v>
      </c>
      <c r="BR274" s="84">
        <f t="shared" si="908"/>
        <v>0.33435078656961731</v>
      </c>
      <c r="BS274" s="84">
        <f t="shared" si="909"/>
        <v>0.16236205682084998</v>
      </c>
      <c r="BT274" s="84">
        <f t="shared" si="910"/>
        <v>1.8901150504813335E-2</v>
      </c>
      <c r="BU274" s="84">
        <f t="shared" si="911"/>
        <v>0</v>
      </c>
      <c r="BV274" s="84">
        <f t="shared" si="912"/>
        <v>2.4066682319793379E-3</v>
      </c>
      <c r="BW274" s="84">
        <f t="shared" si="913"/>
        <v>1.4674806292556937E-3</v>
      </c>
      <c r="BX274" s="84">
        <f t="shared" si="914"/>
        <v>6.2221178680441419E-3</v>
      </c>
      <c r="BY274" s="84">
        <f t="shared" si="915"/>
        <v>1.7609767551068326E-3</v>
      </c>
      <c r="BZ274" s="84">
        <f t="shared" si="916"/>
        <v>7.6308992721296081E-4</v>
      </c>
      <c r="CA274" s="75">
        <f t="shared" si="917"/>
        <v>1.0213665179619628E-2</v>
      </c>
      <c r="CB274" s="85">
        <f t="shared" si="918"/>
        <v>1</v>
      </c>
      <c r="CC274" s="75"/>
      <c r="CD274" s="75"/>
      <c r="CE274" s="74">
        <v>1304</v>
      </c>
      <c r="CF274" s="74">
        <v>3324</v>
      </c>
      <c r="CG274" s="74">
        <v>3359</v>
      </c>
      <c r="CH274" s="74">
        <v>2266</v>
      </c>
      <c r="CI274" s="74">
        <v>2849</v>
      </c>
      <c r="CJ274" s="74">
        <v>3598</v>
      </c>
      <c r="CK274" s="74">
        <v>341</v>
      </c>
      <c r="CL274" s="72">
        <v>46</v>
      </c>
      <c r="CM274" s="72"/>
      <c r="CP274" s="73">
        <f t="shared" si="1109"/>
        <v>46</v>
      </c>
      <c r="CQ274" s="73">
        <f t="shared" si="1110"/>
        <v>17087</v>
      </c>
      <c r="CR274" s="73"/>
      <c r="CS274" s="76">
        <f t="shared" si="919"/>
        <v>7.631532744191491E-2</v>
      </c>
      <c r="CT274" s="77">
        <f t="shared" si="920"/>
        <v>0.19453385614794874</v>
      </c>
      <c r="CU274" s="77">
        <f t="shared" si="921"/>
        <v>0.19658219699186516</v>
      </c>
      <c r="CV274" s="77">
        <f t="shared" si="922"/>
        <v>0.13261543863756073</v>
      </c>
      <c r="CW274" s="77">
        <f t="shared" si="923"/>
        <v>0.16673494469479722</v>
      </c>
      <c r="CX274" s="77">
        <f t="shared" si="924"/>
        <v>0.21056943875460876</v>
      </c>
      <c r="CY274" s="77">
        <f t="shared" si="925"/>
        <v>1.9956692222157197E-2</v>
      </c>
      <c r="CZ274" s="78"/>
      <c r="DA274" s="78"/>
      <c r="DB274" s="78"/>
      <c r="DC274" s="78"/>
      <c r="DD274" s="78">
        <f t="shared" si="926"/>
        <v>2.6921051091473051E-3</v>
      </c>
      <c r="DE274" s="75">
        <f t="shared" si="927"/>
        <v>1</v>
      </c>
      <c r="DF274" s="75"/>
      <c r="DG274" s="75"/>
      <c r="DH274" s="74">
        <v>3272</v>
      </c>
      <c r="DI274" s="74">
        <v>3789</v>
      </c>
      <c r="DJ274" s="74">
        <v>3723</v>
      </c>
      <c r="DK274" s="74">
        <v>1939</v>
      </c>
      <c r="DM274" s="74">
        <v>676</v>
      </c>
      <c r="DN274" s="74">
        <v>1607</v>
      </c>
      <c r="DO274" s="74">
        <v>1862</v>
      </c>
      <c r="DP274" s="72">
        <v>173</v>
      </c>
      <c r="DQ274" s="72">
        <v>31</v>
      </c>
      <c r="DR274" s="74">
        <v>21</v>
      </c>
      <c r="DU274" s="73">
        <f t="shared" si="928"/>
        <v>225</v>
      </c>
      <c r="DV274" s="73">
        <f t="shared" si="1111"/>
        <v>17093</v>
      </c>
      <c r="DW274" s="76">
        <f t="shared" si="929"/>
        <v>0.19142338969168665</v>
      </c>
      <c r="DX274" s="77">
        <f t="shared" si="930"/>
        <v>0.22166968934651612</v>
      </c>
      <c r="DY274" s="77">
        <f t="shared" si="931"/>
        <v>0.21780845960334641</v>
      </c>
      <c r="DZ274" s="77">
        <f t="shared" si="932"/>
        <v>0.11343824957584976</v>
      </c>
      <c r="EA274" s="77">
        <f t="shared" si="933"/>
        <v>0</v>
      </c>
      <c r="EB274" s="77">
        <f t="shared" si="934"/>
        <v>3.9548353127011056E-2</v>
      </c>
      <c r="EC274" s="77">
        <f t="shared" si="935"/>
        <v>9.4015093898086932E-2</v>
      </c>
      <c r="ED274" s="77">
        <f t="shared" si="936"/>
        <v>0.10893348154215175</v>
      </c>
      <c r="EE274" s="75">
        <f t="shared" si="937"/>
        <v>1.0121102205581232E-2</v>
      </c>
      <c r="EF274" s="78">
        <f t="shared" si="938"/>
        <v>1.8136079096706254E-3</v>
      </c>
      <c r="EG274" s="78">
        <f t="shared" si="939"/>
        <v>1.228573100099456E-3</v>
      </c>
      <c r="EH274" s="78">
        <f t="shared" si="940"/>
        <v>0</v>
      </c>
      <c r="EI274" s="78">
        <f t="shared" si="941"/>
        <v>0</v>
      </c>
      <c r="EJ274" s="75">
        <f t="shared" si="942"/>
        <v>1.3163283215351313E-2</v>
      </c>
      <c r="EK274" s="75">
        <f t="shared" si="943"/>
        <v>1</v>
      </c>
      <c r="EL274" s="75"/>
      <c r="EM274" s="75"/>
      <c r="EN274" s="75"/>
      <c r="EO274" s="75"/>
      <c r="EP274" s="75"/>
      <c r="EQ274" s="75"/>
      <c r="ER274" s="75">
        <f t="shared" si="944"/>
        <v>0.24229543039319873</v>
      </c>
      <c r="ES274" s="75">
        <f t="shared" si="945"/>
        <v>0.33435078656961731</v>
      </c>
      <c r="ET274" s="75">
        <f t="shared" si="946"/>
        <v>0.19453385614794874</v>
      </c>
      <c r="EU274" s="75">
        <f t="shared" si="947"/>
        <v>0.22166968934651612</v>
      </c>
      <c r="EV274" s="75"/>
      <c r="EW274" s="75"/>
      <c r="EX274" s="75">
        <f t="shared" si="948"/>
        <v>7.226354941551541E-2</v>
      </c>
      <c r="EY274" s="75">
        <f t="shared" si="949"/>
        <v>6.3101667057994831E-2</v>
      </c>
      <c r="EZ274" s="75">
        <f t="shared" si="950"/>
        <v>0.16673494469479722</v>
      </c>
      <c r="FA274" s="75">
        <f t="shared" si="951"/>
        <v>0.21780845960334641</v>
      </c>
      <c r="FB274" s="75"/>
      <c r="FC274" s="75"/>
      <c r="FD274" s="75"/>
      <c r="FE274" s="75">
        <f t="shared" si="952"/>
        <v>0</v>
      </c>
      <c r="FF274" s="75"/>
      <c r="FG274" s="75"/>
      <c r="FH274" s="75"/>
      <c r="FI274" s="75"/>
      <c r="FJ274" s="75"/>
      <c r="FK274" s="75">
        <f t="shared" si="953"/>
        <v>2.4066682319793379E-3</v>
      </c>
      <c r="FL274" s="75"/>
      <c r="FM274" s="75"/>
      <c r="FN274" s="75"/>
      <c r="FO274" s="75"/>
      <c r="FP274" s="75">
        <f t="shared" si="954"/>
        <v>0.31455897980871417</v>
      </c>
      <c r="FQ274" s="75">
        <f t="shared" si="955"/>
        <v>0.39985912185959149</v>
      </c>
      <c r="FR274" s="75">
        <f t="shared" si="956"/>
        <v>0.36126880084274593</v>
      </c>
      <c r="FS274" s="75">
        <f t="shared" si="957"/>
        <v>0.43947814894986253</v>
      </c>
      <c r="FT274" s="75"/>
      <c r="FU274" s="75"/>
      <c r="FV274" s="75"/>
      <c r="FW274" s="75">
        <f t="shared" si="958"/>
        <v>-0.13981693042166857</v>
      </c>
      <c r="FX274" s="75">
        <f t="shared" si="959"/>
        <v>2.7135833198567383E-2</v>
      </c>
      <c r="FY274" s="75">
        <f t="shared" si="960"/>
        <v>-0.11268109722310118</v>
      </c>
      <c r="FZ274" s="75"/>
      <c r="GA274" s="75"/>
      <c r="GB274" s="75">
        <f t="shared" si="961"/>
        <v>0.10363327763680238</v>
      </c>
      <c r="GC274" s="75">
        <f t="shared" si="962"/>
        <v>5.1073514908549195E-2</v>
      </c>
      <c r="GD274" s="75">
        <f t="shared" si="963"/>
        <v>0.15470679254535158</v>
      </c>
      <c r="GE274" s="75"/>
      <c r="GF274" s="75"/>
      <c r="GG274" s="75"/>
      <c r="GH274" s="75"/>
      <c r="GI274" s="75"/>
      <c r="GJ274" s="75"/>
      <c r="GK274" s="75"/>
      <c r="GL274" s="75"/>
      <c r="GM274" s="75"/>
      <c r="GN274" s="75"/>
      <c r="GO274" s="75"/>
      <c r="GP274" s="75"/>
      <c r="GQ274" s="75">
        <f t="shared" si="964"/>
        <v>-3.8590321016845563E-2</v>
      </c>
      <c r="GR274" s="75">
        <f t="shared" si="965"/>
        <v>7.8209348107116605E-2</v>
      </c>
      <c r="GS274" s="75">
        <f t="shared" si="966"/>
        <v>3.9619027090271042E-2</v>
      </c>
      <c r="GT274" s="75"/>
      <c r="GU274" s="75"/>
      <c r="GV274" s="75"/>
      <c r="GW274" s="75"/>
      <c r="GX274" s="75">
        <f t="shared" si="967"/>
        <v>8.2063998110756872E-3</v>
      </c>
      <c r="GY274" s="75">
        <f t="shared" si="968"/>
        <v>1.8901150504813335E-2</v>
      </c>
      <c r="GZ274" s="75">
        <f t="shared" si="969"/>
        <v>1.9956692222157197E-2</v>
      </c>
      <c r="HA274" s="75">
        <f t="shared" si="970"/>
        <v>3.9548353127011056E-2</v>
      </c>
      <c r="HB274" s="75"/>
      <c r="HC274" s="75"/>
      <c r="HD274" s="75">
        <f t="shared" si="971"/>
        <v>1.0555417173438615E-3</v>
      </c>
      <c r="HE274" s="75">
        <f t="shared" si="972"/>
        <v>1.9591660904853859E-2</v>
      </c>
      <c r="HF274" s="75">
        <f t="shared" si="973"/>
        <v>2.064720262219772E-2</v>
      </c>
      <c r="HG274" s="75"/>
      <c r="HH274" s="75"/>
      <c r="HI274" s="75"/>
      <c r="HJ274" s="75">
        <f t="shared" si="974"/>
        <v>0.19352934230723817</v>
      </c>
      <c r="HK274" s="75">
        <f t="shared" si="975"/>
        <v>0.16236205682084998</v>
      </c>
      <c r="HL274" s="75">
        <f t="shared" si="976"/>
        <v>0.19658219699186516</v>
      </c>
      <c r="HM274" s="75">
        <f t="shared" si="977"/>
        <v>0.11343824957584976</v>
      </c>
      <c r="HN274" s="75"/>
      <c r="HO274" s="75"/>
      <c r="HP274" s="75">
        <f t="shared" si="978"/>
        <v>3.4220140171015184E-2</v>
      </c>
      <c r="HQ274" s="75">
        <f>Gegevens!HM217-Gegevens!HL217</f>
        <v>-0.16963840942141487</v>
      </c>
      <c r="HR274" s="75">
        <f t="shared" si="979"/>
        <v>-4.8923807245000214E-2</v>
      </c>
      <c r="HS274" s="75"/>
      <c r="HT274" s="75"/>
      <c r="HU274" s="75"/>
      <c r="HV274" s="75">
        <f t="shared" si="980"/>
        <v>0.1338410674223639</v>
      </c>
      <c r="HW274" s="75">
        <f t="shared" si="981"/>
        <v>0.20257102606245597</v>
      </c>
      <c r="HX274" s="75">
        <f t="shared" si="982"/>
        <v>0.21056943875460876</v>
      </c>
      <c r="HY274" s="75">
        <f t="shared" si="983"/>
        <v>0.19142338969168665</v>
      </c>
      <c r="HZ274" s="75"/>
      <c r="IA274" s="75"/>
      <c r="IB274" s="75">
        <f t="shared" si="984"/>
        <v>7.9984126921527898E-3</v>
      </c>
      <c r="IC274" s="75">
        <f t="shared" si="985"/>
        <v>-1.914604906292211E-2</v>
      </c>
      <c r="ID274" s="75">
        <f t="shared" si="986"/>
        <v>-1.114763637076932E-2</v>
      </c>
      <c r="IE274" s="75"/>
      <c r="IF274" s="75"/>
      <c r="IG274" s="75"/>
      <c r="IH274" s="75">
        <f t="shared" si="987"/>
        <v>8.4661707403471481E-2</v>
      </c>
      <c r="II274" s="75">
        <f t="shared" si="988"/>
        <v>0.12514674806292556</v>
      </c>
      <c r="IJ274" s="75">
        <f t="shared" si="989"/>
        <v>7.631532744191491E-2</v>
      </c>
      <c r="IK274" s="75">
        <f t="shared" si="990"/>
        <v>0.10893348154215175</v>
      </c>
      <c r="IL274" s="75"/>
      <c r="IM274" s="75"/>
      <c r="IN274" s="75">
        <f t="shared" si="991"/>
        <v>-4.8831420621010646E-2</v>
      </c>
      <c r="IO274" s="75">
        <f t="shared" si="992"/>
        <v>3.2618154100236843E-2</v>
      </c>
      <c r="IP274" s="75">
        <f t="shared" si="993"/>
        <v>-1.6213266520773803E-2</v>
      </c>
      <c r="IQ274" s="75"/>
      <c r="IR274" s="75"/>
      <c r="IS274" s="75"/>
      <c r="IT274" s="75">
        <f t="shared" si="994"/>
        <v>9.9303341598771994E-2</v>
      </c>
      <c r="IU274" s="75">
        <f t="shared" si="995"/>
        <v>8.0946231509744074E-2</v>
      </c>
      <c r="IV274" s="75">
        <f t="shared" si="996"/>
        <v>0.13261543863756073</v>
      </c>
      <c r="IW274" s="75">
        <f t="shared" si="997"/>
        <v>9.4015093898086932E-2</v>
      </c>
      <c r="IX274" s="75"/>
      <c r="IY274" s="75"/>
      <c r="IZ274" s="75">
        <f t="shared" si="998"/>
        <v>5.1669207127816655E-2</v>
      </c>
      <c r="JA274" s="75">
        <f t="shared" si="999"/>
        <v>-3.8600344739473796E-2</v>
      </c>
      <c r="JB274" s="75">
        <f t="shared" si="1000"/>
        <v>1.3068862388342858E-2</v>
      </c>
      <c r="JC274" s="75"/>
      <c r="JD274" s="75"/>
      <c r="JE274" s="75"/>
      <c r="JF274" s="75"/>
      <c r="JG274" s="75"/>
      <c r="JH274" s="75"/>
      <c r="JI274" s="75">
        <f t="shared" si="1001"/>
        <v>9.2868107214547163E-2</v>
      </c>
      <c r="JJ274" s="75">
        <f t="shared" si="1002"/>
        <v>0.18396504900224347</v>
      </c>
      <c r="JK274" s="75">
        <f t="shared" si="1003"/>
        <v>0.19217144881331916</v>
      </c>
      <c r="JL274" s="75"/>
      <c r="JM274" s="75">
        <f t="shared" si="1004"/>
        <v>0.14404789856773889</v>
      </c>
      <c r="JN274" s="75">
        <f t="shared" si="1005"/>
        <v>0.20609297957266964</v>
      </c>
      <c r="JO274" s="75">
        <f t="shared" si="1006"/>
        <v>0.22499413007748298</v>
      </c>
      <c r="JP274" s="75"/>
      <c r="JQ274" s="75">
        <f t="shared" si="1007"/>
        <v>9.6272019664072103E-2</v>
      </c>
      <c r="JR274" s="75">
        <f t="shared" si="1008"/>
        <v>0.20893076607947564</v>
      </c>
      <c r="JS274" s="75">
        <f t="shared" si="1009"/>
        <v>0.22888745830163282</v>
      </c>
      <c r="JT274" s="75"/>
      <c r="JU274" s="75">
        <f t="shared" si="1010"/>
        <v>0.14848183466916282</v>
      </c>
      <c r="JV274" s="75">
        <f t="shared" si="1011"/>
        <v>0.2029485754402387</v>
      </c>
      <c r="JW274" s="75">
        <f t="shared" si="1012"/>
        <v>0.24249692856724975</v>
      </c>
      <c r="JX274" s="75"/>
      <c r="JY274" s="75"/>
      <c r="JZ274" s="75"/>
      <c r="KA274" s="75">
        <f t="shared" si="1013"/>
        <v>-4.7775878903666788E-2</v>
      </c>
      <c r="KB274" s="75">
        <f t="shared" si="1014"/>
        <v>5.2209815005090712E-2</v>
      </c>
      <c r="KC274" s="75">
        <f t="shared" si="1015"/>
        <v>4.4339361014239242E-3</v>
      </c>
      <c r="KD274" s="75"/>
      <c r="KE274" s="75"/>
      <c r="KF274" s="75">
        <f t="shared" si="1016"/>
        <v>2.8377865068059949E-3</v>
      </c>
      <c r="KG274" s="75">
        <f t="shared" si="1017"/>
        <v>-5.9821906392369395E-3</v>
      </c>
      <c r="KH274" s="75">
        <f t="shared" si="1018"/>
        <v>-3.1444041324309446E-3</v>
      </c>
      <c r="KI274" s="75"/>
      <c r="KJ274" s="75"/>
      <c r="KK274" s="75">
        <f t="shared" si="1019"/>
        <v>3.893328224149839E-3</v>
      </c>
      <c r="KL274" s="75">
        <f t="shared" si="1020"/>
        <v>1.360947026561693E-2</v>
      </c>
      <c r="KM274" s="75">
        <f t="shared" si="1021"/>
        <v>1.7502798489766769E-2</v>
      </c>
      <c r="KN274" s="75"/>
      <c r="KO274" s="75"/>
      <c r="KP274" s="75"/>
      <c r="KQ274" s="75"/>
      <c r="KR274" s="73">
        <f t="shared" si="1022"/>
        <v>5715.0579948344684</v>
      </c>
      <c r="KS274" s="73">
        <f t="shared" si="1023"/>
        <v>1078.5967950223057</v>
      </c>
      <c r="KT274" s="73">
        <f t="shared" si="1024"/>
        <v>2775.2546372387887</v>
      </c>
      <c r="KU274" s="73">
        <f t="shared" si="1025"/>
        <v>3462.5465484855599</v>
      </c>
      <c r="KV274" s="73">
        <f t="shared" si="1026"/>
        <v>2139.1333646395865</v>
      </c>
      <c r="KW274" s="73">
        <f t="shared" si="1027"/>
        <v>1383.6139351960555</v>
      </c>
      <c r="KX274" s="73">
        <f t="shared" si="1028"/>
        <v>323.07736557877433</v>
      </c>
      <c r="KY274" s="73"/>
      <c r="KZ274" s="73">
        <f t="shared" si="1029"/>
        <v>3325.167203136888</v>
      </c>
      <c r="LA274" s="73">
        <f t="shared" si="1030"/>
        <v>2850.0004096681687</v>
      </c>
      <c r="LB274" s="73">
        <f t="shared" si="1031"/>
        <v>3360.1794931819513</v>
      </c>
      <c r="LC274" s="73">
        <f t="shared" si="1032"/>
        <v>3599.2634166325274</v>
      </c>
      <c r="LD274" s="73">
        <f t="shared" si="1033"/>
        <v>1304.4578919646515</v>
      </c>
      <c r="LE274" s="73">
        <f t="shared" si="1034"/>
        <v>2266.7956926318257</v>
      </c>
      <c r="LF274" s="73">
        <f t="shared" si="1035"/>
        <v>341.11974015333294</v>
      </c>
      <c r="LG274" s="73"/>
      <c r="LH274" s="73">
        <f t="shared" si="1036"/>
        <v>3789</v>
      </c>
      <c r="LI274" s="73">
        <f t="shared" si="1037"/>
        <v>3723</v>
      </c>
      <c r="LJ274" s="73">
        <f t="shared" si="1038"/>
        <v>1939</v>
      </c>
      <c r="LK274" s="73">
        <f t="shared" si="1039"/>
        <v>3272</v>
      </c>
      <c r="LL274" s="73">
        <f t="shared" si="1040"/>
        <v>1862</v>
      </c>
      <c r="LM274" s="73">
        <f t="shared" si="1041"/>
        <v>1607</v>
      </c>
      <c r="LN274" s="73">
        <f t="shared" si="1042"/>
        <v>676</v>
      </c>
      <c r="LO274" s="73"/>
      <c r="LP274" s="73">
        <f t="shared" si="1043"/>
        <v>-2389.8907916975804</v>
      </c>
      <c r="LQ274" s="73">
        <f t="shared" si="1044"/>
        <v>1771.4036146458629</v>
      </c>
      <c r="LR274" s="73">
        <f t="shared" si="1045"/>
        <v>584.92485594316258</v>
      </c>
      <c r="LS274" s="73">
        <f t="shared" si="1046"/>
        <v>136.7168681469675</v>
      </c>
      <c r="LT274" s="73">
        <f t="shared" si="1047"/>
        <v>-834.67547267493501</v>
      </c>
      <c r="LU274" s="73">
        <f t="shared" si="1048"/>
        <v>883.18175743577012</v>
      </c>
      <c r="LV274" s="73">
        <f t="shared" si="1049"/>
        <v>18.042374574558607</v>
      </c>
      <c r="LW274" s="73"/>
      <c r="LX274" s="73">
        <f t="shared" si="1050"/>
        <v>463.83279686311198</v>
      </c>
      <c r="LY274" s="73">
        <f t="shared" si="1051"/>
        <v>872.99959033183131</v>
      </c>
      <c r="LZ274" s="73">
        <f t="shared" si="1052"/>
        <v>-1421.1794931819513</v>
      </c>
      <c r="MA274" s="73">
        <f t="shared" si="1053"/>
        <v>-327.26341663252742</v>
      </c>
      <c r="MB274" s="73">
        <f t="shared" si="1054"/>
        <v>557.54210803534852</v>
      </c>
      <c r="MC274" s="73">
        <f t="shared" si="1055"/>
        <v>-659.79569263182566</v>
      </c>
      <c r="MD274" s="73">
        <f t="shared" si="1056"/>
        <v>334.88025984666706</v>
      </c>
      <c r="ME274" s="73"/>
      <c r="MF274" s="73">
        <f t="shared" si="1057"/>
        <v>-1926.0579948344684</v>
      </c>
      <c r="MG274" s="73">
        <f t="shared" si="1058"/>
        <v>2644.4032049776943</v>
      </c>
      <c r="MH274" s="73">
        <f t="shared" si="1059"/>
        <v>-836.25463723878875</v>
      </c>
      <c r="MI274" s="73">
        <f t="shared" si="1060"/>
        <v>-190.54654848555992</v>
      </c>
      <c r="MJ274" s="73">
        <f t="shared" si="1061"/>
        <v>-277.13336463958649</v>
      </c>
      <c r="MK274" s="73">
        <f t="shared" si="1062"/>
        <v>223.38606480394446</v>
      </c>
      <c r="ML274" s="73">
        <f t="shared" si="1063"/>
        <v>352.92263442122567</v>
      </c>
      <c r="MM274" s="73"/>
      <c r="MN274" s="75">
        <f t="shared" si="1064"/>
        <v>-0.418174372658628</v>
      </c>
      <c r="MO274" s="75">
        <f t="shared" si="1065"/>
        <v>1.6423223421586652</v>
      </c>
      <c r="MP274" s="75">
        <f t="shared" si="1066"/>
        <v>0.21076439188482091</v>
      </c>
      <c r="MQ274" s="75">
        <f t="shared" si="1067"/>
        <v>3.9484485257465889E-2</v>
      </c>
      <c r="MR274" s="75">
        <f t="shared" si="1068"/>
        <v>-0.39019328409922022</v>
      </c>
      <c r="MS274" s="75">
        <f t="shared" si="1069"/>
        <v>0.63831516506851671</v>
      </c>
      <c r="MT274" s="75">
        <f t="shared" si="1070"/>
        <v>5.5845368623198784E-2</v>
      </c>
      <c r="MU274" s="75"/>
      <c r="MV274" s="75">
        <f t="shared" si="1071"/>
        <v>0.13949157095785816</v>
      </c>
      <c r="MW274" s="75">
        <f t="shared" si="1072"/>
        <v>0.30631560169967709</v>
      </c>
      <c r="MX274" s="75">
        <f t="shared" si="1073"/>
        <v>-0.42294749315196639</v>
      </c>
      <c r="MY274" s="75">
        <f t="shared" si="1074"/>
        <v>-9.0925108487534712E-2</v>
      </c>
      <c r="MZ274" s="75">
        <f t="shared" si="1075"/>
        <v>0.42741288275364042</v>
      </c>
      <c r="NA274" s="75">
        <f t="shared" si="1076"/>
        <v>-0.29106976635630571</v>
      </c>
      <c r="NB274" s="75">
        <f t="shared" si="1077"/>
        <v>0.9817088266311963</v>
      </c>
      <c r="NC274" s="75"/>
      <c r="ND274" s="75">
        <f t="shared" si="1078"/>
        <v>-0.3370146018772387</v>
      </c>
      <c r="NE274" s="75">
        <f t="shared" si="1079"/>
        <v>2.4517069002814971</v>
      </c>
      <c r="NF274" s="75">
        <f t="shared" si="1080"/>
        <v>-0.30132537246052915</v>
      </c>
      <c r="NG274" s="75">
        <f t="shared" si="1081"/>
        <v>-5.5030754335678375E-2</v>
      </c>
      <c r="NH274" s="75">
        <f t="shared" si="1082"/>
        <v>-0.12955403773353771</v>
      </c>
      <c r="NI274" s="75">
        <f t="shared" si="1083"/>
        <v>0.1614511527540311</v>
      </c>
      <c r="NJ274" s="75">
        <f t="shared" si="1084"/>
        <v>1.0923780865582622</v>
      </c>
      <c r="NK274" s="75"/>
      <c r="NL274" s="75"/>
      <c r="NM274" s="211">
        <v>19508</v>
      </c>
      <c r="NN274" s="212">
        <v>1</v>
      </c>
      <c r="NO274" s="212">
        <v>10</v>
      </c>
      <c r="NP274" s="212">
        <v>15</v>
      </c>
      <c r="NQ274" s="212">
        <v>2</v>
      </c>
      <c r="NR274" s="212">
        <v>31</v>
      </c>
      <c r="NS274" s="213">
        <v>59</v>
      </c>
      <c r="NT274" s="213">
        <f t="shared" si="1085"/>
        <v>19567</v>
      </c>
      <c r="NU274" s="75"/>
      <c r="NV274" s="75"/>
      <c r="NW274" s="73">
        <v>17093</v>
      </c>
      <c r="NX274" s="73">
        <v>3723</v>
      </c>
      <c r="NY274" s="75">
        <f t="shared" si="1086"/>
        <v>0.21780845960334641</v>
      </c>
      <c r="NZ274" s="75">
        <f t="shared" si="1087"/>
        <v>4.0705508162772498E-3</v>
      </c>
      <c r="OA274" s="75">
        <f t="shared" si="1088"/>
        <v>4.75023317354619E-3</v>
      </c>
      <c r="OB274" s="73">
        <v>25477</v>
      </c>
      <c r="OC274" s="73">
        <v>19567</v>
      </c>
      <c r="OD274" s="73">
        <v>3775.8161671725106</v>
      </c>
      <c r="OE274" s="73">
        <v>2387.5627361465081</v>
      </c>
      <c r="OF274" s="75">
        <f t="shared" si="1089"/>
        <v>9.3714437969404096E-2</v>
      </c>
      <c r="OG274" s="75">
        <f t="shared" si="1090"/>
        <v>0.63233023813614719</v>
      </c>
      <c r="OH274" s="73">
        <v>1615.6666666666702</v>
      </c>
      <c r="OI274" s="73">
        <f t="shared" si="1091"/>
        <v>1021.6348880819706</v>
      </c>
      <c r="OJ274" s="75">
        <f t="shared" si="1092"/>
        <v>5.2212137173913764E-2</v>
      </c>
      <c r="OK274" s="75">
        <f t="shared" si="1093"/>
        <v>3.887552872672229E-3</v>
      </c>
      <c r="OL274" s="75">
        <f t="shared" si="1094"/>
        <v>3.4830552245134635E-3</v>
      </c>
      <c r="OM274" s="73">
        <v>25078</v>
      </c>
      <c r="ON274" s="73">
        <v>481702193</v>
      </c>
      <c r="OO274" s="73">
        <f t="shared" si="1095"/>
        <v>19208.158266209426</v>
      </c>
      <c r="OP274" s="75">
        <f t="shared" si="1096"/>
        <v>3.8484923541177701E-3</v>
      </c>
      <c r="OQ274" s="75">
        <f t="shared" si="1097"/>
        <v>3.8682738870626687E-3</v>
      </c>
      <c r="OR274" s="75">
        <f t="shared" si="1098"/>
        <v>3.2936231261313314E-3</v>
      </c>
      <c r="OS274" s="73">
        <v>4412.0986920807081</v>
      </c>
      <c r="OT274" s="75">
        <f t="shared" si="1099"/>
        <v>0.17317967940027115</v>
      </c>
      <c r="OU274" s="75">
        <f t="shared" si="1100"/>
        <v>3.6362700264333182E-3</v>
      </c>
      <c r="OV274" s="73">
        <v>1429.8036272371505</v>
      </c>
      <c r="OW274" s="75">
        <f t="shared" si="1101"/>
        <v>5.7014260596425177E-2</v>
      </c>
      <c r="OX274" s="75">
        <v>0.19205298013245037</v>
      </c>
      <c r="OY274" s="73">
        <v>1360</v>
      </c>
      <c r="OZ274" s="75">
        <f t="shared" si="1102"/>
        <v>5.3381481336107074E-2</v>
      </c>
      <c r="PA274" s="73">
        <v>5077</v>
      </c>
      <c r="PB274" s="75">
        <f t="shared" si="1103"/>
        <v>0.19927777995839385</v>
      </c>
      <c r="PC274" s="73">
        <v>4038</v>
      </c>
      <c r="PD274" s="73">
        <v>5373</v>
      </c>
      <c r="PE274" s="75">
        <f t="shared" si="1104"/>
        <v>-0.24846454494695699</v>
      </c>
      <c r="PF274" s="75">
        <v>4.4541038097673229E-2</v>
      </c>
      <c r="PG274" s="75">
        <v>5.3694707236001026E-2</v>
      </c>
      <c r="PH274" s="75">
        <v>9.8235745333674254E-2</v>
      </c>
      <c r="PI274" s="75"/>
      <c r="PJ274" s="75"/>
      <c r="PK274" s="75"/>
      <c r="PL274" s="75"/>
      <c r="PM274" s="75"/>
      <c r="PN274" s="75"/>
      <c r="PO274" s="226"/>
      <c r="PP274" s="21">
        <f t="shared" si="1105"/>
        <v>0</v>
      </c>
      <c r="PQ274" s="73">
        <f t="shared" si="1106"/>
        <v>116.69755244305114</v>
      </c>
      <c r="PR274" s="73"/>
      <c r="PS274" s="73">
        <f t="shared" si="1107"/>
        <v>85.582166289280906</v>
      </c>
      <c r="PT274" s="73">
        <v>2</v>
      </c>
      <c r="PU274" s="73">
        <f t="shared" si="1108"/>
        <v>89.595057317362688</v>
      </c>
      <c r="PV274" s="73">
        <v>2</v>
      </c>
      <c r="PW274" s="73"/>
    </row>
    <row r="275" spans="1:439" x14ac:dyDescent="0.25">
      <c r="A275" s="150"/>
      <c r="B275" s="153" t="s">
        <v>47</v>
      </c>
      <c r="C275" s="151"/>
      <c r="D275" s="156">
        <v>34041</v>
      </c>
      <c r="E275" s="156" t="s">
        <v>140</v>
      </c>
      <c r="F275" s="72" t="s">
        <v>173</v>
      </c>
      <c r="G275" s="82"/>
      <c r="P275" s="161"/>
      <c r="Q275" s="127"/>
      <c r="R275" s="127"/>
      <c r="S275" s="127"/>
      <c r="T275" s="127"/>
      <c r="U275" s="127"/>
      <c r="V275" s="127"/>
      <c r="W275" s="127"/>
      <c r="X275" s="127"/>
      <c r="Y275" s="127"/>
      <c r="Z275" s="113"/>
      <c r="AA275" s="73"/>
      <c r="AB275" s="74">
        <v>1451</v>
      </c>
      <c r="AC275" s="74">
        <v>5487</v>
      </c>
      <c r="AD275" s="74">
        <v>1896</v>
      </c>
      <c r="AE275" s="74">
        <v>2540</v>
      </c>
      <c r="AF275" s="74">
        <v>2402</v>
      </c>
      <c r="AG275" s="74">
        <v>6801</v>
      </c>
      <c r="AH275" s="74">
        <v>382</v>
      </c>
      <c r="AI275" s="74">
        <v>256</v>
      </c>
      <c r="AK275" s="73">
        <f t="shared" si="892"/>
        <v>21215</v>
      </c>
      <c r="AL275" s="75"/>
      <c r="AM275" s="76">
        <f t="shared" si="893"/>
        <v>6.8395003535234505E-2</v>
      </c>
      <c r="AN275" s="77">
        <f t="shared" si="894"/>
        <v>0.25863775630450153</v>
      </c>
      <c r="AO275" s="77">
        <f t="shared" si="895"/>
        <v>8.9370728258307802E-2</v>
      </c>
      <c r="AP275" s="77">
        <f t="shared" si="896"/>
        <v>0.11972660853169927</v>
      </c>
      <c r="AQ275" s="77">
        <f t="shared" si="897"/>
        <v>0.11322177704454396</v>
      </c>
      <c r="AR275" s="77">
        <f t="shared" si="898"/>
        <v>0.32057506481263259</v>
      </c>
      <c r="AS275" s="77">
        <f t="shared" si="899"/>
        <v>1.800612773980674E-2</v>
      </c>
      <c r="AT275" s="78">
        <f t="shared" si="900"/>
        <v>1.2066933773273628E-2</v>
      </c>
      <c r="AU275" s="75">
        <f t="shared" si="901"/>
        <v>1</v>
      </c>
      <c r="AV275" s="75"/>
      <c r="AW275" s="75"/>
      <c r="AX275" s="74">
        <v>1925</v>
      </c>
      <c r="AY275" s="74">
        <v>1178</v>
      </c>
      <c r="AZ275" s="74">
        <v>2219</v>
      </c>
      <c r="BA275" s="74">
        <v>3492</v>
      </c>
      <c r="BB275" s="74">
        <v>5612</v>
      </c>
      <c r="BC275" s="74">
        <v>6072</v>
      </c>
      <c r="BD275" s="74">
        <v>488</v>
      </c>
      <c r="BE275" s="74">
        <v>592</v>
      </c>
      <c r="BF275" s="74">
        <v>50</v>
      </c>
      <c r="BG275" s="79">
        <v>47</v>
      </c>
      <c r="BH275" s="80"/>
      <c r="BI275" s="80"/>
      <c r="BJ275" s="81"/>
      <c r="BK275" s="73">
        <f t="shared" si="902"/>
        <v>47</v>
      </c>
      <c r="BL275" s="79">
        <f t="shared" si="903"/>
        <v>21675</v>
      </c>
      <c r="BM275" s="82"/>
      <c r="BN275" s="83">
        <f t="shared" si="904"/>
        <v>8.8811995386389855E-2</v>
      </c>
      <c r="BO275" s="84">
        <f t="shared" si="905"/>
        <v>5.4348327566320645E-2</v>
      </c>
      <c r="BP275" s="84">
        <f t="shared" si="906"/>
        <v>0.1023760092272203</v>
      </c>
      <c r="BQ275" s="84">
        <f t="shared" si="907"/>
        <v>0.16110726643598616</v>
      </c>
      <c r="BR275" s="84">
        <f t="shared" si="908"/>
        <v>0.25891580161476357</v>
      </c>
      <c r="BS275" s="84">
        <f t="shared" si="909"/>
        <v>0.28013840830449827</v>
      </c>
      <c r="BT275" s="84">
        <f t="shared" si="910"/>
        <v>2.251441753171857E-2</v>
      </c>
      <c r="BU275" s="84">
        <f t="shared" si="911"/>
        <v>2.7312572087658592E-2</v>
      </c>
      <c r="BV275" s="84">
        <f t="shared" si="912"/>
        <v>2.306805074971165E-3</v>
      </c>
      <c r="BW275" s="84">
        <f t="shared" si="913"/>
        <v>2.1683967704728951E-3</v>
      </c>
      <c r="BX275" s="84">
        <f t="shared" si="914"/>
        <v>0</v>
      </c>
      <c r="BY275" s="84">
        <f t="shared" si="915"/>
        <v>0</v>
      </c>
      <c r="BZ275" s="84">
        <f t="shared" si="916"/>
        <v>0</v>
      </c>
      <c r="CA275" s="75">
        <f t="shared" si="917"/>
        <v>2.1683967704728951E-3</v>
      </c>
      <c r="CB275" s="85">
        <f t="shared" si="918"/>
        <v>1</v>
      </c>
      <c r="CC275" s="75"/>
      <c r="CD275" s="75"/>
      <c r="CE275" s="74">
        <v>2049</v>
      </c>
      <c r="CF275" s="74">
        <v>4169</v>
      </c>
      <c r="CG275" s="74">
        <v>6263</v>
      </c>
      <c r="CH275" s="74">
        <v>3843</v>
      </c>
      <c r="CI275" s="74">
        <v>3274</v>
      </c>
      <c r="CJ275" s="74">
        <v>1526</v>
      </c>
      <c r="CK275" s="74">
        <v>528</v>
      </c>
      <c r="CP275" s="73">
        <f t="shared" si="1109"/>
        <v>0</v>
      </c>
      <c r="CQ275" s="73">
        <f t="shared" si="1110"/>
        <v>21652</v>
      </c>
      <c r="CR275" s="73"/>
      <c r="CS275" s="76">
        <f t="shared" si="919"/>
        <v>9.4633290227230743E-2</v>
      </c>
      <c r="CT275" s="77">
        <f t="shared" si="920"/>
        <v>0.19254572325882136</v>
      </c>
      <c r="CU275" s="77">
        <f t="shared" si="921"/>
        <v>0.28925734343247739</v>
      </c>
      <c r="CV275" s="77">
        <f t="shared" si="922"/>
        <v>0.17748937742471826</v>
      </c>
      <c r="CW275" s="77">
        <f t="shared" si="923"/>
        <v>0.15121004987991871</v>
      </c>
      <c r="CX275" s="77">
        <f t="shared" si="924"/>
        <v>7.0478477738777023E-2</v>
      </c>
      <c r="CY275" s="77">
        <f t="shared" si="925"/>
        <v>2.4385738038056531E-2</v>
      </c>
      <c r="CZ275" s="78"/>
      <c r="DA275" s="78"/>
      <c r="DB275" s="78"/>
      <c r="DC275" s="78"/>
      <c r="DD275" s="78">
        <f t="shared" si="926"/>
        <v>0</v>
      </c>
      <c r="DE275" s="75">
        <f t="shared" si="927"/>
        <v>1</v>
      </c>
      <c r="DF275" s="75"/>
      <c r="DG275" s="75"/>
      <c r="DH275" s="74">
        <v>2086</v>
      </c>
      <c r="DI275" s="74">
        <v>4038</v>
      </c>
      <c r="DJ275" s="74">
        <v>4763</v>
      </c>
      <c r="DK275" s="74">
        <v>4696</v>
      </c>
      <c r="DM275" s="74">
        <v>874</v>
      </c>
      <c r="DN275" s="74">
        <v>1995</v>
      </c>
      <c r="DO275" s="74">
        <v>3012</v>
      </c>
      <c r="DP275" s="74">
        <v>198</v>
      </c>
      <c r="DU275" s="73">
        <f t="shared" si="928"/>
        <v>198</v>
      </c>
      <c r="DV275" s="73">
        <f t="shared" si="1111"/>
        <v>21662</v>
      </c>
      <c r="DW275" s="76">
        <f t="shared" si="929"/>
        <v>9.6297664112270337E-2</v>
      </c>
      <c r="DX275" s="77">
        <f t="shared" si="930"/>
        <v>0.18640938048194997</v>
      </c>
      <c r="DY275" s="77">
        <f t="shared" si="931"/>
        <v>0.21987812759671313</v>
      </c>
      <c r="DZ275" s="77">
        <f t="shared" si="932"/>
        <v>0.21678515372541779</v>
      </c>
      <c r="EA275" s="77">
        <f t="shared" si="933"/>
        <v>0</v>
      </c>
      <c r="EB275" s="77">
        <f t="shared" si="934"/>
        <v>4.0347151694211061E-2</v>
      </c>
      <c r="EC275" s="77">
        <f t="shared" si="935"/>
        <v>9.2096759302003506E-2</v>
      </c>
      <c r="ED275" s="77">
        <f t="shared" si="936"/>
        <v>0.13904533284091958</v>
      </c>
      <c r="EE275" s="75">
        <f t="shared" si="937"/>
        <v>9.1404302465146331E-3</v>
      </c>
      <c r="EF275" s="78">
        <f t="shared" si="938"/>
        <v>0</v>
      </c>
      <c r="EG275" s="78">
        <f t="shared" si="939"/>
        <v>0</v>
      </c>
      <c r="EH275" s="78">
        <f t="shared" si="940"/>
        <v>0</v>
      </c>
      <c r="EI275" s="78">
        <f t="shared" si="941"/>
        <v>0</v>
      </c>
      <c r="EJ275" s="75">
        <f t="shared" si="942"/>
        <v>9.1404302465146331E-3</v>
      </c>
      <c r="EK275" s="75">
        <f t="shared" si="943"/>
        <v>1</v>
      </c>
      <c r="EL275" s="75"/>
      <c r="EM275" s="75"/>
      <c r="EN275" s="75"/>
      <c r="EO275" s="75"/>
      <c r="EP275" s="75"/>
      <c r="EQ275" s="75"/>
      <c r="ER275" s="75">
        <f t="shared" si="944"/>
        <v>0.25863775630450153</v>
      </c>
      <c r="ES275" s="75">
        <f t="shared" si="945"/>
        <v>0.25891580161476357</v>
      </c>
      <c r="ET275" s="75">
        <f t="shared" si="946"/>
        <v>0.19254572325882136</v>
      </c>
      <c r="EU275" s="75">
        <f t="shared" si="947"/>
        <v>0.18640938048194997</v>
      </c>
      <c r="EV275" s="75"/>
      <c r="EW275" s="75"/>
      <c r="EX275" s="75">
        <f t="shared" si="948"/>
        <v>8.9370728258307802E-2</v>
      </c>
      <c r="EY275" s="75">
        <f t="shared" si="949"/>
        <v>5.4348327566320645E-2</v>
      </c>
      <c r="EZ275" s="75">
        <f t="shared" si="950"/>
        <v>0.15121004987991871</v>
      </c>
      <c r="FA275" s="75">
        <f t="shared" si="951"/>
        <v>0.21987812759671313</v>
      </c>
      <c r="FB275" s="75"/>
      <c r="FC275" s="75"/>
      <c r="FD275" s="75"/>
      <c r="FE275" s="75">
        <f t="shared" si="952"/>
        <v>2.7312572087658592E-2</v>
      </c>
      <c r="FF275" s="75"/>
      <c r="FG275" s="75"/>
      <c r="FH275" s="75"/>
      <c r="FI275" s="75"/>
      <c r="FJ275" s="75"/>
      <c r="FK275" s="75">
        <f t="shared" si="953"/>
        <v>2.306805074971165E-3</v>
      </c>
      <c r="FL275" s="75"/>
      <c r="FM275" s="75"/>
      <c r="FN275" s="75"/>
      <c r="FO275" s="75"/>
      <c r="FP275" s="75">
        <f t="shared" si="954"/>
        <v>0.34800848456280931</v>
      </c>
      <c r="FQ275" s="75">
        <f t="shared" si="955"/>
        <v>0.34288350634371395</v>
      </c>
      <c r="FR275" s="75">
        <f t="shared" si="956"/>
        <v>0.34375577313874006</v>
      </c>
      <c r="FS275" s="75">
        <f t="shared" si="957"/>
        <v>0.4062875080786631</v>
      </c>
      <c r="FT275" s="75"/>
      <c r="FU275" s="75"/>
      <c r="FV275" s="75"/>
      <c r="FW275" s="75">
        <f t="shared" si="958"/>
        <v>-6.6370078355942219E-2</v>
      </c>
      <c r="FX275" s="75">
        <f t="shared" si="959"/>
        <v>-6.1363427768713896E-3</v>
      </c>
      <c r="FY275" s="75">
        <f t="shared" si="960"/>
        <v>-7.2506421132813609E-2</v>
      </c>
      <c r="FZ275" s="75"/>
      <c r="GA275" s="75"/>
      <c r="GB275" s="75">
        <f t="shared" si="961"/>
        <v>9.6861722313598062E-2</v>
      </c>
      <c r="GC275" s="75">
        <f t="shared" si="962"/>
        <v>6.8668077716794423E-2</v>
      </c>
      <c r="GD275" s="75">
        <f t="shared" si="963"/>
        <v>0.16552980003039247</v>
      </c>
      <c r="GE275" s="75"/>
      <c r="GF275" s="75"/>
      <c r="GG275" s="75"/>
      <c r="GH275" s="75"/>
      <c r="GI275" s="75"/>
      <c r="GJ275" s="75"/>
      <c r="GK275" s="75"/>
      <c r="GL275" s="75"/>
      <c r="GM275" s="75"/>
      <c r="GN275" s="75"/>
      <c r="GO275" s="75"/>
      <c r="GP275" s="75"/>
      <c r="GQ275" s="75">
        <f t="shared" si="964"/>
        <v>8.7226679502611093E-4</v>
      </c>
      <c r="GR275" s="75">
        <f t="shared" si="965"/>
        <v>6.2531734939923034E-2</v>
      </c>
      <c r="GS275" s="75">
        <f t="shared" si="966"/>
        <v>6.3404001734949145E-2</v>
      </c>
      <c r="GT275" s="75"/>
      <c r="GU275" s="75"/>
      <c r="GV275" s="75"/>
      <c r="GW275" s="75"/>
      <c r="GX275" s="75">
        <f t="shared" si="967"/>
        <v>1.800612773980674E-2</v>
      </c>
      <c r="GY275" s="75">
        <f t="shared" si="968"/>
        <v>2.251441753171857E-2</v>
      </c>
      <c r="GZ275" s="75">
        <f t="shared" si="969"/>
        <v>2.4385738038056531E-2</v>
      </c>
      <c r="HA275" s="75">
        <f t="shared" si="970"/>
        <v>4.0347151694211061E-2</v>
      </c>
      <c r="HB275" s="75"/>
      <c r="HC275" s="75"/>
      <c r="HD275" s="75">
        <f t="shared" si="971"/>
        <v>1.8713205063379604E-3</v>
      </c>
      <c r="HE275" s="75">
        <f t="shared" si="972"/>
        <v>1.5961413656154531E-2</v>
      </c>
      <c r="HF275" s="75">
        <f t="shared" si="973"/>
        <v>1.7832734162492491E-2</v>
      </c>
      <c r="HG275" s="75"/>
      <c r="HH275" s="75"/>
      <c r="HI275" s="75"/>
      <c r="HJ275" s="75">
        <f t="shared" si="974"/>
        <v>0.32057506481263259</v>
      </c>
      <c r="HK275" s="75">
        <f t="shared" si="975"/>
        <v>0.28013840830449827</v>
      </c>
      <c r="HL275" s="75">
        <f t="shared" si="976"/>
        <v>0.28925734343247739</v>
      </c>
      <c r="HM275" s="75">
        <f t="shared" si="977"/>
        <v>0.21678515372541779</v>
      </c>
      <c r="HN275" s="75"/>
      <c r="HO275" s="75"/>
      <c r="HP275" s="75">
        <f t="shared" si="978"/>
        <v>9.118935127979122E-3</v>
      </c>
      <c r="HQ275" s="75">
        <f>Gegevens!HM168-Gegevens!HL168</f>
        <v>-3.6103055889004282E-2</v>
      </c>
      <c r="HR275" s="75">
        <f t="shared" si="979"/>
        <v>-6.3353254579080476E-2</v>
      </c>
      <c r="HS275" s="75"/>
      <c r="HT275" s="75"/>
      <c r="HU275" s="75"/>
      <c r="HV275" s="75">
        <f t="shared" si="980"/>
        <v>6.8395003535234505E-2</v>
      </c>
      <c r="HW275" s="75">
        <f t="shared" si="981"/>
        <v>0.1023760092272203</v>
      </c>
      <c r="HX275" s="75">
        <f t="shared" si="982"/>
        <v>7.0478477738777023E-2</v>
      </c>
      <c r="HY275" s="75">
        <f t="shared" si="983"/>
        <v>9.6297664112270337E-2</v>
      </c>
      <c r="HZ275" s="75"/>
      <c r="IA275" s="75"/>
      <c r="IB275" s="75">
        <f t="shared" si="984"/>
        <v>-3.1897531488443279E-2</v>
      </c>
      <c r="IC275" s="75">
        <f t="shared" si="985"/>
        <v>2.5819186373493314E-2</v>
      </c>
      <c r="ID275" s="75">
        <f t="shared" si="986"/>
        <v>-6.0783451149499651E-3</v>
      </c>
      <c r="IE275" s="75"/>
      <c r="IF275" s="75"/>
      <c r="IG275" s="75"/>
      <c r="IH275" s="75">
        <f t="shared" si="987"/>
        <v>0.11972660853169927</v>
      </c>
      <c r="II275" s="75">
        <f t="shared" si="988"/>
        <v>0.16110726643598616</v>
      </c>
      <c r="IJ275" s="75">
        <f t="shared" si="989"/>
        <v>9.4633290227230743E-2</v>
      </c>
      <c r="IK275" s="75">
        <f t="shared" si="990"/>
        <v>0.13904533284091958</v>
      </c>
      <c r="IL275" s="75"/>
      <c r="IM275" s="75"/>
      <c r="IN275" s="75">
        <f t="shared" si="991"/>
        <v>-6.647397620875542E-2</v>
      </c>
      <c r="IO275" s="75">
        <f t="shared" si="992"/>
        <v>4.4412042613688835E-2</v>
      </c>
      <c r="IP275" s="75">
        <f t="shared" si="993"/>
        <v>-2.2061933595066585E-2</v>
      </c>
      <c r="IQ275" s="75"/>
      <c r="IR275" s="75"/>
      <c r="IS275" s="75"/>
      <c r="IT275" s="75">
        <f t="shared" si="994"/>
        <v>0.11322177704454396</v>
      </c>
      <c r="IU275" s="75">
        <f t="shared" si="995"/>
        <v>8.8811995386389855E-2</v>
      </c>
      <c r="IV275" s="75">
        <f t="shared" si="996"/>
        <v>0.17748937742471826</v>
      </c>
      <c r="IW275" s="75">
        <f t="shared" si="997"/>
        <v>9.2096759302003506E-2</v>
      </c>
      <c r="IX275" s="75"/>
      <c r="IY275" s="75"/>
      <c r="IZ275" s="75">
        <f t="shared" si="998"/>
        <v>8.8677382038328409E-2</v>
      </c>
      <c r="JA275" s="75">
        <f t="shared" si="999"/>
        <v>-8.5392618122714758E-2</v>
      </c>
      <c r="JB275" s="75">
        <f t="shared" si="1000"/>
        <v>3.2847639156136504E-3</v>
      </c>
      <c r="JC275" s="75"/>
      <c r="JD275" s="75"/>
      <c r="JE275" s="75"/>
      <c r="JF275" s="75"/>
      <c r="JG275" s="75"/>
      <c r="JH275" s="75"/>
      <c r="JI275" s="75">
        <f t="shared" si="1001"/>
        <v>0.13773273627150601</v>
      </c>
      <c r="JJ275" s="75">
        <f t="shared" si="1002"/>
        <v>0.23294838557624323</v>
      </c>
      <c r="JK275" s="75">
        <f t="shared" si="1003"/>
        <v>0.25095451331604995</v>
      </c>
      <c r="JL275" s="75"/>
      <c r="JM275" s="75">
        <f t="shared" si="1004"/>
        <v>0.18362168396770473</v>
      </c>
      <c r="JN275" s="75">
        <f t="shared" si="1005"/>
        <v>0.249919261822376</v>
      </c>
      <c r="JO275" s="75">
        <f t="shared" si="1006"/>
        <v>0.27243367935409457</v>
      </c>
      <c r="JP275" s="75"/>
      <c r="JQ275" s="75">
        <f t="shared" si="1007"/>
        <v>0.11901902826528728</v>
      </c>
      <c r="JR275" s="75">
        <f t="shared" si="1008"/>
        <v>0.27212266765194904</v>
      </c>
      <c r="JS275" s="75">
        <f t="shared" si="1009"/>
        <v>0.29650840569000553</v>
      </c>
      <c r="JT275" s="75"/>
      <c r="JU275" s="75">
        <f t="shared" si="1010"/>
        <v>0.17939248453513063</v>
      </c>
      <c r="JV275" s="75">
        <f t="shared" si="1011"/>
        <v>0.23114209214292308</v>
      </c>
      <c r="JW275" s="75">
        <f t="shared" si="1012"/>
        <v>0.27148924383713413</v>
      </c>
      <c r="JX275" s="75"/>
      <c r="JY275" s="75"/>
      <c r="JZ275" s="75"/>
      <c r="KA275" s="75">
        <f t="shared" si="1013"/>
        <v>-6.4602655702417452E-2</v>
      </c>
      <c r="KB275" s="75">
        <f t="shared" si="1014"/>
        <v>6.0373456269843348E-2</v>
      </c>
      <c r="KC275" s="75">
        <f t="shared" si="1015"/>
        <v>-4.2291994325741045E-3</v>
      </c>
      <c r="KD275" s="75"/>
      <c r="KE275" s="75"/>
      <c r="KF275" s="75">
        <f t="shared" si="1016"/>
        <v>2.2203405829573031E-2</v>
      </c>
      <c r="KG275" s="75">
        <f t="shared" si="1017"/>
        <v>-4.0980575509025952E-2</v>
      </c>
      <c r="KH275" s="75">
        <f t="shared" si="1018"/>
        <v>-1.8777169679452921E-2</v>
      </c>
      <c r="KI275" s="75"/>
      <c r="KJ275" s="75"/>
      <c r="KK275" s="75">
        <f t="shared" si="1019"/>
        <v>2.4074726335910956E-2</v>
      </c>
      <c r="KL275" s="75">
        <f t="shared" si="1020"/>
        <v>-2.5019161852871397E-2</v>
      </c>
      <c r="KM275" s="75">
        <f t="shared" si="1021"/>
        <v>-9.4443551696044015E-4</v>
      </c>
      <c r="KN275" s="75"/>
      <c r="KO275" s="75"/>
      <c r="KP275" s="75"/>
      <c r="KQ275" s="75"/>
      <c r="KR275" s="73">
        <f t="shared" si="1022"/>
        <v>5608.6340945790089</v>
      </c>
      <c r="KS275" s="73">
        <f t="shared" si="1023"/>
        <v>1177.2934717416379</v>
      </c>
      <c r="KT275" s="73">
        <f t="shared" si="1024"/>
        <v>6068.3582006920415</v>
      </c>
      <c r="KU275" s="73">
        <f t="shared" si="1025"/>
        <v>2217.6691118800463</v>
      </c>
      <c r="KV275" s="73">
        <f t="shared" si="1026"/>
        <v>3489.9056055363321</v>
      </c>
      <c r="KW275" s="73">
        <f t="shared" si="1027"/>
        <v>1923.8454440599771</v>
      </c>
      <c r="KX275" s="73">
        <f t="shared" si="1028"/>
        <v>487.70731257208769</v>
      </c>
      <c r="KY275" s="73"/>
      <c r="KZ275" s="73">
        <f t="shared" si="1029"/>
        <v>4170.9254572325881</v>
      </c>
      <c r="LA275" s="73">
        <f t="shared" si="1030"/>
        <v>3275.5121004987991</v>
      </c>
      <c r="LB275" s="73">
        <f t="shared" si="1031"/>
        <v>6265.8925734343247</v>
      </c>
      <c r="LC275" s="73">
        <f t="shared" si="1032"/>
        <v>1526.7047847773879</v>
      </c>
      <c r="LD275" s="73">
        <f t="shared" si="1033"/>
        <v>2049.9463329022724</v>
      </c>
      <c r="LE275" s="73">
        <f t="shared" si="1034"/>
        <v>3844.7748937742472</v>
      </c>
      <c r="LF275" s="73">
        <f t="shared" si="1035"/>
        <v>528.24385738038052</v>
      </c>
      <c r="LG275" s="73"/>
      <c r="LH275" s="73">
        <f t="shared" si="1036"/>
        <v>4038</v>
      </c>
      <c r="LI275" s="73">
        <f t="shared" si="1037"/>
        <v>4763</v>
      </c>
      <c r="LJ275" s="73">
        <f t="shared" si="1038"/>
        <v>4696</v>
      </c>
      <c r="LK275" s="73">
        <f t="shared" si="1039"/>
        <v>2086</v>
      </c>
      <c r="LL275" s="73">
        <f t="shared" si="1040"/>
        <v>3012</v>
      </c>
      <c r="LM275" s="73">
        <f t="shared" si="1041"/>
        <v>1995</v>
      </c>
      <c r="LN275" s="73">
        <f t="shared" si="1042"/>
        <v>874</v>
      </c>
      <c r="LO275" s="73"/>
      <c r="LP275" s="73">
        <f t="shared" si="1043"/>
        <v>-1437.7086373464208</v>
      </c>
      <c r="LQ275" s="73">
        <f t="shared" si="1044"/>
        <v>2098.2186287571612</v>
      </c>
      <c r="LR275" s="73">
        <f t="shared" si="1045"/>
        <v>197.53437274228327</v>
      </c>
      <c r="LS275" s="73">
        <f t="shared" si="1046"/>
        <v>-690.96432710265844</v>
      </c>
      <c r="LT275" s="73">
        <f t="shared" si="1047"/>
        <v>-1439.9592726340597</v>
      </c>
      <c r="LU275" s="73">
        <f t="shared" si="1048"/>
        <v>1920.92944971427</v>
      </c>
      <c r="LV275" s="73">
        <f t="shared" si="1049"/>
        <v>40.536544808292831</v>
      </c>
      <c r="LW275" s="73"/>
      <c r="LX275" s="73">
        <f t="shared" si="1050"/>
        <v>-132.92545723258809</v>
      </c>
      <c r="LY275" s="73">
        <f t="shared" si="1051"/>
        <v>1487.4878995012009</v>
      </c>
      <c r="LZ275" s="73">
        <f t="shared" si="1052"/>
        <v>-1569.8925734343247</v>
      </c>
      <c r="MA275" s="73">
        <f t="shared" si="1053"/>
        <v>559.29521522261211</v>
      </c>
      <c r="MB275" s="73">
        <f t="shared" si="1054"/>
        <v>962.05366709772761</v>
      </c>
      <c r="MC275" s="73">
        <f t="shared" si="1055"/>
        <v>-1849.7748937742472</v>
      </c>
      <c r="MD275" s="73">
        <f t="shared" si="1056"/>
        <v>345.75614261961948</v>
      </c>
      <c r="ME275" s="73"/>
      <c r="MF275" s="73">
        <f t="shared" si="1057"/>
        <v>-1570.6340945790089</v>
      </c>
      <c r="MG275" s="73">
        <f t="shared" si="1058"/>
        <v>3585.7065282583621</v>
      </c>
      <c r="MH275" s="73">
        <f t="shared" si="1059"/>
        <v>-1372.3582006920415</v>
      </c>
      <c r="MI275" s="73">
        <f t="shared" si="1060"/>
        <v>-131.66911188004633</v>
      </c>
      <c r="MJ275" s="73">
        <f t="shared" si="1061"/>
        <v>-477.90560553633213</v>
      </c>
      <c r="MK275" s="73">
        <f t="shared" si="1062"/>
        <v>71.154555940022874</v>
      </c>
      <c r="ML275" s="73">
        <f t="shared" si="1063"/>
        <v>386.29268742791231</v>
      </c>
      <c r="MM275" s="73"/>
      <c r="MN275" s="75">
        <f t="shared" si="1064"/>
        <v>-0.25633846193247467</v>
      </c>
      <c r="MO275" s="75">
        <f t="shared" si="1065"/>
        <v>1.7822392454560594</v>
      </c>
      <c r="MP275" s="75">
        <f t="shared" si="1066"/>
        <v>3.2551534733028159E-2</v>
      </c>
      <c r="MQ275" s="75">
        <f t="shared" si="1067"/>
        <v>-0.31157232763046783</v>
      </c>
      <c r="MR275" s="75">
        <f t="shared" si="1068"/>
        <v>-0.41260693995554798</v>
      </c>
      <c r="MS275" s="75">
        <f t="shared" si="1069"/>
        <v>0.99848428866533412</v>
      </c>
      <c r="MT275" s="75">
        <f t="shared" si="1070"/>
        <v>8.3116540932121355E-2</v>
      </c>
      <c r="MU275" s="75"/>
      <c r="MV275" s="75">
        <f t="shared" si="1071"/>
        <v>-3.1869535573235637E-2</v>
      </c>
      <c r="MW275" s="75">
        <f t="shared" si="1072"/>
        <v>0.45412376870007115</v>
      </c>
      <c r="MX275" s="75">
        <f t="shared" si="1073"/>
        <v>-0.25054572114597701</v>
      </c>
      <c r="MY275" s="75">
        <f t="shared" si="1074"/>
        <v>0.36634143077252762</v>
      </c>
      <c r="MZ275" s="75">
        <f t="shared" si="1075"/>
        <v>0.46930675777042002</v>
      </c>
      <c r="NA275" s="75">
        <f t="shared" si="1076"/>
        <v>-0.48111396502550613</v>
      </c>
      <c r="NB275" s="75">
        <f t="shared" si="1077"/>
        <v>0.65453887970276126</v>
      </c>
      <c r="NC275" s="75"/>
      <c r="ND275" s="75">
        <f t="shared" si="1078"/>
        <v>-0.28003860977436479</v>
      </c>
      <c r="NE275" s="75">
        <f t="shared" si="1079"/>
        <v>3.0457202170278075</v>
      </c>
      <c r="NF275" s="75">
        <f t="shared" si="1080"/>
        <v>-0.22614983415704373</v>
      </c>
      <c r="NG275" s="75">
        <f t="shared" si="1081"/>
        <v>-5.9372749151212559E-2</v>
      </c>
      <c r="NH275" s="75">
        <f t="shared" si="1082"/>
        <v>-0.13693940740924054</v>
      </c>
      <c r="NI275" s="75">
        <f t="shared" si="1083"/>
        <v>3.6985588504377061E-2</v>
      </c>
      <c r="NJ275" s="75">
        <f t="shared" si="1084"/>
        <v>0.79205842822136208</v>
      </c>
      <c r="NK275" s="75"/>
      <c r="NL275" s="75"/>
      <c r="NM275" s="211">
        <v>24524</v>
      </c>
      <c r="NN275" s="212">
        <v>0</v>
      </c>
      <c r="NO275" s="212">
        <v>20</v>
      </c>
      <c r="NP275" s="212">
        <v>13</v>
      </c>
      <c r="NQ275" s="212">
        <v>1</v>
      </c>
      <c r="NR275" s="212">
        <v>37</v>
      </c>
      <c r="NS275" s="213">
        <v>71</v>
      </c>
      <c r="NT275" s="213">
        <f t="shared" si="1085"/>
        <v>24595</v>
      </c>
      <c r="NU275" s="75"/>
      <c r="NV275" s="75"/>
      <c r="NW275" s="73">
        <v>21662</v>
      </c>
      <c r="NX275" s="73">
        <v>4763</v>
      </c>
      <c r="NY275" s="75">
        <f t="shared" si="1086"/>
        <v>0.21987812759671313</v>
      </c>
      <c r="NZ275" s="75">
        <f t="shared" si="1087"/>
        <v>5.1586188370793765E-3</v>
      </c>
      <c r="OA275" s="75">
        <f t="shared" si="1088"/>
        <v>6.0771852284717976E-3</v>
      </c>
      <c r="OB275" s="73">
        <v>31412</v>
      </c>
      <c r="OC275" s="73">
        <v>24595</v>
      </c>
      <c r="OD275" s="73">
        <v>1986.4960217268176</v>
      </c>
      <c r="OE275" s="73">
        <v>993.11674894418786</v>
      </c>
      <c r="OF275" s="75">
        <f t="shared" si="1089"/>
        <v>3.161583945448198E-2</v>
      </c>
      <c r="OG275" s="75">
        <f t="shared" si="1090"/>
        <v>0.49993392288845018</v>
      </c>
      <c r="OH275" s="73">
        <v>1181</v>
      </c>
      <c r="OI275" s="73">
        <f t="shared" si="1091"/>
        <v>590.42196293125971</v>
      </c>
      <c r="OJ275" s="75">
        <f t="shared" si="1092"/>
        <v>2.4005772024039834E-2</v>
      </c>
      <c r="OK275" s="75">
        <f t="shared" si="1093"/>
        <v>4.7931785860336794E-3</v>
      </c>
      <c r="OL275" s="75">
        <f t="shared" si="1094"/>
        <v>1.4487914510446689E-3</v>
      </c>
      <c r="OM275" s="73">
        <v>31457</v>
      </c>
      <c r="ON275" s="73">
        <v>574372505</v>
      </c>
      <c r="OO275" s="73">
        <f t="shared" si="1095"/>
        <v>18258.972724671774</v>
      </c>
      <c r="OP275" s="75">
        <f t="shared" si="1096"/>
        <v>4.8274194107776813E-3</v>
      </c>
      <c r="OQ275" s="75">
        <f t="shared" si="1097"/>
        <v>4.6124559838536423E-3</v>
      </c>
      <c r="OR275" s="75">
        <f t="shared" si="1098"/>
        <v>1.9034465776096576E-3</v>
      </c>
      <c r="OS275" s="73">
        <v>5583.0019391550368</v>
      </c>
      <c r="OT275" s="75">
        <f t="shared" si="1099"/>
        <v>0.17773468544362145</v>
      </c>
      <c r="OU275" s="75">
        <f t="shared" si="1100"/>
        <v>4.6012802581473153E-3</v>
      </c>
      <c r="OV275" s="73">
        <v>440.52737521480282</v>
      </c>
      <c r="OW275" s="75">
        <f t="shared" si="1101"/>
        <v>1.4004112763925448E-2</v>
      </c>
      <c r="OX275" s="75">
        <v>8.1439393939393936E-2</v>
      </c>
      <c r="OY275" s="73">
        <v>1804</v>
      </c>
      <c r="OZ275" s="75">
        <f t="shared" si="1102"/>
        <v>5.743028142111295E-2</v>
      </c>
      <c r="PA275" s="73">
        <v>6504</v>
      </c>
      <c r="PB275" s="75">
        <f t="shared" si="1103"/>
        <v>0.20705462880427861</v>
      </c>
      <c r="PC275" s="73">
        <v>5226</v>
      </c>
      <c r="PD275" s="73">
        <v>6592</v>
      </c>
      <c r="PE275" s="75">
        <f t="shared" si="1104"/>
        <v>-0.20722087378640777</v>
      </c>
      <c r="PF275" s="75">
        <v>4.4597887896019497E-2</v>
      </c>
      <c r="PG275" s="75">
        <v>4.9471974004874089E-2</v>
      </c>
      <c r="PH275" s="75">
        <v>9.4069861900893587E-2</v>
      </c>
      <c r="PI275" s="75"/>
      <c r="PJ275" s="75"/>
      <c r="PK275" s="75"/>
      <c r="PL275" s="75"/>
      <c r="PM275" s="75"/>
      <c r="PN275" s="75"/>
      <c r="PO275" s="226"/>
      <c r="PP275" s="21">
        <f t="shared" si="1105"/>
        <v>0</v>
      </c>
      <c r="PQ275" s="73">
        <f t="shared" si="1106"/>
        <v>117.80644045243088</v>
      </c>
      <c r="PR275" s="73"/>
      <c r="PS275" s="73">
        <f t="shared" si="1107"/>
        <v>39.429898578110468</v>
      </c>
      <c r="PT275" s="73">
        <v>2</v>
      </c>
      <c r="PU275" s="73">
        <f t="shared" si="1108"/>
        <v>30.226110399185718</v>
      </c>
      <c r="PV275" s="73">
        <v>2</v>
      </c>
      <c r="PW275" s="73"/>
    </row>
    <row r="276" spans="1:439" x14ac:dyDescent="0.25">
      <c r="A276" s="150" t="s">
        <v>78</v>
      </c>
      <c r="B276" s="153" t="s">
        <v>80</v>
      </c>
      <c r="C276" s="151"/>
      <c r="D276" s="156">
        <v>23103</v>
      </c>
      <c r="E276" s="156" t="s">
        <v>76</v>
      </c>
      <c r="F276" s="72" t="s">
        <v>366</v>
      </c>
      <c r="G276" s="82"/>
      <c r="P276" s="161"/>
      <c r="Q276" s="127"/>
      <c r="R276" s="127"/>
      <c r="S276" s="127"/>
      <c r="T276" s="127"/>
      <c r="U276" s="127"/>
      <c r="V276" s="127"/>
      <c r="W276" s="127"/>
      <c r="X276" s="127"/>
      <c r="Y276" s="127"/>
      <c r="Z276" s="113"/>
      <c r="AA276" s="73"/>
      <c r="AB276" s="74">
        <v>516</v>
      </c>
      <c r="AC276" s="74">
        <v>724</v>
      </c>
      <c r="AD276" s="74">
        <v>125</v>
      </c>
      <c r="AE276" s="74">
        <v>144</v>
      </c>
      <c r="AF276" s="74">
        <v>471</v>
      </c>
      <c r="AG276" s="74">
        <v>301</v>
      </c>
      <c r="AH276" s="74">
        <v>40</v>
      </c>
      <c r="AI276" s="74">
        <v>4781</v>
      </c>
      <c r="AK276" s="73">
        <f t="shared" si="892"/>
        <v>7102</v>
      </c>
      <c r="AL276" s="75"/>
      <c r="AM276" s="76">
        <f t="shared" si="893"/>
        <v>7.265558997465503E-2</v>
      </c>
      <c r="AN276" s="77">
        <f t="shared" si="894"/>
        <v>0.10194311461560124</v>
      </c>
      <c r="AO276" s="77">
        <f t="shared" si="895"/>
        <v>1.7600675865953253E-2</v>
      </c>
      <c r="AP276" s="77">
        <f t="shared" si="896"/>
        <v>2.0275978597578147E-2</v>
      </c>
      <c r="AQ276" s="77">
        <f t="shared" si="897"/>
        <v>6.6319346662911852E-2</v>
      </c>
      <c r="AR276" s="77">
        <f t="shared" si="898"/>
        <v>4.2382427485215431E-2</v>
      </c>
      <c r="AS276" s="77">
        <f t="shared" si="899"/>
        <v>5.632216277105041E-3</v>
      </c>
      <c r="AT276" s="78">
        <f t="shared" si="900"/>
        <v>0.67319065052098004</v>
      </c>
      <c r="AU276" s="75">
        <f t="shared" si="901"/>
        <v>1</v>
      </c>
      <c r="AV276" s="75"/>
      <c r="AW276" s="75"/>
      <c r="AX276" s="74">
        <v>216</v>
      </c>
      <c r="AY276" s="74">
        <v>63</v>
      </c>
      <c r="AZ276" s="74">
        <v>756</v>
      </c>
      <c r="BA276" s="74">
        <v>197</v>
      </c>
      <c r="BB276" s="74">
        <v>593</v>
      </c>
      <c r="BC276" s="74">
        <v>355</v>
      </c>
      <c r="BD276" s="74">
        <v>41</v>
      </c>
      <c r="BF276" s="74">
        <v>0</v>
      </c>
      <c r="BG276" s="79">
        <v>19</v>
      </c>
      <c r="BH276" s="80"/>
      <c r="BI276" s="80"/>
      <c r="BJ276" s="81"/>
      <c r="BK276" s="73">
        <f t="shared" si="902"/>
        <v>19</v>
      </c>
      <c r="BL276" s="79">
        <f t="shared" si="903"/>
        <v>2240</v>
      </c>
      <c r="BM276" s="82"/>
      <c r="BN276" s="83">
        <f t="shared" si="904"/>
        <v>9.6428571428571433E-2</v>
      </c>
      <c r="BO276" s="84">
        <f t="shared" si="905"/>
        <v>2.8125000000000001E-2</v>
      </c>
      <c r="BP276" s="84">
        <f t="shared" si="906"/>
        <v>0.33750000000000002</v>
      </c>
      <c r="BQ276" s="84">
        <f t="shared" si="907"/>
        <v>8.7946428571428578E-2</v>
      </c>
      <c r="BR276" s="84">
        <f t="shared" si="908"/>
        <v>0.26473214285714286</v>
      </c>
      <c r="BS276" s="84">
        <f t="shared" si="909"/>
        <v>0.15848214285714285</v>
      </c>
      <c r="BT276" s="84">
        <f t="shared" si="910"/>
        <v>1.8303571428571429E-2</v>
      </c>
      <c r="BU276" s="84">
        <f t="shared" si="911"/>
        <v>0</v>
      </c>
      <c r="BV276" s="84">
        <f t="shared" si="912"/>
        <v>0</v>
      </c>
      <c r="BW276" s="84">
        <f t="shared" si="913"/>
        <v>8.4821428571428565E-3</v>
      </c>
      <c r="BX276" s="84">
        <f t="shared" si="914"/>
        <v>0</v>
      </c>
      <c r="BY276" s="84">
        <f t="shared" si="915"/>
        <v>0</v>
      </c>
      <c r="BZ276" s="84">
        <f t="shared" si="916"/>
        <v>0</v>
      </c>
      <c r="CA276" s="75">
        <f t="shared" si="917"/>
        <v>8.4821428571428565E-3</v>
      </c>
      <c r="CB276" s="85">
        <f t="shared" si="918"/>
        <v>1</v>
      </c>
      <c r="CC276" s="75"/>
      <c r="CD276" s="75"/>
      <c r="CE276" s="74">
        <v>176</v>
      </c>
      <c r="CF276" s="74">
        <v>605</v>
      </c>
      <c r="CG276" s="74">
        <v>341</v>
      </c>
      <c r="CH276" s="74">
        <v>1121</v>
      </c>
      <c r="CI276" s="74">
        <v>152</v>
      </c>
      <c r="CJ276" s="74">
        <v>505</v>
      </c>
      <c r="CK276" s="74">
        <v>77</v>
      </c>
      <c r="CL276" s="74">
        <v>101</v>
      </c>
      <c r="CM276" s="72">
        <v>18</v>
      </c>
      <c r="CN276" s="74">
        <v>35</v>
      </c>
      <c r="CO276" s="72"/>
      <c r="CP276" s="73">
        <f t="shared" si="1109"/>
        <v>154</v>
      </c>
      <c r="CQ276" s="73">
        <f t="shared" si="1110"/>
        <v>3131</v>
      </c>
      <c r="CR276" s="73"/>
      <c r="CS276" s="76">
        <f t="shared" si="919"/>
        <v>5.6212072820185241E-2</v>
      </c>
      <c r="CT276" s="77">
        <f t="shared" si="920"/>
        <v>0.19322900031938678</v>
      </c>
      <c r="CU276" s="77">
        <f t="shared" si="921"/>
        <v>0.10891089108910891</v>
      </c>
      <c r="CV276" s="77">
        <f t="shared" si="922"/>
        <v>0.35803257745129352</v>
      </c>
      <c r="CW276" s="77">
        <f t="shared" si="923"/>
        <v>4.8546790162887259E-2</v>
      </c>
      <c r="CX276" s="77">
        <f t="shared" si="924"/>
        <v>0.16129032258064516</v>
      </c>
      <c r="CY276" s="77">
        <f t="shared" si="925"/>
        <v>2.4592781858831046E-2</v>
      </c>
      <c r="CZ276" s="78"/>
      <c r="DA276" s="78"/>
      <c r="DB276" s="78"/>
      <c r="DC276" s="78"/>
      <c r="DD276" s="78">
        <f t="shared" si="926"/>
        <v>4.9185563717662091E-2</v>
      </c>
      <c r="DE276" s="75">
        <f t="shared" si="927"/>
        <v>1</v>
      </c>
      <c r="DF276" s="75"/>
      <c r="DG276" s="75"/>
      <c r="DH276" s="74">
        <v>398</v>
      </c>
      <c r="DI276" s="74">
        <v>576</v>
      </c>
      <c r="DJ276" s="74">
        <v>141</v>
      </c>
      <c r="DK276" s="74">
        <v>229</v>
      </c>
      <c r="DL276" s="74">
        <v>412</v>
      </c>
      <c r="DM276" s="74">
        <v>48</v>
      </c>
      <c r="DN276" s="74">
        <v>444</v>
      </c>
      <c r="DO276" s="74">
        <v>116</v>
      </c>
      <c r="DP276" s="74">
        <v>3</v>
      </c>
      <c r="DQ276" s="72">
        <v>22</v>
      </c>
      <c r="DS276" s="72"/>
      <c r="DU276" s="73">
        <f t="shared" si="928"/>
        <v>25</v>
      </c>
      <c r="DV276" s="73">
        <f t="shared" si="1111"/>
        <v>2389</v>
      </c>
      <c r="DW276" s="76">
        <f t="shared" si="929"/>
        <v>0.16659690246965259</v>
      </c>
      <c r="DX276" s="77">
        <f t="shared" si="930"/>
        <v>0.24110506488070321</v>
      </c>
      <c r="DY276" s="77">
        <f t="shared" si="931"/>
        <v>5.9020510673922146E-2</v>
      </c>
      <c r="DZ276" s="77">
        <f t="shared" si="932"/>
        <v>9.5856006697362911E-2</v>
      </c>
      <c r="EA276" s="77">
        <f t="shared" si="933"/>
        <v>0.17245709501883633</v>
      </c>
      <c r="EB276" s="77">
        <f t="shared" si="934"/>
        <v>2.0092088740058602E-2</v>
      </c>
      <c r="EC276" s="77">
        <f t="shared" si="935"/>
        <v>0.18585182084554205</v>
      </c>
      <c r="ED276" s="77">
        <f t="shared" si="936"/>
        <v>4.8555881121808288E-2</v>
      </c>
      <c r="EE276" s="75">
        <f t="shared" si="937"/>
        <v>1.2557555462536626E-3</v>
      </c>
      <c r="EF276" s="78">
        <f t="shared" si="938"/>
        <v>9.2088740058601931E-3</v>
      </c>
      <c r="EG276" s="78">
        <f t="shared" si="939"/>
        <v>0</v>
      </c>
      <c r="EH276" s="78">
        <f t="shared" si="940"/>
        <v>0</v>
      </c>
      <c r="EI276" s="78">
        <f t="shared" si="941"/>
        <v>0</v>
      </c>
      <c r="EJ276" s="75">
        <f t="shared" si="942"/>
        <v>1.0464629552113856E-2</v>
      </c>
      <c r="EK276" s="75">
        <f t="shared" si="943"/>
        <v>1</v>
      </c>
      <c r="EL276" s="75"/>
      <c r="EM276" s="75"/>
      <c r="EN276" s="75"/>
      <c r="EO276" s="75"/>
      <c r="EP276" s="75"/>
      <c r="EQ276" s="75"/>
      <c r="ER276" s="75">
        <f t="shared" si="944"/>
        <v>0.10194311461560124</v>
      </c>
      <c r="ES276" s="75">
        <f t="shared" si="945"/>
        <v>0.26473214285714286</v>
      </c>
      <c r="ET276" s="75">
        <f t="shared" si="946"/>
        <v>0.19322900031938678</v>
      </c>
      <c r="EU276" s="75">
        <f t="shared" si="947"/>
        <v>0.24110506488070321</v>
      </c>
      <c r="EV276" s="75"/>
      <c r="EW276" s="75"/>
      <c r="EX276" s="75">
        <f t="shared" si="948"/>
        <v>1.7600675865953253E-2</v>
      </c>
      <c r="EY276" s="75">
        <f t="shared" si="949"/>
        <v>2.8125000000000001E-2</v>
      </c>
      <c r="EZ276" s="75">
        <f t="shared" si="950"/>
        <v>4.8546790162887259E-2</v>
      </c>
      <c r="FA276" s="75">
        <f t="shared" si="951"/>
        <v>5.9020510673922146E-2</v>
      </c>
      <c r="FB276" s="75"/>
      <c r="FC276" s="75"/>
      <c r="FD276" s="75"/>
      <c r="FE276" s="75">
        <f t="shared" si="952"/>
        <v>0</v>
      </c>
      <c r="FF276" s="75"/>
      <c r="FG276" s="75"/>
      <c r="FH276" s="75"/>
      <c r="FI276" s="75"/>
      <c r="FJ276" s="75"/>
      <c r="FK276" s="75">
        <f t="shared" si="953"/>
        <v>0</v>
      </c>
      <c r="FL276" s="75"/>
      <c r="FM276" s="75"/>
      <c r="FN276" s="75"/>
      <c r="FO276" s="75"/>
      <c r="FP276" s="75">
        <f t="shared" si="954"/>
        <v>0.11954379048155449</v>
      </c>
      <c r="FQ276" s="75">
        <f t="shared" si="955"/>
        <v>0.29285714285714287</v>
      </c>
      <c r="FR276" s="75">
        <f t="shared" si="956"/>
        <v>0.24177579048227404</v>
      </c>
      <c r="FS276" s="75">
        <f t="shared" si="957"/>
        <v>0.30012557555462538</v>
      </c>
      <c r="FT276" s="75"/>
      <c r="FU276" s="75"/>
      <c r="FV276" s="75"/>
      <c r="FW276" s="75">
        <f t="shared" si="958"/>
        <v>-7.1503142537756081E-2</v>
      </c>
      <c r="FX276" s="75">
        <f t="shared" si="959"/>
        <v>4.7876064561316434E-2</v>
      </c>
      <c r="FY276" s="75">
        <f t="shared" si="960"/>
        <v>-2.3627077976439648E-2</v>
      </c>
      <c r="FZ276" s="75"/>
      <c r="GA276" s="75"/>
      <c r="GB276" s="75">
        <f t="shared" si="961"/>
        <v>2.0421790162887258E-2</v>
      </c>
      <c r="GC276" s="75">
        <f t="shared" si="962"/>
        <v>1.0473720511034887E-2</v>
      </c>
      <c r="GD276" s="75">
        <f t="shared" si="963"/>
        <v>3.0895510673922145E-2</v>
      </c>
      <c r="GE276" s="75"/>
      <c r="GF276" s="75"/>
      <c r="GG276" s="75"/>
      <c r="GH276" s="75"/>
      <c r="GI276" s="75"/>
      <c r="GJ276" s="75"/>
      <c r="GK276" s="75"/>
      <c r="GL276" s="75"/>
      <c r="GM276" s="75"/>
      <c r="GN276" s="75"/>
      <c r="GO276" s="75"/>
      <c r="GP276" s="75"/>
      <c r="GQ276" s="75">
        <f t="shared" si="964"/>
        <v>-5.1081352374868827E-2</v>
      </c>
      <c r="GR276" s="75">
        <f t="shared" si="965"/>
        <v>5.8349785072351334E-2</v>
      </c>
      <c r="GS276" s="75">
        <f t="shared" si="966"/>
        <v>7.2684326974825075E-3</v>
      </c>
      <c r="GT276" s="75"/>
      <c r="GU276" s="75"/>
      <c r="GV276" s="75"/>
      <c r="GW276" s="75"/>
      <c r="GX276" s="75">
        <f t="shared" si="967"/>
        <v>5.632216277105041E-3</v>
      </c>
      <c r="GY276" s="75">
        <f t="shared" si="968"/>
        <v>1.8303571428571429E-2</v>
      </c>
      <c r="GZ276" s="75">
        <f t="shared" si="969"/>
        <v>2.4592781858831046E-2</v>
      </c>
      <c r="HA276" s="75">
        <f t="shared" si="970"/>
        <v>2.0092088740058602E-2</v>
      </c>
      <c r="HB276" s="75"/>
      <c r="HC276" s="75"/>
      <c r="HD276" s="75">
        <f t="shared" si="971"/>
        <v>6.2892104302596161E-3</v>
      </c>
      <c r="HE276" s="75">
        <f t="shared" si="972"/>
        <v>-4.5006931187724433E-3</v>
      </c>
      <c r="HF276" s="75">
        <f t="shared" si="973"/>
        <v>1.7885173114871727E-3</v>
      </c>
      <c r="HG276" s="75"/>
      <c r="HH276" s="75"/>
      <c r="HI276" s="75"/>
      <c r="HJ276" s="75">
        <f t="shared" si="974"/>
        <v>4.2382427485215431E-2</v>
      </c>
      <c r="HK276" s="75">
        <f t="shared" si="975"/>
        <v>0.15848214285714285</v>
      </c>
      <c r="HL276" s="75">
        <f t="shared" si="976"/>
        <v>0.10891089108910891</v>
      </c>
      <c r="HM276" s="75">
        <f t="shared" si="977"/>
        <v>9.5856006697362911E-2</v>
      </c>
      <c r="HN276" s="75"/>
      <c r="HO276" s="75"/>
      <c r="HP276" s="75">
        <f t="shared" si="978"/>
        <v>-4.9571251768033939E-2</v>
      </c>
      <c r="HQ276" s="75">
        <f>Gegevens!HM103-Gegevens!HL103</f>
        <v>-0.13747073949174021</v>
      </c>
      <c r="HR276" s="75">
        <f t="shared" si="979"/>
        <v>-6.2626136159779938E-2</v>
      </c>
      <c r="HS276" s="75"/>
      <c r="HT276" s="75"/>
      <c r="HU276" s="75"/>
      <c r="HV276" s="75">
        <f t="shared" si="980"/>
        <v>7.265558997465503E-2</v>
      </c>
      <c r="HW276" s="75">
        <f t="shared" si="981"/>
        <v>0.33750000000000002</v>
      </c>
      <c r="HX276" s="75">
        <f t="shared" si="982"/>
        <v>0.16129032258064516</v>
      </c>
      <c r="HY276" s="75">
        <f t="shared" si="983"/>
        <v>0.16659690246965259</v>
      </c>
      <c r="HZ276" s="75"/>
      <c r="IA276" s="75"/>
      <c r="IB276" s="75">
        <f t="shared" si="984"/>
        <v>-0.17620967741935487</v>
      </c>
      <c r="IC276" s="75">
        <f t="shared" si="985"/>
        <v>5.3065798890074289E-3</v>
      </c>
      <c r="ID276" s="75">
        <f t="shared" si="986"/>
        <v>-0.17090309753034744</v>
      </c>
      <c r="IE276" s="75"/>
      <c r="IF276" s="75"/>
      <c r="IG276" s="75"/>
      <c r="IH276" s="75">
        <f t="shared" si="987"/>
        <v>2.0275978597578147E-2</v>
      </c>
      <c r="II276" s="75">
        <f t="shared" si="988"/>
        <v>8.7946428571428578E-2</v>
      </c>
      <c r="IJ276" s="75">
        <f t="shared" si="989"/>
        <v>5.6212072820185241E-2</v>
      </c>
      <c r="IK276" s="75">
        <f t="shared" si="990"/>
        <v>4.8555881121808288E-2</v>
      </c>
      <c r="IL276" s="75"/>
      <c r="IM276" s="75"/>
      <c r="IN276" s="75">
        <f t="shared" si="991"/>
        <v>-3.1734355751243337E-2</v>
      </c>
      <c r="IO276" s="75">
        <f t="shared" si="992"/>
        <v>-7.6561916983769532E-3</v>
      </c>
      <c r="IP276" s="75">
        <f t="shared" si="993"/>
        <v>-3.939054744962029E-2</v>
      </c>
      <c r="IQ276" s="75"/>
      <c r="IR276" s="75"/>
      <c r="IS276" s="75"/>
      <c r="IT276" s="75">
        <f t="shared" si="994"/>
        <v>6.6319346662911852E-2</v>
      </c>
      <c r="IU276" s="75">
        <f t="shared" si="995"/>
        <v>9.6428571428571433E-2</v>
      </c>
      <c r="IV276" s="75">
        <f t="shared" si="996"/>
        <v>0.35803257745129352</v>
      </c>
      <c r="IW276" s="75">
        <f t="shared" si="997"/>
        <v>0.18585182084554205</v>
      </c>
      <c r="IX276" s="75"/>
      <c r="IY276" s="75"/>
      <c r="IZ276" s="75">
        <f t="shared" si="998"/>
        <v>0.2616040060227221</v>
      </c>
      <c r="JA276" s="75">
        <f t="shared" si="999"/>
        <v>-0.17218075660575147</v>
      </c>
      <c r="JB276" s="75">
        <f t="shared" si="1000"/>
        <v>8.9423249416970621E-2</v>
      </c>
      <c r="JC276" s="75"/>
      <c r="JD276" s="75"/>
      <c r="JE276" s="75"/>
      <c r="JF276" s="75"/>
      <c r="JG276" s="75"/>
      <c r="JH276" s="75"/>
      <c r="JI276" s="75">
        <f t="shared" si="1001"/>
        <v>2.5908194874683189E-2</v>
      </c>
      <c r="JJ276" s="75">
        <f t="shared" si="1002"/>
        <v>8.6595325260489991E-2</v>
      </c>
      <c r="JK276" s="75">
        <f t="shared" si="1003"/>
        <v>9.2227541537595048E-2</v>
      </c>
      <c r="JL276" s="75"/>
      <c r="JM276" s="75">
        <f t="shared" si="1004"/>
        <v>0.10625000000000001</v>
      </c>
      <c r="JN276" s="75">
        <f t="shared" si="1005"/>
        <v>0.18437500000000001</v>
      </c>
      <c r="JO276" s="75">
        <f t="shared" si="1006"/>
        <v>0.20267857142857143</v>
      </c>
      <c r="JP276" s="75"/>
      <c r="JQ276" s="75">
        <f t="shared" si="1007"/>
        <v>8.0804854679016283E-2</v>
      </c>
      <c r="JR276" s="75">
        <f t="shared" si="1008"/>
        <v>0.41424465027147878</v>
      </c>
      <c r="JS276" s="75">
        <f t="shared" si="1009"/>
        <v>0.43883743213030979</v>
      </c>
      <c r="JT276" s="75"/>
      <c r="JU276" s="75">
        <f t="shared" si="1010"/>
        <v>6.8647969861866887E-2</v>
      </c>
      <c r="JV276" s="75">
        <f t="shared" si="1011"/>
        <v>0.23440770196735033</v>
      </c>
      <c r="JW276" s="75">
        <f t="shared" si="1012"/>
        <v>0.25449979070740891</v>
      </c>
      <c r="JX276" s="75"/>
      <c r="JY276" s="75"/>
      <c r="JZ276" s="75"/>
      <c r="KA276" s="75">
        <f t="shared" si="1013"/>
        <v>-2.5445145320983728E-2</v>
      </c>
      <c r="KB276" s="75">
        <f t="shared" si="1014"/>
        <v>-1.2156884817149397E-2</v>
      </c>
      <c r="KC276" s="75">
        <f t="shared" si="1015"/>
        <v>-3.7602030138133125E-2</v>
      </c>
      <c r="KD276" s="75"/>
      <c r="KE276" s="75"/>
      <c r="KF276" s="75">
        <f t="shared" si="1016"/>
        <v>0.22986965027147876</v>
      </c>
      <c r="KG276" s="75">
        <f t="shared" si="1017"/>
        <v>-0.17983694830412844</v>
      </c>
      <c r="KH276" s="75">
        <f t="shared" si="1018"/>
        <v>5.0032701967350324E-2</v>
      </c>
      <c r="KI276" s="75"/>
      <c r="KJ276" s="75"/>
      <c r="KK276" s="75">
        <f t="shared" si="1019"/>
        <v>0.23615886070173836</v>
      </c>
      <c r="KL276" s="75">
        <f t="shared" si="1020"/>
        <v>-0.18433764142290088</v>
      </c>
      <c r="KM276" s="75">
        <f t="shared" si="1021"/>
        <v>5.1821219278837483E-2</v>
      </c>
      <c r="KN276" s="75"/>
      <c r="KO276" s="75"/>
      <c r="KP276" s="75"/>
      <c r="KQ276" s="75"/>
      <c r="KR276" s="73">
        <f t="shared" si="1022"/>
        <v>632.44508928571429</v>
      </c>
      <c r="KS276" s="73">
        <f t="shared" si="1023"/>
        <v>67.190624999999997</v>
      </c>
      <c r="KT276" s="73">
        <f t="shared" si="1024"/>
        <v>378.61383928571428</v>
      </c>
      <c r="KU276" s="73">
        <f t="shared" si="1025"/>
        <v>806.28750000000002</v>
      </c>
      <c r="KV276" s="73">
        <f t="shared" si="1026"/>
        <v>210.10401785714288</v>
      </c>
      <c r="KW276" s="73">
        <f t="shared" si="1027"/>
        <v>230.36785714285716</v>
      </c>
      <c r="KX276" s="73">
        <f t="shared" si="1028"/>
        <v>43.727232142857147</v>
      </c>
      <c r="KY276" s="73"/>
      <c r="KZ276" s="73">
        <f t="shared" si="1029"/>
        <v>461.624081763015</v>
      </c>
      <c r="LA276" s="73">
        <f t="shared" si="1030"/>
        <v>115.97828169913767</v>
      </c>
      <c r="LB276" s="73">
        <f t="shared" si="1031"/>
        <v>260.18811881188117</v>
      </c>
      <c r="LC276" s="73">
        <f t="shared" si="1032"/>
        <v>385.32258064516128</v>
      </c>
      <c r="LD276" s="73">
        <f t="shared" si="1033"/>
        <v>134.29064196742254</v>
      </c>
      <c r="LE276" s="73">
        <f t="shared" si="1034"/>
        <v>855.33982753114026</v>
      </c>
      <c r="LF276" s="73">
        <f t="shared" si="1035"/>
        <v>58.752155860747365</v>
      </c>
      <c r="LG276" s="73"/>
      <c r="LH276" s="73">
        <f t="shared" si="1036"/>
        <v>576</v>
      </c>
      <c r="LI276" s="73">
        <f t="shared" si="1037"/>
        <v>141</v>
      </c>
      <c r="LJ276" s="73">
        <f t="shared" si="1038"/>
        <v>229</v>
      </c>
      <c r="LK276" s="73">
        <f t="shared" si="1039"/>
        <v>398</v>
      </c>
      <c r="LL276" s="73">
        <f t="shared" si="1040"/>
        <v>116</v>
      </c>
      <c r="LM276" s="73">
        <f t="shared" si="1041"/>
        <v>444</v>
      </c>
      <c r="LN276" s="73">
        <f t="shared" si="1042"/>
        <v>48</v>
      </c>
      <c r="LO276" s="73"/>
      <c r="LP276" s="73">
        <f t="shared" si="1043"/>
        <v>-170.82100752269929</v>
      </c>
      <c r="LQ276" s="73">
        <f t="shared" si="1044"/>
        <v>48.787656699137671</v>
      </c>
      <c r="LR276" s="73">
        <f t="shared" si="1045"/>
        <v>-118.42572047383311</v>
      </c>
      <c r="LS276" s="73">
        <f t="shared" si="1046"/>
        <v>-420.96491935483874</v>
      </c>
      <c r="LT276" s="73">
        <f t="shared" si="1047"/>
        <v>-75.813375889720334</v>
      </c>
      <c r="LU276" s="73">
        <f t="shared" si="1048"/>
        <v>624.97197038828313</v>
      </c>
      <c r="LV276" s="73">
        <f t="shared" si="1049"/>
        <v>15.024923717890218</v>
      </c>
      <c r="LW276" s="73"/>
      <c r="LX276" s="73">
        <f t="shared" si="1050"/>
        <v>114.375918236985</v>
      </c>
      <c r="LY276" s="73">
        <f t="shared" si="1051"/>
        <v>25.021718300862332</v>
      </c>
      <c r="LZ276" s="73">
        <f t="shared" si="1052"/>
        <v>-31.188118811881168</v>
      </c>
      <c r="MA276" s="73">
        <f t="shared" si="1053"/>
        <v>12.677419354838719</v>
      </c>
      <c r="MB276" s="73">
        <f t="shared" si="1054"/>
        <v>-18.290641967422545</v>
      </c>
      <c r="MC276" s="73">
        <f t="shared" si="1055"/>
        <v>-411.33982753114026</v>
      </c>
      <c r="MD276" s="73">
        <f t="shared" si="1056"/>
        <v>-10.752155860747365</v>
      </c>
      <c r="ME276" s="73"/>
      <c r="MF276" s="73">
        <f t="shared" si="1057"/>
        <v>-56.445089285714289</v>
      </c>
      <c r="MG276" s="73">
        <f t="shared" si="1058"/>
        <v>73.809375000000003</v>
      </c>
      <c r="MH276" s="73">
        <f t="shared" si="1059"/>
        <v>-149.61383928571428</v>
      </c>
      <c r="MI276" s="73">
        <f t="shared" si="1060"/>
        <v>-408.28750000000002</v>
      </c>
      <c r="MJ276" s="73">
        <f t="shared" si="1061"/>
        <v>-94.104017857142878</v>
      </c>
      <c r="MK276" s="73">
        <f t="shared" si="1062"/>
        <v>213.63214285714284</v>
      </c>
      <c r="ML276" s="73">
        <f t="shared" si="1063"/>
        <v>4.2727678571428527</v>
      </c>
      <c r="MM276" s="73"/>
      <c r="MN276" s="75">
        <f t="shared" si="1064"/>
        <v>-0.27009618766369919</v>
      </c>
      <c r="MO276" s="75">
        <f t="shared" si="1065"/>
        <v>0.72610809468043602</v>
      </c>
      <c r="MP276" s="75">
        <f t="shared" si="1066"/>
        <v>-0.31278761678984801</v>
      </c>
      <c r="MQ276" s="75">
        <f t="shared" si="1067"/>
        <v>-0.52210274790919953</v>
      </c>
      <c r="MR276" s="75">
        <f t="shared" si="1068"/>
        <v>-0.36083734458266531</v>
      </c>
      <c r="MS276" s="75">
        <f t="shared" si="1069"/>
        <v>2.7129304328282289</v>
      </c>
      <c r="MT276" s="75">
        <f t="shared" si="1070"/>
        <v>0.34360564301906182</v>
      </c>
      <c r="MU276" s="75"/>
      <c r="MV276" s="75">
        <f t="shared" si="1071"/>
        <v>0.24776852585368894</v>
      </c>
      <c r="MW276" s="75">
        <f t="shared" si="1072"/>
        <v>0.21574486131611981</v>
      </c>
      <c r="MX276" s="75">
        <f t="shared" si="1073"/>
        <v>-0.11986757486966773</v>
      </c>
      <c r="MY276" s="75">
        <f t="shared" si="1074"/>
        <v>3.2900795311845983E-2</v>
      </c>
      <c r="MZ276" s="75">
        <f t="shared" si="1075"/>
        <v>-0.13620191027055822</v>
      </c>
      <c r="NA276" s="75">
        <f t="shared" si="1076"/>
        <v>-0.48090807219679554</v>
      </c>
      <c r="NB276" s="75">
        <f t="shared" si="1077"/>
        <v>-0.18300870331008465</v>
      </c>
      <c r="NC276" s="75"/>
      <c r="ND276" s="75">
        <f t="shared" si="1078"/>
        <v>-8.9248996066146349E-2</v>
      </c>
      <c r="NE276" s="75">
        <f t="shared" si="1079"/>
        <v>1.0985070461838986</v>
      </c>
      <c r="NF276" s="75">
        <f t="shared" si="1080"/>
        <v>-0.39516209858565371</v>
      </c>
      <c r="NG276" s="75">
        <f t="shared" si="1081"/>
        <v>-0.50637954823806641</v>
      </c>
      <c r="NH276" s="75">
        <f t="shared" si="1082"/>
        <v>-0.44789251922410889</v>
      </c>
      <c r="NI276" s="75">
        <f t="shared" si="1083"/>
        <v>0.92735221617599162</v>
      </c>
      <c r="NJ276" s="75">
        <f t="shared" si="1084"/>
        <v>9.7714116530030828E-2</v>
      </c>
      <c r="NK276" s="75"/>
      <c r="NL276" s="75"/>
      <c r="NM276" s="211">
        <v>8472</v>
      </c>
      <c r="NN276" s="212">
        <v>1</v>
      </c>
      <c r="NO276" s="212">
        <v>15</v>
      </c>
      <c r="NP276" s="212">
        <v>30</v>
      </c>
      <c r="NQ276" s="212">
        <v>4</v>
      </c>
      <c r="NR276" s="212">
        <v>90</v>
      </c>
      <c r="NS276" s="213">
        <v>140</v>
      </c>
      <c r="NT276" s="213">
        <f t="shared" si="1085"/>
        <v>8612</v>
      </c>
      <c r="NU276" s="75"/>
      <c r="NV276" s="75"/>
      <c r="NW276" s="73">
        <v>2389</v>
      </c>
      <c r="NX276" s="73">
        <v>141</v>
      </c>
      <c r="NY276" s="75">
        <f t="shared" si="1086"/>
        <v>5.9020510673922146E-2</v>
      </c>
      <c r="NZ276" s="75">
        <f t="shared" si="1087"/>
        <v>5.6891978588231146E-4</v>
      </c>
      <c r="OA276" s="75">
        <f t="shared" si="1088"/>
        <v>1.7990407667741414E-4</v>
      </c>
      <c r="OB276" s="73">
        <v>14021</v>
      </c>
      <c r="OC276" s="73">
        <v>8612</v>
      </c>
      <c r="OD276" s="73">
        <v>6475.8673412674543</v>
      </c>
      <c r="OE276" s="73">
        <v>1352.6742060584093</v>
      </c>
      <c r="OF276" s="75">
        <f t="shared" si="1089"/>
        <v>9.6474873836274816E-2</v>
      </c>
      <c r="OG276" s="75">
        <f t="shared" si="1090"/>
        <v>0.20887923343310247</v>
      </c>
      <c r="OH276" s="73">
        <v>1894.6666666666697</v>
      </c>
      <c r="OI276" s="73">
        <f t="shared" si="1091"/>
        <v>395.75652094458542</v>
      </c>
      <c r="OJ276" s="75">
        <f t="shared" si="1092"/>
        <v>4.5954078140337369E-2</v>
      </c>
      <c r="OK276" s="75">
        <f t="shared" si="1093"/>
        <v>2.1394739893918955E-3</v>
      </c>
      <c r="OL276" s="75">
        <f t="shared" si="1094"/>
        <v>1.9733257221464843E-3</v>
      </c>
      <c r="OM276" s="73">
        <v>14044</v>
      </c>
      <c r="ON276" s="73">
        <v>309610665</v>
      </c>
      <c r="OO276" s="73">
        <f t="shared" si="1095"/>
        <v>22045.760823127315</v>
      </c>
      <c r="OP276" s="75">
        <f t="shared" si="1096"/>
        <v>2.1552048257927254E-3</v>
      </c>
      <c r="OQ276" s="75">
        <f t="shared" si="1097"/>
        <v>2.4863055804597669E-3</v>
      </c>
      <c r="OR276" s="75">
        <f t="shared" si="1098"/>
        <v>1.2758695351012537E-3</v>
      </c>
      <c r="OS276" s="73">
        <v>4138.2116918256907</v>
      </c>
      <c r="OT276" s="75">
        <f t="shared" si="1099"/>
        <v>0.2951438336656223</v>
      </c>
      <c r="OU276" s="75">
        <f t="shared" si="1100"/>
        <v>3.4105436410637778E-3</v>
      </c>
      <c r="OV276" s="73">
        <v>423.75464781197502</v>
      </c>
      <c r="OW276" s="75">
        <f t="shared" si="1101"/>
        <v>3.0173358573908789E-2</v>
      </c>
      <c r="OX276" s="75">
        <v>2.1634615384615384E-2</v>
      </c>
      <c r="OY276" s="73">
        <v>913</v>
      </c>
      <c r="OZ276" s="75">
        <f t="shared" si="1102"/>
        <v>6.5116610798088587E-2</v>
      </c>
      <c r="PA276" s="73">
        <v>2646</v>
      </c>
      <c r="PB276" s="75">
        <f t="shared" si="1103"/>
        <v>0.18871692461308037</v>
      </c>
      <c r="PC276" s="73">
        <v>2740</v>
      </c>
      <c r="PD276" s="73">
        <v>2913</v>
      </c>
      <c r="PE276" s="75">
        <f t="shared" si="1104"/>
        <v>-5.9388946103673186E-2</v>
      </c>
      <c r="PF276" s="75">
        <v>6.0585509212162318E-2</v>
      </c>
      <c r="PG276" s="75">
        <v>0.11065898044534871</v>
      </c>
      <c r="PH276" s="75">
        <v>0.17124448965751102</v>
      </c>
      <c r="PI276" s="75"/>
      <c r="PJ276" s="75"/>
      <c r="PK276" s="75"/>
      <c r="PL276" s="75"/>
      <c r="PM276" s="75"/>
      <c r="PN276" s="75"/>
      <c r="PO276" s="226"/>
      <c r="PP276" s="21">
        <f t="shared" si="1105"/>
        <v>0</v>
      </c>
      <c r="PQ276" s="73">
        <f t="shared" si="1106"/>
        <v>31.622046049674505</v>
      </c>
      <c r="PR276" s="73"/>
      <c r="PS276" s="73">
        <f t="shared" si="1107"/>
        <v>59.199456118142493</v>
      </c>
      <c r="PT276" s="73">
        <v>1</v>
      </c>
      <c r="PU276" s="73">
        <f t="shared" si="1108"/>
        <v>92.234153438217987</v>
      </c>
      <c r="PV276" s="73">
        <v>1</v>
      </c>
      <c r="PW276" s="73"/>
    </row>
    <row r="277" spans="1:439" x14ac:dyDescent="0.25">
      <c r="A277" s="150"/>
      <c r="B277" s="153" t="s">
        <v>10</v>
      </c>
      <c r="C277" s="151"/>
      <c r="D277" s="156">
        <v>42026</v>
      </c>
      <c r="E277" s="156" t="s">
        <v>205</v>
      </c>
      <c r="F277" s="72" t="s">
        <v>223</v>
      </c>
      <c r="G277" s="82"/>
      <c r="P277" s="161"/>
      <c r="Q277" s="127"/>
      <c r="R277" s="127"/>
      <c r="S277" s="127"/>
      <c r="T277" s="127"/>
      <c r="U277" s="127"/>
      <c r="V277" s="127"/>
      <c r="W277" s="127"/>
      <c r="X277" s="127"/>
      <c r="Y277" s="127"/>
      <c r="Z277" s="113"/>
      <c r="AA277" s="73"/>
      <c r="AB277" s="74">
        <v>2382</v>
      </c>
      <c r="AC277" s="74">
        <v>2255</v>
      </c>
      <c r="AD277" s="74">
        <v>708</v>
      </c>
      <c r="AE277" s="74">
        <v>563</v>
      </c>
      <c r="AF277" s="74">
        <v>438</v>
      </c>
      <c r="AG277" s="74">
        <v>1204</v>
      </c>
      <c r="AH277" s="74">
        <v>85</v>
      </c>
      <c r="AI277" s="74">
        <v>547</v>
      </c>
      <c r="AK277" s="73">
        <f t="shared" si="892"/>
        <v>8182</v>
      </c>
      <c r="AL277" s="75"/>
      <c r="AM277" s="76">
        <f t="shared" si="893"/>
        <v>0.29112686384747005</v>
      </c>
      <c r="AN277" s="77">
        <f t="shared" si="894"/>
        <v>0.2756049865558543</v>
      </c>
      <c r="AO277" s="77">
        <f t="shared" si="895"/>
        <v>8.6531410413101931E-2</v>
      </c>
      <c r="AP277" s="77">
        <f t="shared" si="896"/>
        <v>6.8809582009288689E-2</v>
      </c>
      <c r="AQ277" s="77">
        <f t="shared" si="897"/>
        <v>5.3532143730139328E-2</v>
      </c>
      <c r="AR277" s="77">
        <f t="shared" si="898"/>
        <v>0.14715228550476656</v>
      </c>
      <c r="AS277" s="77">
        <f t="shared" si="899"/>
        <v>1.0388658029821559E-2</v>
      </c>
      <c r="AT277" s="78">
        <f t="shared" si="900"/>
        <v>6.685406990955757E-2</v>
      </c>
      <c r="AU277" s="75">
        <f t="shared" si="901"/>
        <v>1</v>
      </c>
      <c r="AV277" s="75"/>
      <c r="AW277" s="75"/>
      <c r="AX277" s="74">
        <v>494</v>
      </c>
      <c r="AY277" s="74">
        <v>506</v>
      </c>
      <c r="AZ277" s="74">
        <v>2242</v>
      </c>
      <c r="BA277" s="74">
        <v>790</v>
      </c>
      <c r="BB277" s="74">
        <v>2751</v>
      </c>
      <c r="BC277" s="74">
        <v>1167</v>
      </c>
      <c r="BD277" s="74">
        <v>125</v>
      </c>
      <c r="BF277" s="74">
        <v>15</v>
      </c>
      <c r="BG277" s="79">
        <v>7</v>
      </c>
      <c r="BH277" s="80">
        <v>50</v>
      </c>
      <c r="BI277" s="80">
        <v>16</v>
      </c>
      <c r="BJ277" s="81">
        <v>7</v>
      </c>
      <c r="BK277" s="73">
        <f t="shared" si="902"/>
        <v>80</v>
      </c>
      <c r="BL277" s="79">
        <f t="shared" si="903"/>
        <v>8170</v>
      </c>
      <c r="BM277" s="82"/>
      <c r="BN277" s="83">
        <f t="shared" si="904"/>
        <v>6.0465116279069767E-2</v>
      </c>
      <c r="BO277" s="84">
        <f t="shared" si="905"/>
        <v>6.1933904528763767E-2</v>
      </c>
      <c r="BP277" s="84">
        <f t="shared" si="906"/>
        <v>0.2744186046511628</v>
      </c>
      <c r="BQ277" s="84">
        <f t="shared" si="907"/>
        <v>9.6695226438188495E-2</v>
      </c>
      <c r="BR277" s="84">
        <f t="shared" si="908"/>
        <v>0.33671970624235004</v>
      </c>
      <c r="BS277" s="84">
        <f t="shared" si="909"/>
        <v>0.14283965728274173</v>
      </c>
      <c r="BT277" s="84">
        <f t="shared" si="910"/>
        <v>1.5299877600979192E-2</v>
      </c>
      <c r="BU277" s="84">
        <f t="shared" si="911"/>
        <v>0</v>
      </c>
      <c r="BV277" s="84">
        <f t="shared" si="912"/>
        <v>1.8359853121175031E-3</v>
      </c>
      <c r="BW277" s="84">
        <f t="shared" si="913"/>
        <v>8.5679314565483477E-4</v>
      </c>
      <c r="BX277" s="84">
        <f t="shared" si="914"/>
        <v>6.1199510403916772E-3</v>
      </c>
      <c r="BY277" s="84">
        <f t="shared" si="915"/>
        <v>1.9583843329253367E-3</v>
      </c>
      <c r="BZ277" s="84">
        <f t="shared" si="916"/>
        <v>8.5679314565483477E-4</v>
      </c>
      <c r="CA277" s="75">
        <f t="shared" si="917"/>
        <v>9.7919216646266839E-3</v>
      </c>
      <c r="CB277" s="85">
        <f t="shared" si="918"/>
        <v>1</v>
      </c>
      <c r="CC277" s="75"/>
      <c r="CD277" s="75"/>
      <c r="CE277" s="74">
        <v>496</v>
      </c>
      <c r="CF277" s="74">
        <v>1515</v>
      </c>
      <c r="CG277" s="74">
        <v>900</v>
      </c>
      <c r="CH277" s="74">
        <v>731</v>
      </c>
      <c r="CI277" s="74">
        <v>1229</v>
      </c>
      <c r="CJ277" s="74">
        <v>3129</v>
      </c>
      <c r="CK277" s="74">
        <v>162</v>
      </c>
      <c r="CL277" s="72">
        <v>16</v>
      </c>
      <c r="CM277" s="72"/>
      <c r="CP277" s="73">
        <f t="shared" si="1109"/>
        <v>16</v>
      </c>
      <c r="CQ277" s="73">
        <f t="shared" si="1110"/>
        <v>8178</v>
      </c>
      <c r="CR277" s="73"/>
      <c r="CS277" s="76">
        <f t="shared" si="919"/>
        <v>6.065052580092932E-2</v>
      </c>
      <c r="CT277" s="77">
        <f t="shared" si="920"/>
        <v>0.18525311812179016</v>
      </c>
      <c r="CU277" s="77">
        <f t="shared" si="921"/>
        <v>0.11005135730007337</v>
      </c>
      <c r="CV277" s="77">
        <f t="shared" si="922"/>
        <v>8.9386157984837372E-2</v>
      </c>
      <c r="CW277" s="77">
        <f t="shared" si="923"/>
        <v>0.15028124235754464</v>
      </c>
      <c r="CX277" s="77">
        <f t="shared" si="924"/>
        <v>0.38261188554658843</v>
      </c>
      <c r="CY277" s="77">
        <f t="shared" si="925"/>
        <v>1.9809244314013204E-2</v>
      </c>
      <c r="CZ277" s="78"/>
      <c r="DA277" s="78"/>
      <c r="DB277" s="78"/>
      <c r="DC277" s="78"/>
      <c r="DD277" s="78">
        <f t="shared" si="926"/>
        <v>1.9564685742235266E-3</v>
      </c>
      <c r="DE277" s="75">
        <f t="shared" si="927"/>
        <v>1</v>
      </c>
      <c r="DF277" s="75"/>
      <c r="DG277" s="75"/>
      <c r="DH277" s="74">
        <v>1790</v>
      </c>
      <c r="DI277" s="74">
        <v>1816</v>
      </c>
      <c r="DJ277" s="74">
        <v>1893</v>
      </c>
      <c r="DK277" s="74">
        <v>842</v>
      </c>
      <c r="DM277" s="74">
        <v>321</v>
      </c>
      <c r="DN277" s="74">
        <v>559</v>
      </c>
      <c r="DO277" s="74">
        <v>754</v>
      </c>
      <c r="DP277" s="72">
        <v>65</v>
      </c>
      <c r="DQ277" s="72">
        <v>23</v>
      </c>
      <c r="DR277" s="74">
        <v>20</v>
      </c>
      <c r="DU277" s="73">
        <f t="shared" si="928"/>
        <v>108</v>
      </c>
      <c r="DV277" s="73">
        <f t="shared" si="1111"/>
        <v>8083</v>
      </c>
      <c r="DW277" s="76">
        <f t="shared" si="929"/>
        <v>0.22145243102808362</v>
      </c>
      <c r="DX277" s="77">
        <f t="shared" si="930"/>
        <v>0.22466905851787702</v>
      </c>
      <c r="DY277" s="77">
        <f t="shared" si="931"/>
        <v>0.23419522454534208</v>
      </c>
      <c r="DZ277" s="77">
        <f t="shared" si="932"/>
        <v>0.1041692440925399</v>
      </c>
      <c r="EA277" s="77">
        <f t="shared" si="933"/>
        <v>0</v>
      </c>
      <c r="EB277" s="77">
        <f t="shared" si="934"/>
        <v>3.9712977854756894E-2</v>
      </c>
      <c r="EC277" s="77">
        <f t="shared" si="935"/>
        <v>6.915749103055796E-2</v>
      </c>
      <c r="ED277" s="77">
        <f t="shared" si="936"/>
        <v>9.3282197204008419E-2</v>
      </c>
      <c r="EE277" s="75">
        <f t="shared" si="937"/>
        <v>8.0415687244834843E-3</v>
      </c>
      <c r="EF277" s="78">
        <f t="shared" si="938"/>
        <v>2.845478164048002E-3</v>
      </c>
      <c r="EG277" s="78">
        <f t="shared" si="939"/>
        <v>2.4743288383026105E-3</v>
      </c>
      <c r="EH277" s="78">
        <f t="shared" si="940"/>
        <v>0</v>
      </c>
      <c r="EI277" s="78">
        <f t="shared" si="941"/>
        <v>0</v>
      </c>
      <c r="EJ277" s="75">
        <f t="shared" si="942"/>
        <v>1.3361375726834096E-2</v>
      </c>
      <c r="EK277" s="75">
        <f t="shared" si="943"/>
        <v>1</v>
      </c>
      <c r="EL277" s="75"/>
      <c r="EM277" s="75"/>
      <c r="EN277" s="75"/>
      <c r="EO277" s="75"/>
      <c r="EP277" s="75"/>
      <c r="EQ277" s="75"/>
      <c r="ER277" s="75">
        <f t="shared" si="944"/>
        <v>0.2756049865558543</v>
      </c>
      <c r="ES277" s="75">
        <f t="shared" si="945"/>
        <v>0.33671970624235004</v>
      </c>
      <c r="ET277" s="75">
        <f t="shared" si="946"/>
        <v>0.18525311812179016</v>
      </c>
      <c r="EU277" s="75">
        <f t="shared" si="947"/>
        <v>0.22466905851787702</v>
      </c>
      <c r="EV277" s="75"/>
      <c r="EW277" s="75"/>
      <c r="EX277" s="75">
        <f t="shared" si="948"/>
        <v>8.6531410413101931E-2</v>
      </c>
      <c r="EY277" s="75">
        <f t="shared" si="949"/>
        <v>6.1933904528763767E-2</v>
      </c>
      <c r="EZ277" s="75">
        <f t="shared" si="950"/>
        <v>0.15028124235754464</v>
      </c>
      <c r="FA277" s="75">
        <f t="shared" si="951"/>
        <v>0.23419522454534208</v>
      </c>
      <c r="FB277" s="75"/>
      <c r="FC277" s="75"/>
      <c r="FD277" s="75"/>
      <c r="FE277" s="75">
        <f t="shared" si="952"/>
        <v>0</v>
      </c>
      <c r="FF277" s="75"/>
      <c r="FG277" s="75"/>
      <c r="FH277" s="75"/>
      <c r="FI277" s="75"/>
      <c r="FJ277" s="75"/>
      <c r="FK277" s="75">
        <f t="shared" si="953"/>
        <v>1.8359853121175031E-3</v>
      </c>
      <c r="FL277" s="75"/>
      <c r="FM277" s="75"/>
      <c r="FN277" s="75"/>
      <c r="FO277" s="75"/>
      <c r="FP277" s="75">
        <f t="shared" si="954"/>
        <v>0.36213639696895622</v>
      </c>
      <c r="FQ277" s="75">
        <f t="shared" si="955"/>
        <v>0.40048959608323131</v>
      </c>
      <c r="FR277" s="75">
        <f t="shared" si="956"/>
        <v>0.33553436047933483</v>
      </c>
      <c r="FS277" s="75">
        <f t="shared" si="957"/>
        <v>0.45886428306321914</v>
      </c>
      <c r="FT277" s="75"/>
      <c r="FU277" s="75"/>
      <c r="FV277" s="75"/>
      <c r="FW277" s="75">
        <f t="shared" si="958"/>
        <v>-0.15146658812055988</v>
      </c>
      <c r="FX277" s="75">
        <f t="shared" si="959"/>
        <v>3.9415940396086868E-2</v>
      </c>
      <c r="FY277" s="75">
        <f t="shared" si="960"/>
        <v>-0.11205064772447301</v>
      </c>
      <c r="FZ277" s="75"/>
      <c r="GA277" s="75"/>
      <c r="GB277" s="75">
        <f t="shared" si="961"/>
        <v>8.8347337828780875E-2</v>
      </c>
      <c r="GC277" s="75">
        <f t="shared" si="962"/>
        <v>8.3913982187797442E-2</v>
      </c>
      <c r="GD277" s="75">
        <f t="shared" si="963"/>
        <v>0.17226132001657832</v>
      </c>
      <c r="GE277" s="75"/>
      <c r="GF277" s="75"/>
      <c r="GG277" s="75"/>
      <c r="GH277" s="75"/>
      <c r="GI277" s="75"/>
      <c r="GJ277" s="75"/>
      <c r="GK277" s="75"/>
      <c r="GL277" s="75"/>
      <c r="GM277" s="75"/>
      <c r="GN277" s="75"/>
      <c r="GO277" s="75"/>
      <c r="GP277" s="75"/>
      <c r="GQ277" s="75">
        <f t="shared" si="964"/>
        <v>-6.4955235603896488E-2</v>
      </c>
      <c r="GR277" s="75">
        <f t="shared" si="965"/>
        <v>0.12332992258388431</v>
      </c>
      <c r="GS277" s="75">
        <f t="shared" si="966"/>
        <v>5.8374686979987822E-2</v>
      </c>
      <c r="GT277" s="75"/>
      <c r="GU277" s="75"/>
      <c r="GV277" s="75"/>
      <c r="GW277" s="75"/>
      <c r="GX277" s="75">
        <f t="shared" si="967"/>
        <v>1.0388658029821559E-2</v>
      </c>
      <c r="GY277" s="75">
        <f t="shared" si="968"/>
        <v>1.5299877600979192E-2</v>
      </c>
      <c r="GZ277" s="75">
        <f t="shared" si="969"/>
        <v>1.9809244314013204E-2</v>
      </c>
      <c r="HA277" s="75">
        <f t="shared" si="970"/>
        <v>3.9712977854756894E-2</v>
      </c>
      <c r="HB277" s="75"/>
      <c r="HC277" s="75"/>
      <c r="HD277" s="75">
        <f t="shared" si="971"/>
        <v>4.5093667130340128E-3</v>
      </c>
      <c r="HE277" s="75">
        <f t="shared" si="972"/>
        <v>1.9903733540743689E-2</v>
      </c>
      <c r="HF277" s="75">
        <f t="shared" si="973"/>
        <v>2.44131002537777E-2</v>
      </c>
      <c r="HG277" s="75"/>
      <c r="HH277" s="75"/>
      <c r="HI277" s="75"/>
      <c r="HJ277" s="75">
        <f t="shared" si="974"/>
        <v>0.14715228550476656</v>
      </c>
      <c r="HK277" s="75">
        <f t="shared" si="975"/>
        <v>0.14283965728274173</v>
      </c>
      <c r="HL277" s="75">
        <f t="shared" si="976"/>
        <v>0.11005135730007337</v>
      </c>
      <c r="HM277" s="75">
        <f t="shared" si="977"/>
        <v>0.1041692440925399</v>
      </c>
      <c r="HN277" s="75"/>
      <c r="HO277" s="75"/>
      <c r="HP277" s="75">
        <f t="shared" si="978"/>
        <v>-3.2788299982668356E-2</v>
      </c>
      <c r="HQ277" s="75">
        <f>Gegevens!HM218-Gegevens!HL218</f>
        <v>-0.14372771369968129</v>
      </c>
      <c r="HR277" s="75">
        <f t="shared" si="979"/>
        <v>-3.8670413190201827E-2</v>
      </c>
      <c r="HS277" s="75"/>
      <c r="HT277" s="75"/>
      <c r="HU277" s="75"/>
      <c r="HV277" s="75">
        <f t="shared" si="980"/>
        <v>0.29112686384747005</v>
      </c>
      <c r="HW277" s="75">
        <f t="shared" si="981"/>
        <v>0.2744186046511628</v>
      </c>
      <c r="HX277" s="75">
        <f t="shared" si="982"/>
        <v>0.38261188554658843</v>
      </c>
      <c r="HY277" s="75">
        <f t="shared" si="983"/>
        <v>0.22145243102808362</v>
      </c>
      <c r="HZ277" s="75"/>
      <c r="IA277" s="75"/>
      <c r="IB277" s="75">
        <f t="shared" si="984"/>
        <v>0.10819328089542563</v>
      </c>
      <c r="IC277" s="75">
        <f t="shared" si="985"/>
        <v>-0.1611594545185048</v>
      </c>
      <c r="ID277" s="75">
        <f t="shared" si="986"/>
        <v>-5.2966173623079177E-2</v>
      </c>
      <c r="IE277" s="75"/>
      <c r="IF277" s="75"/>
      <c r="IG277" s="75"/>
      <c r="IH277" s="75">
        <f t="shared" si="987"/>
        <v>6.8809582009288689E-2</v>
      </c>
      <c r="II277" s="75">
        <f t="shared" si="988"/>
        <v>9.6695226438188495E-2</v>
      </c>
      <c r="IJ277" s="75">
        <f t="shared" si="989"/>
        <v>6.065052580092932E-2</v>
      </c>
      <c r="IK277" s="75">
        <f t="shared" si="990"/>
        <v>9.3282197204008419E-2</v>
      </c>
      <c r="IL277" s="75"/>
      <c r="IM277" s="75"/>
      <c r="IN277" s="75">
        <f t="shared" si="991"/>
        <v>-3.6044700637259175E-2</v>
      </c>
      <c r="IO277" s="75">
        <f t="shared" si="992"/>
        <v>3.2631671403079099E-2</v>
      </c>
      <c r="IP277" s="75">
        <f t="shared" si="993"/>
        <v>-3.4130292341800761E-3</v>
      </c>
      <c r="IQ277" s="75"/>
      <c r="IR277" s="75"/>
      <c r="IS277" s="75"/>
      <c r="IT277" s="75">
        <f t="shared" si="994"/>
        <v>5.3532143730139328E-2</v>
      </c>
      <c r="IU277" s="75">
        <f t="shared" si="995"/>
        <v>6.0465116279069767E-2</v>
      </c>
      <c r="IV277" s="75">
        <f t="shared" si="996"/>
        <v>8.9386157984837372E-2</v>
      </c>
      <c r="IW277" s="75">
        <f t="shared" si="997"/>
        <v>6.915749103055796E-2</v>
      </c>
      <c r="IX277" s="75"/>
      <c r="IY277" s="75"/>
      <c r="IZ277" s="75">
        <f t="shared" si="998"/>
        <v>2.8921041705767606E-2</v>
      </c>
      <c r="JA277" s="75">
        <f t="shared" si="999"/>
        <v>-2.0228666954279412E-2</v>
      </c>
      <c r="JB277" s="75">
        <f t="shared" si="1000"/>
        <v>8.6923747514881938E-3</v>
      </c>
      <c r="JC277" s="75"/>
      <c r="JD277" s="75"/>
      <c r="JE277" s="75"/>
      <c r="JF277" s="75"/>
      <c r="JG277" s="75"/>
      <c r="JH277" s="75"/>
      <c r="JI277" s="75">
        <f t="shared" si="1001"/>
        <v>7.9198240039110246E-2</v>
      </c>
      <c r="JJ277" s="75">
        <f t="shared" si="1002"/>
        <v>0.12234172573942802</v>
      </c>
      <c r="JK277" s="75">
        <f t="shared" si="1003"/>
        <v>0.13273038376924956</v>
      </c>
      <c r="JL277" s="75"/>
      <c r="JM277" s="75">
        <f t="shared" si="1004"/>
        <v>0.11199510403916768</v>
      </c>
      <c r="JN277" s="75">
        <f t="shared" si="1005"/>
        <v>0.15716034271725826</v>
      </c>
      <c r="JO277" s="75">
        <f t="shared" si="1006"/>
        <v>0.17246022031823743</v>
      </c>
      <c r="JP277" s="75"/>
      <c r="JQ277" s="75">
        <f t="shared" si="1007"/>
        <v>8.0459770114942528E-2</v>
      </c>
      <c r="JR277" s="75">
        <f t="shared" si="1008"/>
        <v>0.15003668378576668</v>
      </c>
      <c r="JS277" s="75">
        <f t="shared" si="1009"/>
        <v>0.16984592809977989</v>
      </c>
      <c r="JT277" s="75"/>
      <c r="JU277" s="75">
        <f t="shared" si="1010"/>
        <v>0.13299517505876532</v>
      </c>
      <c r="JV277" s="75">
        <f t="shared" si="1011"/>
        <v>0.16243968823456639</v>
      </c>
      <c r="JW277" s="75">
        <f t="shared" si="1012"/>
        <v>0.20215266608932328</v>
      </c>
      <c r="JX277" s="75"/>
      <c r="JY277" s="75"/>
      <c r="JZ277" s="75"/>
      <c r="KA277" s="75">
        <f t="shared" si="1013"/>
        <v>-3.1535333924225153E-2</v>
      </c>
      <c r="KB277" s="75">
        <f t="shared" si="1014"/>
        <v>5.2535404943822792E-2</v>
      </c>
      <c r="KC277" s="75">
        <f t="shared" si="1015"/>
        <v>2.1000071019597638E-2</v>
      </c>
      <c r="KD277" s="75"/>
      <c r="KE277" s="75"/>
      <c r="KF277" s="75">
        <f t="shared" si="1016"/>
        <v>-7.1236589314915832E-3</v>
      </c>
      <c r="KG277" s="75">
        <f t="shared" si="1017"/>
        <v>1.2403004448799715E-2</v>
      </c>
      <c r="KH277" s="75">
        <f t="shared" si="1018"/>
        <v>5.2793455173081316E-3</v>
      </c>
      <c r="KI277" s="75"/>
      <c r="KJ277" s="75"/>
      <c r="KK277" s="75">
        <f t="shared" si="1019"/>
        <v>-2.6142922184575479E-3</v>
      </c>
      <c r="KL277" s="75">
        <f t="shared" si="1020"/>
        <v>3.2306737989543394E-2</v>
      </c>
      <c r="KM277" s="75">
        <f t="shared" si="1021"/>
        <v>2.9692445771085846E-2</v>
      </c>
      <c r="KN277" s="75"/>
      <c r="KO277" s="75"/>
      <c r="KP277" s="75"/>
      <c r="KQ277" s="75"/>
      <c r="KR277" s="73">
        <f t="shared" si="1022"/>
        <v>2721.7053855569152</v>
      </c>
      <c r="KS277" s="73">
        <f t="shared" si="1023"/>
        <v>500.61175030599753</v>
      </c>
      <c r="KT277" s="73">
        <f t="shared" si="1024"/>
        <v>1154.5729498164014</v>
      </c>
      <c r="KU277" s="73">
        <f t="shared" si="1025"/>
        <v>2218.1255813953489</v>
      </c>
      <c r="KV277" s="73">
        <f t="shared" si="1026"/>
        <v>781.58751529987762</v>
      </c>
      <c r="KW277" s="73">
        <f t="shared" si="1027"/>
        <v>488.73953488372092</v>
      </c>
      <c r="KX277" s="73">
        <f t="shared" si="1028"/>
        <v>123.6689106487148</v>
      </c>
      <c r="KY277" s="73"/>
      <c r="KZ277" s="73">
        <f t="shared" si="1029"/>
        <v>1497.4009537784298</v>
      </c>
      <c r="LA277" s="73">
        <f t="shared" si="1030"/>
        <v>1214.7232819760334</v>
      </c>
      <c r="LB277" s="73">
        <f t="shared" si="1031"/>
        <v>889.54512105649303</v>
      </c>
      <c r="LC277" s="73">
        <f t="shared" si="1032"/>
        <v>3092.6518708730741</v>
      </c>
      <c r="LD277" s="73">
        <f t="shared" si="1033"/>
        <v>490.23820004891166</v>
      </c>
      <c r="LE277" s="73">
        <f t="shared" si="1034"/>
        <v>722.50831499144044</v>
      </c>
      <c r="LF277" s="73">
        <f t="shared" si="1035"/>
        <v>160.11812179016874</v>
      </c>
      <c r="LG277" s="73"/>
      <c r="LH277" s="73">
        <f t="shared" si="1036"/>
        <v>1816</v>
      </c>
      <c r="LI277" s="73">
        <f t="shared" si="1037"/>
        <v>1893</v>
      </c>
      <c r="LJ277" s="73">
        <f t="shared" si="1038"/>
        <v>842</v>
      </c>
      <c r="LK277" s="73">
        <f t="shared" si="1039"/>
        <v>1790</v>
      </c>
      <c r="LL277" s="73">
        <f t="shared" si="1040"/>
        <v>754</v>
      </c>
      <c r="LM277" s="73">
        <f t="shared" si="1041"/>
        <v>559</v>
      </c>
      <c r="LN277" s="73">
        <f t="shared" si="1042"/>
        <v>321</v>
      </c>
      <c r="LO277" s="73"/>
      <c r="LP277" s="73">
        <f t="shared" si="1043"/>
        <v>-1224.3044317784854</v>
      </c>
      <c r="LQ277" s="73">
        <f t="shared" si="1044"/>
        <v>714.1115316700359</v>
      </c>
      <c r="LR277" s="73">
        <f t="shared" si="1045"/>
        <v>-265.0278287599084</v>
      </c>
      <c r="LS277" s="73">
        <f t="shared" si="1046"/>
        <v>874.52628947772519</v>
      </c>
      <c r="LT277" s="73">
        <f t="shared" si="1047"/>
        <v>-291.34931525096596</v>
      </c>
      <c r="LU277" s="73">
        <f t="shared" si="1048"/>
        <v>233.76878010771952</v>
      </c>
      <c r="LV277" s="73">
        <f t="shared" si="1049"/>
        <v>36.449211141453944</v>
      </c>
      <c r="LW277" s="73"/>
      <c r="LX277" s="73">
        <f t="shared" si="1050"/>
        <v>318.59904622157023</v>
      </c>
      <c r="LY277" s="73">
        <f t="shared" si="1051"/>
        <v>678.27671802396662</v>
      </c>
      <c r="LZ277" s="73">
        <f t="shared" si="1052"/>
        <v>-47.545121056493031</v>
      </c>
      <c r="MA277" s="73">
        <f t="shared" si="1053"/>
        <v>-1302.6518708730741</v>
      </c>
      <c r="MB277" s="73">
        <f t="shared" si="1054"/>
        <v>263.76179995108834</v>
      </c>
      <c r="MC277" s="73">
        <f t="shared" si="1055"/>
        <v>-163.50831499144044</v>
      </c>
      <c r="MD277" s="73">
        <f t="shared" si="1056"/>
        <v>160.88187820983126</v>
      </c>
      <c r="ME277" s="73"/>
      <c r="MF277" s="73">
        <f t="shared" si="1057"/>
        <v>-905.70538555691519</v>
      </c>
      <c r="MG277" s="73">
        <f t="shared" si="1058"/>
        <v>1392.3882496940025</v>
      </c>
      <c r="MH277" s="73">
        <f t="shared" si="1059"/>
        <v>-312.57294981640143</v>
      </c>
      <c r="MI277" s="73">
        <f t="shared" si="1060"/>
        <v>-428.12558139534895</v>
      </c>
      <c r="MJ277" s="73">
        <f t="shared" si="1061"/>
        <v>-27.587515299877623</v>
      </c>
      <c r="MK277" s="73">
        <f t="shared" si="1062"/>
        <v>70.260465116279079</v>
      </c>
      <c r="ML277" s="73">
        <f t="shared" si="1063"/>
        <v>197.33108935128519</v>
      </c>
      <c r="MM277" s="73"/>
      <c r="MN277" s="75">
        <f t="shared" si="1064"/>
        <v>-0.44982988911122296</v>
      </c>
      <c r="MO277" s="75">
        <f t="shared" si="1065"/>
        <v>1.4264777669192488</v>
      </c>
      <c r="MP277" s="75">
        <f t="shared" si="1066"/>
        <v>-0.22954619610831239</v>
      </c>
      <c r="MQ277" s="75">
        <f t="shared" si="1067"/>
        <v>0.3942636507206187</v>
      </c>
      <c r="MR277" s="75">
        <f t="shared" si="1068"/>
        <v>-0.37276608127393357</v>
      </c>
      <c r="MS277" s="75">
        <f t="shared" si="1069"/>
        <v>0.47830953590307956</v>
      </c>
      <c r="MT277" s="75">
        <f t="shared" si="1070"/>
        <v>0.29473220836390324</v>
      </c>
      <c r="MU277" s="75"/>
      <c r="MV277" s="75">
        <f t="shared" si="1071"/>
        <v>0.21276802677174819</v>
      </c>
      <c r="MW277" s="75">
        <f t="shared" si="1072"/>
        <v>0.5583796145905674</v>
      </c>
      <c r="MX277" s="75">
        <f t="shared" si="1073"/>
        <v>-5.3448802012454125E-2</v>
      </c>
      <c r="MY277" s="75">
        <f t="shared" si="1074"/>
        <v>-0.4212086989620748</v>
      </c>
      <c r="MZ277" s="75">
        <f t="shared" si="1075"/>
        <v>0.53802784019028405</v>
      </c>
      <c r="NA277" s="75">
        <f t="shared" si="1076"/>
        <v>-0.22630648201381257</v>
      </c>
      <c r="NB277" s="75">
        <f t="shared" si="1077"/>
        <v>1.0047699561493946</v>
      </c>
      <c r="NC277" s="75"/>
      <c r="ND277" s="75">
        <f t="shared" si="1078"/>
        <v>-0.33277128022862396</v>
      </c>
      <c r="NE277" s="75">
        <f t="shared" si="1079"/>
        <v>2.7813734872241995</v>
      </c>
      <c r="NF277" s="75">
        <f t="shared" si="1080"/>
        <v>-0.27072602893226133</v>
      </c>
      <c r="NG277" s="75">
        <f t="shared" si="1081"/>
        <v>-0.19301232760952577</v>
      </c>
      <c r="NH277" s="75">
        <f t="shared" si="1082"/>
        <v>-3.5296770687659858E-2</v>
      </c>
      <c r="NI277" s="75">
        <f t="shared" si="1083"/>
        <v>0.14375850550538169</v>
      </c>
      <c r="NJ277" s="75">
        <f t="shared" si="1084"/>
        <v>1.595640232586911</v>
      </c>
      <c r="NK277" s="75"/>
      <c r="NL277" s="75"/>
      <c r="NM277" s="211">
        <v>9220</v>
      </c>
      <c r="NN277" s="212">
        <v>1</v>
      </c>
      <c r="NO277" s="212">
        <v>7</v>
      </c>
      <c r="NP277" s="212">
        <v>8</v>
      </c>
      <c r="NQ277" s="212">
        <v>1</v>
      </c>
      <c r="NR277" s="212">
        <v>14</v>
      </c>
      <c r="NS277" s="213">
        <v>31</v>
      </c>
      <c r="NT277" s="213">
        <f t="shared" si="1085"/>
        <v>9251</v>
      </c>
      <c r="NU277" s="75"/>
      <c r="NV277" s="75"/>
      <c r="NW277" s="73">
        <v>8083</v>
      </c>
      <c r="NX277" s="73">
        <v>1893</v>
      </c>
      <c r="NY277" s="75">
        <f t="shared" si="1086"/>
        <v>0.23419522454534208</v>
      </c>
      <c r="NZ277" s="75">
        <f t="shared" si="1087"/>
        <v>1.9248968728701229E-3</v>
      </c>
      <c r="OA277" s="75">
        <f t="shared" si="1088"/>
        <v>2.415307923052092E-3</v>
      </c>
      <c r="OB277" s="73">
        <v>11578</v>
      </c>
      <c r="OC277" s="73">
        <v>9251</v>
      </c>
      <c r="OD277" s="73">
        <v>644.42701042964336</v>
      </c>
      <c r="OE277" s="73">
        <v>346.01040581163602</v>
      </c>
      <c r="OF277" s="75">
        <f t="shared" si="1089"/>
        <v>2.9885162015169806E-2</v>
      </c>
      <c r="OG277" s="75">
        <f t="shared" si="1090"/>
        <v>0.53692722404814908</v>
      </c>
      <c r="OH277" s="73">
        <v>329.66666666666697</v>
      </c>
      <c r="OI277" s="73">
        <f t="shared" si="1091"/>
        <v>177.00700819453996</v>
      </c>
      <c r="OJ277" s="75">
        <f t="shared" si="1092"/>
        <v>1.9133824256246889E-2</v>
      </c>
      <c r="OK277" s="75">
        <f t="shared" si="1093"/>
        <v>1.7666949468068873E-3</v>
      </c>
      <c r="OL277" s="75">
        <f t="shared" si="1094"/>
        <v>5.0477138608863317E-4</v>
      </c>
      <c r="OM277" s="73">
        <v>11556</v>
      </c>
      <c r="ON277" s="73">
        <v>231493466</v>
      </c>
      <c r="OO277" s="73">
        <f t="shared" si="1095"/>
        <v>20032.317930079611</v>
      </c>
      <c r="OP277" s="75">
        <f t="shared" si="1096"/>
        <v>1.7733941161250878E-3</v>
      </c>
      <c r="OQ277" s="75">
        <f t="shared" si="1097"/>
        <v>1.8589911828643673E-3</v>
      </c>
      <c r="OR277" s="75">
        <f t="shared" si="1098"/>
        <v>5.7064846010826376E-4</v>
      </c>
      <c r="OS277" s="73">
        <v>2055.9065420560746</v>
      </c>
      <c r="OT277" s="75">
        <f t="shared" si="1099"/>
        <v>0.17757009345794392</v>
      </c>
      <c r="OU277" s="75">
        <f t="shared" si="1100"/>
        <v>1.6943934979163251E-3</v>
      </c>
      <c r="OV277" s="73">
        <v>161.69136401061689</v>
      </c>
      <c r="OW277" s="75">
        <f t="shared" si="1101"/>
        <v>1.3991983732313681E-2</v>
      </c>
      <c r="OX277" s="75">
        <v>7.4534161490683232E-2</v>
      </c>
      <c r="OY277" s="73">
        <v>557</v>
      </c>
      <c r="OZ277" s="75">
        <f t="shared" si="1102"/>
        <v>4.8108481603040251E-2</v>
      </c>
      <c r="PA277" s="73">
        <v>2246</v>
      </c>
      <c r="PB277" s="75">
        <f t="shared" si="1103"/>
        <v>0.1939885990671964</v>
      </c>
      <c r="PC277" s="73">
        <v>1798</v>
      </c>
      <c r="PD277" s="73">
        <v>2600</v>
      </c>
      <c r="PE277" s="75">
        <f t="shared" si="1104"/>
        <v>-0.30846153846153845</v>
      </c>
      <c r="PF277" s="75">
        <v>3.6001740265390471E-2</v>
      </c>
      <c r="PG277" s="75">
        <v>5.0467696323689359E-2</v>
      </c>
      <c r="PH277" s="75">
        <v>8.6469436589079823E-2</v>
      </c>
      <c r="PI277" s="75"/>
      <c r="PJ277" s="75"/>
      <c r="PK277" s="75"/>
      <c r="PL277" s="75"/>
      <c r="PM277" s="75"/>
      <c r="PN277" s="75"/>
      <c r="PO277" s="226"/>
      <c r="PP277" s="21">
        <f t="shared" si="1105"/>
        <v>0</v>
      </c>
      <c r="PQ277" s="73">
        <f t="shared" si="1106"/>
        <v>125.47726359234717</v>
      </c>
      <c r="PR277" s="73"/>
      <c r="PS277" s="73">
        <f t="shared" si="1107"/>
        <v>32.178321497713405</v>
      </c>
      <c r="PT277" s="73">
        <v>2</v>
      </c>
      <c r="PU277" s="73">
        <f t="shared" si="1108"/>
        <v>28.571507888272031</v>
      </c>
      <c r="PV277" s="73">
        <v>2</v>
      </c>
      <c r="PW277" s="73"/>
    </row>
    <row r="278" spans="1:439" x14ac:dyDescent="0.25">
      <c r="A278" s="150"/>
      <c r="B278" s="153" t="s">
        <v>10</v>
      </c>
      <c r="C278" s="151"/>
      <c r="D278" s="156">
        <v>37017</v>
      </c>
      <c r="E278" s="156" t="s">
        <v>140</v>
      </c>
      <c r="F278" s="72" t="s">
        <v>197</v>
      </c>
      <c r="G278" s="82"/>
      <c r="P278" s="161"/>
      <c r="Q278" s="127"/>
      <c r="R278" s="127"/>
      <c r="S278" s="127"/>
      <c r="T278" s="127"/>
      <c r="U278" s="127"/>
      <c r="V278" s="127"/>
      <c r="W278" s="127"/>
      <c r="X278" s="127"/>
      <c r="Y278" s="127"/>
      <c r="Z278" s="113"/>
      <c r="AA278" s="73"/>
      <c r="AB278" s="74">
        <v>458</v>
      </c>
      <c r="AC278" s="74">
        <v>2074</v>
      </c>
      <c r="AD278" s="74">
        <v>681</v>
      </c>
      <c r="AE278" s="74">
        <v>366</v>
      </c>
      <c r="AF278" s="74">
        <v>254</v>
      </c>
      <c r="AG278" s="74">
        <v>2222</v>
      </c>
      <c r="AH278" s="74">
        <v>74</v>
      </c>
      <c r="AI278" s="74">
        <v>105</v>
      </c>
      <c r="AK278" s="73">
        <f t="shared" si="892"/>
        <v>6234</v>
      </c>
      <c r="AL278" s="75"/>
      <c r="AM278" s="76">
        <f t="shared" si="893"/>
        <v>7.3468078280397822E-2</v>
      </c>
      <c r="AN278" s="77">
        <f t="shared" si="894"/>
        <v>0.33269169072826438</v>
      </c>
      <c r="AO278" s="77">
        <f t="shared" si="895"/>
        <v>0.10923965351299326</v>
      </c>
      <c r="AP278" s="77">
        <f t="shared" si="896"/>
        <v>5.8710298363811357E-2</v>
      </c>
      <c r="AQ278" s="77">
        <f t="shared" si="897"/>
        <v>4.0744305421880012E-2</v>
      </c>
      <c r="AR278" s="77">
        <f t="shared" si="898"/>
        <v>0.3564324671158165</v>
      </c>
      <c r="AS278" s="77">
        <f t="shared" si="899"/>
        <v>1.1870388193776067E-2</v>
      </c>
      <c r="AT278" s="78">
        <f t="shared" si="900"/>
        <v>1.6843118383060636E-2</v>
      </c>
      <c r="AU278" s="75">
        <f t="shared" si="901"/>
        <v>1</v>
      </c>
      <c r="AV278" s="75"/>
      <c r="AW278" s="75"/>
      <c r="AX278" s="74">
        <v>284</v>
      </c>
      <c r="AY278" s="74">
        <v>416</v>
      </c>
      <c r="AZ278" s="74">
        <v>625</v>
      </c>
      <c r="BA278" s="74">
        <v>776</v>
      </c>
      <c r="BB278" s="74">
        <v>2144</v>
      </c>
      <c r="BC278" s="74">
        <v>1880</v>
      </c>
      <c r="BD278" s="74">
        <v>52</v>
      </c>
      <c r="BE278" s="74">
        <v>210</v>
      </c>
      <c r="BF278" s="74">
        <v>19</v>
      </c>
      <c r="BG278" s="79">
        <v>5</v>
      </c>
      <c r="BH278" s="80"/>
      <c r="BI278" s="80"/>
      <c r="BJ278" s="81"/>
      <c r="BK278" s="73">
        <f t="shared" si="902"/>
        <v>5</v>
      </c>
      <c r="BL278" s="79">
        <f t="shared" si="903"/>
        <v>6411</v>
      </c>
      <c r="BM278" s="82"/>
      <c r="BN278" s="83">
        <f t="shared" si="904"/>
        <v>4.4298861332085479E-2</v>
      </c>
      <c r="BO278" s="84">
        <f t="shared" si="905"/>
        <v>6.4888472937139285E-2</v>
      </c>
      <c r="BP278" s="84">
        <f t="shared" si="906"/>
        <v>9.7488691311807832E-2</v>
      </c>
      <c r="BQ278" s="84">
        <f t="shared" si="907"/>
        <v>0.1210419591327406</v>
      </c>
      <c r="BR278" s="84">
        <f t="shared" si="908"/>
        <v>0.3344252066760256</v>
      </c>
      <c r="BS278" s="84">
        <f t="shared" si="909"/>
        <v>0.29324598346591796</v>
      </c>
      <c r="BT278" s="84">
        <f t="shared" si="910"/>
        <v>8.1110591171424107E-3</v>
      </c>
      <c r="BU278" s="84">
        <f t="shared" si="911"/>
        <v>3.2756200280767429E-2</v>
      </c>
      <c r="BV278" s="84">
        <f t="shared" si="912"/>
        <v>2.9636562158789582E-3</v>
      </c>
      <c r="BW278" s="84">
        <f t="shared" si="913"/>
        <v>7.7990953049446267E-4</v>
      </c>
      <c r="BX278" s="84">
        <f t="shared" si="914"/>
        <v>0</v>
      </c>
      <c r="BY278" s="84">
        <f t="shared" si="915"/>
        <v>0</v>
      </c>
      <c r="BZ278" s="84">
        <f t="shared" si="916"/>
        <v>0</v>
      </c>
      <c r="CA278" s="75">
        <f t="shared" si="917"/>
        <v>7.7990953049446267E-4</v>
      </c>
      <c r="CB278" s="85">
        <f t="shared" si="918"/>
        <v>1</v>
      </c>
      <c r="CC278" s="75"/>
      <c r="CD278" s="75"/>
      <c r="CE278" s="74">
        <v>346</v>
      </c>
      <c r="CF278" s="74">
        <v>1966</v>
      </c>
      <c r="CG278" s="74">
        <v>1987</v>
      </c>
      <c r="CH278" s="74">
        <v>575</v>
      </c>
      <c r="CI278" s="74">
        <v>1143</v>
      </c>
      <c r="CJ278" s="74">
        <v>379</v>
      </c>
      <c r="CK278" s="72">
        <v>99</v>
      </c>
      <c r="CP278" s="73">
        <f t="shared" si="1109"/>
        <v>0</v>
      </c>
      <c r="CQ278" s="73">
        <f t="shared" si="1110"/>
        <v>6495</v>
      </c>
      <c r="CR278" s="73"/>
      <c r="CS278" s="76">
        <f t="shared" si="919"/>
        <v>5.3271747498075443E-2</v>
      </c>
      <c r="CT278" s="77">
        <f t="shared" si="920"/>
        <v>0.30269438029253271</v>
      </c>
      <c r="CU278" s="77">
        <f t="shared" si="921"/>
        <v>0.30592763664357198</v>
      </c>
      <c r="CV278" s="77">
        <f t="shared" si="922"/>
        <v>8.8529638183217865E-2</v>
      </c>
      <c r="CW278" s="77">
        <f t="shared" si="923"/>
        <v>0.17598152424942262</v>
      </c>
      <c r="CX278" s="77">
        <f t="shared" si="924"/>
        <v>5.8352578906851423E-2</v>
      </c>
      <c r="CY278" s="77">
        <f t="shared" si="925"/>
        <v>1.5242494226327945E-2</v>
      </c>
      <c r="CZ278" s="78"/>
      <c r="DA278" s="78"/>
      <c r="DB278" s="78"/>
      <c r="DC278" s="78"/>
      <c r="DD278" s="78">
        <f t="shared" si="926"/>
        <v>0</v>
      </c>
      <c r="DE278" s="75">
        <f t="shared" si="927"/>
        <v>1</v>
      </c>
      <c r="DF278" s="75"/>
      <c r="DG278" s="75"/>
      <c r="DH278" s="74">
        <v>655</v>
      </c>
      <c r="DI278" s="74">
        <v>1438</v>
      </c>
      <c r="DJ278" s="74">
        <v>1768</v>
      </c>
      <c r="DK278" s="74">
        <v>1625</v>
      </c>
      <c r="DM278" s="74">
        <v>185</v>
      </c>
      <c r="DN278" s="74">
        <v>300</v>
      </c>
      <c r="DO278" s="72">
        <v>574</v>
      </c>
      <c r="DP278" s="74">
        <v>47</v>
      </c>
      <c r="DU278" s="73">
        <f t="shared" si="928"/>
        <v>47</v>
      </c>
      <c r="DV278" s="73">
        <f t="shared" si="1111"/>
        <v>6592</v>
      </c>
      <c r="DW278" s="76">
        <f t="shared" si="929"/>
        <v>9.9362864077669907E-2</v>
      </c>
      <c r="DX278" s="77">
        <f t="shared" si="930"/>
        <v>0.21814320388349515</v>
      </c>
      <c r="DY278" s="77">
        <f t="shared" si="931"/>
        <v>0.26820388349514562</v>
      </c>
      <c r="DZ278" s="77">
        <f t="shared" si="932"/>
        <v>0.24651092233009708</v>
      </c>
      <c r="EA278" s="77">
        <f t="shared" si="933"/>
        <v>0</v>
      </c>
      <c r="EB278" s="77">
        <f t="shared" si="934"/>
        <v>2.8064320388349516E-2</v>
      </c>
      <c r="EC278" s="77">
        <f t="shared" si="935"/>
        <v>4.5509708737864078E-2</v>
      </c>
      <c r="ED278" s="77">
        <f t="shared" si="936"/>
        <v>8.7075242718446605E-2</v>
      </c>
      <c r="EE278" s="75">
        <f t="shared" si="937"/>
        <v>7.1298543689320391E-3</v>
      </c>
      <c r="EF278" s="78">
        <f t="shared" si="938"/>
        <v>0</v>
      </c>
      <c r="EG278" s="78">
        <f t="shared" si="939"/>
        <v>0</v>
      </c>
      <c r="EH278" s="78">
        <f t="shared" si="940"/>
        <v>0</v>
      </c>
      <c r="EI278" s="78">
        <f t="shared" si="941"/>
        <v>0</v>
      </c>
      <c r="EJ278" s="75">
        <f t="shared" si="942"/>
        <v>7.1298543689320391E-3</v>
      </c>
      <c r="EK278" s="75">
        <f t="shared" si="943"/>
        <v>1</v>
      </c>
      <c r="EL278" s="75"/>
      <c r="EM278" s="75"/>
      <c r="EN278" s="75"/>
      <c r="EO278" s="75"/>
      <c r="EP278" s="75"/>
      <c r="EQ278" s="75"/>
      <c r="ER278" s="75">
        <f t="shared" si="944"/>
        <v>0.33269169072826438</v>
      </c>
      <c r="ES278" s="75">
        <f t="shared" si="945"/>
        <v>0.3344252066760256</v>
      </c>
      <c r="ET278" s="75">
        <f t="shared" si="946"/>
        <v>0.30269438029253271</v>
      </c>
      <c r="EU278" s="75">
        <f t="shared" si="947"/>
        <v>0.21814320388349515</v>
      </c>
      <c r="EV278" s="75"/>
      <c r="EW278" s="75"/>
      <c r="EX278" s="75">
        <f t="shared" si="948"/>
        <v>0.10923965351299326</v>
      </c>
      <c r="EY278" s="75">
        <f t="shared" si="949"/>
        <v>6.4888472937139285E-2</v>
      </c>
      <c r="EZ278" s="75">
        <f t="shared" si="950"/>
        <v>0.17598152424942262</v>
      </c>
      <c r="FA278" s="75">
        <f t="shared" si="951"/>
        <v>0.26820388349514562</v>
      </c>
      <c r="FB278" s="75"/>
      <c r="FC278" s="75"/>
      <c r="FD278" s="75"/>
      <c r="FE278" s="75">
        <f t="shared" si="952"/>
        <v>3.2756200280767429E-2</v>
      </c>
      <c r="FF278" s="75"/>
      <c r="FG278" s="75"/>
      <c r="FH278" s="75"/>
      <c r="FI278" s="75"/>
      <c r="FJ278" s="75"/>
      <c r="FK278" s="75">
        <f t="shared" si="953"/>
        <v>2.9636562158789582E-3</v>
      </c>
      <c r="FL278" s="75"/>
      <c r="FM278" s="75"/>
      <c r="FN278" s="75"/>
      <c r="FO278" s="75"/>
      <c r="FP278" s="75">
        <f t="shared" si="954"/>
        <v>0.44193134424125763</v>
      </c>
      <c r="FQ278" s="75">
        <f t="shared" si="955"/>
        <v>0.43503353610981127</v>
      </c>
      <c r="FR278" s="75">
        <f t="shared" si="956"/>
        <v>0.4786759045419553</v>
      </c>
      <c r="FS278" s="75">
        <f t="shared" si="957"/>
        <v>0.48634708737864074</v>
      </c>
      <c r="FT278" s="75"/>
      <c r="FU278" s="75"/>
      <c r="FV278" s="75"/>
      <c r="FW278" s="75">
        <f t="shared" si="958"/>
        <v>-3.1730826383492894E-2</v>
      </c>
      <c r="FX278" s="75">
        <f t="shared" si="959"/>
        <v>-8.4551176409037559E-2</v>
      </c>
      <c r="FY278" s="75">
        <f t="shared" si="960"/>
        <v>-0.11628200279253045</v>
      </c>
      <c r="FZ278" s="75"/>
      <c r="GA278" s="75"/>
      <c r="GB278" s="75">
        <f t="shared" si="961"/>
        <v>0.11109305131228334</v>
      </c>
      <c r="GC278" s="75">
        <f t="shared" si="962"/>
        <v>9.2222359245723001E-2</v>
      </c>
      <c r="GD278" s="75">
        <f t="shared" si="963"/>
        <v>0.20331541055800634</v>
      </c>
      <c r="GE278" s="75"/>
      <c r="GF278" s="75"/>
      <c r="GG278" s="75"/>
      <c r="GH278" s="75"/>
      <c r="GI278" s="75"/>
      <c r="GJ278" s="75"/>
      <c r="GK278" s="75"/>
      <c r="GL278" s="75"/>
      <c r="GM278" s="75"/>
      <c r="GN278" s="75"/>
      <c r="GO278" s="75"/>
      <c r="GP278" s="75"/>
      <c r="GQ278" s="75">
        <f t="shared" si="964"/>
        <v>4.364236843214403E-2</v>
      </c>
      <c r="GR278" s="75">
        <f t="shared" si="965"/>
        <v>7.6711828366854418E-3</v>
      </c>
      <c r="GS278" s="75">
        <f t="shared" si="966"/>
        <v>5.1313551268829471E-2</v>
      </c>
      <c r="GT278" s="75"/>
      <c r="GU278" s="75"/>
      <c r="GV278" s="75"/>
      <c r="GW278" s="75"/>
      <c r="GX278" s="75">
        <f t="shared" si="967"/>
        <v>1.1870388193776067E-2</v>
      </c>
      <c r="GY278" s="75">
        <f t="shared" si="968"/>
        <v>8.1110591171424107E-3</v>
      </c>
      <c r="GZ278" s="75">
        <f t="shared" si="969"/>
        <v>1.5242494226327945E-2</v>
      </c>
      <c r="HA278" s="75">
        <f t="shared" si="970"/>
        <v>2.8064320388349516E-2</v>
      </c>
      <c r="HB278" s="75"/>
      <c r="HC278" s="75"/>
      <c r="HD278" s="75">
        <f t="shared" si="971"/>
        <v>7.1314351091855341E-3</v>
      </c>
      <c r="HE278" s="75">
        <f t="shared" si="972"/>
        <v>1.2821826162021571E-2</v>
      </c>
      <c r="HF278" s="75">
        <f t="shared" si="973"/>
        <v>1.9953261271207105E-2</v>
      </c>
      <c r="HG278" s="75"/>
      <c r="HH278" s="75"/>
      <c r="HI278" s="75"/>
      <c r="HJ278" s="75">
        <f t="shared" si="974"/>
        <v>0.3564324671158165</v>
      </c>
      <c r="HK278" s="75">
        <f t="shared" si="975"/>
        <v>0.29324598346591796</v>
      </c>
      <c r="HL278" s="75">
        <f t="shared" si="976"/>
        <v>0.30592763664357198</v>
      </c>
      <c r="HM278" s="75">
        <f t="shared" si="977"/>
        <v>0.24651092233009708</v>
      </c>
      <c r="HN278" s="75"/>
      <c r="HO278" s="75"/>
      <c r="HP278" s="75">
        <f t="shared" si="978"/>
        <v>1.2681653177654018E-2</v>
      </c>
      <c r="HQ278" s="75">
        <f>Gegevens!HM192-Gegevens!HL192</f>
        <v>-4.0887527093790871E-2</v>
      </c>
      <c r="HR278" s="75">
        <f t="shared" si="979"/>
        <v>-4.6735061135820877E-2</v>
      </c>
      <c r="HS278" s="75"/>
      <c r="HT278" s="75"/>
      <c r="HU278" s="75"/>
      <c r="HV278" s="75">
        <f t="shared" si="980"/>
        <v>7.3468078280397822E-2</v>
      </c>
      <c r="HW278" s="75">
        <f t="shared" si="981"/>
        <v>9.7488691311807832E-2</v>
      </c>
      <c r="HX278" s="75">
        <f t="shared" si="982"/>
        <v>5.8352578906851423E-2</v>
      </c>
      <c r="HY278" s="75">
        <f t="shared" si="983"/>
        <v>9.9362864077669907E-2</v>
      </c>
      <c r="HZ278" s="75"/>
      <c r="IA278" s="75"/>
      <c r="IB278" s="75">
        <f t="shared" si="984"/>
        <v>-3.9136112404956409E-2</v>
      </c>
      <c r="IC278" s="75">
        <f t="shared" si="985"/>
        <v>4.1010285170818485E-2</v>
      </c>
      <c r="ID278" s="75">
        <f t="shared" si="986"/>
        <v>1.8741727658620755E-3</v>
      </c>
      <c r="IE278" s="75"/>
      <c r="IF278" s="75"/>
      <c r="IG278" s="75"/>
      <c r="IH278" s="75">
        <f t="shared" si="987"/>
        <v>5.8710298363811357E-2</v>
      </c>
      <c r="II278" s="75">
        <f t="shared" si="988"/>
        <v>0.1210419591327406</v>
      </c>
      <c r="IJ278" s="75">
        <f t="shared" si="989"/>
        <v>5.3271747498075443E-2</v>
      </c>
      <c r="IK278" s="75">
        <f t="shared" si="990"/>
        <v>8.7075242718446605E-2</v>
      </c>
      <c r="IL278" s="75"/>
      <c r="IM278" s="75"/>
      <c r="IN278" s="75">
        <f t="shared" si="991"/>
        <v>-6.7770211634665151E-2</v>
      </c>
      <c r="IO278" s="75">
        <f t="shared" si="992"/>
        <v>3.3803495220371162E-2</v>
      </c>
      <c r="IP278" s="75">
        <f t="shared" si="993"/>
        <v>-3.3966716414293996E-2</v>
      </c>
      <c r="IQ278" s="75"/>
      <c r="IR278" s="75"/>
      <c r="IS278" s="75"/>
      <c r="IT278" s="75">
        <f t="shared" si="994"/>
        <v>4.0744305421880012E-2</v>
      </c>
      <c r="IU278" s="75">
        <f t="shared" si="995"/>
        <v>4.4298861332085479E-2</v>
      </c>
      <c r="IV278" s="75">
        <f t="shared" si="996"/>
        <v>8.8529638183217865E-2</v>
      </c>
      <c r="IW278" s="75">
        <f t="shared" si="997"/>
        <v>4.5509708737864078E-2</v>
      </c>
      <c r="IX278" s="75"/>
      <c r="IY278" s="75"/>
      <c r="IZ278" s="75">
        <f t="shared" si="998"/>
        <v>4.4230776851132386E-2</v>
      </c>
      <c r="JA278" s="75">
        <f t="shared" si="999"/>
        <v>-4.3019929445353787E-2</v>
      </c>
      <c r="JB278" s="75">
        <f t="shared" si="1000"/>
        <v>1.2108474057785992E-3</v>
      </c>
      <c r="JC278" s="75"/>
      <c r="JD278" s="75"/>
      <c r="JE278" s="75"/>
      <c r="JF278" s="75"/>
      <c r="JG278" s="75"/>
      <c r="JH278" s="75"/>
      <c r="JI278" s="75">
        <f t="shared" si="1001"/>
        <v>7.0580686557587424E-2</v>
      </c>
      <c r="JJ278" s="75">
        <f t="shared" si="1002"/>
        <v>9.9454603785691376E-2</v>
      </c>
      <c r="JK278" s="75">
        <f t="shared" si="1003"/>
        <v>0.11132499197946744</v>
      </c>
      <c r="JL278" s="75"/>
      <c r="JM278" s="75">
        <f t="shared" si="1004"/>
        <v>0.12915301824988301</v>
      </c>
      <c r="JN278" s="75">
        <f t="shared" si="1005"/>
        <v>0.16534082046482607</v>
      </c>
      <c r="JO278" s="75">
        <f t="shared" si="1006"/>
        <v>0.1734518795819685</v>
      </c>
      <c r="JP278" s="75"/>
      <c r="JQ278" s="75">
        <f t="shared" si="1007"/>
        <v>6.8514241724403388E-2</v>
      </c>
      <c r="JR278" s="75">
        <f t="shared" si="1008"/>
        <v>0.1418013856812933</v>
      </c>
      <c r="JS278" s="75">
        <f t="shared" si="1009"/>
        <v>0.15704387990762125</v>
      </c>
      <c r="JT278" s="75"/>
      <c r="JU278" s="75">
        <f t="shared" si="1010"/>
        <v>0.11513956310679613</v>
      </c>
      <c r="JV278" s="75">
        <f t="shared" si="1011"/>
        <v>0.13258495145631069</v>
      </c>
      <c r="JW278" s="75">
        <f t="shared" si="1012"/>
        <v>0.16064927184466021</v>
      </c>
      <c r="JX278" s="75"/>
      <c r="JY278" s="75"/>
      <c r="JZ278" s="75"/>
      <c r="KA278" s="75">
        <f t="shared" si="1013"/>
        <v>-6.0638776525479623E-2</v>
      </c>
      <c r="KB278" s="75">
        <f t="shared" si="1014"/>
        <v>4.662532138239274E-2</v>
      </c>
      <c r="KC278" s="75">
        <f t="shared" si="1015"/>
        <v>-1.4013455143086884E-2</v>
      </c>
      <c r="KD278" s="75"/>
      <c r="KE278" s="75"/>
      <c r="KF278" s="75">
        <f t="shared" si="1016"/>
        <v>-2.3539434783532764E-2</v>
      </c>
      <c r="KG278" s="75">
        <f t="shared" si="1017"/>
        <v>-9.2164342249826114E-3</v>
      </c>
      <c r="KH278" s="75">
        <f t="shared" si="1018"/>
        <v>-3.2755869008515376E-2</v>
      </c>
      <c r="KI278" s="75"/>
      <c r="KJ278" s="75"/>
      <c r="KK278" s="75">
        <f t="shared" si="1019"/>
        <v>-1.6407999674347251E-2</v>
      </c>
      <c r="KL278" s="75">
        <f t="shared" si="1020"/>
        <v>3.6053919370389598E-3</v>
      </c>
      <c r="KM278" s="75">
        <f t="shared" si="1021"/>
        <v>-1.2802607737308291E-2</v>
      </c>
      <c r="KN278" s="75"/>
      <c r="KO278" s="75"/>
      <c r="KP278" s="75"/>
      <c r="KQ278" s="75"/>
      <c r="KR278" s="73">
        <f t="shared" si="1022"/>
        <v>2204.5309624083607</v>
      </c>
      <c r="KS278" s="73">
        <f t="shared" si="1023"/>
        <v>427.74481360162218</v>
      </c>
      <c r="KT278" s="73">
        <f t="shared" si="1024"/>
        <v>1933.0775230073311</v>
      </c>
      <c r="KU278" s="73">
        <f t="shared" si="1025"/>
        <v>642.64545312743724</v>
      </c>
      <c r="KV278" s="73">
        <f t="shared" si="1026"/>
        <v>797.90859460302602</v>
      </c>
      <c r="KW278" s="73">
        <f t="shared" si="1027"/>
        <v>292.01809390110748</v>
      </c>
      <c r="KX278" s="73">
        <f t="shared" si="1028"/>
        <v>53.468101700202773</v>
      </c>
      <c r="KY278" s="73"/>
      <c r="KZ278" s="73">
        <f t="shared" si="1029"/>
        <v>1995.3613548883757</v>
      </c>
      <c r="LA278" s="73">
        <f t="shared" si="1030"/>
        <v>1160.070207852194</v>
      </c>
      <c r="LB278" s="73">
        <f t="shared" si="1031"/>
        <v>2016.6749807544265</v>
      </c>
      <c r="LC278" s="73">
        <f t="shared" si="1032"/>
        <v>384.66020015396458</v>
      </c>
      <c r="LD278" s="73">
        <f t="shared" si="1033"/>
        <v>351.16735950731334</v>
      </c>
      <c r="LE278" s="73">
        <f t="shared" si="1034"/>
        <v>583.58737490377212</v>
      </c>
      <c r="LF278" s="73">
        <f t="shared" si="1035"/>
        <v>100.47852193995381</v>
      </c>
      <c r="LG278" s="73"/>
      <c r="LH278" s="73">
        <f t="shared" si="1036"/>
        <v>1438</v>
      </c>
      <c r="LI278" s="73">
        <f t="shared" si="1037"/>
        <v>1768</v>
      </c>
      <c r="LJ278" s="73">
        <f t="shared" si="1038"/>
        <v>1625</v>
      </c>
      <c r="LK278" s="73">
        <f t="shared" si="1039"/>
        <v>655</v>
      </c>
      <c r="LL278" s="73">
        <f t="shared" si="1040"/>
        <v>574</v>
      </c>
      <c r="LM278" s="73">
        <f t="shared" si="1041"/>
        <v>300</v>
      </c>
      <c r="LN278" s="73">
        <f t="shared" si="1042"/>
        <v>185</v>
      </c>
      <c r="LO278" s="73"/>
      <c r="LP278" s="73">
        <f t="shared" si="1043"/>
        <v>-209.16960751998499</v>
      </c>
      <c r="LQ278" s="73">
        <f t="shared" si="1044"/>
        <v>732.32539425057189</v>
      </c>
      <c r="LR278" s="73">
        <f t="shared" si="1045"/>
        <v>83.597457747095405</v>
      </c>
      <c r="LS278" s="73">
        <f t="shared" si="1046"/>
        <v>-257.98525297347265</v>
      </c>
      <c r="LT278" s="73">
        <f t="shared" si="1047"/>
        <v>-446.74123509571268</v>
      </c>
      <c r="LU278" s="73">
        <f t="shared" si="1048"/>
        <v>291.56928100266464</v>
      </c>
      <c r="LV278" s="73">
        <f t="shared" si="1049"/>
        <v>47.010420239751035</v>
      </c>
      <c r="LW278" s="73"/>
      <c r="LX278" s="73">
        <f t="shared" si="1050"/>
        <v>-557.36135488837567</v>
      </c>
      <c r="LY278" s="73">
        <f t="shared" si="1051"/>
        <v>607.92979214780598</v>
      </c>
      <c r="LZ278" s="73">
        <f t="shared" si="1052"/>
        <v>-391.67498075442654</v>
      </c>
      <c r="MA278" s="73">
        <f t="shared" si="1053"/>
        <v>270.33979984603542</v>
      </c>
      <c r="MB278" s="73">
        <f t="shared" si="1054"/>
        <v>222.83264049268666</v>
      </c>
      <c r="MC278" s="73">
        <f t="shared" si="1055"/>
        <v>-283.58737490377212</v>
      </c>
      <c r="MD278" s="73">
        <f t="shared" si="1056"/>
        <v>84.521478060046192</v>
      </c>
      <c r="ME278" s="73"/>
      <c r="MF278" s="73">
        <f t="shared" si="1057"/>
        <v>-766.53096240836066</v>
      </c>
      <c r="MG278" s="73">
        <f t="shared" si="1058"/>
        <v>1340.2551863983779</v>
      </c>
      <c r="MH278" s="73">
        <f t="shared" si="1059"/>
        <v>-308.07752300733114</v>
      </c>
      <c r="MI278" s="73">
        <f t="shared" si="1060"/>
        <v>12.354546872562764</v>
      </c>
      <c r="MJ278" s="73">
        <f t="shared" si="1061"/>
        <v>-223.90859460302602</v>
      </c>
      <c r="MK278" s="73">
        <f t="shared" si="1062"/>
        <v>7.981906098892523</v>
      </c>
      <c r="ML278" s="73">
        <f t="shared" si="1063"/>
        <v>131.53189829979723</v>
      </c>
      <c r="MM278" s="73"/>
      <c r="MN278" s="75">
        <f t="shared" si="1064"/>
        <v>-9.4881682809968643E-2</v>
      </c>
      <c r="MO278" s="75">
        <f t="shared" si="1065"/>
        <v>1.7120614229880977</v>
      </c>
      <c r="MP278" s="75">
        <f t="shared" si="1066"/>
        <v>4.324578644784044E-2</v>
      </c>
      <c r="MQ278" s="75">
        <f t="shared" si="1067"/>
        <v>-0.40144258660508086</v>
      </c>
      <c r="MR278" s="75">
        <f t="shared" si="1068"/>
        <v>-0.55989024070855453</v>
      </c>
      <c r="MS278" s="75">
        <f t="shared" si="1069"/>
        <v>0.99846306476271007</v>
      </c>
      <c r="MT278" s="75">
        <f t="shared" si="1070"/>
        <v>0.87922366317285494</v>
      </c>
      <c r="MU278" s="75"/>
      <c r="MV278" s="75">
        <f t="shared" si="1071"/>
        <v>-0.27932853040523858</v>
      </c>
      <c r="MW278" s="75">
        <f t="shared" si="1072"/>
        <v>0.52404568967713983</v>
      </c>
      <c r="MX278" s="75">
        <f t="shared" si="1073"/>
        <v>-0.19421819802014065</v>
      </c>
      <c r="MY278" s="75">
        <f t="shared" si="1074"/>
        <v>0.70280158887721911</v>
      </c>
      <c r="MZ278" s="75">
        <f t="shared" si="1075"/>
        <v>0.63454827010494408</v>
      </c>
      <c r="NA278" s="75">
        <f t="shared" si="1076"/>
        <v>-0.48593815956099617</v>
      </c>
      <c r="NB278" s="75">
        <f t="shared" si="1077"/>
        <v>0.84118950426596062</v>
      </c>
      <c r="NC278" s="75"/>
      <c r="ND278" s="75">
        <f t="shared" si="1078"/>
        <v>-0.34770705219352271</v>
      </c>
      <c r="NE278" s="75">
        <f t="shared" si="1079"/>
        <v>3.1333055218446604</v>
      </c>
      <c r="NF278" s="75">
        <f t="shared" si="1080"/>
        <v>-0.15937153028816359</v>
      </c>
      <c r="NG278" s="75">
        <f t="shared" si="1081"/>
        <v>1.9224514563106768E-2</v>
      </c>
      <c r="NH278" s="75">
        <f t="shared" si="1082"/>
        <v>-0.28061935429386448</v>
      </c>
      <c r="NI278" s="75">
        <f t="shared" si="1083"/>
        <v>2.7333601121290834E-2</v>
      </c>
      <c r="NJ278" s="75">
        <f t="shared" si="1084"/>
        <v>2.4600068848020915</v>
      </c>
      <c r="NK278" s="75"/>
      <c r="NL278" s="75"/>
      <c r="NM278" s="211">
        <v>7330</v>
      </c>
      <c r="NN278" s="212">
        <v>0</v>
      </c>
      <c r="NO278" s="212">
        <v>8</v>
      </c>
      <c r="NP278" s="212">
        <v>3</v>
      </c>
      <c r="NQ278" s="212">
        <v>0</v>
      </c>
      <c r="NR278" s="212">
        <v>12</v>
      </c>
      <c r="NS278" s="213">
        <v>23</v>
      </c>
      <c r="NT278" s="213">
        <f t="shared" si="1085"/>
        <v>7353</v>
      </c>
      <c r="NU278" s="75"/>
      <c r="NV278" s="75"/>
      <c r="NW278" s="73">
        <v>6592</v>
      </c>
      <c r="NX278" s="73">
        <v>1768</v>
      </c>
      <c r="NY278" s="75">
        <f t="shared" si="1086"/>
        <v>0.26820388349514562</v>
      </c>
      <c r="NZ278" s="75">
        <f t="shared" si="1087"/>
        <v>1.5698280571520291E-3</v>
      </c>
      <c r="OA278" s="75">
        <f t="shared" si="1088"/>
        <v>2.2558184933735331E-3</v>
      </c>
      <c r="OB278" s="73">
        <v>9584</v>
      </c>
      <c r="OC278" s="73">
        <v>7353</v>
      </c>
      <c r="OD278" s="73">
        <v>769.78755666113966</v>
      </c>
      <c r="OE278" s="73">
        <v>443.83218320625821</v>
      </c>
      <c r="OF278" s="75">
        <f t="shared" si="1089"/>
        <v>4.6309701920519426E-2</v>
      </c>
      <c r="OG278" s="75">
        <f t="shared" si="1090"/>
        <v>0.57656450713665286</v>
      </c>
      <c r="OH278" s="73">
        <v>405</v>
      </c>
      <c r="OI278" s="73">
        <f t="shared" si="1091"/>
        <v>233.50862539034441</v>
      </c>
      <c r="OJ278" s="75">
        <f t="shared" si="1092"/>
        <v>3.1756918997734855E-2</v>
      </c>
      <c r="OK278" s="75">
        <f t="shared" si="1093"/>
        <v>1.4624291216269829E-3</v>
      </c>
      <c r="OL278" s="75">
        <f t="shared" si="1094"/>
        <v>6.4747701960653898E-4</v>
      </c>
      <c r="OM278" s="73">
        <v>9573</v>
      </c>
      <c r="ON278" s="73">
        <v>168122914</v>
      </c>
      <c r="OO278" s="73">
        <f t="shared" si="1095"/>
        <v>17562.197221351718</v>
      </c>
      <c r="OP278" s="75">
        <f t="shared" si="1096"/>
        <v>1.4690811590226259E-3</v>
      </c>
      <c r="OQ278" s="75">
        <f t="shared" si="1097"/>
        <v>1.3500986449590084E-3</v>
      </c>
      <c r="OR278" s="75">
        <f t="shared" si="1098"/>
        <v>7.5280260855291824E-4</v>
      </c>
      <c r="OS278" s="73">
        <v>1381.5857098088372</v>
      </c>
      <c r="OT278" s="75">
        <f t="shared" si="1099"/>
        <v>0.14415543716703227</v>
      </c>
      <c r="OU278" s="75">
        <f t="shared" si="1100"/>
        <v>1.1386460403852129E-3</v>
      </c>
      <c r="OV278" s="73">
        <v>316.19941568858422</v>
      </c>
      <c r="OW278" s="75">
        <f t="shared" si="1101"/>
        <v>3.3030336956918857E-2</v>
      </c>
      <c r="OX278" s="75">
        <v>3.1141868512110725E-2</v>
      </c>
      <c r="OY278" s="73">
        <v>545</v>
      </c>
      <c r="OZ278" s="75">
        <f t="shared" si="1102"/>
        <v>5.686560934891486E-2</v>
      </c>
      <c r="PA278" s="73">
        <v>1688</v>
      </c>
      <c r="PB278" s="75">
        <f t="shared" si="1103"/>
        <v>0.17612687813021702</v>
      </c>
      <c r="PC278" s="73">
        <v>1657</v>
      </c>
      <c r="PD278" s="73">
        <v>1868</v>
      </c>
      <c r="PE278" s="75">
        <f t="shared" si="1104"/>
        <v>-0.11295503211991435</v>
      </c>
      <c r="PF278" s="75">
        <v>3.9452054794520547E-2</v>
      </c>
      <c r="PG278" s="75">
        <v>3.136986301369863E-2</v>
      </c>
      <c r="PH278" s="75">
        <v>7.082191780821917E-2</v>
      </c>
      <c r="PI278" s="75"/>
      <c r="PJ278" s="75"/>
      <c r="PK278" s="75"/>
      <c r="PL278" s="75"/>
      <c r="PM278" s="75"/>
      <c r="PN278" s="75"/>
      <c r="PO278" s="226"/>
      <c r="PP278" s="21">
        <f t="shared" si="1105"/>
        <v>0</v>
      </c>
      <c r="PQ278" s="73">
        <f t="shared" si="1106"/>
        <v>143.69844411279175</v>
      </c>
      <c r="PR278" s="73"/>
      <c r="PS278" s="73">
        <f t="shared" si="1107"/>
        <v>51.243091910167507</v>
      </c>
      <c r="PT278" s="73">
        <v>2</v>
      </c>
      <c r="PU278" s="73">
        <f t="shared" si="1108"/>
        <v>44.274078656626266</v>
      </c>
      <c r="PV278" s="73">
        <v>2</v>
      </c>
      <c r="PW278" s="73"/>
    </row>
    <row r="279" spans="1:439" x14ac:dyDescent="0.25">
      <c r="A279" s="150"/>
      <c r="B279" s="153" t="s">
        <v>2</v>
      </c>
      <c r="C279" s="151"/>
      <c r="D279" s="156">
        <v>11050</v>
      </c>
      <c r="E279" s="156" t="s">
        <v>0</v>
      </c>
      <c r="F279" s="72" t="s">
        <v>29</v>
      </c>
      <c r="G279" s="82"/>
      <c r="P279" s="161"/>
      <c r="Q279" s="127"/>
      <c r="R279" s="127"/>
      <c r="S279" s="127"/>
      <c r="T279" s="127"/>
      <c r="U279" s="127"/>
      <c r="V279" s="127"/>
      <c r="W279" s="127"/>
      <c r="X279" s="127"/>
      <c r="Y279" s="127"/>
      <c r="Z279" s="113"/>
      <c r="AA279" s="73"/>
      <c r="AB279" s="74">
        <v>498</v>
      </c>
      <c r="AC279" s="74">
        <v>2578</v>
      </c>
      <c r="AD279" s="74">
        <v>740</v>
      </c>
      <c r="AE279" s="74">
        <v>682</v>
      </c>
      <c r="AF279" s="74">
        <v>591</v>
      </c>
      <c r="AG279" s="74">
        <v>795</v>
      </c>
      <c r="AH279" s="74">
        <v>155</v>
      </c>
      <c r="AI279" s="74">
        <v>78</v>
      </c>
      <c r="AK279" s="73">
        <f t="shared" si="892"/>
        <v>6117</v>
      </c>
      <c r="AL279" s="75"/>
      <c r="AM279" s="76">
        <f t="shared" si="893"/>
        <v>8.1412457086807263E-2</v>
      </c>
      <c r="AN279" s="77">
        <f t="shared" si="894"/>
        <v>0.42144842242929542</v>
      </c>
      <c r="AO279" s="77">
        <f t="shared" si="895"/>
        <v>0.12097433382376982</v>
      </c>
      <c r="AP279" s="77">
        <f t="shared" si="896"/>
        <v>0.11149256171325814</v>
      </c>
      <c r="AQ279" s="77">
        <f t="shared" si="897"/>
        <v>9.6615988229524274E-2</v>
      </c>
      <c r="AR279" s="77">
        <f t="shared" si="898"/>
        <v>0.12996566944580676</v>
      </c>
      <c r="AS279" s="77">
        <f t="shared" si="899"/>
        <v>2.5339218571195029E-2</v>
      </c>
      <c r="AT279" s="78">
        <f t="shared" si="900"/>
        <v>1.2751348700343305E-2</v>
      </c>
      <c r="AU279" s="75">
        <f t="shared" si="901"/>
        <v>1</v>
      </c>
      <c r="AV279" s="75"/>
      <c r="AW279" s="75"/>
      <c r="AX279" s="74">
        <v>644</v>
      </c>
      <c r="AY279" s="74">
        <v>489</v>
      </c>
      <c r="AZ279" s="74">
        <v>514</v>
      </c>
      <c r="BA279" s="74">
        <v>509</v>
      </c>
      <c r="BB279" s="74">
        <v>2931</v>
      </c>
      <c r="BC279" s="74">
        <v>862</v>
      </c>
      <c r="BD279" s="74">
        <v>220</v>
      </c>
      <c r="BF279" s="74">
        <v>14</v>
      </c>
      <c r="BG279" s="79">
        <v>6</v>
      </c>
      <c r="BH279" s="80">
        <v>70</v>
      </c>
      <c r="BI279" s="80"/>
      <c r="BJ279" s="81"/>
      <c r="BK279" s="73">
        <f t="shared" si="902"/>
        <v>76</v>
      </c>
      <c r="BL279" s="79">
        <f t="shared" si="903"/>
        <v>6259</v>
      </c>
      <c r="BM279" s="82"/>
      <c r="BN279" s="83">
        <f t="shared" si="904"/>
        <v>0.10289183575651062</v>
      </c>
      <c r="BO279" s="84">
        <f t="shared" si="905"/>
        <v>7.812749640517655E-2</v>
      </c>
      <c r="BP279" s="84">
        <f t="shared" si="906"/>
        <v>8.2121744687649781E-2</v>
      </c>
      <c r="BQ279" s="84">
        <f t="shared" si="907"/>
        <v>8.132289503115514E-2</v>
      </c>
      <c r="BR279" s="84">
        <f t="shared" si="908"/>
        <v>0.46828566863716248</v>
      </c>
      <c r="BS279" s="84">
        <f t="shared" si="909"/>
        <v>0.13772168077967725</v>
      </c>
      <c r="BT279" s="84">
        <f t="shared" si="910"/>
        <v>3.5149384885764502E-2</v>
      </c>
      <c r="BU279" s="84">
        <f t="shared" si="911"/>
        <v>0</v>
      </c>
      <c r="BV279" s="84">
        <f t="shared" si="912"/>
        <v>2.2367790381850137E-3</v>
      </c>
      <c r="BW279" s="84">
        <f t="shared" si="913"/>
        <v>9.5861958779357723E-4</v>
      </c>
      <c r="BX279" s="84">
        <f t="shared" si="914"/>
        <v>1.1183895190925068E-2</v>
      </c>
      <c r="BY279" s="84">
        <f t="shared" si="915"/>
        <v>0</v>
      </c>
      <c r="BZ279" s="84">
        <f t="shared" si="916"/>
        <v>0</v>
      </c>
      <c r="CA279" s="75">
        <f t="shared" si="917"/>
        <v>1.2142514778718645E-2</v>
      </c>
      <c r="CB279" s="85">
        <f t="shared" si="918"/>
        <v>1</v>
      </c>
      <c r="CC279" s="75"/>
      <c r="CD279" s="75"/>
      <c r="CE279" s="34">
        <v>335</v>
      </c>
      <c r="CF279" s="34">
        <v>2567</v>
      </c>
      <c r="CG279" s="34">
        <v>660</v>
      </c>
      <c r="CH279" s="34">
        <v>1006</v>
      </c>
      <c r="CI279" s="34">
        <v>1091</v>
      </c>
      <c r="CJ279" s="34">
        <v>450</v>
      </c>
      <c r="CK279" s="34">
        <v>217</v>
      </c>
      <c r="CL279" s="34">
        <v>16</v>
      </c>
      <c r="CM279" s="34">
        <v>5</v>
      </c>
      <c r="CN279" s="34">
        <v>84</v>
      </c>
      <c r="CO279" s="74">
        <v>16</v>
      </c>
      <c r="CP279" s="73">
        <f t="shared" si="1109"/>
        <v>121</v>
      </c>
      <c r="CQ279" s="73">
        <f t="shared" si="1110"/>
        <v>6447</v>
      </c>
      <c r="CR279" s="73"/>
      <c r="CS279" s="76">
        <f t="shared" si="919"/>
        <v>5.1962152939351636E-2</v>
      </c>
      <c r="CT279" s="77">
        <f t="shared" si="920"/>
        <v>0.39816969132930047</v>
      </c>
      <c r="CU279" s="77">
        <f t="shared" si="921"/>
        <v>0.10237319683573755</v>
      </c>
      <c r="CV279" s="77">
        <f t="shared" si="922"/>
        <v>0.15604156972235148</v>
      </c>
      <c r="CW279" s="77">
        <f t="shared" si="923"/>
        <v>0.1692259965875601</v>
      </c>
      <c r="CX279" s="77">
        <f t="shared" si="924"/>
        <v>6.9799906933457417E-2</v>
      </c>
      <c r="CY279" s="77">
        <f t="shared" si="925"/>
        <v>3.3659066232356136E-2</v>
      </c>
      <c r="CZ279" s="78"/>
      <c r="DA279" s="78"/>
      <c r="DB279" s="78"/>
      <c r="DC279" s="78"/>
      <c r="DD279" s="78">
        <f t="shared" si="926"/>
        <v>1.8768419419885218E-2</v>
      </c>
      <c r="DE279" s="75">
        <f t="shared" si="927"/>
        <v>1</v>
      </c>
      <c r="DF279" s="75"/>
      <c r="DG279" s="75"/>
      <c r="DH279" s="34">
        <v>536</v>
      </c>
      <c r="DI279" s="34">
        <v>2457</v>
      </c>
      <c r="DJ279" s="34">
        <v>1262</v>
      </c>
      <c r="DK279" s="34">
        <v>556</v>
      </c>
      <c r="DL279" s="34"/>
      <c r="DM279" s="34">
        <v>424</v>
      </c>
      <c r="DN279" s="34">
        <v>668</v>
      </c>
      <c r="DO279" s="34">
        <v>390</v>
      </c>
      <c r="DP279" s="34">
        <v>11</v>
      </c>
      <c r="DQ279" s="34">
        <v>76</v>
      </c>
      <c r="DR279" s="34">
        <v>15</v>
      </c>
      <c r="DS279" s="74">
        <v>16</v>
      </c>
      <c r="DT279" s="74">
        <v>52</v>
      </c>
      <c r="DU279" s="73">
        <f t="shared" si="928"/>
        <v>170</v>
      </c>
      <c r="DV279" s="73">
        <f t="shared" si="1111"/>
        <v>6463</v>
      </c>
      <c r="DW279" s="76">
        <f t="shared" si="929"/>
        <v>8.293362215689308E-2</v>
      </c>
      <c r="DX279" s="77">
        <f t="shared" si="930"/>
        <v>0.38016401052142967</v>
      </c>
      <c r="DY279" s="77">
        <f t="shared" si="931"/>
        <v>0.19526535664552067</v>
      </c>
      <c r="DZ279" s="77">
        <f t="shared" si="932"/>
        <v>8.6028160297075662E-2</v>
      </c>
      <c r="EA279" s="77">
        <f t="shared" si="933"/>
        <v>0</v>
      </c>
      <c r="EB279" s="77">
        <f t="shared" si="934"/>
        <v>6.5604208571870645E-2</v>
      </c>
      <c r="EC279" s="77">
        <f t="shared" si="935"/>
        <v>0.1033575738820981</v>
      </c>
      <c r="ED279" s="77">
        <f t="shared" si="936"/>
        <v>6.0343493733560266E-2</v>
      </c>
      <c r="EE279" s="75">
        <f t="shared" si="937"/>
        <v>1.7019959771004177E-3</v>
      </c>
      <c r="EF279" s="78">
        <f t="shared" si="938"/>
        <v>1.1759244932693796E-2</v>
      </c>
      <c r="EG279" s="78">
        <f t="shared" si="939"/>
        <v>2.3209036051369332E-3</v>
      </c>
      <c r="EH279" s="78">
        <f t="shared" si="940"/>
        <v>2.475630512146062E-3</v>
      </c>
      <c r="EI279" s="78">
        <f t="shared" si="941"/>
        <v>8.0457991644747023E-3</v>
      </c>
      <c r="EJ279" s="75">
        <f t="shared" si="942"/>
        <v>2.6303574191551909E-2</v>
      </c>
      <c r="EK279" s="75">
        <f t="shared" si="943"/>
        <v>1</v>
      </c>
      <c r="EL279" s="75"/>
      <c r="EM279" s="75"/>
      <c r="EN279" s="75"/>
      <c r="EO279" s="75"/>
      <c r="EP279" s="75"/>
      <c r="EQ279" s="75"/>
      <c r="ER279" s="75">
        <f t="shared" si="944"/>
        <v>0.42144842242929542</v>
      </c>
      <c r="ES279" s="75">
        <f t="shared" si="945"/>
        <v>0.46828566863716248</v>
      </c>
      <c r="ET279" s="75">
        <f t="shared" si="946"/>
        <v>0.39816969132930047</v>
      </c>
      <c r="EU279" s="75">
        <f t="shared" si="947"/>
        <v>0.38016401052142967</v>
      </c>
      <c r="EV279" s="75"/>
      <c r="EW279" s="75"/>
      <c r="EX279" s="75">
        <f t="shared" si="948"/>
        <v>0.12097433382376982</v>
      </c>
      <c r="EY279" s="75">
        <f t="shared" si="949"/>
        <v>7.812749640517655E-2</v>
      </c>
      <c r="EZ279" s="75">
        <f t="shared" si="950"/>
        <v>0.1692259965875601</v>
      </c>
      <c r="FA279" s="75">
        <f t="shared" si="951"/>
        <v>0.19526535664552067</v>
      </c>
      <c r="FB279" s="75"/>
      <c r="FC279" s="75"/>
      <c r="FD279" s="75"/>
      <c r="FE279" s="75">
        <f t="shared" si="952"/>
        <v>0</v>
      </c>
      <c r="FF279" s="75"/>
      <c r="FG279" s="75"/>
      <c r="FH279" s="75"/>
      <c r="FI279" s="75"/>
      <c r="FJ279" s="75"/>
      <c r="FK279" s="75">
        <f t="shared" si="953"/>
        <v>2.2367790381850137E-3</v>
      </c>
      <c r="FL279" s="75"/>
      <c r="FM279" s="75"/>
      <c r="FN279" s="75"/>
      <c r="FO279" s="75"/>
      <c r="FP279" s="75">
        <f t="shared" si="954"/>
        <v>0.54242275625306524</v>
      </c>
      <c r="FQ279" s="75">
        <f t="shared" si="955"/>
        <v>0.54864994408052403</v>
      </c>
      <c r="FR279" s="75">
        <f t="shared" si="956"/>
        <v>0.56739568791686057</v>
      </c>
      <c r="FS279" s="75">
        <f t="shared" si="957"/>
        <v>0.57542936716695037</v>
      </c>
      <c r="FT279" s="75"/>
      <c r="FU279" s="75"/>
      <c r="FV279" s="75"/>
      <c r="FW279" s="75">
        <f t="shared" si="958"/>
        <v>-7.011597730786201E-2</v>
      </c>
      <c r="FX279" s="75">
        <f t="shared" si="959"/>
        <v>-1.8005680807870794E-2</v>
      </c>
      <c r="FY279" s="75">
        <f t="shared" si="960"/>
        <v>-8.8121658115732804E-2</v>
      </c>
      <c r="FZ279" s="75"/>
      <c r="GA279" s="75"/>
      <c r="GB279" s="75">
        <f t="shared" si="961"/>
        <v>9.1098500182383552E-2</v>
      </c>
      <c r="GC279" s="75">
        <f t="shared" si="962"/>
        <v>2.6039360057960564E-2</v>
      </c>
      <c r="GD279" s="75">
        <f t="shared" si="963"/>
        <v>0.11713786024034412</v>
      </c>
      <c r="GE279" s="75"/>
      <c r="GF279" s="75"/>
      <c r="GG279" s="75"/>
      <c r="GH279" s="75"/>
      <c r="GI279" s="75"/>
      <c r="GJ279" s="75"/>
      <c r="GK279" s="75"/>
      <c r="GL279" s="75"/>
      <c r="GM279" s="75"/>
      <c r="GN279" s="75"/>
      <c r="GO279" s="75"/>
      <c r="GP279" s="75"/>
      <c r="GQ279" s="75">
        <f t="shared" si="964"/>
        <v>1.8745743836336537E-2</v>
      </c>
      <c r="GR279" s="75">
        <f t="shared" si="965"/>
        <v>8.033679250089798E-3</v>
      </c>
      <c r="GS279" s="75">
        <f t="shared" si="966"/>
        <v>2.6779423086426335E-2</v>
      </c>
      <c r="GT279" s="75"/>
      <c r="GU279" s="75"/>
      <c r="GV279" s="75"/>
      <c r="GW279" s="75"/>
      <c r="GX279" s="75">
        <f t="shared" si="967"/>
        <v>2.5339218571195029E-2</v>
      </c>
      <c r="GY279" s="75">
        <f t="shared" si="968"/>
        <v>3.5149384885764502E-2</v>
      </c>
      <c r="GZ279" s="75">
        <f t="shared" si="969"/>
        <v>3.3659066232356136E-2</v>
      </c>
      <c r="HA279" s="75">
        <f t="shared" si="970"/>
        <v>6.5604208571870645E-2</v>
      </c>
      <c r="HB279" s="75"/>
      <c r="HC279" s="75"/>
      <c r="HD279" s="75">
        <f t="shared" si="971"/>
        <v>-1.4903186534083665E-3</v>
      </c>
      <c r="HE279" s="75">
        <f t="shared" si="972"/>
        <v>3.194514233951451E-2</v>
      </c>
      <c r="HF279" s="75">
        <f t="shared" si="973"/>
        <v>3.0454823686106143E-2</v>
      </c>
      <c r="HG279" s="75"/>
      <c r="HH279" s="75"/>
      <c r="HI279" s="75"/>
      <c r="HJ279" s="75">
        <f t="shared" si="974"/>
        <v>0.12996566944580676</v>
      </c>
      <c r="HK279" s="75">
        <f t="shared" si="975"/>
        <v>0.13772168077967725</v>
      </c>
      <c r="HL279" s="75">
        <f t="shared" si="976"/>
        <v>0.10237319683573755</v>
      </c>
      <c r="HM279" s="75">
        <f t="shared" si="977"/>
        <v>8.6028160297075662E-2</v>
      </c>
      <c r="HN279" s="75"/>
      <c r="HO279" s="75"/>
      <c r="HP279" s="75">
        <f t="shared" si="978"/>
        <v>-3.5348483943939704E-2</v>
      </c>
      <c r="HQ279" s="75">
        <f>Gegevens!HM25-Gegevens!HL25</f>
        <v>-3.6901559278567753E-2</v>
      </c>
      <c r="HR279" s="75">
        <f t="shared" si="979"/>
        <v>-5.169352048260159E-2</v>
      </c>
      <c r="HS279" s="75"/>
      <c r="HT279" s="75"/>
      <c r="HU279" s="75"/>
      <c r="HV279" s="75">
        <f t="shared" si="980"/>
        <v>8.1412457086807263E-2</v>
      </c>
      <c r="HW279" s="75">
        <f t="shared" si="981"/>
        <v>8.2121744687649781E-2</v>
      </c>
      <c r="HX279" s="75">
        <f t="shared" si="982"/>
        <v>6.9799906933457417E-2</v>
      </c>
      <c r="HY279" s="75">
        <f t="shared" si="983"/>
        <v>8.293362215689308E-2</v>
      </c>
      <c r="HZ279" s="75"/>
      <c r="IA279" s="75"/>
      <c r="IB279" s="75">
        <f t="shared" si="984"/>
        <v>-1.2321837754192363E-2</v>
      </c>
      <c r="IC279" s="75">
        <f t="shared" si="985"/>
        <v>1.3133715223435663E-2</v>
      </c>
      <c r="ID279" s="75">
        <f t="shared" si="986"/>
        <v>8.1187746924329951E-4</v>
      </c>
      <c r="IE279" s="75"/>
      <c r="IF279" s="75"/>
      <c r="IG279" s="75"/>
      <c r="IH279" s="75">
        <f t="shared" si="987"/>
        <v>0.11149256171325814</v>
      </c>
      <c r="II279" s="75">
        <f t="shared" si="988"/>
        <v>8.132289503115514E-2</v>
      </c>
      <c r="IJ279" s="75">
        <f t="shared" si="989"/>
        <v>5.1962152939351636E-2</v>
      </c>
      <c r="IK279" s="75">
        <f t="shared" si="990"/>
        <v>6.0343493733560266E-2</v>
      </c>
      <c r="IL279" s="75"/>
      <c r="IM279" s="75"/>
      <c r="IN279" s="75">
        <f t="shared" si="991"/>
        <v>-2.9360742091803504E-2</v>
      </c>
      <c r="IO279" s="75">
        <f t="shared" si="992"/>
        <v>8.3813407942086304E-3</v>
      </c>
      <c r="IP279" s="75">
        <f t="shared" si="993"/>
        <v>-2.0979401297594874E-2</v>
      </c>
      <c r="IQ279" s="75"/>
      <c r="IR279" s="75"/>
      <c r="IS279" s="75"/>
      <c r="IT279" s="75">
        <f t="shared" si="994"/>
        <v>9.6615988229524274E-2</v>
      </c>
      <c r="IU279" s="75">
        <f t="shared" si="995"/>
        <v>0.10289183575651062</v>
      </c>
      <c r="IV279" s="75">
        <f t="shared" si="996"/>
        <v>0.15604156972235148</v>
      </c>
      <c r="IW279" s="75">
        <f t="shared" si="997"/>
        <v>0.1033575738820981</v>
      </c>
      <c r="IX279" s="75"/>
      <c r="IY279" s="75"/>
      <c r="IZ279" s="75">
        <f t="shared" si="998"/>
        <v>5.3149733965840856E-2</v>
      </c>
      <c r="JA279" s="75">
        <f t="shared" si="999"/>
        <v>-5.2683995840253378E-2</v>
      </c>
      <c r="JB279" s="75">
        <f t="shared" si="1000"/>
        <v>4.6573812558747818E-4</v>
      </c>
      <c r="JC279" s="75"/>
      <c r="JD279" s="75"/>
      <c r="JE279" s="75"/>
      <c r="JF279" s="75"/>
      <c r="JG279" s="75"/>
      <c r="JH279" s="75"/>
      <c r="JI279" s="75">
        <f t="shared" si="1001"/>
        <v>0.13683178028445317</v>
      </c>
      <c r="JJ279" s="75">
        <f t="shared" si="1002"/>
        <v>0.20810854994278241</v>
      </c>
      <c r="JK279" s="75">
        <f t="shared" si="1003"/>
        <v>0.23344776851397744</v>
      </c>
      <c r="JL279" s="75"/>
      <c r="JM279" s="75">
        <f t="shared" si="1004"/>
        <v>0.11647227991691964</v>
      </c>
      <c r="JN279" s="75">
        <f t="shared" si="1005"/>
        <v>0.18421473078766576</v>
      </c>
      <c r="JO279" s="75">
        <f t="shared" si="1006"/>
        <v>0.21936411567343025</v>
      </c>
      <c r="JP279" s="75"/>
      <c r="JQ279" s="75">
        <f t="shared" si="1007"/>
        <v>8.5621219171707771E-2</v>
      </c>
      <c r="JR279" s="75">
        <f t="shared" si="1008"/>
        <v>0.20800372266170311</v>
      </c>
      <c r="JS279" s="75">
        <f t="shared" si="1009"/>
        <v>0.24166278889405923</v>
      </c>
      <c r="JT279" s="75"/>
      <c r="JU279" s="75">
        <f t="shared" si="1010"/>
        <v>0.1259477023054309</v>
      </c>
      <c r="JV279" s="75">
        <f t="shared" si="1011"/>
        <v>0.16370106761565836</v>
      </c>
      <c r="JW279" s="75">
        <f t="shared" si="1012"/>
        <v>0.22930527618752899</v>
      </c>
      <c r="JX279" s="75"/>
      <c r="JY279" s="75"/>
      <c r="JZ279" s="75"/>
      <c r="KA279" s="75">
        <f t="shared" si="1013"/>
        <v>-3.0851060745211864E-2</v>
      </c>
      <c r="KB279" s="75">
        <f t="shared" si="1014"/>
        <v>4.0326483133723126E-2</v>
      </c>
      <c r="KC279" s="75">
        <f t="shared" si="1015"/>
        <v>9.4754223885112621E-3</v>
      </c>
      <c r="KD279" s="75"/>
      <c r="KE279" s="75"/>
      <c r="KF279" s="75">
        <f t="shared" si="1016"/>
        <v>2.3788991874037352E-2</v>
      </c>
      <c r="KG279" s="75">
        <f t="shared" si="1017"/>
        <v>-4.4302655046044748E-2</v>
      </c>
      <c r="KH279" s="75">
        <f t="shared" si="1018"/>
        <v>-2.0513663172007396E-2</v>
      </c>
      <c r="KI279" s="75"/>
      <c r="KJ279" s="75"/>
      <c r="KK279" s="75">
        <f t="shared" si="1019"/>
        <v>2.2298673220628978E-2</v>
      </c>
      <c r="KL279" s="75">
        <f t="shared" si="1020"/>
        <v>-1.2357512706530238E-2</v>
      </c>
      <c r="KM279" s="75">
        <f t="shared" si="1021"/>
        <v>9.9411605140987402E-3</v>
      </c>
      <c r="KN279" s="75"/>
      <c r="KO279" s="75"/>
      <c r="KP279" s="75"/>
      <c r="KQ279" s="75"/>
      <c r="KR279" s="73">
        <f t="shared" si="1022"/>
        <v>3026.5302764019812</v>
      </c>
      <c r="KS279" s="73">
        <f t="shared" si="1023"/>
        <v>504.93800926665602</v>
      </c>
      <c r="KT279" s="73">
        <f t="shared" si="1024"/>
        <v>890.09522287905406</v>
      </c>
      <c r="KU279" s="73">
        <f t="shared" si="1025"/>
        <v>530.75283591628056</v>
      </c>
      <c r="KV279" s="73">
        <f t="shared" si="1026"/>
        <v>525.58987058635569</v>
      </c>
      <c r="KW279" s="73">
        <f t="shared" si="1027"/>
        <v>664.98993449432817</v>
      </c>
      <c r="KX279" s="73">
        <f t="shared" si="1028"/>
        <v>227.17047451669598</v>
      </c>
      <c r="KY279" s="73"/>
      <c r="KZ279" s="73">
        <f t="shared" si="1029"/>
        <v>2573.370715061269</v>
      </c>
      <c r="LA279" s="73">
        <f t="shared" si="1030"/>
        <v>1093.7076159454009</v>
      </c>
      <c r="LB279" s="73">
        <f t="shared" si="1031"/>
        <v>661.63797114937177</v>
      </c>
      <c r="LC279" s="73">
        <f t="shared" si="1032"/>
        <v>451.11679851093527</v>
      </c>
      <c r="LD279" s="73">
        <f t="shared" si="1033"/>
        <v>335.8313944470296</v>
      </c>
      <c r="LE279" s="73">
        <f t="shared" si="1034"/>
        <v>1008.4966651155576</v>
      </c>
      <c r="LF279" s="73">
        <f t="shared" si="1035"/>
        <v>217.53854505971771</v>
      </c>
      <c r="LG279" s="73"/>
      <c r="LH279" s="73">
        <f t="shared" si="1036"/>
        <v>2457</v>
      </c>
      <c r="LI279" s="73">
        <f t="shared" si="1037"/>
        <v>1262</v>
      </c>
      <c r="LJ279" s="73">
        <f t="shared" si="1038"/>
        <v>556</v>
      </c>
      <c r="LK279" s="73">
        <f t="shared" si="1039"/>
        <v>536</v>
      </c>
      <c r="LL279" s="73">
        <f t="shared" si="1040"/>
        <v>390</v>
      </c>
      <c r="LM279" s="73">
        <f t="shared" si="1041"/>
        <v>668</v>
      </c>
      <c r="LN279" s="73">
        <f t="shared" si="1042"/>
        <v>424</v>
      </c>
      <c r="LO279" s="73"/>
      <c r="LP279" s="73">
        <f t="shared" si="1043"/>
        <v>-453.15956134071212</v>
      </c>
      <c r="LQ279" s="73">
        <f t="shared" si="1044"/>
        <v>588.76960667874482</v>
      </c>
      <c r="LR279" s="73">
        <f t="shared" si="1045"/>
        <v>-228.4572517296823</v>
      </c>
      <c r="LS279" s="73">
        <f t="shared" si="1046"/>
        <v>-79.636037405345292</v>
      </c>
      <c r="LT279" s="73">
        <f t="shared" si="1047"/>
        <v>-189.75847613932609</v>
      </c>
      <c r="LU279" s="73">
        <f t="shared" si="1048"/>
        <v>343.50673062122939</v>
      </c>
      <c r="LV279" s="73">
        <f t="shared" si="1049"/>
        <v>-9.6319294569782699</v>
      </c>
      <c r="LW279" s="73"/>
      <c r="LX279" s="73">
        <f t="shared" si="1050"/>
        <v>-116.37071506126904</v>
      </c>
      <c r="LY279" s="73">
        <f t="shared" si="1051"/>
        <v>168.2923840545991</v>
      </c>
      <c r="LZ279" s="73">
        <f t="shared" si="1052"/>
        <v>-105.63797114937177</v>
      </c>
      <c r="MA279" s="73">
        <f t="shared" si="1053"/>
        <v>84.883201489064732</v>
      </c>
      <c r="MB279" s="73">
        <f t="shared" si="1054"/>
        <v>54.168605552970405</v>
      </c>
      <c r="MC279" s="73">
        <f t="shared" si="1055"/>
        <v>-340.49666511555756</v>
      </c>
      <c r="MD279" s="73">
        <f t="shared" si="1056"/>
        <v>206.46145494028229</v>
      </c>
      <c r="ME279" s="73"/>
      <c r="MF279" s="73">
        <f t="shared" si="1057"/>
        <v>-569.53027640198115</v>
      </c>
      <c r="MG279" s="73">
        <f t="shared" si="1058"/>
        <v>757.06199073334392</v>
      </c>
      <c r="MH279" s="73">
        <f t="shared" si="1059"/>
        <v>-334.09522287905406</v>
      </c>
      <c r="MI279" s="73">
        <f t="shared" si="1060"/>
        <v>5.24716408371944</v>
      </c>
      <c r="MJ279" s="73">
        <f t="shared" si="1061"/>
        <v>-135.58987058635569</v>
      </c>
      <c r="MK279" s="73">
        <f t="shared" si="1062"/>
        <v>3.0100655056718324</v>
      </c>
      <c r="ML279" s="73">
        <f t="shared" si="1063"/>
        <v>196.82952548330402</v>
      </c>
      <c r="MM279" s="73"/>
      <c r="MN279" s="75">
        <f t="shared" si="1064"/>
        <v>-0.14972906924937163</v>
      </c>
      <c r="MO279" s="75">
        <f t="shared" si="1065"/>
        <v>1.1660235432342303</v>
      </c>
      <c r="MP279" s="75">
        <f t="shared" si="1066"/>
        <v>-0.25666608005234182</v>
      </c>
      <c r="MQ279" s="75">
        <f t="shared" si="1067"/>
        <v>-0.15004354572663434</v>
      </c>
      <c r="MR279" s="75">
        <f t="shared" si="1068"/>
        <v>-0.36103906631158772</v>
      </c>
      <c r="MS279" s="75">
        <f t="shared" si="1069"/>
        <v>0.51655929331086625</v>
      </c>
      <c r="MT279" s="75">
        <f t="shared" si="1070"/>
        <v>-4.2399565689468011E-2</v>
      </c>
      <c r="MU279" s="75"/>
      <c r="MV279" s="75">
        <f t="shared" si="1071"/>
        <v>-4.5221123556035484E-2</v>
      </c>
      <c r="MW279" s="75">
        <f t="shared" si="1072"/>
        <v>0.15387328532875502</v>
      </c>
      <c r="MX279" s="75">
        <f t="shared" si="1073"/>
        <v>-0.15966128873447452</v>
      </c>
      <c r="MY279" s="75">
        <f t="shared" si="1074"/>
        <v>0.18816236010108839</v>
      </c>
      <c r="MZ279" s="75">
        <f t="shared" si="1075"/>
        <v>0.16129702716496438</v>
      </c>
      <c r="NA279" s="75">
        <f t="shared" si="1076"/>
        <v>-0.33762795346134544</v>
      </c>
      <c r="NB279" s="75">
        <f t="shared" si="1077"/>
        <v>0.9490798740223505</v>
      </c>
      <c r="NC279" s="75"/>
      <c r="ND279" s="75">
        <f t="shared" si="1078"/>
        <v>-0.18817927606495111</v>
      </c>
      <c r="NE279" s="75">
        <f t="shared" si="1079"/>
        <v>1.4993167019311118</v>
      </c>
      <c r="NF279" s="75">
        <f t="shared" si="1080"/>
        <v>-0.37534773167123359</v>
      </c>
      <c r="NG279" s="75">
        <f t="shared" si="1081"/>
        <v>9.8862666925949548E-3</v>
      </c>
      <c r="NH279" s="75">
        <f t="shared" si="1082"/>
        <v>-0.25797656723309692</v>
      </c>
      <c r="NI279" s="75">
        <f t="shared" si="1083"/>
        <v>4.5264828075341429E-3</v>
      </c>
      <c r="NJ279" s="75">
        <f t="shared" si="1084"/>
        <v>0.86643973386971984</v>
      </c>
      <c r="NK279" s="75"/>
      <c r="NL279" s="75"/>
      <c r="NM279" s="211">
        <v>7528</v>
      </c>
      <c r="NN279" s="212">
        <v>0</v>
      </c>
      <c r="NO279" s="212">
        <v>11</v>
      </c>
      <c r="NP279" s="212">
        <v>6</v>
      </c>
      <c r="NQ279" s="212">
        <v>0</v>
      </c>
      <c r="NR279" s="212">
        <v>6</v>
      </c>
      <c r="NS279" s="213">
        <v>23</v>
      </c>
      <c r="NT279" s="213">
        <f t="shared" si="1085"/>
        <v>7551</v>
      </c>
      <c r="NU279" s="75"/>
      <c r="NV279" s="75"/>
      <c r="NW279" s="73">
        <v>6463</v>
      </c>
      <c r="NX279" s="73">
        <v>1262</v>
      </c>
      <c r="NY279" s="75">
        <f t="shared" si="1086"/>
        <v>0.19526535664552067</v>
      </c>
      <c r="NZ279" s="75">
        <f t="shared" si="1087"/>
        <v>1.5391078175627372E-3</v>
      </c>
      <c r="OA279" s="75">
        <f t="shared" si="1088"/>
        <v>1.6102052820347278E-3</v>
      </c>
      <c r="OB279" s="73">
        <v>9711</v>
      </c>
      <c r="OC279" s="73">
        <v>7551</v>
      </c>
      <c r="OD279" s="73">
        <v>1075.2246341189123</v>
      </c>
      <c r="OE279" s="73">
        <v>432.55143863186925</v>
      </c>
      <c r="OF279" s="75">
        <f t="shared" si="1089"/>
        <v>4.4542419795270231E-2</v>
      </c>
      <c r="OG279" s="75">
        <f t="shared" si="1090"/>
        <v>0.40228936810615529</v>
      </c>
      <c r="OH279" s="73">
        <v>642.33333333333007</v>
      </c>
      <c r="OI279" s="73">
        <f t="shared" si="1091"/>
        <v>258.40387078018574</v>
      </c>
      <c r="OJ279" s="75">
        <f t="shared" si="1092"/>
        <v>3.422114564695878E-2</v>
      </c>
      <c r="OK279" s="75">
        <f t="shared" si="1093"/>
        <v>1.4818081385767562E-3</v>
      </c>
      <c r="OL279" s="75">
        <f t="shared" si="1094"/>
        <v>6.3102029755631828E-4</v>
      </c>
      <c r="OM279" s="73">
        <v>9659</v>
      </c>
      <c r="ON279" s="73">
        <v>197969891</v>
      </c>
      <c r="OO279" s="73">
        <f t="shared" si="1095"/>
        <v>20495.899264934258</v>
      </c>
      <c r="OP279" s="75">
        <f t="shared" si="1096"/>
        <v>1.4822787960931312E-3</v>
      </c>
      <c r="OQ279" s="75">
        <f t="shared" si="1097"/>
        <v>1.5897825895510151E-3</v>
      </c>
      <c r="OR279" s="75">
        <f t="shared" si="1098"/>
        <v>8.3306176659776071E-4</v>
      </c>
      <c r="OS279" s="73">
        <v>1865.9919246298787</v>
      </c>
      <c r="OT279" s="75">
        <f t="shared" si="1099"/>
        <v>0.19215239672843978</v>
      </c>
      <c r="OU279" s="75">
        <f t="shared" si="1100"/>
        <v>1.5378736920090019E-3</v>
      </c>
      <c r="OV279" s="73">
        <v>199.88195637178322</v>
      </c>
      <c r="OW279" s="75">
        <f t="shared" si="1101"/>
        <v>2.0693856131254088E-2</v>
      </c>
      <c r="OX279" s="75">
        <v>4.7808764940239043E-2</v>
      </c>
      <c r="OY279" s="73">
        <v>492</v>
      </c>
      <c r="OZ279" s="75">
        <f t="shared" si="1102"/>
        <v>5.0664195242508495E-2</v>
      </c>
      <c r="PA279" s="73">
        <v>2124</v>
      </c>
      <c r="PB279" s="75">
        <f t="shared" si="1103"/>
        <v>0.21872103799814643</v>
      </c>
      <c r="PC279" s="73">
        <v>1520</v>
      </c>
      <c r="PD279" s="73">
        <v>2207</v>
      </c>
      <c r="PE279" s="75">
        <f t="shared" si="1104"/>
        <v>-0.31128228364295424</v>
      </c>
      <c r="PF279" s="75">
        <v>2.6886729668574472E-2</v>
      </c>
      <c r="PG279" s="75">
        <v>9.8229735125781981E-2</v>
      </c>
      <c r="PH279" s="75">
        <v>0.12511646479435645</v>
      </c>
      <c r="PI279" s="75"/>
      <c r="PJ279" s="75"/>
      <c r="PK279" s="75"/>
      <c r="PL279" s="75"/>
      <c r="PM279" s="75"/>
      <c r="PN279" s="75"/>
      <c r="PO279" s="226"/>
      <c r="PP279" s="21">
        <f t="shared" si="1105"/>
        <v>0</v>
      </c>
      <c r="PQ279" s="73">
        <f t="shared" si="1106"/>
        <v>104.61939466882686</v>
      </c>
      <c r="PR279" s="73"/>
      <c r="PS279" s="73">
        <f t="shared" si="1107"/>
        <v>56.201422350065087</v>
      </c>
      <c r="PT279" s="73">
        <v>2</v>
      </c>
      <c r="PU279" s="73">
        <f t="shared" si="1108"/>
        <v>42.584480482230255</v>
      </c>
      <c r="PV279" s="73">
        <v>2</v>
      </c>
      <c r="PW279" s="73"/>
    </row>
    <row r="280" spans="1:439" x14ac:dyDescent="0.25">
      <c r="A280" s="150"/>
      <c r="B280" s="153" t="s">
        <v>10</v>
      </c>
      <c r="C280" s="151"/>
      <c r="D280" s="156">
        <v>12040</v>
      </c>
      <c r="E280" s="156" t="s">
        <v>0</v>
      </c>
      <c r="F280" s="72" t="s">
        <v>48</v>
      </c>
      <c r="G280" s="82"/>
      <c r="P280" s="161"/>
      <c r="Q280" s="127"/>
      <c r="R280" s="127"/>
      <c r="S280" s="127"/>
      <c r="T280" s="127"/>
      <c r="U280" s="127"/>
      <c r="V280" s="127"/>
      <c r="W280" s="127"/>
      <c r="X280" s="127"/>
      <c r="Y280" s="127"/>
      <c r="Z280" s="113"/>
      <c r="AA280" s="73"/>
      <c r="AB280" s="74">
        <v>1234</v>
      </c>
      <c r="AC280" s="74">
        <v>5334</v>
      </c>
      <c r="AD280" s="74">
        <v>1786</v>
      </c>
      <c r="AE280" s="74">
        <v>4040</v>
      </c>
      <c r="AF280" s="74">
        <v>1185</v>
      </c>
      <c r="AG280" s="74">
        <v>2280</v>
      </c>
      <c r="AH280" s="74">
        <v>293</v>
      </c>
      <c r="AI280" s="74">
        <v>0</v>
      </c>
      <c r="AK280" s="73">
        <f t="shared" si="892"/>
        <v>16152</v>
      </c>
      <c r="AL280" s="75"/>
      <c r="AM280" s="76">
        <f t="shared" si="893"/>
        <v>7.6399207528479451E-2</v>
      </c>
      <c r="AN280" s="77">
        <f t="shared" si="894"/>
        <v>0.33023774145616641</v>
      </c>
      <c r="AO280" s="77">
        <f t="shared" si="895"/>
        <v>0.11057454185240218</v>
      </c>
      <c r="AP280" s="77">
        <f t="shared" si="896"/>
        <v>0.25012382367508668</v>
      </c>
      <c r="AQ280" s="77">
        <f t="shared" si="897"/>
        <v>7.3365527488855872E-2</v>
      </c>
      <c r="AR280" s="77">
        <f t="shared" si="898"/>
        <v>0.14115898959881129</v>
      </c>
      <c r="AS280" s="77">
        <f t="shared" si="899"/>
        <v>1.8140168400198119E-2</v>
      </c>
      <c r="AT280" s="78">
        <f t="shared" si="900"/>
        <v>0</v>
      </c>
      <c r="AU280" s="75">
        <f t="shared" si="901"/>
        <v>1</v>
      </c>
      <c r="AV280" s="75"/>
      <c r="AW280" s="75"/>
      <c r="AX280" s="74">
        <v>1282</v>
      </c>
      <c r="AY280" s="74">
        <v>1037</v>
      </c>
      <c r="AZ280" s="74">
        <v>1439</v>
      </c>
      <c r="BA280" s="74">
        <v>3632</v>
      </c>
      <c r="BB280" s="74">
        <v>5867</v>
      </c>
      <c r="BC280" s="74">
        <v>2209</v>
      </c>
      <c r="BD280" s="74">
        <v>530</v>
      </c>
      <c r="BF280" s="74">
        <v>41</v>
      </c>
      <c r="BG280" s="79">
        <v>20</v>
      </c>
      <c r="BH280" s="80">
        <v>121</v>
      </c>
      <c r="BI280" s="80"/>
      <c r="BJ280" s="81"/>
      <c r="BK280" s="73">
        <f t="shared" si="902"/>
        <v>141</v>
      </c>
      <c r="BL280" s="79">
        <f t="shared" si="903"/>
        <v>16178</v>
      </c>
      <c r="BM280" s="82"/>
      <c r="BN280" s="83">
        <f t="shared" si="904"/>
        <v>7.9243416986030407E-2</v>
      </c>
      <c r="BO280" s="84">
        <f t="shared" si="905"/>
        <v>6.4099394239090127E-2</v>
      </c>
      <c r="BP280" s="84">
        <f t="shared" si="906"/>
        <v>8.8947954011620714E-2</v>
      </c>
      <c r="BQ280" s="84">
        <f t="shared" si="907"/>
        <v>0.22450241068117197</v>
      </c>
      <c r="BR280" s="84">
        <f t="shared" si="908"/>
        <v>0.36265298553591296</v>
      </c>
      <c r="BS280" s="84">
        <f t="shared" si="909"/>
        <v>0.13654345407343305</v>
      </c>
      <c r="BT280" s="84">
        <f t="shared" si="910"/>
        <v>3.2760539003585117E-2</v>
      </c>
      <c r="BU280" s="84">
        <f t="shared" si="911"/>
        <v>0</v>
      </c>
      <c r="BV280" s="84">
        <f t="shared" si="912"/>
        <v>2.5343058474471504E-3</v>
      </c>
      <c r="BW280" s="84">
        <f t="shared" si="913"/>
        <v>1.2362467548522685E-3</v>
      </c>
      <c r="BX280" s="84">
        <f t="shared" si="914"/>
        <v>7.4792928668562242E-3</v>
      </c>
      <c r="BY280" s="84">
        <f t="shared" si="915"/>
        <v>0</v>
      </c>
      <c r="BZ280" s="84">
        <f t="shared" si="916"/>
        <v>0</v>
      </c>
      <c r="CA280" s="75">
        <f t="shared" si="917"/>
        <v>8.7155396217084933E-3</v>
      </c>
      <c r="CB280" s="85">
        <f t="shared" si="918"/>
        <v>1</v>
      </c>
      <c r="CC280" s="75"/>
      <c r="CD280" s="75"/>
      <c r="CE280" s="74">
        <v>3596</v>
      </c>
      <c r="CF280" s="74">
        <v>4986</v>
      </c>
      <c r="CG280" s="74">
        <v>1838</v>
      </c>
      <c r="CH280" s="74">
        <v>1893</v>
      </c>
      <c r="CI280" s="74">
        <v>1895</v>
      </c>
      <c r="CJ280" s="74">
        <v>1356</v>
      </c>
      <c r="CK280" s="74">
        <v>484</v>
      </c>
      <c r="CL280" s="72">
        <v>41</v>
      </c>
      <c r="CP280" s="73">
        <f t="shared" si="1109"/>
        <v>41</v>
      </c>
      <c r="CQ280" s="73">
        <f t="shared" si="1110"/>
        <v>16089</v>
      </c>
      <c r="CR280" s="73"/>
      <c r="CS280" s="76">
        <f t="shared" si="919"/>
        <v>0.22350674373795762</v>
      </c>
      <c r="CT280" s="77">
        <f t="shared" si="920"/>
        <v>0.30990117471564421</v>
      </c>
      <c r="CU280" s="77">
        <f t="shared" si="921"/>
        <v>0.11423954254459569</v>
      </c>
      <c r="CV280" s="77">
        <f t="shared" si="922"/>
        <v>0.1176580272235689</v>
      </c>
      <c r="CW280" s="77">
        <f t="shared" si="923"/>
        <v>0.11778233575734974</v>
      </c>
      <c r="CX280" s="77">
        <f t="shared" si="924"/>
        <v>8.428118590341227E-2</v>
      </c>
      <c r="CY280" s="77">
        <f t="shared" si="925"/>
        <v>3.008266517496426E-2</v>
      </c>
      <c r="CZ280" s="78"/>
      <c r="DA280" s="78"/>
      <c r="DB280" s="78"/>
      <c r="DC280" s="78"/>
      <c r="DD280" s="78">
        <f t="shared" si="926"/>
        <v>2.5483249425073029E-3</v>
      </c>
      <c r="DE280" s="75">
        <f t="shared" si="927"/>
        <v>1</v>
      </c>
      <c r="DF280" s="75"/>
      <c r="DG280" s="75"/>
      <c r="DH280" s="74">
        <v>1208</v>
      </c>
      <c r="DI280" s="74">
        <v>4334</v>
      </c>
      <c r="DJ280" s="74">
        <v>2891</v>
      </c>
      <c r="DK280" s="74">
        <v>1695</v>
      </c>
      <c r="DM280" s="74">
        <v>1146</v>
      </c>
      <c r="DN280" s="74">
        <v>1424</v>
      </c>
      <c r="DO280" s="74">
        <v>2858</v>
      </c>
      <c r="DP280" s="72">
        <v>22</v>
      </c>
      <c r="DQ280" s="74">
        <v>184</v>
      </c>
      <c r="DR280" s="74">
        <v>29</v>
      </c>
      <c r="DS280" s="74">
        <v>40</v>
      </c>
      <c r="DT280" s="74">
        <v>98</v>
      </c>
      <c r="DU280" s="73">
        <f t="shared" si="928"/>
        <v>373</v>
      </c>
      <c r="DV280" s="73">
        <f t="shared" si="1111"/>
        <v>15929</v>
      </c>
      <c r="DW280" s="76">
        <f t="shared" si="929"/>
        <v>7.5836524577814049E-2</v>
      </c>
      <c r="DX280" s="77">
        <f t="shared" si="930"/>
        <v>0.27208236549689246</v>
      </c>
      <c r="DY280" s="77">
        <f t="shared" si="931"/>
        <v>0.18149287463117583</v>
      </c>
      <c r="DZ280" s="77">
        <f t="shared" si="932"/>
        <v>0.10640969301274406</v>
      </c>
      <c r="EA280" s="77">
        <f t="shared" si="933"/>
        <v>0</v>
      </c>
      <c r="EB280" s="77">
        <f t="shared" si="934"/>
        <v>7.1944252621005719E-2</v>
      </c>
      <c r="EC280" s="77">
        <f t="shared" si="935"/>
        <v>8.9396697846694712E-2</v>
      </c>
      <c r="ED280" s="77">
        <f t="shared" si="936"/>
        <v>0.17942118149287464</v>
      </c>
      <c r="EE280" s="75">
        <f t="shared" si="937"/>
        <v>1.3811287588674744E-3</v>
      </c>
      <c r="EF280" s="78">
        <f t="shared" si="938"/>
        <v>1.1551258710527968E-2</v>
      </c>
      <c r="EG280" s="78">
        <f t="shared" si="939"/>
        <v>1.8205788185071254E-3</v>
      </c>
      <c r="EH280" s="78">
        <f t="shared" si="940"/>
        <v>2.5111431979408625E-3</v>
      </c>
      <c r="EI280" s="78">
        <f t="shared" si="941"/>
        <v>6.1523008349551132E-3</v>
      </c>
      <c r="EJ280" s="75">
        <f t="shared" si="942"/>
        <v>2.3416410320798543E-2</v>
      </c>
      <c r="EK280" s="75">
        <f t="shared" si="943"/>
        <v>1</v>
      </c>
      <c r="EL280" s="75"/>
      <c r="EM280" s="75"/>
      <c r="EN280" s="75"/>
      <c r="EO280" s="75"/>
      <c r="EP280" s="75"/>
      <c r="EQ280" s="75"/>
      <c r="ER280" s="75">
        <f t="shared" si="944"/>
        <v>0.33023774145616641</v>
      </c>
      <c r="ES280" s="75">
        <f t="shared" si="945"/>
        <v>0.36265298553591296</v>
      </c>
      <c r="ET280" s="75">
        <f t="shared" si="946"/>
        <v>0.30990117471564421</v>
      </c>
      <c r="EU280" s="75">
        <f t="shared" si="947"/>
        <v>0.27208236549689246</v>
      </c>
      <c r="EV280" s="75"/>
      <c r="EW280" s="75"/>
      <c r="EX280" s="75">
        <f t="shared" si="948"/>
        <v>0.11057454185240218</v>
      </c>
      <c r="EY280" s="75">
        <f t="shared" si="949"/>
        <v>6.4099394239090127E-2</v>
      </c>
      <c r="EZ280" s="75">
        <f t="shared" si="950"/>
        <v>0.11778233575734974</v>
      </c>
      <c r="FA280" s="75">
        <f t="shared" si="951"/>
        <v>0.18149287463117583</v>
      </c>
      <c r="FB280" s="75"/>
      <c r="FC280" s="75"/>
      <c r="FD280" s="75"/>
      <c r="FE280" s="75">
        <f t="shared" si="952"/>
        <v>0</v>
      </c>
      <c r="FF280" s="75"/>
      <c r="FG280" s="75"/>
      <c r="FH280" s="75"/>
      <c r="FI280" s="75"/>
      <c r="FJ280" s="75"/>
      <c r="FK280" s="75">
        <f t="shared" si="953"/>
        <v>2.5343058474471504E-3</v>
      </c>
      <c r="FL280" s="75"/>
      <c r="FM280" s="75"/>
      <c r="FN280" s="75"/>
      <c r="FO280" s="75"/>
      <c r="FP280" s="75">
        <f t="shared" si="954"/>
        <v>0.44081228330856859</v>
      </c>
      <c r="FQ280" s="75">
        <f t="shared" si="955"/>
        <v>0.4292866856224502</v>
      </c>
      <c r="FR280" s="75">
        <f t="shared" si="956"/>
        <v>0.42768351047299397</v>
      </c>
      <c r="FS280" s="75">
        <f t="shared" si="957"/>
        <v>0.45357524012806827</v>
      </c>
      <c r="FT280" s="75"/>
      <c r="FU280" s="75"/>
      <c r="FV280" s="75"/>
      <c r="FW280" s="75">
        <f t="shared" si="958"/>
        <v>-5.2751810820268752E-2</v>
      </c>
      <c r="FX280" s="75">
        <f t="shared" si="959"/>
        <v>-3.7818809218751748E-2</v>
      </c>
      <c r="FY280" s="75">
        <f t="shared" si="960"/>
        <v>-9.05706200390205E-2</v>
      </c>
      <c r="FZ280" s="75"/>
      <c r="GA280" s="75"/>
      <c r="GB280" s="75">
        <f t="shared" si="961"/>
        <v>5.3682941518259614E-2</v>
      </c>
      <c r="GC280" s="75">
        <f t="shared" si="962"/>
        <v>6.3710538873826092E-2</v>
      </c>
      <c r="GD280" s="75">
        <f t="shared" si="963"/>
        <v>0.11739348039208571</v>
      </c>
      <c r="GE280" s="75"/>
      <c r="GF280" s="75"/>
      <c r="GG280" s="75"/>
      <c r="GH280" s="75"/>
      <c r="GI280" s="75"/>
      <c r="GJ280" s="75"/>
      <c r="GK280" s="75"/>
      <c r="GL280" s="75"/>
      <c r="GM280" s="75"/>
      <c r="GN280" s="75"/>
      <c r="GO280" s="75"/>
      <c r="GP280" s="75"/>
      <c r="GQ280" s="75">
        <f t="shared" si="964"/>
        <v>-1.6031751494562374E-3</v>
      </c>
      <c r="GR280" s="75">
        <f t="shared" si="965"/>
        <v>2.5891729655074303E-2</v>
      </c>
      <c r="GS280" s="75">
        <f t="shared" si="966"/>
        <v>2.4288554505618065E-2</v>
      </c>
      <c r="GT280" s="75"/>
      <c r="GU280" s="75"/>
      <c r="GV280" s="75"/>
      <c r="GW280" s="75"/>
      <c r="GX280" s="75">
        <f t="shared" si="967"/>
        <v>1.8140168400198119E-2</v>
      </c>
      <c r="GY280" s="75">
        <f t="shared" si="968"/>
        <v>3.2760539003585117E-2</v>
      </c>
      <c r="GZ280" s="75">
        <f t="shared" si="969"/>
        <v>3.008266517496426E-2</v>
      </c>
      <c r="HA280" s="75">
        <f t="shared" si="970"/>
        <v>7.1944252621005719E-2</v>
      </c>
      <c r="HB280" s="75"/>
      <c r="HC280" s="75"/>
      <c r="HD280" s="75">
        <f t="shared" si="971"/>
        <v>-2.6778738286208567E-3</v>
      </c>
      <c r="HE280" s="75">
        <f t="shared" si="972"/>
        <v>4.1861587446041459E-2</v>
      </c>
      <c r="HF280" s="75">
        <f t="shared" si="973"/>
        <v>3.9183713617420603E-2</v>
      </c>
      <c r="HG280" s="75"/>
      <c r="HH280" s="75"/>
      <c r="HI280" s="75"/>
      <c r="HJ280" s="75">
        <f t="shared" si="974"/>
        <v>0.14115898959881129</v>
      </c>
      <c r="HK280" s="75">
        <f t="shared" si="975"/>
        <v>0.13654345407343305</v>
      </c>
      <c r="HL280" s="75">
        <f t="shared" si="976"/>
        <v>0.11423954254459569</v>
      </c>
      <c r="HM280" s="75">
        <f t="shared" si="977"/>
        <v>0.10640969301274406</v>
      </c>
      <c r="HN280" s="75"/>
      <c r="HO280" s="75"/>
      <c r="HP280" s="75">
        <f t="shared" si="978"/>
        <v>-2.2303911528837359E-2</v>
      </c>
      <c r="HQ280" s="75">
        <f>Gegevens!HM42-Gegevens!HL42</f>
        <v>-2.8026309824877679E-2</v>
      </c>
      <c r="HR280" s="75">
        <f t="shared" si="979"/>
        <v>-3.0133761060688991E-2</v>
      </c>
      <c r="HS280" s="75"/>
      <c r="HT280" s="75"/>
      <c r="HU280" s="75"/>
      <c r="HV280" s="75">
        <f t="shared" si="980"/>
        <v>7.6399207528479451E-2</v>
      </c>
      <c r="HW280" s="75">
        <f t="shared" si="981"/>
        <v>8.8947954011620714E-2</v>
      </c>
      <c r="HX280" s="75">
        <f t="shared" si="982"/>
        <v>8.428118590341227E-2</v>
      </c>
      <c r="HY280" s="75">
        <f t="shared" si="983"/>
        <v>7.5836524577814049E-2</v>
      </c>
      <c r="HZ280" s="75"/>
      <c r="IA280" s="75"/>
      <c r="IB280" s="75">
        <f t="shared" si="984"/>
        <v>-4.6667681082084439E-3</v>
      </c>
      <c r="IC280" s="75">
        <f t="shared" si="985"/>
        <v>-8.4446613255982211E-3</v>
      </c>
      <c r="ID280" s="75">
        <f t="shared" si="986"/>
        <v>-1.3111429433806665E-2</v>
      </c>
      <c r="IE280" s="75"/>
      <c r="IF280" s="75"/>
      <c r="IG280" s="75"/>
      <c r="IH280" s="75">
        <f t="shared" si="987"/>
        <v>0.25012382367508668</v>
      </c>
      <c r="II280" s="75">
        <f t="shared" si="988"/>
        <v>0.22450241068117197</v>
      </c>
      <c r="IJ280" s="75">
        <f t="shared" si="989"/>
        <v>0.22350674373795762</v>
      </c>
      <c r="IK280" s="75">
        <f t="shared" si="990"/>
        <v>0.17942118149287464</v>
      </c>
      <c r="IL280" s="75"/>
      <c r="IM280" s="75"/>
      <c r="IN280" s="75">
        <f t="shared" si="991"/>
        <v>-9.9566694321434612E-4</v>
      </c>
      <c r="IO280" s="75">
        <f t="shared" si="992"/>
        <v>-4.4085562245082976E-2</v>
      </c>
      <c r="IP280" s="75">
        <f t="shared" si="993"/>
        <v>-4.5081229188297323E-2</v>
      </c>
      <c r="IQ280" s="75"/>
      <c r="IR280" s="75"/>
      <c r="IS280" s="75"/>
      <c r="IT280" s="75">
        <f t="shared" si="994"/>
        <v>7.3365527488855872E-2</v>
      </c>
      <c r="IU280" s="75">
        <f t="shared" si="995"/>
        <v>7.9243416986030407E-2</v>
      </c>
      <c r="IV280" s="75">
        <f t="shared" si="996"/>
        <v>0.1176580272235689</v>
      </c>
      <c r="IW280" s="75">
        <f t="shared" si="997"/>
        <v>8.9396697846694712E-2</v>
      </c>
      <c r="IX280" s="75"/>
      <c r="IY280" s="75"/>
      <c r="IZ280" s="75">
        <f t="shared" si="998"/>
        <v>3.8414610237538491E-2</v>
      </c>
      <c r="JA280" s="75">
        <f t="shared" si="999"/>
        <v>-2.8261329376874186E-2</v>
      </c>
      <c r="JB280" s="75">
        <f t="shared" si="1000"/>
        <v>1.0153280860664304E-2</v>
      </c>
      <c r="JC280" s="75"/>
      <c r="JD280" s="75"/>
      <c r="JE280" s="75"/>
      <c r="JF280" s="75"/>
      <c r="JG280" s="75"/>
      <c r="JH280" s="75"/>
      <c r="JI280" s="75">
        <f t="shared" si="1001"/>
        <v>0.26826399207528479</v>
      </c>
      <c r="JJ280" s="75">
        <f t="shared" si="1002"/>
        <v>0.32348935116394256</v>
      </c>
      <c r="JK280" s="75">
        <f t="shared" si="1003"/>
        <v>0.34162951956414067</v>
      </c>
      <c r="JL280" s="75"/>
      <c r="JM280" s="75">
        <f t="shared" si="1004"/>
        <v>0.2572629496847571</v>
      </c>
      <c r="JN280" s="75">
        <f t="shared" si="1005"/>
        <v>0.30374582766720237</v>
      </c>
      <c r="JO280" s="75">
        <f t="shared" si="1006"/>
        <v>0.33650636667078748</v>
      </c>
      <c r="JP280" s="75"/>
      <c r="JQ280" s="75">
        <f t="shared" si="1007"/>
        <v>0.25358940891292187</v>
      </c>
      <c r="JR280" s="75">
        <f t="shared" si="1008"/>
        <v>0.34116477096152653</v>
      </c>
      <c r="JS280" s="75">
        <f t="shared" si="1009"/>
        <v>0.37124743613649075</v>
      </c>
      <c r="JT280" s="75"/>
      <c r="JU280" s="75">
        <f t="shared" si="1010"/>
        <v>0.25136543411388035</v>
      </c>
      <c r="JV280" s="75">
        <f t="shared" si="1011"/>
        <v>0.26881787933956935</v>
      </c>
      <c r="JW280" s="75">
        <f t="shared" si="1012"/>
        <v>0.34076213196057503</v>
      </c>
      <c r="JX280" s="75"/>
      <c r="JY280" s="75"/>
      <c r="JZ280" s="75"/>
      <c r="KA280" s="75">
        <f t="shared" si="1013"/>
        <v>-3.6735407718352375E-3</v>
      </c>
      <c r="KB280" s="75">
        <f t="shared" si="1014"/>
        <v>-2.2239747990415171E-3</v>
      </c>
      <c r="KC280" s="75">
        <f t="shared" si="1015"/>
        <v>-5.8975155708767546E-3</v>
      </c>
      <c r="KD280" s="75"/>
      <c r="KE280" s="75"/>
      <c r="KF280" s="75">
        <f t="shared" si="1016"/>
        <v>3.7418943294324158E-2</v>
      </c>
      <c r="KG280" s="75">
        <f t="shared" si="1017"/>
        <v>-7.2346891621957177E-2</v>
      </c>
      <c r="KH280" s="75">
        <f t="shared" si="1018"/>
        <v>-3.4927948327633018E-2</v>
      </c>
      <c r="KI280" s="75"/>
      <c r="KJ280" s="75"/>
      <c r="KK280" s="75">
        <f t="shared" si="1019"/>
        <v>3.4741069465703267E-2</v>
      </c>
      <c r="KL280" s="75">
        <f t="shared" si="1020"/>
        <v>-3.0485304175915717E-2</v>
      </c>
      <c r="KM280" s="75">
        <f t="shared" si="1021"/>
        <v>4.2557652897875498E-3</v>
      </c>
      <c r="KN280" s="75"/>
      <c r="KO280" s="75"/>
      <c r="KP280" s="75"/>
      <c r="KQ280" s="75"/>
      <c r="KR280" s="73">
        <f t="shared" si="1022"/>
        <v>5776.6994066015577</v>
      </c>
      <c r="KS280" s="73">
        <f t="shared" si="1023"/>
        <v>1021.0392508344667</v>
      </c>
      <c r="KT280" s="73">
        <f t="shared" si="1024"/>
        <v>2175.0006799357152</v>
      </c>
      <c r="KU280" s="73">
        <f t="shared" si="1025"/>
        <v>1416.8519594511063</v>
      </c>
      <c r="KV280" s="73">
        <f t="shared" si="1026"/>
        <v>3576.0988997403883</v>
      </c>
      <c r="KW280" s="73">
        <f t="shared" si="1027"/>
        <v>1262.2683891704783</v>
      </c>
      <c r="KX280" s="73">
        <f t="shared" si="1028"/>
        <v>521.84262578810728</v>
      </c>
      <c r="KY280" s="73"/>
      <c r="KZ280" s="73">
        <f t="shared" si="1029"/>
        <v>4936.4158120454968</v>
      </c>
      <c r="LA280" s="73">
        <f t="shared" si="1030"/>
        <v>1876.154826278824</v>
      </c>
      <c r="LB280" s="73">
        <f t="shared" si="1031"/>
        <v>1819.7216731928647</v>
      </c>
      <c r="LC280" s="73">
        <f t="shared" si="1032"/>
        <v>1342.5150102554539</v>
      </c>
      <c r="LD280" s="73">
        <f t="shared" si="1033"/>
        <v>3560.2389210019269</v>
      </c>
      <c r="LE280" s="73">
        <f t="shared" si="1034"/>
        <v>1874.1747156442291</v>
      </c>
      <c r="LF280" s="73">
        <f t="shared" si="1035"/>
        <v>479.18677357200568</v>
      </c>
      <c r="LG280" s="73"/>
      <c r="LH280" s="73">
        <f t="shared" si="1036"/>
        <v>4334</v>
      </c>
      <c r="LI280" s="73">
        <f t="shared" si="1037"/>
        <v>2891</v>
      </c>
      <c r="LJ280" s="73">
        <f t="shared" si="1038"/>
        <v>1695</v>
      </c>
      <c r="LK280" s="73">
        <f t="shared" si="1039"/>
        <v>1208</v>
      </c>
      <c r="LL280" s="73">
        <f t="shared" si="1040"/>
        <v>2858</v>
      </c>
      <c r="LM280" s="73">
        <f t="shared" si="1041"/>
        <v>1424</v>
      </c>
      <c r="LN280" s="73">
        <f t="shared" si="1042"/>
        <v>1146</v>
      </c>
      <c r="LO280" s="73"/>
      <c r="LP280" s="73">
        <f t="shared" si="1043"/>
        <v>-840.28359455606096</v>
      </c>
      <c r="LQ280" s="73">
        <f t="shared" si="1044"/>
        <v>855.11557544435732</v>
      </c>
      <c r="LR280" s="73">
        <f t="shared" si="1045"/>
        <v>-355.27900674285047</v>
      </c>
      <c r="LS280" s="73">
        <f t="shared" si="1046"/>
        <v>-74.336949195652323</v>
      </c>
      <c r="LT280" s="73">
        <f t="shared" si="1047"/>
        <v>-15.85997873846145</v>
      </c>
      <c r="LU280" s="73">
        <f t="shared" si="1048"/>
        <v>611.90632647375082</v>
      </c>
      <c r="LV280" s="73">
        <f t="shared" si="1049"/>
        <v>-42.655852216101607</v>
      </c>
      <c r="LW280" s="73"/>
      <c r="LX280" s="73">
        <f t="shared" si="1050"/>
        <v>-602.41581204549675</v>
      </c>
      <c r="LY280" s="73">
        <f t="shared" si="1051"/>
        <v>1014.845173721176</v>
      </c>
      <c r="LZ280" s="73">
        <f t="shared" si="1052"/>
        <v>-124.72167319286473</v>
      </c>
      <c r="MA280" s="73">
        <f t="shared" si="1053"/>
        <v>-134.51501025545394</v>
      </c>
      <c r="MB280" s="73">
        <f t="shared" si="1054"/>
        <v>-702.23892100192688</v>
      </c>
      <c r="MC280" s="73">
        <f t="shared" si="1055"/>
        <v>-450.17471564422908</v>
      </c>
      <c r="MD280" s="73">
        <f t="shared" si="1056"/>
        <v>666.81322642799432</v>
      </c>
      <c r="ME280" s="73"/>
      <c r="MF280" s="73">
        <f t="shared" si="1057"/>
        <v>-1442.6994066015577</v>
      </c>
      <c r="MG280" s="73">
        <f t="shared" si="1058"/>
        <v>1869.9607491655333</v>
      </c>
      <c r="MH280" s="73">
        <f t="shared" si="1059"/>
        <v>-480.0006799357152</v>
      </c>
      <c r="MI280" s="73">
        <f t="shared" si="1060"/>
        <v>-208.85195945110627</v>
      </c>
      <c r="MJ280" s="73">
        <f t="shared" si="1061"/>
        <v>-718.09889974038833</v>
      </c>
      <c r="MK280" s="73">
        <f t="shared" si="1062"/>
        <v>161.73161082952174</v>
      </c>
      <c r="ML280" s="73">
        <f t="shared" si="1063"/>
        <v>624.15737421189272</v>
      </c>
      <c r="MM280" s="73"/>
      <c r="MN280" s="75">
        <f t="shared" si="1064"/>
        <v>-0.14546084803993659</v>
      </c>
      <c r="MO280" s="75">
        <f t="shared" si="1065"/>
        <v>0.83749530171880804</v>
      </c>
      <c r="MP280" s="75">
        <f t="shared" si="1066"/>
        <v>-0.16334661870236802</v>
      </c>
      <c r="MQ280" s="75">
        <f t="shared" si="1067"/>
        <v>-5.2466278286724274E-2</v>
      </c>
      <c r="MR280" s="75">
        <f t="shared" si="1068"/>
        <v>-4.4349944403419116E-3</v>
      </c>
      <c r="MS280" s="75">
        <f t="shared" si="1069"/>
        <v>0.48476721093829794</v>
      </c>
      <c r="MT280" s="75">
        <f t="shared" si="1070"/>
        <v>-8.174083547061925E-2</v>
      </c>
      <c r="MU280" s="75"/>
      <c r="MV280" s="75">
        <f t="shared" si="1071"/>
        <v>-0.12203506247904072</v>
      </c>
      <c r="MW280" s="75">
        <f t="shared" si="1072"/>
        <v>0.54091760419049506</v>
      </c>
      <c r="MX280" s="75">
        <f t="shared" si="1073"/>
        <v>-6.8538873295952665E-2</v>
      </c>
      <c r="MY280" s="75">
        <f t="shared" si="1074"/>
        <v>-0.10019628028580359</v>
      </c>
      <c r="MZ280" s="75">
        <f t="shared" si="1075"/>
        <v>-0.1972448862517075</v>
      </c>
      <c r="NA280" s="75">
        <f t="shared" si="1076"/>
        <v>-0.24019890562310034</v>
      </c>
      <c r="NB280" s="75">
        <f t="shared" si="1077"/>
        <v>1.3915518190482665</v>
      </c>
      <c r="NC280" s="75"/>
      <c r="ND280" s="75">
        <f t="shared" si="1078"/>
        <v>-0.2497445868401694</v>
      </c>
      <c r="NE280" s="75">
        <f t="shared" si="1079"/>
        <v>1.8314288580358367</v>
      </c>
      <c r="NF280" s="75">
        <f t="shared" si="1080"/>
        <v>-0.22068989879575679</v>
      </c>
      <c r="NG280" s="75">
        <f t="shared" si="1081"/>
        <v>-0.14740563264775827</v>
      </c>
      <c r="NH280" s="75">
        <f t="shared" si="1082"/>
        <v>-0.2008051007181372</v>
      </c>
      <c r="NI280" s="75">
        <f t="shared" si="1083"/>
        <v>0.12812775176585584</v>
      </c>
      <c r="NJ280" s="75">
        <f t="shared" si="1084"/>
        <v>1.196064375287982</v>
      </c>
      <c r="NK280" s="75"/>
      <c r="NL280" s="75"/>
      <c r="NM280" s="211">
        <v>20170</v>
      </c>
      <c r="NN280" s="212">
        <v>1</v>
      </c>
      <c r="NO280" s="212">
        <v>28</v>
      </c>
      <c r="NP280" s="212">
        <v>26</v>
      </c>
      <c r="NQ280" s="212">
        <v>2</v>
      </c>
      <c r="NR280" s="212">
        <v>41</v>
      </c>
      <c r="NS280" s="213">
        <v>98</v>
      </c>
      <c r="NT280" s="213">
        <f t="shared" si="1085"/>
        <v>20268</v>
      </c>
      <c r="NU280" s="75"/>
      <c r="NV280" s="75"/>
      <c r="NW280" s="73">
        <v>15929</v>
      </c>
      <c r="NX280" s="73">
        <v>2891</v>
      </c>
      <c r="NY280" s="75">
        <f t="shared" si="1086"/>
        <v>0.18149287463117583</v>
      </c>
      <c r="NZ280" s="75">
        <f t="shared" si="1087"/>
        <v>3.7933542357971284E-3</v>
      </c>
      <c r="OA280" s="75">
        <f t="shared" si="1088"/>
        <v>3.688671529605704E-3</v>
      </c>
      <c r="OB280" s="73">
        <v>26223</v>
      </c>
      <c r="OC280" s="73">
        <v>18681</v>
      </c>
      <c r="OD280" s="73">
        <v>7889.2087282365746</v>
      </c>
      <c r="OE280" s="73">
        <v>5835.2399340587108</v>
      </c>
      <c r="OF280" s="75">
        <f t="shared" si="1089"/>
        <v>0.22252373618803001</v>
      </c>
      <c r="OG280" s="75">
        <f t="shared" si="1090"/>
        <v>0.73964831392704522</v>
      </c>
      <c r="OH280" s="73">
        <v>3800</v>
      </c>
      <c r="OI280" s="73">
        <f t="shared" si="1091"/>
        <v>2810.6635929227718</v>
      </c>
      <c r="OJ280" s="75">
        <f t="shared" si="1092"/>
        <v>0.15045573539546983</v>
      </c>
      <c r="OK280" s="75">
        <f t="shared" si="1093"/>
        <v>4.0013855234165667E-3</v>
      </c>
      <c r="OL280" s="75">
        <f t="shared" si="1094"/>
        <v>8.5126403720876386E-3</v>
      </c>
      <c r="OM280" s="73">
        <v>26088</v>
      </c>
      <c r="ON280" s="73">
        <v>470692969</v>
      </c>
      <c r="OO280" s="73">
        <f t="shared" si="1095"/>
        <v>18042.508777982213</v>
      </c>
      <c r="OP280" s="75">
        <f t="shared" si="1096"/>
        <v>4.0034878592481215E-3</v>
      </c>
      <c r="OQ280" s="75">
        <f t="shared" si="1097"/>
        <v>3.7798651267645323E-3</v>
      </c>
      <c r="OR280" s="75">
        <f t="shared" si="1098"/>
        <v>9.0612279566974468E-3</v>
      </c>
      <c r="OS280" s="73">
        <v>3999.5905013799447</v>
      </c>
      <c r="OT280" s="75">
        <f t="shared" si="1099"/>
        <v>0.15252223244403557</v>
      </c>
      <c r="OU280" s="75">
        <f t="shared" si="1100"/>
        <v>3.296297765115645E-3</v>
      </c>
      <c r="OV280" s="73">
        <v>3592.3812438816026</v>
      </c>
      <c r="OW280" s="75">
        <f t="shared" si="1101"/>
        <v>0.13770243958454473</v>
      </c>
      <c r="OX280" s="75">
        <v>0.20764462809917356</v>
      </c>
      <c r="OY280" s="73">
        <v>1399</v>
      </c>
      <c r="OZ280" s="75">
        <f t="shared" si="1102"/>
        <v>5.3350112496663236E-2</v>
      </c>
      <c r="PA280" s="73">
        <v>4669</v>
      </c>
      <c r="PB280" s="75">
        <f t="shared" si="1103"/>
        <v>0.17804980360752012</v>
      </c>
      <c r="PC280" s="73">
        <v>4528</v>
      </c>
      <c r="PD280" s="73">
        <v>5110</v>
      </c>
      <c r="PE280" s="75">
        <f t="shared" si="1104"/>
        <v>-0.11389432485322896</v>
      </c>
      <c r="PF280" s="75">
        <v>4.0341844046923932E-2</v>
      </c>
      <c r="PG280" s="75">
        <v>8.3337756781145494E-2</v>
      </c>
      <c r="PH280" s="75">
        <v>0.12367960082806942</v>
      </c>
      <c r="PI280" s="75"/>
      <c r="PJ280" s="75"/>
      <c r="PK280" s="75"/>
      <c r="PL280" s="75"/>
      <c r="PM280" s="75"/>
      <c r="PN280" s="75"/>
      <c r="PO280" s="226"/>
      <c r="PP280" s="21">
        <f t="shared" si="1105"/>
        <v>0</v>
      </c>
      <c r="PQ280" s="73">
        <f t="shared" si="1106"/>
        <v>97.240365658351791</v>
      </c>
      <c r="PR280" s="73"/>
      <c r="PS280" s="73">
        <f t="shared" si="1107"/>
        <v>226.33334420549983</v>
      </c>
      <c r="PT280" s="73">
        <v>4</v>
      </c>
      <c r="PU280" s="73">
        <f t="shared" si="1108"/>
        <v>212.74231943587267</v>
      </c>
      <c r="PV280" s="73">
        <v>4</v>
      </c>
      <c r="PW280" s="73"/>
    </row>
    <row r="281" spans="1:439" x14ac:dyDescent="0.25">
      <c r="A281" s="150"/>
      <c r="B281" s="153" t="s">
        <v>12</v>
      </c>
      <c r="C281" s="151"/>
      <c r="D281" s="156">
        <v>37018</v>
      </c>
      <c r="E281" s="156" t="s">
        <v>140</v>
      </c>
      <c r="F281" s="72" t="s">
        <v>198</v>
      </c>
      <c r="G281" s="82"/>
      <c r="P281" s="161"/>
      <c r="Q281" s="127"/>
      <c r="R281" s="127"/>
      <c r="S281" s="127"/>
      <c r="T281" s="127"/>
      <c r="U281" s="127"/>
      <c r="V281" s="127"/>
      <c r="W281" s="127"/>
      <c r="X281" s="127"/>
      <c r="Y281" s="127"/>
      <c r="Z281" s="113"/>
      <c r="AA281" s="73"/>
      <c r="AB281" s="74">
        <v>784</v>
      </c>
      <c r="AC281" s="74">
        <v>1796</v>
      </c>
      <c r="AD281" s="74">
        <v>765</v>
      </c>
      <c r="AE281" s="74">
        <v>739</v>
      </c>
      <c r="AF281" s="74">
        <v>473</v>
      </c>
      <c r="AG281" s="74">
        <v>4756</v>
      </c>
      <c r="AH281" s="74">
        <v>155</v>
      </c>
      <c r="AI281" s="74">
        <v>108</v>
      </c>
      <c r="AK281" s="73">
        <f t="shared" si="892"/>
        <v>9576</v>
      </c>
      <c r="AL281" s="75"/>
      <c r="AM281" s="76">
        <f t="shared" si="893"/>
        <v>8.1871345029239762E-2</v>
      </c>
      <c r="AN281" s="77">
        <f t="shared" si="894"/>
        <v>0.18755221386800333</v>
      </c>
      <c r="AO281" s="77">
        <f t="shared" si="895"/>
        <v>7.9887218045112784E-2</v>
      </c>
      <c r="AP281" s="77">
        <f t="shared" si="896"/>
        <v>7.7172096908939017E-2</v>
      </c>
      <c r="AQ281" s="77">
        <f t="shared" si="897"/>
        <v>4.9394319131161234E-2</v>
      </c>
      <c r="AR281" s="77">
        <f t="shared" si="898"/>
        <v>0.49665831244778613</v>
      </c>
      <c r="AS281" s="77">
        <f t="shared" si="899"/>
        <v>1.6186299081035922E-2</v>
      </c>
      <c r="AT281" s="78">
        <f t="shared" si="900"/>
        <v>1.1278195488721804E-2</v>
      </c>
      <c r="AU281" s="75">
        <f t="shared" si="901"/>
        <v>1</v>
      </c>
      <c r="AV281" s="75"/>
      <c r="AW281" s="75"/>
      <c r="AX281" s="74">
        <v>567</v>
      </c>
      <c r="AY281" s="74">
        <v>468</v>
      </c>
      <c r="AZ281" s="74">
        <v>1058</v>
      </c>
      <c r="BA281" s="74">
        <v>1201</v>
      </c>
      <c r="BB281" s="74">
        <v>2873</v>
      </c>
      <c r="BC281" s="74">
        <v>2844</v>
      </c>
      <c r="BD281" s="74">
        <v>136</v>
      </c>
      <c r="BE281" s="74">
        <v>312</v>
      </c>
      <c r="BF281" s="74">
        <v>33</v>
      </c>
      <c r="BG281" s="79">
        <v>14</v>
      </c>
      <c r="BH281" s="80"/>
      <c r="BI281" s="80"/>
      <c r="BJ281" s="81"/>
      <c r="BK281" s="73">
        <f t="shared" si="902"/>
        <v>14</v>
      </c>
      <c r="BL281" s="79">
        <f t="shared" si="903"/>
        <v>9506</v>
      </c>
      <c r="BM281" s="82"/>
      <c r="BN281" s="83">
        <f t="shared" si="904"/>
        <v>5.964653902798233E-2</v>
      </c>
      <c r="BO281" s="84">
        <f t="shared" si="905"/>
        <v>4.9232063959604458E-2</v>
      </c>
      <c r="BP281" s="84">
        <f t="shared" si="906"/>
        <v>0.11129812749842205</v>
      </c>
      <c r="BQ281" s="84">
        <f t="shared" si="907"/>
        <v>0.12634125815274563</v>
      </c>
      <c r="BR281" s="84">
        <f t="shared" si="908"/>
        <v>0.30223017041868294</v>
      </c>
      <c r="BS281" s="84">
        <f t="shared" si="909"/>
        <v>0.29917946560067327</v>
      </c>
      <c r="BT281" s="84">
        <f t="shared" si="910"/>
        <v>1.4306753629286767E-2</v>
      </c>
      <c r="BU281" s="84">
        <f t="shared" si="911"/>
        <v>3.2821375973069639E-2</v>
      </c>
      <c r="BV281" s="84">
        <f t="shared" si="912"/>
        <v>3.4714916894592889E-3</v>
      </c>
      <c r="BW281" s="84">
        <f t="shared" si="913"/>
        <v>1.4727540500736377E-3</v>
      </c>
      <c r="BX281" s="84">
        <f t="shared" si="914"/>
        <v>0</v>
      </c>
      <c r="BY281" s="84">
        <f t="shared" si="915"/>
        <v>0</v>
      </c>
      <c r="BZ281" s="84">
        <f t="shared" si="916"/>
        <v>0</v>
      </c>
      <c r="CA281" s="75">
        <f t="shared" si="917"/>
        <v>1.4727540500736377E-3</v>
      </c>
      <c r="CB281" s="85">
        <f t="shared" si="918"/>
        <v>1</v>
      </c>
      <c r="CC281" s="75"/>
      <c r="CD281" s="75"/>
      <c r="CE281" s="74">
        <v>488</v>
      </c>
      <c r="CF281" s="74">
        <v>1576</v>
      </c>
      <c r="CG281" s="74">
        <v>4857</v>
      </c>
      <c r="CH281" s="74">
        <v>797</v>
      </c>
      <c r="CI281" s="74">
        <v>1343</v>
      </c>
      <c r="CJ281" s="74">
        <v>629</v>
      </c>
      <c r="CK281" s="72">
        <v>153</v>
      </c>
      <c r="CP281" s="73">
        <f t="shared" si="1109"/>
        <v>0</v>
      </c>
      <c r="CQ281" s="73">
        <f t="shared" si="1110"/>
        <v>9843</v>
      </c>
      <c r="CR281" s="73"/>
      <c r="CS281" s="76">
        <f t="shared" si="919"/>
        <v>4.957838057502794E-2</v>
      </c>
      <c r="CT281" s="77">
        <f t="shared" si="920"/>
        <v>0.16011378644722138</v>
      </c>
      <c r="CU281" s="77">
        <f t="shared" si="921"/>
        <v>0.49344711978055472</v>
      </c>
      <c r="CV281" s="77">
        <f t="shared" si="922"/>
        <v>8.0971248603068174E-2</v>
      </c>
      <c r="CW281" s="77">
        <f t="shared" si="923"/>
        <v>0.13644214162348878</v>
      </c>
      <c r="CX281" s="77">
        <f t="shared" si="924"/>
        <v>6.3903281519861826E-2</v>
      </c>
      <c r="CY281" s="77">
        <f t="shared" si="925"/>
        <v>1.5544041450777202E-2</v>
      </c>
      <c r="CZ281" s="78"/>
      <c r="DA281" s="78"/>
      <c r="DB281" s="78"/>
      <c r="DC281" s="78"/>
      <c r="DD281" s="78">
        <f t="shared" si="926"/>
        <v>0</v>
      </c>
      <c r="DE281" s="75">
        <f t="shared" si="927"/>
        <v>1</v>
      </c>
      <c r="DF281" s="75"/>
      <c r="DG281" s="75"/>
      <c r="DH281" s="74">
        <v>989</v>
      </c>
      <c r="DI281" s="74">
        <v>2010</v>
      </c>
      <c r="DJ281" s="74">
        <v>2242</v>
      </c>
      <c r="DK281" s="74">
        <v>2481</v>
      </c>
      <c r="DM281" s="74">
        <v>262</v>
      </c>
      <c r="DN281" s="74">
        <v>532</v>
      </c>
      <c r="DO281" s="72">
        <v>990</v>
      </c>
      <c r="DP281" s="74">
        <v>100</v>
      </c>
      <c r="DU281" s="73">
        <f t="shared" si="928"/>
        <v>100</v>
      </c>
      <c r="DV281" s="73">
        <f t="shared" si="1111"/>
        <v>9606</v>
      </c>
      <c r="DW281" s="76">
        <f t="shared" si="929"/>
        <v>0.10295648552987716</v>
      </c>
      <c r="DX281" s="77">
        <f t="shared" si="930"/>
        <v>0.20924422236102436</v>
      </c>
      <c r="DY281" s="77">
        <f t="shared" si="931"/>
        <v>0.23339579429523213</v>
      </c>
      <c r="DZ281" s="77">
        <f t="shared" si="932"/>
        <v>0.25827607745159276</v>
      </c>
      <c r="EA281" s="77">
        <f t="shared" si="933"/>
        <v>0</v>
      </c>
      <c r="EB281" s="77">
        <f t="shared" si="934"/>
        <v>2.727462002914845E-2</v>
      </c>
      <c r="EC281" s="77">
        <f t="shared" si="935"/>
        <v>5.5382052883614405E-2</v>
      </c>
      <c r="ED281" s="77">
        <f t="shared" si="936"/>
        <v>0.10306058713304185</v>
      </c>
      <c r="EE281" s="75">
        <f t="shared" si="937"/>
        <v>1.0410160316468874E-2</v>
      </c>
      <c r="EF281" s="78">
        <f t="shared" si="938"/>
        <v>0</v>
      </c>
      <c r="EG281" s="78">
        <f t="shared" si="939"/>
        <v>0</v>
      </c>
      <c r="EH281" s="78">
        <f t="shared" si="940"/>
        <v>0</v>
      </c>
      <c r="EI281" s="78">
        <f t="shared" si="941"/>
        <v>0</v>
      </c>
      <c r="EJ281" s="75">
        <f t="shared" si="942"/>
        <v>1.0410160316468874E-2</v>
      </c>
      <c r="EK281" s="75">
        <f t="shared" si="943"/>
        <v>1</v>
      </c>
      <c r="EL281" s="75"/>
      <c r="EM281" s="75"/>
      <c r="EN281" s="75"/>
      <c r="EO281" s="75"/>
      <c r="EP281" s="75"/>
      <c r="EQ281" s="75"/>
      <c r="ER281" s="75">
        <f t="shared" si="944"/>
        <v>0.18755221386800333</v>
      </c>
      <c r="ES281" s="75">
        <f t="shared" si="945"/>
        <v>0.30223017041868294</v>
      </c>
      <c r="ET281" s="75">
        <f t="shared" si="946"/>
        <v>0.16011378644722138</v>
      </c>
      <c r="EU281" s="75">
        <f t="shared" si="947"/>
        <v>0.20924422236102436</v>
      </c>
      <c r="EV281" s="75"/>
      <c r="EW281" s="75"/>
      <c r="EX281" s="75">
        <f t="shared" si="948"/>
        <v>7.9887218045112784E-2</v>
      </c>
      <c r="EY281" s="75">
        <f t="shared" si="949"/>
        <v>4.9232063959604458E-2</v>
      </c>
      <c r="EZ281" s="75">
        <f t="shared" si="950"/>
        <v>0.13644214162348878</v>
      </c>
      <c r="FA281" s="75">
        <f t="shared" si="951"/>
        <v>0.23339579429523213</v>
      </c>
      <c r="FB281" s="75"/>
      <c r="FC281" s="75"/>
      <c r="FD281" s="75"/>
      <c r="FE281" s="75">
        <f t="shared" si="952"/>
        <v>3.2821375973069639E-2</v>
      </c>
      <c r="FF281" s="75"/>
      <c r="FG281" s="75"/>
      <c r="FH281" s="75"/>
      <c r="FI281" s="75"/>
      <c r="FJ281" s="75"/>
      <c r="FK281" s="75">
        <f t="shared" si="953"/>
        <v>3.4714916894592889E-3</v>
      </c>
      <c r="FL281" s="75"/>
      <c r="FM281" s="75"/>
      <c r="FN281" s="75"/>
      <c r="FO281" s="75"/>
      <c r="FP281" s="75">
        <f t="shared" si="954"/>
        <v>0.26743943191311614</v>
      </c>
      <c r="FQ281" s="75">
        <f t="shared" si="955"/>
        <v>0.38775510204081637</v>
      </c>
      <c r="FR281" s="75">
        <f t="shared" si="956"/>
        <v>0.29655592807071018</v>
      </c>
      <c r="FS281" s="75">
        <f t="shared" si="957"/>
        <v>0.44264001665625652</v>
      </c>
      <c r="FT281" s="75"/>
      <c r="FU281" s="75"/>
      <c r="FV281" s="75"/>
      <c r="FW281" s="75">
        <f t="shared" si="958"/>
        <v>-0.14211638397146156</v>
      </c>
      <c r="FX281" s="75">
        <f t="shared" si="959"/>
        <v>4.9130435913802978E-2</v>
      </c>
      <c r="FY281" s="75">
        <f t="shared" si="960"/>
        <v>-9.2985948057658585E-2</v>
      </c>
      <c r="FZ281" s="75"/>
      <c r="GA281" s="75"/>
      <c r="GB281" s="75">
        <f t="shared" si="961"/>
        <v>8.7210077663884319E-2</v>
      </c>
      <c r="GC281" s="75">
        <f t="shared" si="962"/>
        <v>9.6953652671743357E-2</v>
      </c>
      <c r="GD281" s="75">
        <f t="shared" si="963"/>
        <v>0.18416373033562766</v>
      </c>
      <c r="GE281" s="75"/>
      <c r="GF281" s="75"/>
      <c r="GG281" s="75"/>
      <c r="GH281" s="75"/>
      <c r="GI281" s="75"/>
      <c r="GJ281" s="75"/>
      <c r="GK281" s="75"/>
      <c r="GL281" s="75"/>
      <c r="GM281" s="75"/>
      <c r="GN281" s="75"/>
      <c r="GO281" s="75"/>
      <c r="GP281" s="75"/>
      <c r="GQ281" s="75">
        <f t="shared" si="964"/>
        <v>-9.1199173970106184E-2</v>
      </c>
      <c r="GR281" s="75">
        <f t="shared" si="965"/>
        <v>0.14608408858554633</v>
      </c>
      <c r="GS281" s="75">
        <f t="shared" si="966"/>
        <v>5.488491461544015E-2</v>
      </c>
      <c r="GT281" s="75"/>
      <c r="GU281" s="75"/>
      <c r="GV281" s="75"/>
      <c r="GW281" s="75"/>
      <c r="GX281" s="75">
        <f t="shared" si="967"/>
        <v>1.6186299081035922E-2</v>
      </c>
      <c r="GY281" s="75">
        <f t="shared" si="968"/>
        <v>1.4306753629286767E-2</v>
      </c>
      <c r="GZ281" s="75">
        <f t="shared" si="969"/>
        <v>1.5544041450777202E-2</v>
      </c>
      <c r="HA281" s="75">
        <f t="shared" si="970"/>
        <v>2.727462002914845E-2</v>
      </c>
      <c r="HB281" s="75"/>
      <c r="HC281" s="75"/>
      <c r="HD281" s="75">
        <f t="shared" si="971"/>
        <v>1.2372878214904348E-3</v>
      </c>
      <c r="HE281" s="75">
        <f t="shared" si="972"/>
        <v>1.1730578578371249E-2</v>
      </c>
      <c r="HF281" s="75">
        <f t="shared" si="973"/>
        <v>1.2967866399861683E-2</v>
      </c>
      <c r="HG281" s="75"/>
      <c r="HH281" s="75"/>
      <c r="HI281" s="75"/>
      <c r="HJ281" s="75">
        <f t="shared" si="974"/>
        <v>0.49665831244778613</v>
      </c>
      <c r="HK281" s="75">
        <f t="shared" si="975"/>
        <v>0.29917946560067327</v>
      </c>
      <c r="HL281" s="75">
        <f t="shared" si="976"/>
        <v>0.49344711978055472</v>
      </c>
      <c r="HM281" s="75">
        <f t="shared" si="977"/>
        <v>0.25827607745159276</v>
      </c>
      <c r="HN281" s="75"/>
      <c r="HO281" s="75"/>
      <c r="HP281" s="75">
        <f t="shared" si="978"/>
        <v>0.19426765417988145</v>
      </c>
      <c r="HQ281" s="75">
        <f>Gegevens!HM193-Gegevens!HL193</f>
        <v>-4.2743945720034204E-2</v>
      </c>
      <c r="HR281" s="75">
        <f t="shared" si="979"/>
        <v>-4.0903388149080511E-2</v>
      </c>
      <c r="HS281" s="75"/>
      <c r="HT281" s="75"/>
      <c r="HU281" s="75"/>
      <c r="HV281" s="75">
        <f t="shared" si="980"/>
        <v>8.1871345029239762E-2</v>
      </c>
      <c r="HW281" s="75">
        <f t="shared" si="981"/>
        <v>0.11129812749842205</v>
      </c>
      <c r="HX281" s="75">
        <f t="shared" si="982"/>
        <v>6.3903281519861826E-2</v>
      </c>
      <c r="HY281" s="75">
        <f t="shared" si="983"/>
        <v>0.10295648552987716</v>
      </c>
      <c r="HZ281" s="75"/>
      <c r="IA281" s="75"/>
      <c r="IB281" s="75">
        <f t="shared" si="984"/>
        <v>-4.7394845978560224E-2</v>
      </c>
      <c r="IC281" s="75">
        <f t="shared" si="985"/>
        <v>3.905320401001533E-2</v>
      </c>
      <c r="ID281" s="75">
        <f t="shared" si="986"/>
        <v>-8.3416419685448939E-3</v>
      </c>
      <c r="IE281" s="75"/>
      <c r="IF281" s="75"/>
      <c r="IG281" s="75"/>
      <c r="IH281" s="75">
        <f t="shared" si="987"/>
        <v>7.7172096908939017E-2</v>
      </c>
      <c r="II281" s="75">
        <f t="shared" si="988"/>
        <v>0.12634125815274563</v>
      </c>
      <c r="IJ281" s="75">
        <f t="shared" si="989"/>
        <v>4.957838057502794E-2</v>
      </c>
      <c r="IK281" s="75">
        <f t="shared" si="990"/>
        <v>0.10306058713304185</v>
      </c>
      <c r="IL281" s="75"/>
      <c r="IM281" s="75"/>
      <c r="IN281" s="75">
        <f t="shared" si="991"/>
        <v>-7.6762877577717686E-2</v>
      </c>
      <c r="IO281" s="75">
        <f t="shared" si="992"/>
        <v>5.348220655801391E-2</v>
      </c>
      <c r="IP281" s="75">
        <f t="shared" si="993"/>
        <v>-2.3280671019703783E-2</v>
      </c>
      <c r="IQ281" s="75"/>
      <c r="IR281" s="75"/>
      <c r="IS281" s="75"/>
      <c r="IT281" s="75">
        <f t="shared" si="994"/>
        <v>4.9394319131161234E-2</v>
      </c>
      <c r="IU281" s="75">
        <f t="shared" si="995"/>
        <v>5.964653902798233E-2</v>
      </c>
      <c r="IV281" s="75">
        <f t="shared" si="996"/>
        <v>8.0971248603068174E-2</v>
      </c>
      <c r="IW281" s="75">
        <f t="shared" si="997"/>
        <v>5.5382052883614405E-2</v>
      </c>
      <c r="IX281" s="75"/>
      <c r="IY281" s="75"/>
      <c r="IZ281" s="75">
        <f t="shared" si="998"/>
        <v>2.1324709575085844E-2</v>
      </c>
      <c r="JA281" s="75">
        <f t="shared" si="999"/>
        <v>-2.5589195719453769E-2</v>
      </c>
      <c r="JB281" s="75">
        <f t="shared" si="1000"/>
        <v>-4.2644861443679252E-3</v>
      </c>
      <c r="JC281" s="75"/>
      <c r="JD281" s="75"/>
      <c r="JE281" s="75"/>
      <c r="JF281" s="75"/>
      <c r="JG281" s="75"/>
      <c r="JH281" s="75"/>
      <c r="JI281" s="75">
        <f t="shared" si="1001"/>
        <v>9.3358395989974946E-2</v>
      </c>
      <c r="JJ281" s="75">
        <f t="shared" si="1002"/>
        <v>0.12656641604010024</v>
      </c>
      <c r="JK281" s="75">
        <f t="shared" si="1003"/>
        <v>0.14275271512113619</v>
      </c>
      <c r="JL281" s="75"/>
      <c r="JM281" s="75">
        <f t="shared" si="1004"/>
        <v>0.1406480117820324</v>
      </c>
      <c r="JN281" s="75">
        <f t="shared" si="1005"/>
        <v>0.18598779718072797</v>
      </c>
      <c r="JO281" s="75">
        <f t="shared" si="1006"/>
        <v>0.20029455081001474</v>
      </c>
      <c r="JP281" s="75"/>
      <c r="JQ281" s="75">
        <f t="shared" si="1007"/>
        <v>6.5122422025805149E-2</v>
      </c>
      <c r="JR281" s="75">
        <f t="shared" si="1008"/>
        <v>0.13054962917809612</v>
      </c>
      <c r="JS281" s="75">
        <f t="shared" si="1009"/>
        <v>0.14609367062887332</v>
      </c>
      <c r="JT281" s="75"/>
      <c r="JU281" s="75">
        <f t="shared" si="1010"/>
        <v>0.1303352071621903</v>
      </c>
      <c r="JV281" s="75">
        <f t="shared" si="1011"/>
        <v>0.15844264001665626</v>
      </c>
      <c r="JW281" s="75">
        <f t="shared" si="1012"/>
        <v>0.18571726004580469</v>
      </c>
      <c r="JX281" s="75"/>
      <c r="JY281" s="75"/>
      <c r="JZ281" s="75"/>
      <c r="KA281" s="75">
        <f t="shared" si="1013"/>
        <v>-7.5525589756227252E-2</v>
      </c>
      <c r="KB281" s="75">
        <f t="shared" si="1014"/>
        <v>6.5212785136385149E-2</v>
      </c>
      <c r="KC281" s="75">
        <f t="shared" si="1015"/>
        <v>-1.0312804619842103E-2</v>
      </c>
      <c r="KD281" s="75"/>
      <c r="KE281" s="75"/>
      <c r="KF281" s="75">
        <f t="shared" si="1016"/>
        <v>-5.5438168002631849E-2</v>
      </c>
      <c r="KG281" s="75">
        <f t="shared" si="1017"/>
        <v>2.7893010838560134E-2</v>
      </c>
      <c r="KH281" s="75">
        <f t="shared" si="1018"/>
        <v>-2.7545157164071715E-2</v>
      </c>
      <c r="KI281" s="75"/>
      <c r="KJ281" s="75"/>
      <c r="KK281" s="75">
        <f t="shared" si="1019"/>
        <v>-5.4200880181141414E-2</v>
      </c>
      <c r="KL281" s="75">
        <f t="shared" si="1020"/>
        <v>3.9623589416931365E-2</v>
      </c>
      <c r="KM281" s="75">
        <f t="shared" si="1021"/>
        <v>-1.4577290764210049E-2</v>
      </c>
      <c r="KN281" s="75"/>
      <c r="KO281" s="75"/>
      <c r="KP281" s="75"/>
      <c r="KQ281" s="75"/>
      <c r="KR281" s="73">
        <f t="shared" si="1022"/>
        <v>2903.2230170418684</v>
      </c>
      <c r="KS281" s="73">
        <f t="shared" si="1023"/>
        <v>472.92320639596045</v>
      </c>
      <c r="KT281" s="73">
        <f t="shared" si="1024"/>
        <v>2873.9179465600673</v>
      </c>
      <c r="KU281" s="73">
        <f t="shared" si="1025"/>
        <v>1069.1298127498421</v>
      </c>
      <c r="KV281" s="73">
        <f t="shared" si="1026"/>
        <v>1213.6341258152745</v>
      </c>
      <c r="KW281" s="73">
        <f t="shared" si="1027"/>
        <v>572.96465390279832</v>
      </c>
      <c r="KX281" s="73">
        <f t="shared" si="1028"/>
        <v>137.4306753629287</v>
      </c>
      <c r="KY281" s="73"/>
      <c r="KZ281" s="73">
        <f t="shared" si="1029"/>
        <v>1538.0530326120086</v>
      </c>
      <c r="LA281" s="73">
        <f t="shared" si="1030"/>
        <v>1310.6632124352332</v>
      </c>
      <c r="LB281" s="73">
        <f t="shared" si="1031"/>
        <v>4740.0530326120088</v>
      </c>
      <c r="LC281" s="73">
        <f t="shared" si="1032"/>
        <v>613.85492227979273</v>
      </c>
      <c r="LD281" s="73">
        <f t="shared" si="1033"/>
        <v>476.24992380371839</v>
      </c>
      <c r="LE281" s="73">
        <f t="shared" si="1034"/>
        <v>777.80981408107289</v>
      </c>
      <c r="LF281" s="73">
        <f t="shared" si="1035"/>
        <v>149.31606217616579</v>
      </c>
      <c r="LG281" s="73"/>
      <c r="LH281" s="73">
        <f t="shared" si="1036"/>
        <v>2010</v>
      </c>
      <c r="LI281" s="73">
        <f t="shared" si="1037"/>
        <v>2242</v>
      </c>
      <c r="LJ281" s="73">
        <f t="shared" si="1038"/>
        <v>2481</v>
      </c>
      <c r="LK281" s="73">
        <f t="shared" si="1039"/>
        <v>989</v>
      </c>
      <c r="LL281" s="73">
        <f t="shared" si="1040"/>
        <v>990</v>
      </c>
      <c r="LM281" s="73">
        <f t="shared" si="1041"/>
        <v>532</v>
      </c>
      <c r="LN281" s="73">
        <f t="shared" si="1042"/>
        <v>262</v>
      </c>
      <c r="LO281" s="73"/>
      <c r="LP281" s="73">
        <f t="shared" si="1043"/>
        <v>-1365.1699844298598</v>
      </c>
      <c r="LQ281" s="73">
        <f t="shared" si="1044"/>
        <v>837.74000603927266</v>
      </c>
      <c r="LR281" s="73">
        <f t="shared" si="1045"/>
        <v>1866.1350860519415</v>
      </c>
      <c r="LS281" s="73">
        <f t="shared" si="1046"/>
        <v>-455.2748904700494</v>
      </c>
      <c r="LT281" s="73">
        <f t="shared" si="1047"/>
        <v>-737.38420201155611</v>
      </c>
      <c r="LU281" s="73">
        <f t="shared" si="1048"/>
        <v>204.84516017827457</v>
      </c>
      <c r="LV281" s="73">
        <f t="shared" si="1049"/>
        <v>11.885386813237091</v>
      </c>
      <c r="LW281" s="73"/>
      <c r="LX281" s="73">
        <f t="shared" si="1050"/>
        <v>471.94696738799144</v>
      </c>
      <c r="LY281" s="73">
        <f t="shared" si="1051"/>
        <v>931.33678756476684</v>
      </c>
      <c r="LZ281" s="73">
        <f t="shared" si="1052"/>
        <v>-2259.0530326120088</v>
      </c>
      <c r="MA281" s="73">
        <f t="shared" si="1053"/>
        <v>375.14507772020727</v>
      </c>
      <c r="MB281" s="73">
        <f t="shared" si="1054"/>
        <v>513.75007619628161</v>
      </c>
      <c r="MC281" s="73">
        <f t="shared" si="1055"/>
        <v>-245.80981408107289</v>
      </c>
      <c r="MD281" s="73">
        <f t="shared" si="1056"/>
        <v>112.68393782383421</v>
      </c>
      <c r="ME281" s="73"/>
      <c r="MF281" s="73">
        <f t="shared" si="1057"/>
        <v>-893.22301704186839</v>
      </c>
      <c r="MG281" s="73">
        <f t="shared" si="1058"/>
        <v>1769.0767936040395</v>
      </c>
      <c r="MH281" s="73">
        <f t="shared" si="1059"/>
        <v>-392.91794656006732</v>
      </c>
      <c r="MI281" s="73">
        <f t="shared" si="1060"/>
        <v>-80.129812749842131</v>
      </c>
      <c r="MJ281" s="73">
        <f t="shared" si="1061"/>
        <v>-223.6341258152745</v>
      </c>
      <c r="MK281" s="73">
        <f t="shared" si="1062"/>
        <v>-40.964653902798318</v>
      </c>
      <c r="ML281" s="73">
        <f t="shared" si="1063"/>
        <v>124.5693246370713</v>
      </c>
      <c r="MM281" s="73"/>
      <c r="MN281" s="75">
        <f t="shared" si="1064"/>
        <v>-0.47022566865043985</v>
      </c>
      <c r="MO281" s="75">
        <f t="shared" si="1065"/>
        <v>1.7714081159677013</v>
      </c>
      <c r="MP281" s="75">
        <f t="shared" si="1066"/>
        <v>0.64933485254358414</v>
      </c>
      <c r="MQ281" s="75">
        <f t="shared" si="1067"/>
        <v>-0.42583686755405803</v>
      </c>
      <c r="MR281" s="75">
        <f t="shared" si="1068"/>
        <v>-0.60758360887076135</v>
      </c>
      <c r="MS281" s="75">
        <f t="shared" si="1069"/>
        <v>0.35751797040699462</v>
      </c>
      <c r="MT281" s="75">
        <f t="shared" si="1070"/>
        <v>8.648277964035328E-2</v>
      </c>
      <c r="MU281" s="75"/>
      <c r="MV281" s="75">
        <f t="shared" si="1071"/>
        <v>0.30684700552002714</v>
      </c>
      <c r="MW281" s="75">
        <f t="shared" si="1072"/>
        <v>0.71058436578404316</v>
      </c>
      <c r="MX281" s="75">
        <f t="shared" si="1073"/>
        <v>-0.47658813457771726</v>
      </c>
      <c r="MY281" s="75">
        <f t="shared" si="1074"/>
        <v>0.61112986815672643</v>
      </c>
      <c r="MZ281" s="75">
        <f t="shared" si="1075"/>
        <v>1.0787404900625632</v>
      </c>
      <c r="NA281" s="75">
        <f t="shared" si="1076"/>
        <v>-0.3160281724800294</v>
      </c>
      <c r="NB281" s="75">
        <f t="shared" si="1077"/>
        <v>0.75466722187521706</v>
      </c>
      <c r="NC281" s="75"/>
      <c r="ND281" s="75">
        <f t="shared" si="1078"/>
        <v>-0.30766600147445267</v>
      </c>
      <c r="NE281" s="75">
        <f t="shared" si="1079"/>
        <v>3.7407273943813606</v>
      </c>
      <c r="NF281" s="75">
        <f t="shared" si="1080"/>
        <v>-0.13671856812417696</v>
      </c>
      <c r="NG281" s="75">
        <f t="shared" si="1081"/>
        <v>-7.4948628121916494E-2</v>
      </c>
      <c r="NH281" s="75">
        <f t="shared" si="1082"/>
        <v>-0.18426815879542394</v>
      </c>
      <c r="NI281" s="75">
        <f t="shared" si="1083"/>
        <v>-7.1495952889526496E-2</v>
      </c>
      <c r="NJ281" s="75">
        <f t="shared" si="1084"/>
        <v>0.90641572056680231</v>
      </c>
      <c r="NK281" s="75"/>
      <c r="NL281" s="75"/>
      <c r="NM281" s="211">
        <v>11153</v>
      </c>
      <c r="NN281" s="212">
        <v>1</v>
      </c>
      <c r="NO281" s="212">
        <v>5</v>
      </c>
      <c r="NP281" s="212">
        <v>4</v>
      </c>
      <c r="NQ281" s="212">
        <v>0</v>
      </c>
      <c r="NR281" s="212">
        <v>5</v>
      </c>
      <c r="NS281" s="213">
        <v>15</v>
      </c>
      <c r="NT281" s="213">
        <f t="shared" si="1085"/>
        <v>11168</v>
      </c>
      <c r="NU281" s="75"/>
      <c r="NV281" s="75"/>
      <c r="NW281" s="73">
        <v>9606</v>
      </c>
      <c r="NX281" s="73">
        <v>2242</v>
      </c>
      <c r="NY281" s="75">
        <f t="shared" si="1086"/>
        <v>0.23339579429523213</v>
      </c>
      <c r="NZ281" s="75">
        <f t="shared" si="1087"/>
        <v>2.2875862131374984E-3</v>
      </c>
      <c r="OA281" s="75">
        <f t="shared" si="1088"/>
        <v>2.8606024107146275E-3</v>
      </c>
      <c r="OB281" s="73">
        <v>14243</v>
      </c>
      <c r="OC281" s="73">
        <v>11168</v>
      </c>
      <c r="OD281" s="73">
        <v>618.66255027610362</v>
      </c>
      <c r="OE281" s="73">
        <v>166.30108881359018</v>
      </c>
      <c r="OF281" s="75">
        <f t="shared" si="1089"/>
        <v>1.1675987419335124E-2</v>
      </c>
      <c r="OG281" s="75">
        <f t="shared" si="1090"/>
        <v>0.26880742779625416</v>
      </c>
      <c r="OH281" s="73">
        <v>415.33333333333303</v>
      </c>
      <c r="OI281" s="73">
        <f t="shared" si="1091"/>
        <v>111.64468501137748</v>
      </c>
      <c r="OJ281" s="75">
        <f t="shared" si="1092"/>
        <v>9.9968378412766366E-3</v>
      </c>
      <c r="OK281" s="75">
        <f t="shared" si="1093"/>
        <v>2.173349121382838E-3</v>
      </c>
      <c r="OL281" s="75">
        <f t="shared" si="1094"/>
        <v>2.4260551040821283E-4</v>
      </c>
      <c r="OM281" s="73">
        <v>14158</v>
      </c>
      <c r="ON281" s="73">
        <v>254386470</v>
      </c>
      <c r="OO281" s="73">
        <f t="shared" si="1095"/>
        <v>17967.683994914536</v>
      </c>
      <c r="OP281" s="75">
        <f t="shared" si="1096"/>
        <v>2.1726993679559532E-3</v>
      </c>
      <c r="OQ281" s="75">
        <f t="shared" si="1097"/>
        <v>2.0428317608324671E-3</v>
      </c>
      <c r="OR281" s="75">
        <f t="shared" si="1098"/>
        <v>3.5992850357085426E-4</v>
      </c>
      <c r="OS281" s="73">
        <v>2136.7518011018506</v>
      </c>
      <c r="OT281" s="75">
        <f t="shared" si="1099"/>
        <v>0.15002118943353582</v>
      </c>
      <c r="OU281" s="75">
        <f t="shared" si="1100"/>
        <v>1.7610228307494843E-3</v>
      </c>
      <c r="OV281" s="73">
        <v>73.481760087647729</v>
      </c>
      <c r="OW281" s="75">
        <f t="shared" si="1101"/>
        <v>5.1901229049051935E-3</v>
      </c>
      <c r="OX281" s="75">
        <v>3.5714285714285712E-2</v>
      </c>
      <c r="OY281" s="73">
        <v>787</v>
      </c>
      <c r="OZ281" s="75">
        <f t="shared" si="1102"/>
        <v>5.5255213087130522E-2</v>
      </c>
      <c r="PA281" s="73">
        <v>2822</v>
      </c>
      <c r="PB281" s="75">
        <f t="shared" si="1103"/>
        <v>0.19813241592361161</v>
      </c>
      <c r="PC281" s="73">
        <v>2394</v>
      </c>
      <c r="PD281" s="73">
        <v>2840</v>
      </c>
      <c r="PE281" s="75">
        <f t="shared" si="1104"/>
        <v>-0.15704225352112677</v>
      </c>
      <c r="PF281" s="75">
        <v>4.5340276530795476E-2</v>
      </c>
      <c r="PG281" s="75">
        <v>4.2557012030885258E-2</v>
      </c>
      <c r="PH281" s="75">
        <v>8.7897288561680734E-2</v>
      </c>
      <c r="PI281" s="75"/>
      <c r="PJ281" s="75"/>
      <c r="PK281" s="75"/>
      <c r="PL281" s="75"/>
      <c r="PM281" s="75"/>
      <c r="PN281" s="75"/>
      <c r="PO281" s="226"/>
      <c r="PP281" s="21">
        <f t="shared" si="1105"/>
        <v>0</v>
      </c>
      <c r="PQ281" s="73">
        <f t="shared" si="1106"/>
        <v>125.04894435393624</v>
      </c>
      <c r="PR281" s="73"/>
      <c r="PS281" s="73">
        <f t="shared" si="1107"/>
        <v>16.565959786211483</v>
      </c>
      <c r="PT281" s="73">
        <v>2</v>
      </c>
      <c r="PU281" s="73">
        <f t="shared" si="1108"/>
        <v>11.162749142385834</v>
      </c>
      <c r="PV281" s="73">
        <v>2</v>
      </c>
      <c r="PW281" s="73"/>
    </row>
    <row r="282" spans="1:439" x14ac:dyDescent="0.25">
      <c r="A282" s="150"/>
      <c r="B282" s="153" t="s">
        <v>2</v>
      </c>
      <c r="C282" s="151"/>
      <c r="D282" s="156">
        <v>11052</v>
      </c>
      <c r="E282" s="156" t="s">
        <v>0</v>
      </c>
      <c r="F282" s="72" t="s">
        <v>30</v>
      </c>
      <c r="G282" s="82"/>
      <c r="P282" s="161"/>
      <c r="Q282" s="127"/>
      <c r="R282" s="127"/>
      <c r="S282" s="127"/>
      <c r="T282" s="127"/>
      <c r="U282" s="127"/>
      <c r="V282" s="127"/>
      <c r="W282" s="127"/>
      <c r="X282" s="127"/>
      <c r="Y282" s="127"/>
      <c r="Z282" s="113"/>
      <c r="AA282" s="73"/>
      <c r="AB282" s="74">
        <v>1341</v>
      </c>
      <c r="AC282" s="74">
        <v>3788</v>
      </c>
      <c r="AD282" s="74">
        <v>972</v>
      </c>
      <c r="AE282" s="74">
        <v>536</v>
      </c>
      <c r="AF282" s="74">
        <v>661</v>
      </c>
      <c r="AG282" s="74">
        <v>667</v>
      </c>
      <c r="AH282" s="74">
        <v>163</v>
      </c>
      <c r="AI282" s="74">
        <v>89</v>
      </c>
      <c r="AK282" s="73">
        <f t="shared" si="892"/>
        <v>8217</v>
      </c>
      <c r="AL282" s="75"/>
      <c r="AM282" s="76">
        <f t="shared" si="893"/>
        <v>0.16319824753559695</v>
      </c>
      <c r="AN282" s="77">
        <f t="shared" si="894"/>
        <v>0.46099549714007543</v>
      </c>
      <c r="AO282" s="77">
        <f t="shared" si="895"/>
        <v>0.11829134720700986</v>
      </c>
      <c r="AP282" s="77">
        <f t="shared" si="896"/>
        <v>6.5230619447486912E-2</v>
      </c>
      <c r="AQ282" s="77">
        <f t="shared" si="897"/>
        <v>8.0442984057441894E-2</v>
      </c>
      <c r="AR282" s="77">
        <f t="shared" si="898"/>
        <v>8.1173177558719722E-2</v>
      </c>
      <c r="AS282" s="77">
        <f t="shared" si="899"/>
        <v>1.9836923451381282E-2</v>
      </c>
      <c r="AT282" s="78">
        <f t="shared" si="900"/>
        <v>1.0831203602287939E-2</v>
      </c>
      <c r="AU282" s="75">
        <f t="shared" si="901"/>
        <v>1</v>
      </c>
      <c r="AV282" s="75"/>
      <c r="AW282" s="75"/>
      <c r="AX282" s="74">
        <v>678</v>
      </c>
      <c r="AY282" s="74">
        <v>643</v>
      </c>
      <c r="AZ282" s="74">
        <v>927</v>
      </c>
      <c r="BA282" s="74">
        <v>518</v>
      </c>
      <c r="BB282" s="74">
        <v>4154</v>
      </c>
      <c r="BC282" s="74">
        <v>1041</v>
      </c>
      <c r="BD282" s="74">
        <v>236</v>
      </c>
      <c r="BF282" s="74">
        <v>14</v>
      </c>
      <c r="BG282" s="79">
        <v>12</v>
      </c>
      <c r="BH282" s="80">
        <v>87</v>
      </c>
      <c r="BI282" s="80"/>
      <c r="BJ282" s="81"/>
      <c r="BK282" s="73">
        <f t="shared" si="902"/>
        <v>99</v>
      </c>
      <c r="BL282" s="79">
        <f t="shared" si="903"/>
        <v>8310</v>
      </c>
      <c r="BM282" s="82"/>
      <c r="BN282" s="83">
        <f t="shared" si="904"/>
        <v>8.1588447653429597E-2</v>
      </c>
      <c r="BO282" s="84">
        <f t="shared" si="905"/>
        <v>7.7376654632972316E-2</v>
      </c>
      <c r="BP282" s="84">
        <f t="shared" si="906"/>
        <v>0.11155234657039712</v>
      </c>
      <c r="BQ282" s="84">
        <f t="shared" si="907"/>
        <v>6.233453670276775E-2</v>
      </c>
      <c r="BR282" s="84">
        <f t="shared" si="908"/>
        <v>0.49987966305655834</v>
      </c>
      <c r="BS282" s="84">
        <f t="shared" si="909"/>
        <v>0.12527075812274369</v>
      </c>
      <c r="BT282" s="84">
        <f t="shared" si="910"/>
        <v>2.8399518652226233E-2</v>
      </c>
      <c r="BU282" s="84">
        <f t="shared" si="911"/>
        <v>0</v>
      </c>
      <c r="BV282" s="84">
        <f t="shared" si="912"/>
        <v>1.6847172081829122E-3</v>
      </c>
      <c r="BW282" s="84">
        <f t="shared" si="913"/>
        <v>1.4440433212996389E-3</v>
      </c>
      <c r="BX282" s="84">
        <f t="shared" si="914"/>
        <v>1.0469314079422382E-2</v>
      </c>
      <c r="BY282" s="84">
        <f t="shared" si="915"/>
        <v>0</v>
      </c>
      <c r="BZ282" s="84">
        <f t="shared" si="916"/>
        <v>0</v>
      </c>
      <c r="CA282" s="75">
        <f t="shared" si="917"/>
        <v>1.1913357400722021E-2</v>
      </c>
      <c r="CB282" s="85">
        <f t="shared" si="918"/>
        <v>1</v>
      </c>
      <c r="CC282" s="75"/>
      <c r="CD282" s="75"/>
      <c r="CE282" s="34">
        <v>326</v>
      </c>
      <c r="CF282" s="34">
        <v>3896</v>
      </c>
      <c r="CG282" s="34">
        <v>631</v>
      </c>
      <c r="CH282" s="34">
        <v>1078</v>
      </c>
      <c r="CI282" s="34">
        <v>1288</v>
      </c>
      <c r="CJ282" s="34">
        <v>909</v>
      </c>
      <c r="CK282" s="34">
        <v>236</v>
      </c>
      <c r="CL282" s="34">
        <v>25</v>
      </c>
      <c r="CM282" s="34">
        <v>5</v>
      </c>
      <c r="CN282" s="34">
        <v>92</v>
      </c>
      <c r="CO282" s="74">
        <v>27</v>
      </c>
      <c r="CP282" s="73">
        <f t="shared" si="1109"/>
        <v>149</v>
      </c>
      <c r="CQ282" s="73">
        <f t="shared" si="1110"/>
        <v>8513</v>
      </c>
      <c r="CR282" s="73"/>
      <c r="CS282" s="76">
        <f t="shared" si="919"/>
        <v>3.8294373311406088E-2</v>
      </c>
      <c r="CT282" s="77">
        <f t="shared" si="920"/>
        <v>0.45765300129214143</v>
      </c>
      <c r="CU282" s="77">
        <f t="shared" si="921"/>
        <v>7.4121931164101956E-2</v>
      </c>
      <c r="CV282" s="77">
        <f t="shared" si="922"/>
        <v>0.12662986021379066</v>
      </c>
      <c r="CW282" s="77">
        <f t="shared" si="923"/>
        <v>0.15129801480089275</v>
      </c>
      <c r="CX282" s="77">
        <f t="shared" si="924"/>
        <v>0.10677786914131329</v>
      </c>
      <c r="CY282" s="77">
        <f t="shared" si="925"/>
        <v>2.7722307059790906E-2</v>
      </c>
      <c r="CZ282" s="78"/>
      <c r="DA282" s="78"/>
      <c r="DB282" s="78"/>
      <c r="DC282" s="78"/>
      <c r="DD282" s="78">
        <f t="shared" si="926"/>
        <v>1.7502643016562902E-2</v>
      </c>
      <c r="DE282" s="75">
        <f t="shared" si="927"/>
        <v>1</v>
      </c>
      <c r="DF282" s="75"/>
      <c r="DG282" s="75"/>
      <c r="DH282" s="34">
        <v>808</v>
      </c>
      <c r="DI282" s="34">
        <v>3499</v>
      </c>
      <c r="DJ282" s="34">
        <v>1718</v>
      </c>
      <c r="DK282" s="34">
        <v>554</v>
      </c>
      <c r="DL282" s="34"/>
      <c r="DM282" s="34">
        <v>474</v>
      </c>
      <c r="DN282" s="34">
        <v>794</v>
      </c>
      <c r="DO282" s="34">
        <v>454</v>
      </c>
      <c r="DP282" s="34">
        <v>5</v>
      </c>
      <c r="DQ282" s="34">
        <v>82</v>
      </c>
      <c r="DR282" s="34">
        <v>19</v>
      </c>
      <c r="DS282" s="74">
        <v>8</v>
      </c>
      <c r="DT282" s="74">
        <v>44</v>
      </c>
      <c r="DU282" s="73">
        <f t="shared" si="928"/>
        <v>158</v>
      </c>
      <c r="DV282" s="73">
        <f t="shared" si="1111"/>
        <v>8459</v>
      </c>
      <c r="DW282" s="76">
        <f t="shared" si="929"/>
        <v>9.5519564960397207E-2</v>
      </c>
      <c r="DX282" s="77">
        <f t="shared" si="930"/>
        <v>0.41364227450053198</v>
      </c>
      <c r="DY282" s="77">
        <f t="shared" si="931"/>
        <v>0.20309729282421091</v>
      </c>
      <c r="DZ282" s="77">
        <f t="shared" si="932"/>
        <v>6.549237498522284E-2</v>
      </c>
      <c r="EA282" s="77">
        <f t="shared" si="933"/>
        <v>0</v>
      </c>
      <c r="EB282" s="77">
        <f t="shared" si="934"/>
        <v>5.6034992315876581E-2</v>
      </c>
      <c r="EC282" s="77">
        <f t="shared" si="935"/>
        <v>9.3864522993261618E-2</v>
      </c>
      <c r="ED282" s="77">
        <f t="shared" si="936"/>
        <v>5.3670646648540016E-2</v>
      </c>
      <c r="EE282" s="75">
        <f t="shared" si="937"/>
        <v>5.910864168341412E-4</v>
      </c>
      <c r="EF282" s="78">
        <f t="shared" si="938"/>
        <v>9.6938172360799147E-3</v>
      </c>
      <c r="EG282" s="78">
        <f t="shared" si="939"/>
        <v>2.2461283839697362E-3</v>
      </c>
      <c r="EH282" s="78">
        <f t="shared" si="940"/>
        <v>9.4573826693462588E-4</v>
      </c>
      <c r="EI282" s="78">
        <f t="shared" si="941"/>
        <v>5.2015604681404422E-3</v>
      </c>
      <c r="EJ282" s="75">
        <f t="shared" si="942"/>
        <v>1.8678330771958861E-2</v>
      </c>
      <c r="EK282" s="75">
        <f t="shared" si="943"/>
        <v>1</v>
      </c>
      <c r="EL282" s="75"/>
      <c r="EM282" s="75"/>
      <c r="EN282" s="75"/>
      <c r="EO282" s="75"/>
      <c r="EP282" s="75"/>
      <c r="EQ282" s="75"/>
      <c r="ER282" s="75">
        <f t="shared" si="944"/>
        <v>0.46099549714007543</v>
      </c>
      <c r="ES282" s="75">
        <f t="shared" si="945"/>
        <v>0.49987966305655834</v>
      </c>
      <c r="ET282" s="75">
        <f t="shared" si="946"/>
        <v>0.45765300129214143</v>
      </c>
      <c r="EU282" s="75">
        <f t="shared" si="947"/>
        <v>0.41364227450053198</v>
      </c>
      <c r="EV282" s="75"/>
      <c r="EW282" s="75"/>
      <c r="EX282" s="75">
        <f t="shared" si="948"/>
        <v>0.11829134720700986</v>
      </c>
      <c r="EY282" s="75">
        <f t="shared" si="949"/>
        <v>7.7376654632972316E-2</v>
      </c>
      <c r="EZ282" s="75">
        <f t="shared" si="950"/>
        <v>0.15129801480089275</v>
      </c>
      <c r="FA282" s="75">
        <f t="shared" si="951"/>
        <v>0.20309729282421091</v>
      </c>
      <c r="FB282" s="75"/>
      <c r="FC282" s="75"/>
      <c r="FD282" s="75"/>
      <c r="FE282" s="75">
        <f t="shared" si="952"/>
        <v>0</v>
      </c>
      <c r="FF282" s="75"/>
      <c r="FG282" s="75"/>
      <c r="FH282" s="75"/>
      <c r="FI282" s="75"/>
      <c r="FJ282" s="75"/>
      <c r="FK282" s="75">
        <f t="shared" si="953"/>
        <v>1.6847172081829122E-3</v>
      </c>
      <c r="FL282" s="75"/>
      <c r="FM282" s="75"/>
      <c r="FN282" s="75"/>
      <c r="FO282" s="75"/>
      <c r="FP282" s="75">
        <f t="shared" si="954"/>
        <v>0.57928684434708533</v>
      </c>
      <c r="FQ282" s="75">
        <f t="shared" si="955"/>
        <v>0.57894103489771354</v>
      </c>
      <c r="FR282" s="75">
        <f t="shared" si="956"/>
        <v>0.60895101609303415</v>
      </c>
      <c r="FS282" s="75">
        <f t="shared" si="957"/>
        <v>0.61673956732474289</v>
      </c>
      <c r="FT282" s="75"/>
      <c r="FU282" s="75"/>
      <c r="FV282" s="75"/>
      <c r="FW282" s="75">
        <f t="shared" si="958"/>
        <v>-4.2226661764416917E-2</v>
      </c>
      <c r="FX282" s="75">
        <f t="shared" si="959"/>
        <v>-4.4010726791609445E-2</v>
      </c>
      <c r="FY282" s="75">
        <f t="shared" si="960"/>
        <v>-8.6237388556026362E-2</v>
      </c>
      <c r="FZ282" s="75"/>
      <c r="GA282" s="75"/>
      <c r="GB282" s="75">
        <f t="shared" si="961"/>
        <v>7.3921360167920433E-2</v>
      </c>
      <c r="GC282" s="75">
        <f t="shared" si="962"/>
        <v>5.1799278023318157E-2</v>
      </c>
      <c r="GD282" s="75">
        <f t="shared" si="963"/>
        <v>0.12572063819123858</v>
      </c>
      <c r="GE282" s="75"/>
      <c r="GF282" s="75"/>
      <c r="GG282" s="75"/>
      <c r="GH282" s="75"/>
      <c r="GI282" s="75"/>
      <c r="GJ282" s="75"/>
      <c r="GK282" s="75"/>
      <c r="GL282" s="75"/>
      <c r="GM282" s="75"/>
      <c r="GN282" s="75"/>
      <c r="GO282" s="75"/>
      <c r="GP282" s="75"/>
      <c r="GQ282" s="75">
        <f t="shared" si="964"/>
        <v>3.0009981195320612E-2</v>
      </c>
      <c r="GR282" s="75">
        <f t="shared" si="965"/>
        <v>7.7885512317087402E-3</v>
      </c>
      <c r="GS282" s="75">
        <f t="shared" si="966"/>
        <v>3.7798532427029352E-2</v>
      </c>
      <c r="GT282" s="75"/>
      <c r="GU282" s="75"/>
      <c r="GV282" s="75"/>
      <c r="GW282" s="75"/>
      <c r="GX282" s="75">
        <f t="shared" si="967"/>
        <v>1.9836923451381282E-2</v>
      </c>
      <c r="GY282" s="75">
        <f t="shared" si="968"/>
        <v>2.8399518652226233E-2</v>
      </c>
      <c r="GZ282" s="75">
        <f t="shared" si="969"/>
        <v>2.7722307059790906E-2</v>
      </c>
      <c r="HA282" s="75">
        <f t="shared" si="970"/>
        <v>5.6034992315876581E-2</v>
      </c>
      <c r="HB282" s="75"/>
      <c r="HC282" s="75"/>
      <c r="HD282" s="75">
        <f t="shared" si="971"/>
        <v>-6.7721159243532697E-4</v>
      </c>
      <c r="HE282" s="75">
        <f t="shared" si="972"/>
        <v>2.8312685256085674E-2</v>
      </c>
      <c r="HF282" s="75">
        <f t="shared" si="973"/>
        <v>2.7635473663650347E-2</v>
      </c>
      <c r="HG282" s="75"/>
      <c r="HH282" s="75"/>
      <c r="HI282" s="75"/>
      <c r="HJ282" s="75">
        <f t="shared" si="974"/>
        <v>8.1173177558719722E-2</v>
      </c>
      <c r="HK282" s="75">
        <f t="shared" si="975"/>
        <v>0.12527075812274369</v>
      </c>
      <c r="HL282" s="75">
        <f t="shared" si="976"/>
        <v>7.4121931164101956E-2</v>
      </c>
      <c r="HM282" s="75">
        <f t="shared" si="977"/>
        <v>6.549237498522284E-2</v>
      </c>
      <c r="HN282" s="75"/>
      <c r="HO282" s="75"/>
      <c r="HP282" s="75">
        <f t="shared" si="978"/>
        <v>-5.114882695864173E-2</v>
      </c>
      <c r="HQ282" s="75">
        <f>Gegevens!HM26-Gegevens!HL26</f>
        <v>-8.3300647857701984E-2</v>
      </c>
      <c r="HR282" s="75">
        <f t="shared" si="979"/>
        <v>-5.9778383137520846E-2</v>
      </c>
      <c r="HS282" s="75"/>
      <c r="HT282" s="75"/>
      <c r="HU282" s="75"/>
      <c r="HV282" s="75">
        <f t="shared" si="980"/>
        <v>0.16319824753559695</v>
      </c>
      <c r="HW282" s="75">
        <f t="shared" si="981"/>
        <v>0.11155234657039712</v>
      </c>
      <c r="HX282" s="75">
        <f t="shared" si="982"/>
        <v>0.10677786914131329</v>
      </c>
      <c r="HY282" s="75">
        <f t="shared" si="983"/>
        <v>9.5519564960397207E-2</v>
      </c>
      <c r="HZ282" s="75"/>
      <c r="IA282" s="75"/>
      <c r="IB282" s="75">
        <f t="shared" si="984"/>
        <v>-4.7744774290838232E-3</v>
      </c>
      <c r="IC282" s="75">
        <f t="shared" si="985"/>
        <v>-1.1258304180916084E-2</v>
      </c>
      <c r="ID282" s="75">
        <f t="shared" si="986"/>
        <v>-1.6032781609999908E-2</v>
      </c>
      <c r="IE282" s="75"/>
      <c r="IF282" s="75"/>
      <c r="IG282" s="75"/>
      <c r="IH282" s="75">
        <f t="shared" si="987"/>
        <v>6.5230619447486912E-2</v>
      </c>
      <c r="II282" s="75">
        <f t="shared" si="988"/>
        <v>6.233453670276775E-2</v>
      </c>
      <c r="IJ282" s="75">
        <f t="shared" si="989"/>
        <v>3.8294373311406088E-2</v>
      </c>
      <c r="IK282" s="75">
        <f t="shared" si="990"/>
        <v>5.3670646648540016E-2</v>
      </c>
      <c r="IL282" s="75"/>
      <c r="IM282" s="75"/>
      <c r="IN282" s="75">
        <f t="shared" si="991"/>
        <v>-2.4040163391361662E-2</v>
      </c>
      <c r="IO282" s="75">
        <f t="shared" si="992"/>
        <v>1.5376273337133928E-2</v>
      </c>
      <c r="IP282" s="75">
        <f t="shared" si="993"/>
        <v>-8.6638900542277339E-3</v>
      </c>
      <c r="IQ282" s="75"/>
      <c r="IR282" s="75"/>
      <c r="IS282" s="75"/>
      <c r="IT282" s="75">
        <f t="shared" si="994"/>
        <v>8.0442984057441894E-2</v>
      </c>
      <c r="IU282" s="75">
        <f t="shared" si="995"/>
        <v>8.1588447653429597E-2</v>
      </c>
      <c r="IV282" s="75">
        <f t="shared" si="996"/>
        <v>0.12662986021379066</v>
      </c>
      <c r="IW282" s="75">
        <f t="shared" si="997"/>
        <v>9.3864522993261618E-2</v>
      </c>
      <c r="IX282" s="75"/>
      <c r="IY282" s="75"/>
      <c r="IZ282" s="75">
        <f t="shared" si="998"/>
        <v>4.5041412560361066E-2</v>
      </c>
      <c r="JA282" s="75">
        <f t="shared" si="999"/>
        <v>-3.2765337220529045E-2</v>
      </c>
      <c r="JB282" s="75">
        <f t="shared" si="1000"/>
        <v>1.2276075339832021E-2</v>
      </c>
      <c r="JC282" s="75"/>
      <c r="JD282" s="75"/>
      <c r="JE282" s="75"/>
      <c r="JF282" s="75"/>
      <c r="JG282" s="75"/>
      <c r="JH282" s="75"/>
      <c r="JI282" s="75">
        <f t="shared" si="1001"/>
        <v>8.5067542898868198E-2</v>
      </c>
      <c r="JJ282" s="75">
        <f t="shared" si="1002"/>
        <v>0.14567360350492881</v>
      </c>
      <c r="JK282" s="75">
        <f t="shared" si="1003"/>
        <v>0.16551052695631008</v>
      </c>
      <c r="JL282" s="75"/>
      <c r="JM282" s="75">
        <f t="shared" si="1004"/>
        <v>9.0734055354993987E-2</v>
      </c>
      <c r="JN282" s="75">
        <f t="shared" si="1005"/>
        <v>0.14392298435619735</v>
      </c>
      <c r="JO282" s="75">
        <f t="shared" si="1006"/>
        <v>0.17232250300842358</v>
      </c>
      <c r="JP282" s="75"/>
      <c r="JQ282" s="75">
        <f t="shared" si="1007"/>
        <v>6.6016680371196998E-2</v>
      </c>
      <c r="JR282" s="75">
        <f t="shared" si="1008"/>
        <v>0.16492423352519675</v>
      </c>
      <c r="JS282" s="75">
        <f t="shared" si="1009"/>
        <v>0.19264654058498765</v>
      </c>
      <c r="JT282" s="75"/>
      <c r="JU282" s="75">
        <f t="shared" si="1010"/>
        <v>0.1097056389644166</v>
      </c>
      <c r="JV282" s="75">
        <f t="shared" si="1011"/>
        <v>0.14753516964180163</v>
      </c>
      <c r="JW282" s="75">
        <f t="shared" si="1012"/>
        <v>0.20357016195767821</v>
      </c>
      <c r="JX282" s="75"/>
      <c r="JY282" s="75"/>
      <c r="JZ282" s="75"/>
      <c r="KA282" s="75">
        <f t="shared" si="1013"/>
        <v>-2.4717374983796989E-2</v>
      </c>
      <c r="KB282" s="75">
        <f t="shared" si="1014"/>
        <v>4.3688958593219598E-2</v>
      </c>
      <c r="KC282" s="75">
        <f t="shared" si="1015"/>
        <v>1.897158360942261E-2</v>
      </c>
      <c r="KD282" s="75"/>
      <c r="KE282" s="75"/>
      <c r="KF282" s="75">
        <f t="shared" si="1016"/>
        <v>2.1001249168999397E-2</v>
      </c>
      <c r="KG282" s="75">
        <f t="shared" si="1017"/>
        <v>-1.7389063883395117E-2</v>
      </c>
      <c r="KH282" s="75">
        <f t="shared" si="1018"/>
        <v>3.6121852856042802E-3</v>
      </c>
      <c r="KI282" s="75"/>
      <c r="KJ282" s="75"/>
      <c r="KK282" s="75">
        <f t="shared" si="1019"/>
        <v>2.0324037576564064E-2</v>
      </c>
      <c r="KL282" s="75">
        <f t="shared" si="1020"/>
        <v>1.0923621372690567E-2</v>
      </c>
      <c r="KM282" s="75">
        <f t="shared" si="1021"/>
        <v>3.1247658949254631E-2</v>
      </c>
      <c r="KN282" s="75"/>
      <c r="KO282" s="75"/>
      <c r="KP282" s="75"/>
      <c r="KQ282" s="75"/>
      <c r="KR282" s="73">
        <f t="shared" si="1022"/>
        <v>4228.4820697954274</v>
      </c>
      <c r="KS282" s="73">
        <f t="shared" si="1023"/>
        <v>654.52912154031287</v>
      </c>
      <c r="KT282" s="73">
        <f t="shared" si="1024"/>
        <v>1059.6653429602889</v>
      </c>
      <c r="KU282" s="73">
        <f t="shared" si="1025"/>
        <v>943.62129963898917</v>
      </c>
      <c r="KV282" s="73">
        <f t="shared" si="1026"/>
        <v>527.28784596871242</v>
      </c>
      <c r="KW282" s="73">
        <f t="shared" si="1027"/>
        <v>690.156678700361</v>
      </c>
      <c r="KX282" s="73">
        <f t="shared" si="1028"/>
        <v>240.2315282791817</v>
      </c>
      <c r="KY282" s="73"/>
      <c r="KZ282" s="73">
        <f t="shared" si="1029"/>
        <v>3871.2867379302243</v>
      </c>
      <c r="LA282" s="73">
        <f t="shared" si="1030"/>
        <v>1279.8299072007517</v>
      </c>
      <c r="LB282" s="73">
        <f t="shared" si="1031"/>
        <v>626.99741571713844</v>
      </c>
      <c r="LC282" s="73">
        <f t="shared" si="1032"/>
        <v>903.23399506636918</v>
      </c>
      <c r="LD282" s="73">
        <f t="shared" si="1033"/>
        <v>323.93210384118407</v>
      </c>
      <c r="LE282" s="73">
        <f t="shared" si="1034"/>
        <v>1071.1619875484553</v>
      </c>
      <c r="LF282" s="73">
        <f t="shared" si="1035"/>
        <v>234.50299541877129</v>
      </c>
      <c r="LG282" s="73"/>
      <c r="LH282" s="73">
        <f t="shared" si="1036"/>
        <v>3499</v>
      </c>
      <c r="LI282" s="73">
        <f t="shared" si="1037"/>
        <v>1718</v>
      </c>
      <c r="LJ282" s="73">
        <f t="shared" si="1038"/>
        <v>554</v>
      </c>
      <c r="LK282" s="73">
        <f t="shared" si="1039"/>
        <v>808</v>
      </c>
      <c r="LL282" s="73">
        <f t="shared" si="1040"/>
        <v>454</v>
      </c>
      <c r="LM282" s="73">
        <f t="shared" si="1041"/>
        <v>794</v>
      </c>
      <c r="LN282" s="73">
        <f t="shared" si="1042"/>
        <v>474</v>
      </c>
      <c r="LO282" s="73"/>
      <c r="LP282" s="73">
        <f t="shared" si="1043"/>
        <v>-357.19533186520312</v>
      </c>
      <c r="LQ282" s="73">
        <f t="shared" si="1044"/>
        <v>625.30078566043881</v>
      </c>
      <c r="LR282" s="73">
        <f t="shared" si="1045"/>
        <v>-432.66792724315042</v>
      </c>
      <c r="LS282" s="73">
        <f t="shared" si="1046"/>
        <v>-40.387304572619996</v>
      </c>
      <c r="LT282" s="73">
        <f t="shared" si="1047"/>
        <v>-203.35574212752834</v>
      </c>
      <c r="LU282" s="73">
        <f t="shared" si="1048"/>
        <v>381.00530884809427</v>
      </c>
      <c r="LV282" s="73">
        <f t="shared" si="1049"/>
        <v>-5.7285328604104109</v>
      </c>
      <c r="LW282" s="73"/>
      <c r="LX282" s="73">
        <f t="shared" si="1050"/>
        <v>-372.28673793022426</v>
      </c>
      <c r="LY282" s="73">
        <f t="shared" si="1051"/>
        <v>438.17009279924832</v>
      </c>
      <c r="LZ282" s="73">
        <f t="shared" si="1052"/>
        <v>-72.997415717138438</v>
      </c>
      <c r="MA282" s="73">
        <f t="shared" si="1053"/>
        <v>-95.233995066369175</v>
      </c>
      <c r="MB282" s="73">
        <f t="shared" si="1054"/>
        <v>130.06789615881593</v>
      </c>
      <c r="MC282" s="73">
        <f t="shared" si="1055"/>
        <v>-277.16198754845527</v>
      </c>
      <c r="MD282" s="73">
        <f t="shared" si="1056"/>
        <v>239.49700458122871</v>
      </c>
      <c r="ME282" s="73"/>
      <c r="MF282" s="73">
        <f t="shared" si="1057"/>
        <v>-729.48206979542738</v>
      </c>
      <c r="MG282" s="73">
        <f t="shared" si="1058"/>
        <v>1063.4708784596871</v>
      </c>
      <c r="MH282" s="73">
        <f t="shared" si="1059"/>
        <v>-505.66534296028885</v>
      </c>
      <c r="MI282" s="73">
        <f t="shared" si="1060"/>
        <v>-135.62129963898917</v>
      </c>
      <c r="MJ282" s="73">
        <f t="shared" si="1061"/>
        <v>-73.287845968712418</v>
      </c>
      <c r="MK282" s="73">
        <f t="shared" si="1062"/>
        <v>103.843321299639</v>
      </c>
      <c r="ML282" s="73">
        <f t="shared" si="1063"/>
        <v>233.7684717208183</v>
      </c>
      <c r="MM282" s="73"/>
      <c r="MN282" s="75">
        <f t="shared" si="1064"/>
        <v>-8.447365413151299E-2</v>
      </c>
      <c r="MO282" s="75">
        <f t="shared" si="1065"/>
        <v>0.9553444836631706</v>
      </c>
      <c r="MP282" s="75">
        <f t="shared" si="1066"/>
        <v>-0.40830619791192391</v>
      </c>
      <c r="MQ282" s="75">
        <f t="shared" si="1067"/>
        <v>-4.280033164583226E-2</v>
      </c>
      <c r="MR282" s="75">
        <f t="shared" si="1068"/>
        <v>-0.38566362506219198</v>
      </c>
      <c r="MS282" s="75">
        <f t="shared" si="1069"/>
        <v>0.55205625129292102</v>
      </c>
      <c r="MT282" s="75">
        <f t="shared" si="1070"/>
        <v>-2.3845882767531981E-2</v>
      </c>
      <c r="MU282" s="75"/>
      <c r="MV282" s="75">
        <f t="shared" si="1071"/>
        <v>-9.6166149172733875E-2</v>
      </c>
      <c r="MW282" s="75">
        <f t="shared" si="1072"/>
        <v>0.34236588028921394</v>
      </c>
      <c r="MX282" s="75">
        <f t="shared" si="1073"/>
        <v>-0.1164237904133089</v>
      </c>
      <c r="MY282" s="75">
        <f t="shared" si="1074"/>
        <v>-0.10543668150950344</v>
      </c>
      <c r="MZ282" s="75">
        <f t="shared" si="1075"/>
        <v>0.40152826662276431</v>
      </c>
      <c r="NA282" s="75">
        <f t="shared" si="1076"/>
        <v>-0.25874890144560653</v>
      </c>
      <c r="NB282" s="75">
        <f t="shared" si="1077"/>
        <v>1.021296142309565</v>
      </c>
      <c r="NC282" s="75"/>
      <c r="ND282" s="75">
        <f t="shared" si="1078"/>
        <v>-0.17251629727986986</v>
      </c>
      <c r="NE282" s="75">
        <f t="shared" si="1079"/>
        <v>1.6247877190811704</v>
      </c>
      <c r="NF282" s="75">
        <f t="shared" si="1080"/>
        <v>-0.47719343311507995</v>
      </c>
      <c r="NG282" s="75">
        <f t="shared" si="1081"/>
        <v>-0.14372428821909297</v>
      </c>
      <c r="NH282" s="75">
        <f t="shared" si="1082"/>
        <v>-0.13899020531010131</v>
      </c>
      <c r="NI282" s="75">
        <f t="shared" si="1083"/>
        <v>0.1504634012890915</v>
      </c>
      <c r="NJ282" s="75">
        <f t="shared" si="1084"/>
        <v>0.97309655146158647</v>
      </c>
      <c r="NK282" s="75"/>
      <c r="NL282" s="75"/>
      <c r="NM282" s="211">
        <v>9840</v>
      </c>
      <c r="NN282" s="212">
        <v>0</v>
      </c>
      <c r="NO282" s="212">
        <v>6</v>
      </c>
      <c r="NP282" s="212">
        <v>4</v>
      </c>
      <c r="NQ282" s="212">
        <v>0</v>
      </c>
      <c r="NR282" s="212">
        <v>23</v>
      </c>
      <c r="NS282" s="213">
        <v>33</v>
      </c>
      <c r="NT282" s="213">
        <f t="shared" si="1085"/>
        <v>9873</v>
      </c>
      <c r="NU282" s="75"/>
      <c r="NV282" s="75"/>
      <c r="NW282" s="73">
        <v>8459</v>
      </c>
      <c r="NX282" s="73">
        <v>1718</v>
      </c>
      <c r="NY282" s="75">
        <f t="shared" si="1086"/>
        <v>0.20309729282421091</v>
      </c>
      <c r="NZ282" s="75">
        <f t="shared" si="1087"/>
        <v>2.0144380363241827E-3</v>
      </c>
      <c r="OA282" s="75">
        <f t="shared" si="1088"/>
        <v>2.1920227215021099E-3</v>
      </c>
      <c r="OB282" s="73">
        <v>12893</v>
      </c>
      <c r="OC282" s="73">
        <v>9873</v>
      </c>
      <c r="OD282" s="73">
        <v>1645.1230474025797</v>
      </c>
      <c r="OE282" s="73">
        <v>862.89077058513817</v>
      </c>
      <c r="OF282" s="75">
        <f t="shared" si="1089"/>
        <v>6.6927074426831476E-2</v>
      </c>
      <c r="OG282" s="75">
        <f t="shared" si="1090"/>
        <v>0.52451442580390728</v>
      </c>
      <c r="OH282" s="73">
        <v>1078.3333333333301</v>
      </c>
      <c r="OI282" s="73">
        <f t="shared" si="1091"/>
        <v>565.60138915854498</v>
      </c>
      <c r="OJ282" s="75">
        <f t="shared" si="1092"/>
        <v>5.7287692612027243E-2</v>
      </c>
      <c r="OK282" s="75">
        <f t="shared" si="1093"/>
        <v>1.9673516971135947E-3</v>
      </c>
      <c r="OL282" s="75">
        <f t="shared" si="1094"/>
        <v>1.2588135009687083E-3</v>
      </c>
      <c r="OM282" s="73">
        <v>12785</v>
      </c>
      <c r="ON282" s="73">
        <v>254166920</v>
      </c>
      <c r="OO282" s="73">
        <f t="shared" si="1095"/>
        <v>19880.087602659365</v>
      </c>
      <c r="OP282" s="75">
        <f t="shared" si="1096"/>
        <v>1.9619975575163764E-3</v>
      </c>
      <c r="OQ282" s="75">
        <f t="shared" si="1097"/>
        <v>2.0410686807712879E-3</v>
      </c>
      <c r="OR282" s="75">
        <f t="shared" si="1098"/>
        <v>1.823428151520921E-3</v>
      </c>
      <c r="OS282" s="73">
        <v>2308.3360969886585</v>
      </c>
      <c r="OT282" s="75">
        <f t="shared" si="1099"/>
        <v>0.17903793508017207</v>
      </c>
      <c r="OU282" s="75">
        <f t="shared" si="1100"/>
        <v>1.9024355405920256E-3</v>
      </c>
      <c r="OV282" s="73">
        <v>503.33278027948757</v>
      </c>
      <c r="OW282" s="75">
        <f t="shared" si="1101"/>
        <v>3.93690090167765E-2</v>
      </c>
      <c r="OX282" s="75">
        <v>7.0844686648501368E-2</v>
      </c>
      <c r="OY282" s="73">
        <v>740</v>
      </c>
      <c r="OZ282" s="75">
        <f t="shared" si="1102"/>
        <v>5.7395485922593657E-2</v>
      </c>
      <c r="PA282" s="73">
        <v>2698</v>
      </c>
      <c r="PB282" s="75">
        <f t="shared" si="1103"/>
        <v>0.20926083921507796</v>
      </c>
      <c r="PC282" s="73">
        <v>2089</v>
      </c>
      <c r="PD282" s="73">
        <v>2910</v>
      </c>
      <c r="PE282" s="75">
        <f t="shared" si="1104"/>
        <v>-0.28213058419243986</v>
      </c>
      <c r="PF282" s="75">
        <v>2.3288637967537051E-2</v>
      </c>
      <c r="PG282" s="75">
        <v>9.6078233692912587E-2</v>
      </c>
      <c r="PH282" s="75">
        <v>0.11936687166044964</v>
      </c>
      <c r="PI282" s="75"/>
      <c r="PJ282" s="75"/>
      <c r="PK282" s="75"/>
      <c r="PL282" s="75"/>
      <c r="PM282" s="75"/>
      <c r="PN282" s="75"/>
      <c r="PO282" s="226"/>
      <c r="PP282" s="21">
        <f t="shared" si="1105"/>
        <v>0</v>
      </c>
      <c r="PQ282" s="73">
        <f t="shared" si="1106"/>
        <v>108.81559432336634</v>
      </c>
      <c r="PR282" s="73"/>
      <c r="PS282" s="73">
        <f t="shared" si="1107"/>
        <v>92.937330351681709</v>
      </c>
      <c r="PT282" s="73">
        <v>2</v>
      </c>
      <c r="PU282" s="73">
        <f t="shared" si="1108"/>
        <v>63.985178797241993</v>
      </c>
      <c r="PV282" s="73">
        <v>2</v>
      </c>
      <c r="PW282" s="73"/>
    </row>
    <row r="283" spans="1:439" x14ac:dyDescent="0.25">
      <c r="A283" s="150"/>
      <c r="B283" s="153" t="s">
        <v>12</v>
      </c>
      <c r="C283" s="151"/>
      <c r="D283" s="156">
        <v>45061</v>
      </c>
      <c r="E283" s="156" t="s">
        <v>205</v>
      </c>
      <c r="F283" s="72" t="s">
        <v>368</v>
      </c>
      <c r="G283" s="82"/>
      <c r="P283" s="161"/>
      <c r="Q283" s="127"/>
      <c r="R283" s="127"/>
      <c r="S283" s="127"/>
      <c r="T283" s="127"/>
      <c r="U283" s="127"/>
      <c r="V283" s="127"/>
      <c r="W283" s="127"/>
      <c r="X283" s="127"/>
      <c r="Y283" s="127"/>
      <c r="Z283" s="113"/>
      <c r="AA283" s="73"/>
      <c r="AB283" s="74">
        <v>1328</v>
      </c>
      <c r="AC283" s="74">
        <v>1491</v>
      </c>
      <c r="AD283" s="74">
        <v>215</v>
      </c>
      <c r="AE283" s="74">
        <v>285</v>
      </c>
      <c r="AF283" s="74">
        <v>310</v>
      </c>
      <c r="AG283" s="74">
        <v>801</v>
      </c>
      <c r="AH283" s="74">
        <v>27</v>
      </c>
      <c r="AI283" s="74">
        <v>44</v>
      </c>
      <c r="AK283" s="73">
        <f t="shared" si="892"/>
        <v>4501</v>
      </c>
      <c r="AL283" s="75"/>
      <c r="AM283" s="76">
        <f t="shared" si="893"/>
        <v>0.29504554543434791</v>
      </c>
      <c r="AN283" s="77">
        <f t="shared" si="894"/>
        <v>0.33125972006220838</v>
      </c>
      <c r="AO283" s="77">
        <f t="shared" si="895"/>
        <v>4.7767162852699399E-2</v>
      </c>
      <c r="AP283" s="77">
        <f t="shared" si="896"/>
        <v>6.3319262386136416E-2</v>
      </c>
      <c r="AQ283" s="77">
        <f t="shared" si="897"/>
        <v>6.8873583648078204E-2</v>
      </c>
      <c r="AR283" s="77">
        <f t="shared" si="898"/>
        <v>0.17796045323261497</v>
      </c>
      <c r="AS283" s="77">
        <f t="shared" si="899"/>
        <v>5.9986669628971341E-3</v>
      </c>
      <c r="AT283" s="78">
        <f t="shared" si="900"/>
        <v>9.7756054210175521E-3</v>
      </c>
      <c r="AU283" s="75">
        <f t="shared" si="901"/>
        <v>1</v>
      </c>
      <c r="AV283" s="75"/>
      <c r="AW283" s="75"/>
      <c r="AX283" s="74">
        <v>444</v>
      </c>
      <c r="AY283" s="74">
        <v>191</v>
      </c>
      <c r="AZ283" s="74">
        <v>1465</v>
      </c>
      <c r="BA283" s="74">
        <v>555</v>
      </c>
      <c r="BB283" s="74">
        <v>1558</v>
      </c>
      <c r="BC283" s="74">
        <v>983</v>
      </c>
      <c r="BD283" s="74">
        <v>65</v>
      </c>
      <c r="BF283" s="74">
        <v>11</v>
      </c>
      <c r="BG283" s="79">
        <v>4</v>
      </c>
      <c r="BH283" s="80">
        <v>25</v>
      </c>
      <c r="BI283" s="80">
        <v>3</v>
      </c>
      <c r="BJ283" s="81">
        <v>4</v>
      </c>
      <c r="BK283" s="73">
        <f t="shared" si="902"/>
        <v>36</v>
      </c>
      <c r="BL283" s="79">
        <f t="shared" si="903"/>
        <v>5308</v>
      </c>
      <c r="BM283" s="82"/>
      <c r="BN283" s="83">
        <f t="shared" si="904"/>
        <v>8.364732479276564E-2</v>
      </c>
      <c r="BO283" s="84">
        <f t="shared" si="905"/>
        <v>3.5983421250941977E-2</v>
      </c>
      <c r="BP283" s="84">
        <f t="shared" si="906"/>
        <v>0.2759984928409947</v>
      </c>
      <c r="BQ283" s="84">
        <f t="shared" si="907"/>
        <v>0.10455915599095704</v>
      </c>
      <c r="BR283" s="84">
        <f t="shared" si="908"/>
        <v>0.29351921627731725</v>
      </c>
      <c r="BS283" s="84">
        <f t="shared" si="909"/>
        <v>0.18519216277317258</v>
      </c>
      <c r="BT283" s="84">
        <f t="shared" si="910"/>
        <v>1.2245666917859834E-2</v>
      </c>
      <c r="BU283" s="84">
        <f t="shared" si="911"/>
        <v>0</v>
      </c>
      <c r="BV283" s="84">
        <f t="shared" si="912"/>
        <v>2.0723436322532028E-3</v>
      </c>
      <c r="BW283" s="84">
        <f t="shared" si="913"/>
        <v>7.5357950263752827E-4</v>
      </c>
      <c r="BX283" s="84">
        <f t="shared" si="914"/>
        <v>4.709871891484552E-3</v>
      </c>
      <c r="BY283" s="84">
        <f t="shared" si="915"/>
        <v>5.651846269781462E-4</v>
      </c>
      <c r="BZ283" s="84">
        <f t="shared" si="916"/>
        <v>7.5357950263752827E-4</v>
      </c>
      <c r="CA283" s="75">
        <f t="shared" si="917"/>
        <v>6.782215523737754E-3</v>
      </c>
      <c r="CB283" s="85">
        <f t="shared" si="918"/>
        <v>1</v>
      </c>
      <c r="CC283" s="75"/>
      <c r="CD283" s="75"/>
      <c r="CE283" s="74">
        <v>349</v>
      </c>
      <c r="CF283" s="74">
        <v>1230</v>
      </c>
      <c r="CG283" s="74">
        <v>767</v>
      </c>
      <c r="CH283" s="74">
        <v>492</v>
      </c>
      <c r="CI283" s="74">
        <v>394</v>
      </c>
      <c r="CJ283" s="74">
        <v>1335</v>
      </c>
      <c r="CK283" s="72">
        <v>63</v>
      </c>
      <c r="CP283" s="73">
        <f t="shared" si="1109"/>
        <v>0</v>
      </c>
      <c r="CQ283" s="73">
        <f t="shared" si="1110"/>
        <v>4630</v>
      </c>
      <c r="CR283" s="73"/>
      <c r="CS283" s="76">
        <f t="shared" si="919"/>
        <v>7.5377969762419006E-2</v>
      </c>
      <c r="CT283" s="77">
        <f t="shared" si="920"/>
        <v>0.26565874730021599</v>
      </c>
      <c r="CU283" s="77">
        <f t="shared" si="921"/>
        <v>0.16565874730021599</v>
      </c>
      <c r="CV283" s="77">
        <f t="shared" si="922"/>
        <v>0.10626349892008639</v>
      </c>
      <c r="CW283" s="77">
        <f t="shared" si="923"/>
        <v>8.5097192224622031E-2</v>
      </c>
      <c r="CX283" s="77">
        <f t="shared" si="924"/>
        <v>0.28833693304535635</v>
      </c>
      <c r="CY283" s="77">
        <f t="shared" si="925"/>
        <v>1.3606911447084234E-2</v>
      </c>
      <c r="CZ283" s="78"/>
      <c r="DA283" s="78"/>
      <c r="DB283" s="78"/>
      <c r="DC283" s="78"/>
      <c r="DD283" s="78">
        <f t="shared" si="926"/>
        <v>0</v>
      </c>
      <c r="DE283" s="75">
        <f t="shared" si="927"/>
        <v>1</v>
      </c>
      <c r="DF283" s="75"/>
      <c r="DG283" s="75"/>
      <c r="DH283" s="74">
        <v>1329</v>
      </c>
      <c r="DI283" s="74">
        <v>1041</v>
      </c>
      <c r="DJ283" s="74">
        <v>765</v>
      </c>
      <c r="DK283" s="74">
        <v>607</v>
      </c>
      <c r="DM283" s="74">
        <v>103</v>
      </c>
      <c r="DN283" s="74">
        <v>250</v>
      </c>
      <c r="DO283" s="72">
        <v>432</v>
      </c>
      <c r="DP283" s="74">
        <v>28</v>
      </c>
      <c r="DQ283" s="74">
        <v>2</v>
      </c>
      <c r="DR283" s="74">
        <v>6</v>
      </c>
      <c r="DU283" s="73">
        <f t="shared" si="928"/>
        <v>36</v>
      </c>
      <c r="DV283" s="73">
        <f t="shared" si="1111"/>
        <v>4563</v>
      </c>
      <c r="DW283" s="76">
        <f t="shared" si="929"/>
        <v>0.29125575279421434</v>
      </c>
      <c r="DX283" s="77">
        <f t="shared" si="930"/>
        <v>0.22813938198553582</v>
      </c>
      <c r="DY283" s="77">
        <f t="shared" si="931"/>
        <v>0.16765285996055226</v>
      </c>
      <c r="DZ283" s="77">
        <f t="shared" si="932"/>
        <v>0.13302651764190226</v>
      </c>
      <c r="EA283" s="77">
        <f t="shared" si="933"/>
        <v>0</v>
      </c>
      <c r="EB283" s="77">
        <f t="shared" si="934"/>
        <v>2.2572868726714882E-2</v>
      </c>
      <c r="EC283" s="77">
        <f t="shared" si="935"/>
        <v>5.4788516326977864E-2</v>
      </c>
      <c r="ED283" s="77">
        <f t="shared" si="936"/>
        <v>9.4674556213017749E-2</v>
      </c>
      <c r="EE283" s="75">
        <f t="shared" si="937"/>
        <v>6.1363138286215212E-3</v>
      </c>
      <c r="EF283" s="78">
        <f t="shared" si="938"/>
        <v>4.3830813061582295E-4</v>
      </c>
      <c r="EG283" s="78">
        <f t="shared" si="939"/>
        <v>1.3149243918474688E-3</v>
      </c>
      <c r="EH283" s="78">
        <f t="shared" si="940"/>
        <v>0</v>
      </c>
      <c r="EI283" s="78">
        <f t="shared" si="941"/>
        <v>0</v>
      </c>
      <c r="EJ283" s="75">
        <f t="shared" si="942"/>
        <v>7.889546351084813E-3</v>
      </c>
      <c r="EK283" s="75">
        <f t="shared" si="943"/>
        <v>1</v>
      </c>
      <c r="EL283" s="75"/>
      <c r="EM283" s="75"/>
      <c r="EN283" s="75"/>
      <c r="EO283" s="75"/>
      <c r="EP283" s="75"/>
      <c r="EQ283" s="75"/>
      <c r="ER283" s="75">
        <f t="shared" si="944"/>
        <v>0.33125972006220838</v>
      </c>
      <c r="ES283" s="75">
        <f t="shared" si="945"/>
        <v>0.29351921627731725</v>
      </c>
      <c r="ET283" s="75">
        <f t="shared" si="946"/>
        <v>0.26565874730021599</v>
      </c>
      <c r="EU283" s="75">
        <f t="shared" si="947"/>
        <v>0.22813938198553582</v>
      </c>
      <c r="EV283" s="75"/>
      <c r="EW283" s="75"/>
      <c r="EX283" s="75">
        <f t="shared" si="948"/>
        <v>4.7767162852699399E-2</v>
      </c>
      <c r="EY283" s="75">
        <f t="shared" si="949"/>
        <v>3.5983421250941977E-2</v>
      </c>
      <c r="EZ283" s="75">
        <f t="shared" si="950"/>
        <v>8.5097192224622031E-2</v>
      </c>
      <c r="FA283" s="75">
        <f t="shared" si="951"/>
        <v>0.16765285996055226</v>
      </c>
      <c r="FB283" s="75"/>
      <c r="FC283" s="75"/>
      <c r="FD283" s="75"/>
      <c r="FE283" s="75">
        <f t="shared" si="952"/>
        <v>0</v>
      </c>
      <c r="FF283" s="75"/>
      <c r="FG283" s="75"/>
      <c r="FH283" s="75"/>
      <c r="FI283" s="75"/>
      <c r="FJ283" s="75"/>
      <c r="FK283" s="75">
        <f t="shared" si="953"/>
        <v>2.0723436322532028E-3</v>
      </c>
      <c r="FL283" s="75"/>
      <c r="FM283" s="75"/>
      <c r="FN283" s="75"/>
      <c r="FO283" s="75"/>
      <c r="FP283" s="75">
        <f t="shared" si="954"/>
        <v>0.37902688291490777</v>
      </c>
      <c r="FQ283" s="75">
        <f t="shared" si="955"/>
        <v>0.33157498116051248</v>
      </c>
      <c r="FR283" s="75">
        <f t="shared" si="956"/>
        <v>0.35075593952483802</v>
      </c>
      <c r="FS283" s="75">
        <f t="shared" si="957"/>
        <v>0.39579224194608809</v>
      </c>
      <c r="FT283" s="75"/>
      <c r="FU283" s="75"/>
      <c r="FV283" s="75"/>
      <c r="FW283" s="75">
        <f t="shared" si="958"/>
        <v>-2.786046897710126E-2</v>
      </c>
      <c r="FX283" s="75">
        <f t="shared" si="959"/>
        <v>-3.751936531468017E-2</v>
      </c>
      <c r="FY283" s="75">
        <f t="shared" si="960"/>
        <v>-6.537983429178143E-2</v>
      </c>
      <c r="FZ283" s="75"/>
      <c r="GA283" s="75"/>
      <c r="GB283" s="75">
        <f t="shared" si="961"/>
        <v>4.9113770973680054E-2</v>
      </c>
      <c r="GC283" s="75">
        <f t="shared" si="962"/>
        <v>8.2555667735930233E-2</v>
      </c>
      <c r="GD283" s="75">
        <f t="shared" si="963"/>
        <v>0.13166943870961029</v>
      </c>
      <c r="GE283" s="75"/>
      <c r="GF283" s="75"/>
      <c r="GG283" s="75"/>
      <c r="GH283" s="75"/>
      <c r="GI283" s="75"/>
      <c r="GJ283" s="75"/>
      <c r="GK283" s="75"/>
      <c r="GL283" s="75"/>
      <c r="GM283" s="75"/>
      <c r="GN283" s="75"/>
      <c r="GO283" s="75"/>
      <c r="GP283" s="75"/>
      <c r="GQ283" s="75">
        <f t="shared" si="964"/>
        <v>1.918095836432554E-2</v>
      </c>
      <c r="GR283" s="75">
        <f t="shared" si="965"/>
        <v>4.5036302421250063E-2</v>
      </c>
      <c r="GS283" s="75">
        <f t="shared" si="966"/>
        <v>6.4217260785575603E-2</v>
      </c>
      <c r="GT283" s="75"/>
      <c r="GU283" s="75"/>
      <c r="GV283" s="75"/>
      <c r="GW283" s="75"/>
      <c r="GX283" s="75">
        <f t="shared" si="967"/>
        <v>5.9986669628971341E-3</v>
      </c>
      <c r="GY283" s="75">
        <f t="shared" si="968"/>
        <v>1.2245666917859834E-2</v>
      </c>
      <c r="GZ283" s="75">
        <f t="shared" si="969"/>
        <v>1.3606911447084234E-2</v>
      </c>
      <c r="HA283" s="75">
        <f t="shared" si="970"/>
        <v>2.2572868726714882E-2</v>
      </c>
      <c r="HB283" s="75"/>
      <c r="HC283" s="75"/>
      <c r="HD283" s="75">
        <f t="shared" si="971"/>
        <v>1.3612445292243997E-3</v>
      </c>
      <c r="HE283" s="75">
        <f t="shared" si="972"/>
        <v>8.9659572796306486E-3</v>
      </c>
      <c r="HF283" s="75">
        <f t="shared" si="973"/>
        <v>1.0327201808855048E-2</v>
      </c>
      <c r="HG283" s="75"/>
      <c r="HH283" s="75"/>
      <c r="HI283" s="75"/>
      <c r="HJ283" s="75">
        <f t="shared" si="974"/>
        <v>0.17796045323261497</v>
      </c>
      <c r="HK283" s="75">
        <f t="shared" si="975"/>
        <v>0.18519216277317258</v>
      </c>
      <c r="HL283" s="75">
        <f t="shared" si="976"/>
        <v>0.16565874730021599</v>
      </c>
      <c r="HM283" s="75">
        <f t="shared" si="977"/>
        <v>0.13302651764190226</v>
      </c>
      <c r="HN283" s="75"/>
      <c r="HO283" s="75"/>
      <c r="HP283" s="75">
        <f t="shared" si="978"/>
        <v>-1.9533415472956589E-2</v>
      </c>
      <c r="HQ283" s="75">
        <f>Gegevens!HM247-Gegevens!HL247</f>
        <v>-2.9491264131551925E-2</v>
      </c>
      <c r="HR283" s="75">
        <f t="shared" si="979"/>
        <v>-5.2165645131270311E-2</v>
      </c>
      <c r="HS283" s="75"/>
      <c r="HT283" s="75"/>
      <c r="HU283" s="75"/>
      <c r="HV283" s="75">
        <f t="shared" si="980"/>
        <v>0.29504554543434791</v>
      </c>
      <c r="HW283" s="75">
        <f t="shared" si="981"/>
        <v>0.2759984928409947</v>
      </c>
      <c r="HX283" s="75">
        <f t="shared" si="982"/>
        <v>0.28833693304535635</v>
      </c>
      <c r="HY283" s="75">
        <f t="shared" si="983"/>
        <v>0.29125575279421434</v>
      </c>
      <c r="HZ283" s="75"/>
      <c r="IA283" s="75"/>
      <c r="IB283" s="75">
        <f t="shared" si="984"/>
        <v>1.2338440204361645E-2</v>
      </c>
      <c r="IC283" s="75">
        <f t="shared" si="985"/>
        <v>2.9188197488579926E-3</v>
      </c>
      <c r="ID283" s="75">
        <f t="shared" si="986"/>
        <v>1.5257259953219637E-2</v>
      </c>
      <c r="IE283" s="75"/>
      <c r="IF283" s="75"/>
      <c r="IG283" s="75"/>
      <c r="IH283" s="75">
        <f t="shared" si="987"/>
        <v>6.3319262386136416E-2</v>
      </c>
      <c r="II283" s="75">
        <f t="shared" si="988"/>
        <v>0.10455915599095704</v>
      </c>
      <c r="IJ283" s="75">
        <f t="shared" si="989"/>
        <v>7.5377969762419006E-2</v>
      </c>
      <c r="IK283" s="75">
        <f t="shared" si="990"/>
        <v>9.4674556213017749E-2</v>
      </c>
      <c r="IL283" s="75"/>
      <c r="IM283" s="75"/>
      <c r="IN283" s="75">
        <f t="shared" si="991"/>
        <v>-2.9181186228538034E-2</v>
      </c>
      <c r="IO283" s="75">
        <f t="shared" si="992"/>
        <v>1.9296586450598743E-2</v>
      </c>
      <c r="IP283" s="75">
        <f t="shared" si="993"/>
        <v>-9.8845997779392902E-3</v>
      </c>
      <c r="IQ283" s="75"/>
      <c r="IR283" s="75"/>
      <c r="IS283" s="75"/>
      <c r="IT283" s="75">
        <f t="shared" si="994"/>
        <v>6.8873583648078204E-2</v>
      </c>
      <c r="IU283" s="75">
        <f t="shared" si="995"/>
        <v>8.364732479276564E-2</v>
      </c>
      <c r="IV283" s="75">
        <f t="shared" si="996"/>
        <v>0.10626349892008639</v>
      </c>
      <c r="IW283" s="75">
        <f t="shared" si="997"/>
        <v>5.4788516326977864E-2</v>
      </c>
      <c r="IX283" s="75"/>
      <c r="IY283" s="75"/>
      <c r="IZ283" s="75">
        <f t="shared" si="998"/>
        <v>2.2616174127320754E-2</v>
      </c>
      <c r="JA283" s="75">
        <f t="shared" si="999"/>
        <v>-5.147498259310853E-2</v>
      </c>
      <c r="JB283" s="75">
        <f t="shared" si="1000"/>
        <v>-2.8858808465787776E-2</v>
      </c>
      <c r="JC283" s="75"/>
      <c r="JD283" s="75"/>
      <c r="JE283" s="75"/>
      <c r="JF283" s="75"/>
      <c r="JG283" s="75"/>
      <c r="JH283" s="75"/>
      <c r="JI283" s="75">
        <f t="shared" si="1001"/>
        <v>6.9317929349033552E-2</v>
      </c>
      <c r="JJ283" s="75">
        <f t="shared" si="1002"/>
        <v>0.13219284603421461</v>
      </c>
      <c r="JK283" s="75">
        <f t="shared" si="1003"/>
        <v>0.13819151299711174</v>
      </c>
      <c r="JL283" s="75"/>
      <c r="JM283" s="75">
        <f t="shared" si="1004"/>
        <v>0.11680482290881687</v>
      </c>
      <c r="JN283" s="75">
        <f t="shared" si="1005"/>
        <v>0.18820648078372268</v>
      </c>
      <c r="JO283" s="75">
        <f t="shared" si="1006"/>
        <v>0.20045214770158251</v>
      </c>
      <c r="JP283" s="75"/>
      <c r="JQ283" s="75">
        <f t="shared" si="1007"/>
        <v>8.8984881209503236E-2</v>
      </c>
      <c r="JR283" s="75">
        <f t="shared" si="1008"/>
        <v>0.18164146868250541</v>
      </c>
      <c r="JS283" s="75">
        <f t="shared" si="1009"/>
        <v>0.19524838012958962</v>
      </c>
      <c r="JT283" s="75"/>
      <c r="JU283" s="75">
        <f t="shared" si="1010"/>
        <v>0.11724742493973263</v>
      </c>
      <c r="JV283" s="75">
        <f t="shared" si="1011"/>
        <v>0.14946307253999561</v>
      </c>
      <c r="JW283" s="75">
        <f t="shared" si="1012"/>
        <v>0.17203594126671048</v>
      </c>
      <c r="JX283" s="75"/>
      <c r="JY283" s="75"/>
      <c r="JZ283" s="75"/>
      <c r="KA283" s="75">
        <f t="shared" si="1013"/>
        <v>-2.7819941699313636E-2</v>
      </c>
      <c r="KB283" s="75">
        <f t="shared" si="1014"/>
        <v>2.8262543730229392E-2</v>
      </c>
      <c r="KC283" s="75">
        <f t="shared" si="1015"/>
        <v>4.4260203091575634E-4</v>
      </c>
      <c r="KD283" s="75"/>
      <c r="KE283" s="75"/>
      <c r="KF283" s="75">
        <f t="shared" si="1016"/>
        <v>-6.5650121012172657E-3</v>
      </c>
      <c r="KG283" s="75">
        <f t="shared" si="1017"/>
        <v>-3.2178396142509808E-2</v>
      </c>
      <c r="KH283" s="75">
        <f t="shared" si="1018"/>
        <v>-3.8743408243727073E-2</v>
      </c>
      <c r="KI283" s="75"/>
      <c r="KJ283" s="75"/>
      <c r="KK283" s="75">
        <f t="shared" si="1019"/>
        <v>-5.2037675719928955E-3</v>
      </c>
      <c r="KL283" s="75">
        <f t="shared" si="1020"/>
        <v>-2.3212438862879131E-2</v>
      </c>
      <c r="KM283" s="75">
        <f t="shared" si="1021"/>
        <v>-2.8416206434872027E-2</v>
      </c>
      <c r="KN283" s="75"/>
      <c r="KO283" s="75"/>
      <c r="KP283" s="75"/>
      <c r="KQ283" s="75"/>
      <c r="KR283" s="73">
        <f t="shared" si="1022"/>
        <v>1339.3281838733985</v>
      </c>
      <c r="KS283" s="73">
        <f t="shared" si="1023"/>
        <v>164.19235116804825</v>
      </c>
      <c r="KT283" s="73">
        <f t="shared" si="1024"/>
        <v>845.03183873398643</v>
      </c>
      <c r="KU283" s="73">
        <f t="shared" si="1025"/>
        <v>1259.3811228334589</v>
      </c>
      <c r="KV283" s="73">
        <f t="shared" si="1026"/>
        <v>477.10342878673697</v>
      </c>
      <c r="KW283" s="73">
        <f t="shared" si="1027"/>
        <v>381.6827430293896</v>
      </c>
      <c r="KX283" s="73">
        <f t="shared" si="1028"/>
        <v>55.876978146194425</v>
      </c>
      <c r="KY283" s="73"/>
      <c r="KZ283" s="73">
        <f t="shared" si="1029"/>
        <v>1212.2008639308856</v>
      </c>
      <c r="LA283" s="73">
        <f t="shared" si="1030"/>
        <v>388.29848812095031</v>
      </c>
      <c r="LB283" s="73">
        <f t="shared" si="1031"/>
        <v>755.90086393088552</v>
      </c>
      <c r="LC283" s="73">
        <f t="shared" si="1032"/>
        <v>1315.681425485961</v>
      </c>
      <c r="LD283" s="73">
        <f t="shared" si="1033"/>
        <v>343.94967602591794</v>
      </c>
      <c r="LE283" s="73">
        <f t="shared" si="1034"/>
        <v>484.8803455723542</v>
      </c>
      <c r="LF283" s="73">
        <f t="shared" si="1035"/>
        <v>62.088336933045355</v>
      </c>
      <c r="LG283" s="73"/>
      <c r="LH283" s="73">
        <f t="shared" si="1036"/>
        <v>1041</v>
      </c>
      <c r="LI283" s="73">
        <f t="shared" si="1037"/>
        <v>765</v>
      </c>
      <c r="LJ283" s="73">
        <f t="shared" si="1038"/>
        <v>607</v>
      </c>
      <c r="LK283" s="73">
        <f t="shared" si="1039"/>
        <v>1329</v>
      </c>
      <c r="LL283" s="73">
        <f t="shared" si="1040"/>
        <v>432</v>
      </c>
      <c r="LM283" s="73">
        <f t="shared" si="1041"/>
        <v>250</v>
      </c>
      <c r="LN283" s="73">
        <f t="shared" si="1042"/>
        <v>103</v>
      </c>
      <c r="LO283" s="73"/>
      <c r="LP283" s="73">
        <f t="shared" si="1043"/>
        <v>-127.12731994251294</v>
      </c>
      <c r="LQ283" s="73">
        <f t="shared" si="1044"/>
        <v>224.10613695290206</v>
      </c>
      <c r="LR283" s="73">
        <f t="shared" si="1045"/>
        <v>-89.130974803100912</v>
      </c>
      <c r="LS283" s="73">
        <f t="shared" si="1046"/>
        <v>56.300302652502069</v>
      </c>
      <c r="LT283" s="73">
        <f t="shared" si="1047"/>
        <v>-133.15375276081903</v>
      </c>
      <c r="LU283" s="73">
        <f t="shared" si="1048"/>
        <v>103.1976025429646</v>
      </c>
      <c r="LV283" s="73">
        <f t="shared" si="1049"/>
        <v>6.2113587868509299</v>
      </c>
      <c r="LW283" s="73"/>
      <c r="LX283" s="73">
        <f t="shared" si="1050"/>
        <v>-171.20086393088559</v>
      </c>
      <c r="LY283" s="73">
        <f t="shared" si="1051"/>
        <v>376.70151187904969</v>
      </c>
      <c r="LZ283" s="73">
        <f t="shared" si="1052"/>
        <v>-148.90086393088552</v>
      </c>
      <c r="MA283" s="73">
        <f t="shared" si="1053"/>
        <v>13.318574514039028</v>
      </c>
      <c r="MB283" s="73">
        <f t="shared" si="1054"/>
        <v>88.050323974082062</v>
      </c>
      <c r="MC283" s="73">
        <f t="shared" si="1055"/>
        <v>-234.8803455723542</v>
      </c>
      <c r="MD283" s="73">
        <f t="shared" si="1056"/>
        <v>40.911663066954645</v>
      </c>
      <c r="ME283" s="73"/>
      <c r="MF283" s="73">
        <f t="shared" si="1057"/>
        <v>-298.32818387339853</v>
      </c>
      <c r="MG283" s="73">
        <f t="shared" si="1058"/>
        <v>600.80764883195172</v>
      </c>
      <c r="MH283" s="73">
        <f t="shared" si="1059"/>
        <v>-238.03183873398643</v>
      </c>
      <c r="MI283" s="73">
        <f t="shared" si="1060"/>
        <v>69.618877166541097</v>
      </c>
      <c r="MJ283" s="73">
        <f t="shared" si="1061"/>
        <v>-45.10342878673697</v>
      </c>
      <c r="MK283" s="73">
        <f t="shared" si="1062"/>
        <v>-131.6827430293896</v>
      </c>
      <c r="ML283" s="73">
        <f t="shared" si="1063"/>
        <v>47.123021853805575</v>
      </c>
      <c r="MM283" s="73"/>
      <c r="MN283" s="75">
        <f t="shared" si="1064"/>
        <v>-9.4918722291690225E-2</v>
      </c>
      <c r="MO283" s="75">
        <f t="shared" si="1065"/>
        <v>1.3648999807764066</v>
      </c>
      <c r="MP283" s="75">
        <f t="shared" si="1066"/>
        <v>-0.1054764693087015</v>
      </c>
      <c r="MQ283" s="75">
        <f t="shared" si="1067"/>
        <v>4.4704737614164831E-2</v>
      </c>
      <c r="MR283" s="75">
        <f t="shared" si="1068"/>
        <v>-0.27908781351545925</v>
      </c>
      <c r="MS283" s="75">
        <f t="shared" si="1069"/>
        <v>0.27037534294553733</v>
      </c>
      <c r="MT283" s="75">
        <f t="shared" si="1070"/>
        <v>0.11116132247881702</v>
      </c>
      <c r="MU283" s="75"/>
      <c r="MV283" s="75">
        <f t="shared" si="1071"/>
        <v>-0.14123143203818631</v>
      </c>
      <c r="MW283" s="75">
        <f t="shared" si="1072"/>
        <v>0.97013386197298734</v>
      </c>
      <c r="MX283" s="75">
        <f t="shared" si="1073"/>
        <v>-0.1969846457861702</v>
      </c>
      <c r="MY283" s="75">
        <f t="shared" si="1074"/>
        <v>1.0122947893043082E-2</v>
      </c>
      <c r="MZ283" s="75">
        <f t="shared" si="1075"/>
        <v>0.25599769417269963</v>
      </c>
      <c r="NA283" s="75">
        <f t="shared" si="1076"/>
        <v>-0.48440888090669204</v>
      </c>
      <c r="NB283" s="75">
        <f t="shared" si="1077"/>
        <v>0.6589267016617445</v>
      </c>
      <c r="NC283" s="75"/>
      <c r="ND283" s="75">
        <f t="shared" si="1078"/>
        <v>-0.22274464725338619</v>
      </c>
      <c r="NE283" s="75">
        <f t="shared" si="1079"/>
        <v>3.6591695323068656</v>
      </c>
      <c r="NF283" s="75">
        <f t="shared" si="1080"/>
        <v>-0.28168387014932128</v>
      </c>
      <c r="NG283" s="75">
        <f t="shared" si="1081"/>
        <v>5.5280229236648264E-2</v>
      </c>
      <c r="NH283" s="75">
        <f t="shared" si="1082"/>
        <v>-9.453595607441756E-2</v>
      </c>
      <c r="NI283" s="75">
        <f t="shared" si="1083"/>
        <v>-0.34500575526216554</v>
      </c>
      <c r="NJ283" s="75">
        <f t="shared" si="1084"/>
        <v>0.84333518771388594</v>
      </c>
      <c r="NK283" s="75"/>
      <c r="NL283" s="75"/>
      <c r="NM283" s="211">
        <v>1647</v>
      </c>
      <c r="NN283" s="212">
        <v>0</v>
      </c>
      <c r="NO283" s="212">
        <v>2</v>
      </c>
      <c r="NP283" s="212">
        <v>0</v>
      </c>
      <c r="NQ283" s="212">
        <v>0</v>
      </c>
      <c r="NR283" s="212">
        <v>1</v>
      </c>
      <c r="NS283" s="213">
        <v>3</v>
      </c>
      <c r="NT283" s="213">
        <f t="shared" si="1085"/>
        <v>1650</v>
      </c>
      <c r="NU283" s="75"/>
      <c r="NV283" s="75"/>
      <c r="NW283" s="73">
        <v>4563</v>
      </c>
      <c r="NX283" s="73">
        <v>765</v>
      </c>
      <c r="NY283" s="75">
        <f t="shared" si="1086"/>
        <v>0.16765285996055226</v>
      </c>
      <c r="NZ283" s="75">
        <f t="shared" si="1087"/>
        <v>1.0866391724491365E-3</v>
      </c>
      <c r="OA283" s="75">
        <f t="shared" si="1088"/>
        <v>9.760753096327788E-4</v>
      </c>
      <c r="OB283" s="73">
        <v>6440</v>
      </c>
      <c r="OC283" s="73">
        <v>5038</v>
      </c>
      <c r="OD283" s="73">
        <v>203.59415740702141</v>
      </c>
      <c r="OE283" s="73">
        <v>61.491972490653808</v>
      </c>
      <c r="OF283" s="75">
        <f t="shared" si="1089"/>
        <v>9.5484429333313366E-3</v>
      </c>
      <c r="OG283" s="75">
        <f t="shared" si="1090"/>
        <v>0.30203210776682687</v>
      </c>
      <c r="OH283" s="73">
        <v>186.66666666666703</v>
      </c>
      <c r="OI283" s="73">
        <f t="shared" si="1091"/>
        <v>56.379326783141124</v>
      </c>
      <c r="OJ283" s="75">
        <f t="shared" si="1092"/>
        <v>1.1190815161401572E-2</v>
      </c>
      <c r="OK283" s="75">
        <f t="shared" si="1093"/>
        <v>9.8268400910661211E-4</v>
      </c>
      <c r="OL283" s="75">
        <f t="shared" si="1094"/>
        <v>8.9706516526930411E-5</v>
      </c>
      <c r="OM283" s="73">
        <v>6399</v>
      </c>
      <c r="ON283" s="73">
        <v>132520102</v>
      </c>
      <c r="OO283" s="73">
        <f t="shared" si="1095"/>
        <v>20709.501797155805</v>
      </c>
      <c r="OP283" s="75">
        <f t="shared" si="1096"/>
        <v>9.8199627458328467E-4</v>
      </c>
      <c r="OQ283" s="75">
        <f t="shared" si="1097"/>
        <v>1.0641928924693131E-3</v>
      </c>
      <c r="OR283" s="75">
        <f t="shared" si="1098"/>
        <v>1.81759899446357E-4</v>
      </c>
      <c r="OS283" s="73">
        <v>1476.3994374120955</v>
      </c>
      <c r="OT283" s="75">
        <f t="shared" si="1099"/>
        <v>0.22925457102672289</v>
      </c>
      <c r="OU283" s="75">
        <f t="shared" si="1100"/>
        <v>1.2167876097016399E-3</v>
      </c>
      <c r="OV283" s="73">
        <v>7.326796208524371</v>
      </c>
      <c r="OW283" s="75">
        <f t="shared" si="1101"/>
        <v>1.1449908123963698E-3</v>
      </c>
      <c r="OX283" s="75">
        <v>1.5306122448979591E-2</v>
      </c>
      <c r="OY283" s="73">
        <v>365</v>
      </c>
      <c r="OZ283" s="75">
        <f t="shared" si="1102"/>
        <v>5.6677018633540376E-2</v>
      </c>
      <c r="PA283" s="73">
        <v>1234</v>
      </c>
      <c r="PB283" s="75">
        <f t="shared" si="1103"/>
        <v>0.19161490683229815</v>
      </c>
      <c r="PC283" s="73">
        <v>1080</v>
      </c>
      <c r="PD283" s="73">
        <v>1408</v>
      </c>
      <c r="PE283" s="75">
        <f t="shared" si="1104"/>
        <v>-0.23295454545454544</v>
      </c>
      <c r="PF283" s="75">
        <v>2.4935681773204037E-2</v>
      </c>
      <c r="PG283" s="75">
        <v>3.1466455570947953E-2</v>
      </c>
      <c r="PH283" s="75">
        <v>5.640213734415199E-2</v>
      </c>
      <c r="PI283" s="75"/>
      <c r="PJ283" s="75"/>
      <c r="PK283" s="75"/>
      <c r="PL283" s="75"/>
      <c r="PM283" s="75"/>
      <c r="PN283" s="75"/>
      <c r="PO283" s="226"/>
      <c r="PP283" s="21">
        <f t="shared" si="1105"/>
        <v>0</v>
      </c>
      <c r="PQ283" s="73">
        <f t="shared" si="1106"/>
        <v>89.825153959141574</v>
      </c>
      <c r="PR283" s="73"/>
      <c r="PS283" s="73">
        <f t="shared" si="1107"/>
        <v>18.509224948280764</v>
      </c>
      <c r="PT283" s="73">
        <v>1</v>
      </c>
      <c r="PU283" s="73">
        <f t="shared" si="1108"/>
        <v>9.128724564113476</v>
      </c>
      <c r="PV283" s="73">
        <v>1</v>
      </c>
      <c r="PW283" s="73"/>
    </row>
    <row r="284" spans="1:439" x14ac:dyDescent="0.25">
      <c r="A284" s="150"/>
      <c r="B284" s="153" t="s">
        <v>12</v>
      </c>
      <c r="C284" s="151"/>
      <c r="D284" s="156">
        <v>11053</v>
      </c>
      <c r="E284" s="156" t="s">
        <v>0</v>
      </c>
      <c r="F284" s="72" t="s">
        <v>31</v>
      </c>
      <c r="G284" s="82"/>
      <c r="P284" s="161"/>
      <c r="Q284" s="127"/>
      <c r="R284" s="127"/>
      <c r="S284" s="127"/>
      <c r="T284" s="127"/>
      <c r="U284" s="127"/>
      <c r="V284" s="127"/>
      <c r="W284" s="127"/>
      <c r="X284" s="127"/>
      <c r="Y284" s="127"/>
      <c r="Z284" s="113"/>
      <c r="AA284" s="73"/>
      <c r="AB284" s="74">
        <v>1681</v>
      </c>
      <c r="AC284" s="74">
        <v>4158</v>
      </c>
      <c r="AD284" s="74">
        <v>1180</v>
      </c>
      <c r="AE284" s="74">
        <v>675</v>
      </c>
      <c r="AF284" s="74">
        <v>703</v>
      </c>
      <c r="AG284" s="74">
        <v>3771</v>
      </c>
      <c r="AH284" s="74">
        <v>181</v>
      </c>
      <c r="AI284" s="74">
        <v>119</v>
      </c>
      <c r="AK284" s="73">
        <f t="shared" si="892"/>
        <v>12468</v>
      </c>
      <c r="AL284" s="75"/>
      <c r="AM284" s="76">
        <f t="shared" si="893"/>
        <v>0.13482515239011869</v>
      </c>
      <c r="AN284" s="77">
        <f t="shared" si="894"/>
        <v>0.33349374398460058</v>
      </c>
      <c r="AO284" s="77">
        <f t="shared" si="895"/>
        <v>9.4642284247674041E-2</v>
      </c>
      <c r="AP284" s="77">
        <f t="shared" si="896"/>
        <v>5.4138594802694902E-2</v>
      </c>
      <c r="AQ284" s="77">
        <f t="shared" si="897"/>
        <v>5.6384343920436314E-2</v>
      </c>
      <c r="AR284" s="77">
        <f t="shared" si="898"/>
        <v>0.30245428296438881</v>
      </c>
      <c r="AS284" s="77">
        <f t="shared" si="899"/>
        <v>1.4517163939685595E-2</v>
      </c>
      <c r="AT284" s="78">
        <f t="shared" si="900"/>
        <v>9.5444337504010258E-3</v>
      </c>
      <c r="AU284" s="75">
        <f t="shared" si="901"/>
        <v>1</v>
      </c>
      <c r="AV284" s="75"/>
      <c r="AW284" s="75"/>
      <c r="AX284" s="74">
        <v>841</v>
      </c>
      <c r="AY284" s="74">
        <v>643</v>
      </c>
      <c r="AZ284" s="74">
        <v>944</v>
      </c>
      <c r="BA284" s="74">
        <v>714</v>
      </c>
      <c r="BB284" s="74">
        <v>4619</v>
      </c>
      <c r="BC284" s="74">
        <v>1780</v>
      </c>
      <c r="BD284" s="74">
        <v>247</v>
      </c>
      <c r="BF284" s="74">
        <v>28</v>
      </c>
      <c r="BG284" s="79">
        <v>4</v>
      </c>
      <c r="BH284" s="80">
        <v>106</v>
      </c>
      <c r="BI284" s="80"/>
      <c r="BJ284" s="81"/>
      <c r="BK284" s="73">
        <f t="shared" si="902"/>
        <v>110</v>
      </c>
      <c r="BL284" s="79">
        <f t="shared" si="903"/>
        <v>9926</v>
      </c>
      <c r="BM284" s="82"/>
      <c r="BN284" s="83">
        <f t="shared" si="904"/>
        <v>8.4726979649405607E-2</v>
      </c>
      <c r="BO284" s="84">
        <f t="shared" si="905"/>
        <v>6.4779367318154341E-2</v>
      </c>
      <c r="BP284" s="84">
        <f t="shared" si="906"/>
        <v>9.5103767882329243E-2</v>
      </c>
      <c r="BQ284" s="84">
        <f t="shared" si="907"/>
        <v>7.1932299012693934E-2</v>
      </c>
      <c r="BR284" s="84">
        <f t="shared" si="908"/>
        <v>0.46534354221237156</v>
      </c>
      <c r="BS284" s="84">
        <f t="shared" si="909"/>
        <v>0.17932701994761233</v>
      </c>
      <c r="BT284" s="84">
        <f t="shared" si="910"/>
        <v>2.4884142655651822E-2</v>
      </c>
      <c r="BU284" s="84">
        <f t="shared" si="911"/>
        <v>0</v>
      </c>
      <c r="BV284" s="84">
        <f t="shared" si="912"/>
        <v>2.8208744710860366E-3</v>
      </c>
      <c r="BW284" s="84">
        <f t="shared" si="913"/>
        <v>4.0298206729800525E-4</v>
      </c>
      <c r="BX284" s="84">
        <f t="shared" si="914"/>
        <v>1.0679024783397139E-2</v>
      </c>
      <c r="BY284" s="84">
        <f t="shared" si="915"/>
        <v>0</v>
      </c>
      <c r="BZ284" s="84">
        <f t="shared" si="916"/>
        <v>0</v>
      </c>
      <c r="CA284" s="75">
        <f t="shared" si="917"/>
        <v>1.1082006850695145E-2</v>
      </c>
      <c r="CB284" s="85">
        <f t="shared" si="918"/>
        <v>1</v>
      </c>
      <c r="CC284" s="75"/>
      <c r="CD284" s="75"/>
      <c r="CE284" s="34">
        <v>423</v>
      </c>
      <c r="CF284" s="34">
        <v>4169</v>
      </c>
      <c r="CG284" s="34">
        <v>3859</v>
      </c>
      <c r="CH284" s="34">
        <v>1129</v>
      </c>
      <c r="CI284" s="34">
        <v>2077</v>
      </c>
      <c r="CJ284" s="34">
        <v>1143</v>
      </c>
      <c r="CK284" s="34">
        <v>395</v>
      </c>
      <c r="CL284" s="34">
        <v>31</v>
      </c>
      <c r="CM284" s="34">
        <v>15</v>
      </c>
      <c r="CN284" s="34">
        <v>140</v>
      </c>
      <c r="CO284" s="74">
        <v>4</v>
      </c>
      <c r="CP284" s="73">
        <f t="shared" si="1109"/>
        <v>190</v>
      </c>
      <c r="CQ284" s="73">
        <f t="shared" si="1110"/>
        <v>13385</v>
      </c>
      <c r="CR284" s="73"/>
      <c r="CS284" s="76">
        <f t="shared" si="919"/>
        <v>3.1602540156892046E-2</v>
      </c>
      <c r="CT284" s="77">
        <f t="shared" si="920"/>
        <v>0.3114680612626074</v>
      </c>
      <c r="CU284" s="77">
        <f t="shared" si="921"/>
        <v>0.28830780724691818</v>
      </c>
      <c r="CV284" s="77">
        <f t="shared" si="922"/>
        <v>8.434815091520359E-2</v>
      </c>
      <c r="CW284" s="77">
        <f t="shared" si="923"/>
        <v>0.15517370190511767</v>
      </c>
      <c r="CX284" s="77">
        <f t="shared" si="924"/>
        <v>8.5394097870750835E-2</v>
      </c>
      <c r="CY284" s="77">
        <f t="shared" si="925"/>
        <v>2.9510646245797533E-2</v>
      </c>
      <c r="CZ284" s="78"/>
      <c r="DA284" s="78"/>
      <c r="DB284" s="78"/>
      <c r="DC284" s="78"/>
      <c r="DD284" s="78">
        <f t="shared" si="926"/>
        <v>1.4194994396712738E-2</v>
      </c>
      <c r="DE284" s="75">
        <f t="shared" si="927"/>
        <v>1</v>
      </c>
      <c r="DF284" s="75"/>
      <c r="DG284" s="75"/>
      <c r="DH284" s="34">
        <v>1236</v>
      </c>
      <c r="DI284" s="34">
        <v>4306</v>
      </c>
      <c r="DJ284" s="34">
        <v>2989</v>
      </c>
      <c r="DK284" s="34">
        <v>2651</v>
      </c>
      <c r="DL284" s="34"/>
      <c r="DM284" s="34">
        <v>673</v>
      </c>
      <c r="DN284" s="34">
        <v>764</v>
      </c>
      <c r="DO284" s="34">
        <v>573</v>
      </c>
      <c r="DP284" s="34">
        <v>9</v>
      </c>
      <c r="DQ284" s="34">
        <v>141</v>
      </c>
      <c r="DR284" s="34">
        <v>9</v>
      </c>
      <c r="DS284" s="74">
        <v>3</v>
      </c>
      <c r="DT284" s="74">
        <v>72</v>
      </c>
      <c r="DU284" s="73">
        <f t="shared" si="928"/>
        <v>234</v>
      </c>
      <c r="DV284" s="73">
        <f t="shared" si="1111"/>
        <v>13426</v>
      </c>
      <c r="DW284" s="76">
        <f t="shared" si="929"/>
        <v>9.2060181736928343E-2</v>
      </c>
      <c r="DX284" s="77">
        <f t="shared" si="930"/>
        <v>0.32072098912557723</v>
      </c>
      <c r="DY284" s="77">
        <f t="shared" si="931"/>
        <v>0.22262773722627738</v>
      </c>
      <c r="DZ284" s="77">
        <f t="shared" si="932"/>
        <v>0.19745270370922091</v>
      </c>
      <c r="EA284" s="77">
        <f t="shared" si="933"/>
        <v>0</v>
      </c>
      <c r="EB284" s="77">
        <f t="shared" si="934"/>
        <v>5.0126619991062119E-2</v>
      </c>
      <c r="EC284" s="77">
        <f t="shared" si="935"/>
        <v>5.6904513630269625E-2</v>
      </c>
      <c r="ED284" s="77">
        <f t="shared" si="936"/>
        <v>4.2678385222702217E-2</v>
      </c>
      <c r="EE284" s="75">
        <f t="shared" si="937"/>
        <v>6.703411291523909E-4</v>
      </c>
      <c r="EF284" s="78">
        <f t="shared" si="938"/>
        <v>1.0502011023387457E-2</v>
      </c>
      <c r="EG284" s="78">
        <f t="shared" si="939"/>
        <v>6.703411291523909E-4</v>
      </c>
      <c r="EH284" s="78">
        <f t="shared" si="940"/>
        <v>2.2344704305079697E-4</v>
      </c>
      <c r="EI284" s="78">
        <f t="shared" si="941"/>
        <v>5.3627290332191272E-3</v>
      </c>
      <c r="EJ284" s="75">
        <f t="shared" si="942"/>
        <v>1.7428869357962163E-2</v>
      </c>
      <c r="EK284" s="75">
        <f t="shared" si="943"/>
        <v>1</v>
      </c>
      <c r="EL284" s="75"/>
      <c r="EM284" s="75"/>
      <c r="EN284" s="75"/>
      <c r="EO284" s="75"/>
      <c r="EP284" s="75"/>
      <c r="EQ284" s="75"/>
      <c r="ER284" s="75">
        <f t="shared" si="944"/>
        <v>0.33349374398460058</v>
      </c>
      <c r="ES284" s="75">
        <f t="shared" si="945"/>
        <v>0.46534354221237156</v>
      </c>
      <c r="ET284" s="75">
        <f t="shared" si="946"/>
        <v>0.3114680612626074</v>
      </c>
      <c r="EU284" s="75">
        <f t="shared" si="947"/>
        <v>0.32072098912557723</v>
      </c>
      <c r="EV284" s="75"/>
      <c r="EW284" s="75"/>
      <c r="EX284" s="75">
        <f t="shared" si="948"/>
        <v>9.4642284247674041E-2</v>
      </c>
      <c r="EY284" s="75">
        <f t="shared" si="949"/>
        <v>6.4779367318154341E-2</v>
      </c>
      <c r="EZ284" s="75">
        <f t="shared" si="950"/>
        <v>0.15517370190511767</v>
      </c>
      <c r="FA284" s="75">
        <f t="shared" si="951"/>
        <v>0.22262773722627738</v>
      </c>
      <c r="FB284" s="75"/>
      <c r="FC284" s="75"/>
      <c r="FD284" s="75"/>
      <c r="FE284" s="75">
        <f t="shared" si="952"/>
        <v>0</v>
      </c>
      <c r="FF284" s="75"/>
      <c r="FG284" s="75"/>
      <c r="FH284" s="75"/>
      <c r="FI284" s="75"/>
      <c r="FJ284" s="75"/>
      <c r="FK284" s="75">
        <f t="shared" si="953"/>
        <v>2.8208744710860366E-3</v>
      </c>
      <c r="FL284" s="75"/>
      <c r="FM284" s="75"/>
      <c r="FN284" s="75"/>
      <c r="FO284" s="75"/>
      <c r="FP284" s="75">
        <f t="shared" si="954"/>
        <v>0.42813602823227459</v>
      </c>
      <c r="FQ284" s="75">
        <f t="shared" si="955"/>
        <v>0.53294378400161191</v>
      </c>
      <c r="FR284" s="75">
        <f t="shared" si="956"/>
        <v>0.4666417631677251</v>
      </c>
      <c r="FS284" s="75">
        <f t="shared" si="957"/>
        <v>0.54334872635185461</v>
      </c>
      <c r="FT284" s="75"/>
      <c r="FU284" s="75"/>
      <c r="FV284" s="75"/>
      <c r="FW284" s="75">
        <f t="shared" si="958"/>
        <v>-0.15387548094976417</v>
      </c>
      <c r="FX284" s="75">
        <f t="shared" si="959"/>
        <v>9.2529278629698286E-3</v>
      </c>
      <c r="FY284" s="75">
        <f t="shared" si="960"/>
        <v>-0.14462255308679434</v>
      </c>
      <c r="FZ284" s="75"/>
      <c r="GA284" s="75"/>
      <c r="GB284" s="75">
        <f t="shared" si="961"/>
        <v>9.0394334586963332E-2</v>
      </c>
      <c r="GC284" s="75">
        <f t="shared" si="962"/>
        <v>6.7454035321159705E-2</v>
      </c>
      <c r="GD284" s="75">
        <f t="shared" si="963"/>
        <v>0.15784836990812304</v>
      </c>
      <c r="GE284" s="75"/>
      <c r="GF284" s="75"/>
      <c r="GG284" s="75"/>
      <c r="GH284" s="75"/>
      <c r="GI284" s="75"/>
      <c r="GJ284" s="75"/>
      <c r="GK284" s="75"/>
      <c r="GL284" s="75"/>
      <c r="GM284" s="75"/>
      <c r="GN284" s="75"/>
      <c r="GO284" s="75"/>
      <c r="GP284" s="75"/>
      <c r="GQ284" s="75">
        <f t="shared" si="964"/>
        <v>-6.630202083388681E-2</v>
      </c>
      <c r="GR284" s="75">
        <f t="shared" si="965"/>
        <v>7.6706963184129506E-2</v>
      </c>
      <c r="GS284" s="75">
        <f t="shared" si="966"/>
        <v>1.0404942350242696E-2</v>
      </c>
      <c r="GT284" s="75"/>
      <c r="GU284" s="75"/>
      <c r="GV284" s="75"/>
      <c r="GW284" s="75"/>
      <c r="GX284" s="75">
        <f t="shared" si="967"/>
        <v>1.4517163939685595E-2</v>
      </c>
      <c r="GY284" s="75">
        <f t="shared" si="968"/>
        <v>2.4884142655651822E-2</v>
      </c>
      <c r="GZ284" s="75">
        <f t="shared" si="969"/>
        <v>2.9510646245797533E-2</v>
      </c>
      <c r="HA284" s="75">
        <f t="shared" si="970"/>
        <v>5.0126619991062119E-2</v>
      </c>
      <c r="HB284" s="75"/>
      <c r="HC284" s="75"/>
      <c r="HD284" s="75">
        <f t="shared" si="971"/>
        <v>4.6265035901457106E-3</v>
      </c>
      <c r="HE284" s="75">
        <f t="shared" si="972"/>
        <v>2.0615973745264585E-2</v>
      </c>
      <c r="HF284" s="75">
        <f t="shared" si="973"/>
        <v>2.5242477335410296E-2</v>
      </c>
      <c r="HG284" s="75"/>
      <c r="HH284" s="75"/>
      <c r="HI284" s="75"/>
      <c r="HJ284" s="75">
        <f t="shared" si="974"/>
        <v>0.30245428296438881</v>
      </c>
      <c r="HK284" s="75">
        <f t="shared" si="975"/>
        <v>0.17932701994761233</v>
      </c>
      <c r="HL284" s="75">
        <f t="shared" si="976"/>
        <v>0.28830780724691818</v>
      </c>
      <c r="HM284" s="75">
        <f t="shared" si="977"/>
        <v>0.19745270370922091</v>
      </c>
      <c r="HN284" s="75"/>
      <c r="HO284" s="75"/>
      <c r="HP284" s="75">
        <f t="shared" si="978"/>
        <v>0.10898078729930585</v>
      </c>
      <c r="HQ284" s="75">
        <f>Gegevens!HM27-Gegevens!HL27</f>
        <v>3.2659436624718208E-3</v>
      </c>
      <c r="HR284" s="75">
        <f t="shared" si="979"/>
        <v>1.8125683761608585E-2</v>
      </c>
      <c r="HS284" s="75"/>
      <c r="HT284" s="75"/>
      <c r="HU284" s="75"/>
      <c r="HV284" s="75">
        <f t="shared" si="980"/>
        <v>0.13482515239011869</v>
      </c>
      <c r="HW284" s="75">
        <f t="shared" si="981"/>
        <v>9.5103767882329243E-2</v>
      </c>
      <c r="HX284" s="75">
        <f t="shared" si="982"/>
        <v>8.5394097870750835E-2</v>
      </c>
      <c r="HY284" s="75">
        <f t="shared" si="983"/>
        <v>9.2060181736928343E-2</v>
      </c>
      <c r="HZ284" s="75"/>
      <c r="IA284" s="75"/>
      <c r="IB284" s="75">
        <f t="shared" si="984"/>
        <v>-9.7096700115784085E-3</v>
      </c>
      <c r="IC284" s="75">
        <f t="shared" si="985"/>
        <v>6.6660838661775079E-3</v>
      </c>
      <c r="ID284" s="75">
        <f t="shared" si="986"/>
        <v>-3.0435861454009006E-3</v>
      </c>
      <c r="IE284" s="75"/>
      <c r="IF284" s="75"/>
      <c r="IG284" s="75"/>
      <c r="IH284" s="75">
        <f t="shared" si="987"/>
        <v>5.4138594802694902E-2</v>
      </c>
      <c r="II284" s="75">
        <f t="shared" si="988"/>
        <v>7.1932299012693934E-2</v>
      </c>
      <c r="IJ284" s="75">
        <f t="shared" si="989"/>
        <v>3.1602540156892046E-2</v>
      </c>
      <c r="IK284" s="75">
        <f t="shared" si="990"/>
        <v>4.2678385222702217E-2</v>
      </c>
      <c r="IL284" s="75"/>
      <c r="IM284" s="75"/>
      <c r="IN284" s="75">
        <f t="shared" si="991"/>
        <v>-4.0329758855801888E-2</v>
      </c>
      <c r="IO284" s="75">
        <f t="shared" si="992"/>
        <v>1.1075845065810171E-2</v>
      </c>
      <c r="IP284" s="75">
        <f t="shared" si="993"/>
        <v>-2.9253913789991717E-2</v>
      </c>
      <c r="IQ284" s="75"/>
      <c r="IR284" s="75"/>
      <c r="IS284" s="75"/>
      <c r="IT284" s="75">
        <f t="shared" si="994"/>
        <v>5.6384343920436314E-2</v>
      </c>
      <c r="IU284" s="75">
        <f t="shared" si="995"/>
        <v>8.4726979649405607E-2</v>
      </c>
      <c r="IV284" s="75">
        <f t="shared" si="996"/>
        <v>8.434815091520359E-2</v>
      </c>
      <c r="IW284" s="75">
        <f t="shared" si="997"/>
        <v>5.6904513630269625E-2</v>
      </c>
      <c r="IX284" s="75"/>
      <c r="IY284" s="75"/>
      <c r="IZ284" s="75">
        <f t="shared" si="998"/>
        <v>-3.7882873420201635E-4</v>
      </c>
      <c r="JA284" s="75">
        <f t="shared" si="999"/>
        <v>-2.7443637284933965E-2</v>
      </c>
      <c r="JB284" s="75">
        <f t="shared" si="1000"/>
        <v>-2.7822466019135982E-2</v>
      </c>
      <c r="JC284" s="75"/>
      <c r="JD284" s="75"/>
      <c r="JE284" s="75"/>
      <c r="JF284" s="75"/>
      <c r="JG284" s="75"/>
      <c r="JH284" s="75"/>
      <c r="JI284" s="75">
        <f t="shared" si="1001"/>
        <v>6.8655758742380502E-2</v>
      </c>
      <c r="JJ284" s="75">
        <f t="shared" si="1002"/>
        <v>0.11052293872313121</v>
      </c>
      <c r="JK284" s="75">
        <f t="shared" si="1003"/>
        <v>0.12504010266281682</v>
      </c>
      <c r="JL284" s="75"/>
      <c r="JM284" s="75">
        <f t="shared" si="1004"/>
        <v>9.6816441668345757E-2</v>
      </c>
      <c r="JN284" s="75">
        <f t="shared" si="1005"/>
        <v>0.15665927866209955</v>
      </c>
      <c r="JO284" s="75">
        <f t="shared" si="1006"/>
        <v>0.18154342131775136</v>
      </c>
      <c r="JP284" s="75"/>
      <c r="JQ284" s="75">
        <f t="shared" si="1007"/>
        <v>6.1113186402689576E-2</v>
      </c>
      <c r="JR284" s="75">
        <f t="shared" si="1008"/>
        <v>0.11595069107209563</v>
      </c>
      <c r="JS284" s="75">
        <f t="shared" si="1009"/>
        <v>0.14546133731789318</v>
      </c>
      <c r="JT284" s="75"/>
      <c r="JU284" s="75">
        <f t="shared" si="1010"/>
        <v>9.2805005213764336E-2</v>
      </c>
      <c r="JV284" s="75">
        <f t="shared" si="1011"/>
        <v>9.9582898852971835E-2</v>
      </c>
      <c r="JW284" s="75">
        <f t="shared" si="1012"/>
        <v>0.14970951884403397</v>
      </c>
      <c r="JX284" s="75"/>
      <c r="JY284" s="75"/>
      <c r="JZ284" s="75"/>
      <c r="KA284" s="75">
        <f t="shared" si="1013"/>
        <v>-3.5703255265656181E-2</v>
      </c>
      <c r="KB284" s="75">
        <f t="shared" si="1014"/>
        <v>3.169181881107476E-2</v>
      </c>
      <c r="KC284" s="75">
        <f t="shared" si="1015"/>
        <v>-4.0114364545814213E-3</v>
      </c>
      <c r="KD284" s="75"/>
      <c r="KE284" s="75"/>
      <c r="KF284" s="75">
        <f t="shared" si="1016"/>
        <v>-4.0708587590003925E-2</v>
      </c>
      <c r="KG284" s="75">
        <f t="shared" si="1017"/>
        <v>-1.6367792219123795E-2</v>
      </c>
      <c r="KH284" s="75">
        <f t="shared" si="1018"/>
        <v>-5.707637980912772E-2</v>
      </c>
      <c r="KI284" s="75"/>
      <c r="KJ284" s="75"/>
      <c r="KK284" s="75">
        <f t="shared" si="1019"/>
        <v>-3.6082083999858183E-2</v>
      </c>
      <c r="KL284" s="75">
        <f t="shared" si="1020"/>
        <v>4.2481815261407874E-3</v>
      </c>
      <c r="KM284" s="75">
        <f t="shared" si="1021"/>
        <v>-3.1833902473717396E-2</v>
      </c>
      <c r="KN284" s="75"/>
      <c r="KO284" s="75"/>
      <c r="KP284" s="75"/>
      <c r="KQ284" s="75"/>
      <c r="KR284" s="73">
        <f t="shared" si="1022"/>
        <v>6247.7023977433009</v>
      </c>
      <c r="KS284" s="73">
        <f t="shared" si="1023"/>
        <v>869.72778561354016</v>
      </c>
      <c r="KT284" s="73">
        <f t="shared" si="1024"/>
        <v>2407.6445698166431</v>
      </c>
      <c r="KU284" s="73">
        <f t="shared" si="1025"/>
        <v>1276.8631875881524</v>
      </c>
      <c r="KV284" s="73">
        <f t="shared" si="1026"/>
        <v>965.76304654442879</v>
      </c>
      <c r="KW284" s="73">
        <f t="shared" si="1027"/>
        <v>1137.5444287729197</v>
      </c>
      <c r="KX284" s="73">
        <f t="shared" si="1028"/>
        <v>334.09449929478137</v>
      </c>
      <c r="KY284" s="73"/>
      <c r="KZ284" s="73">
        <f t="shared" si="1029"/>
        <v>4181.7701905117665</v>
      </c>
      <c r="LA284" s="73">
        <f t="shared" si="1030"/>
        <v>2083.3621217781097</v>
      </c>
      <c r="LB284" s="73">
        <f t="shared" si="1031"/>
        <v>3870.8206200971235</v>
      </c>
      <c r="LC284" s="73">
        <f t="shared" si="1032"/>
        <v>1146.5011580127007</v>
      </c>
      <c r="LD284" s="73">
        <f t="shared" si="1033"/>
        <v>424.29570414643263</v>
      </c>
      <c r="LE284" s="73">
        <f t="shared" si="1034"/>
        <v>1132.4582741875233</v>
      </c>
      <c r="LF284" s="73">
        <f t="shared" si="1035"/>
        <v>396.20993649607766</v>
      </c>
      <c r="LG284" s="73"/>
      <c r="LH284" s="73">
        <f t="shared" si="1036"/>
        <v>4306</v>
      </c>
      <c r="LI284" s="73">
        <f t="shared" si="1037"/>
        <v>2989</v>
      </c>
      <c r="LJ284" s="73">
        <f t="shared" si="1038"/>
        <v>2651</v>
      </c>
      <c r="LK284" s="73">
        <f t="shared" si="1039"/>
        <v>1236</v>
      </c>
      <c r="LL284" s="73">
        <f t="shared" si="1040"/>
        <v>573</v>
      </c>
      <c r="LM284" s="73">
        <f t="shared" si="1041"/>
        <v>764</v>
      </c>
      <c r="LN284" s="73">
        <f t="shared" si="1042"/>
        <v>673</v>
      </c>
      <c r="LO284" s="73"/>
      <c r="LP284" s="73">
        <f t="shared" si="1043"/>
        <v>-2065.9322072315344</v>
      </c>
      <c r="LQ284" s="73">
        <f t="shared" si="1044"/>
        <v>1213.6343361645695</v>
      </c>
      <c r="LR284" s="73">
        <f t="shared" si="1045"/>
        <v>1463.1760502804805</v>
      </c>
      <c r="LS284" s="73">
        <f t="shared" si="1046"/>
        <v>-130.36202957545174</v>
      </c>
      <c r="LT284" s="73">
        <f t="shared" si="1047"/>
        <v>-541.46734239799616</v>
      </c>
      <c r="LU284" s="73">
        <f t="shared" si="1048"/>
        <v>-5.0861545853963435</v>
      </c>
      <c r="LV284" s="73">
        <f t="shared" si="1049"/>
        <v>62.115437201296288</v>
      </c>
      <c r="LW284" s="73"/>
      <c r="LX284" s="73">
        <f t="shared" si="1050"/>
        <v>124.22980948823351</v>
      </c>
      <c r="LY284" s="73">
        <f t="shared" si="1051"/>
        <v>905.63787822189033</v>
      </c>
      <c r="LZ284" s="73">
        <f t="shared" si="1052"/>
        <v>-1219.8206200971235</v>
      </c>
      <c r="MA284" s="73">
        <f t="shared" si="1053"/>
        <v>89.498841987299329</v>
      </c>
      <c r="MB284" s="73">
        <f t="shared" si="1054"/>
        <v>148.70429585356737</v>
      </c>
      <c r="MC284" s="73">
        <f t="shared" si="1055"/>
        <v>-368.45827418752333</v>
      </c>
      <c r="MD284" s="73">
        <f t="shared" si="1056"/>
        <v>276.79006350392234</v>
      </c>
      <c r="ME284" s="73"/>
      <c r="MF284" s="73">
        <f t="shared" si="1057"/>
        <v>-1941.7023977433009</v>
      </c>
      <c r="MG284" s="73">
        <f t="shared" si="1058"/>
        <v>2119.2722143864598</v>
      </c>
      <c r="MH284" s="73">
        <f t="shared" si="1059"/>
        <v>243.35543018335693</v>
      </c>
      <c r="MI284" s="73">
        <f t="shared" si="1060"/>
        <v>-40.863187588152414</v>
      </c>
      <c r="MJ284" s="73">
        <f t="shared" si="1061"/>
        <v>-392.76304654442879</v>
      </c>
      <c r="MK284" s="73">
        <f t="shared" si="1062"/>
        <v>-373.54442877291967</v>
      </c>
      <c r="ML284" s="73">
        <f t="shared" si="1063"/>
        <v>338.90550070521863</v>
      </c>
      <c r="MM284" s="73"/>
      <c r="MN284" s="75">
        <f t="shared" si="1064"/>
        <v>-0.33067071312131618</v>
      </c>
      <c r="MO284" s="75">
        <f t="shared" si="1065"/>
        <v>1.3954186082584727</v>
      </c>
      <c r="MP284" s="75">
        <f t="shared" si="1066"/>
        <v>0.6077209520971405</v>
      </c>
      <c r="MQ284" s="75">
        <f t="shared" si="1067"/>
        <v>-0.10209553446496536</v>
      </c>
      <c r="MR284" s="75">
        <f t="shared" si="1068"/>
        <v>-0.56066272605418699</v>
      </c>
      <c r="MS284" s="75">
        <f t="shared" si="1069"/>
        <v>-4.4711700543273091E-3</v>
      </c>
      <c r="MT284" s="75">
        <f t="shared" si="1070"/>
        <v>0.18592175965905389</v>
      </c>
      <c r="MU284" s="75"/>
      <c r="MV284" s="75">
        <f t="shared" si="1071"/>
        <v>2.9707469284205267E-2</v>
      </c>
      <c r="MW284" s="75">
        <f t="shared" si="1072"/>
        <v>0.43470017466236055</v>
      </c>
      <c r="MX284" s="75">
        <f t="shared" si="1073"/>
        <v>-0.31513230392642599</v>
      </c>
      <c r="MY284" s="75">
        <f t="shared" si="1074"/>
        <v>7.8062583157293142E-2</v>
      </c>
      <c r="MZ284" s="75">
        <f t="shared" si="1075"/>
        <v>0.35047325344177099</v>
      </c>
      <c r="NA284" s="75">
        <f t="shared" si="1076"/>
        <v>-0.32536145709374759</v>
      </c>
      <c r="NB284" s="75">
        <f t="shared" si="1077"/>
        <v>0.69859445210219373</v>
      </c>
      <c r="NC284" s="75"/>
      <c r="ND284" s="75">
        <f t="shared" si="1078"/>
        <v>-0.31078663389034866</v>
      </c>
      <c r="NE284" s="75">
        <f t="shared" si="1079"/>
        <v>2.4367074956578993</v>
      </c>
      <c r="NF284" s="75">
        <f t="shared" si="1080"/>
        <v>0.10107614439198138</v>
      </c>
      <c r="NG284" s="75">
        <f t="shared" si="1081"/>
        <v>-3.2002792456831866E-2</v>
      </c>
      <c r="NH284" s="75">
        <f t="shared" si="1082"/>
        <v>-0.40668676229615935</v>
      </c>
      <c r="NI284" s="75">
        <f t="shared" si="1083"/>
        <v>-0.32837788074428503</v>
      </c>
      <c r="NJ284" s="75">
        <f t="shared" si="1084"/>
        <v>1.0144001215841401</v>
      </c>
      <c r="NK284" s="75"/>
      <c r="NL284" s="75"/>
      <c r="NM284" s="211">
        <v>15413</v>
      </c>
      <c r="NN284" s="212">
        <v>1</v>
      </c>
      <c r="NO284" s="212">
        <v>12</v>
      </c>
      <c r="NP284" s="212">
        <v>5</v>
      </c>
      <c r="NQ284" s="212">
        <v>0</v>
      </c>
      <c r="NR284" s="212">
        <v>17</v>
      </c>
      <c r="NS284" s="213">
        <v>35</v>
      </c>
      <c r="NT284" s="213">
        <f t="shared" si="1085"/>
        <v>15448</v>
      </c>
      <c r="NU284" s="75"/>
      <c r="NV284" s="75"/>
      <c r="NW284" s="73">
        <v>13426</v>
      </c>
      <c r="NX284" s="73">
        <v>2989</v>
      </c>
      <c r="NY284" s="75">
        <f t="shared" si="1086"/>
        <v>0.22262773722627738</v>
      </c>
      <c r="NZ284" s="75">
        <f t="shared" si="1087"/>
        <v>3.1972863312080008E-3</v>
      </c>
      <c r="OA284" s="75">
        <f t="shared" si="1088"/>
        <v>3.8137112424736939E-3</v>
      </c>
      <c r="OB284" s="73">
        <v>20671</v>
      </c>
      <c r="OC284" s="73">
        <v>15448</v>
      </c>
      <c r="OD284" s="73">
        <v>2891.7217098017577</v>
      </c>
      <c r="OE284" s="73">
        <v>553.72325301116825</v>
      </c>
      <c r="OF284" s="75">
        <f t="shared" si="1089"/>
        <v>2.6787443907463029E-2</v>
      </c>
      <c r="OG284" s="75">
        <f t="shared" si="1090"/>
        <v>0.19148566445182888</v>
      </c>
      <c r="OH284" s="73">
        <v>1350</v>
      </c>
      <c r="OI284" s="73">
        <f t="shared" si="1091"/>
        <v>258.50564700996898</v>
      </c>
      <c r="OJ284" s="75">
        <f t="shared" si="1092"/>
        <v>1.6733923291686235E-2</v>
      </c>
      <c r="OK284" s="75">
        <f t="shared" si="1093"/>
        <v>3.1542020422737232E-3</v>
      </c>
      <c r="OL284" s="75">
        <f t="shared" si="1094"/>
        <v>8.0778973475182953E-4</v>
      </c>
      <c r="OM284" s="73">
        <v>20459</v>
      </c>
      <c r="ON284" s="73">
        <v>380613542</v>
      </c>
      <c r="OO284" s="73">
        <f t="shared" si="1095"/>
        <v>18603.721687276993</v>
      </c>
      <c r="OP284" s="75">
        <f t="shared" si="1096"/>
        <v>3.1396564747147087E-3</v>
      </c>
      <c r="OQ284" s="75">
        <f t="shared" si="1097"/>
        <v>3.0564889406285729E-3</v>
      </c>
      <c r="OR284" s="75">
        <f t="shared" si="1098"/>
        <v>8.3338988043570321E-4</v>
      </c>
      <c r="OS284" s="73">
        <v>2906.8120142724474</v>
      </c>
      <c r="OT284" s="75">
        <f t="shared" si="1099"/>
        <v>0.14062270883229874</v>
      </c>
      <c r="OU284" s="75">
        <f t="shared" si="1100"/>
        <v>2.3956747429397275E-3</v>
      </c>
      <c r="OV284" s="73">
        <v>236.77162973696883</v>
      </c>
      <c r="OW284" s="75">
        <f t="shared" si="1101"/>
        <v>1.15729815600454E-2</v>
      </c>
      <c r="OX284" s="75">
        <v>5.9199999999999996E-2</v>
      </c>
      <c r="OY284" s="73">
        <v>1291</v>
      </c>
      <c r="OZ284" s="75">
        <f t="shared" si="1102"/>
        <v>6.2454646606356731E-2</v>
      </c>
      <c r="PA284" s="73">
        <v>3591</v>
      </c>
      <c r="PB284" s="75">
        <f t="shared" si="1103"/>
        <v>0.17372163901117507</v>
      </c>
      <c r="PC284" s="73">
        <v>3658</v>
      </c>
      <c r="PD284" s="73">
        <v>4695</v>
      </c>
      <c r="PE284" s="75">
        <f t="shared" si="1104"/>
        <v>-0.22087326943556976</v>
      </c>
      <c r="PF284" s="75">
        <v>3.2325203252032524E-2</v>
      </c>
      <c r="PG284" s="75">
        <v>6.406504065040651E-2</v>
      </c>
      <c r="PH284" s="75">
        <v>9.6390243902439027E-2</v>
      </c>
      <c r="PI284" s="75"/>
      <c r="PJ284" s="75"/>
      <c r="PK284" s="75"/>
      <c r="PL284" s="75"/>
      <c r="PM284" s="75"/>
      <c r="PN284" s="75"/>
      <c r="PO284" s="226"/>
      <c r="PP284" s="21">
        <f t="shared" si="1105"/>
        <v>0</v>
      </c>
      <c r="PQ284" s="73">
        <f t="shared" si="1106"/>
        <v>119.27962801607434</v>
      </c>
      <c r="PR284" s="73"/>
      <c r="PS284" s="73">
        <f t="shared" si="1107"/>
        <v>26.543982984999364</v>
      </c>
      <c r="PT284" s="73">
        <v>2</v>
      </c>
      <c r="PU284" s="73">
        <f t="shared" si="1108"/>
        <v>25.609955352432973</v>
      </c>
      <c r="PV284" s="73">
        <v>2</v>
      </c>
      <c r="PW284" s="73"/>
    </row>
    <row r="285" spans="1:439" x14ac:dyDescent="0.25">
      <c r="A285" s="150"/>
      <c r="B285" s="153" t="s">
        <v>10</v>
      </c>
      <c r="C285" s="151"/>
      <c r="D285" s="156">
        <v>11054</v>
      </c>
      <c r="E285" s="156" t="s">
        <v>0</v>
      </c>
      <c r="F285" s="72" t="s">
        <v>32</v>
      </c>
      <c r="G285" s="82"/>
      <c r="P285" s="161"/>
      <c r="Q285" s="127"/>
      <c r="R285" s="127"/>
      <c r="S285" s="127"/>
      <c r="T285" s="127"/>
      <c r="U285" s="127"/>
      <c r="V285" s="127"/>
      <c r="W285" s="127"/>
      <c r="X285" s="127"/>
      <c r="Y285" s="127"/>
      <c r="Z285" s="113"/>
      <c r="AA285" s="73"/>
      <c r="AB285" s="74">
        <v>704</v>
      </c>
      <c r="AC285" s="74">
        <v>3336</v>
      </c>
      <c r="AD285" s="74">
        <v>925</v>
      </c>
      <c r="AE285" s="74">
        <v>526</v>
      </c>
      <c r="AF285" s="74">
        <v>652</v>
      </c>
      <c r="AG285" s="74">
        <v>2636</v>
      </c>
      <c r="AH285" s="74">
        <v>92</v>
      </c>
      <c r="AI285" s="74">
        <v>80</v>
      </c>
      <c r="AK285" s="73">
        <f t="shared" si="892"/>
        <v>8951</v>
      </c>
      <c r="AL285" s="75"/>
      <c r="AM285" s="76">
        <f t="shared" si="893"/>
        <v>7.8650430119539719E-2</v>
      </c>
      <c r="AN285" s="77">
        <f t="shared" si="894"/>
        <v>0.37269578818009164</v>
      </c>
      <c r="AO285" s="77">
        <f t="shared" si="895"/>
        <v>0.10334040889286113</v>
      </c>
      <c r="AP285" s="77">
        <f t="shared" si="896"/>
        <v>5.8764383867724278E-2</v>
      </c>
      <c r="AQ285" s="77">
        <f t="shared" si="897"/>
        <v>7.2841023349346445E-2</v>
      </c>
      <c r="AR285" s="77">
        <f t="shared" si="898"/>
        <v>0.29449223550441289</v>
      </c>
      <c r="AS285" s="77">
        <f t="shared" si="899"/>
        <v>1.0278181208803486E-2</v>
      </c>
      <c r="AT285" s="78">
        <f t="shared" si="900"/>
        <v>8.9375488772204231E-3</v>
      </c>
      <c r="AU285" s="75">
        <f t="shared" si="901"/>
        <v>1</v>
      </c>
      <c r="AV285" s="75"/>
      <c r="AW285" s="75"/>
      <c r="AX285" s="74">
        <v>672</v>
      </c>
      <c r="AY285" s="74">
        <v>547</v>
      </c>
      <c r="AZ285" s="74">
        <v>804</v>
      </c>
      <c r="BA285" s="74">
        <v>487</v>
      </c>
      <c r="BB285" s="74">
        <v>4244</v>
      </c>
      <c r="BC285" s="74">
        <v>2093</v>
      </c>
      <c r="BD285" s="74">
        <v>190</v>
      </c>
      <c r="BF285" s="74">
        <v>22</v>
      </c>
      <c r="BG285" s="79">
        <v>7</v>
      </c>
      <c r="BH285" s="80">
        <v>98</v>
      </c>
      <c r="BI285" s="80"/>
      <c r="BJ285" s="81"/>
      <c r="BK285" s="73">
        <f t="shared" si="902"/>
        <v>105</v>
      </c>
      <c r="BL285" s="79">
        <f t="shared" si="903"/>
        <v>9164</v>
      </c>
      <c r="BM285" s="82"/>
      <c r="BN285" s="83">
        <f t="shared" si="904"/>
        <v>7.3330423395896988E-2</v>
      </c>
      <c r="BO285" s="84">
        <f t="shared" si="905"/>
        <v>5.9690091663029243E-2</v>
      </c>
      <c r="BP285" s="84">
        <f t="shared" si="906"/>
        <v>8.773461370580532E-2</v>
      </c>
      <c r="BQ285" s="84">
        <f t="shared" si="907"/>
        <v>5.3142732431252726E-2</v>
      </c>
      <c r="BR285" s="84">
        <f t="shared" si="908"/>
        <v>0.46311654299432564</v>
      </c>
      <c r="BS285" s="84">
        <f t="shared" si="909"/>
        <v>0.22839371453513749</v>
      </c>
      <c r="BT285" s="84">
        <f t="shared" si="910"/>
        <v>2.0733304233958971E-2</v>
      </c>
      <c r="BU285" s="84">
        <f t="shared" si="911"/>
        <v>0</v>
      </c>
      <c r="BV285" s="84">
        <f t="shared" si="912"/>
        <v>2.4006983849847226E-3</v>
      </c>
      <c r="BW285" s="84">
        <f t="shared" si="913"/>
        <v>7.6385857704059366E-4</v>
      </c>
      <c r="BX285" s="84">
        <f t="shared" si="914"/>
        <v>1.069402007856831E-2</v>
      </c>
      <c r="BY285" s="84">
        <f t="shared" si="915"/>
        <v>0</v>
      </c>
      <c r="BZ285" s="84">
        <f t="shared" si="916"/>
        <v>0</v>
      </c>
      <c r="CA285" s="75">
        <f t="shared" si="917"/>
        <v>1.1457878655608903E-2</v>
      </c>
      <c r="CB285" s="85">
        <f t="shared" si="918"/>
        <v>1</v>
      </c>
      <c r="CC285" s="75"/>
      <c r="CD285" s="75"/>
      <c r="CE285" s="72">
        <v>255</v>
      </c>
      <c r="CF285" s="74">
        <v>3390</v>
      </c>
      <c r="CG285" s="74">
        <v>2284</v>
      </c>
      <c r="CH285" s="72">
        <v>992</v>
      </c>
      <c r="CI285" s="74">
        <v>1455</v>
      </c>
      <c r="CJ285" s="72">
        <v>474</v>
      </c>
      <c r="CK285" s="74">
        <v>191</v>
      </c>
      <c r="CL285" s="72">
        <v>10</v>
      </c>
      <c r="CM285" s="72">
        <v>6</v>
      </c>
      <c r="CN285" s="72">
        <v>86</v>
      </c>
      <c r="CO285" s="72">
        <v>5</v>
      </c>
      <c r="CP285" s="73">
        <f t="shared" si="1109"/>
        <v>107</v>
      </c>
      <c r="CQ285" s="73">
        <f t="shared" si="1110"/>
        <v>9148</v>
      </c>
      <c r="CR285" s="73"/>
      <c r="CS285" s="76">
        <f t="shared" si="919"/>
        <v>2.7874945343244424E-2</v>
      </c>
      <c r="CT285" s="77">
        <f t="shared" si="920"/>
        <v>0.37057280279842586</v>
      </c>
      <c r="CU285" s="77">
        <f t="shared" si="921"/>
        <v>0.24967205946655008</v>
      </c>
      <c r="CV285" s="77">
        <f t="shared" si="922"/>
        <v>0.10843900306077832</v>
      </c>
      <c r="CW285" s="77">
        <f t="shared" si="923"/>
        <v>0.15905115872321818</v>
      </c>
      <c r="CX285" s="77">
        <f t="shared" si="924"/>
        <v>5.181460428508964E-2</v>
      </c>
      <c r="CY285" s="77">
        <f t="shared" si="925"/>
        <v>2.0878880629645824E-2</v>
      </c>
      <c r="CZ285" s="78"/>
      <c r="DA285" s="78"/>
      <c r="DB285" s="78"/>
      <c r="DC285" s="78"/>
      <c r="DD285" s="78">
        <f t="shared" si="926"/>
        <v>1.169654569304766E-2</v>
      </c>
      <c r="DE285" s="75">
        <f t="shared" si="927"/>
        <v>1</v>
      </c>
      <c r="DF285" s="75"/>
      <c r="DG285" s="75"/>
      <c r="DH285" s="72">
        <v>845</v>
      </c>
      <c r="DI285" s="74">
        <v>3336</v>
      </c>
      <c r="DJ285" s="74">
        <v>1901</v>
      </c>
      <c r="DK285" s="72">
        <v>1414</v>
      </c>
      <c r="DL285" s="72"/>
      <c r="DM285" s="74">
        <v>413</v>
      </c>
      <c r="DN285" s="72">
        <v>630</v>
      </c>
      <c r="DO285" s="74">
        <v>378</v>
      </c>
      <c r="DP285" s="72">
        <v>13</v>
      </c>
      <c r="DQ285" s="72">
        <v>114</v>
      </c>
      <c r="DR285" s="72">
        <v>7</v>
      </c>
      <c r="DS285" s="72">
        <v>4</v>
      </c>
      <c r="DT285" s="74">
        <v>60</v>
      </c>
      <c r="DU285" s="73">
        <f t="shared" si="928"/>
        <v>198</v>
      </c>
      <c r="DV285" s="73">
        <f t="shared" si="1111"/>
        <v>9115</v>
      </c>
      <c r="DW285" s="76">
        <f t="shared" si="929"/>
        <v>9.2704333516182111E-2</v>
      </c>
      <c r="DX285" s="77">
        <f t="shared" si="930"/>
        <v>0.36599012616566101</v>
      </c>
      <c r="DY285" s="77">
        <f t="shared" si="931"/>
        <v>0.20855732309380143</v>
      </c>
      <c r="DZ285" s="77">
        <f t="shared" si="932"/>
        <v>0.1551289083927592</v>
      </c>
      <c r="EA285" s="77">
        <f t="shared" si="933"/>
        <v>0</v>
      </c>
      <c r="EB285" s="77">
        <f t="shared" si="934"/>
        <v>4.5309928688974217E-2</v>
      </c>
      <c r="EC285" s="77">
        <f t="shared" si="935"/>
        <v>6.9116840373011523E-2</v>
      </c>
      <c r="ED285" s="77">
        <f t="shared" si="936"/>
        <v>4.1470104223806911E-2</v>
      </c>
      <c r="EE285" s="75">
        <f t="shared" si="937"/>
        <v>1.426220515633571E-3</v>
      </c>
      <c r="EF285" s="78">
        <f t="shared" si="938"/>
        <v>1.2506856829402084E-2</v>
      </c>
      <c r="EG285" s="78">
        <f t="shared" si="939"/>
        <v>7.679648930334613E-4</v>
      </c>
      <c r="EH285" s="78">
        <f t="shared" si="940"/>
        <v>4.3883708173340647E-4</v>
      </c>
      <c r="EI285" s="78">
        <f t="shared" si="941"/>
        <v>6.582556226001097E-3</v>
      </c>
      <c r="EJ285" s="75">
        <f t="shared" si="942"/>
        <v>2.1722435545803619E-2</v>
      </c>
      <c r="EK285" s="75">
        <f t="shared" si="943"/>
        <v>1</v>
      </c>
      <c r="EL285" s="75"/>
      <c r="EM285" s="75"/>
      <c r="EN285" s="75"/>
      <c r="EO285" s="75"/>
      <c r="EP285" s="75"/>
      <c r="EQ285" s="75"/>
      <c r="ER285" s="75">
        <f t="shared" si="944"/>
        <v>0.37269578818009164</v>
      </c>
      <c r="ES285" s="75">
        <f t="shared" si="945"/>
        <v>0.46311654299432564</v>
      </c>
      <c r="ET285" s="75">
        <f t="shared" si="946"/>
        <v>0.37057280279842586</v>
      </c>
      <c r="EU285" s="75">
        <f t="shared" si="947"/>
        <v>0.36599012616566101</v>
      </c>
      <c r="EV285" s="75"/>
      <c r="EW285" s="75"/>
      <c r="EX285" s="75">
        <f t="shared" si="948"/>
        <v>0.10334040889286113</v>
      </c>
      <c r="EY285" s="75">
        <f t="shared" si="949"/>
        <v>5.9690091663029243E-2</v>
      </c>
      <c r="EZ285" s="75">
        <f t="shared" si="950"/>
        <v>0.15905115872321818</v>
      </c>
      <c r="FA285" s="75">
        <f t="shared" si="951"/>
        <v>0.20855732309380143</v>
      </c>
      <c r="FB285" s="75"/>
      <c r="FC285" s="75"/>
      <c r="FD285" s="75"/>
      <c r="FE285" s="75">
        <f t="shared" si="952"/>
        <v>0</v>
      </c>
      <c r="FF285" s="75"/>
      <c r="FG285" s="75"/>
      <c r="FH285" s="75"/>
      <c r="FI285" s="75"/>
      <c r="FJ285" s="75"/>
      <c r="FK285" s="75">
        <f t="shared" si="953"/>
        <v>2.4006983849847226E-3</v>
      </c>
      <c r="FL285" s="75"/>
      <c r="FM285" s="75"/>
      <c r="FN285" s="75"/>
      <c r="FO285" s="75"/>
      <c r="FP285" s="75">
        <f t="shared" si="954"/>
        <v>0.47603619707295275</v>
      </c>
      <c r="FQ285" s="75">
        <f t="shared" si="955"/>
        <v>0.52520733304233957</v>
      </c>
      <c r="FR285" s="75">
        <f t="shared" si="956"/>
        <v>0.52962396152164404</v>
      </c>
      <c r="FS285" s="75">
        <f t="shared" si="957"/>
        <v>0.57454744925946244</v>
      </c>
      <c r="FT285" s="75"/>
      <c r="FU285" s="75"/>
      <c r="FV285" s="75"/>
      <c r="FW285" s="75">
        <f t="shared" si="958"/>
        <v>-9.2543740195899782E-2</v>
      </c>
      <c r="FX285" s="75">
        <f t="shared" si="959"/>
        <v>-4.5826766327648483E-3</v>
      </c>
      <c r="FY285" s="75">
        <f t="shared" si="960"/>
        <v>-9.712641682866463E-2</v>
      </c>
      <c r="FZ285" s="75"/>
      <c r="GA285" s="75"/>
      <c r="GB285" s="75">
        <f t="shared" si="961"/>
        <v>9.9361067060188935E-2</v>
      </c>
      <c r="GC285" s="75">
        <f t="shared" si="962"/>
        <v>4.950616437058325E-2</v>
      </c>
      <c r="GD285" s="75">
        <f t="shared" si="963"/>
        <v>0.14886723143077218</v>
      </c>
      <c r="GE285" s="75"/>
      <c r="GF285" s="75"/>
      <c r="GG285" s="75"/>
      <c r="GH285" s="75"/>
      <c r="GI285" s="75"/>
      <c r="GJ285" s="75"/>
      <c r="GK285" s="75"/>
      <c r="GL285" s="75"/>
      <c r="GM285" s="75"/>
      <c r="GN285" s="75"/>
      <c r="GO285" s="75"/>
      <c r="GP285" s="75"/>
      <c r="GQ285" s="75">
        <f t="shared" si="964"/>
        <v>4.416628479304463E-3</v>
      </c>
      <c r="GR285" s="75">
        <f t="shared" si="965"/>
        <v>4.4923487737818402E-2</v>
      </c>
      <c r="GS285" s="75">
        <f t="shared" si="966"/>
        <v>4.9340116217122865E-2</v>
      </c>
      <c r="GT285" s="75"/>
      <c r="GU285" s="75"/>
      <c r="GV285" s="75"/>
      <c r="GW285" s="75"/>
      <c r="GX285" s="75">
        <f t="shared" si="967"/>
        <v>1.0278181208803486E-2</v>
      </c>
      <c r="GY285" s="75">
        <f t="shared" si="968"/>
        <v>2.0733304233958971E-2</v>
      </c>
      <c r="GZ285" s="75">
        <f t="shared" si="969"/>
        <v>2.0878880629645824E-2</v>
      </c>
      <c r="HA285" s="75">
        <f t="shared" si="970"/>
        <v>4.5309928688974217E-2</v>
      </c>
      <c r="HB285" s="75"/>
      <c r="HC285" s="75"/>
      <c r="HD285" s="75">
        <f t="shared" si="971"/>
        <v>1.4557639568685277E-4</v>
      </c>
      <c r="HE285" s="75">
        <f t="shared" si="972"/>
        <v>2.4431048059328393E-2</v>
      </c>
      <c r="HF285" s="75">
        <f t="shared" si="973"/>
        <v>2.4576624455015246E-2</v>
      </c>
      <c r="HG285" s="75"/>
      <c r="HH285" s="75"/>
      <c r="HI285" s="75"/>
      <c r="HJ285" s="75">
        <f t="shared" si="974"/>
        <v>0.29449223550441289</v>
      </c>
      <c r="HK285" s="75">
        <f t="shared" si="975"/>
        <v>0.22839371453513749</v>
      </c>
      <c r="HL285" s="75">
        <f t="shared" si="976"/>
        <v>0.24967205946655008</v>
      </c>
      <c r="HM285" s="75">
        <f t="shared" si="977"/>
        <v>0.1551289083927592</v>
      </c>
      <c r="HN285" s="75"/>
      <c r="HO285" s="75"/>
      <c r="HP285" s="75">
        <f t="shared" si="978"/>
        <v>2.1278344931412591E-2</v>
      </c>
      <c r="HQ285" s="75">
        <f>Gegevens!HM28-Gegevens!HL28</f>
        <v>-0.23886181288047281</v>
      </c>
      <c r="HR285" s="75">
        <f t="shared" si="979"/>
        <v>-7.3264806142378291E-2</v>
      </c>
      <c r="HS285" s="75"/>
      <c r="HT285" s="75"/>
      <c r="HU285" s="75"/>
      <c r="HV285" s="75">
        <f t="shared" si="980"/>
        <v>7.8650430119539719E-2</v>
      </c>
      <c r="HW285" s="75">
        <f t="shared" si="981"/>
        <v>8.773461370580532E-2</v>
      </c>
      <c r="HX285" s="75">
        <f t="shared" si="982"/>
        <v>5.181460428508964E-2</v>
      </c>
      <c r="HY285" s="75">
        <f t="shared" si="983"/>
        <v>9.2704333516182111E-2</v>
      </c>
      <c r="HZ285" s="75"/>
      <c r="IA285" s="75"/>
      <c r="IB285" s="75">
        <f t="shared" si="984"/>
        <v>-3.592000942071568E-2</v>
      </c>
      <c r="IC285" s="75">
        <f t="shared" si="985"/>
        <v>4.0889729231092471E-2</v>
      </c>
      <c r="ID285" s="75">
        <f t="shared" si="986"/>
        <v>4.9697198103767909E-3</v>
      </c>
      <c r="IE285" s="75"/>
      <c r="IF285" s="75"/>
      <c r="IG285" s="75"/>
      <c r="IH285" s="75">
        <f t="shared" si="987"/>
        <v>5.8764383867724278E-2</v>
      </c>
      <c r="II285" s="75">
        <f t="shared" si="988"/>
        <v>5.3142732431252726E-2</v>
      </c>
      <c r="IJ285" s="75">
        <f t="shared" si="989"/>
        <v>2.7874945343244424E-2</v>
      </c>
      <c r="IK285" s="75">
        <f t="shared" si="990"/>
        <v>4.1470104223806911E-2</v>
      </c>
      <c r="IL285" s="75"/>
      <c r="IM285" s="75"/>
      <c r="IN285" s="75">
        <f t="shared" si="991"/>
        <v>-2.5267787088008302E-2</v>
      </c>
      <c r="IO285" s="75">
        <f t="shared" si="992"/>
        <v>1.3595158880562487E-2</v>
      </c>
      <c r="IP285" s="75">
        <f t="shared" si="993"/>
        <v>-1.1672628207445815E-2</v>
      </c>
      <c r="IQ285" s="75"/>
      <c r="IR285" s="75"/>
      <c r="IS285" s="75"/>
      <c r="IT285" s="75">
        <f t="shared" si="994"/>
        <v>7.2841023349346445E-2</v>
      </c>
      <c r="IU285" s="75">
        <f t="shared" si="995"/>
        <v>7.3330423395896988E-2</v>
      </c>
      <c r="IV285" s="75">
        <f t="shared" si="996"/>
        <v>0.10843900306077832</v>
      </c>
      <c r="IW285" s="75">
        <f t="shared" si="997"/>
        <v>6.9116840373011523E-2</v>
      </c>
      <c r="IX285" s="75"/>
      <c r="IY285" s="75"/>
      <c r="IZ285" s="75">
        <f t="shared" si="998"/>
        <v>3.5108579664881331E-2</v>
      </c>
      <c r="JA285" s="75">
        <f t="shared" si="999"/>
        <v>-3.9322162687766796E-2</v>
      </c>
      <c r="JB285" s="75">
        <f t="shared" si="1000"/>
        <v>-4.2135830228854643E-3</v>
      </c>
      <c r="JC285" s="75"/>
      <c r="JD285" s="75"/>
      <c r="JE285" s="75"/>
      <c r="JF285" s="75"/>
      <c r="JG285" s="75"/>
      <c r="JH285" s="75"/>
      <c r="JI285" s="75">
        <f t="shared" si="1001"/>
        <v>6.9042565076527757E-2</v>
      </c>
      <c r="JJ285" s="75">
        <f t="shared" si="1002"/>
        <v>0.13160540721707073</v>
      </c>
      <c r="JK285" s="75">
        <f t="shared" si="1003"/>
        <v>0.1418835884258742</v>
      </c>
      <c r="JL285" s="75"/>
      <c r="JM285" s="75">
        <f t="shared" si="1004"/>
        <v>7.3876036665211697E-2</v>
      </c>
      <c r="JN285" s="75">
        <f t="shared" si="1005"/>
        <v>0.12647315582714971</v>
      </c>
      <c r="JO285" s="75">
        <f t="shared" si="1006"/>
        <v>0.14720646006110868</v>
      </c>
      <c r="JP285" s="75"/>
      <c r="JQ285" s="75">
        <f t="shared" si="1007"/>
        <v>4.8753825972890248E-2</v>
      </c>
      <c r="JR285" s="75">
        <f t="shared" si="1008"/>
        <v>0.13631394840402275</v>
      </c>
      <c r="JS285" s="75">
        <f t="shared" si="1009"/>
        <v>0.15719282903366857</v>
      </c>
      <c r="JT285" s="75"/>
      <c r="JU285" s="75">
        <f t="shared" si="1010"/>
        <v>8.6780032912781135E-2</v>
      </c>
      <c r="JV285" s="75">
        <f t="shared" si="1011"/>
        <v>0.11058694459681843</v>
      </c>
      <c r="JW285" s="75">
        <f t="shared" si="1012"/>
        <v>0.15589687328579266</v>
      </c>
      <c r="JX285" s="75"/>
      <c r="JY285" s="75"/>
      <c r="JZ285" s="75"/>
      <c r="KA285" s="75">
        <f t="shared" si="1013"/>
        <v>-2.5122210692321449E-2</v>
      </c>
      <c r="KB285" s="75">
        <f t="shared" si="1014"/>
        <v>3.8026206939890887E-2</v>
      </c>
      <c r="KC285" s="75">
        <f t="shared" si="1015"/>
        <v>1.2903996247569438E-2</v>
      </c>
      <c r="KD285" s="75"/>
      <c r="KE285" s="75"/>
      <c r="KF285" s="75">
        <f t="shared" si="1016"/>
        <v>9.8407925768730364E-3</v>
      </c>
      <c r="KG285" s="75">
        <f t="shared" si="1017"/>
        <v>-2.5727003807204316E-2</v>
      </c>
      <c r="KH285" s="75">
        <f t="shared" si="1018"/>
        <v>-1.5886211230331279E-2</v>
      </c>
      <c r="KI285" s="75"/>
      <c r="KJ285" s="75"/>
      <c r="KK285" s="75">
        <f t="shared" si="1019"/>
        <v>9.9863689725598892E-3</v>
      </c>
      <c r="KL285" s="75">
        <f t="shared" si="1020"/>
        <v>-1.2959557478759154E-3</v>
      </c>
      <c r="KM285" s="75">
        <f t="shared" si="1021"/>
        <v>8.6904132246839738E-3</v>
      </c>
      <c r="KN285" s="75"/>
      <c r="KO285" s="75"/>
      <c r="KP285" s="75"/>
      <c r="KQ285" s="75"/>
      <c r="KR285" s="73">
        <f t="shared" si="1022"/>
        <v>4221.3072893932786</v>
      </c>
      <c r="KS285" s="73">
        <f t="shared" si="1023"/>
        <v>544.07518550851159</v>
      </c>
      <c r="KT285" s="73">
        <f t="shared" si="1024"/>
        <v>2081.8087079877782</v>
      </c>
      <c r="KU285" s="73">
        <f t="shared" si="1025"/>
        <v>799.7010039284155</v>
      </c>
      <c r="KV285" s="73">
        <f t="shared" si="1026"/>
        <v>484.3960061108686</v>
      </c>
      <c r="KW285" s="73">
        <f t="shared" si="1027"/>
        <v>668.40680925360107</v>
      </c>
      <c r="KX285" s="73">
        <f t="shared" si="1028"/>
        <v>188.98406809253603</v>
      </c>
      <c r="KY285" s="73"/>
      <c r="KZ285" s="73">
        <f t="shared" si="1029"/>
        <v>3377.7710975076516</v>
      </c>
      <c r="LA285" s="73">
        <f t="shared" si="1030"/>
        <v>1449.7513117621336</v>
      </c>
      <c r="LB285" s="73">
        <f t="shared" si="1031"/>
        <v>2275.7608220376042</v>
      </c>
      <c r="LC285" s="73">
        <f t="shared" si="1032"/>
        <v>472.29011805859204</v>
      </c>
      <c r="LD285" s="73">
        <f t="shared" si="1033"/>
        <v>254.08012680367293</v>
      </c>
      <c r="LE285" s="73">
        <f t="shared" si="1034"/>
        <v>988.42151289899437</v>
      </c>
      <c r="LF285" s="73">
        <f t="shared" si="1035"/>
        <v>190.3109969392217</v>
      </c>
      <c r="LG285" s="73"/>
      <c r="LH285" s="73">
        <f t="shared" si="1036"/>
        <v>3336</v>
      </c>
      <c r="LI285" s="73">
        <f t="shared" si="1037"/>
        <v>1901</v>
      </c>
      <c r="LJ285" s="73">
        <f t="shared" si="1038"/>
        <v>1414</v>
      </c>
      <c r="LK285" s="73">
        <f t="shared" si="1039"/>
        <v>845</v>
      </c>
      <c r="LL285" s="73">
        <f t="shared" si="1040"/>
        <v>378</v>
      </c>
      <c r="LM285" s="73">
        <f t="shared" si="1041"/>
        <v>630</v>
      </c>
      <c r="LN285" s="73">
        <f t="shared" si="1042"/>
        <v>413</v>
      </c>
      <c r="LO285" s="73"/>
      <c r="LP285" s="73">
        <f t="shared" si="1043"/>
        <v>-843.53619188562698</v>
      </c>
      <c r="LQ285" s="73">
        <f t="shared" si="1044"/>
        <v>905.67612625362199</v>
      </c>
      <c r="LR285" s="73">
        <f t="shared" si="1045"/>
        <v>193.95211404982592</v>
      </c>
      <c r="LS285" s="73">
        <f t="shared" si="1046"/>
        <v>-327.41088586982346</v>
      </c>
      <c r="LT285" s="73">
        <f t="shared" si="1047"/>
        <v>-230.31587930719567</v>
      </c>
      <c r="LU285" s="73">
        <f t="shared" si="1048"/>
        <v>320.0147036453933</v>
      </c>
      <c r="LV285" s="73">
        <f t="shared" si="1049"/>
        <v>1.3269288466856608</v>
      </c>
      <c r="LW285" s="73"/>
      <c r="LX285" s="73">
        <f t="shared" si="1050"/>
        <v>-41.771097507651575</v>
      </c>
      <c r="LY285" s="73">
        <f t="shared" si="1051"/>
        <v>451.24868823786642</v>
      </c>
      <c r="LZ285" s="73">
        <f t="shared" si="1052"/>
        <v>-861.76082203760416</v>
      </c>
      <c r="MA285" s="73">
        <f t="shared" si="1053"/>
        <v>372.70988194140796</v>
      </c>
      <c r="MB285" s="73">
        <f t="shared" si="1054"/>
        <v>123.91987319632707</v>
      </c>
      <c r="MC285" s="73">
        <f t="shared" si="1055"/>
        <v>-358.42151289899437</v>
      </c>
      <c r="MD285" s="73">
        <f t="shared" si="1056"/>
        <v>222.6890030607783</v>
      </c>
      <c r="ME285" s="73"/>
      <c r="MF285" s="73">
        <f t="shared" si="1057"/>
        <v>-885.30728939327855</v>
      </c>
      <c r="MG285" s="73">
        <f t="shared" si="1058"/>
        <v>1356.9248144914884</v>
      </c>
      <c r="MH285" s="73">
        <f t="shared" si="1059"/>
        <v>-667.80870798777823</v>
      </c>
      <c r="MI285" s="73">
        <f t="shared" si="1060"/>
        <v>45.298996071584497</v>
      </c>
      <c r="MJ285" s="73">
        <f t="shared" si="1061"/>
        <v>-106.3960061108686</v>
      </c>
      <c r="MK285" s="73">
        <f t="shared" si="1062"/>
        <v>-38.406809253601068</v>
      </c>
      <c r="ML285" s="73">
        <f t="shared" si="1063"/>
        <v>224.01593190746397</v>
      </c>
      <c r="MM285" s="73"/>
      <c r="MN285" s="75">
        <f t="shared" si="1064"/>
        <v>-0.19982818924486945</v>
      </c>
      <c r="MO285" s="75">
        <f t="shared" si="1065"/>
        <v>1.6646157560138413</v>
      </c>
      <c r="MP285" s="75">
        <f t="shared" si="1066"/>
        <v>9.3165194912310151E-2</v>
      </c>
      <c r="MQ285" s="75">
        <f t="shared" si="1067"/>
        <v>-0.40941662479034646</v>
      </c>
      <c r="MR285" s="75">
        <f t="shared" si="1068"/>
        <v>-0.47547022766839442</v>
      </c>
      <c r="MS285" s="75">
        <f t="shared" si="1069"/>
        <v>0.47877235721573286</v>
      </c>
      <c r="MT285" s="75">
        <f t="shared" si="1070"/>
        <v>7.0213794214437708E-3</v>
      </c>
      <c r="MU285" s="75"/>
      <c r="MV285" s="75">
        <f t="shared" si="1071"/>
        <v>-1.2366467798387262E-2</v>
      </c>
      <c r="MW285" s="75">
        <f t="shared" si="1072"/>
        <v>0.31125937571278056</v>
      </c>
      <c r="MX285" s="75">
        <f t="shared" si="1073"/>
        <v>-0.37866932838136563</v>
      </c>
      <c r="MY285" s="75">
        <f t="shared" si="1074"/>
        <v>0.78915452110977635</v>
      </c>
      <c r="MZ285" s="75">
        <f t="shared" si="1075"/>
        <v>0.48771966054661037</v>
      </c>
      <c r="NA285" s="75">
        <f t="shared" si="1076"/>
        <v>-0.36262010510855913</v>
      </c>
      <c r="NB285" s="75">
        <f t="shared" si="1077"/>
        <v>1.1701320819200844</v>
      </c>
      <c r="NC285" s="75"/>
      <c r="ND285" s="75">
        <f t="shared" si="1078"/>
        <v>-0.20972348817575001</v>
      </c>
      <c r="NE285" s="75">
        <f t="shared" si="1079"/>
        <v>2.4940023927451485</v>
      </c>
      <c r="NF285" s="75">
        <f t="shared" si="1080"/>
        <v>-0.320782935255019</v>
      </c>
      <c r="NG285" s="75">
        <f t="shared" si="1081"/>
        <v>5.6644915848623086E-2</v>
      </c>
      <c r="NH285" s="75">
        <f t="shared" si="1082"/>
        <v>-0.21964674516023294</v>
      </c>
      <c r="NI285" s="75">
        <f t="shared" si="1083"/>
        <v>-5.7460230389467938E-2</v>
      </c>
      <c r="NJ285" s="75">
        <f t="shared" si="1084"/>
        <v>1.1853694026618931</v>
      </c>
      <c r="NK285" s="75"/>
      <c r="NL285" s="75"/>
      <c r="NM285" s="211">
        <v>10394</v>
      </c>
      <c r="NN285" s="212">
        <v>0</v>
      </c>
      <c r="NO285" s="212">
        <v>8</v>
      </c>
      <c r="NP285" s="212">
        <v>6</v>
      </c>
      <c r="NQ285" s="212">
        <v>0</v>
      </c>
      <c r="NR285" s="212">
        <v>25</v>
      </c>
      <c r="NS285" s="213">
        <v>39</v>
      </c>
      <c r="NT285" s="213">
        <f t="shared" si="1085"/>
        <v>10433</v>
      </c>
      <c r="NU285" s="75"/>
      <c r="NV285" s="75"/>
      <c r="NW285" s="73">
        <v>9115</v>
      </c>
      <c r="NX285" s="73">
        <v>1901</v>
      </c>
      <c r="NY285" s="75">
        <f t="shared" si="1086"/>
        <v>0.20855732309380143</v>
      </c>
      <c r="NZ285" s="75">
        <f t="shared" si="1087"/>
        <v>2.1706587895844575E-3</v>
      </c>
      <c r="OA285" s="75">
        <f t="shared" si="1088"/>
        <v>2.4255152465515197E-3</v>
      </c>
      <c r="OB285" s="73">
        <v>12985</v>
      </c>
      <c r="OC285" s="73">
        <v>10433</v>
      </c>
      <c r="OD285" s="73">
        <v>738.56423576610177</v>
      </c>
      <c r="OE285" s="73">
        <v>272.88835831254096</v>
      </c>
      <c r="OF285" s="75">
        <f t="shared" si="1089"/>
        <v>2.101566101752337E-2</v>
      </c>
      <c r="OG285" s="75">
        <f t="shared" si="1090"/>
        <v>0.36948493454936643</v>
      </c>
      <c r="OH285" s="73">
        <v>488.66666666666697</v>
      </c>
      <c r="OI285" s="73">
        <f t="shared" si="1091"/>
        <v>180.55497134979052</v>
      </c>
      <c r="OJ285" s="75">
        <f t="shared" si="1092"/>
        <v>1.73061412201467E-2</v>
      </c>
      <c r="OK285" s="75">
        <f t="shared" si="1093"/>
        <v>1.9813900401008319E-3</v>
      </c>
      <c r="OL285" s="75">
        <f t="shared" si="1094"/>
        <v>3.9809853275875269E-4</v>
      </c>
      <c r="OM285" s="73">
        <v>12843</v>
      </c>
      <c r="ON285" s="73">
        <v>262358888</v>
      </c>
      <c r="OO285" s="73">
        <f t="shared" si="1095"/>
        <v>20428.16226738301</v>
      </c>
      <c r="OP285" s="75">
        <f t="shared" si="1096"/>
        <v>1.9708982894941591E-3</v>
      </c>
      <c r="OQ285" s="75">
        <f t="shared" si="1097"/>
        <v>2.1068536748164632E-3</v>
      </c>
      <c r="OR285" s="75">
        <f t="shared" si="1098"/>
        <v>5.8208664965632613E-4</v>
      </c>
      <c r="OS285" s="73">
        <v>2644.9240831581405</v>
      </c>
      <c r="OT285" s="75">
        <f t="shared" si="1099"/>
        <v>0.20369072646577902</v>
      </c>
      <c r="OU285" s="75">
        <f t="shared" si="1100"/>
        <v>2.1798374961653376E-3</v>
      </c>
      <c r="OV285" s="73">
        <v>105.78824034462386</v>
      </c>
      <c r="OW285" s="75">
        <f t="shared" si="1101"/>
        <v>8.2370349875125638E-3</v>
      </c>
      <c r="OX285" s="75">
        <v>2.8571428571428571E-2</v>
      </c>
      <c r="OY285" s="73">
        <v>699</v>
      </c>
      <c r="OZ285" s="75">
        <f t="shared" si="1102"/>
        <v>5.3831343858298034E-2</v>
      </c>
      <c r="PA285" s="73">
        <v>2832</v>
      </c>
      <c r="PB285" s="75">
        <f t="shared" si="1103"/>
        <v>0.21809780515979976</v>
      </c>
      <c r="PC285" s="73">
        <v>2007</v>
      </c>
      <c r="PD285" s="73">
        <v>3169</v>
      </c>
      <c r="PE285" s="75">
        <f t="shared" si="1104"/>
        <v>-0.36667718523193438</v>
      </c>
      <c r="PF285" s="75">
        <v>2.1643363340356252E-2</v>
      </c>
      <c r="PG285" s="75">
        <v>7.5081402030262395E-2</v>
      </c>
      <c r="PH285" s="75">
        <v>9.6724765370618651E-2</v>
      </c>
      <c r="PI285" s="75"/>
      <c r="PJ285" s="75"/>
      <c r="PK285" s="75"/>
      <c r="PL285" s="75"/>
      <c r="PM285" s="75"/>
      <c r="PN285" s="75"/>
      <c r="PO285" s="226"/>
      <c r="PP285" s="21">
        <f t="shared" si="1105"/>
        <v>0</v>
      </c>
      <c r="PQ285" s="73">
        <f t="shared" si="1106"/>
        <v>111.74097274937674</v>
      </c>
      <c r="PR285" s="73"/>
      <c r="PS285" s="73">
        <f t="shared" si="1107"/>
        <v>29.534078585339969</v>
      </c>
      <c r="PT285" s="73">
        <v>2</v>
      </c>
      <c r="PU285" s="73">
        <f t="shared" si="1108"/>
        <v>20.091881189555878</v>
      </c>
      <c r="PV285" s="73">
        <v>2</v>
      </c>
      <c r="PW285" s="73"/>
    </row>
    <row r="286" spans="1:439" x14ac:dyDescent="0.25">
      <c r="A286" s="150" t="s">
        <v>78</v>
      </c>
      <c r="B286" s="153" t="s">
        <v>80</v>
      </c>
      <c r="C286" s="151"/>
      <c r="D286" s="156">
        <v>23094</v>
      </c>
      <c r="E286" s="156" t="s">
        <v>76</v>
      </c>
      <c r="F286" s="72" t="s">
        <v>102</v>
      </c>
      <c r="G286" s="82"/>
      <c r="P286" s="161"/>
      <c r="Q286" s="127"/>
      <c r="R286" s="127"/>
      <c r="S286" s="127"/>
      <c r="T286" s="127"/>
      <c r="U286" s="127"/>
      <c r="V286" s="127"/>
      <c r="W286" s="127"/>
      <c r="X286" s="127"/>
      <c r="Y286" s="127"/>
      <c r="Z286" s="113"/>
      <c r="AA286" s="73"/>
      <c r="AB286" s="74">
        <v>4207</v>
      </c>
      <c r="AC286" s="74">
        <v>3777</v>
      </c>
      <c r="AD286" s="74">
        <v>645</v>
      </c>
      <c r="AE286" s="74">
        <v>1239</v>
      </c>
      <c r="AF286" s="74">
        <v>1210</v>
      </c>
      <c r="AG286" s="74">
        <v>1641</v>
      </c>
      <c r="AH286" s="74">
        <v>170</v>
      </c>
      <c r="AI286" s="74">
        <v>3790</v>
      </c>
      <c r="AK286" s="73">
        <f t="shared" si="892"/>
        <v>16679</v>
      </c>
      <c r="AL286" s="75"/>
      <c r="AM286" s="76">
        <f t="shared" si="893"/>
        <v>0.25223334732298097</v>
      </c>
      <c r="AN286" s="77">
        <f t="shared" si="894"/>
        <v>0.22645242520534803</v>
      </c>
      <c r="AO286" s="77">
        <f t="shared" si="895"/>
        <v>3.8671383176449428E-2</v>
      </c>
      <c r="AP286" s="77">
        <f t="shared" si="896"/>
        <v>7.4285029078481918E-2</v>
      </c>
      <c r="AQ286" s="77">
        <f t="shared" si="897"/>
        <v>7.2546315726362498E-2</v>
      </c>
      <c r="AR286" s="77">
        <f t="shared" si="898"/>
        <v>9.8387193476827145E-2</v>
      </c>
      <c r="AS286" s="77">
        <f t="shared" si="899"/>
        <v>1.0192457581389772E-2</v>
      </c>
      <c r="AT286" s="78">
        <f t="shared" si="900"/>
        <v>0.22723184843216021</v>
      </c>
      <c r="AU286" s="75">
        <f t="shared" si="901"/>
        <v>1</v>
      </c>
      <c r="AV286" s="75"/>
      <c r="AW286" s="75"/>
      <c r="AX286" s="74">
        <v>1442</v>
      </c>
      <c r="AY286" s="74">
        <v>510</v>
      </c>
      <c r="AZ286" s="74">
        <v>4374</v>
      </c>
      <c r="BA286" s="74">
        <v>1807</v>
      </c>
      <c r="BB286" s="74">
        <v>3709</v>
      </c>
      <c r="BC286" s="74">
        <v>2184</v>
      </c>
      <c r="BD286" s="74">
        <v>318</v>
      </c>
      <c r="BF286" s="74">
        <v>41</v>
      </c>
      <c r="BG286" s="79">
        <v>170</v>
      </c>
      <c r="BH286" s="80"/>
      <c r="BI286" s="80"/>
      <c r="BJ286" s="81"/>
      <c r="BK286" s="73">
        <f t="shared" si="902"/>
        <v>170</v>
      </c>
      <c r="BL286" s="79">
        <f t="shared" si="903"/>
        <v>14555</v>
      </c>
      <c r="BM286" s="82"/>
      <c r="BN286" s="83">
        <f t="shared" si="904"/>
        <v>9.9072483682583298E-2</v>
      </c>
      <c r="BO286" s="84">
        <f t="shared" si="905"/>
        <v>3.503950532463071E-2</v>
      </c>
      <c r="BP286" s="84">
        <f t="shared" si="906"/>
        <v>0.30051528684300927</v>
      </c>
      <c r="BQ286" s="84">
        <f t="shared" si="907"/>
        <v>0.1241497767090347</v>
      </c>
      <c r="BR286" s="84">
        <f t="shared" si="908"/>
        <v>0.25482652009618689</v>
      </c>
      <c r="BS286" s="84">
        <f t="shared" si="909"/>
        <v>0.15005152868430094</v>
      </c>
      <c r="BT286" s="84">
        <f t="shared" si="910"/>
        <v>2.1848162143593267E-2</v>
      </c>
      <c r="BU286" s="84">
        <f t="shared" si="911"/>
        <v>0</v>
      </c>
      <c r="BV286" s="84">
        <f t="shared" si="912"/>
        <v>2.8169014084507044E-3</v>
      </c>
      <c r="BW286" s="84">
        <f t="shared" si="913"/>
        <v>1.1679835108210237E-2</v>
      </c>
      <c r="BX286" s="84">
        <f t="shared" si="914"/>
        <v>0</v>
      </c>
      <c r="BY286" s="84">
        <f t="shared" si="915"/>
        <v>0</v>
      </c>
      <c r="BZ286" s="84">
        <f t="shared" si="916"/>
        <v>0</v>
      </c>
      <c r="CA286" s="75">
        <f t="shared" si="917"/>
        <v>1.1679835108210237E-2</v>
      </c>
      <c r="CB286" s="85">
        <f t="shared" si="918"/>
        <v>1</v>
      </c>
      <c r="CC286" s="75"/>
      <c r="CD286" s="75"/>
      <c r="CE286" s="74">
        <v>763</v>
      </c>
      <c r="CF286" s="74">
        <v>3387</v>
      </c>
      <c r="CG286" s="74">
        <v>1828</v>
      </c>
      <c r="CH286" s="74">
        <v>2054</v>
      </c>
      <c r="CI286" s="74">
        <v>864</v>
      </c>
      <c r="CJ286" s="74">
        <v>4150</v>
      </c>
      <c r="CK286" s="74">
        <v>370</v>
      </c>
      <c r="CL286" s="74">
        <v>110</v>
      </c>
      <c r="CM286" s="72">
        <v>200</v>
      </c>
      <c r="CN286" s="74">
        <v>109</v>
      </c>
      <c r="CO286" s="72"/>
      <c r="CP286" s="73">
        <f t="shared" si="1109"/>
        <v>419</v>
      </c>
      <c r="CQ286" s="73">
        <f t="shared" si="1110"/>
        <v>13835</v>
      </c>
      <c r="CR286" s="73"/>
      <c r="CS286" s="76">
        <f t="shared" si="919"/>
        <v>5.5149981929887966E-2</v>
      </c>
      <c r="CT286" s="77">
        <f t="shared" si="920"/>
        <v>0.24481387784604264</v>
      </c>
      <c r="CU286" s="77">
        <f t="shared" si="921"/>
        <v>0.13212865919768702</v>
      </c>
      <c r="CV286" s="77">
        <f t="shared" si="922"/>
        <v>0.14846404047705095</v>
      </c>
      <c r="CW286" s="77">
        <f t="shared" si="923"/>
        <v>6.2450307191904593E-2</v>
      </c>
      <c r="CX286" s="77">
        <f t="shared" si="924"/>
        <v>0.2999638597759306</v>
      </c>
      <c r="CY286" s="77">
        <f t="shared" si="925"/>
        <v>2.674376581134803E-2</v>
      </c>
      <c r="CZ286" s="78"/>
      <c r="DA286" s="78"/>
      <c r="DB286" s="78"/>
      <c r="DC286" s="78"/>
      <c r="DD286" s="78">
        <f t="shared" si="926"/>
        <v>3.0285507770148174E-2</v>
      </c>
      <c r="DE286" s="75">
        <f t="shared" si="927"/>
        <v>1</v>
      </c>
      <c r="DF286" s="75"/>
      <c r="DG286" s="75"/>
      <c r="DH286" s="74">
        <v>3155</v>
      </c>
      <c r="DI286" s="74">
        <v>3971</v>
      </c>
      <c r="DJ286" s="74">
        <v>1271</v>
      </c>
      <c r="DK286" s="74">
        <v>1755</v>
      </c>
      <c r="DL286" s="74">
        <v>1835</v>
      </c>
      <c r="DM286" s="74">
        <v>996</v>
      </c>
      <c r="DN286" s="74">
        <v>2234</v>
      </c>
      <c r="DO286" s="74">
        <v>1229</v>
      </c>
      <c r="DP286" s="74">
        <v>101</v>
      </c>
      <c r="DQ286" s="72">
        <v>239</v>
      </c>
      <c r="DS286" s="72"/>
      <c r="DU286" s="73">
        <f t="shared" si="928"/>
        <v>340</v>
      </c>
      <c r="DV286" s="73">
        <f t="shared" si="1111"/>
        <v>16786</v>
      </c>
      <c r="DW286" s="76">
        <f t="shared" si="929"/>
        <v>0.18795424758727511</v>
      </c>
      <c r="DX286" s="77">
        <f t="shared" si="930"/>
        <v>0.23656618610747052</v>
      </c>
      <c r="DY286" s="77">
        <f t="shared" si="931"/>
        <v>7.571786012152984E-2</v>
      </c>
      <c r="DZ286" s="77">
        <f t="shared" si="932"/>
        <v>0.10455141189086144</v>
      </c>
      <c r="EA286" s="77">
        <f t="shared" si="933"/>
        <v>0.10931728821637078</v>
      </c>
      <c r="EB286" s="77">
        <f t="shared" si="934"/>
        <v>5.9335160252591446E-2</v>
      </c>
      <c r="EC286" s="77">
        <f t="shared" si="935"/>
        <v>0.1330870963898487</v>
      </c>
      <c r="ED286" s="77">
        <f t="shared" si="936"/>
        <v>7.3215775050637436E-2</v>
      </c>
      <c r="EE286" s="75">
        <f t="shared" si="937"/>
        <v>6.0169188609555582E-3</v>
      </c>
      <c r="EF286" s="78">
        <f t="shared" si="938"/>
        <v>1.4238055522459192E-2</v>
      </c>
      <c r="EG286" s="78">
        <f t="shared" si="939"/>
        <v>0</v>
      </c>
      <c r="EH286" s="78">
        <f t="shared" si="940"/>
        <v>0</v>
      </c>
      <c r="EI286" s="78">
        <f t="shared" si="941"/>
        <v>0</v>
      </c>
      <c r="EJ286" s="75">
        <f t="shared" si="942"/>
        <v>2.025497438341475E-2</v>
      </c>
      <c r="EK286" s="75">
        <f t="shared" si="943"/>
        <v>1</v>
      </c>
      <c r="EL286" s="75"/>
      <c r="EM286" s="75"/>
      <c r="EN286" s="75"/>
      <c r="EO286" s="75"/>
      <c r="EP286" s="75"/>
      <c r="EQ286" s="75"/>
      <c r="ER286" s="75">
        <f t="shared" si="944"/>
        <v>0.22645242520534803</v>
      </c>
      <c r="ES286" s="75">
        <f t="shared" si="945"/>
        <v>0.25482652009618689</v>
      </c>
      <c r="ET286" s="75">
        <f t="shared" si="946"/>
        <v>0.24481387784604264</v>
      </c>
      <c r="EU286" s="75">
        <f t="shared" si="947"/>
        <v>0.23656618610747052</v>
      </c>
      <c r="EV286" s="75"/>
      <c r="EW286" s="75"/>
      <c r="EX286" s="75">
        <f t="shared" si="948"/>
        <v>3.8671383176449428E-2</v>
      </c>
      <c r="EY286" s="75">
        <f t="shared" si="949"/>
        <v>3.503950532463071E-2</v>
      </c>
      <c r="EZ286" s="75">
        <f t="shared" si="950"/>
        <v>6.2450307191904593E-2</v>
      </c>
      <c r="FA286" s="75">
        <f t="shared" si="951"/>
        <v>7.571786012152984E-2</v>
      </c>
      <c r="FB286" s="75"/>
      <c r="FC286" s="75"/>
      <c r="FD286" s="75"/>
      <c r="FE286" s="75">
        <f t="shared" si="952"/>
        <v>0</v>
      </c>
      <c r="FF286" s="75"/>
      <c r="FG286" s="75"/>
      <c r="FH286" s="75"/>
      <c r="FI286" s="75"/>
      <c r="FJ286" s="75"/>
      <c r="FK286" s="75">
        <f t="shared" si="953"/>
        <v>2.8169014084507044E-3</v>
      </c>
      <c r="FL286" s="75"/>
      <c r="FM286" s="75"/>
      <c r="FN286" s="75"/>
      <c r="FO286" s="75"/>
      <c r="FP286" s="75">
        <f t="shared" si="954"/>
        <v>0.26512380838179744</v>
      </c>
      <c r="FQ286" s="75">
        <f t="shared" si="955"/>
        <v>0.29268292682926833</v>
      </c>
      <c r="FR286" s="75">
        <f t="shared" si="956"/>
        <v>0.30726418503794722</v>
      </c>
      <c r="FS286" s="75">
        <f t="shared" si="957"/>
        <v>0.31228404622900036</v>
      </c>
      <c r="FT286" s="75"/>
      <c r="FU286" s="75"/>
      <c r="FV286" s="75"/>
      <c r="FW286" s="75">
        <f t="shared" si="958"/>
        <v>-1.0012642250144255E-2</v>
      </c>
      <c r="FX286" s="75">
        <f t="shared" si="959"/>
        <v>-8.2476917385721216E-3</v>
      </c>
      <c r="FY286" s="75">
        <f t="shared" si="960"/>
        <v>-1.8260333988716376E-2</v>
      </c>
      <c r="FZ286" s="75"/>
      <c r="GA286" s="75"/>
      <c r="GB286" s="75">
        <f t="shared" si="961"/>
        <v>2.7410801867273883E-2</v>
      </c>
      <c r="GC286" s="75">
        <f t="shared" si="962"/>
        <v>1.3267552929625247E-2</v>
      </c>
      <c r="GD286" s="75">
        <f t="shared" si="963"/>
        <v>4.067835479689913E-2</v>
      </c>
      <c r="GE286" s="75"/>
      <c r="GF286" s="75"/>
      <c r="GG286" s="75"/>
      <c r="GH286" s="75"/>
      <c r="GI286" s="75"/>
      <c r="GJ286" s="75"/>
      <c r="GK286" s="75"/>
      <c r="GL286" s="75"/>
      <c r="GM286" s="75"/>
      <c r="GN286" s="75"/>
      <c r="GO286" s="75"/>
      <c r="GP286" s="75"/>
      <c r="GQ286" s="75">
        <f t="shared" si="964"/>
        <v>1.4581258208678893E-2</v>
      </c>
      <c r="GR286" s="75">
        <f t="shared" si="965"/>
        <v>5.0198611910531321E-3</v>
      </c>
      <c r="GS286" s="75">
        <f t="shared" si="966"/>
        <v>1.9601119399732025E-2</v>
      </c>
      <c r="GT286" s="75"/>
      <c r="GU286" s="75"/>
      <c r="GV286" s="75"/>
      <c r="GW286" s="75"/>
      <c r="GX286" s="75">
        <f t="shared" si="967"/>
        <v>1.0192457581389772E-2</v>
      </c>
      <c r="GY286" s="75">
        <f t="shared" si="968"/>
        <v>2.1848162143593267E-2</v>
      </c>
      <c r="GZ286" s="75">
        <f t="shared" si="969"/>
        <v>2.674376581134803E-2</v>
      </c>
      <c r="HA286" s="75">
        <f t="shared" si="970"/>
        <v>5.9335160252591446E-2</v>
      </c>
      <c r="HB286" s="75"/>
      <c r="HC286" s="75"/>
      <c r="HD286" s="75">
        <f t="shared" si="971"/>
        <v>4.895603667754763E-3</v>
      </c>
      <c r="HE286" s="75">
        <f t="shared" si="972"/>
        <v>3.2591394441243413E-2</v>
      </c>
      <c r="HF286" s="75">
        <f t="shared" si="973"/>
        <v>3.7486998108998179E-2</v>
      </c>
      <c r="HG286" s="75"/>
      <c r="HH286" s="75"/>
      <c r="HI286" s="75"/>
      <c r="HJ286" s="75">
        <f t="shared" si="974"/>
        <v>9.8387193476827145E-2</v>
      </c>
      <c r="HK286" s="75">
        <f t="shared" si="975"/>
        <v>0.15005152868430094</v>
      </c>
      <c r="HL286" s="75">
        <f t="shared" si="976"/>
        <v>0.13212865919768702</v>
      </c>
      <c r="HM286" s="75">
        <f t="shared" si="977"/>
        <v>0.10455141189086144</v>
      </c>
      <c r="HN286" s="75"/>
      <c r="HO286" s="75"/>
      <c r="HP286" s="75">
        <f t="shared" si="978"/>
        <v>-1.7922869486613924E-2</v>
      </c>
      <c r="HQ286" s="75">
        <f>Gegevens!HM95-Gegevens!HL95</f>
        <v>-1.9848548317538434E-2</v>
      </c>
      <c r="HR286" s="75">
        <f t="shared" si="979"/>
        <v>-4.5500116793439502E-2</v>
      </c>
      <c r="HS286" s="75"/>
      <c r="HT286" s="75"/>
      <c r="HU286" s="75"/>
      <c r="HV286" s="75">
        <f t="shared" si="980"/>
        <v>0.25223334732298097</v>
      </c>
      <c r="HW286" s="75">
        <f t="shared" si="981"/>
        <v>0.30051528684300927</v>
      </c>
      <c r="HX286" s="75">
        <f t="shared" si="982"/>
        <v>0.2999638597759306</v>
      </c>
      <c r="HY286" s="75">
        <f t="shared" si="983"/>
        <v>0.18795424758727511</v>
      </c>
      <c r="HZ286" s="75"/>
      <c r="IA286" s="75"/>
      <c r="IB286" s="75">
        <f t="shared" si="984"/>
        <v>-5.5142706707866918E-4</v>
      </c>
      <c r="IC286" s="75">
        <f t="shared" si="985"/>
        <v>-0.11200961218865549</v>
      </c>
      <c r="ID286" s="75">
        <f t="shared" si="986"/>
        <v>-0.11256103925573416</v>
      </c>
      <c r="IE286" s="75"/>
      <c r="IF286" s="75"/>
      <c r="IG286" s="75"/>
      <c r="IH286" s="75">
        <f t="shared" si="987"/>
        <v>7.4285029078481918E-2</v>
      </c>
      <c r="II286" s="75">
        <f t="shared" si="988"/>
        <v>0.1241497767090347</v>
      </c>
      <c r="IJ286" s="75">
        <f t="shared" si="989"/>
        <v>5.5149981929887966E-2</v>
      </c>
      <c r="IK286" s="75">
        <f t="shared" si="990"/>
        <v>7.3215775050637436E-2</v>
      </c>
      <c r="IL286" s="75"/>
      <c r="IM286" s="75"/>
      <c r="IN286" s="75">
        <f t="shared" si="991"/>
        <v>-6.8999794779146723E-2</v>
      </c>
      <c r="IO286" s="75">
        <f t="shared" si="992"/>
        <v>1.806579312074947E-2</v>
      </c>
      <c r="IP286" s="75">
        <f t="shared" si="993"/>
        <v>-5.093400165839726E-2</v>
      </c>
      <c r="IQ286" s="75"/>
      <c r="IR286" s="75"/>
      <c r="IS286" s="75"/>
      <c r="IT286" s="75">
        <f t="shared" si="994"/>
        <v>7.2546315726362498E-2</v>
      </c>
      <c r="IU286" s="75">
        <f t="shared" si="995"/>
        <v>9.9072483682583298E-2</v>
      </c>
      <c r="IV286" s="75">
        <f t="shared" si="996"/>
        <v>0.14846404047705095</v>
      </c>
      <c r="IW286" s="75">
        <f t="shared" si="997"/>
        <v>0.1330870963898487</v>
      </c>
      <c r="IX286" s="75"/>
      <c r="IY286" s="75"/>
      <c r="IZ286" s="75">
        <f t="shared" si="998"/>
        <v>4.9391556794467648E-2</v>
      </c>
      <c r="JA286" s="75">
        <f t="shared" si="999"/>
        <v>-1.5376944087202249E-2</v>
      </c>
      <c r="JB286" s="75">
        <f t="shared" si="1000"/>
        <v>3.4014612707265399E-2</v>
      </c>
      <c r="JC286" s="75"/>
      <c r="JD286" s="75"/>
      <c r="JE286" s="75"/>
      <c r="JF286" s="75"/>
      <c r="JG286" s="75"/>
      <c r="JH286" s="75"/>
      <c r="JI286" s="75">
        <f t="shared" si="1001"/>
        <v>8.4477486659871689E-2</v>
      </c>
      <c r="JJ286" s="75">
        <f t="shared" si="1002"/>
        <v>0.14683134480484442</v>
      </c>
      <c r="JK286" s="75">
        <f t="shared" si="1003"/>
        <v>0.1570238023862342</v>
      </c>
      <c r="JL286" s="75"/>
      <c r="JM286" s="75">
        <f t="shared" si="1004"/>
        <v>0.14599793885262796</v>
      </c>
      <c r="JN286" s="75">
        <f t="shared" si="1005"/>
        <v>0.22322226039161799</v>
      </c>
      <c r="JO286" s="75">
        <f t="shared" si="1006"/>
        <v>0.24507042253521127</v>
      </c>
      <c r="JP286" s="75"/>
      <c r="JQ286" s="75">
        <f t="shared" si="1007"/>
        <v>8.1893747741235992E-2</v>
      </c>
      <c r="JR286" s="75">
        <f t="shared" si="1008"/>
        <v>0.2036140224069389</v>
      </c>
      <c r="JS286" s="75">
        <f t="shared" si="1009"/>
        <v>0.23035778821828695</v>
      </c>
      <c r="JT286" s="75"/>
      <c r="JU286" s="75">
        <f t="shared" si="1010"/>
        <v>0.13255093530322887</v>
      </c>
      <c r="JV286" s="75">
        <f t="shared" si="1011"/>
        <v>0.20630287144048615</v>
      </c>
      <c r="JW286" s="75">
        <f t="shared" si="1012"/>
        <v>0.26563803169307754</v>
      </c>
      <c r="JX286" s="75"/>
      <c r="JY286" s="75"/>
      <c r="JZ286" s="75"/>
      <c r="KA286" s="75">
        <f t="shared" si="1013"/>
        <v>-6.410419111139197E-2</v>
      </c>
      <c r="KB286" s="75">
        <f t="shared" si="1014"/>
        <v>5.0657187561992875E-2</v>
      </c>
      <c r="KC286" s="75">
        <f t="shared" si="1015"/>
        <v>-1.3447003549399095E-2</v>
      </c>
      <c r="KD286" s="75"/>
      <c r="KE286" s="75"/>
      <c r="KF286" s="75">
        <f t="shared" si="1016"/>
        <v>-1.9608237984679089E-2</v>
      </c>
      <c r="KG286" s="75">
        <f t="shared" si="1017"/>
        <v>2.6888490335472415E-3</v>
      </c>
      <c r="KH286" s="75">
        <f t="shared" si="1018"/>
        <v>-1.6919388951131847E-2</v>
      </c>
      <c r="KI286" s="75"/>
      <c r="KJ286" s="75"/>
      <c r="KK286" s="75">
        <f t="shared" si="1019"/>
        <v>-1.4712634316924322E-2</v>
      </c>
      <c r="KL286" s="75">
        <f t="shared" si="1020"/>
        <v>3.5280243474790585E-2</v>
      </c>
      <c r="KM286" s="75">
        <f t="shared" si="1021"/>
        <v>2.0567609157866262E-2</v>
      </c>
      <c r="KN286" s="75"/>
      <c r="KO286" s="75"/>
      <c r="KP286" s="75"/>
      <c r="KQ286" s="75"/>
      <c r="KR286" s="73">
        <f t="shared" si="1022"/>
        <v>4277.5179663345934</v>
      </c>
      <c r="KS286" s="73">
        <f t="shared" si="1023"/>
        <v>588.1731363792511</v>
      </c>
      <c r="KT286" s="73">
        <f t="shared" si="1024"/>
        <v>2518.7649604946755</v>
      </c>
      <c r="KU286" s="73">
        <f t="shared" si="1025"/>
        <v>5044.4496049467534</v>
      </c>
      <c r="KV286" s="73">
        <f t="shared" si="1026"/>
        <v>2083.9781518378563</v>
      </c>
      <c r="KW286" s="73">
        <f t="shared" si="1027"/>
        <v>1663.0307110958433</v>
      </c>
      <c r="KX286" s="73">
        <f t="shared" si="1028"/>
        <v>366.74324974235657</v>
      </c>
      <c r="KY286" s="73"/>
      <c r="KZ286" s="73">
        <f t="shared" si="1029"/>
        <v>4109.4457535236716</v>
      </c>
      <c r="LA286" s="73">
        <f t="shared" si="1030"/>
        <v>1048.2908565233106</v>
      </c>
      <c r="LB286" s="73">
        <f t="shared" si="1031"/>
        <v>2217.9116732923744</v>
      </c>
      <c r="LC286" s="73">
        <f t="shared" si="1032"/>
        <v>5035.1933501987714</v>
      </c>
      <c r="LD286" s="73">
        <f t="shared" si="1033"/>
        <v>925.74759667509943</v>
      </c>
      <c r="LE286" s="73">
        <f t="shared" si="1034"/>
        <v>2492.1173834477772</v>
      </c>
      <c r="LF286" s="73">
        <f t="shared" si="1035"/>
        <v>448.92085290928804</v>
      </c>
      <c r="LG286" s="73"/>
      <c r="LH286" s="73">
        <f t="shared" si="1036"/>
        <v>3971</v>
      </c>
      <c r="LI286" s="73">
        <f t="shared" si="1037"/>
        <v>1271</v>
      </c>
      <c r="LJ286" s="73">
        <f t="shared" si="1038"/>
        <v>1755</v>
      </c>
      <c r="LK286" s="73">
        <f t="shared" si="1039"/>
        <v>3155</v>
      </c>
      <c r="LL286" s="73">
        <f t="shared" si="1040"/>
        <v>1229</v>
      </c>
      <c r="LM286" s="73">
        <f t="shared" si="1041"/>
        <v>2234</v>
      </c>
      <c r="LN286" s="73">
        <f t="shared" si="1042"/>
        <v>996</v>
      </c>
      <c r="LO286" s="73"/>
      <c r="LP286" s="73">
        <f t="shared" si="1043"/>
        <v>-168.07221281092188</v>
      </c>
      <c r="LQ286" s="73">
        <f t="shared" si="1044"/>
        <v>460.11772014405949</v>
      </c>
      <c r="LR286" s="73">
        <f t="shared" si="1045"/>
        <v>-300.85328720230109</v>
      </c>
      <c r="LS286" s="73">
        <f t="shared" si="1046"/>
        <v>-9.2562547479819841</v>
      </c>
      <c r="LT286" s="73">
        <f t="shared" si="1047"/>
        <v>-1158.2305551627569</v>
      </c>
      <c r="LU286" s="73">
        <f t="shared" si="1048"/>
        <v>829.08667235193388</v>
      </c>
      <c r="LV286" s="73">
        <f t="shared" si="1049"/>
        <v>82.177603166931476</v>
      </c>
      <c r="LW286" s="73"/>
      <c r="LX286" s="73">
        <f t="shared" si="1050"/>
        <v>-138.44575352367156</v>
      </c>
      <c r="LY286" s="73">
        <f t="shared" si="1051"/>
        <v>222.70914347668941</v>
      </c>
      <c r="LZ286" s="73">
        <f t="shared" si="1052"/>
        <v>-462.91167329237442</v>
      </c>
      <c r="MA286" s="73">
        <f t="shared" si="1053"/>
        <v>-1880.1933501987714</v>
      </c>
      <c r="MB286" s="73">
        <f t="shared" si="1054"/>
        <v>303.25240332490057</v>
      </c>
      <c r="MC286" s="73">
        <f t="shared" si="1055"/>
        <v>-258.11738344777723</v>
      </c>
      <c r="MD286" s="73">
        <f t="shared" si="1056"/>
        <v>547.07914709071201</v>
      </c>
      <c r="ME286" s="73"/>
      <c r="MF286" s="73">
        <f t="shared" si="1057"/>
        <v>-306.51796633459344</v>
      </c>
      <c r="MG286" s="73">
        <f t="shared" si="1058"/>
        <v>682.8268636207489</v>
      </c>
      <c r="MH286" s="73">
        <f t="shared" si="1059"/>
        <v>-763.76496049467551</v>
      </c>
      <c r="MI286" s="73">
        <f t="shared" si="1060"/>
        <v>-1889.4496049467534</v>
      </c>
      <c r="MJ286" s="73">
        <f t="shared" si="1061"/>
        <v>-854.97815183785633</v>
      </c>
      <c r="MK286" s="73">
        <f t="shared" si="1062"/>
        <v>570.96928890415666</v>
      </c>
      <c r="ML286" s="73">
        <f t="shared" si="1063"/>
        <v>629.25675025764349</v>
      </c>
      <c r="MM286" s="73"/>
      <c r="MN286" s="75">
        <f t="shared" si="1064"/>
        <v>-3.9291994594459416E-2</v>
      </c>
      <c r="MO286" s="75">
        <f t="shared" si="1065"/>
        <v>0.78228278662386563</v>
      </c>
      <c r="MP286" s="75">
        <f t="shared" si="1066"/>
        <v>-0.11944476436706293</v>
      </c>
      <c r="MQ286" s="75">
        <f t="shared" si="1067"/>
        <v>-1.8349384913876423E-3</v>
      </c>
      <c r="MR286" s="75">
        <f t="shared" si="1068"/>
        <v>-0.55577864582760406</v>
      </c>
      <c r="MS286" s="75">
        <f t="shared" si="1069"/>
        <v>0.49853960412168974</v>
      </c>
      <c r="MT286" s="75">
        <f t="shared" si="1070"/>
        <v>0.22407393517034779</v>
      </c>
      <c r="MU286" s="75"/>
      <c r="MV286" s="75">
        <f t="shared" si="1071"/>
        <v>-3.3689641335442944E-2</v>
      </c>
      <c r="MW286" s="75">
        <f t="shared" si="1072"/>
        <v>0.21244976247843203</v>
      </c>
      <c r="MX286" s="75">
        <f t="shared" si="1073"/>
        <v>-0.20871510748902192</v>
      </c>
      <c r="MY286" s="75">
        <f t="shared" si="1074"/>
        <v>-0.37341035774218045</v>
      </c>
      <c r="MZ286" s="75">
        <f t="shared" si="1075"/>
        <v>0.32757568522355029</v>
      </c>
      <c r="NA286" s="75">
        <f t="shared" si="1076"/>
        <v>-0.10357352553380884</v>
      </c>
      <c r="NB286" s="75">
        <f t="shared" si="1077"/>
        <v>1.2186538975529801</v>
      </c>
      <c r="NC286" s="75"/>
      <c r="ND286" s="75">
        <f t="shared" si="1078"/>
        <v>-7.1657902724660855E-2</v>
      </c>
      <c r="NE286" s="75">
        <f t="shared" si="1079"/>
        <v>1.1609283413115037</v>
      </c>
      <c r="NF286" s="75">
        <f t="shared" si="1080"/>
        <v>-0.3032299450222124</v>
      </c>
      <c r="NG286" s="75">
        <f t="shared" si="1081"/>
        <v>-0.37456011119506416</v>
      </c>
      <c r="NH286" s="75">
        <f t="shared" si="1082"/>
        <v>-0.4102625313436481</v>
      </c>
      <c r="NI286" s="75">
        <f t="shared" si="1083"/>
        <v>0.34333057417076812</v>
      </c>
      <c r="NJ286" s="75">
        <f t="shared" si="1084"/>
        <v>1.7157964071587062</v>
      </c>
      <c r="NK286" s="75"/>
      <c r="NL286" s="75"/>
      <c r="NM286" s="211">
        <v>20416</v>
      </c>
      <c r="NN286" s="212">
        <v>2</v>
      </c>
      <c r="NO286" s="212">
        <v>26</v>
      </c>
      <c r="NP286" s="212">
        <v>62</v>
      </c>
      <c r="NQ286" s="212">
        <v>5</v>
      </c>
      <c r="NR286" s="212">
        <v>106</v>
      </c>
      <c r="NS286" s="213">
        <v>201</v>
      </c>
      <c r="NT286" s="213">
        <f t="shared" si="1085"/>
        <v>20617</v>
      </c>
      <c r="NU286" s="75"/>
      <c r="NV286" s="75"/>
      <c r="NW286" s="73">
        <v>16786</v>
      </c>
      <c r="NX286" s="73">
        <v>1271</v>
      </c>
      <c r="NY286" s="75">
        <f t="shared" si="1086"/>
        <v>7.571786012152984E-2</v>
      </c>
      <c r="NZ286" s="75">
        <f t="shared" si="1087"/>
        <v>3.9974414088825789E-3</v>
      </c>
      <c r="OA286" s="75">
        <f t="shared" si="1088"/>
        <v>1.6216885209715841E-3</v>
      </c>
      <c r="OB286" s="73">
        <v>33806</v>
      </c>
      <c r="OC286" s="73">
        <v>20617</v>
      </c>
      <c r="OD286" s="73">
        <v>16099.53405535743</v>
      </c>
      <c r="OE286" s="73">
        <v>6489.0124495970285</v>
      </c>
      <c r="OF286" s="75">
        <f t="shared" si="1089"/>
        <v>0.19194854314609916</v>
      </c>
      <c r="OG286" s="75">
        <f t="shared" si="1090"/>
        <v>0.40305591623241327</v>
      </c>
      <c r="OH286" s="73">
        <v>6574.3333333332994</v>
      </c>
      <c r="OI286" s="73">
        <f t="shared" si="1091"/>
        <v>2649.8239452839484</v>
      </c>
      <c r="OJ286" s="75">
        <f t="shared" si="1092"/>
        <v>0.12852616507173442</v>
      </c>
      <c r="OK286" s="75">
        <f t="shared" si="1093"/>
        <v>5.1584806850711378E-3</v>
      </c>
      <c r="OL286" s="75">
        <f t="shared" si="1094"/>
        <v>9.4663852690968359E-3</v>
      </c>
      <c r="OM286" s="73">
        <v>33385</v>
      </c>
      <c r="ON286" s="73">
        <v>615429187</v>
      </c>
      <c r="OO286" s="73">
        <f t="shared" si="1095"/>
        <v>18434.302441216114</v>
      </c>
      <c r="OP286" s="75">
        <f t="shared" si="1096"/>
        <v>5.1232920185908665E-3</v>
      </c>
      <c r="OQ286" s="75">
        <f t="shared" si="1097"/>
        <v>4.9421586366087148E-3</v>
      </c>
      <c r="OR286" s="75">
        <f t="shared" si="1098"/>
        <v>8.5427010453303209E-3</v>
      </c>
      <c r="OS286" s="73">
        <v>6687.2794368728473</v>
      </c>
      <c r="OT286" s="75">
        <f t="shared" si="1099"/>
        <v>0.19781338924666766</v>
      </c>
      <c r="OU286" s="75">
        <f t="shared" si="1100"/>
        <v>5.5113802912729135E-3</v>
      </c>
      <c r="OV286" s="73">
        <v>2961.5255207406053</v>
      </c>
      <c r="OW286" s="75">
        <f t="shared" si="1101"/>
        <v>8.870826780711713E-2</v>
      </c>
      <c r="OX286" s="75">
        <v>0.15126737530662307</v>
      </c>
      <c r="OY286" s="73">
        <v>1985</v>
      </c>
      <c r="OZ286" s="75">
        <f t="shared" si="1102"/>
        <v>5.8717387446015498E-2</v>
      </c>
      <c r="PA286" s="73">
        <v>5422</v>
      </c>
      <c r="PB286" s="75">
        <f t="shared" si="1103"/>
        <v>0.16038573034372597</v>
      </c>
      <c r="PC286" s="73">
        <v>6281</v>
      </c>
      <c r="PD286" s="73">
        <v>6436</v>
      </c>
      <c r="PE286" s="75">
        <f t="shared" si="1104"/>
        <v>-2.4083281541330017E-2</v>
      </c>
      <c r="PF286" s="75">
        <v>4.3821039903264809E-2</v>
      </c>
      <c r="PG286" s="75">
        <v>0.10718258766626361</v>
      </c>
      <c r="PH286" s="75">
        <v>0.15100362756952843</v>
      </c>
      <c r="PI286" s="75"/>
      <c r="PJ286" s="75"/>
      <c r="PK286" s="75"/>
      <c r="PL286" s="75"/>
      <c r="PM286" s="75"/>
      <c r="PN286" s="75"/>
      <c r="PO286" s="226"/>
      <c r="PP286" s="21">
        <f t="shared" si="1105"/>
        <v>0</v>
      </c>
      <c r="PQ286" s="73">
        <f t="shared" si="1106"/>
        <v>40.568162359255226</v>
      </c>
      <c r="PR286" s="73"/>
      <c r="PS286" s="73">
        <f t="shared" si="1107"/>
        <v>166.74241902143115</v>
      </c>
      <c r="PT286" s="73">
        <v>4</v>
      </c>
      <c r="PU286" s="73">
        <f t="shared" si="1108"/>
        <v>183.51111203135756</v>
      </c>
      <c r="PV286" s="73">
        <v>4</v>
      </c>
      <c r="PW286" s="73"/>
    </row>
    <row r="287" spans="1:439" x14ac:dyDescent="0.25">
      <c r="A287" s="150"/>
      <c r="B287" s="153" t="s">
        <v>47</v>
      </c>
      <c r="C287" s="151"/>
      <c r="D287" s="156">
        <v>31040</v>
      </c>
      <c r="E287" s="156" t="s">
        <v>140</v>
      </c>
      <c r="F287" s="72" t="s">
        <v>149</v>
      </c>
      <c r="G287" s="82"/>
      <c r="P287" s="161"/>
      <c r="Q287" s="127"/>
      <c r="R287" s="127"/>
      <c r="S287" s="127"/>
      <c r="T287" s="127"/>
      <c r="U287" s="127"/>
      <c r="V287" s="127"/>
      <c r="W287" s="127"/>
      <c r="X287" s="127"/>
      <c r="Y287" s="127"/>
      <c r="Z287" s="113"/>
      <c r="AA287" s="73"/>
      <c r="AB287" s="74">
        <v>1220</v>
      </c>
      <c r="AC287" s="74">
        <v>4057</v>
      </c>
      <c r="AD287" s="74">
        <v>1271</v>
      </c>
      <c r="AE287" s="74">
        <v>1850</v>
      </c>
      <c r="AF287" s="74">
        <v>1284</v>
      </c>
      <c r="AG287" s="74">
        <v>5003</v>
      </c>
      <c r="AH287" s="74">
        <v>207</v>
      </c>
      <c r="AI287" s="74">
        <v>271</v>
      </c>
      <c r="AK287" s="73">
        <f t="shared" si="892"/>
        <v>15163</v>
      </c>
      <c r="AL287" s="75"/>
      <c r="AM287" s="76">
        <f t="shared" si="893"/>
        <v>8.045901206885181E-2</v>
      </c>
      <c r="AN287" s="77">
        <f t="shared" si="894"/>
        <v>0.26755919013387852</v>
      </c>
      <c r="AO287" s="77">
        <f t="shared" si="895"/>
        <v>8.382246257336938E-2</v>
      </c>
      <c r="AP287" s="77">
        <f t="shared" si="896"/>
        <v>0.12200751830112774</v>
      </c>
      <c r="AQ287" s="77">
        <f t="shared" si="897"/>
        <v>8.4679812701971904E-2</v>
      </c>
      <c r="AR287" s="77">
        <f t="shared" si="898"/>
        <v>0.32994789949218495</v>
      </c>
      <c r="AS287" s="77">
        <f t="shared" si="899"/>
        <v>1.3651652047747808E-2</v>
      </c>
      <c r="AT287" s="78">
        <f t="shared" si="900"/>
        <v>1.7872452680867901E-2</v>
      </c>
      <c r="AU287" s="75">
        <f t="shared" si="901"/>
        <v>1</v>
      </c>
      <c r="AV287" s="75"/>
      <c r="AW287" s="75"/>
      <c r="AX287" s="74">
        <v>1323</v>
      </c>
      <c r="AY287" s="74">
        <v>789</v>
      </c>
      <c r="AZ287" s="74">
        <v>1627</v>
      </c>
      <c r="BA287" s="74">
        <v>2450</v>
      </c>
      <c r="BB287" s="74">
        <v>4424</v>
      </c>
      <c r="BC287" s="74">
        <v>3974</v>
      </c>
      <c r="BD287" s="74">
        <v>211</v>
      </c>
      <c r="BE287" s="74">
        <v>620</v>
      </c>
      <c r="BF287" s="74">
        <v>55</v>
      </c>
      <c r="BG287" s="79">
        <v>36</v>
      </c>
      <c r="BH287" s="80"/>
      <c r="BI287" s="80"/>
      <c r="BJ287" s="81"/>
      <c r="BK287" s="73">
        <f t="shared" si="902"/>
        <v>36</v>
      </c>
      <c r="BL287" s="79">
        <f t="shared" si="903"/>
        <v>15509</v>
      </c>
      <c r="BM287" s="82"/>
      <c r="BN287" s="83">
        <f t="shared" si="904"/>
        <v>8.5305306596169972E-2</v>
      </c>
      <c r="BO287" s="84">
        <f t="shared" si="905"/>
        <v>5.0873686246695464E-2</v>
      </c>
      <c r="BP287" s="84">
        <f t="shared" si="906"/>
        <v>0.10490682829324909</v>
      </c>
      <c r="BQ287" s="84">
        <f t="shared" si="907"/>
        <v>0.15797278999290734</v>
      </c>
      <c r="BR287" s="84">
        <f t="shared" si="908"/>
        <v>0.28525372364433554</v>
      </c>
      <c r="BS287" s="84">
        <f t="shared" si="909"/>
        <v>0.25623831323747503</v>
      </c>
      <c r="BT287" s="84">
        <f t="shared" si="910"/>
        <v>1.3605003546327939E-2</v>
      </c>
      <c r="BU287" s="84">
        <f t="shared" si="911"/>
        <v>3.9976787671674514E-2</v>
      </c>
      <c r="BV287" s="84">
        <f t="shared" si="912"/>
        <v>3.5463279386162873E-3</v>
      </c>
      <c r="BW287" s="84">
        <f t="shared" si="913"/>
        <v>2.3212328325488427E-3</v>
      </c>
      <c r="BX287" s="84">
        <f t="shared" si="914"/>
        <v>0</v>
      </c>
      <c r="BY287" s="84">
        <f t="shared" si="915"/>
        <v>0</v>
      </c>
      <c r="BZ287" s="84">
        <f t="shared" si="916"/>
        <v>0</v>
      </c>
      <c r="CA287" s="75">
        <f t="shared" si="917"/>
        <v>2.3212328325488427E-3</v>
      </c>
      <c r="CB287" s="85">
        <f t="shared" si="918"/>
        <v>1</v>
      </c>
      <c r="CC287" s="75"/>
      <c r="CD287" s="75"/>
      <c r="CE287" s="74">
        <v>1475</v>
      </c>
      <c r="CF287" s="74">
        <v>2953</v>
      </c>
      <c r="CG287" s="74">
        <v>5101</v>
      </c>
      <c r="CH287" s="74">
        <v>2175</v>
      </c>
      <c r="CI287" s="74">
        <v>2531</v>
      </c>
      <c r="CJ287" s="74">
        <v>1240</v>
      </c>
      <c r="CK287" s="74">
        <v>282</v>
      </c>
      <c r="CP287" s="73">
        <f t="shared" si="1109"/>
        <v>0</v>
      </c>
      <c r="CQ287" s="73">
        <f t="shared" si="1110"/>
        <v>15757</v>
      </c>
      <c r="CR287" s="73"/>
      <c r="CS287" s="76">
        <f t="shared" si="919"/>
        <v>9.3609189566541851E-2</v>
      </c>
      <c r="CT287" s="77">
        <f t="shared" si="920"/>
        <v>0.18740877070508347</v>
      </c>
      <c r="CU287" s="77">
        <f t="shared" si="921"/>
        <v>0.3237291362569017</v>
      </c>
      <c r="CV287" s="77">
        <f t="shared" si="922"/>
        <v>0.13803388969981595</v>
      </c>
      <c r="CW287" s="77">
        <f t="shared" si="923"/>
        <v>0.1606270229104525</v>
      </c>
      <c r="CX287" s="77">
        <f t="shared" si="924"/>
        <v>7.8695183093228413E-2</v>
      </c>
      <c r="CY287" s="77">
        <f t="shared" si="925"/>
        <v>1.7896807767976138E-2</v>
      </c>
      <c r="CZ287" s="78"/>
      <c r="DA287" s="78"/>
      <c r="DB287" s="78"/>
      <c r="DC287" s="78"/>
      <c r="DD287" s="78">
        <f t="shared" si="926"/>
        <v>0</v>
      </c>
      <c r="DE287" s="75">
        <f t="shared" si="927"/>
        <v>1</v>
      </c>
      <c r="DF287" s="75"/>
      <c r="DG287" s="75"/>
      <c r="DH287" s="74">
        <v>1925</v>
      </c>
      <c r="DI287" s="74">
        <v>3392</v>
      </c>
      <c r="DJ287" s="74">
        <v>3490</v>
      </c>
      <c r="DK287" s="74">
        <v>3494</v>
      </c>
      <c r="DM287" s="74">
        <v>444</v>
      </c>
      <c r="DN287" s="74">
        <v>1613</v>
      </c>
      <c r="DO287" s="74">
        <v>2357</v>
      </c>
      <c r="DP287" s="74">
        <v>272</v>
      </c>
      <c r="DU287" s="73">
        <f t="shared" si="928"/>
        <v>272</v>
      </c>
      <c r="DV287" s="73">
        <f t="shared" si="1111"/>
        <v>16987</v>
      </c>
      <c r="DW287" s="76">
        <f t="shared" si="929"/>
        <v>0.11332195208100312</v>
      </c>
      <c r="DX287" s="77">
        <f t="shared" si="930"/>
        <v>0.19968210984870782</v>
      </c>
      <c r="DY287" s="77">
        <f t="shared" si="931"/>
        <v>0.20545122740919528</v>
      </c>
      <c r="DZ287" s="77">
        <f t="shared" si="932"/>
        <v>0.20568670159533761</v>
      </c>
      <c r="EA287" s="77">
        <f t="shared" si="933"/>
        <v>0</v>
      </c>
      <c r="EB287" s="77">
        <f t="shared" si="934"/>
        <v>2.6137634661800201E-2</v>
      </c>
      <c r="EC287" s="77">
        <f t="shared" si="935"/>
        <v>9.4954965561900279E-2</v>
      </c>
      <c r="ED287" s="77">
        <f t="shared" si="936"/>
        <v>0.13875316418437628</v>
      </c>
      <c r="EE287" s="75">
        <f t="shared" si="937"/>
        <v>1.6012244657679402E-2</v>
      </c>
      <c r="EF287" s="78">
        <f t="shared" si="938"/>
        <v>0</v>
      </c>
      <c r="EG287" s="78">
        <f t="shared" si="939"/>
        <v>0</v>
      </c>
      <c r="EH287" s="78">
        <f t="shared" si="940"/>
        <v>0</v>
      </c>
      <c r="EI287" s="78">
        <f t="shared" si="941"/>
        <v>0</v>
      </c>
      <c r="EJ287" s="75">
        <f t="shared" si="942"/>
        <v>1.6012244657679402E-2</v>
      </c>
      <c r="EK287" s="75">
        <f t="shared" si="943"/>
        <v>1</v>
      </c>
      <c r="EL287" s="75"/>
      <c r="EM287" s="75"/>
      <c r="EN287" s="75"/>
      <c r="EO287" s="75"/>
      <c r="EP287" s="75"/>
      <c r="EQ287" s="75"/>
      <c r="ER287" s="75">
        <f t="shared" si="944"/>
        <v>0.26755919013387852</v>
      </c>
      <c r="ES287" s="75">
        <f t="shared" si="945"/>
        <v>0.28525372364433554</v>
      </c>
      <c r="ET287" s="75">
        <f t="shared" si="946"/>
        <v>0.18740877070508347</v>
      </c>
      <c r="EU287" s="75">
        <f t="shared" si="947"/>
        <v>0.19968210984870782</v>
      </c>
      <c r="EV287" s="75"/>
      <c r="EW287" s="75"/>
      <c r="EX287" s="75">
        <f t="shared" si="948"/>
        <v>8.382246257336938E-2</v>
      </c>
      <c r="EY287" s="75">
        <f t="shared" si="949"/>
        <v>5.0873686246695464E-2</v>
      </c>
      <c r="EZ287" s="75">
        <f t="shared" si="950"/>
        <v>0.1606270229104525</v>
      </c>
      <c r="FA287" s="75">
        <f t="shared" si="951"/>
        <v>0.20545122740919528</v>
      </c>
      <c r="FB287" s="75"/>
      <c r="FC287" s="75"/>
      <c r="FD287" s="75"/>
      <c r="FE287" s="75">
        <f t="shared" si="952"/>
        <v>3.9976787671674514E-2</v>
      </c>
      <c r="FF287" s="75"/>
      <c r="FG287" s="75"/>
      <c r="FH287" s="75"/>
      <c r="FI287" s="75"/>
      <c r="FJ287" s="75"/>
      <c r="FK287" s="75">
        <f t="shared" si="953"/>
        <v>3.5463279386162873E-3</v>
      </c>
      <c r="FL287" s="75"/>
      <c r="FM287" s="75"/>
      <c r="FN287" s="75"/>
      <c r="FO287" s="75"/>
      <c r="FP287" s="75">
        <f t="shared" si="954"/>
        <v>0.35138165270724792</v>
      </c>
      <c r="FQ287" s="75">
        <f t="shared" si="955"/>
        <v>0.37965052550132183</v>
      </c>
      <c r="FR287" s="75">
        <f t="shared" si="956"/>
        <v>0.34803579361553594</v>
      </c>
      <c r="FS287" s="75">
        <f t="shared" si="957"/>
        <v>0.40513333725790313</v>
      </c>
      <c r="FT287" s="75"/>
      <c r="FU287" s="75"/>
      <c r="FV287" s="75"/>
      <c r="FW287" s="75">
        <f t="shared" si="958"/>
        <v>-9.7844952939252078E-2</v>
      </c>
      <c r="FX287" s="75">
        <f t="shared" si="959"/>
        <v>1.2273339143624357E-2</v>
      </c>
      <c r="FY287" s="75">
        <f t="shared" si="960"/>
        <v>-8.5571613795627721E-2</v>
      </c>
      <c r="FZ287" s="75"/>
      <c r="GA287" s="75"/>
      <c r="GB287" s="75">
        <f t="shared" si="961"/>
        <v>0.10975333666375703</v>
      </c>
      <c r="GC287" s="75">
        <f t="shared" si="962"/>
        <v>4.4824204498742776E-2</v>
      </c>
      <c r="GD287" s="75">
        <f t="shared" si="963"/>
        <v>0.1545775411624998</v>
      </c>
      <c r="GE287" s="75"/>
      <c r="GF287" s="75"/>
      <c r="GG287" s="75"/>
      <c r="GH287" s="75"/>
      <c r="GI287" s="75"/>
      <c r="GJ287" s="75"/>
      <c r="GK287" s="75"/>
      <c r="GL287" s="75"/>
      <c r="GM287" s="75"/>
      <c r="GN287" s="75"/>
      <c r="GO287" s="75"/>
      <c r="GP287" s="75"/>
      <c r="GQ287" s="75">
        <f t="shared" si="964"/>
        <v>-3.1614731885785896E-2</v>
      </c>
      <c r="GR287" s="75">
        <f t="shared" si="965"/>
        <v>5.7097543642367188E-2</v>
      </c>
      <c r="GS287" s="75">
        <f t="shared" si="966"/>
        <v>2.5482811756581292E-2</v>
      </c>
      <c r="GT287" s="75"/>
      <c r="GU287" s="75"/>
      <c r="GV287" s="75"/>
      <c r="GW287" s="75"/>
      <c r="GX287" s="75">
        <f t="shared" si="967"/>
        <v>1.3651652047747808E-2</v>
      </c>
      <c r="GY287" s="75">
        <f t="shared" si="968"/>
        <v>1.3605003546327939E-2</v>
      </c>
      <c r="GZ287" s="75">
        <f t="shared" si="969"/>
        <v>1.7896807767976138E-2</v>
      </c>
      <c r="HA287" s="75">
        <f t="shared" si="970"/>
        <v>2.6137634661800201E-2</v>
      </c>
      <c r="HB287" s="75"/>
      <c r="HC287" s="75"/>
      <c r="HD287" s="75">
        <f t="shared" si="971"/>
        <v>4.2918042216481996E-3</v>
      </c>
      <c r="HE287" s="75">
        <f t="shared" si="972"/>
        <v>8.2408268938240631E-3</v>
      </c>
      <c r="HF287" s="75">
        <f t="shared" si="973"/>
        <v>1.2532631115472263E-2</v>
      </c>
      <c r="HG287" s="75"/>
      <c r="HH287" s="75"/>
      <c r="HI287" s="75"/>
      <c r="HJ287" s="75">
        <f t="shared" si="974"/>
        <v>0.32994789949218495</v>
      </c>
      <c r="HK287" s="75">
        <f t="shared" si="975"/>
        <v>0.25623831323747503</v>
      </c>
      <c r="HL287" s="75">
        <f t="shared" si="976"/>
        <v>0.3237291362569017</v>
      </c>
      <c r="HM287" s="75">
        <f t="shared" si="977"/>
        <v>0.20568670159533761</v>
      </c>
      <c r="HN287" s="75"/>
      <c r="HO287" s="75"/>
      <c r="HP287" s="75">
        <f t="shared" si="978"/>
        <v>6.749082301942666E-2</v>
      </c>
      <c r="HQ287" s="75">
        <f>Gegevens!HM143-Gegevens!HL143</f>
        <v>-2.1102566297025352E-2</v>
      </c>
      <c r="HR287" s="75">
        <f t="shared" si="979"/>
        <v>-5.0551611642137423E-2</v>
      </c>
      <c r="HS287" s="75"/>
      <c r="HT287" s="75"/>
      <c r="HU287" s="75"/>
      <c r="HV287" s="75">
        <f t="shared" si="980"/>
        <v>8.045901206885181E-2</v>
      </c>
      <c r="HW287" s="75">
        <f t="shared" si="981"/>
        <v>0.10490682829324909</v>
      </c>
      <c r="HX287" s="75">
        <f t="shared" si="982"/>
        <v>7.8695183093228413E-2</v>
      </c>
      <c r="HY287" s="75">
        <f t="shared" si="983"/>
        <v>0.11332195208100312</v>
      </c>
      <c r="HZ287" s="75"/>
      <c r="IA287" s="75"/>
      <c r="IB287" s="75">
        <f t="shared" si="984"/>
        <v>-2.6211645200020672E-2</v>
      </c>
      <c r="IC287" s="75">
        <f t="shared" si="985"/>
        <v>3.4626768987774711E-2</v>
      </c>
      <c r="ID287" s="75">
        <f t="shared" si="986"/>
        <v>8.4151237877540391E-3</v>
      </c>
      <c r="IE287" s="75"/>
      <c r="IF287" s="75"/>
      <c r="IG287" s="75"/>
      <c r="IH287" s="75">
        <f t="shared" si="987"/>
        <v>0.12200751830112774</v>
      </c>
      <c r="II287" s="75">
        <f t="shared" si="988"/>
        <v>0.15797278999290734</v>
      </c>
      <c r="IJ287" s="75">
        <f t="shared" si="989"/>
        <v>9.3609189566541851E-2</v>
      </c>
      <c r="IK287" s="75">
        <f t="shared" si="990"/>
        <v>0.13875316418437628</v>
      </c>
      <c r="IL287" s="75"/>
      <c r="IM287" s="75"/>
      <c r="IN287" s="75">
        <f t="shared" si="991"/>
        <v>-6.4363600426365492E-2</v>
      </c>
      <c r="IO287" s="75">
        <f t="shared" si="992"/>
        <v>4.5143974617834426E-2</v>
      </c>
      <c r="IP287" s="75">
        <f t="shared" si="993"/>
        <v>-1.9219625808531066E-2</v>
      </c>
      <c r="IQ287" s="75"/>
      <c r="IR287" s="75"/>
      <c r="IS287" s="75"/>
      <c r="IT287" s="75">
        <f t="shared" si="994"/>
        <v>8.4679812701971904E-2</v>
      </c>
      <c r="IU287" s="75">
        <f t="shared" si="995"/>
        <v>8.5305306596169972E-2</v>
      </c>
      <c r="IV287" s="75">
        <f t="shared" si="996"/>
        <v>0.13803388969981595</v>
      </c>
      <c r="IW287" s="75">
        <f t="shared" si="997"/>
        <v>9.4954965561900279E-2</v>
      </c>
      <c r="IX287" s="75"/>
      <c r="IY287" s="75"/>
      <c r="IZ287" s="75">
        <f t="shared" si="998"/>
        <v>5.2728583103645976E-2</v>
      </c>
      <c r="JA287" s="75">
        <f t="shared" si="999"/>
        <v>-4.307892413791567E-2</v>
      </c>
      <c r="JB287" s="75">
        <f t="shared" si="1000"/>
        <v>9.6496589657303067E-3</v>
      </c>
      <c r="JC287" s="75"/>
      <c r="JD287" s="75"/>
      <c r="JE287" s="75"/>
      <c r="JF287" s="75"/>
      <c r="JG287" s="75"/>
      <c r="JH287" s="75"/>
      <c r="JI287" s="75">
        <f t="shared" si="1001"/>
        <v>0.13565917034887556</v>
      </c>
      <c r="JJ287" s="75">
        <f t="shared" si="1002"/>
        <v>0.20668733100309966</v>
      </c>
      <c r="JK287" s="75">
        <f t="shared" si="1003"/>
        <v>0.22033898305084748</v>
      </c>
      <c r="JL287" s="75"/>
      <c r="JM287" s="75">
        <f t="shared" si="1004"/>
        <v>0.17157779353923527</v>
      </c>
      <c r="JN287" s="75">
        <f t="shared" si="1005"/>
        <v>0.24327809658907731</v>
      </c>
      <c r="JO287" s="75">
        <f t="shared" si="1006"/>
        <v>0.25688310013540527</v>
      </c>
      <c r="JP287" s="75"/>
      <c r="JQ287" s="75">
        <f t="shared" si="1007"/>
        <v>0.11150599733451799</v>
      </c>
      <c r="JR287" s="75">
        <f t="shared" si="1008"/>
        <v>0.2316430792663578</v>
      </c>
      <c r="JS287" s="75">
        <f t="shared" si="1009"/>
        <v>0.24953988703433394</v>
      </c>
      <c r="JT287" s="75"/>
      <c r="JU287" s="75">
        <f t="shared" si="1010"/>
        <v>0.16489079884617647</v>
      </c>
      <c r="JV287" s="75">
        <f t="shared" si="1011"/>
        <v>0.23370812974627656</v>
      </c>
      <c r="JW287" s="75">
        <f t="shared" si="1012"/>
        <v>0.25984576440807672</v>
      </c>
      <c r="JX287" s="75"/>
      <c r="JY287" s="75"/>
      <c r="JZ287" s="75"/>
      <c r="KA287" s="75">
        <f t="shared" si="1013"/>
        <v>-6.0071796204717282E-2</v>
      </c>
      <c r="KB287" s="75">
        <f t="shared" si="1014"/>
        <v>5.3384801511658475E-2</v>
      </c>
      <c r="KC287" s="75">
        <f t="shared" si="1015"/>
        <v>-6.6869946930588064E-3</v>
      </c>
      <c r="KD287" s="75"/>
      <c r="KE287" s="75"/>
      <c r="KF287" s="75">
        <f t="shared" si="1016"/>
        <v>-1.1635017322719515E-2</v>
      </c>
      <c r="KG287" s="75">
        <f t="shared" si="1017"/>
        <v>2.0650504799187563E-3</v>
      </c>
      <c r="KH287" s="75">
        <f t="shared" si="1018"/>
        <v>-9.5699668428007589E-3</v>
      </c>
      <c r="KI287" s="75"/>
      <c r="KJ287" s="75"/>
      <c r="KK287" s="75">
        <f t="shared" si="1019"/>
        <v>-7.3432131010713331E-3</v>
      </c>
      <c r="KL287" s="75">
        <f t="shared" si="1020"/>
        <v>1.0305877373742778E-2</v>
      </c>
      <c r="KM287" s="75">
        <f t="shared" si="1021"/>
        <v>2.9626642726714447E-3</v>
      </c>
      <c r="KN287" s="75"/>
      <c r="KO287" s="75"/>
      <c r="KP287" s="75"/>
      <c r="KQ287" s="75"/>
      <c r="KR287" s="73">
        <f t="shared" si="1022"/>
        <v>4845.6050035463277</v>
      </c>
      <c r="KS287" s="73">
        <f t="shared" si="1023"/>
        <v>864.19130827261586</v>
      </c>
      <c r="KT287" s="73">
        <f t="shared" si="1024"/>
        <v>4352.7202269649888</v>
      </c>
      <c r="KU287" s="73">
        <f t="shared" si="1025"/>
        <v>1782.0522922174223</v>
      </c>
      <c r="KV287" s="73">
        <f t="shared" si="1026"/>
        <v>2683.4837836095171</v>
      </c>
      <c r="KW287" s="73">
        <f t="shared" si="1027"/>
        <v>1449.0812431491393</v>
      </c>
      <c r="KX287" s="73">
        <f t="shared" si="1028"/>
        <v>231.10819524147269</v>
      </c>
      <c r="KY287" s="73"/>
      <c r="KZ287" s="73">
        <f t="shared" si="1029"/>
        <v>3183.5127879672527</v>
      </c>
      <c r="LA287" s="73">
        <f t="shared" si="1030"/>
        <v>2728.5712381798567</v>
      </c>
      <c r="LB287" s="73">
        <f t="shared" si="1031"/>
        <v>5499.1868375959893</v>
      </c>
      <c r="LC287" s="73">
        <f t="shared" si="1032"/>
        <v>1336.7950752046711</v>
      </c>
      <c r="LD287" s="73">
        <f t="shared" si="1033"/>
        <v>1590.1393031668465</v>
      </c>
      <c r="LE287" s="73">
        <f t="shared" si="1034"/>
        <v>2344.7816843307737</v>
      </c>
      <c r="LF287" s="73">
        <f t="shared" si="1035"/>
        <v>304.01307355461068</v>
      </c>
      <c r="LG287" s="73"/>
      <c r="LH287" s="73">
        <f t="shared" si="1036"/>
        <v>3392</v>
      </c>
      <c r="LI287" s="73">
        <f t="shared" si="1037"/>
        <v>3490</v>
      </c>
      <c r="LJ287" s="73">
        <f t="shared" si="1038"/>
        <v>3494</v>
      </c>
      <c r="LK287" s="73">
        <f t="shared" si="1039"/>
        <v>1925</v>
      </c>
      <c r="LL287" s="73">
        <f t="shared" si="1040"/>
        <v>2357</v>
      </c>
      <c r="LM287" s="73">
        <f t="shared" si="1041"/>
        <v>1613</v>
      </c>
      <c r="LN287" s="73">
        <f t="shared" si="1042"/>
        <v>444</v>
      </c>
      <c r="LO287" s="73"/>
      <c r="LP287" s="73">
        <f t="shared" si="1043"/>
        <v>-1662.0922155790749</v>
      </c>
      <c r="LQ287" s="73">
        <f t="shared" si="1044"/>
        <v>1864.3799299072407</v>
      </c>
      <c r="LR287" s="73">
        <f t="shared" si="1045"/>
        <v>1146.4666106310005</v>
      </c>
      <c r="LS287" s="73">
        <f t="shared" si="1046"/>
        <v>-445.2572170127512</v>
      </c>
      <c r="LT287" s="73">
        <f t="shared" si="1047"/>
        <v>-1093.3444804426706</v>
      </c>
      <c r="LU287" s="73">
        <f t="shared" si="1048"/>
        <v>895.70044118163446</v>
      </c>
      <c r="LV287" s="73">
        <f t="shared" si="1049"/>
        <v>72.904878313137999</v>
      </c>
      <c r="LW287" s="73"/>
      <c r="LX287" s="73">
        <f t="shared" si="1050"/>
        <v>208.48721203274727</v>
      </c>
      <c r="LY287" s="73">
        <f t="shared" si="1051"/>
        <v>761.42876182014334</v>
      </c>
      <c r="LZ287" s="73">
        <f t="shared" si="1052"/>
        <v>-2005.1868375959893</v>
      </c>
      <c r="MA287" s="73">
        <f t="shared" si="1053"/>
        <v>588.20492479532891</v>
      </c>
      <c r="MB287" s="73">
        <f t="shared" si="1054"/>
        <v>766.8606968331535</v>
      </c>
      <c r="MC287" s="73">
        <f t="shared" si="1055"/>
        <v>-731.78168433077371</v>
      </c>
      <c r="MD287" s="73">
        <f t="shared" si="1056"/>
        <v>139.98692644538932</v>
      </c>
      <c r="ME287" s="73"/>
      <c r="MF287" s="73">
        <f t="shared" si="1057"/>
        <v>-1453.6050035463277</v>
      </c>
      <c r="MG287" s="73">
        <f t="shared" si="1058"/>
        <v>2625.808691727384</v>
      </c>
      <c r="MH287" s="73">
        <f t="shared" si="1059"/>
        <v>-858.7202269649888</v>
      </c>
      <c r="MI287" s="73">
        <f t="shared" si="1060"/>
        <v>142.94770778257771</v>
      </c>
      <c r="MJ287" s="73">
        <f t="shared" si="1061"/>
        <v>-326.4837836095171</v>
      </c>
      <c r="MK287" s="73">
        <f t="shared" si="1062"/>
        <v>163.91875685086075</v>
      </c>
      <c r="ML287" s="73">
        <f t="shared" si="1063"/>
        <v>212.89180475852731</v>
      </c>
      <c r="MM287" s="73"/>
      <c r="MN287" s="75">
        <f t="shared" si="1064"/>
        <v>-0.34301025658563755</v>
      </c>
      <c r="MO287" s="75">
        <f t="shared" si="1065"/>
        <v>2.157369452874788</v>
      </c>
      <c r="MP287" s="75">
        <f t="shared" si="1066"/>
        <v>0.26339083397289575</v>
      </c>
      <c r="MQ287" s="75">
        <f t="shared" si="1067"/>
        <v>-0.2498564261875357</v>
      </c>
      <c r="MR287" s="75">
        <f t="shared" si="1068"/>
        <v>-0.40743472612755199</v>
      </c>
      <c r="MS287" s="75">
        <f t="shared" si="1069"/>
        <v>0.6181160962618637</v>
      </c>
      <c r="MT287" s="75">
        <f t="shared" si="1070"/>
        <v>0.31545778044332684</v>
      </c>
      <c r="MU287" s="75"/>
      <c r="MV287" s="75">
        <f t="shared" si="1071"/>
        <v>6.5489673175106428E-2</v>
      </c>
      <c r="MW287" s="75">
        <f t="shared" si="1072"/>
        <v>0.27905768087186478</v>
      </c>
      <c r="MX287" s="75">
        <f t="shared" si="1073"/>
        <v>-0.36463333522098912</v>
      </c>
      <c r="MY287" s="75">
        <f t="shared" si="1074"/>
        <v>0.44001128946803708</v>
      </c>
      <c r="MZ287" s="75">
        <f t="shared" si="1075"/>
        <v>0.4822600732564184</v>
      </c>
      <c r="NA287" s="75">
        <f t="shared" si="1076"/>
        <v>-0.31208947477753446</v>
      </c>
      <c r="NB287" s="75">
        <f t="shared" si="1077"/>
        <v>0.46046350839002026</v>
      </c>
      <c r="NC287" s="75"/>
      <c r="ND287" s="75">
        <f t="shared" si="1078"/>
        <v>-0.29998421301003392</v>
      </c>
      <c r="NE287" s="75">
        <f t="shared" si="1079"/>
        <v>3.0384576500496951</v>
      </c>
      <c r="NF287" s="75">
        <f t="shared" si="1080"/>
        <v>-0.19728357950626813</v>
      </c>
      <c r="NG287" s="75">
        <f t="shared" si="1081"/>
        <v>8.0215215011848334E-2</v>
      </c>
      <c r="NH287" s="75">
        <f t="shared" si="1082"/>
        <v>-0.12166415374061559</v>
      </c>
      <c r="NI287" s="75">
        <f t="shared" si="1083"/>
        <v>0.1131190936504243</v>
      </c>
      <c r="NJ287" s="75">
        <f t="shared" si="1084"/>
        <v>0.92117808516521005</v>
      </c>
      <c r="NK287" s="75"/>
      <c r="NL287" s="75"/>
      <c r="NM287" s="211">
        <v>18142</v>
      </c>
      <c r="NN287" s="212">
        <v>0</v>
      </c>
      <c r="NO287" s="212">
        <v>16</v>
      </c>
      <c r="NP287" s="212">
        <v>6</v>
      </c>
      <c r="NQ287" s="212">
        <v>0</v>
      </c>
      <c r="NR287" s="212">
        <v>36</v>
      </c>
      <c r="NS287" s="213">
        <v>58</v>
      </c>
      <c r="NT287" s="213">
        <f t="shared" si="1085"/>
        <v>18200</v>
      </c>
      <c r="NU287" s="75"/>
      <c r="NV287" s="75"/>
      <c r="NW287" s="73">
        <v>16987</v>
      </c>
      <c r="NX287" s="73">
        <v>3490</v>
      </c>
      <c r="NY287" s="75">
        <f t="shared" si="1086"/>
        <v>0.20545122740919528</v>
      </c>
      <c r="NZ287" s="75">
        <f t="shared" si="1087"/>
        <v>4.0453078287077541E-3</v>
      </c>
      <c r="OA287" s="75">
        <f t="shared" si="1088"/>
        <v>4.4529448766253569E-3</v>
      </c>
      <c r="OB287" s="73">
        <v>22635</v>
      </c>
      <c r="OC287" s="73">
        <v>18200</v>
      </c>
      <c r="OD287" s="73">
        <v>745.59310879345628</v>
      </c>
      <c r="OE287" s="73">
        <v>264.3909444546706</v>
      </c>
      <c r="OF287" s="75">
        <f t="shared" si="1089"/>
        <v>1.1680624893071376E-2</v>
      </c>
      <c r="OG287" s="75">
        <f t="shared" si="1090"/>
        <v>0.35460486602741925</v>
      </c>
      <c r="OH287" s="73">
        <v>386</v>
      </c>
      <c r="OI287" s="73">
        <f t="shared" si="1091"/>
        <v>136.87747828658382</v>
      </c>
      <c r="OJ287" s="75">
        <f t="shared" si="1092"/>
        <v>7.5207405651969133E-3</v>
      </c>
      <c r="OK287" s="75">
        <f t="shared" si="1093"/>
        <v>3.4538901469143113E-3</v>
      </c>
      <c r="OL287" s="75">
        <f t="shared" si="1094"/>
        <v>3.8570222530914089E-4</v>
      </c>
      <c r="OM287" s="73">
        <v>22554</v>
      </c>
      <c r="ON287" s="73">
        <v>436625487</v>
      </c>
      <c r="OO287" s="73">
        <f t="shared" si="1095"/>
        <v>19359.115323224261</v>
      </c>
      <c r="OP287" s="75">
        <f t="shared" si="1096"/>
        <v>3.4611570521880606E-3</v>
      </c>
      <c r="OQ287" s="75">
        <f t="shared" si="1097"/>
        <v>3.506288728455344E-3</v>
      </c>
      <c r="OR287" s="75">
        <f t="shared" si="1098"/>
        <v>4.4127587378854275E-4</v>
      </c>
      <c r="OS287" s="73">
        <v>4102.6815642458105</v>
      </c>
      <c r="OT287" s="75">
        <f t="shared" si="1099"/>
        <v>0.18125387957790196</v>
      </c>
      <c r="OU287" s="75">
        <f t="shared" si="1100"/>
        <v>3.3812611732472789E-3</v>
      </c>
      <c r="OV287" s="73">
        <v>91.953414312315317</v>
      </c>
      <c r="OW287" s="75">
        <f t="shared" si="1101"/>
        <v>4.0770335334005198E-3</v>
      </c>
      <c r="OX287" s="75">
        <v>9.0497737556561084E-2</v>
      </c>
      <c r="OY287" s="73">
        <v>1297</v>
      </c>
      <c r="OZ287" s="75">
        <f t="shared" si="1102"/>
        <v>5.7300640600839406E-2</v>
      </c>
      <c r="PA287" s="73">
        <v>4661</v>
      </c>
      <c r="PB287" s="75">
        <f t="shared" si="1103"/>
        <v>0.2059200353434946</v>
      </c>
      <c r="PC287" s="73">
        <v>3774</v>
      </c>
      <c r="PD287" s="73">
        <v>4895</v>
      </c>
      <c r="PE287" s="75">
        <f t="shared" si="1104"/>
        <v>-0.22900919305413686</v>
      </c>
      <c r="PF287" s="75">
        <v>3.8106299430341245E-2</v>
      </c>
      <c r="PG287" s="75">
        <v>5.6799955754659584E-2</v>
      </c>
      <c r="PH287" s="75">
        <v>9.4906255185000829E-2</v>
      </c>
      <c r="PI287" s="75"/>
      <c r="PJ287" s="75"/>
      <c r="PK287" s="75"/>
      <c r="PL287" s="75"/>
      <c r="PM287" s="75"/>
      <c r="PN287" s="75"/>
      <c r="PO287" s="226"/>
      <c r="PP287" s="21">
        <f t="shared" si="1105"/>
        <v>0</v>
      </c>
      <c r="PQ287" s="73">
        <f t="shared" si="1106"/>
        <v>110.07678686464313</v>
      </c>
      <c r="PR287" s="73"/>
      <c r="PS287" s="73">
        <f t="shared" si="1107"/>
        <v>12.749374476075239</v>
      </c>
      <c r="PT287" s="73">
        <v>2</v>
      </c>
      <c r="PU287" s="73">
        <f t="shared" si="1108"/>
        <v>11.167182767921133</v>
      </c>
      <c r="PV287" s="73">
        <v>2</v>
      </c>
      <c r="PW287" s="73"/>
    </row>
    <row r="288" spans="1:439" x14ac:dyDescent="0.25">
      <c r="A288" s="150"/>
      <c r="B288" s="153" t="s">
        <v>10</v>
      </c>
      <c r="C288" s="151"/>
      <c r="D288" s="156">
        <v>42028</v>
      </c>
      <c r="E288" s="156" t="s">
        <v>205</v>
      </c>
      <c r="F288" s="72" t="s">
        <v>224</v>
      </c>
      <c r="G288" s="82"/>
      <c r="P288" s="161"/>
      <c r="Q288" s="127"/>
      <c r="R288" s="127"/>
      <c r="S288" s="127"/>
      <c r="T288" s="127"/>
      <c r="U288" s="127"/>
      <c r="V288" s="127"/>
      <c r="W288" s="127"/>
      <c r="X288" s="127"/>
      <c r="Y288" s="127"/>
      <c r="Z288" s="113"/>
      <c r="AA288" s="73"/>
      <c r="AB288" s="74">
        <v>3487</v>
      </c>
      <c r="AC288" s="74">
        <v>3333</v>
      </c>
      <c r="AD288" s="74">
        <v>1200</v>
      </c>
      <c r="AE288" s="74">
        <v>1290</v>
      </c>
      <c r="AF288" s="74">
        <v>601</v>
      </c>
      <c r="AG288" s="74">
        <v>3167</v>
      </c>
      <c r="AH288" s="74">
        <v>85</v>
      </c>
      <c r="AI288" s="74">
        <v>197</v>
      </c>
      <c r="AK288" s="73">
        <f t="shared" si="892"/>
        <v>13360</v>
      </c>
      <c r="AL288" s="75"/>
      <c r="AM288" s="76">
        <f t="shared" si="893"/>
        <v>0.26100299401197607</v>
      </c>
      <c r="AN288" s="77">
        <f t="shared" si="894"/>
        <v>0.24947604790419162</v>
      </c>
      <c r="AO288" s="77">
        <f t="shared" si="895"/>
        <v>8.9820359281437126E-2</v>
      </c>
      <c r="AP288" s="77">
        <f t="shared" si="896"/>
        <v>9.6556886227544908E-2</v>
      </c>
      <c r="AQ288" s="77">
        <f t="shared" si="897"/>
        <v>4.4985029940119763E-2</v>
      </c>
      <c r="AR288" s="77">
        <f t="shared" si="898"/>
        <v>0.23705089820359282</v>
      </c>
      <c r="AS288" s="77">
        <f t="shared" si="899"/>
        <v>6.3622754491017963E-3</v>
      </c>
      <c r="AT288" s="78">
        <f t="shared" si="900"/>
        <v>1.4745508982035927E-2</v>
      </c>
      <c r="AU288" s="75">
        <f t="shared" si="901"/>
        <v>1</v>
      </c>
      <c r="AV288" s="75"/>
      <c r="AW288" s="75"/>
      <c r="AX288" s="74">
        <v>831</v>
      </c>
      <c r="AY288" s="74">
        <v>876</v>
      </c>
      <c r="AZ288" s="74">
        <v>2279</v>
      </c>
      <c r="BA288" s="74">
        <v>1637</v>
      </c>
      <c r="BB288" s="74">
        <v>4318</v>
      </c>
      <c r="BC288" s="74">
        <v>3161</v>
      </c>
      <c r="BD288" s="74">
        <v>216</v>
      </c>
      <c r="BF288" s="74">
        <v>32</v>
      </c>
      <c r="BG288" s="79">
        <v>10</v>
      </c>
      <c r="BH288" s="80">
        <v>93</v>
      </c>
      <c r="BI288" s="80">
        <v>17</v>
      </c>
      <c r="BJ288" s="81">
        <v>13</v>
      </c>
      <c r="BK288" s="73">
        <f t="shared" si="902"/>
        <v>133</v>
      </c>
      <c r="BL288" s="79">
        <f t="shared" si="903"/>
        <v>13483</v>
      </c>
      <c r="BM288" s="82"/>
      <c r="BN288" s="83">
        <f t="shared" si="904"/>
        <v>6.1633167692650002E-2</v>
      </c>
      <c r="BO288" s="84">
        <f t="shared" si="905"/>
        <v>6.4970703849291697E-2</v>
      </c>
      <c r="BP288" s="84">
        <f t="shared" si="906"/>
        <v>0.16902766446636505</v>
      </c>
      <c r="BQ288" s="84">
        <f t="shared" si="907"/>
        <v>0.12141214863161018</v>
      </c>
      <c r="BR288" s="84">
        <f t="shared" si="908"/>
        <v>0.32025513609730771</v>
      </c>
      <c r="BS288" s="84">
        <f t="shared" si="909"/>
        <v>0.23444337313654232</v>
      </c>
      <c r="BT288" s="84">
        <f t="shared" si="910"/>
        <v>1.6020173551880144E-2</v>
      </c>
      <c r="BU288" s="84">
        <f t="shared" si="911"/>
        <v>0</v>
      </c>
      <c r="BV288" s="84">
        <f t="shared" si="912"/>
        <v>2.3733590447229847E-3</v>
      </c>
      <c r="BW288" s="84">
        <f t="shared" si="913"/>
        <v>7.4167470147593268E-4</v>
      </c>
      <c r="BX288" s="84">
        <f t="shared" si="914"/>
        <v>6.8975747237261737E-3</v>
      </c>
      <c r="BY288" s="84">
        <f t="shared" si="915"/>
        <v>1.2608469925090855E-3</v>
      </c>
      <c r="BZ288" s="84">
        <f t="shared" si="916"/>
        <v>9.6417711191871245E-4</v>
      </c>
      <c r="CA288" s="75">
        <f t="shared" si="917"/>
        <v>9.864273529629904E-3</v>
      </c>
      <c r="CB288" s="85">
        <f t="shared" si="918"/>
        <v>1</v>
      </c>
      <c r="CC288" s="75"/>
      <c r="CD288" s="75"/>
      <c r="CE288" s="74">
        <v>1275</v>
      </c>
      <c r="CF288" s="74">
        <v>2704</v>
      </c>
      <c r="CG288" s="74">
        <v>3387</v>
      </c>
      <c r="CH288" s="74">
        <v>975</v>
      </c>
      <c r="CI288" s="74">
        <v>1857</v>
      </c>
      <c r="CJ288" s="74">
        <v>2596</v>
      </c>
      <c r="CK288" s="74">
        <v>159</v>
      </c>
      <c r="CL288" s="72">
        <v>161</v>
      </c>
      <c r="CM288" s="72"/>
      <c r="CP288" s="73">
        <f t="shared" si="1109"/>
        <v>161</v>
      </c>
      <c r="CQ288" s="73">
        <f t="shared" si="1110"/>
        <v>13114</v>
      </c>
      <c r="CR288" s="73"/>
      <c r="CS288" s="76">
        <f t="shared" si="919"/>
        <v>9.7224340399572978E-2</v>
      </c>
      <c r="CT288" s="77">
        <f t="shared" si="920"/>
        <v>0.20619185603172183</v>
      </c>
      <c r="CU288" s="77">
        <f t="shared" si="921"/>
        <v>0.25827360073204209</v>
      </c>
      <c r="CV288" s="77">
        <f t="shared" si="922"/>
        <v>7.4348025011438154E-2</v>
      </c>
      <c r="CW288" s="77">
        <f t="shared" si="923"/>
        <v>0.14160439225255453</v>
      </c>
      <c r="CX288" s="77">
        <f t="shared" si="924"/>
        <v>0.19795638249199329</v>
      </c>
      <c r="CY288" s="77">
        <f t="shared" si="925"/>
        <v>1.2124447155711454E-2</v>
      </c>
      <c r="CZ288" s="78"/>
      <c r="DA288" s="78"/>
      <c r="DB288" s="78"/>
      <c r="DC288" s="78"/>
      <c r="DD288" s="78">
        <f t="shared" si="926"/>
        <v>1.2276955924965685E-2</v>
      </c>
      <c r="DE288" s="75">
        <f t="shared" si="927"/>
        <v>1</v>
      </c>
      <c r="DF288" s="75"/>
      <c r="DG288" s="75"/>
      <c r="DH288" s="74">
        <v>2015</v>
      </c>
      <c r="DI288" s="74">
        <v>2929</v>
      </c>
      <c r="DJ288" s="74">
        <v>2893</v>
      </c>
      <c r="DK288" s="74">
        <v>2631</v>
      </c>
      <c r="DM288" s="74">
        <v>531</v>
      </c>
      <c r="DN288" s="74">
        <v>1034</v>
      </c>
      <c r="DO288" s="74">
        <v>1060</v>
      </c>
      <c r="DP288" s="72">
        <v>160</v>
      </c>
      <c r="DQ288" s="72">
        <v>14</v>
      </c>
      <c r="DR288" s="74">
        <v>16</v>
      </c>
      <c r="DU288" s="73">
        <f t="shared" si="928"/>
        <v>190</v>
      </c>
      <c r="DV288" s="73">
        <f t="shared" si="1111"/>
        <v>13283</v>
      </c>
      <c r="DW288" s="76">
        <f t="shared" si="929"/>
        <v>0.15169765866144697</v>
      </c>
      <c r="DX288" s="77">
        <f t="shared" si="930"/>
        <v>0.22050741549348793</v>
      </c>
      <c r="DY288" s="77">
        <f t="shared" si="931"/>
        <v>0.21779718437100054</v>
      </c>
      <c r="DZ288" s="77">
        <f t="shared" si="932"/>
        <v>0.19807272453512006</v>
      </c>
      <c r="EA288" s="77">
        <f t="shared" si="933"/>
        <v>0</v>
      </c>
      <c r="EB288" s="77">
        <f t="shared" si="934"/>
        <v>3.9975909056688998E-2</v>
      </c>
      <c r="EC288" s="77">
        <f t="shared" si="935"/>
        <v>7.7843860573665588E-2</v>
      </c>
      <c r="ED288" s="77">
        <f t="shared" si="936"/>
        <v>7.9801249717684264E-2</v>
      </c>
      <c r="EE288" s="75">
        <f t="shared" si="937"/>
        <v>1.2045471655499511E-2</v>
      </c>
      <c r="EF288" s="78">
        <f t="shared" si="938"/>
        <v>1.0539787698562071E-3</v>
      </c>
      <c r="EG288" s="78">
        <f t="shared" si="939"/>
        <v>1.204547165549951E-3</v>
      </c>
      <c r="EH288" s="78">
        <f t="shared" si="940"/>
        <v>0</v>
      </c>
      <c r="EI288" s="78">
        <f t="shared" si="941"/>
        <v>0</v>
      </c>
      <c r="EJ288" s="75">
        <f t="shared" si="942"/>
        <v>1.4303997590905669E-2</v>
      </c>
      <c r="EK288" s="75">
        <f t="shared" si="943"/>
        <v>1</v>
      </c>
      <c r="EL288" s="75"/>
      <c r="EM288" s="75"/>
      <c r="EN288" s="75"/>
      <c r="EO288" s="75"/>
      <c r="EP288" s="75"/>
      <c r="EQ288" s="75"/>
      <c r="ER288" s="75">
        <f t="shared" si="944"/>
        <v>0.24947604790419162</v>
      </c>
      <c r="ES288" s="75">
        <f t="shared" si="945"/>
        <v>0.32025513609730771</v>
      </c>
      <c r="ET288" s="75">
        <f t="shared" si="946"/>
        <v>0.20619185603172183</v>
      </c>
      <c r="EU288" s="75">
        <f t="shared" si="947"/>
        <v>0.22050741549348793</v>
      </c>
      <c r="EV288" s="75"/>
      <c r="EW288" s="75"/>
      <c r="EX288" s="75">
        <f t="shared" si="948"/>
        <v>8.9820359281437126E-2</v>
      </c>
      <c r="EY288" s="75">
        <f t="shared" si="949"/>
        <v>6.4970703849291697E-2</v>
      </c>
      <c r="EZ288" s="75">
        <f t="shared" si="950"/>
        <v>0.14160439225255453</v>
      </c>
      <c r="FA288" s="75">
        <f t="shared" si="951"/>
        <v>0.21779718437100054</v>
      </c>
      <c r="FB288" s="75"/>
      <c r="FC288" s="75"/>
      <c r="FD288" s="75"/>
      <c r="FE288" s="75">
        <f t="shared" si="952"/>
        <v>0</v>
      </c>
      <c r="FF288" s="75"/>
      <c r="FG288" s="75"/>
      <c r="FH288" s="75"/>
      <c r="FI288" s="75"/>
      <c r="FJ288" s="75"/>
      <c r="FK288" s="75">
        <f t="shared" si="953"/>
        <v>2.3733590447229847E-3</v>
      </c>
      <c r="FL288" s="75"/>
      <c r="FM288" s="75"/>
      <c r="FN288" s="75"/>
      <c r="FO288" s="75"/>
      <c r="FP288" s="75">
        <f t="shared" si="954"/>
        <v>0.33929640718562876</v>
      </c>
      <c r="FQ288" s="75">
        <f t="shared" si="955"/>
        <v>0.38759919899132239</v>
      </c>
      <c r="FR288" s="75">
        <f t="shared" si="956"/>
        <v>0.34779624828427635</v>
      </c>
      <c r="FS288" s="75">
        <f t="shared" si="957"/>
        <v>0.43830459986448844</v>
      </c>
      <c r="FT288" s="75"/>
      <c r="FU288" s="75"/>
      <c r="FV288" s="75"/>
      <c r="FW288" s="75">
        <f t="shared" si="958"/>
        <v>-0.11406328006558589</v>
      </c>
      <c r="FX288" s="75">
        <f t="shared" si="959"/>
        <v>1.4315559461766103E-2</v>
      </c>
      <c r="FY288" s="75">
        <f t="shared" si="960"/>
        <v>-9.9747720603819784E-2</v>
      </c>
      <c r="FZ288" s="75"/>
      <c r="GA288" s="75"/>
      <c r="GB288" s="75">
        <f t="shared" si="961"/>
        <v>7.6633688403262831E-2</v>
      </c>
      <c r="GC288" s="75">
        <f t="shared" si="962"/>
        <v>7.6192792118446012E-2</v>
      </c>
      <c r="GD288" s="75">
        <f t="shared" si="963"/>
        <v>0.15282648052170883</v>
      </c>
      <c r="GE288" s="75"/>
      <c r="GF288" s="75"/>
      <c r="GG288" s="75"/>
      <c r="GH288" s="75"/>
      <c r="GI288" s="75"/>
      <c r="GJ288" s="75"/>
      <c r="GK288" s="75"/>
      <c r="GL288" s="75"/>
      <c r="GM288" s="75"/>
      <c r="GN288" s="75"/>
      <c r="GO288" s="75"/>
      <c r="GP288" s="75"/>
      <c r="GQ288" s="75">
        <f t="shared" si="964"/>
        <v>-3.9802950707046036E-2</v>
      </c>
      <c r="GR288" s="75">
        <f t="shared" si="965"/>
        <v>9.0508351580212087E-2</v>
      </c>
      <c r="GS288" s="75">
        <f t="shared" si="966"/>
        <v>5.0705400873166051E-2</v>
      </c>
      <c r="GT288" s="75"/>
      <c r="GU288" s="75"/>
      <c r="GV288" s="75"/>
      <c r="GW288" s="75"/>
      <c r="GX288" s="75">
        <f t="shared" si="967"/>
        <v>6.3622754491017963E-3</v>
      </c>
      <c r="GY288" s="75">
        <f t="shared" si="968"/>
        <v>1.6020173551880144E-2</v>
      </c>
      <c r="GZ288" s="75">
        <f t="shared" si="969"/>
        <v>1.2124447155711454E-2</v>
      </c>
      <c r="HA288" s="75">
        <f t="shared" si="970"/>
        <v>3.9975909056688998E-2</v>
      </c>
      <c r="HB288" s="75"/>
      <c r="HC288" s="75"/>
      <c r="HD288" s="75">
        <f t="shared" si="971"/>
        <v>-3.8957263961686903E-3</v>
      </c>
      <c r="HE288" s="75">
        <f t="shared" si="972"/>
        <v>2.7851461900977544E-2</v>
      </c>
      <c r="HF288" s="75">
        <f t="shared" si="973"/>
        <v>2.3955735504808853E-2</v>
      </c>
      <c r="HG288" s="75"/>
      <c r="HH288" s="75"/>
      <c r="HI288" s="75"/>
      <c r="HJ288" s="75">
        <f t="shared" si="974"/>
        <v>0.23705089820359282</v>
      </c>
      <c r="HK288" s="75">
        <f t="shared" si="975"/>
        <v>0.23444337313654232</v>
      </c>
      <c r="HL288" s="75">
        <f t="shared" si="976"/>
        <v>0.25827360073204209</v>
      </c>
      <c r="HM288" s="75">
        <f t="shared" si="977"/>
        <v>0.19807272453512006</v>
      </c>
      <c r="HN288" s="75"/>
      <c r="HO288" s="75"/>
      <c r="HP288" s="75">
        <f t="shared" si="978"/>
        <v>2.383022759549977E-2</v>
      </c>
      <c r="HQ288" s="75">
        <f>Gegevens!HM219-Gegevens!HL219</f>
        <v>-5.6902785662720695E-2</v>
      </c>
      <c r="HR288" s="75">
        <f t="shared" si="979"/>
        <v>-3.6370648601422251E-2</v>
      </c>
      <c r="HS288" s="75"/>
      <c r="HT288" s="75"/>
      <c r="HU288" s="75"/>
      <c r="HV288" s="75">
        <f t="shared" si="980"/>
        <v>0.26100299401197607</v>
      </c>
      <c r="HW288" s="75">
        <f t="shared" si="981"/>
        <v>0.16902766446636505</v>
      </c>
      <c r="HX288" s="75">
        <f t="shared" si="982"/>
        <v>0.19795638249199329</v>
      </c>
      <c r="HY288" s="75">
        <f t="shared" si="983"/>
        <v>0.15169765866144697</v>
      </c>
      <c r="HZ288" s="75"/>
      <c r="IA288" s="75"/>
      <c r="IB288" s="75">
        <f t="shared" si="984"/>
        <v>2.8928718025628242E-2</v>
      </c>
      <c r="IC288" s="75">
        <f t="shared" si="985"/>
        <v>-4.6258723830546328E-2</v>
      </c>
      <c r="ID288" s="75">
        <f t="shared" si="986"/>
        <v>-1.7330005804918086E-2</v>
      </c>
      <c r="IE288" s="75"/>
      <c r="IF288" s="75"/>
      <c r="IG288" s="75"/>
      <c r="IH288" s="75">
        <f t="shared" si="987"/>
        <v>9.6556886227544908E-2</v>
      </c>
      <c r="II288" s="75">
        <f t="shared" si="988"/>
        <v>0.12141214863161018</v>
      </c>
      <c r="IJ288" s="75">
        <f t="shared" si="989"/>
        <v>9.7224340399572978E-2</v>
      </c>
      <c r="IK288" s="75">
        <f t="shared" si="990"/>
        <v>7.9801249717684264E-2</v>
      </c>
      <c r="IL288" s="75"/>
      <c r="IM288" s="75"/>
      <c r="IN288" s="75">
        <f t="shared" si="991"/>
        <v>-2.41878082320372E-2</v>
      </c>
      <c r="IO288" s="75">
        <f t="shared" si="992"/>
        <v>-1.7423090681888714E-2</v>
      </c>
      <c r="IP288" s="75">
        <f t="shared" si="993"/>
        <v>-4.1610898913925914E-2</v>
      </c>
      <c r="IQ288" s="75"/>
      <c r="IR288" s="75"/>
      <c r="IS288" s="75"/>
      <c r="IT288" s="75">
        <f t="shared" si="994"/>
        <v>4.4985029940119763E-2</v>
      </c>
      <c r="IU288" s="75">
        <f t="shared" si="995"/>
        <v>6.1633167692650002E-2</v>
      </c>
      <c r="IV288" s="75">
        <f t="shared" si="996"/>
        <v>7.4348025011438154E-2</v>
      </c>
      <c r="IW288" s="75">
        <f t="shared" si="997"/>
        <v>7.7843860573665588E-2</v>
      </c>
      <c r="IX288" s="75"/>
      <c r="IY288" s="75"/>
      <c r="IZ288" s="75">
        <f t="shared" si="998"/>
        <v>1.2714857318788152E-2</v>
      </c>
      <c r="JA288" s="75">
        <f t="shared" si="999"/>
        <v>3.495835562227434E-3</v>
      </c>
      <c r="JB288" s="75">
        <f t="shared" si="1000"/>
        <v>1.6210692881015586E-2</v>
      </c>
      <c r="JC288" s="75"/>
      <c r="JD288" s="75"/>
      <c r="JE288" s="75"/>
      <c r="JF288" s="75"/>
      <c r="JG288" s="75"/>
      <c r="JH288" s="75"/>
      <c r="JI288" s="75">
        <f t="shared" si="1001"/>
        <v>0.10291916167664671</v>
      </c>
      <c r="JJ288" s="75">
        <f t="shared" si="1002"/>
        <v>0.14154191616766468</v>
      </c>
      <c r="JK288" s="75">
        <f t="shared" si="1003"/>
        <v>0.14790419161676646</v>
      </c>
      <c r="JL288" s="75"/>
      <c r="JM288" s="75">
        <f t="shared" si="1004"/>
        <v>0.13743232218349033</v>
      </c>
      <c r="JN288" s="75">
        <f t="shared" si="1005"/>
        <v>0.18304531632426019</v>
      </c>
      <c r="JO288" s="75">
        <f t="shared" si="1006"/>
        <v>0.19906548987614034</v>
      </c>
      <c r="JP288" s="75"/>
      <c r="JQ288" s="75">
        <f t="shared" si="1007"/>
        <v>0.10934878755528443</v>
      </c>
      <c r="JR288" s="75">
        <f t="shared" si="1008"/>
        <v>0.17157236541101112</v>
      </c>
      <c r="JS288" s="75">
        <f t="shared" si="1009"/>
        <v>0.1836968125667226</v>
      </c>
      <c r="JT288" s="75"/>
      <c r="JU288" s="75">
        <f t="shared" si="1010"/>
        <v>0.11977715877437325</v>
      </c>
      <c r="JV288" s="75">
        <f t="shared" si="1011"/>
        <v>0.15764511029134987</v>
      </c>
      <c r="JW288" s="75">
        <f t="shared" si="1012"/>
        <v>0.19762101934803883</v>
      </c>
      <c r="JX288" s="75"/>
      <c r="JY288" s="75"/>
      <c r="JZ288" s="75"/>
      <c r="KA288" s="75">
        <f t="shared" si="1013"/>
        <v>-2.8083534628205897E-2</v>
      </c>
      <c r="KB288" s="75">
        <f t="shared" si="1014"/>
        <v>1.0428371219088822E-2</v>
      </c>
      <c r="KC288" s="75">
        <f t="shared" si="1015"/>
        <v>-1.7655163409117075E-2</v>
      </c>
      <c r="KD288" s="75"/>
      <c r="KE288" s="75"/>
      <c r="KF288" s="75">
        <f t="shared" si="1016"/>
        <v>-1.1472950913249069E-2</v>
      </c>
      <c r="KG288" s="75">
        <f t="shared" si="1017"/>
        <v>-1.3927255119661253E-2</v>
      </c>
      <c r="KH288" s="75">
        <f t="shared" si="1018"/>
        <v>-2.5400206032910322E-2</v>
      </c>
      <c r="KI288" s="75"/>
      <c r="KJ288" s="75"/>
      <c r="KK288" s="75">
        <f t="shared" si="1019"/>
        <v>-1.5368677309417739E-2</v>
      </c>
      <c r="KL288" s="75">
        <f t="shared" si="1020"/>
        <v>1.3924206781316228E-2</v>
      </c>
      <c r="KM288" s="75">
        <f t="shared" si="1021"/>
        <v>-1.4444705281015102E-3</v>
      </c>
      <c r="KN288" s="75"/>
      <c r="KO288" s="75"/>
      <c r="KP288" s="75"/>
      <c r="KQ288" s="75"/>
      <c r="KR288" s="73">
        <f t="shared" si="1022"/>
        <v>4253.9489727805385</v>
      </c>
      <c r="KS288" s="73">
        <f t="shared" si="1023"/>
        <v>863.0058592301416</v>
      </c>
      <c r="KT288" s="73">
        <f t="shared" si="1024"/>
        <v>3114.1113253726917</v>
      </c>
      <c r="KU288" s="73">
        <f t="shared" si="1025"/>
        <v>2245.1944671067272</v>
      </c>
      <c r="KV288" s="73">
        <f t="shared" si="1026"/>
        <v>1612.7175702736779</v>
      </c>
      <c r="KW288" s="73">
        <f t="shared" si="1027"/>
        <v>818.67336646146998</v>
      </c>
      <c r="KX288" s="73">
        <f t="shared" si="1028"/>
        <v>212.79596528962395</v>
      </c>
      <c r="KY288" s="73"/>
      <c r="KZ288" s="73">
        <f t="shared" si="1029"/>
        <v>2738.8464236693612</v>
      </c>
      <c r="LA288" s="73">
        <f t="shared" si="1030"/>
        <v>1880.9311422906817</v>
      </c>
      <c r="LB288" s="73">
        <f t="shared" si="1031"/>
        <v>3430.648238523715</v>
      </c>
      <c r="LC288" s="73">
        <f t="shared" si="1032"/>
        <v>2629.4546286411469</v>
      </c>
      <c r="LD288" s="73">
        <f t="shared" si="1033"/>
        <v>1291.4309135275278</v>
      </c>
      <c r="LE288" s="73">
        <f t="shared" si="1034"/>
        <v>987.56481622693298</v>
      </c>
      <c r="LF288" s="73">
        <f t="shared" si="1035"/>
        <v>161.04903156931525</v>
      </c>
      <c r="LG288" s="73"/>
      <c r="LH288" s="73">
        <f t="shared" si="1036"/>
        <v>2929</v>
      </c>
      <c r="LI288" s="73">
        <f t="shared" si="1037"/>
        <v>2893</v>
      </c>
      <c r="LJ288" s="73">
        <f t="shared" si="1038"/>
        <v>2631</v>
      </c>
      <c r="LK288" s="73">
        <f t="shared" si="1039"/>
        <v>2015</v>
      </c>
      <c r="LL288" s="73">
        <f t="shared" si="1040"/>
        <v>1060</v>
      </c>
      <c r="LM288" s="73">
        <f t="shared" si="1041"/>
        <v>1034</v>
      </c>
      <c r="LN288" s="73">
        <f t="shared" si="1042"/>
        <v>531</v>
      </c>
      <c r="LO288" s="73"/>
      <c r="LP288" s="73">
        <f t="shared" si="1043"/>
        <v>-1515.1025491111773</v>
      </c>
      <c r="LQ288" s="73">
        <f t="shared" si="1044"/>
        <v>1017.9252830605401</v>
      </c>
      <c r="LR288" s="73">
        <f t="shared" si="1045"/>
        <v>316.53691315102333</v>
      </c>
      <c r="LS288" s="73">
        <f t="shared" si="1046"/>
        <v>384.26016153441969</v>
      </c>
      <c r="LT288" s="73">
        <f t="shared" si="1047"/>
        <v>-321.28665674615013</v>
      </c>
      <c r="LU288" s="73">
        <f t="shared" si="1048"/>
        <v>168.89144976546299</v>
      </c>
      <c r="LV288" s="73">
        <f t="shared" si="1049"/>
        <v>-51.746933720308704</v>
      </c>
      <c r="LW288" s="73"/>
      <c r="LX288" s="73">
        <f t="shared" si="1050"/>
        <v>190.15357633063877</v>
      </c>
      <c r="LY288" s="73">
        <f t="shared" si="1051"/>
        <v>1012.0688577093183</v>
      </c>
      <c r="LZ288" s="73">
        <f t="shared" si="1052"/>
        <v>-799.64823852371501</v>
      </c>
      <c r="MA288" s="73">
        <f t="shared" si="1053"/>
        <v>-614.45462864114688</v>
      </c>
      <c r="MB288" s="73">
        <f t="shared" si="1054"/>
        <v>-231.43091352752776</v>
      </c>
      <c r="MC288" s="73">
        <f t="shared" si="1055"/>
        <v>46.435183773067024</v>
      </c>
      <c r="MD288" s="73">
        <f t="shared" si="1056"/>
        <v>369.95096843068472</v>
      </c>
      <c r="ME288" s="73"/>
      <c r="MF288" s="73">
        <f t="shared" si="1057"/>
        <v>-1324.9489727805385</v>
      </c>
      <c r="MG288" s="73">
        <f t="shared" si="1058"/>
        <v>2029.9941407698584</v>
      </c>
      <c r="MH288" s="73">
        <f t="shared" si="1059"/>
        <v>-483.11132537269168</v>
      </c>
      <c r="MI288" s="73">
        <f t="shared" si="1060"/>
        <v>-230.19446710672719</v>
      </c>
      <c r="MJ288" s="73">
        <f t="shared" si="1061"/>
        <v>-552.71757027367789</v>
      </c>
      <c r="MK288" s="73">
        <f t="shared" si="1062"/>
        <v>215.32663353853002</v>
      </c>
      <c r="ML288" s="73">
        <f t="shared" si="1063"/>
        <v>318.20403471037605</v>
      </c>
      <c r="MM288" s="73"/>
      <c r="MN288" s="75">
        <f t="shared" si="1064"/>
        <v>-0.35616378071428773</v>
      </c>
      <c r="MO288" s="75">
        <f t="shared" si="1065"/>
        <v>1.1795114392022747</v>
      </c>
      <c r="MP288" s="75">
        <f t="shared" si="1066"/>
        <v>0.10164598502692922</v>
      </c>
      <c r="MQ288" s="75">
        <f t="shared" si="1067"/>
        <v>0.17114783024991018</v>
      </c>
      <c r="MR288" s="75">
        <f t="shared" si="1068"/>
        <v>-0.19922065876148906</v>
      </c>
      <c r="MS288" s="75">
        <f t="shared" si="1069"/>
        <v>0.20629894251410424</v>
      </c>
      <c r="MT288" s="75">
        <f t="shared" si="1070"/>
        <v>-0.24317629166454838</v>
      </c>
      <c r="MU288" s="75"/>
      <c r="MV288" s="75">
        <f t="shared" si="1071"/>
        <v>6.942834570325454E-2</v>
      </c>
      <c r="MW288" s="75">
        <f t="shared" si="1072"/>
        <v>0.53806799991454013</v>
      </c>
      <c r="MX288" s="75">
        <f t="shared" si="1073"/>
        <v>-0.23308954545215094</v>
      </c>
      <c r="MY288" s="75">
        <f t="shared" si="1074"/>
        <v>-0.23368139611470901</v>
      </c>
      <c r="MZ288" s="75">
        <f t="shared" si="1075"/>
        <v>-0.17920502839395183</v>
      </c>
      <c r="NA288" s="75">
        <f t="shared" si="1076"/>
        <v>4.7019884680051888E-2</v>
      </c>
      <c r="NB288" s="75">
        <f t="shared" si="1077"/>
        <v>2.2971325243359715</v>
      </c>
      <c r="NC288" s="75"/>
      <c r="ND288" s="75">
        <f t="shared" si="1078"/>
        <v>-0.3114632971054429</v>
      </c>
      <c r="NE288" s="75">
        <f t="shared" si="1079"/>
        <v>2.3522368000847034</v>
      </c>
      <c r="NF288" s="75">
        <f t="shared" si="1080"/>
        <v>-0.15513617687218478</v>
      </c>
      <c r="NG288" s="75">
        <f t="shared" si="1081"/>
        <v>-0.10252762977960105</v>
      </c>
      <c r="NH288" s="75">
        <f t="shared" si="1082"/>
        <v>-0.34272434334542645</v>
      </c>
      <c r="NI288" s="75">
        <f t="shared" si="1083"/>
        <v>0.26301897968078597</v>
      </c>
      <c r="NJ288" s="75">
        <f t="shared" si="1084"/>
        <v>1.495348063941379</v>
      </c>
      <c r="NK288" s="75"/>
      <c r="NL288" s="75"/>
      <c r="NM288" s="211">
        <v>15432</v>
      </c>
      <c r="NN288" s="212">
        <v>0</v>
      </c>
      <c r="NO288" s="212">
        <v>12</v>
      </c>
      <c r="NP288" s="212">
        <v>5</v>
      </c>
      <c r="NQ288" s="212">
        <v>1</v>
      </c>
      <c r="NR288" s="212">
        <v>25</v>
      </c>
      <c r="NS288" s="213">
        <v>43</v>
      </c>
      <c r="NT288" s="213">
        <f t="shared" si="1085"/>
        <v>15475</v>
      </c>
      <c r="NU288" s="75"/>
      <c r="NV288" s="75"/>
      <c r="NW288" s="73">
        <v>13283</v>
      </c>
      <c r="NX288" s="73">
        <v>2893</v>
      </c>
      <c r="NY288" s="75">
        <f t="shared" si="1086"/>
        <v>0.21779718437100054</v>
      </c>
      <c r="NZ288" s="75">
        <f t="shared" si="1087"/>
        <v>3.1632321121283983E-3</v>
      </c>
      <c r="OA288" s="75">
        <f t="shared" si="1088"/>
        <v>3.6912233604805608E-3</v>
      </c>
      <c r="OB288" s="73">
        <v>20976</v>
      </c>
      <c r="OC288" s="73">
        <v>15475</v>
      </c>
      <c r="OD288" s="73">
        <v>5281.5096478365631</v>
      </c>
      <c r="OE288" s="73">
        <v>4204.4519193888027</v>
      </c>
      <c r="OF288" s="75">
        <f t="shared" si="1089"/>
        <v>0.20044107167185368</v>
      </c>
      <c r="OG288" s="75">
        <f t="shared" si="1090"/>
        <v>0.79607010111418619</v>
      </c>
      <c r="OH288" s="73">
        <v>2030</v>
      </c>
      <c r="OI288" s="73">
        <f t="shared" si="1091"/>
        <v>1616.022305261798</v>
      </c>
      <c r="OJ288" s="75">
        <f t="shared" si="1092"/>
        <v>0.10442793571966384</v>
      </c>
      <c r="OK288" s="75">
        <f t="shared" si="1093"/>
        <v>3.200742201090108E-3</v>
      </c>
      <c r="OL288" s="75">
        <f t="shared" si="1094"/>
        <v>6.1335930580314639E-3</v>
      </c>
      <c r="OM288" s="73">
        <v>20916</v>
      </c>
      <c r="ON288" s="73">
        <v>364544549</v>
      </c>
      <c r="OO288" s="73">
        <f t="shared" si="1095"/>
        <v>17428.980158730159</v>
      </c>
      <c r="OP288" s="75">
        <f t="shared" si="1096"/>
        <v>3.209788104263788E-3</v>
      </c>
      <c r="OQ288" s="75">
        <f t="shared" si="1097"/>
        <v>2.9274480790411044E-3</v>
      </c>
      <c r="OR288" s="75">
        <f t="shared" si="1098"/>
        <v>5.2098538323676249E-3</v>
      </c>
      <c r="OS288" s="73">
        <v>2941.4136546184736</v>
      </c>
      <c r="OT288" s="75">
        <f t="shared" si="1099"/>
        <v>0.14022757697456492</v>
      </c>
      <c r="OU288" s="75">
        <f t="shared" si="1100"/>
        <v>2.424191989818524E-3</v>
      </c>
      <c r="OV288" s="73">
        <v>3047.1532088007571</v>
      </c>
      <c r="OW288" s="75">
        <f t="shared" si="1101"/>
        <v>0.14568527485182431</v>
      </c>
      <c r="OX288" s="75">
        <v>0.20751879699248121</v>
      </c>
      <c r="OY288" s="73">
        <v>1292</v>
      </c>
      <c r="OZ288" s="75">
        <f t="shared" si="1102"/>
        <v>6.1594202898550728E-2</v>
      </c>
      <c r="PA288" s="73">
        <v>3978</v>
      </c>
      <c r="PB288" s="75">
        <f t="shared" si="1103"/>
        <v>0.18964530892448511</v>
      </c>
      <c r="PC288" s="73">
        <v>3749</v>
      </c>
      <c r="PD288" s="73">
        <v>4195</v>
      </c>
      <c r="PE288" s="75">
        <f t="shared" si="1104"/>
        <v>-0.10631704410011919</v>
      </c>
      <c r="PF288" s="75">
        <v>3.2326751838946961E-2</v>
      </c>
      <c r="PG288" s="75">
        <v>6.8976642147373854E-2</v>
      </c>
      <c r="PH288" s="75">
        <v>0.10130339398632082</v>
      </c>
      <c r="PI288" s="75"/>
      <c r="PJ288" s="75"/>
      <c r="PK288" s="75"/>
      <c r="PL288" s="75"/>
      <c r="PM288" s="75"/>
      <c r="PN288" s="75"/>
      <c r="PO288" s="226"/>
      <c r="PP288" s="21">
        <f t="shared" si="1105"/>
        <v>0</v>
      </c>
      <c r="PQ288" s="73">
        <f t="shared" si="1106"/>
        <v>116.69151139202683</v>
      </c>
      <c r="PR288" s="73"/>
      <c r="PS288" s="73">
        <f t="shared" si="1107"/>
        <v>162.31145680448526</v>
      </c>
      <c r="PT288" s="73">
        <v>3</v>
      </c>
      <c r="PU288" s="73">
        <f t="shared" si="1108"/>
        <v>191.63033673697575</v>
      </c>
      <c r="PV288" s="73">
        <v>3</v>
      </c>
      <c r="PW288" s="73"/>
    </row>
    <row r="289" spans="1:439" x14ac:dyDescent="0.25">
      <c r="A289" s="150"/>
      <c r="B289" s="153" t="s">
        <v>10</v>
      </c>
      <c r="C289" s="151"/>
      <c r="D289" s="156">
        <v>43018</v>
      </c>
      <c r="E289" s="156" t="s">
        <v>205</v>
      </c>
      <c r="F289" s="72" t="s">
        <v>230</v>
      </c>
      <c r="G289" s="82"/>
      <c r="P289" s="161"/>
      <c r="Q289" s="127"/>
      <c r="R289" s="127"/>
      <c r="S289" s="127"/>
      <c r="T289" s="127"/>
      <c r="U289" s="127"/>
      <c r="V289" s="127"/>
      <c r="W289" s="127"/>
      <c r="X289" s="127"/>
      <c r="Y289" s="127"/>
      <c r="Z289" s="113"/>
      <c r="AA289" s="73"/>
      <c r="AB289" s="74">
        <v>1986</v>
      </c>
      <c r="AC289" s="74">
        <v>1473</v>
      </c>
      <c r="AD289" s="74">
        <v>748</v>
      </c>
      <c r="AE289" s="74">
        <v>1425</v>
      </c>
      <c r="AF289" s="74">
        <v>267</v>
      </c>
      <c r="AG289" s="74">
        <v>671</v>
      </c>
      <c r="AH289" s="74">
        <v>1579</v>
      </c>
      <c r="AI289" s="74">
        <v>110</v>
      </c>
      <c r="AK289" s="73">
        <f t="shared" si="892"/>
        <v>8259</v>
      </c>
      <c r="AL289" s="75"/>
      <c r="AM289" s="76">
        <f t="shared" si="893"/>
        <v>0.24046494733018525</v>
      </c>
      <c r="AN289" s="77">
        <f t="shared" si="894"/>
        <v>0.17835088993824919</v>
      </c>
      <c r="AO289" s="77">
        <f t="shared" si="895"/>
        <v>9.0567865359002298E-2</v>
      </c>
      <c r="AP289" s="77">
        <f t="shared" si="896"/>
        <v>0.17253904831093353</v>
      </c>
      <c r="AQ289" s="77">
        <f t="shared" si="897"/>
        <v>3.2328369051943334E-2</v>
      </c>
      <c r="AR289" s="77">
        <f t="shared" si="898"/>
        <v>8.1244702748516764E-2</v>
      </c>
      <c r="AS289" s="77">
        <f t="shared" si="899"/>
        <v>0.1911853735319046</v>
      </c>
      <c r="AT289" s="78">
        <f t="shared" si="900"/>
        <v>1.3318803729265045E-2</v>
      </c>
      <c r="AU289" s="75">
        <f t="shared" si="901"/>
        <v>1</v>
      </c>
      <c r="AV289" s="75"/>
      <c r="AW289" s="75"/>
      <c r="AX289" s="74">
        <v>301</v>
      </c>
      <c r="AY289" s="74">
        <v>565</v>
      </c>
      <c r="AZ289" s="74">
        <v>1303</v>
      </c>
      <c r="BA289" s="74">
        <v>1736</v>
      </c>
      <c r="BB289" s="74">
        <v>1727</v>
      </c>
      <c r="BC289" s="74">
        <v>805</v>
      </c>
      <c r="BD289" s="74">
        <v>1462</v>
      </c>
      <c r="BF289" s="74">
        <v>22</v>
      </c>
      <c r="BG289" s="79">
        <v>13</v>
      </c>
      <c r="BH289" s="80">
        <v>52</v>
      </c>
      <c r="BI289" s="80">
        <v>4</v>
      </c>
      <c r="BJ289" s="81">
        <v>9</v>
      </c>
      <c r="BK289" s="73">
        <f t="shared" si="902"/>
        <v>78</v>
      </c>
      <c r="BL289" s="79">
        <f t="shared" si="903"/>
        <v>7999</v>
      </c>
      <c r="BM289" s="82"/>
      <c r="BN289" s="83">
        <f t="shared" si="904"/>
        <v>3.7629703712964119E-2</v>
      </c>
      <c r="BO289" s="84">
        <f t="shared" si="905"/>
        <v>7.0633829228653577E-2</v>
      </c>
      <c r="BP289" s="84">
        <f t="shared" si="906"/>
        <v>0.16289536192024004</v>
      </c>
      <c r="BQ289" s="84">
        <f t="shared" si="907"/>
        <v>0.21702712839104887</v>
      </c>
      <c r="BR289" s="84">
        <f t="shared" si="908"/>
        <v>0.21590198774846855</v>
      </c>
      <c r="BS289" s="84">
        <f t="shared" si="909"/>
        <v>0.10063757969746218</v>
      </c>
      <c r="BT289" s="84">
        <f t="shared" si="910"/>
        <v>0.18277284660582574</v>
      </c>
      <c r="BU289" s="84">
        <f t="shared" si="911"/>
        <v>0</v>
      </c>
      <c r="BV289" s="84">
        <f t="shared" si="912"/>
        <v>2.7503437929741218E-3</v>
      </c>
      <c r="BW289" s="84">
        <f t="shared" si="913"/>
        <v>1.6252031503937992E-3</v>
      </c>
      <c r="BX289" s="84">
        <f t="shared" si="914"/>
        <v>6.5008126015751967E-3</v>
      </c>
      <c r="BY289" s="84">
        <f t="shared" si="915"/>
        <v>5.0006250781347672E-4</v>
      </c>
      <c r="BZ289" s="84">
        <f t="shared" si="916"/>
        <v>1.1251406425803225E-3</v>
      </c>
      <c r="CA289" s="75">
        <f t="shared" si="917"/>
        <v>9.7512189023627946E-3</v>
      </c>
      <c r="CB289" s="85">
        <f t="shared" si="918"/>
        <v>1</v>
      </c>
      <c r="CC289" s="75"/>
      <c r="CD289" s="75"/>
      <c r="CE289" s="74">
        <v>1835</v>
      </c>
      <c r="CF289" s="74">
        <v>1062</v>
      </c>
      <c r="CG289" s="74">
        <v>537</v>
      </c>
      <c r="CH289" s="74">
        <v>352</v>
      </c>
      <c r="CI289" s="74">
        <v>1261</v>
      </c>
      <c r="CJ289" s="74">
        <v>1348</v>
      </c>
      <c r="CK289" s="74">
        <v>1399</v>
      </c>
      <c r="CL289" s="72">
        <v>25</v>
      </c>
      <c r="CM289" s="72">
        <v>101</v>
      </c>
      <c r="CN289" s="72">
        <v>14</v>
      </c>
      <c r="CO289" s="72">
        <v>7</v>
      </c>
      <c r="CP289" s="73">
        <f t="shared" si="1109"/>
        <v>147</v>
      </c>
      <c r="CQ289" s="73">
        <f t="shared" si="1110"/>
        <v>7941</v>
      </c>
      <c r="CR289" s="73"/>
      <c r="CS289" s="76">
        <f t="shared" si="919"/>
        <v>0.23107920916761113</v>
      </c>
      <c r="CT289" s="77">
        <f t="shared" si="920"/>
        <v>0.13373630525122782</v>
      </c>
      <c r="CU289" s="77">
        <f t="shared" si="921"/>
        <v>6.7623724971666035E-2</v>
      </c>
      <c r="CV289" s="77">
        <f t="shared" si="922"/>
        <v>4.4326910968391892E-2</v>
      </c>
      <c r="CW289" s="77">
        <f t="shared" si="923"/>
        <v>0.15879612139529026</v>
      </c>
      <c r="CX289" s="77">
        <f t="shared" si="924"/>
        <v>0.16975192041304621</v>
      </c>
      <c r="CY289" s="77">
        <f t="shared" si="925"/>
        <v>0.17617428535448937</v>
      </c>
      <c r="CZ289" s="78"/>
      <c r="DA289" s="78"/>
      <c r="DB289" s="78"/>
      <c r="DC289" s="78"/>
      <c r="DD289" s="78">
        <f t="shared" si="926"/>
        <v>1.8511522478277295E-2</v>
      </c>
      <c r="DE289" s="75">
        <f t="shared" si="927"/>
        <v>1</v>
      </c>
      <c r="DF289" s="75"/>
      <c r="DG289" s="75"/>
      <c r="DH289" s="74">
        <v>846</v>
      </c>
      <c r="DI289" s="74">
        <v>946</v>
      </c>
      <c r="DJ289" s="74">
        <v>1975</v>
      </c>
      <c r="DK289" s="74">
        <v>506</v>
      </c>
      <c r="DM289" s="74">
        <v>1524</v>
      </c>
      <c r="DN289" s="74">
        <v>241</v>
      </c>
      <c r="DO289" s="74">
        <v>1738</v>
      </c>
      <c r="DP289" s="72">
        <v>76</v>
      </c>
      <c r="DQ289" s="72">
        <v>11</v>
      </c>
      <c r="DR289" s="72">
        <v>15</v>
      </c>
      <c r="DS289" s="72"/>
      <c r="DU289" s="73">
        <f t="shared" si="928"/>
        <v>102</v>
      </c>
      <c r="DV289" s="73">
        <f t="shared" si="1111"/>
        <v>7878</v>
      </c>
      <c r="DW289" s="76">
        <f t="shared" si="929"/>
        <v>0.10738766184310738</v>
      </c>
      <c r="DX289" s="77">
        <f t="shared" si="930"/>
        <v>0.12008123889312008</v>
      </c>
      <c r="DY289" s="77">
        <f t="shared" si="931"/>
        <v>0.2506981467377507</v>
      </c>
      <c r="DZ289" s="77">
        <f t="shared" si="932"/>
        <v>6.4229499873064227E-2</v>
      </c>
      <c r="EA289" s="77">
        <f t="shared" si="933"/>
        <v>0</v>
      </c>
      <c r="EB289" s="77">
        <f t="shared" si="934"/>
        <v>0.19345011424219344</v>
      </c>
      <c r="EC289" s="77">
        <f t="shared" si="935"/>
        <v>3.0591520690530592E-2</v>
      </c>
      <c r="ED289" s="77">
        <f t="shared" si="936"/>
        <v>0.22061436912922061</v>
      </c>
      <c r="EE289" s="75">
        <f t="shared" si="937"/>
        <v>9.6471185580096468E-3</v>
      </c>
      <c r="EF289" s="78">
        <f t="shared" si="938"/>
        <v>1.3962934755013963E-3</v>
      </c>
      <c r="EG289" s="78">
        <f t="shared" si="939"/>
        <v>1.904036557501904E-3</v>
      </c>
      <c r="EH289" s="78">
        <f t="shared" si="940"/>
        <v>0</v>
      </c>
      <c r="EI289" s="78">
        <f t="shared" si="941"/>
        <v>0</v>
      </c>
      <c r="EJ289" s="75">
        <f t="shared" si="942"/>
        <v>1.2947448591012947E-2</v>
      </c>
      <c r="EK289" s="75">
        <f t="shared" si="943"/>
        <v>1</v>
      </c>
      <c r="EL289" s="75"/>
      <c r="EM289" s="75"/>
      <c r="EN289" s="75"/>
      <c r="EO289" s="75"/>
      <c r="EP289" s="75"/>
      <c r="EQ289" s="75"/>
      <c r="ER289" s="75">
        <f t="shared" si="944"/>
        <v>0.17835088993824919</v>
      </c>
      <c r="ES289" s="75">
        <f t="shared" si="945"/>
        <v>0.21590198774846855</v>
      </c>
      <c r="ET289" s="75">
        <f t="shared" si="946"/>
        <v>0.13373630525122782</v>
      </c>
      <c r="EU289" s="75">
        <f t="shared" si="947"/>
        <v>0.12008123889312008</v>
      </c>
      <c r="EV289" s="75"/>
      <c r="EW289" s="75"/>
      <c r="EX289" s="75">
        <f t="shared" si="948"/>
        <v>9.0567865359002298E-2</v>
      </c>
      <c r="EY289" s="75">
        <f t="shared" si="949"/>
        <v>7.0633829228653577E-2</v>
      </c>
      <c r="EZ289" s="75">
        <f t="shared" si="950"/>
        <v>0.15879612139529026</v>
      </c>
      <c r="FA289" s="75">
        <f t="shared" si="951"/>
        <v>0.2506981467377507</v>
      </c>
      <c r="FB289" s="75"/>
      <c r="FC289" s="75"/>
      <c r="FD289" s="75"/>
      <c r="FE289" s="75">
        <f t="shared" si="952"/>
        <v>0</v>
      </c>
      <c r="FF289" s="75"/>
      <c r="FG289" s="75"/>
      <c r="FH289" s="75"/>
      <c r="FI289" s="75"/>
      <c r="FJ289" s="75"/>
      <c r="FK289" s="75">
        <f t="shared" si="953"/>
        <v>2.7503437929741218E-3</v>
      </c>
      <c r="FL289" s="75"/>
      <c r="FM289" s="75"/>
      <c r="FN289" s="75"/>
      <c r="FO289" s="75"/>
      <c r="FP289" s="75">
        <f t="shared" si="954"/>
        <v>0.26891875529725151</v>
      </c>
      <c r="FQ289" s="75">
        <f t="shared" si="955"/>
        <v>0.28928616077009628</v>
      </c>
      <c r="FR289" s="75">
        <f t="shared" si="956"/>
        <v>0.29253242664651807</v>
      </c>
      <c r="FS289" s="75">
        <f t="shared" si="957"/>
        <v>0.37077938563087076</v>
      </c>
      <c r="FT289" s="75"/>
      <c r="FU289" s="75"/>
      <c r="FV289" s="75"/>
      <c r="FW289" s="75">
        <f t="shared" si="958"/>
        <v>-8.2165682497240738E-2</v>
      </c>
      <c r="FX289" s="75">
        <f t="shared" si="959"/>
        <v>-1.3655066358107731E-2</v>
      </c>
      <c r="FY289" s="75">
        <f t="shared" si="960"/>
        <v>-9.582074885534847E-2</v>
      </c>
      <c r="FZ289" s="75"/>
      <c r="GA289" s="75"/>
      <c r="GB289" s="75">
        <f t="shared" si="961"/>
        <v>8.816229216663668E-2</v>
      </c>
      <c r="GC289" s="75">
        <f t="shared" si="962"/>
        <v>9.1902025342460447E-2</v>
      </c>
      <c r="GD289" s="75">
        <f t="shared" si="963"/>
        <v>0.18006431750909713</v>
      </c>
      <c r="GE289" s="75"/>
      <c r="GF289" s="75"/>
      <c r="GG289" s="75"/>
      <c r="GH289" s="75"/>
      <c r="GI289" s="75"/>
      <c r="GJ289" s="75"/>
      <c r="GK289" s="75"/>
      <c r="GL289" s="75"/>
      <c r="GM289" s="75"/>
      <c r="GN289" s="75"/>
      <c r="GO289" s="75"/>
      <c r="GP289" s="75"/>
      <c r="GQ289" s="75">
        <f t="shared" si="964"/>
        <v>3.2462658764217944E-3</v>
      </c>
      <c r="GR289" s="75">
        <f t="shared" si="965"/>
        <v>7.8246958984352688E-2</v>
      </c>
      <c r="GS289" s="75">
        <f t="shared" si="966"/>
        <v>8.1493224860774482E-2</v>
      </c>
      <c r="GT289" s="75"/>
      <c r="GU289" s="75"/>
      <c r="GV289" s="75"/>
      <c r="GW289" s="75"/>
      <c r="GX289" s="75">
        <f t="shared" si="967"/>
        <v>0.1911853735319046</v>
      </c>
      <c r="GY289" s="75">
        <f t="shared" si="968"/>
        <v>0.18277284660582574</v>
      </c>
      <c r="GZ289" s="75">
        <f t="shared" si="969"/>
        <v>0.17617428535448937</v>
      </c>
      <c r="HA289" s="75">
        <f t="shared" si="970"/>
        <v>0.19345011424219344</v>
      </c>
      <c r="HB289" s="75"/>
      <c r="HC289" s="75"/>
      <c r="HD289" s="75">
        <f t="shared" si="971"/>
        <v>-6.5985612513363712E-3</v>
      </c>
      <c r="HE289" s="75">
        <f t="shared" si="972"/>
        <v>1.727582888770407E-2</v>
      </c>
      <c r="HF289" s="75">
        <f t="shared" si="973"/>
        <v>1.0677267636367699E-2</v>
      </c>
      <c r="HG289" s="75"/>
      <c r="HH289" s="75"/>
      <c r="HI289" s="75"/>
      <c r="HJ289" s="75">
        <f t="shared" si="974"/>
        <v>8.1244702748516764E-2</v>
      </c>
      <c r="HK289" s="75">
        <f t="shared" si="975"/>
        <v>0.10063757969746218</v>
      </c>
      <c r="HL289" s="75">
        <f t="shared" si="976"/>
        <v>6.7623724971666035E-2</v>
      </c>
      <c r="HM289" s="75">
        <f t="shared" si="977"/>
        <v>6.4229499873064227E-2</v>
      </c>
      <c r="HN289" s="75"/>
      <c r="HO289" s="75"/>
      <c r="HP289" s="75">
        <f t="shared" si="978"/>
        <v>-3.3013854725796141E-2</v>
      </c>
      <c r="HQ289" s="75">
        <f>Gegevens!HM225-Gegevens!HL225</f>
        <v>-3.5242761801693556E-2</v>
      </c>
      <c r="HR289" s="75">
        <f t="shared" si="979"/>
        <v>-3.6408079824397949E-2</v>
      </c>
      <c r="HS289" s="75"/>
      <c r="HT289" s="75"/>
      <c r="HU289" s="75"/>
      <c r="HV289" s="75">
        <f t="shared" si="980"/>
        <v>0.24046494733018525</v>
      </c>
      <c r="HW289" s="75">
        <f t="shared" si="981"/>
        <v>0.16289536192024004</v>
      </c>
      <c r="HX289" s="75">
        <f t="shared" si="982"/>
        <v>0.16975192041304621</v>
      </c>
      <c r="HY289" s="75">
        <f t="shared" si="983"/>
        <v>0.10738766184310738</v>
      </c>
      <c r="HZ289" s="75"/>
      <c r="IA289" s="75"/>
      <c r="IB289" s="75">
        <f t="shared" si="984"/>
        <v>6.8565584928061696E-3</v>
      </c>
      <c r="IC289" s="75">
        <f t="shared" si="985"/>
        <v>-6.2364258569938824E-2</v>
      </c>
      <c r="ID289" s="75">
        <f t="shared" si="986"/>
        <v>-5.5507700077132655E-2</v>
      </c>
      <c r="IE289" s="75"/>
      <c r="IF289" s="75"/>
      <c r="IG289" s="75"/>
      <c r="IH289" s="75">
        <f t="shared" si="987"/>
        <v>0.17253904831093353</v>
      </c>
      <c r="II289" s="75">
        <f t="shared" si="988"/>
        <v>0.21702712839104887</v>
      </c>
      <c r="IJ289" s="75">
        <f t="shared" si="989"/>
        <v>0.23107920916761113</v>
      </c>
      <c r="IK289" s="75">
        <f t="shared" si="990"/>
        <v>0.22061436912922061</v>
      </c>
      <c r="IL289" s="75"/>
      <c r="IM289" s="75"/>
      <c r="IN289" s="75">
        <f t="shared" si="991"/>
        <v>1.4052080776562254E-2</v>
      </c>
      <c r="IO289" s="75">
        <f t="shared" si="992"/>
        <v>-1.0464840038390516E-2</v>
      </c>
      <c r="IP289" s="75">
        <f t="shared" si="993"/>
        <v>3.5872407381717375E-3</v>
      </c>
      <c r="IQ289" s="75"/>
      <c r="IR289" s="75"/>
      <c r="IS289" s="75"/>
      <c r="IT289" s="75">
        <f t="shared" si="994"/>
        <v>3.2328369051943334E-2</v>
      </c>
      <c r="IU289" s="75">
        <f t="shared" si="995"/>
        <v>3.7629703712964119E-2</v>
      </c>
      <c r="IV289" s="75">
        <f t="shared" si="996"/>
        <v>4.4326910968391892E-2</v>
      </c>
      <c r="IW289" s="75">
        <f t="shared" si="997"/>
        <v>3.0591520690530592E-2</v>
      </c>
      <c r="IX289" s="75"/>
      <c r="IY289" s="75"/>
      <c r="IZ289" s="75">
        <f t="shared" si="998"/>
        <v>6.6972072554277728E-3</v>
      </c>
      <c r="JA289" s="75">
        <f t="shared" si="999"/>
        <v>-1.37353902778613E-2</v>
      </c>
      <c r="JB289" s="75">
        <f t="shared" si="1000"/>
        <v>-7.0381830224335272E-3</v>
      </c>
      <c r="JC289" s="75"/>
      <c r="JD289" s="75"/>
      <c r="JE289" s="75"/>
      <c r="JF289" s="75"/>
      <c r="JG289" s="75"/>
      <c r="JH289" s="75"/>
      <c r="JI289" s="75">
        <f t="shared" si="1001"/>
        <v>0.36372442184283815</v>
      </c>
      <c r="JJ289" s="75">
        <f t="shared" si="1002"/>
        <v>0.20486741736287686</v>
      </c>
      <c r="JK289" s="75">
        <f t="shared" si="1003"/>
        <v>0.39605279089478151</v>
      </c>
      <c r="JL289" s="75"/>
      <c r="JM289" s="75">
        <f t="shared" si="1004"/>
        <v>0.39979997499687459</v>
      </c>
      <c r="JN289" s="75">
        <f t="shared" si="1005"/>
        <v>0.25465683210401302</v>
      </c>
      <c r="JO289" s="75">
        <f t="shared" si="1006"/>
        <v>0.43742967870983873</v>
      </c>
      <c r="JP289" s="75"/>
      <c r="JQ289" s="75">
        <f t="shared" si="1007"/>
        <v>0.40725349452210047</v>
      </c>
      <c r="JR289" s="75">
        <f t="shared" si="1008"/>
        <v>0.27540612013600302</v>
      </c>
      <c r="JS289" s="75">
        <f t="shared" si="1009"/>
        <v>0.45158040549049239</v>
      </c>
      <c r="JT289" s="75"/>
      <c r="JU289" s="75">
        <f t="shared" si="1010"/>
        <v>0.41406448337141405</v>
      </c>
      <c r="JV289" s="75">
        <f t="shared" si="1011"/>
        <v>0.25120588981975123</v>
      </c>
      <c r="JW289" s="75">
        <f t="shared" si="1012"/>
        <v>0.44465600406194467</v>
      </c>
      <c r="JX289" s="75"/>
      <c r="JY289" s="75"/>
      <c r="JZ289" s="75"/>
      <c r="KA289" s="75">
        <f t="shared" si="1013"/>
        <v>7.4535195252258823E-3</v>
      </c>
      <c r="KB289" s="75">
        <f t="shared" si="1014"/>
        <v>6.8109888493135817E-3</v>
      </c>
      <c r="KC289" s="75">
        <f t="shared" si="1015"/>
        <v>1.4264508374539464E-2</v>
      </c>
      <c r="KD289" s="75"/>
      <c r="KE289" s="75"/>
      <c r="KF289" s="75">
        <f t="shared" si="1016"/>
        <v>2.0749288031989999E-2</v>
      </c>
      <c r="KG289" s="75">
        <f t="shared" si="1017"/>
        <v>-2.4200230316251792E-2</v>
      </c>
      <c r="KH289" s="75">
        <f t="shared" si="1018"/>
        <v>-3.4509422842617932E-3</v>
      </c>
      <c r="KI289" s="75"/>
      <c r="KJ289" s="75"/>
      <c r="KK289" s="75">
        <f t="shared" si="1019"/>
        <v>1.4150726780653655E-2</v>
      </c>
      <c r="KL289" s="75">
        <f t="shared" si="1020"/>
        <v>-6.9244014285477218E-3</v>
      </c>
      <c r="KM289" s="75">
        <f t="shared" si="1021"/>
        <v>7.2263253521059334E-3</v>
      </c>
      <c r="KN289" s="75"/>
      <c r="KO289" s="75"/>
      <c r="KP289" s="75"/>
      <c r="KQ289" s="75"/>
      <c r="KR289" s="73">
        <f t="shared" si="1022"/>
        <v>1700.8758594824353</v>
      </c>
      <c r="KS289" s="73">
        <f t="shared" si="1023"/>
        <v>556.45330666333291</v>
      </c>
      <c r="KT289" s="73">
        <f t="shared" si="1024"/>
        <v>792.82285285660703</v>
      </c>
      <c r="KU289" s="73">
        <f t="shared" si="1025"/>
        <v>1283.2896612076511</v>
      </c>
      <c r="KV289" s="73">
        <f t="shared" si="1026"/>
        <v>1709.7397174646831</v>
      </c>
      <c r="KW289" s="73">
        <f t="shared" si="1027"/>
        <v>296.44680585073132</v>
      </c>
      <c r="KX289" s="73">
        <f t="shared" si="1028"/>
        <v>1439.8844855606951</v>
      </c>
      <c r="KY289" s="73"/>
      <c r="KZ289" s="73">
        <f t="shared" si="1029"/>
        <v>1053.5746127691727</v>
      </c>
      <c r="LA289" s="73">
        <f t="shared" si="1030"/>
        <v>1250.9958443520966</v>
      </c>
      <c r="LB289" s="73">
        <f t="shared" si="1031"/>
        <v>532.73970532678504</v>
      </c>
      <c r="LC289" s="73">
        <f t="shared" si="1032"/>
        <v>1337.305629013978</v>
      </c>
      <c r="LD289" s="73">
        <f t="shared" si="1033"/>
        <v>1820.4420098224405</v>
      </c>
      <c r="LE289" s="73">
        <f t="shared" si="1034"/>
        <v>349.20740460899134</v>
      </c>
      <c r="LF289" s="73">
        <f t="shared" si="1035"/>
        <v>1387.9010200226674</v>
      </c>
      <c r="LG289" s="73"/>
      <c r="LH289" s="73">
        <f t="shared" si="1036"/>
        <v>946</v>
      </c>
      <c r="LI289" s="73">
        <f t="shared" si="1037"/>
        <v>1975</v>
      </c>
      <c r="LJ289" s="73">
        <f t="shared" si="1038"/>
        <v>506</v>
      </c>
      <c r="LK289" s="73">
        <f t="shared" si="1039"/>
        <v>846</v>
      </c>
      <c r="LL289" s="73">
        <f t="shared" si="1040"/>
        <v>1738</v>
      </c>
      <c r="LM289" s="73">
        <f t="shared" si="1041"/>
        <v>241</v>
      </c>
      <c r="LN289" s="73">
        <f t="shared" si="1042"/>
        <v>1524</v>
      </c>
      <c r="LO289" s="73"/>
      <c r="LP289" s="73">
        <f t="shared" si="1043"/>
        <v>-647.30124671326257</v>
      </c>
      <c r="LQ289" s="73">
        <f t="shared" si="1044"/>
        <v>694.54253768876367</v>
      </c>
      <c r="LR289" s="73">
        <f t="shared" si="1045"/>
        <v>-260.08314752982199</v>
      </c>
      <c r="LS289" s="73">
        <f t="shared" si="1046"/>
        <v>54.015967806326898</v>
      </c>
      <c r="LT289" s="73">
        <f t="shared" si="1047"/>
        <v>110.70229235775741</v>
      </c>
      <c r="LU289" s="73">
        <f t="shared" si="1048"/>
        <v>52.760598758260016</v>
      </c>
      <c r="LV289" s="73">
        <f t="shared" si="1049"/>
        <v>-51.983465538027758</v>
      </c>
      <c r="LW289" s="73"/>
      <c r="LX289" s="73">
        <f t="shared" si="1050"/>
        <v>-107.57461276917275</v>
      </c>
      <c r="LY289" s="73">
        <f t="shared" si="1051"/>
        <v>724.00415564790342</v>
      </c>
      <c r="LZ289" s="73">
        <f t="shared" si="1052"/>
        <v>-26.739705326785042</v>
      </c>
      <c r="MA289" s="73">
        <f t="shared" si="1053"/>
        <v>-491.30562901397798</v>
      </c>
      <c r="MB289" s="73">
        <f t="shared" si="1054"/>
        <v>-82.442009822440468</v>
      </c>
      <c r="MC289" s="73">
        <f t="shared" si="1055"/>
        <v>-108.20740460899134</v>
      </c>
      <c r="MD289" s="73">
        <f t="shared" si="1056"/>
        <v>136.09897997733265</v>
      </c>
      <c r="ME289" s="73"/>
      <c r="MF289" s="73">
        <f t="shared" si="1057"/>
        <v>-754.87585948243532</v>
      </c>
      <c r="MG289" s="73">
        <f t="shared" si="1058"/>
        <v>1418.546693336667</v>
      </c>
      <c r="MH289" s="73">
        <f t="shared" si="1059"/>
        <v>-286.82285285660703</v>
      </c>
      <c r="MI289" s="73">
        <f t="shared" si="1060"/>
        <v>-437.28966120765108</v>
      </c>
      <c r="MJ289" s="73">
        <f t="shared" si="1061"/>
        <v>28.260282535316946</v>
      </c>
      <c r="MK289" s="73">
        <f t="shared" si="1062"/>
        <v>-55.446805850731323</v>
      </c>
      <c r="ML289" s="73">
        <f t="shared" si="1063"/>
        <v>84.115514439304889</v>
      </c>
      <c r="MM289" s="73"/>
      <c r="MN289" s="75">
        <f t="shared" si="1064"/>
        <v>-0.38056936554454468</v>
      </c>
      <c r="MO289" s="75">
        <f t="shared" si="1065"/>
        <v>1.2481596018423482</v>
      </c>
      <c r="MP289" s="75">
        <f t="shared" si="1066"/>
        <v>-0.32804698627533335</v>
      </c>
      <c r="MQ289" s="75">
        <f t="shared" si="1067"/>
        <v>4.2091796917848381E-2</v>
      </c>
      <c r="MR289" s="75">
        <f t="shared" si="1068"/>
        <v>6.4748038094309596E-2</v>
      </c>
      <c r="MS289" s="75">
        <f t="shared" si="1069"/>
        <v>0.17797661407364379</v>
      </c>
      <c r="MT289" s="75">
        <f t="shared" si="1070"/>
        <v>-3.6102524931217135E-2</v>
      </c>
      <c r="MU289" s="75"/>
      <c r="MV289" s="75">
        <f t="shared" si="1071"/>
        <v>-0.10210440861556828</v>
      </c>
      <c r="MW289" s="75">
        <f t="shared" si="1072"/>
        <v>0.57874225475374985</v>
      </c>
      <c r="MX289" s="75">
        <f t="shared" si="1073"/>
        <v>-5.0192814726251318E-2</v>
      </c>
      <c r="MY289" s="75">
        <f t="shared" si="1074"/>
        <v>-0.36738470126400902</v>
      </c>
      <c r="MZ289" s="75">
        <f t="shared" si="1075"/>
        <v>-4.5286809125263797E-2</v>
      </c>
      <c r="NA289" s="75">
        <f t="shared" si="1076"/>
        <v>-0.30986572214913805</v>
      </c>
      <c r="NB289" s="75">
        <f t="shared" si="1077"/>
        <v>9.8061013007332373E-2</v>
      </c>
      <c r="NC289" s="75"/>
      <c r="ND289" s="75">
        <f t="shared" si="1078"/>
        <v>-0.44381596415398522</v>
      </c>
      <c r="NE289" s="75">
        <f t="shared" si="1079"/>
        <v>2.5492645588588809</v>
      </c>
      <c r="NF289" s="75">
        <f t="shared" si="1080"/>
        <v>-0.36177419939796174</v>
      </c>
      <c r="NG289" s="75">
        <f t="shared" si="1081"/>
        <v>-0.3407567865824897</v>
      </c>
      <c r="NH289" s="75">
        <f t="shared" si="1082"/>
        <v>1.6528996926633482E-2</v>
      </c>
      <c r="NI289" s="75">
        <f t="shared" si="1083"/>
        <v>-0.18703796012108234</v>
      </c>
      <c r="NJ289" s="75">
        <f t="shared" si="1084"/>
        <v>5.8418237909237607E-2</v>
      </c>
      <c r="NK289" s="75"/>
      <c r="NL289" s="75"/>
      <c r="NM289" s="211">
        <v>9016</v>
      </c>
      <c r="NN289" s="212">
        <v>1</v>
      </c>
      <c r="NO289" s="212">
        <v>5</v>
      </c>
      <c r="NP289" s="212">
        <v>7</v>
      </c>
      <c r="NQ289" s="212">
        <v>0</v>
      </c>
      <c r="NR289" s="212">
        <v>22</v>
      </c>
      <c r="NS289" s="213">
        <v>35</v>
      </c>
      <c r="NT289" s="213">
        <f t="shared" si="1085"/>
        <v>9051</v>
      </c>
      <c r="NU289" s="75"/>
      <c r="NV289" s="75"/>
      <c r="NW289" s="73">
        <v>7878</v>
      </c>
      <c r="NX289" s="73">
        <v>1975</v>
      </c>
      <c r="NY289" s="75">
        <f t="shared" si="1086"/>
        <v>0.2506981467377507</v>
      </c>
      <c r="NZ289" s="75">
        <f t="shared" si="1087"/>
        <v>1.876077887476287E-3</v>
      </c>
      <c r="OA289" s="75">
        <f t="shared" si="1088"/>
        <v>2.5199329889212261E-3</v>
      </c>
      <c r="OB289" s="73">
        <v>12699</v>
      </c>
      <c r="OC289" s="73">
        <v>9051</v>
      </c>
      <c r="OD289" s="73">
        <v>3190.9733013316877</v>
      </c>
      <c r="OE289" s="73">
        <v>1484.9096324683292</v>
      </c>
      <c r="OF289" s="75">
        <f t="shared" si="1089"/>
        <v>0.11693122548770211</v>
      </c>
      <c r="OG289" s="75">
        <f t="shared" si="1090"/>
        <v>0.4653469309344056</v>
      </c>
      <c r="OH289" s="73">
        <v>1285.3333333333298</v>
      </c>
      <c r="OI289" s="73">
        <f t="shared" si="1091"/>
        <v>598.12592189435441</v>
      </c>
      <c r="OJ289" s="75">
        <f t="shared" si="1092"/>
        <v>6.6083959992747146E-2</v>
      </c>
      <c r="OK289" s="75">
        <f t="shared" si="1093"/>
        <v>1.9377491042926812E-3</v>
      </c>
      <c r="OL289" s="75">
        <f t="shared" si="1094"/>
        <v>2.1662351212796823E-3</v>
      </c>
      <c r="OM289" s="73">
        <v>12703</v>
      </c>
      <c r="ON289" s="73">
        <v>223938208</v>
      </c>
      <c r="OO289" s="73">
        <f t="shared" si="1095"/>
        <v>17628.765488467292</v>
      </c>
      <c r="OP289" s="75">
        <f t="shared" si="1096"/>
        <v>1.9494137640305462E-3</v>
      </c>
      <c r="OQ289" s="75">
        <f t="shared" si="1097"/>
        <v>1.7983192414530037E-3</v>
      </c>
      <c r="OR289" s="75">
        <f t="shared" si="1098"/>
        <v>1.9282831779446881E-3</v>
      </c>
      <c r="OS289" s="73">
        <v>1269.6000944658742</v>
      </c>
      <c r="OT289" s="75">
        <f t="shared" si="1099"/>
        <v>9.9976383531449262E-2</v>
      </c>
      <c r="OU289" s="75">
        <f t="shared" si="1100"/>
        <v>1.046352108430742E-3</v>
      </c>
      <c r="OV289" s="73">
        <v>963.12086599189945</v>
      </c>
      <c r="OW289" s="75">
        <f t="shared" si="1101"/>
        <v>7.5818378807517864E-2</v>
      </c>
      <c r="OX289" s="75">
        <v>0.18387909319899248</v>
      </c>
      <c r="OY289" s="73">
        <v>627</v>
      </c>
      <c r="OZ289" s="75">
        <f t="shared" si="1102"/>
        <v>4.9373966454051503E-2</v>
      </c>
      <c r="PA289" s="73">
        <v>2681</v>
      </c>
      <c r="PB289" s="75">
        <f t="shared" si="1103"/>
        <v>0.21111898574690921</v>
      </c>
      <c r="PC289" s="73">
        <v>1988</v>
      </c>
      <c r="PD289" s="73">
        <v>2585</v>
      </c>
      <c r="PE289" s="75">
        <f t="shared" si="1104"/>
        <v>-0.2309477756286267</v>
      </c>
      <c r="PF289" s="75">
        <v>4.1081081081081078E-2</v>
      </c>
      <c r="PG289" s="75">
        <v>6.0756756756756757E-2</v>
      </c>
      <c r="PH289" s="75">
        <v>0.10183783783783784</v>
      </c>
      <c r="PI289" s="75"/>
      <c r="PJ289" s="75"/>
      <c r="PK289" s="75"/>
      <c r="PL289" s="75"/>
      <c r="PM289" s="75"/>
      <c r="PN289" s="75"/>
      <c r="PO289" s="226"/>
      <c r="PP289" s="21">
        <f t="shared" si="1105"/>
        <v>0</v>
      </c>
      <c r="PQ289" s="73">
        <f t="shared" si="1106"/>
        <v>134.31920954577515</v>
      </c>
      <c r="PR289" s="73"/>
      <c r="PS289" s="73">
        <f t="shared" si="1107"/>
        <v>98.916054329986409</v>
      </c>
      <c r="PT289" s="73">
        <v>2</v>
      </c>
      <c r="PU289" s="73">
        <f t="shared" si="1108"/>
        <v>111.79131067488757</v>
      </c>
      <c r="PV289" s="73">
        <v>3</v>
      </c>
      <c r="PW289" s="73"/>
    </row>
    <row r="290" spans="1:439" x14ac:dyDescent="0.25">
      <c r="A290" s="150"/>
      <c r="B290" s="153" t="s">
        <v>10</v>
      </c>
      <c r="C290" s="151"/>
      <c r="D290" s="156">
        <v>23096</v>
      </c>
      <c r="E290" s="156" t="s">
        <v>76</v>
      </c>
      <c r="F290" s="72" t="s">
        <v>103</v>
      </c>
      <c r="G290" s="82"/>
      <c r="P290" s="161"/>
      <c r="Q290" s="127"/>
      <c r="R290" s="127"/>
      <c r="S290" s="127"/>
      <c r="T290" s="127"/>
      <c r="U290" s="127"/>
      <c r="V290" s="127"/>
      <c r="W290" s="127"/>
      <c r="X290" s="127"/>
      <c r="Y290" s="127"/>
      <c r="Z290" s="113"/>
      <c r="AA290" s="73"/>
      <c r="AB290" s="74">
        <v>1583</v>
      </c>
      <c r="AC290" s="74">
        <v>5290</v>
      </c>
      <c r="AD290" s="74">
        <v>1385</v>
      </c>
      <c r="AE290" s="74">
        <v>1593</v>
      </c>
      <c r="AF290" s="74">
        <v>1260</v>
      </c>
      <c r="AG290" s="74">
        <v>3298</v>
      </c>
      <c r="AH290" s="74">
        <v>157</v>
      </c>
      <c r="AI290" s="74">
        <v>320</v>
      </c>
      <c r="AK290" s="73">
        <f t="shared" si="892"/>
        <v>14886</v>
      </c>
      <c r="AL290" s="75"/>
      <c r="AM290" s="76">
        <f t="shared" si="893"/>
        <v>0.10634152895337902</v>
      </c>
      <c r="AN290" s="77">
        <f t="shared" si="894"/>
        <v>0.35536745935778585</v>
      </c>
      <c r="AO290" s="77">
        <f t="shared" si="895"/>
        <v>9.3040440682520487E-2</v>
      </c>
      <c r="AP290" s="77">
        <f t="shared" si="896"/>
        <v>0.10701330108827085</v>
      </c>
      <c r="AQ290" s="77">
        <f t="shared" si="897"/>
        <v>8.4643288996372426E-2</v>
      </c>
      <c r="AR290" s="77">
        <f t="shared" si="898"/>
        <v>0.22155045008733038</v>
      </c>
      <c r="AS290" s="77">
        <f t="shared" si="899"/>
        <v>1.0546822517801962E-2</v>
      </c>
      <c r="AT290" s="78">
        <f t="shared" si="900"/>
        <v>2.1496708316539031E-2</v>
      </c>
      <c r="AU290" s="75">
        <f t="shared" si="901"/>
        <v>1</v>
      </c>
      <c r="AV290" s="75"/>
      <c r="AW290" s="75"/>
      <c r="AX290" s="74">
        <v>1265</v>
      </c>
      <c r="AY290" s="74">
        <v>850</v>
      </c>
      <c r="AZ290" s="74">
        <v>3080</v>
      </c>
      <c r="BA290" s="74">
        <v>1563</v>
      </c>
      <c r="BB290" s="74">
        <v>5541</v>
      </c>
      <c r="BC290" s="74">
        <v>2561</v>
      </c>
      <c r="BD290" s="74">
        <v>273</v>
      </c>
      <c r="BF290" s="74">
        <v>43</v>
      </c>
      <c r="BG290" s="79">
        <v>28</v>
      </c>
      <c r="BH290" s="80"/>
      <c r="BI290" s="80"/>
      <c r="BJ290" s="81"/>
      <c r="BK290" s="73">
        <f t="shared" si="902"/>
        <v>28</v>
      </c>
      <c r="BL290" s="79">
        <f t="shared" si="903"/>
        <v>15204</v>
      </c>
      <c r="BM290" s="82"/>
      <c r="BN290" s="83">
        <f t="shared" si="904"/>
        <v>8.3201789002893975E-2</v>
      </c>
      <c r="BO290" s="84">
        <f t="shared" si="905"/>
        <v>5.5906340436727174E-2</v>
      </c>
      <c r="BP290" s="84">
        <f t="shared" si="906"/>
        <v>0.20257826887661143</v>
      </c>
      <c r="BQ290" s="84">
        <f t="shared" si="907"/>
        <v>0.10280189423835832</v>
      </c>
      <c r="BR290" s="84">
        <f t="shared" si="908"/>
        <v>0.36444356748224149</v>
      </c>
      <c r="BS290" s="84">
        <f t="shared" si="909"/>
        <v>0.168442515127598</v>
      </c>
      <c r="BT290" s="84">
        <f t="shared" si="910"/>
        <v>1.7955801104972375E-2</v>
      </c>
      <c r="BU290" s="84">
        <f t="shared" si="911"/>
        <v>0</v>
      </c>
      <c r="BV290" s="84">
        <f t="shared" si="912"/>
        <v>2.8282031044461983E-3</v>
      </c>
      <c r="BW290" s="84">
        <f t="shared" si="913"/>
        <v>1.841620626151013E-3</v>
      </c>
      <c r="BX290" s="84">
        <f t="shared" si="914"/>
        <v>0</v>
      </c>
      <c r="BY290" s="84">
        <f t="shared" si="915"/>
        <v>0</v>
      </c>
      <c r="BZ290" s="84">
        <f t="shared" si="916"/>
        <v>0</v>
      </c>
      <c r="CA290" s="75">
        <f t="shared" si="917"/>
        <v>1.841620626151013E-3</v>
      </c>
      <c r="CB290" s="85">
        <f t="shared" si="918"/>
        <v>1</v>
      </c>
      <c r="CC290" s="75"/>
      <c r="CD290" s="75"/>
      <c r="CE290" s="74">
        <v>1148</v>
      </c>
      <c r="CF290" s="74">
        <v>4738</v>
      </c>
      <c r="CG290" s="74">
        <v>3641</v>
      </c>
      <c r="CH290" s="74">
        <v>2313</v>
      </c>
      <c r="CI290" s="74">
        <v>1665</v>
      </c>
      <c r="CJ290" s="74">
        <v>1930</v>
      </c>
      <c r="CK290" s="74">
        <v>231</v>
      </c>
      <c r="CL290" s="74">
        <v>52</v>
      </c>
      <c r="CM290" s="72">
        <v>82</v>
      </c>
      <c r="CN290" s="74">
        <v>38</v>
      </c>
      <c r="CO290" s="72"/>
      <c r="CP290" s="73">
        <f t="shared" si="1109"/>
        <v>172</v>
      </c>
      <c r="CQ290" s="73">
        <f t="shared" si="1110"/>
        <v>15838</v>
      </c>
      <c r="CR290" s="73"/>
      <c r="CS290" s="76">
        <f t="shared" si="919"/>
        <v>7.2483899482257863E-2</v>
      </c>
      <c r="CT290" s="77">
        <f t="shared" si="920"/>
        <v>0.29915393357747189</v>
      </c>
      <c r="CU290" s="77">
        <f t="shared" si="921"/>
        <v>0.22989013764364188</v>
      </c>
      <c r="CV290" s="77">
        <f t="shared" si="922"/>
        <v>0.14604116681399165</v>
      </c>
      <c r="CW290" s="77">
        <f t="shared" si="923"/>
        <v>0.10512690996337921</v>
      </c>
      <c r="CX290" s="77">
        <f t="shared" si="924"/>
        <v>0.12185882055815128</v>
      </c>
      <c r="CY290" s="77">
        <f t="shared" si="925"/>
        <v>1.458517489582018E-2</v>
      </c>
      <c r="CZ290" s="78"/>
      <c r="DA290" s="78"/>
      <c r="DB290" s="78"/>
      <c r="DC290" s="78"/>
      <c r="DD290" s="78">
        <f t="shared" si="926"/>
        <v>1.0859957065286021E-2</v>
      </c>
      <c r="DE290" s="75">
        <f t="shared" si="927"/>
        <v>1</v>
      </c>
      <c r="DF290" s="75"/>
      <c r="DG290" s="75"/>
      <c r="DH290" s="74">
        <v>2292</v>
      </c>
      <c r="DI290" s="74">
        <v>5028</v>
      </c>
      <c r="DJ290" s="74">
        <v>2457</v>
      </c>
      <c r="DK290" s="74">
        <v>2245</v>
      </c>
      <c r="DL290" s="74">
        <v>58</v>
      </c>
      <c r="DM290" s="74">
        <v>738</v>
      </c>
      <c r="DN290" s="74">
        <v>1624</v>
      </c>
      <c r="DO290" s="74">
        <v>1265</v>
      </c>
      <c r="DP290" s="74">
        <v>108</v>
      </c>
      <c r="DQ290" s="72">
        <v>45</v>
      </c>
      <c r="DS290" s="72"/>
      <c r="DU290" s="73">
        <f t="shared" si="928"/>
        <v>153</v>
      </c>
      <c r="DV290" s="73">
        <f t="shared" si="1111"/>
        <v>15860</v>
      </c>
      <c r="DW290" s="76">
        <f t="shared" si="929"/>
        <v>0.14451450189155107</v>
      </c>
      <c r="DX290" s="77">
        <f t="shared" si="930"/>
        <v>0.31702395964691049</v>
      </c>
      <c r="DY290" s="77">
        <f t="shared" si="931"/>
        <v>0.15491803278688523</v>
      </c>
      <c r="DZ290" s="77">
        <f t="shared" si="932"/>
        <v>0.14155107187894073</v>
      </c>
      <c r="EA290" s="77">
        <f t="shared" si="933"/>
        <v>3.6569987389659521E-3</v>
      </c>
      <c r="EB290" s="77">
        <f t="shared" si="934"/>
        <v>4.6532156368221944E-2</v>
      </c>
      <c r="EC290" s="77">
        <f t="shared" si="935"/>
        <v>0.10239596469104666</v>
      </c>
      <c r="ED290" s="77">
        <f t="shared" si="936"/>
        <v>7.9760403530895335E-2</v>
      </c>
      <c r="EE290" s="75">
        <f t="shared" si="937"/>
        <v>6.8095838587641866E-3</v>
      </c>
      <c r="EF290" s="78">
        <f t="shared" si="938"/>
        <v>2.8373266078184113E-3</v>
      </c>
      <c r="EG290" s="78">
        <f t="shared" si="939"/>
        <v>0</v>
      </c>
      <c r="EH290" s="78">
        <f t="shared" si="940"/>
        <v>0</v>
      </c>
      <c r="EI290" s="78">
        <f t="shared" si="941"/>
        <v>0</v>
      </c>
      <c r="EJ290" s="75">
        <f t="shared" si="942"/>
        <v>9.6469104665825971E-3</v>
      </c>
      <c r="EK290" s="75">
        <f t="shared" si="943"/>
        <v>1</v>
      </c>
      <c r="EL290" s="75"/>
      <c r="EM290" s="75"/>
      <c r="EN290" s="75"/>
      <c r="EO290" s="75"/>
      <c r="EP290" s="75"/>
      <c r="EQ290" s="75"/>
      <c r="ER290" s="75">
        <f t="shared" si="944"/>
        <v>0.35536745935778585</v>
      </c>
      <c r="ES290" s="75">
        <f t="shared" si="945"/>
        <v>0.36444356748224149</v>
      </c>
      <c r="ET290" s="75">
        <f t="shared" si="946"/>
        <v>0.29915393357747189</v>
      </c>
      <c r="EU290" s="75">
        <f t="shared" si="947"/>
        <v>0.31702395964691049</v>
      </c>
      <c r="EV290" s="75"/>
      <c r="EW290" s="75"/>
      <c r="EX290" s="75">
        <f t="shared" si="948"/>
        <v>9.3040440682520487E-2</v>
      </c>
      <c r="EY290" s="75">
        <f t="shared" si="949"/>
        <v>5.5906340436727174E-2</v>
      </c>
      <c r="EZ290" s="75">
        <f t="shared" si="950"/>
        <v>0.10512690996337921</v>
      </c>
      <c r="FA290" s="75">
        <f t="shared" si="951"/>
        <v>0.15491803278688523</v>
      </c>
      <c r="FB290" s="75"/>
      <c r="FC290" s="75"/>
      <c r="FD290" s="75"/>
      <c r="FE290" s="75">
        <f t="shared" si="952"/>
        <v>0</v>
      </c>
      <c r="FF290" s="75"/>
      <c r="FG290" s="75"/>
      <c r="FH290" s="75"/>
      <c r="FI290" s="75"/>
      <c r="FJ290" s="75"/>
      <c r="FK290" s="75">
        <f t="shared" si="953"/>
        <v>2.8282031044461983E-3</v>
      </c>
      <c r="FL290" s="75"/>
      <c r="FM290" s="75"/>
      <c r="FN290" s="75"/>
      <c r="FO290" s="75"/>
      <c r="FP290" s="75">
        <f t="shared" si="954"/>
        <v>0.44840790004030634</v>
      </c>
      <c r="FQ290" s="75">
        <f t="shared" si="955"/>
        <v>0.42317811102341485</v>
      </c>
      <c r="FR290" s="75">
        <f t="shared" si="956"/>
        <v>0.40428084354085109</v>
      </c>
      <c r="FS290" s="75">
        <f t="shared" si="957"/>
        <v>0.47194199243379575</v>
      </c>
      <c r="FT290" s="75"/>
      <c r="FU290" s="75"/>
      <c r="FV290" s="75"/>
      <c r="FW290" s="75">
        <f t="shared" si="958"/>
        <v>-6.5289633904769606E-2</v>
      </c>
      <c r="FX290" s="75">
        <f t="shared" si="959"/>
        <v>1.7870026069438605E-2</v>
      </c>
      <c r="FY290" s="75">
        <f t="shared" si="960"/>
        <v>-4.7419607835331001E-2</v>
      </c>
      <c r="FZ290" s="75"/>
      <c r="GA290" s="75"/>
      <c r="GB290" s="75">
        <f t="shared" si="961"/>
        <v>4.922056952665204E-2</v>
      </c>
      <c r="GC290" s="75">
        <f t="shared" si="962"/>
        <v>4.979112282350602E-2</v>
      </c>
      <c r="GD290" s="75">
        <f t="shared" si="963"/>
        <v>9.9011692350158054E-2</v>
      </c>
      <c r="GE290" s="75"/>
      <c r="GF290" s="75"/>
      <c r="GG290" s="75"/>
      <c r="GH290" s="75"/>
      <c r="GI290" s="75"/>
      <c r="GJ290" s="75"/>
      <c r="GK290" s="75"/>
      <c r="GL290" s="75"/>
      <c r="GM290" s="75"/>
      <c r="GN290" s="75"/>
      <c r="GO290" s="75"/>
      <c r="GP290" s="75"/>
      <c r="GQ290" s="75">
        <f t="shared" si="964"/>
        <v>-1.8897267482563762E-2</v>
      </c>
      <c r="GR290" s="75">
        <f t="shared" si="965"/>
        <v>6.7661148892944667E-2</v>
      </c>
      <c r="GS290" s="75">
        <f t="shared" si="966"/>
        <v>4.8763881410380905E-2</v>
      </c>
      <c r="GT290" s="75"/>
      <c r="GU290" s="75"/>
      <c r="GV290" s="75"/>
      <c r="GW290" s="75"/>
      <c r="GX290" s="75">
        <f t="shared" si="967"/>
        <v>1.0546822517801962E-2</v>
      </c>
      <c r="GY290" s="75">
        <f t="shared" si="968"/>
        <v>1.7955801104972375E-2</v>
      </c>
      <c r="GZ290" s="75">
        <f t="shared" si="969"/>
        <v>1.458517489582018E-2</v>
      </c>
      <c r="HA290" s="75">
        <f t="shared" si="970"/>
        <v>4.6532156368221944E-2</v>
      </c>
      <c r="HB290" s="75"/>
      <c r="HC290" s="75"/>
      <c r="HD290" s="75">
        <f t="shared" si="971"/>
        <v>-3.3706262091521954E-3</v>
      </c>
      <c r="HE290" s="75">
        <f t="shared" si="972"/>
        <v>3.1946981472401763E-2</v>
      </c>
      <c r="HF290" s="75">
        <f t="shared" si="973"/>
        <v>2.8576355263249569E-2</v>
      </c>
      <c r="HG290" s="75"/>
      <c r="HH290" s="75"/>
      <c r="HI290" s="75"/>
      <c r="HJ290" s="75">
        <f t="shared" si="974"/>
        <v>0.22155045008733038</v>
      </c>
      <c r="HK290" s="75">
        <f t="shared" si="975"/>
        <v>0.168442515127598</v>
      </c>
      <c r="HL290" s="75">
        <f t="shared" si="976"/>
        <v>0.22989013764364188</v>
      </c>
      <c r="HM290" s="75">
        <f t="shared" si="977"/>
        <v>0.14155107187894073</v>
      </c>
      <c r="HN290" s="75"/>
      <c r="HO290" s="75"/>
      <c r="HP290" s="75">
        <f t="shared" si="978"/>
        <v>6.1447622516043882E-2</v>
      </c>
      <c r="HQ290" s="75">
        <f>Gegevens!HM96-Gegevens!HL96</f>
        <v>-5.9686564333661318E-2</v>
      </c>
      <c r="HR290" s="75">
        <f t="shared" si="979"/>
        <v>-2.6891443248657276E-2</v>
      </c>
      <c r="HS290" s="75"/>
      <c r="HT290" s="75"/>
      <c r="HU290" s="75"/>
      <c r="HV290" s="75">
        <f t="shared" si="980"/>
        <v>0.10634152895337902</v>
      </c>
      <c r="HW290" s="75">
        <f t="shared" si="981"/>
        <v>0.20257826887661143</v>
      </c>
      <c r="HX290" s="75">
        <f t="shared" si="982"/>
        <v>0.12185882055815128</v>
      </c>
      <c r="HY290" s="75">
        <f t="shared" si="983"/>
        <v>0.14451450189155107</v>
      </c>
      <c r="HZ290" s="75"/>
      <c r="IA290" s="75"/>
      <c r="IB290" s="75">
        <f t="shared" si="984"/>
        <v>-8.0719448318460146E-2</v>
      </c>
      <c r="IC290" s="75">
        <f t="shared" si="985"/>
        <v>2.2655681333399791E-2</v>
      </c>
      <c r="ID290" s="75">
        <f t="shared" si="986"/>
        <v>-5.8063766985060355E-2</v>
      </c>
      <c r="IE290" s="75"/>
      <c r="IF290" s="75"/>
      <c r="IG290" s="75"/>
      <c r="IH290" s="75">
        <f t="shared" si="987"/>
        <v>0.10701330108827085</v>
      </c>
      <c r="II290" s="75">
        <f t="shared" si="988"/>
        <v>0.10280189423835832</v>
      </c>
      <c r="IJ290" s="75">
        <f t="shared" si="989"/>
        <v>7.2483899482257863E-2</v>
      </c>
      <c r="IK290" s="75">
        <f t="shared" si="990"/>
        <v>7.9760403530895335E-2</v>
      </c>
      <c r="IL290" s="75"/>
      <c r="IM290" s="75"/>
      <c r="IN290" s="75">
        <f t="shared" si="991"/>
        <v>-3.0317994756100461E-2</v>
      </c>
      <c r="IO290" s="75">
        <f t="shared" si="992"/>
        <v>7.2765040486374721E-3</v>
      </c>
      <c r="IP290" s="75">
        <f t="shared" si="993"/>
        <v>-2.3041490707462989E-2</v>
      </c>
      <c r="IQ290" s="75"/>
      <c r="IR290" s="75"/>
      <c r="IS290" s="75"/>
      <c r="IT290" s="75">
        <f t="shared" si="994"/>
        <v>8.4643288996372426E-2</v>
      </c>
      <c r="IU290" s="75">
        <f t="shared" si="995"/>
        <v>8.3201789002893975E-2</v>
      </c>
      <c r="IV290" s="75">
        <f t="shared" si="996"/>
        <v>0.14604116681399165</v>
      </c>
      <c r="IW290" s="75">
        <f t="shared" si="997"/>
        <v>0.10239596469104666</v>
      </c>
      <c r="IX290" s="75"/>
      <c r="IY290" s="75"/>
      <c r="IZ290" s="75">
        <f t="shared" si="998"/>
        <v>6.2839377811097677E-2</v>
      </c>
      <c r="JA290" s="75">
        <f t="shared" si="999"/>
        <v>-4.3645202122944995E-2</v>
      </c>
      <c r="JB290" s="75">
        <f t="shared" si="1000"/>
        <v>1.9194175688152681E-2</v>
      </c>
      <c r="JC290" s="75"/>
      <c r="JD290" s="75"/>
      <c r="JE290" s="75"/>
      <c r="JF290" s="75"/>
      <c r="JG290" s="75"/>
      <c r="JH290" s="75"/>
      <c r="JI290" s="75">
        <f t="shared" si="1001"/>
        <v>0.11756012360607282</v>
      </c>
      <c r="JJ290" s="75">
        <f t="shared" si="1002"/>
        <v>0.19165659008464328</v>
      </c>
      <c r="JK290" s="75">
        <f t="shared" si="1003"/>
        <v>0.20220341260244523</v>
      </c>
      <c r="JL290" s="75"/>
      <c r="JM290" s="75">
        <f t="shared" si="1004"/>
        <v>0.1207576953433307</v>
      </c>
      <c r="JN290" s="75">
        <f t="shared" si="1005"/>
        <v>0.1860036832412523</v>
      </c>
      <c r="JO290" s="75">
        <f t="shared" si="1006"/>
        <v>0.20395948434622468</v>
      </c>
      <c r="JP290" s="75"/>
      <c r="JQ290" s="75">
        <f t="shared" si="1007"/>
        <v>8.7069074378078037E-2</v>
      </c>
      <c r="JR290" s="75">
        <f t="shared" si="1008"/>
        <v>0.21852506629624951</v>
      </c>
      <c r="JS290" s="75">
        <f t="shared" si="1009"/>
        <v>0.23311024119206969</v>
      </c>
      <c r="JT290" s="75"/>
      <c r="JU290" s="75">
        <f t="shared" si="1010"/>
        <v>0.12629255989911728</v>
      </c>
      <c r="JV290" s="75">
        <f t="shared" si="1011"/>
        <v>0.18215636822194198</v>
      </c>
      <c r="JW290" s="75">
        <f t="shared" si="1012"/>
        <v>0.22868852459016392</v>
      </c>
      <c r="JX290" s="75"/>
      <c r="JY290" s="75"/>
      <c r="JZ290" s="75"/>
      <c r="KA290" s="75">
        <f t="shared" si="1013"/>
        <v>-3.3688620965252658E-2</v>
      </c>
      <c r="KB290" s="75">
        <f t="shared" si="1014"/>
        <v>3.9223485521039242E-2</v>
      </c>
      <c r="KC290" s="75">
        <f t="shared" si="1015"/>
        <v>5.5348645557865839E-3</v>
      </c>
      <c r="KD290" s="75"/>
      <c r="KE290" s="75"/>
      <c r="KF290" s="75">
        <f t="shared" si="1016"/>
        <v>3.2521383054997216E-2</v>
      </c>
      <c r="KG290" s="75">
        <f t="shared" si="1017"/>
        <v>-3.6368698074307537E-2</v>
      </c>
      <c r="KH290" s="75">
        <f t="shared" si="1018"/>
        <v>-3.8473150193103212E-3</v>
      </c>
      <c r="KI290" s="75"/>
      <c r="KJ290" s="75"/>
      <c r="KK290" s="75">
        <f t="shared" si="1019"/>
        <v>2.9150756845845005E-2</v>
      </c>
      <c r="KL290" s="75">
        <f t="shared" si="1020"/>
        <v>-4.4217166019057674E-3</v>
      </c>
      <c r="KM290" s="75">
        <f t="shared" si="1021"/>
        <v>2.4729040243939238E-2</v>
      </c>
      <c r="KN290" s="75"/>
      <c r="KO290" s="75"/>
      <c r="KP290" s="75"/>
      <c r="KQ290" s="75"/>
      <c r="KR290" s="73">
        <f t="shared" si="1022"/>
        <v>5780.0749802683504</v>
      </c>
      <c r="KS290" s="73">
        <f t="shared" si="1023"/>
        <v>886.67455932649295</v>
      </c>
      <c r="KT290" s="73">
        <f t="shared" si="1024"/>
        <v>2671.4982899237043</v>
      </c>
      <c r="KU290" s="73">
        <f t="shared" si="1025"/>
        <v>3212.8913443830575</v>
      </c>
      <c r="KV290" s="73">
        <f t="shared" si="1026"/>
        <v>1630.4380426203629</v>
      </c>
      <c r="KW290" s="73">
        <f t="shared" si="1027"/>
        <v>1319.5803735858985</v>
      </c>
      <c r="KX290" s="73">
        <f t="shared" si="1028"/>
        <v>284.77900552486187</v>
      </c>
      <c r="KY290" s="73"/>
      <c r="KZ290" s="73">
        <f t="shared" si="1029"/>
        <v>4744.5813865387045</v>
      </c>
      <c r="LA290" s="73">
        <f t="shared" si="1030"/>
        <v>1667.3127920191944</v>
      </c>
      <c r="LB290" s="73">
        <f t="shared" si="1031"/>
        <v>3646.0575830281605</v>
      </c>
      <c r="LC290" s="73">
        <f t="shared" si="1032"/>
        <v>1932.6808940522794</v>
      </c>
      <c r="LD290" s="73">
        <f t="shared" si="1033"/>
        <v>1149.5946457886098</v>
      </c>
      <c r="LE290" s="73">
        <f t="shared" si="1034"/>
        <v>2316.2129056699077</v>
      </c>
      <c r="LF290" s="73">
        <f t="shared" si="1035"/>
        <v>231.32087384770804</v>
      </c>
      <c r="LG290" s="73"/>
      <c r="LH290" s="73">
        <f t="shared" si="1036"/>
        <v>5028</v>
      </c>
      <c r="LI290" s="73">
        <f t="shared" si="1037"/>
        <v>2457</v>
      </c>
      <c r="LJ290" s="73">
        <f t="shared" si="1038"/>
        <v>2245</v>
      </c>
      <c r="LK290" s="73">
        <f t="shared" si="1039"/>
        <v>2292</v>
      </c>
      <c r="LL290" s="73">
        <f t="shared" si="1040"/>
        <v>1265</v>
      </c>
      <c r="LM290" s="73">
        <f t="shared" si="1041"/>
        <v>1624</v>
      </c>
      <c r="LN290" s="73">
        <f t="shared" si="1042"/>
        <v>738</v>
      </c>
      <c r="LO290" s="73"/>
      <c r="LP290" s="73">
        <f t="shared" si="1043"/>
        <v>-1035.4935937296459</v>
      </c>
      <c r="LQ290" s="73">
        <f t="shared" si="1044"/>
        <v>780.63823269270142</v>
      </c>
      <c r="LR290" s="73">
        <f t="shared" si="1045"/>
        <v>974.55929310445617</v>
      </c>
      <c r="LS290" s="73">
        <f t="shared" si="1046"/>
        <v>-1280.210450330778</v>
      </c>
      <c r="LT290" s="73">
        <f t="shared" si="1047"/>
        <v>-480.84339683175313</v>
      </c>
      <c r="LU290" s="73">
        <f t="shared" si="1048"/>
        <v>996.6325320840092</v>
      </c>
      <c r="LV290" s="73">
        <f t="shared" si="1049"/>
        <v>-53.45813167715383</v>
      </c>
      <c r="LW290" s="73"/>
      <c r="LX290" s="73">
        <f t="shared" si="1050"/>
        <v>283.41861346129554</v>
      </c>
      <c r="LY290" s="73">
        <f t="shared" si="1051"/>
        <v>789.68720798080562</v>
      </c>
      <c r="LZ290" s="73">
        <f t="shared" si="1052"/>
        <v>-1401.0575830281605</v>
      </c>
      <c r="MA290" s="73">
        <f t="shared" si="1053"/>
        <v>359.31910594772057</v>
      </c>
      <c r="MB290" s="73">
        <f t="shared" si="1054"/>
        <v>115.4053542113902</v>
      </c>
      <c r="MC290" s="73">
        <f t="shared" si="1055"/>
        <v>-692.21290566990774</v>
      </c>
      <c r="MD290" s="73">
        <f t="shared" si="1056"/>
        <v>506.67912615229193</v>
      </c>
      <c r="ME290" s="73"/>
      <c r="MF290" s="73">
        <f t="shared" si="1057"/>
        <v>-752.07498026835037</v>
      </c>
      <c r="MG290" s="73">
        <f t="shared" si="1058"/>
        <v>1570.325440673507</v>
      </c>
      <c r="MH290" s="73">
        <f t="shared" si="1059"/>
        <v>-426.49828992370431</v>
      </c>
      <c r="MI290" s="73">
        <f t="shared" si="1060"/>
        <v>-920.89134438305746</v>
      </c>
      <c r="MJ290" s="73">
        <f t="shared" si="1061"/>
        <v>-365.43804262036292</v>
      </c>
      <c r="MK290" s="73">
        <f t="shared" si="1062"/>
        <v>304.41962641410146</v>
      </c>
      <c r="ML290" s="73">
        <f t="shared" si="1063"/>
        <v>453.22099447513813</v>
      </c>
      <c r="MM290" s="73"/>
      <c r="MN290" s="75">
        <f t="shared" si="1064"/>
        <v>-0.17914881679987674</v>
      </c>
      <c r="MO290" s="75">
        <f t="shared" si="1065"/>
        <v>0.88041122245084436</v>
      </c>
      <c r="MP290" s="75">
        <f t="shared" si="1066"/>
        <v>0.36479877107923914</v>
      </c>
      <c r="MQ290" s="75">
        <f t="shared" si="1067"/>
        <v>-0.39846054942658055</v>
      </c>
      <c r="MR290" s="75">
        <f t="shared" si="1068"/>
        <v>-0.29491669371193302</v>
      </c>
      <c r="MS290" s="75">
        <f t="shared" si="1069"/>
        <v>0.75526474327267124</v>
      </c>
      <c r="MT290" s="75">
        <f t="shared" si="1070"/>
        <v>-0.18771795195586077</v>
      </c>
      <c r="MU290" s="75"/>
      <c r="MV290" s="75">
        <f t="shared" si="1071"/>
        <v>5.9735220111390437E-2</v>
      </c>
      <c r="MW290" s="75">
        <f t="shared" si="1072"/>
        <v>0.47362871067789097</v>
      </c>
      <c r="MX290" s="75">
        <f t="shared" si="1073"/>
        <v>-0.38426644426842543</v>
      </c>
      <c r="MY290" s="75">
        <f t="shared" si="1074"/>
        <v>0.18591745127377501</v>
      </c>
      <c r="MZ290" s="75">
        <f t="shared" si="1075"/>
        <v>0.10038786683128935</v>
      </c>
      <c r="NA290" s="75">
        <f t="shared" si="1076"/>
        <v>-0.29885547393999262</v>
      </c>
      <c r="NB290" s="75">
        <f t="shared" si="1077"/>
        <v>2.1903735608653641</v>
      </c>
      <c r="NC290" s="75"/>
      <c r="ND290" s="75">
        <f t="shared" si="1078"/>
        <v>-0.13011509069272212</v>
      </c>
      <c r="NE290" s="75">
        <f t="shared" si="1079"/>
        <v>1.7710279652844747</v>
      </c>
      <c r="NF290" s="75">
        <f t="shared" si="1080"/>
        <v>-0.1596475998252968</v>
      </c>
      <c r="NG290" s="75">
        <f t="shared" si="1081"/>
        <v>-0.28662386793534345</v>
      </c>
      <c r="NH290" s="75">
        <f t="shared" si="1082"/>
        <v>-0.22413488465532133</v>
      </c>
      <c r="NI290" s="75">
        <f t="shared" si="1083"/>
        <v>0.23069426653175754</v>
      </c>
      <c r="NJ290" s="75">
        <f t="shared" si="1084"/>
        <v>1.5914831700455914</v>
      </c>
      <c r="NK290" s="75"/>
      <c r="NL290" s="75"/>
      <c r="NM290" s="211">
        <v>17957</v>
      </c>
      <c r="NN290" s="212">
        <v>1</v>
      </c>
      <c r="NO290" s="212">
        <v>10</v>
      </c>
      <c r="NP290" s="212">
        <v>9</v>
      </c>
      <c r="NQ290" s="212">
        <v>0</v>
      </c>
      <c r="NR290" s="212">
        <v>38</v>
      </c>
      <c r="NS290" s="213">
        <v>58</v>
      </c>
      <c r="NT290" s="213">
        <f t="shared" si="1085"/>
        <v>18015</v>
      </c>
      <c r="NU290" s="75"/>
      <c r="NV290" s="75"/>
      <c r="NW290" s="73">
        <v>15860</v>
      </c>
      <c r="NX290" s="73">
        <v>2457</v>
      </c>
      <c r="NY290" s="75">
        <f t="shared" si="1086"/>
        <v>0.15491803278688523</v>
      </c>
      <c r="NZ290" s="75">
        <f t="shared" si="1087"/>
        <v>3.7769224797377398E-3</v>
      </c>
      <c r="OA290" s="75">
        <f t="shared" si="1088"/>
        <v>3.1349242297617481E-3</v>
      </c>
      <c r="OB290" s="73">
        <v>23325</v>
      </c>
      <c r="OC290" s="73">
        <v>18015</v>
      </c>
      <c r="OD290" s="73">
        <v>1625.1956869581736</v>
      </c>
      <c r="OE290" s="73">
        <v>687.1102105232743</v>
      </c>
      <c r="OF290" s="75">
        <f t="shared" si="1089"/>
        <v>2.9458101201426549E-2</v>
      </c>
      <c r="OG290" s="75">
        <f t="shared" si="1090"/>
        <v>0.42278613956287092</v>
      </c>
      <c r="OH290" s="73">
        <v>1422.3333333333298</v>
      </c>
      <c r="OI290" s="73">
        <f t="shared" si="1091"/>
        <v>601.34281917158864</v>
      </c>
      <c r="OJ290" s="75">
        <f t="shared" si="1092"/>
        <v>3.3380117633726822E-2</v>
      </c>
      <c r="OK290" s="75">
        <f t="shared" si="1093"/>
        <v>3.559177719318591E-3</v>
      </c>
      <c r="OL290" s="75">
        <f t="shared" si="1094"/>
        <v>1.0023790254166454E-3</v>
      </c>
      <c r="OM290" s="73">
        <v>23240</v>
      </c>
      <c r="ON290" s="73">
        <v>542249981</v>
      </c>
      <c r="OO290" s="73">
        <f t="shared" si="1095"/>
        <v>23332.615361445783</v>
      </c>
      <c r="OP290" s="75">
        <f t="shared" si="1096"/>
        <v>3.5664312269597649E-3</v>
      </c>
      <c r="OQ290" s="75">
        <f t="shared" si="1097"/>
        <v>4.354498427127834E-3</v>
      </c>
      <c r="OR290" s="75">
        <f t="shared" si="1098"/>
        <v>1.9386540525010369E-3</v>
      </c>
      <c r="OS290" s="73">
        <v>5521.1198364888123</v>
      </c>
      <c r="OT290" s="75">
        <f t="shared" si="1099"/>
        <v>0.23670395869191049</v>
      </c>
      <c r="OU290" s="75">
        <f t="shared" si="1100"/>
        <v>4.5502795777904248E-3</v>
      </c>
      <c r="OV290" s="73">
        <v>296.21721750549807</v>
      </c>
      <c r="OW290" s="75">
        <f t="shared" si="1101"/>
        <v>1.2746007637930209E-2</v>
      </c>
      <c r="OX290" s="75">
        <v>4.1604754829123326E-2</v>
      </c>
      <c r="OY290" s="73">
        <v>1380</v>
      </c>
      <c r="OZ290" s="75">
        <f t="shared" si="1102"/>
        <v>5.9163987138263666E-2</v>
      </c>
      <c r="PA290" s="73">
        <v>4281</v>
      </c>
      <c r="PB290" s="75">
        <f t="shared" si="1103"/>
        <v>0.18353697749196141</v>
      </c>
      <c r="PC290" s="73">
        <v>3972</v>
      </c>
      <c r="PD290" s="73">
        <v>5406</v>
      </c>
      <c r="PE290" s="75">
        <f t="shared" si="1104"/>
        <v>-0.26526082130965595</v>
      </c>
      <c r="PF290" s="75">
        <v>2.2613623735970662E-2</v>
      </c>
      <c r="PG290" s="75">
        <v>6.134014890543394E-2</v>
      </c>
      <c r="PH290" s="75">
        <v>8.3953772641404606E-2</v>
      </c>
      <c r="PI290" s="75"/>
      <c r="PJ290" s="75"/>
      <c r="PK290" s="75"/>
      <c r="PL290" s="75"/>
      <c r="PM290" s="75"/>
      <c r="PN290" s="75"/>
      <c r="PO290" s="226"/>
      <c r="PP290" s="21">
        <f t="shared" si="1105"/>
        <v>0</v>
      </c>
      <c r="PQ290" s="73">
        <f t="shared" si="1106"/>
        <v>83.002080306912447</v>
      </c>
      <c r="PR290" s="73"/>
      <c r="PS290" s="73">
        <f t="shared" si="1107"/>
        <v>54.358374776615534</v>
      </c>
      <c r="PT290" s="73">
        <v>1</v>
      </c>
      <c r="PU290" s="73">
        <f t="shared" si="1108"/>
        <v>28.163219273258211</v>
      </c>
      <c r="PV290" s="73">
        <v>1</v>
      </c>
      <c r="PW290" s="73"/>
    </row>
    <row r="291" spans="1:439" x14ac:dyDescent="0.25">
      <c r="A291" s="150"/>
      <c r="B291" s="153" t="s">
        <v>10</v>
      </c>
      <c r="C291" s="151"/>
      <c r="D291" s="156">
        <v>11055</v>
      </c>
      <c r="E291" s="156" t="s">
        <v>0</v>
      </c>
      <c r="F291" s="72" t="s">
        <v>33</v>
      </c>
      <c r="G291" s="82"/>
      <c r="P291" s="161"/>
      <c r="Q291" s="127"/>
      <c r="R291" s="127"/>
      <c r="S291" s="127"/>
      <c r="T291" s="127"/>
      <c r="U291" s="127"/>
      <c r="V291" s="127"/>
      <c r="W291" s="127"/>
      <c r="X291" s="127"/>
      <c r="Y291" s="127"/>
      <c r="Z291" s="113"/>
      <c r="AA291" s="73"/>
      <c r="AB291" s="74">
        <v>1263</v>
      </c>
      <c r="AC291" s="74">
        <v>6520</v>
      </c>
      <c r="AD291" s="74">
        <v>1462</v>
      </c>
      <c r="AE291" s="74">
        <v>885</v>
      </c>
      <c r="AF291" s="74">
        <v>1151</v>
      </c>
      <c r="AG291" s="74">
        <v>2984</v>
      </c>
      <c r="AH291" s="74">
        <v>155</v>
      </c>
      <c r="AI291" s="74">
        <v>153</v>
      </c>
      <c r="AK291" s="73">
        <f t="shared" si="892"/>
        <v>14573</v>
      </c>
      <c r="AL291" s="75"/>
      <c r="AM291" s="76">
        <f t="shared" si="893"/>
        <v>8.6667124133671863E-2</v>
      </c>
      <c r="AN291" s="77">
        <f t="shared" si="894"/>
        <v>0.44740273107802098</v>
      </c>
      <c r="AO291" s="77">
        <f t="shared" si="895"/>
        <v>0.10032251423866054</v>
      </c>
      <c r="AP291" s="77">
        <f t="shared" si="896"/>
        <v>6.0728744939271252E-2</v>
      </c>
      <c r="AQ291" s="77">
        <f t="shared" si="897"/>
        <v>7.898167844644205E-2</v>
      </c>
      <c r="AR291" s="77">
        <f t="shared" si="898"/>
        <v>0.20476223152405132</v>
      </c>
      <c r="AS291" s="77">
        <f t="shared" si="899"/>
        <v>1.0636107870719825E-2</v>
      </c>
      <c r="AT291" s="78">
        <f t="shared" si="900"/>
        <v>1.0498867769162149E-2</v>
      </c>
      <c r="AU291" s="75">
        <f t="shared" si="901"/>
        <v>1</v>
      </c>
      <c r="AV291" s="75"/>
      <c r="AW291" s="75"/>
      <c r="AX291" s="74">
        <v>1163</v>
      </c>
      <c r="AY291" s="74">
        <v>846</v>
      </c>
      <c r="AZ291" s="74">
        <v>1482</v>
      </c>
      <c r="BA291" s="74">
        <v>897</v>
      </c>
      <c r="BB291" s="74">
        <v>7529</v>
      </c>
      <c r="BC291" s="74">
        <v>2521</v>
      </c>
      <c r="BD291" s="74">
        <v>346</v>
      </c>
      <c r="BF291" s="74">
        <v>41</v>
      </c>
      <c r="BG291" s="79">
        <v>11</v>
      </c>
      <c r="BH291" s="80">
        <v>125</v>
      </c>
      <c r="BI291" s="80"/>
      <c r="BJ291" s="81"/>
      <c r="BK291" s="73">
        <f t="shared" si="902"/>
        <v>136</v>
      </c>
      <c r="BL291" s="79">
        <f t="shared" si="903"/>
        <v>14961</v>
      </c>
      <c r="BM291" s="82"/>
      <c r="BN291" s="83">
        <f t="shared" si="904"/>
        <v>7.773544549161153E-2</v>
      </c>
      <c r="BO291" s="84">
        <f t="shared" si="905"/>
        <v>5.6547022257870463E-2</v>
      </c>
      <c r="BP291" s="84">
        <f t="shared" si="906"/>
        <v>9.9057549629035499E-2</v>
      </c>
      <c r="BQ291" s="84">
        <f t="shared" si="907"/>
        <v>5.9955885301784639E-2</v>
      </c>
      <c r="BR291" s="84">
        <f t="shared" si="908"/>
        <v>0.50324176191431058</v>
      </c>
      <c r="BS291" s="84">
        <f t="shared" si="909"/>
        <v>0.16850477909230666</v>
      </c>
      <c r="BT291" s="84">
        <f t="shared" si="910"/>
        <v>2.3126796337143238E-2</v>
      </c>
      <c r="BU291" s="84">
        <f t="shared" si="911"/>
        <v>0</v>
      </c>
      <c r="BV291" s="84">
        <f t="shared" si="912"/>
        <v>2.7404585254996324E-3</v>
      </c>
      <c r="BW291" s="84">
        <f t="shared" si="913"/>
        <v>7.3524497025599894E-4</v>
      </c>
      <c r="BX291" s="84">
        <f t="shared" si="914"/>
        <v>8.3550564801818054E-3</v>
      </c>
      <c r="BY291" s="84">
        <f t="shared" si="915"/>
        <v>0</v>
      </c>
      <c r="BZ291" s="84">
        <f t="shared" si="916"/>
        <v>0</v>
      </c>
      <c r="CA291" s="75">
        <f t="shared" si="917"/>
        <v>9.0903014504378037E-3</v>
      </c>
      <c r="CB291" s="85">
        <f t="shared" si="918"/>
        <v>1</v>
      </c>
      <c r="CC291" s="75"/>
      <c r="CD291" s="75"/>
      <c r="CE291" s="72">
        <v>546</v>
      </c>
      <c r="CF291" s="74">
        <v>6098</v>
      </c>
      <c r="CG291" s="74">
        <v>2743</v>
      </c>
      <c r="CH291" s="74">
        <v>1753</v>
      </c>
      <c r="CI291" s="74">
        <v>2160</v>
      </c>
      <c r="CJ291" s="74">
        <v>1210</v>
      </c>
      <c r="CK291" s="74">
        <v>257</v>
      </c>
      <c r="CL291" s="72">
        <v>14</v>
      </c>
      <c r="CM291" s="72">
        <v>8</v>
      </c>
      <c r="CN291" s="72">
        <v>158</v>
      </c>
      <c r="CO291" s="72">
        <v>2</v>
      </c>
      <c r="CP291" s="73">
        <f t="shared" si="1109"/>
        <v>182</v>
      </c>
      <c r="CQ291" s="73">
        <f t="shared" si="1110"/>
        <v>14949</v>
      </c>
      <c r="CR291" s="73"/>
      <c r="CS291" s="76">
        <f t="shared" si="919"/>
        <v>3.652418221954646E-2</v>
      </c>
      <c r="CT291" s="77">
        <f t="shared" si="920"/>
        <v>0.40792026222489797</v>
      </c>
      <c r="CU291" s="77">
        <f t="shared" si="921"/>
        <v>0.18349053448391198</v>
      </c>
      <c r="CV291" s="77">
        <f t="shared" si="922"/>
        <v>0.11726536892099806</v>
      </c>
      <c r="CW291" s="77">
        <f t="shared" si="923"/>
        <v>0.1444912703190849</v>
      </c>
      <c r="CX291" s="77">
        <f t="shared" si="924"/>
        <v>8.0941869021339222E-2</v>
      </c>
      <c r="CY291" s="77">
        <f t="shared" si="925"/>
        <v>1.7191785403705934E-2</v>
      </c>
      <c r="CZ291" s="78"/>
      <c r="DA291" s="78"/>
      <c r="DB291" s="78"/>
      <c r="DC291" s="78"/>
      <c r="DD291" s="78">
        <f t="shared" si="926"/>
        <v>1.2174727406515486E-2</v>
      </c>
      <c r="DE291" s="75">
        <f t="shared" si="927"/>
        <v>1</v>
      </c>
      <c r="DF291" s="75"/>
      <c r="DG291" s="75"/>
      <c r="DH291" s="72">
        <v>1426</v>
      </c>
      <c r="DI291" s="74">
        <v>6266</v>
      </c>
      <c r="DJ291" s="74">
        <v>2783</v>
      </c>
      <c r="DK291" s="74">
        <v>1840</v>
      </c>
      <c r="DM291" s="74">
        <v>594</v>
      </c>
      <c r="DN291" s="74">
        <v>1240</v>
      </c>
      <c r="DO291" s="74">
        <v>695</v>
      </c>
      <c r="DP291" s="72">
        <v>19</v>
      </c>
      <c r="DQ291" s="72">
        <v>158</v>
      </c>
      <c r="DR291" s="72">
        <v>4</v>
      </c>
      <c r="DS291" s="72">
        <v>10</v>
      </c>
      <c r="DT291" s="74">
        <v>95</v>
      </c>
      <c r="DU291" s="73">
        <f t="shared" si="928"/>
        <v>286</v>
      </c>
      <c r="DV291" s="73">
        <f t="shared" si="1111"/>
        <v>15130</v>
      </c>
      <c r="DW291" s="76">
        <f t="shared" si="929"/>
        <v>9.4249834765366816E-2</v>
      </c>
      <c r="DX291" s="77">
        <f t="shared" si="930"/>
        <v>0.41414408460013219</v>
      </c>
      <c r="DY291" s="77">
        <f t="shared" si="931"/>
        <v>0.18393919365499009</v>
      </c>
      <c r="DZ291" s="77">
        <f t="shared" si="932"/>
        <v>0.12161269001982816</v>
      </c>
      <c r="EA291" s="77">
        <f t="shared" si="933"/>
        <v>0</v>
      </c>
      <c r="EB291" s="77">
        <f t="shared" si="934"/>
        <v>3.9259748843357568E-2</v>
      </c>
      <c r="EC291" s="77">
        <f t="shared" si="935"/>
        <v>8.1956378056840709E-2</v>
      </c>
      <c r="ED291" s="77">
        <f t="shared" si="936"/>
        <v>4.5935228023793788E-2</v>
      </c>
      <c r="EE291" s="75">
        <f t="shared" si="937"/>
        <v>1.2557832121612689E-3</v>
      </c>
      <c r="EF291" s="78">
        <f t="shared" si="938"/>
        <v>1.0442828816920026E-2</v>
      </c>
      <c r="EG291" s="78">
        <f t="shared" si="939"/>
        <v>2.6437541308658297E-4</v>
      </c>
      <c r="EH291" s="78">
        <f t="shared" si="940"/>
        <v>6.6093853271645734E-4</v>
      </c>
      <c r="EI291" s="78">
        <f t="shared" si="941"/>
        <v>6.278916060806345E-3</v>
      </c>
      <c r="EJ291" s="75">
        <f t="shared" si="942"/>
        <v>1.8902842035690679E-2</v>
      </c>
      <c r="EK291" s="75">
        <f t="shared" si="943"/>
        <v>1</v>
      </c>
      <c r="EL291" s="75"/>
      <c r="EM291" s="75"/>
      <c r="EN291" s="75"/>
      <c r="EO291" s="75"/>
      <c r="EP291" s="75"/>
      <c r="EQ291" s="75"/>
      <c r="ER291" s="75">
        <f t="shared" si="944"/>
        <v>0.44740273107802098</v>
      </c>
      <c r="ES291" s="75">
        <f t="shared" si="945"/>
        <v>0.50324176191431058</v>
      </c>
      <c r="ET291" s="75">
        <f t="shared" si="946"/>
        <v>0.40792026222489797</v>
      </c>
      <c r="EU291" s="75">
        <f t="shared" si="947"/>
        <v>0.41414408460013219</v>
      </c>
      <c r="EV291" s="75"/>
      <c r="EW291" s="75"/>
      <c r="EX291" s="75">
        <f t="shared" si="948"/>
        <v>0.10032251423866054</v>
      </c>
      <c r="EY291" s="75">
        <f t="shared" si="949"/>
        <v>5.6547022257870463E-2</v>
      </c>
      <c r="EZ291" s="75">
        <f t="shared" si="950"/>
        <v>0.1444912703190849</v>
      </c>
      <c r="FA291" s="75">
        <f t="shared" si="951"/>
        <v>0.18393919365499009</v>
      </c>
      <c r="FB291" s="75"/>
      <c r="FC291" s="75"/>
      <c r="FD291" s="75"/>
      <c r="FE291" s="75">
        <f t="shared" si="952"/>
        <v>0</v>
      </c>
      <c r="FF291" s="75"/>
      <c r="FG291" s="75"/>
      <c r="FH291" s="75"/>
      <c r="FI291" s="75"/>
      <c r="FJ291" s="75"/>
      <c r="FK291" s="75">
        <f t="shared" si="953"/>
        <v>2.7404585254996324E-3</v>
      </c>
      <c r="FL291" s="75"/>
      <c r="FM291" s="75"/>
      <c r="FN291" s="75"/>
      <c r="FO291" s="75"/>
      <c r="FP291" s="75">
        <f t="shared" si="954"/>
        <v>0.54772524531668154</v>
      </c>
      <c r="FQ291" s="75">
        <f t="shared" si="955"/>
        <v>0.56252924269768068</v>
      </c>
      <c r="FR291" s="75">
        <f t="shared" si="956"/>
        <v>0.5524115325439829</v>
      </c>
      <c r="FS291" s="75">
        <f t="shared" si="957"/>
        <v>0.59808327825512231</v>
      </c>
      <c r="FT291" s="75"/>
      <c r="FU291" s="75"/>
      <c r="FV291" s="75"/>
      <c r="FW291" s="75">
        <f t="shared" si="958"/>
        <v>-9.5321499689412614E-2</v>
      </c>
      <c r="FX291" s="75">
        <f t="shared" si="959"/>
        <v>6.2238223752342225E-3</v>
      </c>
      <c r="FY291" s="75">
        <f t="shared" si="960"/>
        <v>-8.9097677314178392E-2</v>
      </c>
      <c r="FZ291" s="75"/>
      <c r="GA291" s="75"/>
      <c r="GB291" s="75">
        <f t="shared" si="961"/>
        <v>8.7944248061214439E-2</v>
      </c>
      <c r="GC291" s="75">
        <f t="shared" si="962"/>
        <v>3.9447923335905188E-2</v>
      </c>
      <c r="GD291" s="75">
        <f t="shared" si="963"/>
        <v>0.12739217139711961</v>
      </c>
      <c r="GE291" s="75"/>
      <c r="GF291" s="75"/>
      <c r="GG291" s="75"/>
      <c r="GH291" s="75"/>
      <c r="GI291" s="75"/>
      <c r="GJ291" s="75"/>
      <c r="GK291" s="75"/>
      <c r="GL291" s="75"/>
      <c r="GM291" s="75"/>
      <c r="GN291" s="75"/>
      <c r="GO291" s="75"/>
      <c r="GP291" s="75"/>
      <c r="GQ291" s="75">
        <f t="shared" si="964"/>
        <v>-1.0117710153697779E-2</v>
      </c>
      <c r="GR291" s="75">
        <f t="shared" si="965"/>
        <v>4.5671745711139411E-2</v>
      </c>
      <c r="GS291" s="75">
        <f t="shared" si="966"/>
        <v>3.5554035557441632E-2</v>
      </c>
      <c r="GT291" s="75"/>
      <c r="GU291" s="75"/>
      <c r="GV291" s="75"/>
      <c r="GW291" s="75"/>
      <c r="GX291" s="75">
        <f t="shared" si="967"/>
        <v>1.0636107870719825E-2</v>
      </c>
      <c r="GY291" s="75">
        <f t="shared" si="968"/>
        <v>2.3126796337143238E-2</v>
      </c>
      <c r="GZ291" s="75">
        <f t="shared" si="969"/>
        <v>1.7191785403705934E-2</v>
      </c>
      <c r="HA291" s="75">
        <f t="shared" si="970"/>
        <v>3.9259748843357568E-2</v>
      </c>
      <c r="HB291" s="75"/>
      <c r="HC291" s="75"/>
      <c r="HD291" s="75">
        <f t="shared" si="971"/>
        <v>-5.9350109334373041E-3</v>
      </c>
      <c r="HE291" s="75">
        <f t="shared" si="972"/>
        <v>2.2067963439651634E-2</v>
      </c>
      <c r="HF291" s="75">
        <f t="shared" si="973"/>
        <v>1.613295250621433E-2</v>
      </c>
      <c r="HG291" s="75"/>
      <c r="HH291" s="75"/>
      <c r="HI291" s="75"/>
      <c r="HJ291" s="75">
        <f t="shared" si="974"/>
        <v>0.20476223152405132</v>
      </c>
      <c r="HK291" s="75">
        <f t="shared" si="975"/>
        <v>0.16850477909230666</v>
      </c>
      <c r="HL291" s="75">
        <f t="shared" si="976"/>
        <v>0.18349053448391198</v>
      </c>
      <c r="HM291" s="75">
        <f t="shared" si="977"/>
        <v>0.12161269001982816</v>
      </c>
      <c r="HN291" s="75"/>
      <c r="HO291" s="75"/>
      <c r="HP291" s="75">
        <f t="shared" si="978"/>
        <v>1.4985755391605321E-2</v>
      </c>
      <c r="HQ291" s="75">
        <f>Gegevens!HM29-Gegevens!HL29</f>
        <v>-8.7086139703753812E-2</v>
      </c>
      <c r="HR291" s="75">
        <f t="shared" si="979"/>
        <v>-4.6892089072478493E-2</v>
      </c>
      <c r="HS291" s="75"/>
      <c r="HT291" s="75"/>
      <c r="HU291" s="75"/>
      <c r="HV291" s="75">
        <f t="shared" si="980"/>
        <v>8.6667124133671863E-2</v>
      </c>
      <c r="HW291" s="75">
        <f t="shared" si="981"/>
        <v>9.9057549629035499E-2</v>
      </c>
      <c r="HX291" s="75">
        <f t="shared" si="982"/>
        <v>8.0941869021339222E-2</v>
      </c>
      <c r="HY291" s="75">
        <f t="shared" si="983"/>
        <v>9.4249834765366816E-2</v>
      </c>
      <c r="HZ291" s="75"/>
      <c r="IA291" s="75"/>
      <c r="IB291" s="75">
        <f t="shared" si="984"/>
        <v>-1.8115680607696277E-2</v>
      </c>
      <c r="IC291" s="75">
        <f t="shared" si="985"/>
        <v>1.3307965744027594E-2</v>
      </c>
      <c r="ID291" s="75">
        <f t="shared" si="986"/>
        <v>-4.8077148636686828E-3</v>
      </c>
      <c r="IE291" s="75"/>
      <c r="IF291" s="75"/>
      <c r="IG291" s="75"/>
      <c r="IH291" s="75">
        <f t="shared" si="987"/>
        <v>6.0728744939271252E-2</v>
      </c>
      <c r="II291" s="75">
        <f t="shared" si="988"/>
        <v>5.9955885301784639E-2</v>
      </c>
      <c r="IJ291" s="75">
        <f t="shared" si="989"/>
        <v>3.652418221954646E-2</v>
      </c>
      <c r="IK291" s="75">
        <f t="shared" si="990"/>
        <v>4.5935228023793788E-2</v>
      </c>
      <c r="IL291" s="75"/>
      <c r="IM291" s="75"/>
      <c r="IN291" s="75">
        <f t="shared" si="991"/>
        <v>-2.343170308223818E-2</v>
      </c>
      <c r="IO291" s="75">
        <f t="shared" si="992"/>
        <v>9.4110458042473283E-3</v>
      </c>
      <c r="IP291" s="75">
        <f t="shared" si="993"/>
        <v>-1.4020657277990851E-2</v>
      </c>
      <c r="IQ291" s="75"/>
      <c r="IR291" s="75"/>
      <c r="IS291" s="75"/>
      <c r="IT291" s="75">
        <f t="shared" si="994"/>
        <v>7.898167844644205E-2</v>
      </c>
      <c r="IU291" s="75">
        <f t="shared" si="995"/>
        <v>7.773544549161153E-2</v>
      </c>
      <c r="IV291" s="75">
        <f t="shared" si="996"/>
        <v>0.11726536892099806</v>
      </c>
      <c r="IW291" s="75">
        <f t="shared" si="997"/>
        <v>8.1956378056840709E-2</v>
      </c>
      <c r="IX291" s="75"/>
      <c r="IY291" s="75"/>
      <c r="IZ291" s="75">
        <f t="shared" si="998"/>
        <v>3.9529923429386535E-2</v>
      </c>
      <c r="JA291" s="75">
        <f t="shared" si="999"/>
        <v>-3.5308990864157355E-2</v>
      </c>
      <c r="JB291" s="75">
        <f t="shared" si="1000"/>
        <v>4.2209325652291796E-3</v>
      </c>
      <c r="JC291" s="75"/>
      <c r="JD291" s="75"/>
      <c r="JE291" s="75"/>
      <c r="JF291" s="75"/>
      <c r="JG291" s="75"/>
      <c r="JH291" s="75"/>
      <c r="JI291" s="75">
        <f t="shared" si="1001"/>
        <v>7.1364852809991081E-2</v>
      </c>
      <c r="JJ291" s="75">
        <f t="shared" si="1002"/>
        <v>0.13971042338571329</v>
      </c>
      <c r="JK291" s="75">
        <f t="shared" si="1003"/>
        <v>0.15034653125643313</v>
      </c>
      <c r="JL291" s="75"/>
      <c r="JM291" s="75">
        <f t="shared" si="1004"/>
        <v>8.3082681638927874E-2</v>
      </c>
      <c r="JN291" s="75">
        <f t="shared" si="1005"/>
        <v>0.13769133079339618</v>
      </c>
      <c r="JO291" s="75">
        <f t="shared" si="1006"/>
        <v>0.16081812713053939</v>
      </c>
      <c r="JP291" s="75"/>
      <c r="JQ291" s="75">
        <f t="shared" si="1007"/>
        <v>5.3715967623252397E-2</v>
      </c>
      <c r="JR291" s="75">
        <f t="shared" si="1008"/>
        <v>0.15378955114054452</v>
      </c>
      <c r="JS291" s="75">
        <f t="shared" si="1009"/>
        <v>0.17098133654425046</v>
      </c>
      <c r="JT291" s="75"/>
      <c r="JU291" s="75">
        <f t="shared" si="1010"/>
        <v>8.5194976867151356E-2</v>
      </c>
      <c r="JV291" s="75">
        <f t="shared" si="1011"/>
        <v>0.12789160608063449</v>
      </c>
      <c r="JW291" s="75">
        <f t="shared" si="1012"/>
        <v>0.16715135492399208</v>
      </c>
      <c r="JX291" s="75"/>
      <c r="JY291" s="75"/>
      <c r="JZ291" s="75"/>
      <c r="KA291" s="75">
        <f t="shared" si="1013"/>
        <v>-2.9366714015675477E-2</v>
      </c>
      <c r="KB291" s="75">
        <f t="shared" si="1014"/>
        <v>3.1479009243898959E-2</v>
      </c>
      <c r="KC291" s="75">
        <f t="shared" si="1015"/>
        <v>2.1122952282234819E-3</v>
      </c>
      <c r="KD291" s="75"/>
      <c r="KE291" s="75"/>
      <c r="KF291" s="75">
        <f t="shared" si="1016"/>
        <v>1.6098220347148334E-2</v>
      </c>
      <c r="KG291" s="75">
        <f t="shared" si="1017"/>
        <v>-2.5897945059910027E-2</v>
      </c>
      <c r="KH291" s="75">
        <f t="shared" si="1018"/>
        <v>-9.7997247127616927E-3</v>
      </c>
      <c r="KI291" s="75"/>
      <c r="KJ291" s="75"/>
      <c r="KK291" s="75">
        <f t="shared" si="1019"/>
        <v>1.0163209413711072E-2</v>
      </c>
      <c r="KL291" s="75">
        <f t="shared" si="1020"/>
        <v>-3.8299816202583825E-3</v>
      </c>
      <c r="KM291" s="75">
        <f t="shared" si="1021"/>
        <v>6.3332277934526893E-3</v>
      </c>
      <c r="KN291" s="75"/>
      <c r="KO291" s="75"/>
      <c r="KP291" s="75"/>
      <c r="KQ291" s="75"/>
      <c r="KR291" s="73">
        <f t="shared" si="1022"/>
        <v>7614.0478577635195</v>
      </c>
      <c r="KS291" s="73">
        <f t="shared" si="1023"/>
        <v>855.5564467615801</v>
      </c>
      <c r="KT291" s="73">
        <f t="shared" si="1024"/>
        <v>2549.4773076665997</v>
      </c>
      <c r="KU291" s="73">
        <f t="shared" si="1025"/>
        <v>1498.740725887307</v>
      </c>
      <c r="KV291" s="73">
        <f t="shared" si="1026"/>
        <v>907.13254461600161</v>
      </c>
      <c r="KW291" s="73">
        <f t="shared" si="1027"/>
        <v>1176.1372902880823</v>
      </c>
      <c r="KX291" s="73">
        <f t="shared" si="1028"/>
        <v>349.90842858097722</v>
      </c>
      <c r="KY291" s="73"/>
      <c r="KZ291" s="73">
        <f t="shared" si="1029"/>
        <v>6171.833567462706</v>
      </c>
      <c r="LA291" s="73">
        <f t="shared" si="1030"/>
        <v>2186.1529199277547</v>
      </c>
      <c r="LB291" s="73">
        <f t="shared" si="1031"/>
        <v>2776.2117867415882</v>
      </c>
      <c r="LC291" s="73">
        <f t="shared" si="1032"/>
        <v>1224.6504782928623</v>
      </c>
      <c r="LD291" s="73">
        <f t="shared" si="1033"/>
        <v>552.61087698173799</v>
      </c>
      <c r="LE291" s="73">
        <f t="shared" si="1034"/>
        <v>1774.2250317747007</v>
      </c>
      <c r="LF291" s="73">
        <f t="shared" si="1035"/>
        <v>260.11171315807081</v>
      </c>
      <c r="LG291" s="73"/>
      <c r="LH291" s="73">
        <f t="shared" si="1036"/>
        <v>6266</v>
      </c>
      <c r="LI291" s="73">
        <f t="shared" si="1037"/>
        <v>2783</v>
      </c>
      <c r="LJ291" s="73">
        <f t="shared" si="1038"/>
        <v>1840</v>
      </c>
      <c r="LK291" s="73">
        <f t="shared" si="1039"/>
        <v>1426</v>
      </c>
      <c r="LL291" s="73">
        <f t="shared" si="1040"/>
        <v>695</v>
      </c>
      <c r="LM291" s="73">
        <f t="shared" si="1041"/>
        <v>1240</v>
      </c>
      <c r="LN291" s="73">
        <f t="shared" si="1042"/>
        <v>594</v>
      </c>
      <c r="LO291" s="73"/>
      <c r="LP291" s="73">
        <f t="shared" si="1043"/>
        <v>-1442.2142903008134</v>
      </c>
      <c r="LQ291" s="73">
        <f t="shared" si="1044"/>
        <v>1330.5964731661747</v>
      </c>
      <c r="LR291" s="73">
        <f t="shared" si="1045"/>
        <v>226.73447907498849</v>
      </c>
      <c r="LS291" s="73">
        <f t="shared" si="1046"/>
        <v>-274.09024759444469</v>
      </c>
      <c r="LT291" s="73">
        <f t="shared" si="1047"/>
        <v>-354.52166763426362</v>
      </c>
      <c r="LU291" s="73">
        <f t="shared" si="1048"/>
        <v>598.08774148661837</v>
      </c>
      <c r="LV291" s="73">
        <f t="shared" si="1049"/>
        <v>-89.796715422906402</v>
      </c>
      <c r="LW291" s="73"/>
      <c r="LX291" s="73">
        <f t="shared" si="1050"/>
        <v>94.166432537293986</v>
      </c>
      <c r="LY291" s="73">
        <f t="shared" si="1051"/>
        <v>596.84708007224526</v>
      </c>
      <c r="LZ291" s="73">
        <f t="shared" si="1052"/>
        <v>-936.21178674158818</v>
      </c>
      <c r="MA291" s="73">
        <f t="shared" si="1053"/>
        <v>201.34952170713768</v>
      </c>
      <c r="MB291" s="73">
        <f t="shared" si="1054"/>
        <v>142.38912301826201</v>
      </c>
      <c r="MC291" s="73">
        <f t="shared" si="1055"/>
        <v>-534.22503177470071</v>
      </c>
      <c r="MD291" s="73">
        <f t="shared" si="1056"/>
        <v>333.88828684192919</v>
      </c>
      <c r="ME291" s="73"/>
      <c r="MF291" s="73">
        <f t="shared" si="1057"/>
        <v>-1348.0478577635195</v>
      </c>
      <c r="MG291" s="73">
        <f t="shared" si="1058"/>
        <v>1927.44355323842</v>
      </c>
      <c r="MH291" s="73">
        <f t="shared" si="1059"/>
        <v>-709.4773076665997</v>
      </c>
      <c r="MI291" s="73">
        <f t="shared" si="1060"/>
        <v>-72.740725887307008</v>
      </c>
      <c r="MJ291" s="73">
        <f t="shared" si="1061"/>
        <v>-212.13254461600161</v>
      </c>
      <c r="MK291" s="73">
        <f t="shared" si="1062"/>
        <v>63.86270971191766</v>
      </c>
      <c r="ML291" s="73">
        <f t="shared" si="1063"/>
        <v>244.09157141902278</v>
      </c>
      <c r="MM291" s="73"/>
      <c r="MN291" s="75">
        <f t="shared" si="1064"/>
        <v>-0.18941492321069234</v>
      </c>
      <c r="MO291" s="75">
        <f t="shared" si="1065"/>
        <v>1.5552410109265125</v>
      </c>
      <c r="MP291" s="75">
        <f t="shared" si="1066"/>
        <v>8.8933711389848152E-2</v>
      </c>
      <c r="MQ291" s="75">
        <f t="shared" si="1067"/>
        <v>-0.18288036273397032</v>
      </c>
      <c r="MR291" s="75">
        <f t="shared" si="1068"/>
        <v>-0.3908157300037518</v>
      </c>
      <c r="MS291" s="75">
        <f t="shared" si="1069"/>
        <v>0.50851864525111956</v>
      </c>
      <c r="MT291" s="75">
        <f t="shared" si="1070"/>
        <v>-0.2566291866333974</v>
      </c>
      <c r="MU291" s="75"/>
      <c r="MV291" s="75">
        <f t="shared" si="1071"/>
        <v>1.5257448456440899E-2</v>
      </c>
      <c r="MW291" s="75">
        <f t="shared" si="1072"/>
        <v>0.27301250275391031</v>
      </c>
      <c r="MX291" s="75">
        <f t="shared" si="1073"/>
        <v>-0.33722635686970071</v>
      </c>
      <c r="MY291" s="75">
        <f t="shared" si="1074"/>
        <v>0.16441386769212291</v>
      </c>
      <c r="MZ291" s="75">
        <f t="shared" si="1075"/>
        <v>0.25766616067343084</v>
      </c>
      <c r="NA291" s="75">
        <f t="shared" si="1076"/>
        <v>-0.30110331113992483</v>
      </c>
      <c r="NB291" s="75">
        <f t="shared" si="1077"/>
        <v>1.2836341846667401</v>
      </c>
      <c r="NC291" s="75"/>
      <c r="ND291" s="75">
        <f t="shared" si="1078"/>
        <v>-0.17704746318201928</v>
      </c>
      <c r="NE291" s="75">
        <f t="shared" si="1079"/>
        <v>2.2528537544589913</v>
      </c>
      <c r="NF291" s="75">
        <f t="shared" si="1080"/>
        <v>-0.27828343697475244</v>
      </c>
      <c r="NG291" s="75">
        <f t="shared" si="1081"/>
        <v>-4.853456280387787E-2</v>
      </c>
      <c r="NH291" s="75">
        <f t="shared" si="1082"/>
        <v>-0.23384955801117185</v>
      </c>
      <c r="NI291" s="75">
        <f t="shared" si="1083"/>
        <v>5.4298686249693834E-2</v>
      </c>
      <c r="NJ291" s="75">
        <f t="shared" si="1084"/>
        <v>0.69758700128749296</v>
      </c>
      <c r="NK291" s="75"/>
      <c r="NL291" s="75"/>
      <c r="NM291" s="211">
        <v>17257</v>
      </c>
      <c r="NN291" s="212">
        <v>0</v>
      </c>
      <c r="NO291" s="212">
        <v>23</v>
      </c>
      <c r="NP291" s="212">
        <v>13</v>
      </c>
      <c r="NQ291" s="212">
        <v>0</v>
      </c>
      <c r="NR291" s="212">
        <v>48</v>
      </c>
      <c r="NS291" s="213">
        <v>84</v>
      </c>
      <c r="NT291" s="213">
        <f t="shared" si="1085"/>
        <v>17341</v>
      </c>
      <c r="NU291" s="75"/>
      <c r="NV291" s="75"/>
      <c r="NW291" s="73">
        <v>15130</v>
      </c>
      <c r="NX291" s="73">
        <v>2783</v>
      </c>
      <c r="NY291" s="75">
        <f t="shared" si="1086"/>
        <v>0.18393919365499009</v>
      </c>
      <c r="NZ291" s="75">
        <f t="shared" si="1087"/>
        <v>3.6030792634572512E-3</v>
      </c>
      <c r="OA291" s="75">
        <f t="shared" si="1088"/>
        <v>3.5508726623634294E-3</v>
      </c>
      <c r="OB291" s="73">
        <v>21739</v>
      </c>
      <c r="OC291" s="73">
        <v>17341</v>
      </c>
      <c r="OD291" s="73">
        <v>1391.3500268715179</v>
      </c>
      <c r="OE291" s="73">
        <v>416.35480792521889</v>
      </c>
      <c r="OF291" s="75">
        <f t="shared" si="1089"/>
        <v>1.9152436079176546E-2</v>
      </c>
      <c r="OG291" s="75">
        <f t="shared" si="1090"/>
        <v>0.29924519343374872</v>
      </c>
      <c r="OH291" s="73">
        <v>1047</v>
      </c>
      <c r="OI291" s="73">
        <f t="shared" si="1091"/>
        <v>313.30971752513489</v>
      </c>
      <c r="OJ291" s="75">
        <f t="shared" si="1092"/>
        <v>1.8067569201610914E-2</v>
      </c>
      <c r="OK291" s="75">
        <f t="shared" si="1093"/>
        <v>3.3171688934733913E-3</v>
      </c>
      <c r="OL291" s="75">
        <f t="shared" si="1094"/>
        <v>6.0739211876619165E-4</v>
      </c>
      <c r="OM291" s="73">
        <v>21857</v>
      </c>
      <c r="ON291" s="73">
        <v>464500454</v>
      </c>
      <c r="OO291" s="73">
        <f t="shared" si="1095"/>
        <v>21251.793658782084</v>
      </c>
      <c r="OP291" s="75">
        <f t="shared" si="1096"/>
        <v>3.3541948075585014E-3</v>
      </c>
      <c r="OQ291" s="75">
        <f t="shared" si="1097"/>
        <v>3.7301365923757676E-3</v>
      </c>
      <c r="OR291" s="75">
        <f t="shared" si="1098"/>
        <v>1.0100713506562072E-3</v>
      </c>
      <c r="OS291" s="73">
        <v>5010.8012078510319</v>
      </c>
      <c r="OT291" s="75">
        <f t="shared" si="1099"/>
        <v>0.23049823855057877</v>
      </c>
      <c r="OU291" s="75">
        <f t="shared" si="1100"/>
        <v>4.1296959819209942E-3</v>
      </c>
      <c r="OV291" s="73">
        <v>113.74549195606048</v>
      </c>
      <c r="OW291" s="75">
        <f t="shared" si="1101"/>
        <v>5.2040761292062258E-3</v>
      </c>
      <c r="OX291" s="75">
        <v>4.9382716049382706E-2</v>
      </c>
      <c r="OY291" s="73">
        <v>1237</v>
      </c>
      <c r="OZ291" s="75">
        <f t="shared" si="1102"/>
        <v>5.6902341414048485E-2</v>
      </c>
      <c r="PA291" s="73">
        <v>4979</v>
      </c>
      <c r="PB291" s="75">
        <f t="shared" si="1103"/>
        <v>0.22903537421224526</v>
      </c>
      <c r="PC291" s="73">
        <v>3601</v>
      </c>
      <c r="PD291" s="73">
        <v>5187</v>
      </c>
      <c r="PE291" s="75">
        <f t="shared" si="1104"/>
        <v>-0.30576441102756891</v>
      </c>
      <c r="PF291" s="75">
        <v>2.0069605568445475E-2</v>
      </c>
      <c r="PG291" s="75">
        <v>8.7354988399071923E-2</v>
      </c>
      <c r="PH291" s="75">
        <v>0.1074245939675174</v>
      </c>
      <c r="PI291" s="75"/>
      <c r="PJ291" s="75"/>
      <c r="PK291" s="75"/>
      <c r="PL291" s="75"/>
      <c r="PM291" s="75"/>
      <c r="PN291" s="75"/>
      <c r="PO291" s="226"/>
      <c r="PP291" s="21">
        <f t="shared" si="1105"/>
        <v>0</v>
      </c>
      <c r="PQ291" s="73">
        <f t="shared" si="1106"/>
        <v>98.55105599193152</v>
      </c>
      <c r="PR291" s="73"/>
      <c r="PS291" s="73">
        <f t="shared" si="1107"/>
        <v>30.113675818114814</v>
      </c>
      <c r="PT291" s="73">
        <v>1</v>
      </c>
      <c r="PU291" s="73">
        <f t="shared" si="1108"/>
        <v>18.310557534807774</v>
      </c>
      <c r="PV291" s="73">
        <v>1</v>
      </c>
      <c r="PW291" s="73"/>
    </row>
    <row r="292" spans="1:439" x14ac:dyDescent="0.25">
      <c r="A292" s="150"/>
      <c r="B292" s="153" t="s">
        <v>47</v>
      </c>
      <c r="C292" s="151"/>
      <c r="D292" s="156">
        <v>71066</v>
      </c>
      <c r="E292" s="156" t="s">
        <v>260</v>
      </c>
      <c r="F292" s="72" t="s">
        <v>274</v>
      </c>
      <c r="G292" s="82"/>
      <c r="P292" s="161"/>
      <c r="Q292" s="127"/>
      <c r="R292" s="127"/>
      <c r="S292" s="127"/>
      <c r="T292" s="127"/>
      <c r="U292" s="127"/>
      <c r="V292" s="127"/>
      <c r="W292" s="127"/>
      <c r="X292" s="127"/>
      <c r="Y292" s="127"/>
      <c r="Z292" s="113"/>
      <c r="AA292" s="73"/>
      <c r="AB292" s="74">
        <v>3680</v>
      </c>
      <c r="AC292" s="74">
        <v>3893</v>
      </c>
      <c r="AD292" s="74">
        <v>1348</v>
      </c>
      <c r="AE292" s="88">
        <f>AJ292*((BA292/(AX292+BA292)))</f>
        <v>2097.8566688785663</v>
      </c>
      <c r="AF292" s="88">
        <f>AJ292*((AX292/(AX292+BA292)))</f>
        <v>832.14333112143333</v>
      </c>
      <c r="AG292" s="74">
        <v>1898</v>
      </c>
      <c r="AH292" s="74">
        <v>250</v>
      </c>
      <c r="AI292" s="74">
        <v>0</v>
      </c>
      <c r="AJ292" s="74">
        <v>2930</v>
      </c>
      <c r="AK292" s="73">
        <f t="shared" si="892"/>
        <v>13999</v>
      </c>
      <c r="AL292" s="75"/>
      <c r="AM292" s="76">
        <f t="shared" si="893"/>
        <v>0.26287591970855062</v>
      </c>
      <c r="AN292" s="77">
        <f t="shared" si="894"/>
        <v>0.27809129223515966</v>
      </c>
      <c r="AO292" s="77">
        <f t="shared" si="895"/>
        <v>9.6292592328023424E-2</v>
      </c>
      <c r="AP292" s="77">
        <f t="shared" si="896"/>
        <v>0.14985760903482864</v>
      </c>
      <c r="AQ292" s="77">
        <f t="shared" si="897"/>
        <v>5.9443055298337974E-2</v>
      </c>
      <c r="AR292" s="77">
        <f t="shared" si="898"/>
        <v>0.13558111293663833</v>
      </c>
      <c r="AS292" s="77">
        <f t="shared" si="899"/>
        <v>1.7858418458461318E-2</v>
      </c>
      <c r="AT292" s="78">
        <f t="shared" si="900"/>
        <v>0</v>
      </c>
      <c r="AU292" s="75">
        <f t="shared" si="901"/>
        <v>1</v>
      </c>
      <c r="AV292" s="75"/>
      <c r="AW292" s="75"/>
      <c r="AX292" s="74">
        <v>856</v>
      </c>
      <c r="AY292" s="74">
        <v>946</v>
      </c>
      <c r="AZ292" s="74">
        <v>1998</v>
      </c>
      <c r="BA292" s="74">
        <v>2158</v>
      </c>
      <c r="BB292" s="74">
        <v>5346</v>
      </c>
      <c r="BC292" s="74">
        <v>2396</v>
      </c>
      <c r="BD292" s="74">
        <v>345</v>
      </c>
      <c r="BF292" s="74">
        <v>37</v>
      </c>
      <c r="BG292" s="79">
        <v>11</v>
      </c>
      <c r="BH292" s="80">
        <v>142</v>
      </c>
      <c r="BI292" s="80"/>
      <c r="BJ292" s="81"/>
      <c r="BK292" s="73">
        <f t="shared" si="902"/>
        <v>153</v>
      </c>
      <c r="BL292" s="79">
        <f t="shared" si="903"/>
        <v>14235</v>
      </c>
      <c r="BM292" s="82"/>
      <c r="BN292" s="83">
        <f t="shared" si="904"/>
        <v>6.0133473832103969E-2</v>
      </c>
      <c r="BO292" s="84">
        <f t="shared" si="905"/>
        <v>6.645591851071303E-2</v>
      </c>
      <c r="BP292" s="84">
        <f t="shared" si="906"/>
        <v>0.14035827186512118</v>
      </c>
      <c r="BQ292" s="84">
        <f t="shared" si="907"/>
        <v>0.15159817351598173</v>
      </c>
      <c r="BR292" s="84">
        <f t="shared" si="908"/>
        <v>0.37555321390937829</v>
      </c>
      <c r="BS292" s="84">
        <f t="shared" si="909"/>
        <v>0.16831752722163681</v>
      </c>
      <c r="BT292" s="84">
        <f t="shared" si="910"/>
        <v>2.4236037934668071E-2</v>
      </c>
      <c r="BU292" s="84">
        <f t="shared" si="911"/>
        <v>0</v>
      </c>
      <c r="BV292" s="84">
        <f t="shared" si="912"/>
        <v>2.5992272567615035E-3</v>
      </c>
      <c r="BW292" s="84">
        <f t="shared" si="913"/>
        <v>7.7274323849666317E-4</v>
      </c>
      <c r="BX292" s="84">
        <f t="shared" si="914"/>
        <v>9.9754127151387428E-3</v>
      </c>
      <c r="BY292" s="84">
        <f t="shared" si="915"/>
        <v>0</v>
      </c>
      <c r="BZ292" s="84">
        <f t="shared" si="916"/>
        <v>0</v>
      </c>
      <c r="CA292" s="75">
        <f t="shared" si="917"/>
        <v>1.0748155953635406E-2</v>
      </c>
      <c r="CB292" s="85">
        <f t="shared" si="918"/>
        <v>1</v>
      </c>
      <c r="CC292" s="75"/>
      <c r="CD292" s="75"/>
      <c r="CE292" s="74">
        <v>1409</v>
      </c>
      <c r="CF292" s="74">
        <v>3158</v>
      </c>
      <c r="CG292" s="74">
        <v>1989</v>
      </c>
      <c r="CH292" s="74">
        <v>1090</v>
      </c>
      <c r="CI292" s="74">
        <v>1799</v>
      </c>
      <c r="CJ292" s="74">
        <v>4088</v>
      </c>
      <c r="CK292" s="74">
        <v>357</v>
      </c>
      <c r="CL292" s="74">
        <v>184</v>
      </c>
      <c r="CM292" s="74">
        <v>138</v>
      </c>
      <c r="CP292" s="73">
        <f t="shared" si="1109"/>
        <v>322</v>
      </c>
      <c r="CQ292" s="73">
        <f t="shared" si="1110"/>
        <v>14212</v>
      </c>
      <c r="CR292" s="73"/>
      <c r="CS292" s="76">
        <f t="shared" si="919"/>
        <v>9.9141570503799611E-2</v>
      </c>
      <c r="CT292" s="77">
        <f t="shared" si="920"/>
        <v>0.22220658598367576</v>
      </c>
      <c r="CU292" s="77">
        <f t="shared" si="921"/>
        <v>0.13995215311004786</v>
      </c>
      <c r="CV292" s="77">
        <f t="shared" si="922"/>
        <v>7.669575007036307E-2</v>
      </c>
      <c r="CW292" s="77">
        <f t="shared" si="923"/>
        <v>0.12658316915282861</v>
      </c>
      <c r="CX292" s="77">
        <f t="shared" si="924"/>
        <v>0.28764424430059105</v>
      </c>
      <c r="CY292" s="77">
        <f t="shared" si="925"/>
        <v>2.5119617224880382E-2</v>
      </c>
      <c r="CZ292" s="78"/>
      <c r="DA292" s="78"/>
      <c r="DB292" s="78"/>
      <c r="DC292" s="78"/>
      <c r="DD292" s="78">
        <f t="shared" si="926"/>
        <v>2.265690965381368E-2</v>
      </c>
      <c r="DE292" s="75">
        <f t="shared" si="927"/>
        <v>1</v>
      </c>
      <c r="DF292" s="75"/>
      <c r="DG292" s="75"/>
      <c r="DH292" s="74">
        <v>2694</v>
      </c>
      <c r="DI292" s="74">
        <v>3554</v>
      </c>
      <c r="DJ292" s="74">
        <v>3044</v>
      </c>
      <c r="DK292" s="74">
        <v>1684</v>
      </c>
      <c r="DM292" s="74">
        <v>719</v>
      </c>
      <c r="DN292" s="74">
        <v>894</v>
      </c>
      <c r="DO292" s="74">
        <v>1555</v>
      </c>
      <c r="DP292" s="74">
        <v>53</v>
      </c>
      <c r="DQ292" s="74">
        <v>39</v>
      </c>
      <c r="DU292" s="73">
        <f t="shared" si="928"/>
        <v>92</v>
      </c>
      <c r="DV292" s="73">
        <f t="shared" si="1111"/>
        <v>14236</v>
      </c>
      <c r="DW292" s="76">
        <f t="shared" si="929"/>
        <v>0.1892385501545378</v>
      </c>
      <c r="DX292" s="77">
        <f t="shared" si="930"/>
        <v>0.24964877774655803</v>
      </c>
      <c r="DY292" s="77">
        <f t="shared" si="931"/>
        <v>0.21382410789547626</v>
      </c>
      <c r="DZ292" s="77">
        <f t="shared" si="932"/>
        <v>0.11829165495925822</v>
      </c>
      <c r="EA292" s="77">
        <f t="shared" si="933"/>
        <v>0</v>
      </c>
      <c r="EB292" s="77">
        <f t="shared" si="934"/>
        <v>5.0505760044956445E-2</v>
      </c>
      <c r="EC292" s="77">
        <f t="shared" si="935"/>
        <v>6.2798538915425681E-2</v>
      </c>
      <c r="ED292" s="77">
        <f t="shared" si="936"/>
        <v>0.10923012082045519</v>
      </c>
      <c r="EE292" s="75">
        <f t="shared" si="937"/>
        <v>3.7229558864849675E-3</v>
      </c>
      <c r="EF292" s="78">
        <f t="shared" si="938"/>
        <v>2.7395335768474289E-3</v>
      </c>
      <c r="EG292" s="78">
        <f t="shared" si="939"/>
        <v>0</v>
      </c>
      <c r="EH292" s="78">
        <f t="shared" si="940"/>
        <v>0</v>
      </c>
      <c r="EI292" s="78">
        <f t="shared" si="941"/>
        <v>0</v>
      </c>
      <c r="EJ292" s="75">
        <f t="shared" si="942"/>
        <v>6.4624894633323968E-3</v>
      </c>
      <c r="EK292" s="75">
        <f t="shared" si="943"/>
        <v>1</v>
      </c>
      <c r="EL292" s="75"/>
      <c r="EM292" s="75"/>
      <c r="EN292" s="75"/>
      <c r="EO292" s="75"/>
      <c r="EP292" s="75"/>
      <c r="EQ292" s="75"/>
      <c r="ER292" s="75">
        <f t="shared" si="944"/>
        <v>0.27809129223515966</v>
      </c>
      <c r="ES292" s="75">
        <f t="shared" si="945"/>
        <v>0.37555321390937829</v>
      </c>
      <c r="ET292" s="75">
        <f t="shared" si="946"/>
        <v>0.22220658598367576</v>
      </c>
      <c r="EU292" s="75">
        <f t="shared" si="947"/>
        <v>0.24964877774655803</v>
      </c>
      <c r="EV292" s="75"/>
      <c r="EW292" s="75"/>
      <c r="EX292" s="75">
        <f t="shared" si="948"/>
        <v>9.6292592328023424E-2</v>
      </c>
      <c r="EY292" s="75">
        <f t="shared" si="949"/>
        <v>6.645591851071303E-2</v>
      </c>
      <c r="EZ292" s="75">
        <f t="shared" si="950"/>
        <v>0.12658316915282861</v>
      </c>
      <c r="FA292" s="75">
        <f t="shared" si="951"/>
        <v>0.21382410789547626</v>
      </c>
      <c r="FB292" s="75"/>
      <c r="FC292" s="75"/>
      <c r="FD292" s="75"/>
      <c r="FE292" s="75">
        <f t="shared" si="952"/>
        <v>0</v>
      </c>
      <c r="FF292" s="75"/>
      <c r="FG292" s="75"/>
      <c r="FH292" s="75"/>
      <c r="FI292" s="75"/>
      <c r="FJ292" s="75"/>
      <c r="FK292" s="75">
        <f t="shared" si="953"/>
        <v>2.5992272567615035E-3</v>
      </c>
      <c r="FL292" s="75"/>
      <c r="FM292" s="75"/>
      <c r="FN292" s="75"/>
      <c r="FO292" s="75"/>
      <c r="FP292" s="75">
        <f t="shared" si="954"/>
        <v>0.37438388456318306</v>
      </c>
      <c r="FQ292" s="75">
        <f t="shared" si="955"/>
        <v>0.4446083596768528</v>
      </c>
      <c r="FR292" s="75">
        <f t="shared" si="956"/>
        <v>0.34878975513650434</v>
      </c>
      <c r="FS292" s="75">
        <f t="shared" si="957"/>
        <v>0.46347288564203426</v>
      </c>
      <c r="FT292" s="75"/>
      <c r="FU292" s="75"/>
      <c r="FV292" s="75"/>
      <c r="FW292" s="75">
        <f t="shared" si="958"/>
        <v>-0.15334662792570253</v>
      </c>
      <c r="FX292" s="75">
        <f t="shared" si="959"/>
        <v>2.7442191762882262E-2</v>
      </c>
      <c r="FY292" s="75">
        <f t="shared" si="960"/>
        <v>-0.12590443616282027</v>
      </c>
      <c r="FZ292" s="75"/>
      <c r="GA292" s="75"/>
      <c r="GB292" s="75">
        <f t="shared" si="961"/>
        <v>6.0127250642115576E-2</v>
      </c>
      <c r="GC292" s="75">
        <f t="shared" si="962"/>
        <v>8.7240938742647656E-2</v>
      </c>
      <c r="GD292" s="75">
        <f t="shared" si="963"/>
        <v>0.14736818938476323</v>
      </c>
      <c r="GE292" s="75"/>
      <c r="GF292" s="75"/>
      <c r="GG292" s="75"/>
      <c r="GH292" s="75"/>
      <c r="GI292" s="75"/>
      <c r="GJ292" s="75"/>
      <c r="GK292" s="75"/>
      <c r="GL292" s="75"/>
      <c r="GM292" s="75"/>
      <c r="GN292" s="75"/>
      <c r="GO292" s="75"/>
      <c r="GP292" s="75"/>
      <c r="GQ292" s="75">
        <f t="shared" si="964"/>
        <v>-9.5818604540348462E-2</v>
      </c>
      <c r="GR292" s="75">
        <f t="shared" si="965"/>
        <v>0.11468313050552992</v>
      </c>
      <c r="GS292" s="75">
        <f t="shared" si="966"/>
        <v>1.8864525965181456E-2</v>
      </c>
      <c r="GT292" s="75"/>
      <c r="GU292" s="75"/>
      <c r="GV292" s="75"/>
      <c r="GW292" s="75"/>
      <c r="GX292" s="75">
        <f t="shared" si="967"/>
        <v>1.7858418458461318E-2</v>
      </c>
      <c r="GY292" s="75">
        <f t="shared" si="968"/>
        <v>2.4236037934668071E-2</v>
      </c>
      <c r="GZ292" s="75">
        <f t="shared" si="969"/>
        <v>2.5119617224880382E-2</v>
      </c>
      <c r="HA292" s="75">
        <f t="shared" si="970"/>
        <v>5.0505760044956445E-2</v>
      </c>
      <c r="HB292" s="75"/>
      <c r="HC292" s="75"/>
      <c r="HD292" s="75">
        <f t="shared" si="971"/>
        <v>8.8357929021231144E-4</v>
      </c>
      <c r="HE292" s="75">
        <f t="shared" si="972"/>
        <v>2.5386142820076063E-2</v>
      </c>
      <c r="HF292" s="75">
        <f t="shared" si="973"/>
        <v>2.6269722110288374E-2</v>
      </c>
      <c r="HG292" s="75"/>
      <c r="HH292" s="75"/>
      <c r="HI292" s="75"/>
      <c r="HJ292" s="75">
        <f t="shared" si="974"/>
        <v>0.13558111293663833</v>
      </c>
      <c r="HK292" s="75">
        <f t="shared" si="975"/>
        <v>0.16831752722163681</v>
      </c>
      <c r="HL292" s="75">
        <f t="shared" si="976"/>
        <v>0.13995215311004786</v>
      </c>
      <c r="HM292" s="75">
        <f t="shared" si="977"/>
        <v>0.11829165495925822</v>
      </c>
      <c r="HN292" s="75"/>
      <c r="HO292" s="75"/>
      <c r="HP292" s="75">
        <f t="shared" si="978"/>
        <v>-2.8365374111588959E-2</v>
      </c>
      <c r="HQ292" s="75">
        <f>Gegevens!HM273-Gegevens!HL273</f>
        <v>-0.13715947269334258</v>
      </c>
      <c r="HR292" s="75">
        <f t="shared" si="979"/>
        <v>-5.002587226237859E-2</v>
      </c>
      <c r="HS292" s="75"/>
      <c r="HT292" s="75"/>
      <c r="HU292" s="75"/>
      <c r="HV292" s="75">
        <f t="shared" si="980"/>
        <v>0.26287591970855062</v>
      </c>
      <c r="HW292" s="75">
        <f t="shared" si="981"/>
        <v>0.14035827186512118</v>
      </c>
      <c r="HX292" s="75">
        <f t="shared" si="982"/>
        <v>0.28764424430059105</v>
      </c>
      <c r="HY292" s="75">
        <f t="shared" si="983"/>
        <v>0.1892385501545378</v>
      </c>
      <c r="HZ292" s="75"/>
      <c r="IA292" s="75"/>
      <c r="IB292" s="75">
        <f t="shared" si="984"/>
        <v>0.14728597243546987</v>
      </c>
      <c r="IC292" s="75">
        <f t="shared" si="985"/>
        <v>-9.8405694146053241E-2</v>
      </c>
      <c r="ID292" s="75">
        <f t="shared" si="986"/>
        <v>4.8880278289416629E-2</v>
      </c>
      <c r="IE292" s="75"/>
      <c r="IF292" s="75"/>
      <c r="IG292" s="75"/>
      <c r="IH292" s="75">
        <f t="shared" si="987"/>
        <v>0.14985760903482864</v>
      </c>
      <c r="II292" s="75">
        <f t="shared" si="988"/>
        <v>0.15159817351598173</v>
      </c>
      <c r="IJ292" s="75">
        <f t="shared" si="989"/>
        <v>9.9141570503799611E-2</v>
      </c>
      <c r="IK292" s="75">
        <f t="shared" si="990"/>
        <v>0.10923012082045519</v>
      </c>
      <c r="IL292" s="75"/>
      <c r="IM292" s="75"/>
      <c r="IN292" s="75">
        <f t="shared" si="991"/>
        <v>-5.2456603012182121E-2</v>
      </c>
      <c r="IO292" s="75">
        <f t="shared" si="992"/>
        <v>1.0088550316655578E-2</v>
      </c>
      <c r="IP292" s="75">
        <f t="shared" si="993"/>
        <v>-4.2368052695526542E-2</v>
      </c>
      <c r="IQ292" s="75"/>
      <c r="IR292" s="75"/>
      <c r="IS292" s="75"/>
      <c r="IT292" s="75">
        <f t="shared" si="994"/>
        <v>5.9443055298337974E-2</v>
      </c>
      <c r="IU292" s="75">
        <f t="shared" si="995"/>
        <v>6.0133473832103969E-2</v>
      </c>
      <c r="IV292" s="75">
        <f t="shared" si="996"/>
        <v>7.669575007036307E-2</v>
      </c>
      <c r="IW292" s="75">
        <f t="shared" si="997"/>
        <v>6.2798538915425681E-2</v>
      </c>
      <c r="IX292" s="75"/>
      <c r="IY292" s="75"/>
      <c r="IZ292" s="75">
        <f t="shared" si="998"/>
        <v>1.6562276238259101E-2</v>
      </c>
      <c r="JA292" s="75">
        <f t="shared" si="999"/>
        <v>-1.3897211154937389E-2</v>
      </c>
      <c r="JB292" s="75">
        <f t="shared" si="1000"/>
        <v>2.6650650833217118E-3</v>
      </c>
      <c r="JC292" s="75"/>
      <c r="JD292" s="75"/>
      <c r="JE292" s="75"/>
      <c r="JF292" s="75"/>
      <c r="JG292" s="75"/>
      <c r="JH292" s="75"/>
      <c r="JI292" s="75">
        <f t="shared" si="1001"/>
        <v>0.16771602749328995</v>
      </c>
      <c r="JJ292" s="75">
        <f t="shared" si="1002"/>
        <v>0.20930066433316663</v>
      </c>
      <c r="JK292" s="75">
        <f t="shared" si="1003"/>
        <v>0.22715908279162794</v>
      </c>
      <c r="JL292" s="75"/>
      <c r="JM292" s="75">
        <f t="shared" si="1004"/>
        <v>0.17583421145064981</v>
      </c>
      <c r="JN292" s="75">
        <f t="shared" si="1005"/>
        <v>0.21173164734808569</v>
      </c>
      <c r="JO292" s="75">
        <f t="shared" si="1006"/>
        <v>0.23596768528275378</v>
      </c>
      <c r="JP292" s="75"/>
      <c r="JQ292" s="75">
        <f t="shared" si="1007"/>
        <v>0.12426118772868</v>
      </c>
      <c r="JR292" s="75">
        <f t="shared" si="1008"/>
        <v>0.17583732057416268</v>
      </c>
      <c r="JS292" s="75">
        <f t="shared" si="1009"/>
        <v>0.20095693779904306</v>
      </c>
      <c r="JT292" s="75"/>
      <c r="JU292" s="75">
        <f t="shared" si="1010"/>
        <v>0.15973588086541163</v>
      </c>
      <c r="JV292" s="75">
        <f t="shared" si="1011"/>
        <v>0.17202865973588088</v>
      </c>
      <c r="JW292" s="75">
        <f t="shared" si="1012"/>
        <v>0.22253441978083732</v>
      </c>
      <c r="JX292" s="75"/>
      <c r="JY292" s="75"/>
      <c r="JZ292" s="75"/>
      <c r="KA292" s="75">
        <f t="shared" si="1013"/>
        <v>-5.1573023721969813E-2</v>
      </c>
      <c r="KB292" s="75">
        <f t="shared" si="1014"/>
        <v>3.5474693136731628E-2</v>
      </c>
      <c r="KC292" s="75">
        <f t="shared" si="1015"/>
        <v>-1.6098330585238185E-2</v>
      </c>
      <c r="KD292" s="75"/>
      <c r="KE292" s="75"/>
      <c r="KF292" s="75">
        <f t="shared" si="1016"/>
        <v>-3.5894326773923013E-2</v>
      </c>
      <c r="KG292" s="75">
        <f t="shared" si="1017"/>
        <v>-3.8086608382817966E-3</v>
      </c>
      <c r="KH292" s="75">
        <f t="shared" si="1018"/>
        <v>-3.970298761220481E-2</v>
      </c>
      <c r="KI292" s="75"/>
      <c r="KJ292" s="75"/>
      <c r="KK292" s="75">
        <f t="shared" si="1019"/>
        <v>-3.5010747483710719E-2</v>
      </c>
      <c r="KL292" s="75">
        <f t="shared" si="1020"/>
        <v>2.1577481981794266E-2</v>
      </c>
      <c r="KM292" s="75">
        <f t="shared" si="1021"/>
        <v>-1.3433265501916453E-2</v>
      </c>
      <c r="KN292" s="75"/>
      <c r="KO292" s="75"/>
      <c r="KP292" s="75"/>
      <c r="KQ292" s="75"/>
      <c r="KR292" s="73">
        <f t="shared" si="1022"/>
        <v>5346.3755532139094</v>
      </c>
      <c r="KS292" s="73">
        <f t="shared" si="1023"/>
        <v>946.06645591851066</v>
      </c>
      <c r="KT292" s="73">
        <f t="shared" si="1024"/>
        <v>2396.1683175272219</v>
      </c>
      <c r="KU292" s="73">
        <f t="shared" si="1025"/>
        <v>1998.1403582718651</v>
      </c>
      <c r="KV292" s="73">
        <f t="shared" si="1026"/>
        <v>2158.151598173516</v>
      </c>
      <c r="KW292" s="73">
        <f t="shared" si="1027"/>
        <v>856.06013347383214</v>
      </c>
      <c r="KX292" s="73">
        <f t="shared" si="1028"/>
        <v>345.02423603793466</v>
      </c>
      <c r="KY292" s="73"/>
      <c r="KZ292" s="73">
        <f t="shared" si="1029"/>
        <v>3163.3329580636082</v>
      </c>
      <c r="LA292" s="73">
        <f t="shared" si="1030"/>
        <v>1802.0379960596681</v>
      </c>
      <c r="LB292" s="73">
        <f t="shared" si="1031"/>
        <v>1992.3588516746413</v>
      </c>
      <c r="LC292" s="73">
        <f t="shared" si="1032"/>
        <v>4094.903461863214</v>
      </c>
      <c r="LD292" s="73">
        <f t="shared" si="1033"/>
        <v>1411.3793976920913</v>
      </c>
      <c r="LE292" s="73">
        <f t="shared" si="1034"/>
        <v>1091.8406980016887</v>
      </c>
      <c r="LF292" s="73">
        <f t="shared" si="1035"/>
        <v>357.60287081339715</v>
      </c>
      <c r="LG292" s="73"/>
      <c r="LH292" s="73">
        <f t="shared" si="1036"/>
        <v>3554</v>
      </c>
      <c r="LI292" s="73">
        <f t="shared" si="1037"/>
        <v>3044</v>
      </c>
      <c r="LJ292" s="73">
        <f t="shared" si="1038"/>
        <v>1684</v>
      </c>
      <c r="LK292" s="73">
        <f t="shared" si="1039"/>
        <v>2694</v>
      </c>
      <c r="LL292" s="73">
        <f t="shared" si="1040"/>
        <v>1555</v>
      </c>
      <c r="LM292" s="73">
        <f t="shared" si="1041"/>
        <v>894</v>
      </c>
      <c r="LN292" s="73">
        <f t="shared" si="1042"/>
        <v>719</v>
      </c>
      <c r="LO292" s="73"/>
      <c r="LP292" s="73">
        <f t="shared" si="1043"/>
        <v>-2183.0425951503012</v>
      </c>
      <c r="LQ292" s="73">
        <f t="shared" si="1044"/>
        <v>855.97154014115745</v>
      </c>
      <c r="LR292" s="73">
        <f t="shared" si="1045"/>
        <v>-403.80946585258062</v>
      </c>
      <c r="LS292" s="73">
        <f t="shared" si="1046"/>
        <v>2096.7631035913491</v>
      </c>
      <c r="LT292" s="73">
        <f t="shared" si="1047"/>
        <v>-746.77220048142476</v>
      </c>
      <c r="LU292" s="73">
        <f t="shared" si="1048"/>
        <v>235.78056452785654</v>
      </c>
      <c r="LV292" s="73">
        <f t="shared" si="1049"/>
        <v>12.57863477546249</v>
      </c>
      <c r="LW292" s="73"/>
      <c r="LX292" s="73">
        <f t="shared" si="1050"/>
        <v>390.6670419363918</v>
      </c>
      <c r="LY292" s="73">
        <f t="shared" si="1051"/>
        <v>1241.9620039403319</v>
      </c>
      <c r="LZ292" s="73">
        <f t="shared" si="1052"/>
        <v>-308.3588516746413</v>
      </c>
      <c r="MA292" s="73">
        <f t="shared" si="1053"/>
        <v>-1400.903461863214</v>
      </c>
      <c r="MB292" s="73">
        <f t="shared" si="1054"/>
        <v>143.62060230790871</v>
      </c>
      <c r="MC292" s="73">
        <f t="shared" si="1055"/>
        <v>-197.84069800168868</v>
      </c>
      <c r="MD292" s="73">
        <f t="shared" si="1056"/>
        <v>361.39712918660285</v>
      </c>
      <c r="ME292" s="73"/>
      <c r="MF292" s="73">
        <f t="shared" si="1057"/>
        <v>-1792.3755532139094</v>
      </c>
      <c r="MG292" s="73">
        <f t="shared" si="1058"/>
        <v>2097.9335440814893</v>
      </c>
      <c r="MH292" s="73">
        <f t="shared" si="1059"/>
        <v>-712.16831752722192</v>
      </c>
      <c r="MI292" s="73">
        <f t="shared" si="1060"/>
        <v>695.85964172813487</v>
      </c>
      <c r="MJ292" s="73">
        <f t="shared" si="1061"/>
        <v>-603.15159817351605</v>
      </c>
      <c r="MK292" s="73">
        <f t="shared" si="1062"/>
        <v>37.939866526167862</v>
      </c>
      <c r="ML292" s="73">
        <f t="shared" si="1063"/>
        <v>373.97576396206534</v>
      </c>
      <c r="MM292" s="73"/>
      <c r="MN292" s="75">
        <f t="shared" si="1064"/>
        <v>-0.40832196942057153</v>
      </c>
      <c r="MO292" s="75">
        <f t="shared" si="1065"/>
        <v>0.90476893540223613</v>
      </c>
      <c r="MP292" s="75">
        <f t="shared" si="1066"/>
        <v>-0.16852299686079675</v>
      </c>
      <c r="MQ292" s="75">
        <f t="shared" si="1067"/>
        <v>1.0493572660755324</v>
      </c>
      <c r="MR292" s="75">
        <f t="shared" si="1068"/>
        <v>-0.34602397770083992</v>
      </c>
      <c r="MS292" s="75">
        <f t="shared" si="1069"/>
        <v>0.275425236275255</v>
      </c>
      <c r="MT292" s="75">
        <f t="shared" si="1070"/>
        <v>3.6457249843977614E-2</v>
      </c>
      <c r="MU292" s="75"/>
      <c r="MV292" s="75">
        <f t="shared" si="1071"/>
        <v>0.12349855267070381</v>
      </c>
      <c r="MW292" s="75">
        <f t="shared" si="1072"/>
        <v>0.68919856665397894</v>
      </c>
      <c r="MX292" s="75">
        <f t="shared" si="1073"/>
        <v>-0.15477073892359092</v>
      </c>
      <c r="MY292" s="75">
        <f t="shared" si="1074"/>
        <v>-0.34210903258407749</v>
      </c>
      <c r="MZ292" s="75">
        <f t="shared" si="1075"/>
        <v>0.10175903271845917</v>
      </c>
      <c r="NA292" s="75">
        <f t="shared" si="1076"/>
        <v>-0.18119923388437631</v>
      </c>
      <c r="NB292" s="75">
        <f t="shared" si="1077"/>
        <v>1.0106102570277899</v>
      </c>
      <c r="NC292" s="75"/>
      <c r="ND292" s="75">
        <f t="shared" si="1078"/>
        <v>-0.3352505889969597</v>
      </c>
      <c r="NE292" s="75">
        <f t="shared" si="1079"/>
        <v>2.2175329554884828</v>
      </c>
      <c r="NF292" s="75">
        <f t="shared" si="1080"/>
        <v>-0.29721130703462417</v>
      </c>
      <c r="NG292" s="75">
        <f t="shared" si="1081"/>
        <v>0.34825363435928203</v>
      </c>
      <c r="NH292" s="75">
        <f t="shared" si="1082"/>
        <v>-0.27947601025061192</v>
      </c>
      <c r="NI292" s="75">
        <f t="shared" si="1083"/>
        <v>4.431916058537913E-2</v>
      </c>
      <c r="NJ292" s="75">
        <f t="shared" si="1084"/>
        <v>1.0839115775071162</v>
      </c>
      <c r="NK292" s="75"/>
      <c r="NL292" s="75"/>
      <c r="NM292" s="211">
        <v>5388</v>
      </c>
      <c r="NN292" s="212">
        <v>0</v>
      </c>
      <c r="NO292" s="212">
        <v>3</v>
      </c>
      <c r="NP292" s="212">
        <v>1</v>
      </c>
      <c r="NQ292" s="212">
        <v>0</v>
      </c>
      <c r="NR292" s="212">
        <v>17</v>
      </c>
      <c r="NS292" s="213">
        <v>21</v>
      </c>
      <c r="NT292" s="213">
        <f t="shared" si="1085"/>
        <v>5409</v>
      </c>
      <c r="NU292" s="75"/>
      <c r="NV292" s="75"/>
      <c r="NW292" s="73">
        <v>14236</v>
      </c>
      <c r="NX292" s="73">
        <v>3044</v>
      </c>
      <c r="NY292" s="75">
        <f t="shared" si="1086"/>
        <v>0.21382410789547626</v>
      </c>
      <c r="NZ292" s="75">
        <f t="shared" si="1087"/>
        <v>3.3901808588616936E-3</v>
      </c>
      <c r="OA292" s="75">
        <f t="shared" si="1088"/>
        <v>3.8838865915322594E-3</v>
      </c>
      <c r="OB292" s="73">
        <v>21214</v>
      </c>
      <c r="OC292" s="73">
        <v>16569</v>
      </c>
      <c r="OD292" s="73">
        <v>1955.6994379720829</v>
      </c>
      <c r="OE292" s="73">
        <v>822.29829572092126</v>
      </c>
      <c r="OF292" s="75">
        <f t="shared" si="1089"/>
        <v>3.8762057873146093E-2</v>
      </c>
      <c r="OG292" s="75">
        <f t="shared" si="1090"/>
        <v>0.42046251062667606</v>
      </c>
      <c r="OH292" s="73">
        <v>2238.3333333333298</v>
      </c>
      <c r="OI292" s="73">
        <f t="shared" si="1091"/>
        <v>941.13525295270847</v>
      </c>
      <c r="OJ292" s="75">
        <f t="shared" si="1092"/>
        <v>5.680096885465076E-2</v>
      </c>
      <c r="OK292" s="75">
        <f t="shared" si="1093"/>
        <v>3.2370587840353524E-3</v>
      </c>
      <c r="OL292" s="75">
        <f t="shared" si="1094"/>
        <v>1.1995958605225615E-3</v>
      </c>
      <c r="OM292" s="73">
        <v>21269</v>
      </c>
      <c r="ON292" s="73">
        <v>399176529</v>
      </c>
      <c r="OO292" s="73">
        <f t="shared" si="1095"/>
        <v>18767.997037942547</v>
      </c>
      <c r="OP292" s="75">
        <f t="shared" si="1096"/>
        <v>3.2639598006113267E-3</v>
      </c>
      <c r="OQ292" s="75">
        <f t="shared" si="1097"/>
        <v>3.2055576368509786E-3</v>
      </c>
      <c r="OR292" s="75">
        <f t="shared" si="1098"/>
        <v>3.0341023687650275E-3</v>
      </c>
      <c r="OS292" s="73">
        <v>4091.3925431379002</v>
      </c>
      <c r="OT292" s="75">
        <f t="shared" si="1099"/>
        <v>0.19286285203817763</v>
      </c>
      <c r="OU292" s="75">
        <f t="shared" si="1100"/>
        <v>3.3719572269969044E-3</v>
      </c>
      <c r="OV292" s="73">
        <v>454.24183434779684</v>
      </c>
      <c r="OW292" s="75">
        <f t="shared" si="1101"/>
        <v>2.1356990660012076E-2</v>
      </c>
      <c r="OX292" s="75">
        <v>6.3664596273291921E-2</v>
      </c>
      <c r="OY292" s="73">
        <v>1134</v>
      </c>
      <c r="OZ292" s="75">
        <f t="shared" si="1102"/>
        <v>5.3455265390779674E-2</v>
      </c>
      <c r="PA292" s="73">
        <v>4081</v>
      </c>
      <c r="PB292" s="75">
        <f t="shared" si="1103"/>
        <v>0.1923729612520034</v>
      </c>
      <c r="PC292" s="73">
        <v>3414</v>
      </c>
      <c r="PD292" s="73">
        <v>4784</v>
      </c>
      <c r="PE292" s="75">
        <f t="shared" si="1104"/>
        <v>-0.28637123745819398</v>
      </c>
      <c r="PF292" s="75">
        <v>4.3289521283009766E-2</v>
      </c>
      <c r="PG292" s="75">
        <v>6.2824068491498852E-2</v>
      </c>
      <c r="PH292" s="75">
        <v>0.10611358977450862</v>
      </c>
      <c r="PI292" s="75"/>
      <c r="PJ292" s="75"/>
      <c r="PK292" s="75"/>
      <c r="PL292" s="75"/>
      <c r="PM292" s="75"/>
      <c r="PN292" s="75"/>
      <c r="PO292" s="226"/>
      <c r="PP292" s="21">
        <f t="shared" si="1105"/>
        <v>0</v>
      </c>
      <c r="PQ292" s="73">
        <f t="shared" si="1106"/>
        <v>114.56281399796279</v>
      </c>
      <c r="PR292" s="73"/>
      <c r="PS292" s="73">
        <f t="shared" si="1107"/>
        <v>92.95771253667867</v>
      </c>
      <c r="PT292" s="73">
        <v>2</v>
      </c>
      <c r="PU292" s="73">
        <f t="shared" si="1108"/>
        <v>37.058204393407166</v>
      </c>
      <c r="PV292" s="73">
        <v>2</v>
      </c>
      <c r="PW292" s="73"/>
    </row>
    <row r="293" spans="1:439" x14ac:dyDescent="0.25">
      <c r="A293" s="150"/>
      <c r="B293" s="153" t="s">
        <v>12</v>
      </c>
      <c r="C293" s="151"/>
      <c r="D293" s="156">
        <v>33037</v>
      </c>
      <c r="E293" s="156" t="s">
        <v>140</v>
      </c>
      <c r="F293" s="72" t="s">
        <v>161</v>
      </c>
      <c r="G293" s="82">
        <v>683</v>
      </c>
      <c r="H293" s="72">
        <v>1787</v>
      </c>
      <c r="I293" s="72">
        <v>567</v>
      </c>
      <c r="J293" s="72">
        <v>856</v>
      </c>
      <c r="K293" s="72">
        <v>1205</v>
      </c>
      <c r="L293" s="72">
        <v>2622</v>
      </c>
      <c r="M293" s="72">
        <v>328</v>
      </c>
      <c r="N293" s="72">
        <v>54</v>
      </c>
      <c r="O293" s="72">
        <v>27</v>
      </c>
      <c r="P293" s="161">
        <f>SUM(G293:O293)</f>
        <v>8129</v>
      </c>
      <c r="Q293" s="127">
        <f t="shared" ref="Q293:Z293" si="1114">G293/$P293</f>
        <v>8.4020174683232876E-2</v>
      </c>
      <c r="R293" s="127">
        <f t="shared" si="1114"/>
        <v>0.21983023742157706</v>
      </c>
      <c r="S293" s="127">
        <f t="shared" si="1114"/>
        <v>6.9750276786812643E-2</v>
      </c>
      <c r="T293" s="127">
        <f t="shared" si="1114"/>
        <v>0.10530200516668717</v>
      </c>
      <c r="U293" s="127">
        <f t="shared" si="1114"/>
        <v>0.14823471521712389</v>
      </c>
      <c r="V293" s="127">
        <f t="shared" si="1114"/>
        <v>0.32254889900356748</v>
      </c>
      <c r="W293" s="127">
        <f t="shared" si="1114"/>
        <v>4.0349366465739944E-2</v>
      </c>
      <c r="X293" s="127">
        <f t="shared" si="1114"/>
        <v>6.6428835035059666E-3</v>
      </c>
      <c r="Y293" s="127">
        <f t="shared" si="1114"/>
        <v>3.3214417517529833E-3</v>
      </c>
      <c r="Z293" s="113">
        <f t="shared" si="1114"/>
        <v>1</v>
      </c>
      <c r="AA293" s="73"/>
      <c r="AB293" s="74">
        <v>753</v>
      </c>
      <c r="AC293" s="74">
        <v>2481</v>
      </c>
      <c r="AD293" s="74">
        <v>634</v>
      </c>
      <c r="AE293" s="74">
        <v>1463</v>
      </c>
      <c r="AF293" s="74">
        <v>369</v>
      </c>
      <c r="AG293" s="74">
        <v>2442</v>
      </c>
      <c r="AH293" s="74">
        <v>85</v>
      </c>
      <c r="AI293" s="74">
        <v>122</v>
      </c>
      <c r="AK293" s="73">
        <f t="shared" si="892"/>
        <v>8349</v>
      </c>
      <c r="AL293" s="75"/>
      <c r="AM293" s="76">
        <f t="shared" si="893"/>
        <v>9.019044196909809E-2</v>
      </c>
      <c r="AN293" s="77">
        <f t="shared" si="894"/>
        <v>0.29716133668702838</v>
      </c>
      <c r="AO293" s="77">
        <f t="shared" si="895"/>
        <v>7.5937237992573958E-2</v>
      </c>
      <c r="AP293" s="77">
        <f t="shared" si="896"/>
        <v>0.17523056653491437</v>
      </c>
      <c r="AQ293" s="77">
        <f t="shared" si="897"/>
        <v>4.4196909809558031E-2</v>
      </c>
      <c r="AR293" s="77">
        <f t="shared" si="898"/>
        <v>0.29249011857707508</v>
      </c>
      <c r="AS293" s="77">
        <f t="shared" si="899"/>
        <v>1.0180859983231524E-2</v>
      </c>
      <c r="AT293" s="78">
        <f t="shared" si="900"/>
        <v>1.4612528446520541E-2</v>
      </c>
      <c r="AU293" s="75">
        <f t="shared" si="901"/>
        <v>1</v>
      </c>
      <c r="AV293" s="75"/>
      <c r="AW293" s="75"/>
      <c r="AX293" s="74">
        <v>425</v>
      </c>
      <c r="AY293" s="74">
        <v>389</v>
      </c>
      <c r="AZ293" s="74">
        <v>1065</v>
      </c>
      <c r="BA293" s="74">
        <v>1528</v>
      </c>
      <c r="BB293" s="74">
        <v>2339</v>
      </c>
      <c r="BC293" s="74">
        <v>2149</v>
      </c>
      <c r="BD293" s="74">
        <v>102</v>
      </c>
      <c r="BE293" s="74">
        <v>282</v>
      </c>
      <c r="BF293" s="74">
        <v>37</v>
      </c>
      <c r="BG293" s="79">
        <v>16</v>
      </c>
      <c r="BH293" s="80"/>
      <c r="BI293" s="80"/>
      <c r="BJ293" s="81"/>
      <c r="BK293" s="73">
        <f t="shared" si="902"/>
        <v>16</v>
      </c>
      <c r="BL293" s="79">
        <f t="shared" si="903"/>
        <v>8332</v>
      </c>
      <c r="BM293" s="82"/>
      <c r="BN293" s="83">
        <f t="shared" si="904"/>
        <v>5.100816130580893E-2</v>
      </c>
      <c r="BO293" s="84">
        <f t="shared" si="905"/>
        <v>4.6687469995199231E-2</v>
      </c>
      <c r="BP293" s="84">
        <f t="shared" si="906"/>
        <v>0.12782045127220354</v>
      </c>
      <c r="BQ293" s="84">
        <f t="shared" si="907"/>
        <v>0.18338934229476717</v>
      </c>
      <c r="BR293" s="84">
        <f t="shared" si="908"/>
        <v>0.28072491598655785</v>
      </c>
      <c r="BS293" s="84">
        <f t="shared" si="909"/>
        <v>0.25792126740278443</v>
      </c>
      <c r="BT293" s="84">
        <f t="shared" si="910"/>
        <v>1.2241958713394143E-2</v>
      </c>
      <c r="BU293" s="84">
        <f t="shared" si="911"/>
        <v>3.3845415266442629E-2</v>
      </c>
      <c r="BV293" s="84">
        <f t="shared" si="912"/>
        <v>4.4407105136821893E-3</v>
      </c>
      <c r="BW293" s="84">
        <f t="shared" si="913"/>
        <v>1.9203072491598655E-3</v>
      </c>
      <c r="BX293" s="84">
        <f t="shared" si="914"/>
        <v>0</v>
      </c>
      <c r="BY293" s="84">
        <f t="shared" si="915"/>
        <v>0</v>
      </c>
      <c r="BZ293" s="84">
        <f t="shared" si="916"/>
        <v>0</v>
      </c>
      <c r="CA293" s="75">
        <f t="shared" si="917"/>
        <v>1.9203072491598655E-3</v>
      </c>
      <c r="CB293" s="85">
        <f t="shared" si="918"/>
        <v>1</v>
      </c>
      <c r="CC293" s="75"/>
      <c r="CD293" s="75"/>
      <c r="CE293" s="74">
        <v>1064</v>
      </c>
      <c r="CF293" s="74">
        <v>1641</v>
      </c>
      <c r="CG293" s="74">
        <v>2135</v>
      </c>
      <c r="CH293" s="74">
        <v>776</v>
      </c>
      <c r="CI293" s="74">
        <v>1379</v>
      </c>
      <c r="CJ293" s="74">
        <v>1002</v>
      </c>
      <c r="CK293" s="74">
        <v>140</v>
      </c>
      <c r="CL293" s="72">
        <v>23</v>
      </c>
      <c r="CM293" s="72">
        <v>73</v>
      </c>
      <c r="CN293" s="72">
        <v>20</v>
      </c>
      <c r="CP293" s="73">
        <f t="shared" si="1109"/>
        <v>116</v>
      </c>
      <c r="CQ293" s="73">
        <f t="shared" si="1110"/>
        <v>8253</v>
      </c>
      <c r="CR293" s="73"/>
      <c r="CS293" s="76">
        <f t="shared" si="919"/>
        <v>0.1289228159457167</v>
      </c>
      <c r="CT293" s="77">
        <f t="shared" si="920"/>
        <v>0.19883678662304616</v>
      </c>
      <c r="CU293" s="77">
        <f t="shared" si="921"/>
        <v>0.2586938083121289</v>
      </c>
      <c r="CV293" s="77">
        <f t="shared" si="922"/>
        <v>9.4026414637101666E-2</v>
      </c>
      <c r="CW293" s="77">
        <f t="shared" si="923"/>
        <v>0.16709075487701441</v>
      </c>
      <c r="CX293" s="77">
        <f t="shared" si="924"/>
        <v>0.12141039621955653</v>
      </c>
      <c r="CY293" s="77">
        <f t="shared" si="925"/>
        <v>1.6963528413910092E-2</v>
      </c>
      <c r="CZ293" s="78"/>
      <c r="DA293" s="78"/>
      <c r="DB293" s="78"/>
      <c r="DC293" s="78"/>
      <c r="DD293" s="78">
        <f t="shared" si="926"/>
        <v>1.4055494971525506E-2</v>
      </c>
      <c r="DE293" s="75">
        <f t="shared" si="927"/>
        <v>1</v>
      </c>
      <c r="DF293" s="75"/>
      <c r="DG293" s="75"/>
      <c r="DH293" s="74">
        <v>1219</v>
      </c>
      <c r="DI293" s="74">
        <v>1617</v>
      </c>
      <c r="DJ293" s="74">
        <v>1936</v>
      </c>
      <c r="DK293" s="74">
        <v>1555</v>
      </c>
      <c r="DM293" s="74">
        <v>242</v>
      </c>
      <c r="DN293" s="74">
        <v>447</v>
      </c>
      <c r="DO293" s="74">
        <v>1352</v>
      </c>
      <c r="DP293" s="72">
        <v>104</v>
      </c>
      <c r="DQ293" s="72"/>
      <c r="DR293" s="72"/>
      <c r="DU293" s="73">
        <f t="shared" si="928"/>
        <v>104</v>
      </c>
      <c r="DV293" s="73">
        <f t="shared" si="1111"/>
        <v>8472</v>
      </c>
      <c r="DW293" s="76">
        <f t="shared" si="929"/>
        <v>0.14388574126534467</v>
      </c>
      <c r="DX293" s="77">
        <f t="shared" si="930"/>
        <v>0.19086402266288952</v>
      </c>
      <c r="DY293" s="77">
        <f t="shared" si="931"/>
        <v>0.22851746931067043</v>
      </c>
      <c r="DZ293" s="77">
        <f t="shared" si="932"/>
        <v>0.18354579792256845</v>
      </c>
      <c r="EA293" s="77">
        <f t="shared" si="933"/>
        <v>0</v>
      </c>
      <c r="EB293" s="77">
        <f t="shared" si="934"/>
        <v>2.8564683663833804E-2</v>
      </c>
      <c r="EC293" s="77">
        <f t="shared" si="935"/>
        <v>5.2762039660056659E-2</v>
      </c>
      <c r="ED293" s="77">
        <f t="shared" si="936"/>
        <v>0.15958451369216242</v>
      </c>
      <c r="EE293" s="75">
        <f t="shared" si="937"/>
        <v>1.2275731822474031E-2</v>
      </c>
      <c r="EF293" s="78">
        <f t="shared" si="938"/>
        <v>0</v>
      </c>
      <c r="EG293" s="78">
        <f t="shared" si="939"/>
        <v>0</v>
      </c>
      <c r="EH293" s="78">
        <f t="shared" si="940"/>
        <v>0</v>
      </c>
      <c r="EI293" s="78">
        <f t="shared" si="941"/>
        <v>0</v>
      </c>
      <c r="EJ293" s="75">
        <f t="shared" si="942"/>
        <v>1.2275731822474031E-2</v>
      </c>
      <c r="EK293" s="75">
        <f t="shared" si="943"/>
        <v>1</v>
      </c>
      <c r="EL293" s="75"/>
      <c r="EM293" s="75"/>
      <c r="EN293" s="75"/>
      <c r="EO293" s="75"/>
      <c r="EP293" s="75"/>
      <c r="EQ293" s="75">
        <f>R293</f>
        <v>0.21983023742157706</v>
      </c>
      <c r="ER293" s="75">
        <f t="shared" si="944"/>
        <v>0.29716133668702838</v>
      </c>
      <c r="ES293" s="75">
        <f t="shared" si="945"/>
        <v>0.28072491598655785</v>
      </c>
      <c r="ET293" s="75">
        <f t="shared" si="946"/>
        <v>0.19883678662304616</v>
      </c>
      <c r="EU293" s="75">
        <f t="shared" si="947"/>
        <v>0.19086402266288952</v>
      </c>
      <c r="EV293" s="75"/>
      <c r="EW293" s="75">
        <f>Q293</f>
        <v>8.4020174683232876E-2</v>
      </c>
      <c r="EX293" s="75">
        <f t="shared" si="948"/>
        <v>7.5937237992573958E-2</v>
      </c>
      <c r="EY293" s="75">
        <f t="shared" si="949"/>
        <v>4.6687469995199231E-2</v>
      </c>
      <c r="EZ293" s="75">
        <f t="shared" si="950"/>
        <v>0.16709075487701441</v>
      </c>
      <c r="FA293" s="75">
        <f t="shared" si="951"/>
        <v>0.22851746931067043</v>
      </c>
      <c r="FB293" s="75"/>
      <c r="FC293" s="75">
        <f>S293</f>
        <v>6.9750276786812643E-2</v>
      </c>
      <c r="FD293" s="75"/>
      <c r="FE293" s="75">
        <f t="shared" si="952"/>
        <v>3.3845415266442629E-2</v>
      </c>
      <c r="FF293" s="75"/>
      <c r="FG293" s="75"/>
      <c r="FH293" s="75"/>
      <c r="FI293" s="75"/>
      <c r="FJ293" s="75"/>
      <c r="FK293" s="75">
        <f t="shared" si="953"/>
        <v>4.4407105136821893E-3</v>
      </c>
      <c r="FL293" s="75"/>
      <c r="FM293" s="75"/>
      <c r="FN293" s="75"/>
      <c r="FO293" s="75">
        <f>EQ293+EW293+FC293+FI293</f>
        <v>0.37360068889162257</v>
      </c>
      <c r="FP293" s="75">
        <f t="shared" si="954"/>
        <v>0.37309857467960234</v>
      </c>
      <c r="FQ293" s="75">
        <f t="shared" si="955"/>
        <v>0.36569851176188189</v>
      </c>
      <c r="FR293" s="75">
        <f t="shared" si="956"/>
        <v>0.36592754150006057</v>
      </c>
      <c r="FS293" s="75">
        <f t="shared" si="957"/>
        <v>0.41938149197355995</v>
      </c>
      <c r="FT293" s="75"/>
      <c r="FU293" s="75"/>
      <c r="FV293" s="75">
        <f>EU293-EQ293</f>
        <v>-2.8966214758687547E-2</v>
      </c>
      <c r="FW293" s="75">
        <f t="shared" si="958"/>
        <v>-8.1888129363511697E-2</v>
      </c>
      <c r="FX293" s="75">
        <f t="shared" si="959"/>
        <v>-7.9727639601566425E-3</v>
      </c>
      <c r="FY293" s="75">
        <f t="shared" si="960"/>
        <v>-8.9860893323668339E-2</v>
      </c>
      <c r="FZ293" s="75"/>
      <c r="GA293" s="75">
        <f>FA293-EW293</f>
        <v>0.14449729462743754</v>
      </c>
      <c r="GB293" s="75">
        <f t="shared" si="961"/>
        <v>0.12040328488181518</v>
      </c>
      <c r="GC293" s="75">
        <f t="shared" si="962"/>
        <v>6.1426714433656021E-2</v>
      </c>
      <c r="GD293" s="75">
        <f t="shared" si="963"/>
        <v>0.1818299993154712</v>
      </c>
      <c r="GE293" s="75"/>
      <c r="GF293" s="75">
        <f>FG293-FC293</f>
        <v>-6.9750276786812643E-2</v>
      </c>
      <c r="GG293" s="75"/>
      <c r="GH293" s="75"/>
      <c r="GI293" s="75"/>
      <c r="GJ293" s="75"/>
      <c r="GK293" s="75"/>
      <c r="GL293" s="75"/>
      <c r="GM293" s="75"/>
      <c r="GN293" s="75"/>
      <c r="GO293" s="75"/>
      <c r="GP293" s="75">
        <f>FS293-FO293</f>
        <v>4.5780803081937382E-2</v>
      </c>
      <c r="GQ293" s="75">
        <f t="shared" si="964"/>
        <v>2.2902973817867656E-4</v>
      </c>
      <c r="GR293" s="75">
        <f t="shared" si="965"/>
        <v>5.3453950473499379E-2</v>
      </c>
      <c r="GS293" s="75">
        <f t="shared" si="966"/>
        <v>5.3682980211678055E-2</v>
      </c>
      <c r="GT293" s="75"/>
      <c r="GU293" s="75"/>
      <c r="GV293" s="75"/>
      <c r="GW293" s="75">
        <f>X293</f>
        <v>6.6428835035059666E-3</v>
      </c>
      <c r="GX293" s="75">
        <f t="shared" si="967"/>
        <v>1.0180859983231524E-2</v>
      </c>
      <c r="GY293" s="75">
        <f t="shared" si="968"/>
        <v>1.2241958713394143E-2</v>
      </c>
      <c r="GZ293" s="75">
        <f t="shared" si="969"/>
        <v>1.6963528413910092E-2</v>
      </c>
      <c r="HA293" s="75">
        <f t="shared" si="970"/>
        <v>2.8564683663833804E-2</v>
      </c>
      <c r="HB293" s="75"/>
      <c r="HC293" s="75">
        <f>HA293-GW293</f>
        <v>2.192180016032784E-2</v>
      </c>
      <c r="HD293" s="75">
        <f t="shared" si="971"/>
        <v>4.7215697005159492E-3</v>
      </c>
      <c r="HE293" s="75">
        <f t="shared" si="972"/>
        <v>1.1601155249923712E-2</v>
      </c>
      <c r="HF293" s="75">
        <f t="shared" si="973"/>
        <v>1.6322724950439661E-2</v>
      </c>
      <c r="HG293" s="75"/>
      <c r="HH293" s="75"/>
      <c r="HI293" s="75">
        <f>V293</f>
        <v>0.32254889900356748</v>
      </c>
      <c r="HJ293" s="75">
        <f t="shared" si="974"/>
        <v>0.29249011857707508</v>
      </c>
      <c r="HK293" s="75">
        <f t="shared" si="975"/>
        <v>0.25792126740278443</v>
      </c>
      <c r="HL293" s="75">
        <f t="shared" si="976"/>
        <v>0.2586938083121289</v>
      </c>
      <c r="HM293" s="75">
        <f t="shared" si="977"/>
        <v>0.18354579792256845</v>
      </c>
      <c r="HN293" s="75"/>
      <c r="HO293" s="75">
        <f>HM293-HI293</f>
        <v>-0.13900310108099903</v>
      </c>
      <c r="HP293" s="75">
        <f t="shared" si="978"/>
        <v>7.7254090934447683E-4</v>
      </c>
      <c r="HQ293" s="75">
        <f>Gegevens!HM155-Gegevens!HL155</f>
        <v>-0.10594231948626059</v>
      </c>
      <c r="HR293" s="75">
        <f t="shared" si="979"/>
        <v>-7.4375469480215978E-2</v>
      </c>
      <c r="HS293" s="75"/>
      <c r="HT293" s="75"/>
      <c r="HU293" s="75">
        <f>T293</f>
        <v>0.10530200516668717</v>
      </c>
      <c r="HV293" s="75">
        <f t="shared" si="980"/>
        <v>9.019044196909809E-2</v>
      </c>
      <c r="HW293" s="75">
        <f t="shared" si="981"/>
        <v>0.12782045127220354</v>
      </c>
      <c r="HX293" s="75">
        <f t="shared" si="982"/>
        <v>0.12141039621955653</v>
      </c>
      <c r="HY293" s="75">
        <f t="shared" si="983"/>
        <v>0.14388574126534467</v>
      </c>
      <c r="HZ293" s="75"/>
      <c r="IA293" s="75">
        <f>HY293-HU293</f>
        <v>3.8583736098657506E-2</v>
      </c>
      <c r="IB293" s="75">
        <f t="shared" si="984"/>
        <v>-6.4100550526470096E-3</v>
      </c>
      <c r="IC293" s="75">
        <f t="shared" si="985"/>
        <v>2.2475345045788145E-2</v>
      </c>
      <c r="ID293" s="75">
        <f t="shared" si="986"/>
        <v>1.6065289993141135E-2</v>
      </c>
      <c r="IE293" s="75"/>
      <c r="IF293" s="75"/>
      <c r="IG293" s="75">
        <f>U293</f>
        <v>0.14823471521712389</v>
      </c>
      <c r="IH293" s="75">
        <f t="shared" si="987"/>
        <v>0.17523056653491437</v>
      </c>
      <c r="II293" s="75">
        <f t="shared" si="988"/>
        <v>0.18338934229476717</v>
      </c>
      <c r="IJ293" s="75">
        <f t="shared" si="989"/>
        <v>0.1289228159457167</v>
      </c>
      <c r="IK293" s="75">
        <f t="shared" si="990"/>
        <v>0.15958451369216242</v>
      </c>
      <c r="IL293" s="75"/>
      <c r="IM293" s="75">
        <f>IK293-IG293</f>
        <v>1.1349798475038531E-2</v>
      </c>
      <c r="IN293" s="75">
        <f t="shared" si="991"/>
        <v>-5.446652634905047E-2</v>
      </c>
      <c r="IO293" s="75">
        <f t="shared" si="992"/>
        <v>3.0661697746445726E-2</v>
      </c>
      <c r="IP293" s="75">
        <f t="shared" si="993"/>
        <v>-2.3804828602604744E-2</v>
      </c>
      <c r="IQ293" s="75"/>
      <c r="IR293" s="75"/>
      <c r="IS293" s="75">
        <f>W293</f>
        <v>4.0349366465739944E-2</v>
      </c>
      <c r="IT293" s="75">
        <f t="shared" si="994"/>
        <v>4.4196909809558031E-2</v>
      </c>
      <c r="IU293" s="75">
        <f t="shared" si="995"/>
        <v>5.100816130580893E-2</v>
      </c>
      <c r="IV293" s="75">
        <f t="shared" si="996"/>
        <v>9.4026414637101666E-2</v>
      </c>
      <c r="IW293" s="75">
        <f t="shared" si="997"/>
        <v>5.2762039660056659E-2</v>
      </c>
      <c r="IX293" s="75"/>
      <c r="IY293" s="75">
        <f>IW293-IS293</f>
        <v>1.2412673194316715E-2</v>
      </c>
      <c r="IZ293" s="75">
        <f t="shared" si="998"/>
        <v>4.3018253331292736E-2</v>
      </c>
      <c r="JA293" s="75">
        <f t="shared" si="999"/>
        <v>-4.1264374977045007E-2</v>
      </c>
      <c r="JB293" s="75">
        <f t="shared" si="1000"/>
        <v>1.7538783542477288E-3</v>
      </c>
      <c r="JC293" s="75"/>
      <c r="JD293" s="75"/>
      <c r="JE293" s="75">
        <f>X293+U293</f>
        <v>0.15487759872062987</v>
      </c>
      <c r="JF293" s="75">
        <f>U293+W293</f>
        <v>0.18858408168286384</v>
      </c>
      <c r="JG293" s="75">
        <f>X293+U293+W293</f>
        <v>0.19522696518636981</v>
      </c>
      <c r="JH293" s="75"/>
      <c r="JI293" s="75">
        <f t="shared" si="1001"/>
        <v>0.18541142651814591</v>
      </c>
      <c r="JJ293" s="75">
        <f t="shared" si="1002"/>
        <v>0.21942747634447241</v>
      </c>
      <c r="JK293" s="75">
        <f t="shared" si="1003"/>
        <v>0.22960833632770394</v>
      </c>
      <c r="JL293" s="75"/>
      <c r="JM293" s="75">
        <f t="shared" si="1004"/>
        <v>0.19563130100816131</v>
      </c>
      <c r="JN293" s="75">
        <f t="shared" si="1005"/>
        <v>0.2343975036005761</v>
      </c>
      <c r="JO293" s="75">
        <f t="shared" si="1006"/>
        <v>0.24663946231397024</v>
      </c>
      <c r="JP293" s="75"/>
      <c r="JQ293" s="75">
        <f t="shared" si="1007"/>
        <v>0.14588634435962677</v>
      </c>
      <c r="JR293" s="75">
        <f t="shared" si="1008"/>
        <v>0.22294923058281835</v>
      </c>
      <c r="JS293" s="75">
        <f t="shared" si="1009"/>
        <v>0.23991275899672843</v>
      </c>
      <c r="JT293" s="75"/>
      <c r="JU293" s="75">
        <f t="shared" si="1010"/>
        <v>0.18814919735599622</v>
      </c>
      <c r="JV293" s="75">
        <f t="shared" si="1011"/>
        <v>0.21234655335221908</v>
      </c>
      <c r="JW293" s="75">
        <f t="shared" si="1012"/>
        <v>0.24091123701605288</v>
      </c>
      <c r="JX293" s="75"/>
      <c r="JY293" s="75"/>
      <c r="JZ293" s="75">
        <f>JU293-JE293</f>
        <v>3.3271598635366356E-2</v>
      </c>
      <c r="KA293" s="75">
        <f t="shared" si="1013"/>
        <v>-4.9744956648534538E-2</v>
      </c>
      <c r="KB293" s="75">
        <f t="shared" si="1014"/>
        <v>4.2262852996369449E-2</v>
      </c>
      <c r="KC293" s="75">
        <f t="shared" si="1015"/>
        <v>-7.4821036521650897E-3</v>
      </c>
      <c r="KD293" s="75"/>
      <c r="KE293" s="75">
        <f>JV293-JF293</f>
        <v>2.3762471669355245E-2</v>
      </c>
      <c r="KF293" s="75">
        <f t="shared" si="1016"/>
        <v>-1.1448273017757749E-2</v>
      </c>
      <c r="KG293" s="75">
        <f t="shared" si="1017"/>
        <v>-1.0602677230599267E-2</v>
      </c>
      <c r="KH293" s="75">
        <f t="shared" si="1018"/>
        <v>-2.2050950248357015E-2</v>
      </c>
      <c r="KI293" s="75"/>
      <c r="KJ293" s="75">
        <f>JW293-JG293</f>
        <v>4.5684271829683071E-2</v>
      </c>
      <c r="KK293" s="75">
        <f t="shared" si="1019"/>
        <v>-6.7267033172418167E-3</v>
      </c>
      <c r="KL293" s="75">
        <f t="shared" si="1020"/>
        <v>9.9847801932445579E-4</v>
      </c>
      <c r="KM293" s="75">
        <f t="shared" si="1021"/>
        <v>-5.7282252979173609E-3</v>
      </c>
      <c r="KN293" s="75"/>
      <c r="KO293" s="75"/>
      <c r="KP293" s="75"/>
      <c r="KQ293" s="75"/>
      <c r="KR293" s="73">
        <f t="shared" si="1022"/>
        <v>2378.3014882381181</v>
      </c>
      <c r="KS293" s="73">
        <f t="shared" si="1023"/>
        <v>395.5362457993279</v>
      </c>
      <c r="KT293" s="73">
        <f t="shared" si="1024"/>
        <v>2185.1089774363895</v>
      </c>
      <c r="KU293" s="73">
        <f t="shared" si="1025"/>
        <v>1082.8948631781084</v>
      </c>
      <c r="KV293" s="73">
        <f t="shared" si="1026"/>
        <v>1553.6745079212674</v>
      </c>
      <c r="KW293" s="73">
        <f t="shared" si="1027"/>
        <v>432.14114258281325</v>
      </c>
      <c r="KX293" s="73">
        <f t="shared" si="1028"/>
        <v>103.71387421987518</v>
      </c>
      <c r="KY293" s="73"/>
      <c r="KZ293" s="73">
        <f t="shared" si="1029"/>
        <v>1684.545256270447</v>
      </c>
      <c r="LA293" s="73">
        <f t="shared" si="1030"/>
        <v>1415.592875318066</v>
      </c>
      <c r="LB293" s="73">
        <f t="shared" si="1031"/>
        <v>2191.653944020356</v>
      </c>
      <c r="LC293" s="73">
        <f t="shared" si="1032"/>
        <v>1028.5888767720828</v>
      </c>
      <c r="LD293" s="73">
        <f t="shared" si="1033"/>
        <v>1092.2340966921117</v>
      </c>
      <c r="LE293" s="73">
        <f t="shared" si="1034"/>
        <v>796.59178480552532</v>
      </c>
      <c r="LF293" s="73">
        <f t="shared" si="1035"/>
        <v>143.71501272264629</v>
      </c>
      <c r="LG293" s="73"/>
      <c r="LH293" s="73">
        <f t="shared" si="1036"/>
        <v>1617</v>
      </c>
      <c r="LI293" s="73">
        <f t="shared" si="1037"/>
        <v>1936</v>
      </c>
      <c r="LJ293" s="73">
        <f t="shared" si="1038"/>
        <v>1555</v>
      </c>
      <c r="LK293" s="73">
        <f t="shared" si="1039"/>
        <v>1219</v>
      </c>
      <c r="LL293" s="73">
        <f t="shared" si="1040"/>
        <v>1352</v>
      </c>
      <c r="LM293" s="73">
        <f t="shared" si="1041"/>
        <v>447</v>
      </c>
      <c r="LN293" s="73">
        <f t="shared" si="1042"/>
        <v>242</v>
      </c>
      <c r="LO293" s="73"/>
      <c r="LP293" s="73">
        <f t="shared" si="1043"/>
        <v>-693.75623196767106</v>
      </c>
      <c r="LQ293" s="73">
        <f t="shared" si="1044"/>
        <v>1020.0566295187382</v>
      </c>
      <c r="LR293" s="73">
        <f t="shared" si="1045"/>
        <v>6.5449665839664704</v>
      </c>
      <c r="LS293" s="73">
        <f t="shared" si="1046"/>
        <v>-54.305986406025568</v>
      </c>
      <c r="LT293" s="73">
        <f t="shared" si="1047"/>
        <v>-461.44041122915564</v>
      </c>
      <c r="LU293" s="73">
        <f t="shared" si="1048"/>
        <v>364.45064222271208</v>
      </c>
      <c r="LV293" s="73">
        <f t="shared" si="1049"/>
        <v>40.001138502771113</v>
      </c>
      <c r="LW293" s="73"/>
      <c r="LX293" s="73">
        <f t="shared" si="1050"/>
        <v>-67.545256270446998</v>
      </c>
      <c r="LY293" s="73">
        <f t="shared" si="1051"/>
        <v>520.40712468193396</v>
      </c>
      <c r="LZ293" s="73">
        <f t="shared" si="1052"/>
        <v>-636.65394402035599</v>
      </c>
      <c r="MA293" s="73">
        <f t="shared" si="1053"/>
        <v>190.41112322791719</v>
      </c>
      <c r="MB293" s="73">
        <f t="shared" si="1054"/>
        <v>259.76590330788827</v>
      </c>
      <c r="MC293" s="73">
        <f t="shared" si="1055"/>
        <v>-349.59178480552532</v>
      </c>
      <c r="MD293" s="73">
        <f t="shared" si="1056"/>
        <v>98.284987277353707</v>
      </c>
      <c r="ME293" s="73"/>
      <c r="MF293" s="73">
        <f t="shared" si="1057"/>
        <v>-761.30148823811805</v>
      </c>
      <c r="MG293" s="73">
        <f t="shared" si="1058"/>
        <v>1540.4637542006722</v>
      </c>
      <c r="MH293" s="73">
        <f t="shared" si="1059"/>
        <v>-630.10897743638952</v>
      </c>
      <c r="MI293" s="73">
        <f t="shared" si="1060"/>
        <v>136.10513682189162</v>
      </c>
      <c r="MJ293" s="73">
        <f t="shared" si="1061"/>
        <v>-201.67450792126738</v>
      </c>
      <c r="MK293" s="73">
        <f t="shared" si="1062"/>
        <v>14.858857417186755</v>
      </c>
      <c r="ML293" s="73">
        <f t="shared" si="1063"/>
        <v>138.28612578012482</v>
      </c>
      <c r="MM293" s="73"/>
      <c r="MN293" s="75">
        <f t="shared" si="1064"/>
        <v>-0.29170239155911903</v>
      </c>
      <c r="MO293" s="75">
        <f t="shared" si="1065"/>
        <v>2.5789207445637121</v>
      </c>
      <c r="MP293" s="75">
        <f t="shared" si="1066"/>
        <v>2.9952586582867582E-3</v>
      </c>
      <c r="MQ293" s="75">
        <f t="shared" si="1067"/>
        <v>-5.014890018653051E-2</v>
      </c>
      <c r="MR293" s="75">
        <f t="shared" si="1068"/>
        <v>-0.29699940938500563</v>
      </c>
      <c r="MS293" s="75">
        <f t="shared" si="1069"/>
        <v>0.84336020413254376</v>
      </c>
      <c r="MT293" s="75">
        <f t="shared" si="1070"/>
        <v>0.38568743867351846</v>
      </c>
      <c r="MU293" s="75"/>
      <c r="MV293" s="75">
        <f t="shared" si="1071"/>
        <v>-4.0097026790476963E-2</v>
      </c>
      <c r="MW293" s="75">
        <f t="shared" si="1072"/>
        <v>0.36762485440243897</v>
      </c>
      <c r="MX293" s="75">
        <f t="shared" si="1073"/>
        <v>-0.29049017786653036</v>
      </c>
      <c r="MY293" s="75">
        <f t="shared" si="1074"/>
        <v>0.18511878509270419</v>
      </c>
      <c r="MZ293" s="75">
        <f t="shared" si="1075"/>
        <v>0.23782987923065479</v>
      </c>
      <c r="NA293" s="75">
        <f t="shared" si="1076"/>
        <v>-0.43885939005870162</v>
      </c>
      <c r="NB293" s="75">
        <f t="shared" si="1077"/>
        <v>0.68388810198300309</v>
      </c>
      <c r="NC293" s="75"/>
      <c r="ND293" s="75">
        <f t="shared" si="1078"/>
        <v>-0.32010301974040378</v>
      </c>
      <c r="NE293" s="75">
        <f t="shared" si="1079"/>
        <v>3.8946209622018153</v>
      </c>
      <c r="NF293" s="75">
        <f t="shared" si="1080"/>
        <v>-0.2883650124286456</v>
      </c>
      <c r="NG293" s="75">
        <f t="shared" si="1081"/>
        <v>0.12568638142990787</v>
      </c>
      <c r="NH293" s="75">
        <f t="shared" si="1082"/>
        <v>-0.12980486381996251</v>
      </c>
      <c r="NI293" s="75">
        <f t="shared" si="1083"/>
        <v>3.4384269288451938E-2</v>
      </c>
      <c r="NJ293" s="75">
        <f t="shared" si="1084"/>
        <v>1.3333425910496399</v>
      </c>
      <c r="NK293" s="75"/>
      <c r="NL293" s="75"/>
      <c r="NM293" s="211">
        <v>9730</v>
      </c>
      <c r="NN293" s="212">
        <v>0</v>
      </c>
      <c r="NO293" s="212">
        <v>5</v>
      </c>
      <c r="NP293" s="212">
        <v>3</v>
      </c>
      <c r="NQ293" s="212">
        <v>0</v>
      </c>
      <c r="NR293" s="212">
        <v>4</v>
      </c>
      <c r="NS293" s="213">
        <v>12</v>
      </c>
      <c r="NT293" s="213">
        <f t="shared" si="1085"/>
        <v>9742</v>
      </c>
      <c r="NU293" s="75"/>
      <c r="NV293" s="75"/>
      <c r="NW293" s="73">
        <v>8472</v>
      </c>
      <c r="NX293" s="73">
        <v>1936</v>
      </c>
      <c r="NY293" s="75">
        <f t="shared" si="1086"/>
        <v>0.22851746931067043</v>
      </c>
      <c r="NZ293" s="75">
        <f t="shared" si="1087"/>
        <v>2.0175338744223286E-3</v>
      </c>
      <c r="OA293" s="75">
        <f t="shared" si="1088"/>
        <v>2.470172286861516E-3</v>
      </c>
      <c r="OB293" s="73">
        <v>12445</v>
      </c>
      <c r="OC293" s="73">
        <v>9742</v>
      </c>
      <c r="OD293" s="73">
        <v>380.61288299667871</v>
      </c>
      <c r="OE293" s="73">
        <v>123.1166087865297</v>
      </c>
      <c r="OF293" s="75">
        <f t="shared" si="1089"/>
        <v>9.8928572749320768E-3</v>
      </c>
      <c r="OG293" s="75">
        <f t="shared" si="1090"/>
        <v>0.32346936818637334</v>
      </c>
      <c r="OH293" s="73">
        <v>336</v>
      </c>
      <c r="OI293" s="73">
        <f t="shared" si="1091"/>
        <v>108.68570771062144</v>
      </c>
      <c r="OJ293" s="75">
        <f t="shared" si="1092"/>
        <v>1.1156406047076723E-2</v>
      </c>
      <c r="OK293" s="75">
        <f t="shared" si="1093"/>
        <v>1.8989910703931347E-3</v>
      </c>
      <c r="OL293" s="75">
        <f t="shared" si="1094"/>
        <v>1.7960656738612654E-4</v>
      </c>
      <c r="OM293" s="73">
        <v>12355</v>
      </c>
      <c r="ON293" s="73">
        <v>216631624</v>
      </c>
      <c r="OO293" s="73">
        <f t="shared" si="1095"/>
        <v>17533.923431808984</v>
      </c>
      <c r="OP293" s="75">
        <f t="shared" si="1096"/>
        <v>1.8960093721638509E-3</v>
      </c>
      <c r="OQ293" s="75">
        <f t="shared" si="1097"/>
        <v>1.739644258234005E-3</v>
      </c>
      <c r="OR293" s="75">
        <f t="shared" si="1098"/>
        <v>3.5038913076638345E-4</v>
      </c>
      <c r="OS293" s="73">
        <v>1884.6292998785918</v>
      </c>
      <c r="OT293" s="75">
        <f t="shared" si="1099"/>
        <v>0.15143666531768515</v>
      </c>
      <c r="OU293" s="75">
        <f t="shared" si="1100"/>
        <v>1.5532338490947732E-3</v>
      </c>
      <c r="OV293" s="73">
        <v>57.710667258399916</v>
      </c>
      <c r="OW293" s="75">
        <f t="shared" si="1101"/>
        <v>4.6710374146823079E-3</v>
      </c>
      <c r="OX293" s="75">
        <v>1.9073569482288829E-2</v>
      </c>
      <c r="OY293" s="73">
        <v>728</v>
      </c>
      <c r="OZ293" s="75">
        <f t="shared" si="1102"/>
        <v>5.8497388509441542E-2</v>
      </c>
      <c r="PA293" s="73">
        <v>2386</v>
      </c>
      <c r="PB293" s="75">
        <f t="shared" si="1103"/>
        <v>0.19172358376858176</v>
      </c>
      <c r="PC293" s="73">
        <v>2161</v>
      </c>
      <c r="PD293" s="73">
        <v>2430</v>
      </c>
      <c r="PE293" s="75">
        <f t="shared" si="1104"/>
        <v>-0.11069958847736626</v>
      </c>
      <c r="PF293" s="75">
        <v>5.5985153108567894E-2</v>
      </c>
      <c r="PG293" s="75">
        <v>4.5674811836271784E-2</v>
      </c>
      <c r="PH293" s="75">
        <v>0.10165996494483967</v>
      </c>
      <c r="PI293" s="75"/>
      <c r="PJ293" s="75"/>
      <c r="PK293" s="75"/>
      <c r="PL293" s="75"/>
      <c r="PM293" s="75"/>
      <c r="PN293" s="75"/>
      <c r="PO293" s="226"/>
      <c r="PP293" s="21">
        <f t="shared" si="1105"/>
        <v>0</v>
      </c>
      <c r="PQ293" s="73">
        <f t="shared" si="1106"/>
        <v>122.43523234864095</v>
      </c>
      <c r="PR293" s="73"/>
      <c r="PS293" s="73">
        <f t="shared" si="1107"/>
        <v>18.480348035753448</v>
      </c>
      <c r="PT293" s="73">
        <v>2</v>
      </c>
      <c r="PU293" s="73">
        <f t="shared" si="1108"/>
        <v>9.4579995760034752</v>
      </c>
      <c r="PV293" s="73">
        <v>2</v>
      </c>
      <c r="PW293" s="73"/>
    </row>
    <row r="294" spans="1:439" x14ac:dyDescent="0.25">
      <c r="A294" s="150"/>
      <c r="B294" s="153" t="s">
        <v>7</v>
      </c>
      <c r="C294" s="151"/>
      <c r="D294" s="156">
        <v>41081</v>
      </c>
      <c r="E294" s="156" t="s">
        <v>205</v>
      </c>
      <c r="F294" s="72" t="s">
        <v>213</v>
      </c>
      <c r="G294" s="82"/>
      <c r="P294" s="161"/>
      <c r="Q294" s="127"/>
      <c r="R294" s="127"/>
      <c r="S294" s="127"/>
      <c r="T294" s="127"/>
      <c r="U294" s="127"/>
      <c r="V294" s="127"/>
      <c r="W294" s="127"/>
      <c r="X294" s="127"/>
      <c r="Y294" s="127"/>
      <c r="Z294" s="113"/>
      <c r="AA294" s="73"/>
      <c r="AB294" s="74">
        <v>3585</v>
      </c>
      <c r="AC294" s="74">
        <v>4885</v>
      </c>
      <c r="AD294" s="74">
        <v>1071</v>
      </c>
      <c r="AE294" s="74">
        <v>3446</v>
      </c>
      <c r="AF294" s="74">
        <v>1405</v>
      </c>
      <c r="AG294" s="74">
        <v>3251</v>
      </c>
      <c r="AH294" s="74">
        <v>126</v>
      </c>
      <c r="AI294" s="74">
        <v>218</v>
      </c>
      <c r="AK294" s="73">
        <f t="shared" si="892"/>
        <v>17987</v>
      </c>
      <c r="AL294" s="75"/>
      <c r="AM294" s="76">
        <f t="shared" si="893"/>
        <v>0.19931061322065938</v>
      </c>
      <c r="AN294" s="77">
        <f t="shared" si="894"/>
        <v>0.27158503363540337</v>
      </c>
      <c r="AO294" s="77">
        <f t="shared" si="895"/>
        <v>5.9543003280146771E-2</v>
      </c>
      <c r="AP294" s="77">
        <f t="shared" si="896"/>
        <v>0.19158280980708289</v>
      </c>
      <c r="AQ294" s="77">
        <f t="shared" si="897"/>
        <v>7.8111969755934846E-2</v>
      </c>
      <c r="AR294" s="77">
        <f t="shared" si="898"/>
        <v>0.18074164674487131</v>
      </c>
      <c r="AS294" s="77">
        <f t="shared" si="899"/>
        <v>7.0050592094290324E-3</v>
      </c>
      <c r="AT294" s="78">
        <f t="shared" si="900"/>
        <v>1.2119864346472452E-2</v>
      </c>
      <c r="AU294" s="75">
        <f t="shared" si="901"/>
        <v>1</v>
      </c>
      <c r="AV294" s="75"/>
      <c r="AW294" s="75"/>
      <c r="AX294" s="74">
        <v>1297</v>
      </c>
      <c r="AY294" s="74">
        <v>724</v>
      </c>
      <c r="AZ294" s="74">
        <v>3575</v>
      </c>
      <c r="BA294" s="74">
        <v>3250</v>
      </c>
      <c r="BB294" s="74">
        <v>5740</v>
      </c>
      <c r="BC294" s="74">
        <v>2973</v>
      </c>
      <c r="BD294" s="74">
        <v>327</v>
      </c>
      <c r="BF294" s="74">
        <v>42</v>
      </c>
      <c r="BG294" s="79">
        <v>20</v>
      </c>
      <c r="BH294" s="80">
        <v>111</v>
      </c>
      <c r="BI294" s="80">
        <v>18</v>
      </c>
      <c r="BJ294" s="81">
        <v>14</v>
      </c>
      <c r="BK294" s="73">
        <f t="shared" si="902"/>
        <v>163</v>
      </c>
      <c r="BL294" s="79">
        <f t="shared" si="903"/>
        <v>18091</v>
      </c>
      <c r="BM294" s="82"/>
      <c r="BN294" s="83">
        <f t="shared" si="904"/>
        <v>7.1693107069813716E-2</v>
      </c>
      <c r="BO294" s="84">
        <f t="shared" si="905"/>
        <v>4.0019899397490462E-2</v>
      </c>
      <c r="BP294" s="84">
        <f t="shared" si="906"/>
        <v>0.19761207230114422</v>
      </c>
      <c r="BQ294" s="84">
        <f t="shared" si="907"/>
        <v>0.17964733845558564</v>
      </c>
      <c r="BR294" s="84">
        <f t="shared" si="908"/>
        <v>0.31728483776463434</v>
      </c>
      <c r="BS294" s="84">
        <f t="shared" si="909"/>
        <v>0.16433585760875574</v>
      </c>
      <c r="BT294" s="84">
        <f t="shared" si="910"/>
        <v>1.8075286053838926E-2</v>
      </c>
      <c r="BU294" s="84">
        <f t="shared" si="911"/>
        <v>0</v>
      </c>
      <c r="BV294" s="84">
        <f t="shared" si="912"/>
        <v>2.3215963738875685E-3</v>
      </c>
      <c r="BW294" s="84">
        <f t="shared" si="913"/>
        <v>1.1055220828036041E-3</v>
      </c>
      <c r="BX294" s="84">
        <f t="shared" si="914"/>
        <v>6.1356475595600018E-3</v>
      </c>
      <c r="BY294" s="84">
        <f t="shared" si="915"/>
        <v>9.949698745232436E-4</v>
      </c>
      <c r="BZ294" s="84">
        <f t="shared" si="916"/>
        <v>7.7386545796252282E-4</v>
      </c>
      <c r="CA294" s="75">
        <f t="shared" si="917"/>
        <v>9.0100049748493716E-3</v>
      </c>
      <c r="CB294" s="85">
        <f t="shared" si="918"/>
        <v>1</v>
      </c>
      <c r="CC294" s="75"/>
      <c r="CD294" s="75"/>
      <c r="CE294" s="74">
        <v>3321</v>
      </c>
      <c r="CF294" s="74">
        <v>4220</v>
      </c>
      <c r="CG294" s="74">
        <v>2939</v>
      </c>
      <c r="CH294" s="74">
        <v>2100</v>
      </c>
      <c r="CI294" s="74">
        <v>1776</v>
      </c>
      <c r="CJ294" s="74">
        <v>3751</v>
      </c>
      <c r="CK294" s="74">
        <v>328</v>
      </c>
      <c r="CP294" s="73">
        <f t="shared" si="1109"/>
        <v>0</v>
      </c>
      <c r="CQ294" s="73">
        <f t="shared" si="1110"/>
        <v>18435</v>
      </c>
      <c r="CR294" s="73"/>
      <c r="CS294" s="76">
        <f t="shared" si="919"/>
        <v>0.18014646053702196</v>
      </c>
      <c r="CT294" s="77">
        <f t="shared" si="920"/>
        <v>0.22891239490100351</v>
      </c>
      <c r="CU294" s="77">
        <f t="shared" si="921"/>
        <v>0.15942500678058041</v>
      </c>
      <c r="CV294" s="77">
        <f t="shared" si="922"/>
        <v>0.11391375101708706</v>
      </c>
      <c r="CW294" s="77">
        <f t="shared" si="923"/>
        <v>9.633848657445078E-2</v>
      </c>
      <c r="CX294" s="77">
        <f t="shared" si="924"/>
        <v>0.20347165717385407</v>
      </c>
      <c r="CY294" s="77">
        <f t="shared" si="925"/>
        <v>1.7792243016002171E-2</v>
      </c>
      <c r="CZ294" s="78"/>
      <c r="DA294" s="78"/>
      <c r="DB294" s="78"/>
      <c r="DC294" s="78"/>
      <c r="DD294" s="78">
        <f t="shared" si="926"/>
        <v>0</v>
      </c>
      <c r="DE294" s="75">
        <f t="shared" si="927"/>
        <v>1</v>
      </c>
      <c r="DF294" s="75"/>
      <c r="DG294" s="75"/>
      <c r="DH294" s="74">
        <v>3721</v>
      </c>
      <c r="DI294" s="74">
        <v>3976</v>
      </c>
      <c r="DJ294" s="74">
        <v>3147</v>
      </c>
      <c r="DK294" s="74">
        <v>2422</v>
      </c>
      <c r="DM294" s="74">
        <v>573</v>
      </c>
      <c r="DN294" s="74">
        <v>1405</v>
      </c>
      <c r="DO294" s="74">
        <v>2849</v>
      </c>
      <c r="DP294" s="74">
        <v>173</v>
      </c>
      <c r="DQ294" s="74">
        <v>16</v>
      </c>
      <c r="DR294" s="74">
        <v>28</v>
      </c>
      <c r="DU294" s="73">
        <f t="shared" si="928"/>
        <v>217</v>
      </c>
      <c r="DV294" s="73">
        <f t="shared" si="1111"/>
        <v>18310</v>
      </c>
      <c r="DW294" s="76">
        <f t="shared" si="929"/>
        <v>0.20322228290551611</v>
      </c>
      <c r="DX294" s="77">
        <f t="shared" si="930"/>
        <v>0.21714909885308575</v>
      </c>
      <c r="DY294" s="77">
        <f t="shared" si="931"/>
        <v>0.17187329328235937</v>
      </c>
      <c r="DZ294" s="77">
        <f t="shared" si="932"/>
        <v>0.13227744401966138</v>
      </c>
      <c r="EA294" s="77">
        <f t="shared" si="933"/>
        <v>0</v>
      </c>
      <c r="EB294" s="77">
        <f t="shared" si="934"/>
        <v>3.1294374658656469E-2</v>
      </c>
      <c r="EC294" s="77">
        <f t="shared" si="935"/>
        <v>7.6734025122883673E-2</v>
      </c>
      <c r="ED294" s="77">
        <f t="shared" si="936"/>
        <v>0.15559803386127799</v>
      </c>
      <c r="EE294" s="75">
        <f t="shared" si="937"/>
        <v>9.4483888585472423E-3</v>
      </c>
      <c r="EF294" s="78">
        <f t="shared" si="938"/>
        <v>8.7383943200436919E-4</v>
      </c>
      <c r="EG294" s="78">
        <f t="shared" si="939"/>
        <v>1.5292190060076461E-3</v>
      </c>
      <c r="EH294" s="78">
        <f t="shared" si="940"/>
        <v>0</v>
      </c>
      <c r="EI294" s="78">
        <f t="shared" si="941"/>
        <v>0</v>
      </c>
      <c r="EJ294" s="75">
        <f t="shared" si="942"/>
        <v>1.1851447296559257E-2</v>
      </c>
      <c r="EK294" s="75">
        <f t="shared" si="943"/>
        <v>1</v>
      </c>
      <c r="EL294" s="75"/>
      <c r="EM294" s="75"/>
      <c r="EN294" s="75"/>
      <c r="EO294" s="75"/>
      <c r="EP294" s="75"/>
      <c r="EQ294" s="75"/>
      <c r="ER294" s="75">
        <f t="shared" si="944"/>
        <v>0.27158503363540337</v>
      </c>
      <c r="ES294" s="75">
        <f t="shared" si="945"/>
        <v>0.31728483776463434</v>
      </c>
      <c r="ET294" s="75">
        <f t="shared" si="946"/>
        <v>0.22891239490100351</v>
      </c>
      <c r="EU294" s="75">
        <f t="shared" si="947"/>
        <v>0.21714909885308575</v>
      </c>
      <c r="EV294" s="75"/>
      <c r="EW294" s="75"/>
      <c r="EX294" s="75">
        <f t="shared" si="948"/>
        <v>5.9543003280146771E-2</v>
      </c>
      <c r="EY294" s="75">
        <f t="shared" si="949"/>
        <v>4.0019899397490462E-2</v>
      </c>
      <c r="EZ294" s="75">
        <f t="shared" si="950"/>
        <v>9.633848657445078E-2</v>
      </c>
      <c r="FA294" s="75">
        <f t="shared" si="951"/>
        <v>0.17187329328235937</v>
      </c>
      <c r="FB294" s="75"/>
      <c r="FC294" s="75"/>
      <c r="FD294" s="75"/>
      <c r="FE294" s="75">
        <f t="shared" si="952"/>
        <v>0</v>
      </c>
      <c r="FF294" s="75"/>
      <c r="FG294" s="75"/>
      <c r="FH294" s="75"/>
      <c r="FI294" s="75"/>
      <c r="FJ294" s="75"/>
      <c r="FK294" s="75">
        <f t="shared" si="953"/>
        <v>2.3215963738875685E-3</v>
      </c>
      <c r="FL294" s="75"/>
      <c r="FM294" s="75"/>
      <c r="FN294" s="75"/>
      <c r="FO294" s="75"/>
      <c r="FP294" s="75">
        <f t="shared" si="954"/>
        <v>0.33112803691555015</v>
      </c>
      <c r="FQ294" s="75">
        <f t="shared" si="955"/>
        <v>0.35962633353601237</v>
      </c>
      <c r="FR294" s="75">
        <f t="shared" si="956"/>
        <v>0.32525088147545428</v>
      </c>
      <c r="FS294" s="75">
        <f t="shared" si="957"/>
        <v>0.38902239213544509</v>
      </c>
      <c r="FT294" s="75"/>
      <c r="FU294" s="75"/>
      <c r="FV294" s="75"/>
      <c r="FW294" s="75">
        <f t="shared" si="958"/>
        <v>-8.8372442863630829E-2</v>
      </c>
      <c r="FX294" s="75">
        <f t="shared" si="959"/>
        <v>-1.176329604791776E-2</v>
      </c>
      <c r="FY294" s="75">
        <f t="shared" si="960"/>
        <v>-0.10013573891154859</v>
      </c>
      <c r="FZ294" s="75"/>
      <c r="GA294" s="75"/>
      <c r="GB294" s="75">
        <f t="shared" si="961"/>
        <v>5.6318587176960318E-2</v>
      </c>
      <c r="GC294" s="75">
        <f t="shared" si="962"/>
        <v>7.5534806707908589E-2</v>
      </c>
      <c r="GD294" s="75">
        <f t="shared" si="963"/>
        <v>0.13185339388486891</v>
      </c>
      <c r="GE294" s="75"/>
      <c r="GF294" s="75"/>
      <c r="GG294" s="75"/>
      <c r="GH294" s="75"/>
      <c r="GI294" s="75"/>
      <c r="GJ294" s="75"/>
      <c r="GK294" s="75"/>
      <c r="GL294" s="75"/>
      <c r="GM294" s="75"/>
      <c r="GN294" s="75"/>
      <c r="GO294" s="75"/>
      <c r="GP294" s="75"/>
      <c r="GQ294" s="75">
        <f t="shared" si="964"/>
        <v>-3.4375452060558087E-2</v>
      </c>
      <c r="GR294" s="75">
        <f t="shared" si="965"/>
        <v>6.3771510659990815E-2</v>
      </c>
      <c r="GS294" s="75">
        <f t="shared" si="966"/>
        <v>2.9396058599432728E-2</v>
      </c>
      <c r="GT294" s="75"/>
      <c r="GU294" s="75"/>
      <c r="GV294" s="75"/>
      <c r="GW294" s="75"/>
      <c r="GX294" s="75">
        <f t="shared" si="967"/>
        <v>7.0050592094290324E-3</v>
      </c>
      <c r="GY294" s="75">
        <f t="shared" si="968"/>
        <v>1.8075286053838926E-2</v>
      </c>
      <c r="GZ294" s="75">
        <f t="shared" si="969"/>
        <v>1.7792243016002171E-2</v>
      </c>
      <c r="HA294" s="75">
        <f t="shared" si="970"/>
        <v>3.1294374658656469E-2</v>
      </c>
      <c r="HB294" s="75"/>
      <c r="HC294" s="75"/>
      <c r="HD294" s="75">
        <f t="shared" si="971"/>
        <v>-2.8304303783675475E-4</v>
      </c>
      <c r="HE294" s="75">
        <f t="shared" si="972"/>
        <v>1.3502131642654298E-2</v>
      </c>
      <c r="HF294" s="75">
        <f t="shared" si="973"/>
        <v>1.3219088604817544E-2</v>
      </c>
      <c r="HG294" s="75"/>
      <c r="HH294" s="75"/>
      <c r="HI294" s="75"/>
      <c r="HJ294" s="75">
        <f t="shared" si="974"/>
        <v>0.18074164674487131</v>
      </c>
      <c r="HK294" s="75">
        <f t="shared" si="975"/>
        <v>0.16433585760875574</v>
      </c>
      <c r="HL294" s="75">
        <f t="shared" si="976"/>
        <v>0.15942500678058041</v>
      </c>
      <c r="HM294" s="75">
        <f t="shared" si="977"/>
        <v>0.13227744401966138</v>
      </c>
      <c r="HN294" s="75"/>
      <c r="HO294" s="75"/>
      <c r="HP294" s="75">
        <f t="shared" si="978"/>
        <v>-4.9108508281753283E-3</v>
      </c>
      <c r="HQ294" s="75">
        <f>Gegevens!HM208-Gegevens!HL208</f>
        <v>-1.6776344487471534E-2</v>
      </c>
      <c r="HR294" s="75">
        <f t="shared" si="979"/>
        <v>-3.2058413589094364E-2</v>
      </c>
      <c r="HS294" s="75"/>
      <c r="HT294" s="75"/>
      <c r="HU294" s="75"/>
      <c r="HV294" s="75">
        <f t="shared" si="980"/>
        <v>0.19931061322065938</v>
      </c>
      <c r="HW294" s="75">
        <f t="shared" si="981"/>
        <v>0.19761207230114422</v>
      </c>
      <c r="HX294" s="75">
        <f t="shared" si="982"/>
        <v>0.20347165717385407</v>
      </c>
      <c r="HY294" s="75">
        <f t="shared" si="983"/>
        <v>0.20322228290551611</v>
      </c>
      <c r="HZ294" s="75"/>
      <c r="IA294" s="75"/>
      <c r="IB294" s="75">
        <f t="shared" si="984"/>
        <v>5.8595848727098498E-3</v>
      </c>
      <c r="IC294" s="75">
        <f t="shared" si="985"/>
        <v>-2.4937426833795961E-4</v>
      </c>
      <c r="ID294" s="75">
        <f t="shared" si="986"/>
        <v>5.6102106043718902E-3</v>
      </c>
      <c r="IE294" s="75"/>
      <c r="IF294" s="75"/>
      <c r="IG294" s="75"/>
      <c r="IH294" s="75">
        <f t="shared" si="987"/>
        <v>0.19158280980708289</v>
      </c>
      <c r="II294" s="75">
        <f t="shared" si="988"/>
        <v>0.17964733845558564</v>
      </c>
      <c r="IJ294" s="75">
        <f t="shared" si="989"/>
        <v>0.18014646053702196</v>
      </c>
      <c r="IK294" s="75">
        <f t="shared" si="990"/>
        <v>0.15559803386127799</v>
      </c>
      <c r="IL294" s="75"/>
      <c r="IM294" s="75"/>
      <c r="IN294" s="75">
        <f t="shared" si="991"/>
        <v>4.9912208143632064E-4</v>
      </c>
      <c r="IO294" s="75">
        <f t="shared" si="992"/>
        <v>-2.4548426675743973E-2</v>
      </c>
      <c r="IP294" s="75">
        <f t="shared" si="993"/>
        <v>-2.4049304594307652E-2</v>
      </c>
      <c r="IQ294" s="75"/>
      <c r="IR294" s="75"/>
      <c r="IS294" s="75"/>
      <c r="IT294" s="75">
        <f t="shared" si="994"/>
        <v>7.8111969755934846E-2</v>
      </c>
      <c r="IU294" s="75">
        <f t="shared" si="995"/>
        <v>7.1693107069813716E-2</v>
      </c>
      <c r="IV294" s="75">
        <f t="shared" si="996"/>
        <v>0.11391375101708706</v>
      </c>
      <c r="IW294" s="75">
        <f t="shared" si="997"/>
        <v>7.6734025122883673E-2</v>
      </c>
      <c r="IX294" s="75"/>
      <c r="IY294" s="75"/>
      <c r="IZ294" s="75">
        <f t="shared" si="998"/>
        <v>4.2220643947273345E-2</v>
      </c>
      <c r="JA294" s="75">
        <f t="shared" si="999"/>
        <v>-3.7179725894203389E-2</v>
      </c>
      <c r="JB294" s="75">
        <f t="shared" si="1000"/>
        <v>5.0409180530699566E-3</v>
      </c>
      <c r="JC294" s="75"/>
      <c r="JD294" s="75"/>
      <c r="JE294" s="75"/>
      <c r="JF294" s="75"/>
      <c r="JG294" s="75"/>
      <c r="JH294" s="75"/>
      <c r="JI294" s="75">
        <f t="shared" si="1001"/>
        <v>0.19858786901651193</v>
      </c>
      <c r="JJ294" s="75">
        <f t="shared" si="1002"/>
        <v>0.26969477956301774</v>
      </c>
      <c r="JK294" s="75">
        <f t="shared" si="1003"/>
        <v>0.27669983877244675</v>
      </c>
      <c r="JL294" s="75"/>
      <c r="JM294" s="75">
        <f t="shared" si="1004"/>
        <v>0.19772262450942457</v>
      </c>
      <c r="JN294" s="75">
        <f t="shared" si="1005"/>
        <v>0.25134044552539936</v>
      </c>
      <c r="JO294" s="75">
        <f t="shared" si="1006"/>
        <v>0.26941573157923826</v>
      </c>
      <c r="JP294" s="75"/>
      <c r="JQ294" s="75">
        <f t="shared" si="1007"/>
        <v>0.19793870355302412</v>
      </c>
      <c r="JR294" s="75">
        <f t="shared" si="1008"/>
        <v>0.294060211554109</v>
      </c>
      <c r="JS294" s="75">
        <f t="shared" si="1009"/>
        <v>0.31185245457011118</v>
      </c>
      <c r="JT294" s="75"/>
      <c r="JU294" s="75">
        <f t="shared" si="1010"/>
        <v>0.18689240851993447</v>
      </c>
      <c r="JV294" s="75">
        <f t="shared" si="1011"/>
        <v>0.23233205898416165</v>
      </c>
      <c r="JW294" s="75">
        <f t="shared" si="1012"/>
        <v>0.26362643364281813</v>
      </c>
      <c r="JX294" s="75"/>
      <c r="JY294" s="75"/>
      <c r="JZ294" s="75"/>
      <c r="KA294" s="75">
        <f t="shared" si="1013"/>
        <v>2.1607904359954855E-4</v>
      </c>
      <c r="KB294" s="75">
        <f t="shared" si="1014"/>
        <v>-1.1046295033089654E-2</v>
      </c>
      <c r="KC294" s="75">
        <f t="shared" si="1015"/>
        <v>-1.0830215989490105E-2</v>
      </c>
      <c r="KD294" s="75"/>
      <c r="KE294" s="75"/>
      <c r="KF294" s="75">
        <f t="shared" si="1016"/>
        <v>4.2719766028709638E-2</v>
      </c>
      <c r="KG294" s="75">
        <f t="shared" si="1017"/>
        <v>-6.1728152569947348E-2</v>
      </c>
      <c r="KH294" s="75">
        <f t="shared" si="1018"/>
        <v>-1.900838654123771E-2</v>
      </c>
      <c r="KI294" s="75"/>
      <c r="KJ294" s="75"/>
      <c r="KK294" s="75">
        <f t="shared" si="1019"/>
        <v>4.2436722990872922E-2</v>
      </c>
      <c r="KL294" s="75">
        <f t="shared" si="1020"/>
        <v>-4.8226020927293056E-2</v>
      </c>
      <c r="KM294" s="75">
        <f t="shared" si="1021"/>
        <v>-5.7892979364201347E-3</v>
      </c>
      <c r="KN294" s="75"/>
      <c r="KO294" s="75"/>
      <c r="KP294" s="75"/>
      <c r="KQ294" s="75"/>
      <c r="KR294" s="73">
        <f t="shared" si="1022"/>
        <v>5809.485379470455</v>
      </c>
      <c r="KS294" s="73">
        <f t="shared" si="1023"/>
        <v>732.76435796805038</v>
      </c>
      <c r="KT294" s="73">
        <f t="shared" si="1024"/>
        <v>3008.9895528163174</v>
      </c>
      <c r="KU294" s="73">
        <f t="shared" si="1025"/>
        <v>3618.2770438339508</v>
      </c>
      <c r="KV294" s="73">
        <f t="shared" si="1026"/>
        <v>3289.3427671217732</v>
      </c>
      <c r="KW294" s="73">
        <f t="shared" si="1027"/>
        <v>1312.7007904482891</v>
      </c>
      <c r="KX294" s="73">
        <f t="shared" si="1028"/>
        <v>330.95848764579074</v>
      </c>
      <c r="KY294" s="73"/>
      <c r="KZ294" s="73">
        <f t="shared" si="1029"/>
        <v>4191.3859506373747</v>
      </c>
      <c r="LA294" s="73">
        <f t="shared" si="1030"/>
        <v>1763.9576891781937</v>
      </c>
      <c r="LB294" s="73">
        <f t="shared" si="1031"/>
        <v>2919.0718741524274</v>
      </c>
      <c r="LC294" s="73">
        <f t="shared" si="1032"/>
        <v>3725.5660428532678</v>
      </c>
      <c r="LD294" s="73">
        <f t="shared" si="1033"/>
        <v>3298.481692432872</v>
      </c>
      <c r="LE294" s="73">
        <f t="shared" si="1034"/>
        <v>2085.760781122864</v>
      </c>
      <c r="LF294" s="73">
        <f t="shared" si="1035"/>
        <v>325.77596962299975</v>
      </c>
      <c r="LG294" s="73"/>
      <c r="LH294" s="73">
        <f t="shared" si="1036"/>
        <v>3976</v>
      </c>
      <c r="LI294" s="73">
        <f t="shared" si="1037"/>
        <v>3147</v>
      </c>
      <c r="LJ294" s="73">
        <f t="shared" si="1038"/>
        <v>2422</v>
      </c>
      <c r="LK294" s="73">
        <f t="shared" si="1039"/>
        <v>3721</v>
      </c>
      <c r="LL294" s="73">
        <f t="shared" si="1040"/>
        <v>2849</v>
      </c>
      <c r="LM294" s="73">
        <f t="shared" si="1041"/>
        <v>1405</v>
      </c>
      <c r="LN294" s="73">
        <f t="shared" si="1042"/>
        <v>573</v>
      </c>
      <c r="LO294" s="73"/>
      <c r="LP294" s="73">
        <f t="shared" si="1043"/>
        <v>-1618.0994288330803</v>
      </c>
      <c r="LQ294" s="73">
        <f t="shared" si="1044"/>
        <v>1031.1933312101432</v>
      </c>
      <c r="LR294" s="73">
        <f t="shared" si="1045"/>
        <v>-89.917678663890001</v>
      </c>
      <c r="LS294" s="73">
        <f t="shared" si="1046"/>
        <v>107.28899901931709</v>
      </c>
      <c r="LT294" s="73">
        <f t="shared" si="1047"/>
        <v>9.1389253110987738</v>
      </c>
      <c r="LU294" s="73">
        <f t="shared" si="1048"/>
        <v>773.05999067457492</v>
      </c>
      <c r="LV294" s="73">
        <f t="shared" si="1049"/>
        <v>-5.1825180227909868</v>
      </c>
      <c r="LW294" s="73"/>
      <c r="LX294" s="73">
        <f t="shared" si="1050"/>
        <v>-215.38595063737466</v>
      </c>
      <c r="LY294" s="73">
        <f t="shared" si="1051"/>
        <v>1383.0423108218063</v>
      </c>
      <c r="LZ294" s="73">
        <f t="shared" si="1052"/>
        <v>-497.07187415242743</v>
      </c>
      <c r="MA294" s="73">
        <f t="shared" si="1053"/>
        <v>-4.5660428532678452</v>
      </c>
      <c r="MB294" s="73">
        <f t="shared" si="1054"/>
        <v>-449.48169243287202</v>
      </c>
      <c r="MC294" s="73">
        <f t="shared" si="1055"/>
        <v>-680.76078112286405</v>
      </c>
      <c r="MD294" s="73">
        <f t="shared" si="1056"/>
        <v>247.22403037700025</v>
      </c>
      <c r="ME294" s="73"/>
      <c r="MF294" s="73">
        <f t="shared" si="1057"/>
        <v>-1833.485379470455</v>
      </c>
      <c r="MG294" s="73">
        <f t="shared" si="1058"/>
        <v>2414.2356420319497</v>
      </c>
      <c r="MH294" s="73">
        <f t="shared" si="1059"/>
        <v>-586.98955281631743</v>
      </c>
      <c r="MI294" s="73">
        <f t="shared" si="1060"/>
        <v>102.72295616604924</v>
      </c>
      <c r="MJ294" s="73">
        <f t="shared" si="1061"/>
        <v>-440.34276712177325</v>
      </c>
      <c r="MK294" s="73">
        <f t="shared" si="1062"/>
        <v>92.299209551710874</v>
      </c>
      <c r="ML294" s="73">
        <f t="shared" si="1063"/>
        <v>242.04151235420926</v>
      </c>
      <c r="MM294" s="73"/>
      <c r="MN294" s="75">
        <f t="shared" si="1064"/>
        <v>-0.27852715398012984</v>
      </c>
      <c r="MO294" s="75">
        <f t="shared" si="1065"/>
        <v>1.4072645864894875</v>
      </c>
      <c r="MP294" s="75">
        <f t="shared" si="1066"/>
        <v>-2.9883014575351367E-2</v>
      </c>
      <c r="MQ294" s="75">
        <f t="shared" si="1067"/>
        <v>2.9651958022991226E-2</v>
      </c>
      <c r="MR294" s="75">
        <f t="shared" si="1068"/>
        <v>2.7783438693120685E-3</v>
      </c>
      <c r="MS294" s="75">
        <f t="shared" si="1069"/>
        <v>0.58890799510418046</v>
      </c>
      <c r="MT294" s="75">
        <f t="shared" si="1070"/>
        <v>-1.5659118035182683E-2</v>
      </c>
      <c r="MU294" s="75"/>
      <c r="MV294" s="75">
        <f t="shared" si="1071"/>
        <v>-5.1387763659565017E-2</v>
      </c>
      <c r="MW294" s="75">
        <f t="shared" si="1072"/>
        <v>0.7840563973312471</v>
      </c>
      <c r="MX294" s="75">
        <f t="shared" si="1073"/>
        <v>-0.17028421895118825</v>
      </c>
      <c r="MY294" s="75">
        <f t="shared" si="1074"/>
        <v>-1.2255970772620873E-3</v>
      </c>
      <c r="MZ294" s="75">
        <f t="shared" si="1075"/>
        <v>-0.13626927002931047</v>
      </c>
      <c r="NA294" s="75">
        <f t="shared" si="1076"/>
        <v>-0.3263848794569712</v>
      </c>
      <c r="NB294" s="75">
        <f t="shared" si="1077"/>
        <v>0.75887742936686586</v>
      </c>
      <c r="NC294" s="75"/>
      <c r="ND294" s="75">
        <f t="shared" si="1078"/>
        <v>-0.31560203007819265</v>
      </c>
      <c r="NE294" s="75">
        <f t="shared" si="1079"/>
        <v>3.2946957855955299</v>
      </c>
      <c r="NF294" s="75">
        <f t="shared" si="1080"/>
        <v>-0.19507862772966894</v>
      </c>
      <c r="NG294" s="75">
        <f t="shared" si="1081"/>
        <v>2.839001959264106E-2</v>
      </c>
      <c r="NH294" s="75">
        <f t="shared" si="1082"/>
        <v>-0.13386952905095997</v>
      </c>
      <c r="NI294" s="75">
        <f t="shared" si="1083"/>
        <v>7.0312450653884778E-2</v>
      </c>
      <c r="NJ294" s="75">
        <f t="shared" si="1084"/>
        <v>0.73133496009099141</v>
      </c>
      <c r="NK294" s="75"/>
      <c r="NL294" s="75"/>
      <c r="NM294" s="211">
        <v>21054</v>
      </c>
      <c r="NN294" s="212">
        <v>0</v>
      </c>
      <c r="NO294" s="212">
        <v>12</v>
      </c>
      <c r="NP294" s="212">
        <v>7</v>
      </c>
      <c r="NQ294" s="212">
        <v>0</v>
      </c>
      <c r="NR294" s="212">
        <v>20</v>
      </c>
      <c r="NS294" s="213">
        <v>39</v>
      </c>
      <c r="NT294" s="213">
        <f t="shared" si="1085"/>
        <v>21093</v>
      </c>
      <c r="NU294" s="75"/>
      <c r="NV294" s="75"/>
      <c r="NW294" s="73">
        <v>18310</v>
      </c>
      <c r="NX294" s="73">
        <v>3147</v>
      </c>
      <c r="NY294" s="75">
        <f t="shared" si="1086"/>
        <v>0.17187329328235937</v>
      </c>
      <c r="NZ294" s="75">
        <f t="shared" si="1087"/>
        <v>4.3603688905421191E-3</v>
      </c>
      <c r="OA294" s="75">
        <f t="shared" si="1088"/>
        <v>4.0153058815873919E-3</v>
      </c>
      <c r="OB294" s="73">
        <v>26373</v>
      </c>
      <c r="OC294" s="73">
        <v>21093</v>
      </c>
      <c r="OD294" s="73">
        <v>1878.3910169279648</v>
      </c>
      <c r="OE294" s="73">
        <v>943.335586721347</v>
      </c>
      <c r="OF294" s="75">
        <f t="shared" si="1089"/>
        <v>3.5768990510042356E-2</v>
      </c>
      <c r="OG294" s="75">
        <f t="shared" si="1090"/>
        <v>0.50220405560932435</v>
      </c>
      <c r="OH294" s="73">
        <v>801.33333333333007</v>
      </c>
      <c r="OI294" s="73">
        <f t="shared" si="1091"/>
        <v>402.43284989493696</v>
      </c>
      <c r="OJ294" s="75">
        <f t="shared" si="1092"/>
        <v>1.9078976432699804E-2</v>
      </c>
      <c r="OK294" s="75">
        <f t="shared" si="1093"/>
        <v>4.024274126113149E-3</v>
      </c>
      <c r="OL294" s="75">
        <f t="shared" si="1094"/>
        <v>1.3761690505784646E-3</v>
      </c>
      <c r="OM294" s="73">
        <v>26137</v>
      </c>
      <c r="ON294" s="73">
        <v>552129785</v>
      </c>
      <c r="OO294" s="73">
        <f t="shared" si="1095"/>
        <v>21124.45135248881</v>
      </c>
      <c r="OP294" s="75">
        <f t="shared" si="1096"/>
        <v>4.0110074431603856E-3</v>
      </c>
      <c r="OQ294" s="75">
        <f t="shared" si="1097"/>
        <v>4.4338374635239115E-3</v>
      </c>
      <c r="OR294" s="75">
        <f t="shared" si="1098"/>
        <v>1.2973931847779212E-3</v>
      </c>
      <c r="OS294" s="73">
        <v>5113.7607223476298</v>
      </c>
      <c r="OT294" s="75">
        <f t="shared" si="1099"/>
        <v>0.19390136587978726</v>
      </c>
      <c r="OU294" s="75">
        <f t="shared" si="1100"/>
        <v>4.214550973304595E-3</v>
      </c>
      <c r="OV294" s="73">
        <v>275.64087309636136</v>
      </c>
      <c r="OW294" s="75">
        <f t="shared" si="1101"/>
        <v>1.0546002720142379E-2</v>
      </c>
      <c r="OX294" s="75">
        <v>7.3103448275862071E-2</v>
      </c>
      <c r="OY294" s="73">
        <v>1338</v>
      </c>
      <c r="OZ294" s="75">
        <f t="shared" si="1102"/>
        <v>5.0733704925491979E-2</v>
      </c>
      <c r="PA294" s="73">
        <v>5699</v>
      </c>
      <c r="PB294" s="75">
        <f t="shared" si="1103"/>
        <v>0.21609221552345201</v>
      </c>
      <c r="PC294" s="73">
        <v>4026</v>
      </c>
      <c r="PD294" s="73">
        <v>5773</v>
      </c>
      <c r="PE294" s="75">
        <f t="shared" si="1104"/>
        <v>-0.302615624458687</v>
      </c>
      <c r="PF294" s="75">
        <v>3.9436083063440652E-2</v>
      </c>
      <c r="PG294" s="75">
        <v>5.9487521432653838E-2</v>
      </c>
      <c r="PH294" s="75">
        <v>9.8923604496094497E-2</v>
      </c>
      <c r="PI294" s="75"/>
      <c r="PJ294" s="75"/>
      <c r="PK294" s="75"/>
      <c r="PL294" s="75"/>
      <c r="PM294" s="75"/>
      <c r="PN294" s="75"/>
      <c r="PO294" s="226"/>
      <c r="PP294" s="21">
        <f t="shared" si="1105"/>
        <v>0</v>
      </c>
      <c r="PQ294" s="73">
        <f t="shared" si="1106"/>
        <v>92.086380358707999</v>
      </c>
      <c r="PR294" s="73"/>
      <c r="PS294" s="73">
        <f t="shared" si="1107"/>
        <v>32.34581842998697</v>
      </c>
      <c r="PT294" s="73">
        <v>1</v>
      </c>
      <c r="PU294" s="73">
        <f t="shared" si="1108"/>
        <v>34.196702497193932</v>
      </c>
      <c r="PV294" s="73">
        <v>1</v>
      </c>
      <c r="PW294" s="73"/>
    </row>
    <row r="295" spans="1:439" x14ac:dyDescent="0.25">
      <c r="A295" s="150"/>
      <c r="B295" s="153" t="s">
        <v>12</v>
      </c>
      <c r="C295" s="151"/>
      <c r="D295" s="156">
        <v>24130</v>
      </c>
      <c r="E295" s="156" t="s">
        <v>76</v>
      </c>
      <c r="F295" s="72" t="s">
        <v>136</v>
      </c>
      <c r="G295" s="82"/>
      <c r="P295" s="161"/>
      <c r="Q295" s="127"/>
      <c r="R295" s="127"/>
      <c r="S295" s="127"/>
      <c r="T295" s="127"/>
      <c r="U295" s="127"/>
      <c r="V295" s="127"/>
      <c r="W295" s="127"/>
      <c r="X295" s="127"/>
      <c r="Y295" s="127"/>
      <c r="Z295" s="113"/>
      <c r="AA295" s="73"/>
      <c r="AB295" s="74">
        <v>905</v>
      </c>
      <c r="AC295" s="74">
        <v>1248</v>
      </c>
      <c r="AD295" s="74">
        <v>347</v>
      </c>
      <c r="AE295" s="74">
        <v>1052</v>
      </c>
      <c r="AF295" s="74">
        <v>227</v>
      </c>
      <c r="AG295" s="74">
        <v>2060</v>
      </c>
      <c r="AH295" s="74">
        <v>34</v>
      </c>
      <c r="AI295" s="74">
        <v>21</v>
      </c>
      <c r="AK295" s="73">
        <f t="shared" si="892"/>
        <v>5894</v>
      </c>
      <c r="AL295" s="75"/>
      <c r="AM295" s="76">
        <f t="shared" si="893"/>
        <v>0.15354597896165592</v>
      </c>
      <c r="AN295" s="77">
        <f t="shared" si="894"/>
        <v>0.21174075330844927</v>
      </c>
      <c r="AO295" s="77">
        <f t="shared" si="895"/>
        <v>5.8873430607397352E-2</v>
      </c>
      <c r="AP295" s="77">
        <f t="shared" si="896"/>
        <v>0.17848659653885307</v>
      </c>
      <c r="AQ295" s="77">
        <f t="shared" si="897"/>
        <v>3.851374278927723E-2</v>
      </c>
      <c r="AR295" s="77">
        <f t="shared" si="898"/>
        <v>0.34950797421106211</v>
      </c>
      <c r="AS295" s="77">
        <f t="shared" si="899"/>
        <v>5.7685782151340346E-3</v>
      </c>
      <c r="AT295" s="78">
        <f t="shared" si="900"/>
        <v>3.5629453681710215E-3</v>
      </c>
      <c r="AU295" s="75">
        <f t="shared" si="901"/>
        <v>1</v>
      </c>
      <c r="AV295" s="75"/>
      <c r="AW295" s="75"/>
      <c r="AX295" s="74">
        <v>252</v>
      </c>
      <c r="AY295" s="74">
        <v>289</v>
      </c>
      <c r="AZ295" s="74">
        <v>1338</v>
      </c>
      <c r="BA295" s="74">
        <v>894</v>
      </c>
      <c r="BB295" s="74">
        <v>1740</v>
      </c>
      <c r="BC295" s="74">
        <v>1179</v>
      </c>
      <c r="BD295" s="74">
        <v>95</v>
      </c>
      <c r="BF295" s="74">
        <v>28</v>
      </c>
      <c r="BG295" s="79">
        <v>13</v>
      </c>
      <c r="BH295" s="80"/>
      <c r="BI295" s="80"/>
      <c r="BJ295" s="81"/>
      <c r="BK295" s="73">
        <f t="shared" si="902"/>
        <v>13</v>
      </c>
      <c r="BL295" s="79">
        <f t="shared" si="903"/>
        <v>5828</v>
      </c>
      <c r="BM295" s="82"/>
      <c r="BN295" s="83">
        <f t="shared" si="904"/>
        <v>4.3239533287577216E-2</v>
      </c>
      <c r="BO295" s="84">
        <f t="shared" si="905"/>
        <v>4.9588194921070694E-2</v>
      </c>
      <c r="BP295" s="84">
        <f t="shared" si="906"/>
        <v>0.22958133150308854</v>
      </c>
      <c r="BQ295" s="84">
        <f t="shared" si="907"/>
        <v>0.15339739190116677</v>
      </c>
      <c r="BR295" s="84">
        <f t="shared" si="908"/>
        <v>0.29855868222374743</v>
      </c>
      <c r="BS295" s="84">
        <f t="shared" si="909"/>
        <v>0.20229924502402197</v>
      </c>
      <c r="BT295" s="84">
        <f t="shared" si="910"/>
        <v>1.6300617707618394E-2</v>
      </c>
      <c r="BU295" s="84">
        <f t="shared" si="911"/>
        <v>0</v>
      </c>
      <c r="BV295" s="84">
        <f t="shared" si="912"/>
        <v>4.8043925875085793E-3</v>
      </c>
      <c r="BW295" s="84">
        <f t="shared" si="913"/>
        <v>2.2306108442004119E-3</v>
      </c>
      <c r="BX295" s="84">
        <f t="shared" si="914"/>
        <v>0</v>
      </c>
      <c r="BY295" s="84">
        <f t="shared" si="915"/>
        <v>0</v>
      </c>
      <c r="BZ295" s="84">
        <f t="shared" si="916"/>
        <v>0</v>
      </c>
      <c r="CA295" s="75">
        <f t="shared" si="917"/>
        <v>2.2306108442004119E-3</v>
      </c>
      <c r="CB295" s="85">
        <f t="shared" si="918"/>
        <v>1</v>
      </c>
      <c r="CC295" s="75"/>
      <c r="CD295" s="75"/>
      <c r="CE295" s="74">
        <v>645</v>
      </c>
      <c r="CF295" s="74">
        <v>1521</v>
      </c>
      <c r="CG295" s="74">
        <v>1699</v>
      </c>
      <c r="CH295" s="74">
        <v>431</v>
      </c>
      <c r="CI295" s="74">
        <v>689</v>
      </c>
      <c r="CJ295" s="74">
        <v>912</v>
      </c>
      <c r="CK295" s="74">
        <v>107</v>
      </c>
      <c r="CP295" s="73">
        <f t="shared" si="1109"/>
        <v>0</v>
      </c>
      <c r="CQ295" s="73">
        <f t="shared" si="1110"/>
        <v>6004</v>
      </c>
      <c r="CR295" s="73"/>
      <c r="CS295" s="76">
        <f t="shared" si="919"/>
        <v>0.10742838107928047</v>
      </c>
      <c r="CT295" s="77">
        <f t="shared" si="920"/>
        <v>0.25333111259160562</v>
      </c>
      <c r="CU295" s="77">
        <f t="shared" si="921"/>
        <v>0.28297801465689543</v>
      </c>
      <c r="CV295" s="77">
        <f t="shared" si="922"/>
        <v>7.1785476349100596E-2</v>
      </c>
      <c r="CW295" s="77">
        <f t="shared" si="923"/>
        <v>0.11475682878081279</v>
      </c>
      <c r="CX295" s="77">
        <f t="shared" si="924"/>
        <v>0.15189873417721519</v>
      </c>
      <c r="CY295" s="77">
        <f t="shared" si="925"/>
        <v>1.7821452365089939E-2</v>
      </c>
      <c r="CZ295" s="78"/>
      <c r="DA295" s="78"/>
      <c r="DB295" s="78"/>
      <c r="DC295" s="78"/>
      <c r="DD295" s="78">
        <f t="shared" si="926"/>
        <v>0</v>
      </c>
      <c r="DE295" s="75">
        <f t="shared" si="927"/>
        <v>1</v>
      </c>
      <c r="DF295" s="75"/>
      <c r="DG295" s="75"/>
      <c r="DH295" s="74">
        <v>678</v>
      </c>
      <c r="DI295" s="74">
        <v>1570</v>
      </c>
      <c r="DJ295" s="74">
        <v>1253</v>
      </c>
      <c r="DK295" s="74">
        <v>1242</v>
      </c>
      <c r="DL295" s="74">
        <v>5</v>
      </c>
      <c r="DM295" s="74">
        <v>235</v>
      </c>
      <c r="DN295" s="74">
        <v>312</v>
      </c>
      <c r="DO295" s="74">
        <v>687</v>
      </c>
      <c r="DP295" s="74">
        <v>7</v>
      </c>
      <c r="DQ295" s="74">
        <v>9</v>
      </c>
      <c r="DU295" s="73">
        <f t="shared" si="928"/>
        <v>16</v>
      </c>
      <c r="DV295" s="73">
        <f t="shared" si="1111"/>
        <v>5998</v>
      </c>
      <c r="DW295" s="76">
        <f t="shared" si="929"/>
        <v>0.1130376792264088</v>
      </c>
      <c r="DX295" s="77">
        <f t="shared" si="930"/>
        <v>0.26175391797265757</v>
      </c>
      <c r="DY295" s="77">
        <f t="shared" si="931"/>
        <v>0.20890296765588529</v>
      </c>
      <c r="DZ295" s="77">
        <f t="shared" si="932"/>
        <v>0.20706902300766922</v>
      </c>
      <c r="EA295" s="77">
        <f t="shared" si="933"/>
        <v>8.336112037345782E-4</v>
      </c>
      <c r="EB295" s="77">
        <f t="shared" si="934"/>
        <v>3.9179726575525174E-2</v>
      </c>
      <c r="EC295" s="77">
        <f t="shared" si="935"/>
        <v>5.2017339113037679E-2</v>
      </c>
      <c r="ED295" s="77">
        <f t="shared" si="936"/>
        <v>0.11453817939313105</v>
      </c>
      <c r="EE295" s="75">
        <f t="shared" si="937"/>
        <v>1.1670556852284096E-3</v>
      </c>
      <c r="EF295" s="78">
        <f t="shared" si="938"/>
        <v>1.5005001667222407E-3</v>
      </c>
      <c r="EG295" s="78">
        <f t="shared" si="939"/>
        <v>0</v>
      </c>
      <c r="EH295" s="78">
        <f t="shared" si="940"/>
        <v>0</v>
      </c>
      <c r="EI295" s="78">
        <f t="shared" si="941"/>
        <v>0</v>
      </c>
      <c r="EJ295" s="75">
        <f t="shared" si="942"/>
        <v>2.6675558519506501E-3</v>
      </c>
      <c r="EK295" s="75">
        <f t="shared" si="943"/>
        <v>1</v>
      </c>
      <c r="EL295" s="75"/>
      <c r="EM295" s="75"/>
      <c r="EN295" s="75"/>
      <c r="EO295" s="75"/>
      <c r="EP295" s="75"/>
      <c r="EQ295" s="75"/>
      <c r="ER295" s="75">
        <f t="shared" si="944"/>
        <v>0.21174075330844927</v>
      </c>
      <c r="ES295" s="75">
        <f t="shared" si="945"/>
        <v>0.29855868222374743</v>
      </c>
      <c r="ET295" s="75">
        <f t="shared" si="946"/>
        <v>0.25333111259160562</v>
      </c>
      <c r="EU295" s="75">
        <f t="shared" si="947"/>
        <v>0.26175391797265757</v>
      </c>
      <c r="EV295" s="75"/>
      <c r="EW295" s="75"/>
      <c r="EX295" s="75">
        <f t="shared" si="948"/>
        <v>5.8873430607397352E-2</v>
      </c>
      <c r="EY295" s="75">
        <f t="shared" si="949"/>
        <v>4.9588194921070694E-2</v>
      </c>
      <c r="EZ295" s="75">
        <f t="shared" si="950"/>
        <v>0.11475682878081279</v>
      </c>
      <c r="FA295" s="75">
        <f t="shared" si="951"/>
        <v>0.20890296765588529</v>
      </c>
      <c r="FB295" s="75"/>
      <c r="FC295" s="75"/>
      <c r="FD295" s="75"/>
      <c r="FE295" s="75">
        <f t="shared" si="952"/>
        <v>0</v>
      </c>
      <c r="FF295" s="75"/>
      <c r="FG295" s="75"/>
      <c r="FH295" s="75"/>
      <c r="FI295" s="75"/>
      <c r="FJ295" s="75"/>
      <c r="FK295" s="75">
        <f t="shared" si="953"/>
        <v>4.8043925875085793E-3</v>
      </c>
      <c r="FL295" s="75"/>
      <c r="FM295" s="75"/>
      <c r="FN295" s="75"/>
      <c r="FO295" s="75"/>
      <c r="FP295" s="75">
        <f t="shared" si="954"/>
        <v>0.27061418391584663</v>
      </c>
      <c r="FQ295" s="75">
        <f t="shared" si="955"/>
        <v>0.35295126973232671</v>
      </c>
      <c r="FR295" s="75">
        <f t="shared" si="956"/>
        <v>0.3680879413724184</v>
      </c>
      <c r="FS295" s="75">
        <f t="shared" si="957"/>
        <v>0.47065688562854285</v>
      </c>
      <c r="FT295" s="75"/>
      <c r="FU295" s="75"/>
      <c r="FV295" s="75"/>
      <c r="FW295" s="75">
        <f t="shared" si="958"/>
        <v>-4.5227569632141806E-2</v>
      </c>
      <c r="FX295" s="75">
        <f t="shared" si="959"/>
        <v>8.4228053810519454E-3</v>
      </c>
      <c r="FY295" s="75">
        <f t="shared" si="960"/>
        <v>-3.6804764251089861E-2</v>
      </c>
      <c r="FZ295" s="75"/>
      <c r="GA295" s="75"/>
      <c r="GB295" s="75">
        <f t="shared" si="961"/>
        <v>6.5168633859742101E-2</v>
      </c>
      <c r="GC295" s="75">
        <f t="shared" si="962"/>
        <v>9.4146138875072491E-2</v>
      </c>
      <c r="GD295" s="75">
        <f t="shared" si="963"/>
        <v>0.15931477273481459</v>
      </c>
      <c r="GE295" s="75"/>
      <c r="GF295" s="75"/>
      <c r="GG295" s="75"/>
      <c r="GH295" s="75"/>
      <c r="GI295" s="75"/>
      <c r="GJ295" s="75"/>
      <c r="GK295" s="75"/>
      <c r="GL295" s="75"/>
      <c r="GM295" s="75"/>
      <c r="GN295" s="75"/>
      <c r="GO295" s="75"/>
      <c r="GP295" s="75"/>
      <c r="GQ295" s="75">
        <f t="shared" si="964"/>
        <v>1.5136671640091692E-2</v>
      </c>
      <c r="GR295" s="75">
        <f t="shared" si="965"/>
        <v>0.10256894425612445</v>
      </c>
      <c r="GS295" s="75">
        <f t="shared" si="966"/>
        <v>0.11770561589621614</v>
      </c>
      <c r="GT295" s="75"/>
      <c r="GU295" s="75"/>
      <c r="GV295" s="75"/>
      <c r="GW295" s="75"/>
      <c r="GX295" s="75">
        <f t="shared" si="967"/>
        <v>5.7685782151340346E-3</v>
      </c>
      <c r="GY295" s="75">
        <f t="shared" si="968"/>
        <v>1.6300617707618394E-2</v>
      </c>
      <c r="GZ295" s="75">
        <f t="shared" si="969"/>
        <v>1.7821452365089939E-2</v>
      </c>
      <c r="HA295" s="75">
        <f t="shared" si="970"/>
        <v>3.9179726575525174E-2</v>
      </c>
      <c r="HB295" s="75"/>
      <c r="HC295" s="75"/>
      <c r="HD295" s="75">
        <f t="shared" si="971"/>
        <v>1.5208346574715446E-3</v>
      </c>
      <c r="HE295" s="75">
        <f t="shared" si="972"/>
        <v>2.1358274210435235E-2</v>
      </c>
      <c r="HF295" s="75">
        <f t="shared" si="973"/>
        <v>2.287910886790678E-2</v>
      </c>
      <c r="HG295" s="75"/>
      <c r="HH295" s="75"/>
      <c r="HI295" s="75"/>
      <c r="HJ295" s="75">
        <f t="shared" si="974"/>
        <v>0.34950797421106211</v>
      </c>
      <c r="HK295" s="75">
        <f t="shared" si="975"/>
        <v>0.20229924502402197</v>
      </c>
      <c r="HL295" s="75">
        <f t="shared" si="976"/>
        <v>0.28297801465689543</v>
      </c>
      <c r="HM295" s="75">
        <f t="shared" si="977"/>
        <v>0.20706902300766922</v>
      </c>
      <c r="HN295" s="75"/>
      <c r="HO295" s="75"/>
      <c r="HP295" s="75">
        <f t="shared" si="978"/>
        <v>8.0678769632873459E-2</v>
      </c>
      <c r="HQ295" s="75">
        <f>Gegevens!HM131-Gegevens!HL131</f>
        <v>3.0506202979718178E-3</v>
      </c>
      <c r="HR295" s="75">
        <f t="shared" si="979"/>
        <v>4.7697779836472498E-3</v>
      </c>
      <c r="HS295" s="75"/>
      <c r="HT295" s="75"/>
      <c r="HU295" s="75"/>
      <c r="HV295" s="75">
        <f t="shared" si="980"/>
        <v>0.15354597896165592</v>
      </c>
      <c r="HW295" s="75">
        <f t="shared" si="981"/>
        <v>0.22958133150308854</v>
      </c>
      <c r="HX295" s="75">
        <f t="shared" si="982"/>
        <v>0.15189873417721519</v>
      </c>
      <c r="HY295" s="75">
        <f t="shared" si="983"/>
        <v>0.1130376792264088</v>
      </c>
      <c r="HZ295" s="75"/>
      <c r="IA295" s="75"/>
      <c r="IB295" s="75">
        <f t="shared" si="984"/>
        <v>-7.7682597325873348E-2</v>
      </c>
      <c r="IC295" s="75">
        <f t="shared" si="985"/>
        <v>-3.8861054950806398E-2</v>
      </c>
      <c r="ID295" s="75">
        <f t="shared" si="986"/>
        <v>-0.11654365227667975</v>
      </c>
      <c r="IE295" s="75"/>
      <c r="IF295" s="75"/>
      <c r="IG295" s="75"/>
      <c r="IH295" s="75">
        <f t="shared" si="987"/>
        <v>0.17848659653885307</v>
      </c>
      <c r="II295" s="75">
        <f t="shared" si="988"/>
        <v>0.15339739190116677</v>
      </c>
      <c r="IJ295" s="75">
        <f t="shared" si="989"/>
        <v>0.10742838107928047</v>
      </c>
      <c r="IK295" s="75">
        <f t="shared" si="990"/>
        <v>0.11453817939313105</v>
      </c>
      <c r="IL295" s="75"/>
      <c r="IM295" s="75"/>
      <c r="IN295" s="75">
        <f t="shared" si="991"/>
        <v>-4.59690108218863E-2</v>
      </c>
      <c r="IO295" s="75">
        <f t="shared" si="992"/>
        <v>7.109798313850571E-3</v>
      </c>
      <c r="IP295" s="75">
        <f t="shared" si="993"/>
        <v>-3.8859212508035729E-2</v>
      </c>
      <c r="IQ295" s="75"/>
      <c r="IR295" s="75"/>
      <c r="IS295" s="75"/>
      <c r="IT295" s="75">
        <f t="shared" si="994"/>
        <v>3.851374278927723E-2</v>
      </c>
      <c r="IU295" s="75">
        <f t="shared" si="995"/>
        <v>4.3239533287577216E-2</v>
      </c>
      <c r="IV295" s="75">
        <f t="shared" si="996"/>
        <v>7.1785476349100596E-2</v>
      </c>
      <c r="IW295" s="75">
        <f t="shared" si="997"/>
        <v>5.2017339113037679E-2</v>
      </c>
      <c r="IX295" s="75"/>
      <c r="IY295" s="75"/>
      <c r="IZ295" s="75">
        <f t="shared" si="998"/>
        <v>2.8545943061523381E-2</v>
      </c>
      <c r="JA295" s="75">
        <f t="shared" si="999"/>
        <v>-1.9768137236062917E-2</v>
      </c>
      <c r="JB295" s="75">
        <f t="shared" si="1000"/>
        <v>8.7778058254604635E-3</v>
      </c>
      <c r="JC295" s="75"/>
      <c r="JD295" s="75"/>
      <c r="JE295" s="75"/>
      <c r="JF295" s="75"/>
      <c r="JG295" s="75"/>
      <c r="JH295" s="75"/>
      <c r="JI295" s="75">
        <f t="shared" si="1001"/>
        <v>0.18425517475398712</v>
      </c>
      <c r="JJ295" s="75">
        <f t="shared" si="1002"/>
        <v>0.21700033932813029</v>
      </c>
      <c r="JK295" s="75">
        <f t="shared" si="1003"/>
        <v>0.22276891754326433</v>
      </c>
      <c r="JL295" s="75"/>
      <c r="JM295" s="75">
        <f t="shared" si="1004"/>
        <v>0.16969800960878517</v>
      </c>
      <c r="JN295" s="75">
        <f t="shared" si="1005"/>
        <v>0.19663692518874398</v>
      </c>
      <c r="JO295" s="75">
        <f t="shared" si="1006"/>
        <v>0.21293754289636238</v>
      </c>
      <c r="JP295" s="75"/>
      <c r="JQ295" s="75">
        <f t="shared" si="1007"/>
        <v>0.12524983344437041</v>
      </c>
      <c r="JR295" s="75">
        <f t="shared" si="1008"/>
        <v>0.17921385742838108</v>
      </c>
      <c r="JS295" s="75">
        <f t="shared" si="1009"/>
        <v>0.197035309793471</v>
      </c>
      <c r="JT295" s="75"/>
      <c r="JU295" s="75">
        <f t="shared" si="1010"/>
        <v>0.15371790596865623</v>
      </c>
      <c r="JV295" s="75">
        <f t="shared" si="1011"/>
        <v>0.16655551850616873</v>
      </c>
      <c r="JW295" s="75">
        <f t="shared" si="1012"/>
        <v>0.20573524508169391</v>
      </c>
      <c r="JX295" s="75"/>
      <c r="JY295" s="75"/>
      <c r="JZ295" s="75"/>
      <c r="KA295" s="75">
        <f t="shared" si="1013"/>
        <v>-4.4448176164414765E-2</v>
      </c>
      <c r="KB295" s="75">
        <f t="shared" si="1014"/>
        <v>2.846807252428582E-2</v>
      </c>
      <c r="KC295" s="75">
        <f t="shared" si="1015"/>
        <v>-1.5980103640128945E-2</v>
      </c>
      <c r="KD295" s="75"/>
      <c r="KE295" s="75"/>
      <c r="KF295" s="75">
        <f t="shared" si="1016"/>
        <v>-1.7423067760362898E-2</v>
      </c>
      <c r="KG295" s="75">
        <f t="shared" si="1017"/>
        <v>-1.2658338922212353E-2</v>
      </c>
      <c r="KH295" s="75">
        <f t="shared" si="1018"/>
        <v>-3.0081406682575251E-2</v>
      </c>
      <c r="KI295" s="75"/>
      <c r="KJ295" s="75"/>
      <c r="KK295" s="75">
        <f t="shared" si="1019"/>
        <v>-1.5902233102891378E-2</v>
      </c>
      <c r="KL295" s="75">
        <f t="shared" si="1020"/>
        <v>8.6999352882229097E-3</v>
      </c>
      <c r="KM295" s="75">
        <f t="shared" si="1021"/>
        <v>-7.202297814668468E-3</v>
      </c>
      <c r="KN295" s="75"/>
      <c r="KO295" s="75"/>
      <c r="KP295" s="75"/>
      <c r="KQ295" s="75"/>
      <c r="KR295" s="73">
        <f t="shared" si="1022"/>
        <v>1790.754975978037</v>
      </c>
      <c r="KS295" s="73">
        <f t="shared" si="1023"/>
        <v>297.42999313658203</v>
      </c>
      <c r="KT295" s="73">
        <f t="shared" si="1024"/>
        <v>1213.3908716540839</v>
      </c>
      <c r="KU295" s="73">
        <f t="shared" si="1025"/>
        <v>1377.0288263555251</v>
      </c>
      <c r="KV295" s="73">
        <f t="shared" si="1026"/>
        <v>920.07755662319835</v>
      </c>
      <c r="KW295" s="73">
        <f t="shared" si="1027"/>
        <v>259.35072065888812</v>
      </c>
      <c r="KX295" s="73">
        <f t="shared" si="1028"/>
        <v>97.77110501029513</v>
      </c>
      <c r="KY295" s="73"/>
      <c r="KZ295" s="73">
        <f t="shared" si="1029"/>
        <v>1519.4800133244505</v>
      </c>
      <c r="LA295" s="73">
        <f t="shared" si="1030"/>
        <v>688.3114590273151</v>
      </c>
      <c r="LB295" s="73">
        <f t="shared" si="1031"/>
        <v>1697.3021319120587</v>
      </c>
      <c r="LC295" s="73">
        <f t="shared" si="1032"/>
        <v>911.08860759493678</v>
      </c>
      <c r="LD295" s="73">
        <f t="shared" si="1033"/>
        <v>644.35542971352425</v>
      </c>
      <c r="LE295" s="73">
        <f t="shared" si="1034"/>
        <v>430.56928714190536</v>
      </c>
      <c r="LF295" s="73">
        <f t="shared" si="1035"/>
        <v>106.89307128580946</v>
      </c>
      <c r="LG295" s="73"/>
      <c r="LH295" s="73">
        <f t="shared" si="1036"/>
        <v>1570</v>
      </c>
      <c r="LI295" s="73">
        <f t="shared" si="1037"/>
        <v>1253</v>
      </c>
      <c r="LJ295" s="73">
        <f t="shared" si="1038"/>
        <v>1242</v>
      </c>
      <c r="LK295" s="73">
        <f t="shared" si="1039"/>
        <v>678</v>
      </c>
      <c r="LL295" s="73">
        <f t="shared" si="1040"/>
        <v>687</v>
      </c>
      <c r="LM295" s="73">
        <f t="shared" si="1041"/>
        <v>312</v>
      </c>
      <c r="LN295" s="73">
        <f t="shared" si="1042"/>
        <v>235</v>
      </c>
      <c r="LO295" s="73"/>
      <c r="LP295" s="73">
        <f t="shared" si="1043"/>
        <v>-271.2749626535865</v>
      </c>
      <c r="LQ295" s="73">
        <f t="shared" si="1044"/>
        <v>390.88146589073307</v>
      </c>
      <c r="LR295" s="73">
        <f t="shared" si="1045"/>
        <v>483.91126025797485</v>
      </c>
      <c r="LS295" s="73">
        <f t="shared" si="1046"/>
        <v>-465.94021876058832</v>
      </c>
      <c r="LT295" s="73">
        <f t="shared" si="1047"/>
        <v>-275.7221269096741</v>
      </c>
      <c r="LU295" s="73">
        <f t="shared" si="1048"/>
        <v>171.21856648301724</v>
      </c>
      <c r="LV295" s="73">
        <f t="shared" si="1049"/>
        <v>9.1219662755143247</v>
      </c>
      <c r="LW295" s="73"/>
      <c r="LX295" s="73">
        <f t="shared" si="1050"/>
        <v>50.51998667554949</v>
      </c>
      <c r="LY295" s="73">
        <f t="shared" si="1051"/>
        <v>564.6885409726849</v>
      </c>
      <c r="LZ295" s="73">
        <f t="shared" si="1052"/>
        <v>-455.30213191205871</v>
      </c>
      <c r="MA295" s="73">
        <f t="shared" si="1053"/>
        <v>-233.08860759493678</v>
      </c>
      <c r="MB295" s="73">
        <f t="shared" si="1054"/>
        <v>42.644570286475755</v>
      </c>
      <c r="MC295" s="73">
        <f t="shared" si="1055"/>
        <v>-118.56928714190536</v>
      </c>
      <c r="MD295" s="73">
        <f t="shared" si="1056"/>
        <v>128.10692871419053</v>
      </c>
      <c r="ME295" s="73"/>
      <c r="MF295" s="73">
        <f t="shared" si="1057"/>
        <v>-220.75497597803701</v>
      </c>
      <c r="MG295" s="73">
        <f t="shared" si="1058"/>
        <v>955.57000686341803</v>
      </c>
      <c r="MH295" s="73">
        <f t="shared" si="1059"/>
        <v>28.609128345916133</v>
      </c>
      <c r="MI295" s="73">
        <f t="shared" si="1060"/>
        <v>-699.0288263555251</v>
      </c>
      <c r="MJ295" s="73">
        <f t="shared" si="1061"/>
        <v>-233.07755662319835</v>
      </c>
      <c r="MK295" s="73">
        <f t="shared" si="1062"/>
        <v>52.649279341111878</v>
      </c>
      <c r="ML295" s="73">
        <f t="shared" si="1063"/>
        <v>137.22889498970488</v>
      </c>
      <c r="MM295" s="73"/>
      <c r="MN295" s="75">
        <f t="shared" si="1064"/>
        <v>-0.1514863654115646</v>
      </c>
      <c r="MO295" s="75">
        <f t="shared" si="1065"/>
        <v>1.3141965333376364</v>
      </c>
      <c r="MP295" s="75">
        <f t="shared" si="1066"/>
        <v>0.39880904955079416</v>
      </c>
      <c r="MQ295" s="75">
        <f t="shared" si="1067"/>
        <v>-0.3383663506839984</v>
      </c>
      <c r="MR295" s="75">
        <f t="shared" si="1068"/>
        <v>-0.29967270142052954</v>
      </c>
      <c r="MS295" s="75">
        <f t="shared" si="1069"/>
        <v>0.66018157207364392</v>
      </c>
      <c r="MT295" s="75">
        <f t="shared" si="1070"/>
        <v>9.3299204039412234E-2</v>
      </c>
      <c r="MU295" s="75"/>
      <c r="MV295" s="75">
        <f t="shared" si="1071"/>
        <v>3.3248207434474555E-2</v>
      </c>
      <c r="MW295" s="75">
        <f t="shared" si="1072"/>
        <v>0.8203968328097756</v>
      </c>
      <c r="MX295" s="75">
        <f t="shared" si="1073"/>
        <v>-0.26825049197289819</v>
      </c>
      <c r="MY295" s="75">
        <f t="shared" si="1074"/>
        <v>-0.25583527842614212</v>
      </c>
      <c r="MZ295" s="75">
        <f t="shared" si="1075"/>
        <v>6.6181750505982739E-2</v>
      </c>
      <c r="NA295" s="75">
        <f t="shared" si="1076"/>
        <v>-0.27537794887545647</v>
      </c>
      <c r="NB295" s="75">
        <f t="shared" si="1077"/>
        <v>1.1984586762565714</v>
      </c>
      <c r="NC295" s="75"/>
      <c r="ND295" s="75">
        <f t="shared" si="1078"/>
        <v>-0.12327480807778836</v>
      </c>
      <c r="NE295" s="75">
        <f t="shared" si="1079"/>
        <v>3.2127560397871955</v>
      </c>
      <c r="NF295" s="75">
        <f t="shared" si="1080"/>
        <v>2.3577833832651485E-2</v>
      </c>
      <c r="NG295" s="75">
        <f t="shared" si="1081"/>
        <v>-0.50763557957286209</v>
      </c>
      <c r="NH295" s="75">
        <f t="shared" si="1082"/>
        <v>-0.25332381487341415</v>
      </c>
      <c r="NI295" s="75">
        <f t="shared" si="1083"/>
        <v>0.20300417599517301</v>
      </c>
      <c r="NJ295" s="75">
        <f t="shared" si="1084"/>
        <v>1.4035731208648496</v>
      </c>
      <c r="NK295" s="75"/>
      <c r="NL295" s="75"/>
      <c r="NM295" s="211">
        <v>6751</v>
      </c>
      <c r="NN295" s="212">
        <v>0</v>
      </c>
      <c r="NO295" s="212">
        <v>2</v>
      </c>
      <c r="NP295" s="212">
        <v>3</v>
      </c>
      <c r="NQ295" s="212">
        <v>0</v>
      </c>
      <c r="NR295" s="212">
        <v>3</v>
      </c>
      <c r="NS295" s="213">
        <v>8</v>
      </c>
      <c r="NT295" s="213">
        <f t="shared" si="1085"/>
        <v>6759</v>
      </c>
      <c r="NU295" s="75"/>
      <c r="NV295" s="75"/>
      <c r="NW295" s="73">
        <v>5998</v>
      </c>
      <c r="NX295" s="73">
        <v>1253</v>
      </c>
      <c r="NY295" s="75">
        <f t="shared" si="1086"/>
        <v>0.20890296765588529</v>
      </c>
      <c r="NZ295" s="75">
        <f t="shared" si="1087"/>
        <v>1.4283720702059875E-3</v>
      </c>
      <c r="OA295" s="75">
        <f t="shared" si="1088"/>
        <v>1.5987220430978717E-3</v>
      </c>
      <c r="OB295" s="73">
        <v>8498</v>
      </c>
      <c r="OC295" s="73">
        <v>6759</v>
      </c>
      <c r="OD295" s="73">
        <v>544.25511403453288</v>
      </c>
      <c r="OE295" s="73">
        <v>277.42368537812825</v>
      </c>
      <c r="OF295" s="75">
        <f t="shared" si="1089"/>
        <v>3.2645761988482964E-2</v>
      </c>
      <c r="OG295" s="75">
        <f t="shared" si="1090"/>
        <v>0.50973096664467132</v>
      </c>
      <c r="OH295" s="73">
        <v>293.33333333333303</v>
      </c>
      <c r="OI295" s="73">
        <f t="shared" si="1091"/>
        <v>149.52108354910342</v>
      </c>
      <c r="OJ295" s="75">
        <f t="shared" si="1092"/>
        <v>2.212177593565667E-2</v>
      </c>
      <c r="OK295" s="75">
        <f t="shared" si="1093"/>
        <v>1.296715638103725E-3</v>
      </c>
      <c r="OL295" s="75">
        <f t="shared" si="1094"/>
        <v>4.0471481738722152E-4</v>
      </c>
      <c r="OM295" s="73">
        <v>8446</v>
      </c>
      <c r="ON295" s="73">
        <v>163248351</v>
      </c>
      <c r="OO295" s="73">
        <f t="shared" si="1095"/>
        <v>19328.48105612124</v>
      </c>
      <c r="OP295" s="75">
        <f t="shared" si="1096"/>
        <v>1.296130729040541E-3</v>
      </c>
      <c r="OQ295" s="75">
        <f t="shared" si="1097"/>
        <v>1.3109538267751686E-3</v>
      </c>
      <c r="OR295" s="75">
        <f t="shared" si="1098"/>
        <v>4.8203727610174281E-4</v>
      </c>
      <c r="OS295" s="73">
        <v>1409.6256215960216</v>
      </c>
      <c r="OT295" s="75">
        <f t="shared" si="1099"/>
        <v>0.16587733838503432</v>
      </c>
      <c r="OU295" s="75">
        <f t="shared" si="1100"/>
        <v>1.1617553808355031E-3</v>
      </c>
      <c r="OV295" s="73">
        <v>65.476880573060456</v>
      </c>
      <c r="OW295" s="75">
        <f t="shared" si="1101"/>
        <v>7.7524130444068737E-3</v>
      </c>
      <c r="OX295" s="75">
        <v>9.3896713615023476E-3</v>
      </c>
      <c r="OY295" s="73">
        <v>412</v>
      </c>
      <c r="OZ295" s="75">
        <f t="shared" si="1102"/>
        <v>4.848199576370911E-2</v>
      </c>
      <c r="PA295" s="73">
        <v>1815</v>
      </c>
      <c r="PB295" s="75">
        <f t="shared" si="1103"/>
        <v>0.21357966580371851</v>
      </c>
      <c r="PC295" s="73">
        <v>1259</v>
      </c>
      <c r="PD295" s="73">
        <v>1925</v>
      </c>
      <c r="PE295" s="75">
        <f t="shared" si="1104"/>
        <v>-0.34597402597402599</v>
      </c>
      <c r="PF295" s="75">
        <v>4.9742457689477555E-2</v>
      </c>
      <c r="PG295" s="75">
        <v>5.2391464311994117E-2</v>
      </c>
      <c r="PH295" s="75">
        <v>0.10213392200147167</v>
      </c>
      <c r="PI295" s="75"/>
      <c r="PJ295" s="75"/>
      <c r="PK295" s="75"/>
      <c r="PL295" s="75"/>
      <c r="PM295" s="75"/>
      <c r="PN295" s="75"/>
      <c r="PO295" s="226"/>
      <c r="PP295" s="21">
        <f t="shared" si="1105"/>
        <v>0</v>
      </c>
      <c r="PQ295" s="73">
        <f t="shared" si="1106"/>
        <v>111.92616240860254</v>
      </c>
      <c r="PR295" s="73"/>
      <c r="PS295" s="73">
        <f t="shared" si="1107"/>
        <v>37.190482819473793</v>
      </c>
      <c r="PT295" s="73">
        <v>2</v>
      </c>
      <c r="PU295" s="73">
        <f t="shared" si="1108"/>
        <v>31.21076090198645</v>
      </c>
      <c r="PV295" s="73">
        <v>2</v>
      </c>
      <c r="PW295" s="73"/>
    </row>
    <row r="296" spans="1:439" x14ac:dyDescent="0.25">
      <c r="A296" s="150"/>
      <c r="B296" s="153" t="s">
        <v>12</v>
      </c>
      <c r="C296" s="151"/>
      <c r="D296" s="156">
        <v>31042</v>
      </c>
      <c r="E296" s="156" t="s">
        <v>140</v>
      </c>
      <c r="F296" s="72" t="s">
        <v>150</v>
      </c>
      <c r="G296" s="82"/>
      <c r="P296" s="161"/>
      <c r="Q296" s="127"/>
      <c r="R296" s="127"/>
      <c r="S296" s="127"/>
      <c r="T296" s="127"/>
      <c r="U296" s="127"/>
      <c r="V296" s="127"/>
      <c r="W296" s="127"/>
      <c r="X296" s="127"/>
      <c r="Y296" s="127"/>
      <c r="Z296" s="113"/>
      <c r="AA296" s="73"/>
      <c r="AB296" s="74">
        <v>234</v>
      </c>
      <c r="AC296" s="74">
        <v>523</v>
      </c>
      <c r="AD296" s="74">
        <v>149</v>
      </c>
      <c r="AE296" s="74">
        <v>137</v>
      </c>
      <c r="AF296" s="74">
        <v>133</v>
      </c>
      <c r="AG296" s="74">
        <v>775</v>
      </c>
      <c r="AH296" s="74">
        <v>28</v>
      </c>
      <c r="AI296" s="74">
        <v>37</v>
      </c>
      <c r="AK296" s="73">
        <f t="shared" si="892"/>
        <v>2016</v>
      </c>
      <c r="AL296" s="75"/>
      <c r="AM296" s="76">
        <f t="shared" si="893"/>
        <v>0.11607142857142858</v>
      </c>
      <c r="AN296" s="77">
        <f t="shared" si="894"/>
        <v>0.2594246031746032</v>
      </c>
      <c r="AO296" s="77">
        <f t="shared" si="895"/>
        <v>7.390873015873016E-2</v>
      </c>
      <c r="AP296" s="77">
        <f t="shared" si="896"/>
        <v>6.7956349206349201E-2</v>
      </c>
      <c r="AQ296" s="77">
        <f t="shared" si="897"/>
        <v>6.5972222222222224E-2</v>
      </c>
      <c r="AR296" s="77">
        <f t="shared" si="898"/>
        <v>0.3844246031746032</v>
      </c>
      <c r="AS296" s="77">
        <f t="shared" si="899"/>
        <v>1.3888888888888888E-2</v>
      </c>
      <c r="AT296" s="78">
        <f t="shared" si="900"/>
        <v>1.8353174603174604E-2</v>
      </c>
      <c r="AU296" s="75">
        <f t="shared" si="901"/>
        <v>1</v>
      </c>
      <c r="AV296" s="75"/>
      <c r="AW296" s="75"/>
      <c r="AX296" s="74">
        <v>146</v>
      </c>
      <c r="AY296" s="74">
        <v>93</v>
      </c>
      <c r="AZ296" s="74">
        <v>296</v>
      </c>
      <c r="BA296" s="74">
        <v>242</v>
      </c>
      <c r="BB296" s="74">
        <v>629</v>
      </c>
      <c r="BC296" s="74">
        <v>478</v>
      </c>
      <c r="BD296" s="74">
        <v>31</v>
      </c>
      <c r="BE296" s="74">
        <v>100</v>
      </c>
      <c r="BF296" s="74">
        <v>5</v>
      </c>
      <c r="BG296" s="79">
        <v>1</v>
      </c>
      <c r="BH296" s="80"/>
      <c r="BI296" s="80"/>
      <c r="BJ296" s="81"/>
      <c r="BK296" s="73">
        <f t="shared" si="902"/>
        <v>1</v>
      </c>
      <c r="BL296" s="79">
        <f t="shared" si="903"/>
        <v>2021</v>
      </c>
      <c r="BM296" s="82"/>
      <c r="BN296" s="83">
        <f t="shared" si="904"/>
        <v>7.2241464621474516E-2</v>
      </c>
      <c r="BO296" s="84">
        <f t="shared" si="905"/>
        <v>4.6016823354774861E-2</v>
      </c>
      <c r="BP296" s="84">
        <f t="shared" si="906"/>
        <v>0.14646214745175656</v>
      </c>
      <c r="BQ296" s="84">
        <f t="shared" si="907"/>
        <v>0.11974270163285503</v>
      </c>
      <c r="BR296" s="84">
        <f t="shared" si="908"/>
        <v>0.31123206333498266</v>
      </c>
      <c r="BS296" s="84">
        <f t="shared" si="909"/>
        <v>0.23651657595249875</v>
      </c>
      <c r="BT296" s="84">
        <f t="shared" si="910"/>
        <v>1.5338941118258289E-2</v>
      </c>
      <c r="BU296" s="84">
        <f t="shared" si="911"/>
        <v>4.9480455220188027E-2</v>
      </c>
      <c r="BV296" s="84">
        <f t="shared" si="912"/>
        <v>2.4740227610094011E-3</v>
      </c>
      <c r="BW296" s="84">
        <f t="shared" si="913"/>
        <v>4.9480455220188031E-4</v>
      </c>
      <c r="BX296" s="84">
        <f t="shared" si="914"/>
        <v>0</v>
      </c>
      <c r="BY296" s="84">
        <f t="shared" si="915"/>
        <v>0</v>
      </c>
      <c r="BZ296" s="84">
        <f t="shared" si="916"/>
        <v>0</v>
      </c>
      <c r="CA296" s="75">
        <f t="shared" si="917"/>
        <v>4.9480455220188031E-4</v>
      </c>
      <c r="CB296" s="85">
        <f t="shared" si="918"/>
        <v>1</v>
      </c>
      <c r="CC296" s="75"/>
      <c r="CD296" s="75"/>
      <c r="CE296" s="74">
        <v>137</v>
      </c>
      <c r="CF296" s="74">
        <v>439</v>
      </c>
      <c r="CG296" s="74">
        <v>511</v>
      </c>
      <c r="CH296" s="74">
        <v>230</v>
      </c>
      <c r="CI296" s="74">
        <v>287</v>
      </c>
      <c r="CJ296" s="74">
        <v>360</v>
      </c>
      <c r="CK296" s="74">
        <v>47</v>
      </c>
      <c r="CP296" s="73">
        <f t="shared" si="1109"/>
        <v>0</v>
      </c>
      <c r="CQ296" s="73">
        <f t="shared" si="1110"/>
        <v>2011</v>
      </c>
      <c r="CR296" s="73"/>
      <c r="CS296" s="76">
        <f t="shared" si="919"/>
        <v>6.8125310790651414E-2</v>
      </c>
      <c r="CT296" s="77">
        <f t="shared" si="920"/>
        <v>0.21829935355544505</v>
      </c>
      <c r="CU296" s="77">
        <f t="shared" si="921"/>
        <v>0.25410243659870713</v>
      </c>
      <c r="CV296" s="77">
        <f t="shared" si="922"/>
        <v>0.11437095972153158</v>
      </c>
      <c r="CW296" s="77">
        <f t="shared" si="923"/>
        <v>0.14271506713078069</v>
      </c>
      <c r="CX296" s="77">
        <f t="shared" si="924"/>
        <v>0.17901541521631029</v>
      </c>
      <c r="CY296" s="77">
        <f t="shared" si="925"/>
        <v>2.3371456986573842E-2</v>
      </c>
      <c r="CZ296" s="78"/>
      <c r="DA296" s="78"/>
      <c r="DB296" s="78"/>
      <c r="DC296" s="78"/>
      <c r="DD296" s="78">
        <f t="shared" si="926"/>
        <v>0</v>
      </c>
      <c r="DE296" s="75">
        <f t="shared" si="927"/>
        <v>1</v>
      </c>
      <c r="DF296" s="75"/>
      <c r="DG296" s="75"/>
      <c r="DH296" s="74">
        <v>284</v>
      </c>
      <c r="DI296" s="74">
        <v>524</v>
      </c>
      <c r="DJ296" s="74">
        <v>408</v>
      </c>
      <c r="DK296" s="74">
        <v>462</v>
      </c>
      <c r="DM296" s="74">
        <v>80</v>
      </c>
      <c r="DN296" s="74">
        <v>174</v>
      </c>
      <c r="DO296" s="74">
        <v>227</v>
      </c>
      <c r="DP296" s="74">
        <v>38</v>
      </c>
      <c r="DU296" s="73">
        <f t="shared" si="928"/>
        <v>38</v>
      </c>
      <c r="DV296" s="73">
        <f t="shared" si="1111"/>
        <v>2197</v>
      </c>
      <c r="DW296" s="76">
        <f t="shared" si="929"/>
        <v>0.12926718252162039</v>
      </c>
      <c r="DX296" s="77">
        <f t="shared" si="930"/>
        <v>0.23850705507510242</v>
      </c>
      <c r="DY296" s="77">
        <f t="shared" si="931"/>
        <v>0.18570778334091945</v>
      </c>
      <c r="DZ296" s="77">
        <f t="shared" si="932"/>
        <v>0.21028675466545288</v>
      </c>
      <c r="EA296" s="77">
        <f t="shared" si="933"/>
        <v>0</v>
      </c>
      <c r="EB296" s="77">
        <f t="shared" si="934"/>
        <v>3.6413290851160671E-2</v>
      </c>
      <c r="EC296" s="77">
        <f t="shared" si="935"/>
        <v>7.919890760127446E-2</v>
      </c>
      <c r="ED296" s="77">
        <f t="shared" si="936"/>
        <v>0.10332271279016841</v>
      </c>
      <c r="EE296" s="75">
        <f t="shared" si="937"/>
        <v>1.7296313154301319E-2</v>
      </c>
      <c r="EF296" s="78">
        <f t="shared" si="938"/>
        <v>0</v>
      </c>
      <c r="EG296" s="78">
        <f t="shared" si="939"/>
        <v>0</v>
      </c>
      <c r="EH296" s="78">
        <f t="shared" si="940"/>
        <v>0</v>
      </c>
      <c r="EI296" s="78">
        <f t="shared" si="941"/>
        <v>0</v>
      </c>
      <c r="EJ296" s="75">
        <f t="shared" si="942"/>
        <v>1.7296313154301319E-2</v>
      </c>
      <c r="EK296" s="75">
        <f t="shared" si="943"/>
        <v>1</v>
      </c>
      <c r="EL296" s="75"/>
      <c r="EM296" s="75"/>
      <c r="EN296" s="75"/>
      <c r="EO296" s="75"/>
      <c r="EP296" s="75"/>
      <c r="EQ296" s="75"/>
      <c r="ER296" s="75">
        <f t="shared" si="944"/>
        <v>0.2594246031746032</v>
      </c>
      <c r="ES296" s="75">
        <f t="shared" si="945"/>
        <v>0.31123206333498266</v>
      </c>
      <c r="ET296" s="75">
        <f t="shared" si="946"/>
        <v>0.21829935355544505</v>
      </c>
      <c r="EU296" s="75">
        <f t="shared" si="947"/>
        <v>0.23850705507510242</v>
      </c>
      <c r="EV296" s="75"/>
      <c r="EW296" s="75"/>
      <c r="EX296" s="75">
        <f t="shared" si="948"/>
        <v>7.390873015873016E-2</v>
      </c>
      <c r="EY296" s="75">
        <f t="shared" si="949"/>
        <v>4.6016823354774861E-2</v>
      </c>
      <c r="EZ296" s="75">
        <f t="shared" si="950"/>
        <v>0.14271506713078069</v>
      </c>
      <c r="FA296" s="75">
        <f t="shared" si="951"/>
        <v>0.18570778334091945</v>
      </c>
      <c r="FB296" s="75"/>
      <c r="FC296" s="75"/>
      <c r="FD296" s="75"/>
      <c r="FE296" s="75">
        <f t="shared" si="952"/>
        <v>4.9480455220188027E-2</v>
      </c>
      <c r="FF296" s="75"/>
      <c r="FG296" s="75"/>
      <c r="FH296" s="75"/>
      <c r="FI296" s="75"/>
      <c r="FJ296" s="75"/>
      <c r="FK296" s="75">
        <f t="shared" si="953"/>
        <v>2.4740227610094011E-3</v>
      </c>
      <c r="FL296" s="75"/>
      <c r="FM296" s="75"/>
      <c r="FN296" s="75"/>
      <c r="FO296" s="75"/>
      <c r="FP296" s="75">
        <f t="shared" si="954"/>
        <v>0.33333333333333337</v>
      </c>
      <c r="FQ296" s="75">
        <f t="shared" si="955"/>
        <v>0.40920336467095492</v>
      </c>
      <c r="FR296" s="75">
        <f t="shared" si="956"/>
        <v>0.36101442068622575</v>
      </c>
      <c r="FS296" s="75">
        <f t="shared" si="957"/>
        <v>0.42421483841602187</v>
      </c>
      <c r="FT296" s="75"/>
      <c r="FU296" s="75"/>
      <c r="FV296" s="75"/>
      <c r="FW296" s="75">
        <f t="shared" si="958"/>
        <v>-9.2932709779537603E-2</v>
      </c>
      <c r="FX296" s="75">
        <f t="shared" si="959"/>
        <v>2.0207701519657367E-2</v>
      </c>
      <c r="FY296" s="75">
        <f t="shared" si="960"/>
        <v>-7.2725008259880236E-2</v>
      </c>
      <c r="FZ296" s="75"/>
      <c r="GA296" s="75"/>
      <c r="GB296" s="75">
        <f t="shared" si="961"/>
        <v>9.6698243776005832E-2</v>
      </c>
      <c r="GC296" s="75">
        <f t="shared" si="962"/>
        <v>4.2992716210138754E-2</v>
      </c>
      <c r="GD296" s="75">
        <f t="shared" si="963"/>
        <v>0.13969095998614459</v>
      </c>
      <c r="GE296" s="75"/>
      <c r="GF296" s="75"/>
      <c r="GG296" s="75"/>
      <c r="GH296" s="75"/>
      <c r="GI296" s="75"/>
      <c r="GJ296" s="75"/>
      <c r="GK296" s="75"/>
      <c r="GL296" s="75"/>
      <c r="GM296" s="75"/>
      <c r="GN296" s="75"/>
      <c r="GO296" s="75"/>
      <c r="GP296" s="75"/>
      <c r="GQ296" s="75">
        <f t="shared" si="964"/>
        <v>-4.8188943984729171E-2</v>
      </c>
      <c r="GR296" s="75">
        <f t="shared" si="965"/>
        <v>6.3200417729796121E-2</v>
      </c>
      <c r="GS296" s="75">
        <f t="shared" si="966"/>
        <v>1.501147374506695E-2</v>
      </c>
      <c r="GT296" s="75"/>
      <c r="GU296" s="75"/>
      <c r="GV296" s="75"/>
      <c r="GW296" s="75"/>
      <c r="GX296" s="75">
        <f t="shared" si="967"/>
        <v>1.3888888888888888E-2</v>
      </c>
      <c r="GY296" s="75">
        <f t="shared" si="968"/>
        <v>1.5338941118258289E-2</v>
      </c>
      <c r="GZ296" s="75">
        <f t="shared" si="969"/>
        <v>2.3371456986573842E-2</v>
      </c>
      <c r="HA296" s="75">
        <f t="shared" si="970"/>
        <v>3.6413290851160671E-2</v>
      </c>
      <c r="HB296" s="75"/>
      <c r="HC296" s="75"/>
      <c r="HD296" s="75">
        <f t="shared" si="971"/>
        <v>8.0325158683155536E-3</v>
      </c>
      <c r="HE296" s="75">
        <f t="shared" si="972"/>
        <v>1.3041833864586828E-2</v>
      </c>
      <c r="HF296" s="75">
        <f t="shared" si="973"/>
        <v>2.1074349732902384E-2</v>
      </c>
      <c r="HG296" s="75"/>
      <c r="HH296" s="75"/>
      <c r="HI296" s="75"/>
      <c r="HJ296" s="75">
        <f t="shared" si="974"/>
        <v>0.3844246031746032</v>
      </c>
      <c r="HK296" s="75">
        <f t="shared" si="975"/>
        <v>0.23651657595249875</v>
      </c>
      <c r="HL296" s="75">
        <f t="shared" si="976"/>
        <v>0.25410243659870713</v>
      </c>
      <c r="HM296" s="75">
        <f t="shared" si="977"/>
        <v>0.21028675466545288</v>
      </c>
      <c r="HN296" s="75"/>
      <c r="HO296" s="75"/>
      <c r="HP296" s="75">
        <f t="shared" si="978"/>
        <v>1.7585860646208373E-2</v>
      </c>
      <c r="HQ296" s="75">
        <f>Gegevens!HM144-Gegevens!HL144</f>
        <v>-5.8643096758438956E-2</v>
      </c>
      <c r="HR296" s="75">
        <f t="shared" si="979"/>
        <v>-2.6229821287045874E-2</v>
      </c>
      <c r="HS296" s="75"/>
      <c r="HT296" s="75"/>
      <c r="HU296" s="75"/>
      <c r="HV296" s="75">
        <f t="shared" si="980"/>
        <v>0.11607142857142858</v>
      </c>
      <c r="HW296" s="75">
        <f t="shared" si="981"/>
        <v>0.14646214745175656</v>
      </c>
      <c r="HX296" s="75">
        <f t="shared" si="982"/>
        <v>0.17901541521631029</v>
      </c>
      <c r="HY296" s="75">
        <f t="shared" si="983"/>
        <v>0.12926718252162039</v>
      </c>
      <c r="HZ296" s="75"/>
      <c r="IA296" s="75"/>
      <c r="IB296" s="75">
        <f t="shared" si="984"/>
        <v>3.2553267764553723E-2</v>
      </c>
      <c r="IC296" s="75">
        <f t="shared" si="985"/>
        <v>-4.9748232694689892E-2</v>
      </c>
      <c r="ID296" s="75">
        <f t="shared" si="986"/>
        <v>-1.719496493013617E-2</v>
      </c>
      <c r="IE296" s="75"/>
      <c r="IF296" s="75"/>
      <c r="IG296" s="75"/>
      <c r="IH296" s="75">
        <f t="shared" si="987"/>
        <v>6.7956349206349201E-2</v>
      </c>
      <c r="II296" s="75">
        <f t="shared" si="988"/>
        <v>0.11974270163285503</v>
      </c>
      <c r="IJ296" s="75">
        <f t="shared" si="989"/>
        <v>6.8125310790651414E-2</v>
      </c>
      <c r="IK296" s="75">
        <f t="shared" si="990"/>
        <v>0.10332271279016841</v>
      </c>
      <c r="IL296" s="75"/>
      <c r="IM296" s="75"/>
      <c r="IN296" s="75">
        <f t="shared" si="991"/>
        <v>-5.1617390842203612E-2</v>
      </c>
      <c r="IO296" s="75">
        <f t="shared" si="992"/>
        <v>3.5197401999517E-2</v>
      </c>
      <c r="IP296" s="75">
        <f t="shared" si="993"/>
        <v>-1.6419988842686611E-2</v>
      </c>
      <c r="IQ296" s="75"/>
      <c r="IR296" s="75"/>
      <c r="IS296" s="75"/>
      <c r="IT296" s="75">
        <f t="shared" si="994"/>
        <v>6.5972222222222224E-2</v>
      </c>
      <c r="IU296" s="75">
        <f t="shared" si="995"/>
        <v>7.2241464621474516E-2</v>
      </c>
      <c r="IV296" s="75">
        <f t="shared" si="996"/>
        <v>0.11437095972153158</v>
      </c>
      <c r="IW296" s="75">
        <f t="shared" si="997"/>
        <v>7.919890760127446E-2</v>
      </c>
      <c r="IX296" s="75"/>
      <c r="IY296" s="75"/>
      <c r="IZ296" s="75">
        <f t="shared" si="998"/>
        <v>4.2129495100057063E-2</v>
      </c>
      <c r="JA296" s="75">
        <f t="shared" si="999"/>
        <v>-3.5172052120257119E-2</v>
      </c>
      <c r="JB296" s="75">
        <f t="shared" si="1000"/>
        <v>6.9574429797999437E-3</v>
      </c>
      <c r="JC296" s="75"/>
      <c r="JD296" s="75"/>
      <c r="JE296" s="75"/>
      <c r="JF296" s="75"/>
      <c r="JG296" s="75"/>
      <c r="JH296" s="75"/>
      <c r="JI296" s="75">
        <f t="shared" si="1001"/>
        <v>8.1845238095238082E-2</v>
      </c>
      <c r="JJ296" s="75">
        <f t="shared" si="1002"/>
        <v>0.13392857142857142</v>
      </c>
      <c r="JK296" s="75">
        <f t="shared" si="1003"/>
        <v>0.14781746031746029</v>
      </c>
      <c r="JL296" s="75"/>
      <c r="JM296" s="75">
        <f t="shared" si="1004"/>
        <v>0.13508164275111331</v>
      </c>
      <c r="JN296" s="75">
        <f t="shared" si="1005"/>
        <v>0.19198416625432954</v>
      </c>
      <c r="JO296" s="75">
        <f t="shared" si="1006"/>
        <v>0.20732310737258783</v>
      </c>
      <c r="JP296" s="75"/>
      <c r="JQ296" s="75">
        <f t="shared" si="1007"/>
        <v>9.1496767777225263E-2</v>
      </c>
      <c r="JR296" s="75">
        <f t="shared" si="1008"/>
        <v>0.18249627051218298</v>
      </c>
      <c r="JS296" s="75">
        <f t="shared" si="1009"/>
        <v>0.20586772749875684</v>
      </c>
      <c r="JT296" s="75"/>
      <c r="JU296" s="75">
        <f t="shared" si="1010"/>
        <v>0.1397360036413291</v>
      </c>
      <c r="JV296" s="75">
        <f t="shared" si="1011"/>
        <v>0.18252162039144287</v>
      </c>
      <c r="JW296" s="75">
        <f t="shared" si="1012"/>
        <v>0.21893491124260356</v>
      </c>
      <c r="JX296" s="75"/>
      <c r="JY296" s="75"/>
      <c r="JZ296" s="75"/>
      <c r="KA296" s="75">
        <f t="shared" si="1013"/>
        <v>-4.3584874973888049E-2</v>
      </c>
      <c r="KB296" s="75">
        <f t="shared" si="1014"/>
        <v>4.8239235864103835E-2</v>
      </c>
      <c r="KC296" s="75">
        <f t="shared" si="1015"/>
        <v>4.6543608902157863E-3</v>
      </c>
      <c r="KD296" s="75"/>
      <c r="KE296" s="75"/>
      <c r="KF296" s="75">
        <f t="shared" si="1016"/>
        <v>-9.4878957421465626E-3</v>
      </c>
      <c r="KG296" s="75">
        <f t="shared" si="1017"/>
        <v>2.5349879259894958E-5</v>
      </c>
      <c r="KH296" s="75">
        <f t="shared" si="1018"/>
        <v>-9.4625458628866677E-3</v>
      </c>
      <c r="KI296" s="75"/>
      <c r="KJ296" s="75"/>
      <c r="KK296" s="75">
        <f t="shared" si="1019"/>
        <v>-1.4553798738309864E-3</v>
      </c>
      <c r="KL296" s="75">
        <f t="shared" si="1020"/>
        <v>1.3067183743846716E-2</v>
      </c>
      <c r="KM296" s="75">
        <f t="shared" si="1021"/>
        <v>1.161180387001573E-2</v>
      </c>
      <c r="KN296" s="75"/>
      <c r="KO296" s="75"/>
      <c r="KP296" s="75"/>
      <c r="KQ296" s="75"/>
      <c r="KR296" s="73">
        <f t="shared" si="1022"/>
        <v>683.77684314695694</v>
      </c>
      <c r="KS296" s="73">
        <f t="shared" si="1023"/>
        <v>101.09896091044037</v>
      </c>
      <c r="KT296" s="73">
        <f t="shared" si="1024"/>
        <v>519.62691736763975</v>
      </c>
      <c r="KU296" s="73">
        <f t="shared" si="1025"/>
        <v>321.7773379515092</v>
      </c>
      <c r="KV296" s="73">
        <f t="shared" si="1026"/>
        <v>263.07471548738249</v>
      </c>
      <c r="KW296" s="73">
        <f t="shared" si="1027"/>
        <v>158.71449777337952</v>
      </c>
      <c r="KX296" s="73">
        <f t="shared" si="1028"/>
        <v>33.699653636813458</v>
      </c>
      <c r="KY296" s="73"/>
      <c r="KZ296" s="73">
        <f t="shared" si="1029"/>
        <v>479.60367976131278</v>
      </c>
      <c r="LA296" s="73">
        <f t="shared" si="1030"/>
        <v>313.54500248632519</v>
      </c>
      <c r="LB296" s="73">
        <f t="shared" si="1031"/>
        <v>558.26305320735958</v>
      </c>
      <c r="LC296" s="73">
        <f t="shared" si="1032"/>
        <v>393.29686723023372</v>
      </c>
      <c r="LD296" s="73">
        <f t="shared" si="1033"/>
        <v>149.67130780706117</v>
      </c>
      <c r="LE296" s="73">
        <f t="shared" si="1034"/>
        <v>251.27299850820489</v>
      </c>
      <c r="LF296" s="73">
        <f t="shared" si="1035"/>
        <v>51.347090999502733</v>
      </c>
      <c r="LG296" s="73"/>
      <c r="LH296" s="73">
        <f t="shared" si="1036"/>
        <v>524</v>
      </c>
      <c r="LI296" s="73">
        <f t="shared" si="1037"/>
        <v>408</v>
      </c>
      <c r="LJ296" s="73">
        <f t="shared" si="1038"/>
        <v>462</v>
      </c>
      <c r="LK296" s="73">
        <f t="shared" si="1039"/>
        <v>284</v>
      </c>
      <c r="LL296" s="73">
        <f t="shared" si="1040"/>
        <v>227</v>
      </c>
      <c r="LM296" s="73">
        <f t="shared" si="1041"/>
        <v>174</v>
      </c>
      <c r="LN296" s="73">
        <f t="shared" si="1042"/>
        <v>80</v>
      </c>
      <c r="LO296" s="73"/>
      <c r="LP296" s="73">
        <f t="shared" si="1043"/>
        <v>-204.17316338564416</v>
      </c>
      <c r="LQ296" s="73">
        <f t="shared" si="1044"/>
        <v>212.44604157588481</v>
      </c>
      <c r="LR296" s="73">
        <f t="shared" si="1045"/>
        <v>38.636135839719827</v>
      </c>
      <c r="LS296" s="73">
        <f t="shared" si="1046"/>
        <v>71.519529278724519</v>
      </c>
      <c r="LT296" s="73">
        <f t="shared" si="1047"/>
        <v>-113.40340768032132</v>
      </c>
      <c r="LU296" s="73">
        <f t="shared" si="1048"/>
        <v>92.558500734825373</v>
      </c>
      <c r="LV296" s="73">
        <f t="shared" si="1049"/>
        <v>17.647437362689274</v>
      </c>
      <c r="LW296" s="73"/>
      <c r="LX296" s="73">
        <f t="shared" si="1050"/>
        <v>44.396320238687224</v>
      </c>
      <c r="LY296" s="73">
        <f t="shared" si="1051"/>
        <v>94.454997513674812</v>
      </c>
      <c r="LZ296" s="73">
        <f t="shared" si="1052"/>
        <v>-96.263053207359576</v>
      </c>
      <c r="MA296" s="73">
        <f t="shared" si="1053"/>
        <v>-109.29686723023372</v>
      </c>
      <c r="MB296" s="73">
        <f t="shared" si="1054"/>
        <v>77.328692192938831</v>
      </c>
      <c r="MC296" s="73">
        <f t="shared" si="1055"/>
        <v>-77.272998508204893</v>
      </c>
      <c r="MD296" s="73">
        <f t="shared" si="1056"/>
        <v>28.652909000497267</v>
      </c>
      <c r="ME296" s="73"/>
      <c r="MF296" s="73">
        <f t="shared" si="1057"/>
        <v>-159.77684314695694</v>
      </c>
      <c r="MG296" s="73">
        <f t="shared" si="1058"/>
        <v>306.90103908955962</v>
      </c>
      <c r="MH296" s="73">
        <f t="shared" si="1059"/>
        <v>-57.626917367639749</v>
      </c>
      <c r="MI296" s="73">
        <f t="shared" si="1060"/>
        <v>-37.777337951509196</v>
      </c>
      <c r="MJ296" s="73">
        <f t="shared" si="1061"/>
        <v>-36.074715487382491</v>
      </c>
      <c r="MK296" s="73">
        <f t="shared" si="1062"/>
        <v>15.28550222662048</v>
      </c>
      <c r="ML296" s="73">
        <f t="shared" si="1063"/>
        <v>46.300346363186542</v>
      </c>
      <c r="MM296" s="73"/>
      <c r="MN296" s="75">
        <f t="shared" si="1064"/>
        <v>-0.29859619469705173</v>
      </c>
      <c r="MO296" s="75">
        <f t="shared" si="1065"/>
        <v>2.1013672115194386</v>
      </c>
      <c r="MP296" s="75">
        <f t="shared" si="1066"/>
        <v>7.4353607460224166E-2</v>
      </c>
      <c r="MQ296" s="75">
        <f t="shared" si="1067"/>
        <v>0.22226403429784816</v>
      </c>
      <c r="MR296" s="75">
        <f t="shared" si="1068"/>
        <v>-0.43106920203344418</v>
      </c>
      <c r="MS296" s="75">
        <f t="shared" si="1069"/>
        <v>0.58317609313161178</v>
      </c>
      <c r="MT296" s="75">
        <f t="shared" si="1070"/>
        <v>0.52366821193115276</v>
      </c>
      <c r="MU296" s="75"/>
      <c r="MV296" s="75">
        <f t="shared" si="1071"/>
        <v>9.256876482011607E-2</v>
      </c>
      <c r="MW296" s="75">
        <f t="shared" si="1072"/>
        <v>0.30124861428079797</v>
      </c>
      <c r="MX296" s="75">
        <f t="shared" si="1073"/>
        <v>-0.17243314357685768</v>
      </c>
      <c r="MY296" s="75">
        <f t="shared" si="1074"/>
        <v>-0.27789915541394833</v>
      </c>
      <c r="MZ296" s="75">
        <f t="shared" si="1075"/>
        <v>0.51665675489801943</v>
      </c>
      <c r="NA296" s="75">
        <f t="shared" si="1076"/>
        <v>-0.30752607310363939</v>
      </c>
      <c r="NB296" s="75">
        <f t="shared" si="1077"/>
        <v>0.5580239979081727</v>
      </c>
      <c r="NC296" s="75"/>
      <c r="ND296" s="75">
        <f t="shared" si="1078"/>
        <v>-0.23366811080002864</v>
      </c>
      <c r="NE296" s="75">
        <f t="shared" si="1079"/>
        <v>3.035649786365572</v>
      </c>
      <c r="NF296" s="75">
        <f t="shared" si="1080"/>
        <v>-0.11090056238727966</v>
      </c>
      <c r="NG296" s="75">
        <f t="shared" si="1081"/>
        <v>-0.117402108526369</v>
      </c>
      <c r="NH296" s="75">
        <f t="shared" si="1082"/>
        <v>-0.13712726219450266</v>
      </c>
      <c r="NI296" s="75">
        <f t="shared" si="1083"/>
        <v>9.6308166179285545E-2</v>
      </c>
      <c r="NJ296" s="75">
        <f t="shared" si="1084"/>
        <v>1.3739116390385717</v>
      </c>
      <c r="NK296" s="75"/>
      <c r="NL296" s="75"/>
      <c r="NM296" s="211">
        <v>2222</v>
      </c>
      <c r="NN296" s="212">
        <v>0</v>
      </c>
      <c r="NO296" s="212">
        <v>0</v>
      </c>
      <c r="NP296" s="212">
        <v>0</v>
      </c>
      <c r="NQ296" s="212">
        <v>0</v>
      </c>
      <c r="NR296" s="212">
        <v>7</v>
      </c>
      <c r="NS296" s="213">
        <v>7</v>
      </c>
      <c r="NT296" s="213">
        <f t="shared" si="1085"/>
        <v>2229</v>
      </c>
      <c r="NU296" s="75"/>
      <c r="NV296" s="75"/>
      <c r="NW296" s="73">
        <v>2197</v>
      </c>
      <c r="NX296" s="73">
        <v>408</v>
      </c>
      <c r="NY296" s="75">
        <f t="shared" si="1086"/>
        <v>0.18570778334091945</v>
      </c>
      <c r="NZ296" s="75">
        <f t="shared" si="1087"/>
        <v>5.2319663858662127E-4</v>
      </c>
      <c r="OA296" s="75">
        <f t="shared" si="1088"/>
        <v>5.2057349847081538E-4</v>
      </c>
      <c r="OB296" s="73">
        <v>2730</v>
      </c>
      <c r="OC296" s="73">
        <v>2229</v>
      </c>
      <c r="OD296" s="73">
        <v>97.942839358424749</v>
      </c>
      <c r="OE296" s="73">
        <v>29.166029090122109</v>
      </c>
      <c r="OF296" s="75">
        <f t="shared" si="1089"/>
        <v>1.0683527139238867E-2</v>
      </c>
      <c r="OG296" s="75">
        <f t="shared" si="1090"/>
        <v>0.29778623206325633</v>
      </c>
      <c r="OH296" s="73">
        <v>-8.3333333333333002</v>
      </c>
      <c r="OI296" s="73">
        <f t="shared" si="1091"/>
        <v>-2.4815519338604597</v>
      </c>
      <c r="OJ296" s="75">
        <f t="shared" si="1092"/>
        <v>-1.1133027967072497E-3</v>
      </c>
      <c r="OK296" s="75">
        <f t="shared" si="1093"/>
        <v>4.1657256907780293E-4</v>
      </c>
      <c r="OL296" s="75">
        <f t="shared" si="1094"/>
        <v>4.2548364682815101E-5</v>
      </c>
      <c r="OM296" s="73">
        <v>2768</v>
      </c>
      <c r="ON296" s="73">
        <v>55759775</v>
      </c>
      <c r="OO296" s="73">
        <f t="shared" si="1095"/>
        <v>20144.427384393064</v>
      </c>
      <c r="OP296" s="75">
        <f t="shared" si="1096"/>
        <v>4.2477976059486353E-4</v>
      </c>
      <c r="OQ296" s="75">
        <f t="shared" si="1097"/>
        <v>4.4777475526458689E-4</v>
      </c>
      <c r="OR296" s="75">
        <f t="shared" si="1098"/>
        <v>-8.000213122521082E-6</v>
      </c>
      <c r="OS296" s="73">
        <v>580.91401734104045</v>
      </c>
      <c r="OT296" s="75">
        <f t="shared" si="1099"/>
        <v>0.21278901734104047</v>
      </c>
      <c r="OU296" s="75">
        <f t="shared" si="1100"/>
        <v>4.7876540771485306E-4</v>
      </c>
      <c r="OV296" s="73">
        <v>23.209571737982849</v>
      </c>
      <c r="OW296" s="75">
        <f t="shared" si="1101"/>
        <v>8.3849608879995839E-3</v>
      </c>
      <c r="OX296" s="75">
        <v>0.15094339622641509</v>
      </c>
      <c r="OY296" s="73">
        <v>171</v>
      </c>
      <c r="OZ296" s="75">
        <f t="shared" si="1102"/>
        <v>6.2637362637362637E-2</v>
      </c>
      <c r="PA296" s="73">
        <v>590</v>
      </c>
      <c r="PB296" s="75">
        <f t="shared" si="1103"/>
        <v>0.21611721611721613</v>
      </c>
      <c r="PC296" s="73">
        <v>462</v>
      </c>
      <c r="PD296" s="73">
        <v>704</v>
      </c>
      <c r="PE296" s="75">
        <f t="shared" si="1104"/>
        <v>-0.34375</v>
      </c>
      <c r="PF296" s="75"/>
      <c r="PG296" s="75"/>
      <c r="PH296" s="75"/>
      <c r="PI296" s="75"/>
      <c r="PJ296" s="75"/>
      <c r="PK296" s="75"/>
      <c r="PL296" s="75"/>
      <c r="PM296" s="75"/>
      <c r="PN296" s="75"/>
      <c r="PO296" s="226"/>
      <c r="PP296" s="21">
        <f t="shared" si="1105"/>
        <v>0</v>
      </c>
      <c r="PQ296" s="73">
        <f t="shared" si="1106"/>
        <v>99.498632077818371</v>
      </c>
      <c r="PR296" s="73"/>
      <c r="PS296" s="73">
        <f t="shared" si="1107"/>
        <v>-1.8833790742095495</v>
      </c>
      <c r="PT296" s="73">
        <v>1</v>
      </c>
      <c r="PU296" s="73">
        <f t="shared" si="1108"/>
        <v>10.213914175147806</v>
      </c>
      <c r="PV296" s="73">
        <v>1</v>
      </c>
      <c r="PW296" s="73"/>
    </row>
    <row r="297" spans="1:439" x14ac:dyDescent="0.25">
      <c r="A297" s="150"/>
      <c r="B297" s="153" t="s">
        <v>12</v>
      </c>
      <c r="C297" s="151"/>
      <c r="D297" s="156">
        <v>44081</v>
      </c>
      <c r="E297" s="156" t="s">
        <v>205</v>
      </c>
      <c r="F297" s="72" t="s">
        <v>244</v>
      </c>
      <c r="G297" s="82"/>
      <c r="P297" s="161"/>
      <c r="Q297" s="127"/>
      <c r="R297" s="127"/>
      <c r="S297" s="127"/>
      <c r="T297" s="127"/>
      <c r="U297" s="127"/>
      <c r="V297" s="127"/>
      <c r="W297" s="127"/>
      <c r="X297" s="127"/>
      <c r="Y297" s="127"/>
      <c r="Z297" s="113"/>
      <c r="AA297" s="73"/>
      <c r="AB297" s="74">
        <v>1867</v>
      </c>
      <c r="AC297" s="74">
        <v>2370</v>
      </c>
      <c r="AD297" s="74">
        <v>814</v>
      </c>
      <c r="AE297" s="74">
        <v>507</v>
      </c>
      <c r="AF297" s="74">
        <v>625</v>
      </c>
      <c r="AG297" s="74">
        <v>4135</v>
      </c>
      <c r="AH297" s="74">
        <v>151</v>
      </c>
      <c r="AI297" s="74">
        <v>154</v>
      </c>
      <c r="AK297" s="73">
        <f t="shared" si="892"/>
        <v>10623</v>
      </c>
      <c r="AL297" s="75"/>
      <c r="AM297" s="76">
        <f t="shared" si="893"/>
        <v>0.1757507295490916</v>
      </c>
      <c r="AN297" s="77">
        <f t="shared" si="894"/>
        <v>0.22310081897768991</v>
      </c>
      <c r="AO297" s="77">
        <f t="shared" si="895"/>
        <v>7.6626188459004041E-2</v>
      </c>
      <c r="AP297" s="77">
        <f t="shared" si="896"/>
        <v>4.7726630895227336E-2</v>
      </c>
      <c r="AQ297" s="77">
        <f t="shared" si="897"/>
        <v>5.8834604160783205E-2</v>
      </c>
      <c r="AR297" s="77">
        <f t="shared" si="898"/>
        <v>0.38924974112774169</v>
      </c>
      <c r="AS297" s="77">
        <f t="shared" si="899"/>
        <v>1.4214440365245223E-2</v>
      </c>
      <c r="AT297" s="78">
        <f t="shared" si="900"/>
        <v>1.4496846465216982E-2</v>
      </c>
      <c r="AU297" s="75">
        <f t="shared" si="901"/>
        <v>1</v>
      </c>
      <c r="AV297" s="75"/>
      <c r="AW297" s="75"/>
      <c r="AX297" s="74">
        <v>710</v>
      </c>
      <c r="AY297" s="74">
        <v>525</v>
      </c>
      <c r="AZ297" s="74">
        <v>2089</v>
      </c>
      <c r="BA297" s="74">
        <v>1037</v>
      </c>
      <c r="BB297" s="74">
        <v>3586</v>
      </c>
      <c r="BC297" s="74">
        <v>2449</v>
      </c>
      <c r="BD297" s="74">
        <v>131</v>
      </c>
      <c r="BF297" s="74">
        <v>35</v>
      </c>
      <c r="BG297" s="79">
        <v>10</v>
      </c>
      <c r="BH297" s="80">
        <v>62</v>
      </c>
      <c r="BI297" s="80">
        <v>4</v>
      </c>
      <c r="BJ297" s="81">
        <v>8</v>
      </c>
      <c r="BK297" s="73">
        <f t="shared" si="902"/>
        <v>84</v>
      </c>
      <c r="BL297" s="79">
        <f t="shared" si="903"/>
        <v>10646</v>
      </c>
      <c r="BM297" s="82"/>
      <c r="BN297" s="83">
        <f t="shared" si="904"/>
        <v>6.66917151981965E-2</v>
      </c>
      <c r="BO297" s="84">
        <f t="shared" si="905"/>
        <v>4.9314296449370652E-2</v>
      </c>
      <c r="BP297" s="84">
        <f t="shared" si="906"/>
        <v>0.19622393387187675</v>
      </c>
      <c r="BQ297" s="84">
        <f t="shared" si="907"/>
        <v>9.7407476986661662E-2</v>
      </c>
      <c r="BR297" s="84">
        <f t="shared" si="908"/>
        <v>0.33684012774751082</v>
      </c>
      <c r="BS297" s="84">
        <f t="shared" si="909"/>
        <v>0.23003945143715951</v>
      </c>
      <c r="BT297" s="84">
        <f t="shared" si="910"/>
        <v>1.230509111403344E-2</v>
      </c>
      <c r="BU297" s="84">
        <f t="shared" si="911"/>
        <v>0</v>
      </c>
      <c r="BV297" s="84">
        <f t="shared" si="912"/>
        <v>3.287619763291377E-3</v>
      </c>
      <c r="BW297" s="84">
        <f t="shared" si="913"/>
        <v>9.3931993236896489E-4</v>
      </c>
      <c r="BX297" s="84">
        <f t="shared" si="914"/>
        <v>5.8237835806875821E-3</v>
      </c>
      <c r="BY297" s="84">
        <f t="shared" si="915"/>
        <v>3.7572797294758596E-4</v>
      </c>
      <c r="BZ297" s="84">
        <f t="shared" si="916"/>
        <v>7.5145594589517192E-4</v>
      </c>
      <c r="CA297" s="75">
        <f t="shared" si="917"/>
        <v>7.8902874318993038E-3</v>
      </c>
      <c r="CB297" s="85">
        <f t="shared" si="918"/>
        <v>1</v>
      </c>
      <c r="CC297" s="75"/>
      <c r="CD297" s="75"/>
      <c r="CE297" s="74">
        <v>475</v>
      </c>
      <c r="CF297" s="74">
        <v>2214</v>
      </c>
      <c r="CG297" s="74">
        <v>3374</v>
      </c>
      <c r="CH297" s="74">
        <v>997</v>
      </c>
      <c r="CI297" s="74">
        <v>1417</v>
      </c>
      <c r="CJ297" s="74">
        <v>1908</v>
      </c>
      <c r="CK297" s="72">
        <v>133</v>
      </c>
      <c r="CL297" s="72">
        <v>15</v>
      </c>
      <c r="CM297" s="72">
        <v>176</v>
      </c>
      <c r="CN297" s="72">
        <v>10</v>
      </c>
      <c r="CO297" s="72">
        <v>17</v>
      </c>
      <c r="CP297" s="73">
        <f t="shared" si="1109"/>
        <v>218</v>
      </c>
      <c r="CQ297" s="73">
        <f t="shared" si="1110"/>
        <v>10736</v>
      </c>
      <c r="CR297" s="73"/>
      <c r="CS297" s="76">
        <f t="shared" si="919"/>
        <v>4.4243666169895675E-2</v>
      </c>
      <c r="CT297" s="77">
        <f t="shared" si="920"/>
        <v>0.20622205663189269</v>
      </c>
      <c r="CU297" s="77">
        <f t="shared" si="921"/>
        <v>0.3142697466467958</v>
      </c>
      <c r="CV297" s="77">
        <f t="shared" si="922"/>
        <v>9.2865126676602086E-2</v>
      </c>
      <c r="CW297" s="77">
        <f t="shared" si="923"/>
        <v>0.13198584202682564</v>
      </c>
      <c r="CX297" s="77">
        <f t="shared" si="924"/>
        <v>0.17771982116244411</v>
      </c>
      <c r="CY297" s="77">
        <f t="shared" si="925"/>
        <v>1.238822652757079E-2</v>
      </c>
      <c r="CZ297" s="78"/>
      <c r="DA297" s="78"/>
      <c r="DB297" s="78"/>
      <c r="DC297" s="78"/>
      <c r="DD297" s="78">
        <f t="shared" si="926"/>
        <v>2.0305514157973173E-2</v>
      </c>
      <c r="DE297" s="75">
        <f t="shared" si="927"/>
        <v>1</v>
      </c>
      <c r="DF297" s="75"/>
      <c r="DG297" s="75"/>
      <c r="DH297" s="74">
        <v>2246</v>
      </c>
      <c r="DI297" s="74">
        <v>2203</v>
      </c>
      <c r="DJ297" s="74">
        <v>2239</v>
      </c>
      <c r="DK297" s="74">
        <v>1971</v>
      </c>
      <c r="DM297" s="74">
        <v>309</v>
      </c>
      <c r="DN297" s="74">
        <v>689</v>
      </c>
      <c r="DO297" s="72">
        <v>829</v>
      </c>
      <c r="DP297" s="72">
        <v>104</v>
      </c>
      <c r="DQ297" s="72">
        <v>4</v>
      </c>
      <c r="DR297" s="72">
        <v>27</v>
      </c>
      <c r="DS297" s="72"/>
      <c r="DU297" s="73">
        <f t="shared" si="928"/>
        <v>135</v>
      </c>
      <c r="DV297" s="73">
        <f t="shared" si="1111"/>
        <v>10621</v>
      </c>
      <c r="DW297" s="76">
        <f t="shared" si="929"/>
        <v>0.2114678467187647</v>
      </c>
      <c r="DX297" s="77">
        <f t="shared" si="930"/>
        <v>0.2074192637228133</v>
      </c>
      <c r="DY297" s="77">
        <f t="shared" si="931"/>
        <v>0.21080877506826098</v>
      </c>
      <c r="DZ297" s="77">
        <f t="shared" si="932"/>
        <v>0.18557574616326147</v>
      </c>
      <c r="EA297" s="77">
        <f t="shared" si="933"/>
        <v>0</v>
      </c>
      <c r="EB297" s="77">
        <f t="shared" si="934"/>
        <v>2.9093305715092742E-2</v>
      </c>
      <c r="EC297" s="77">
        <f t="shared" si="935"/>
        <v>6.4871481028151781E-2</v>
      </c>
      <c r="ED297" s="77">
        <f t="shared" si="936"/>
        <v>7.8052914038226159E-2</v>
      </c>
      <c r="EE297" s="75">
        <f t="shared" si="937"/>
        <v>9.7919216646266821E-3</v>
      </c>
      <c r="EF297" s="78">
        <f t="shared" si="938"/>
        <v>3.7661237171641087E-4</v>
      </c>
      <c r="EG297" s="78">
        <f t="shared" si="939"/>
        <v>2.5421335090857733E-3</v>
      </c>
      <c r="EH297" s="78">
        <f t="shared" si="940"/>
        <v>0</v>
      </c>
      <c r="EI297" s="78">
        <f t="shared" si="941"/>
        <v>0</v>
      </c>
      <c r="EJ297" s="75">
        <f t="shared" si="942"/>
        <v>1.2710667545428867E-2</v>
      </c>
      <c r="EK297" s="75">
        <f t="shared" si="943"/>
        <v>1</v>
      </c>
      <c r="EL297" s="75"/>
      <c r="EM297" s="75"/>
      <c r="EN297" s="75"/>
      <c r="EO297" s="75"/>
      <c r="EP297" s="75"/>
      <c r="EQ297" s="75"/>
      <c r="ER297" s="75">
        <f t="shared" si="944"/>
        <v>0.22310081897768991</v>
      </c>
      <c r="ES297" s="75">
        <f t="shared" si="945"/>
        <v>0.33684012774751082</v>
      </c>
      <c r="ET297" s="75">
        <f t="shared" si="946"/>
        <v>0.20622205663189269</v>
      </c>
      <c r="EU297" s="75">
        <f t="shared" si="947"/>
        <v>0.2074192637228133</v>
      </c>
      <c r="EV297" s="75"/>
      <c r="EW297" s="75"/>
      <c r="EX297" s="75">
        <f t="shared" si="948"/>
        <v>7.6626188459004041E-2</v>
      </c>
      <c r="EY297" s="75">
        <f t="shared" si="949"/>
        <v>4.9314296449370652E-2</v>
      </c>
      <c r="EZ297" s="75">
        <f t="shared" si="950"/>
        <v>0.13198584202682564</v>
      </c>
      <c r="FA297" s="75">
        <f t="shared" si="951"/>
        <v>0.21080877506826098</v>
      </c>
      <c r="FB297" s="75"/>
      <c r="FC297" s="75"/>
      <c r="FD297" s="75"/>
      <c r="FE297" s="75">
        <f t="shared" si="952"/>
        <v>0</v>
      </c>
      <c r="FF297" s="75"/>
      <c r="FG297" s="75"/>
      <c r="FH297" s="75"/>
      <c r="FI297" s="75"/>
      <c r="FJ297" s="75"/>
      <c r="FK297" s="75">
        <f t="shared" si="953"/>
        <v>3.287619763291377E-3</v>
      </c>
      <c r="FL297" s="75"/>
      <c r="FM297" s="75"/>
      <c r="FN297" s="75"/>
      <c r="FO297" s="75"/>
      <c r="FP297" s="75">
        <f t="shared" si="954"/>
        <v>0.29972700743669395</v>
      </c>
      <c r="FQ297" s="75">
        <f t="shared" si="955"/>
        <v>0.38944204396017285</v>
      </c>
      <c r="FR297" s="75">
        <f t="shared" si="956"/>
        <v>0.33820789865871836</v>
      </c>
      <c r="FS297" s="75">
        <f t="shared" si="957"/>
        <v>0.41822803879107429</v>
      </c>
      <c r="FT297" s="75"/>
      <c r="FU297" s="75"/>
      <c r="FV297" s="75"/>
      <c r="FW297" s="75">
        <f t="shared" si="958"/>
        <v>-0.13061807111561813</v>
      </c>
      <c r="FX297" s="75">
        <f t="shared" si="959"/>
        <v>1.1972070909206101E-3</v>
      </c>
      <c r="FY297" s="75">
        <f t="shared" si="960"/>
        <v>-0.12942086402469752</v>
      </c>
      <c r="FZ297" s="75"/>
      <c r="GA297" s="75"/>
      <c r="GB297" s="75">
        <f t="shared" si="961"/>
        <v>8.2671545577454986E-2</v>
      </c>
      <c r="GC297" s="75">
        <f t="shared" si="962"/>
        <v>7.8822933041435339E-2</v>
      </c>
      <c r="GD297" s="75">
        <f t="shared" si="963"/>
        <v>0.16149447861889032</v>
      </c>
      <c r="GE297" s="75"/>
      <c r="GF297" s="75"/>
      <c r="GG297" s="75"/>
      <c r="GH297" s="75"/>
      <c r="GI297" s="75"/>
      <c r="GJ297" s="75"/>
      <c r="GK297" s="75"/>
      <c r="GL297" s="75"/>
      <c r="GM297" s="75"/>
      <c r="GN297" s="75"/>
      <c r="GO297" s="75"/>
      <c r="GP297" s="75"/>
      <c r="GQ297" s="75">
        <f t="shared" si="964"/>
        <v>-5.1234145301454481E-2</v>
      </c>
      <c r="GR297" s="75">
        <f t="shared" si="965"/>
        <v>8.0020140132355921E-2</v>
      </c>
      <c r="GS297" s="75">
        <f t="shared" si="966"/>
        <v>2.878599483090144E-2</v>
      </c>
      <c r="GT297" s="75"/>
      <c r="GU297" s="75"/>
      <c r="GV297" s="75"/>
      <c r="GW297" s="75"/>
      <c r="GX297" s="75">
        <f t="shared" si="967"/>
        <v>1.4214440365245223E-2</v>
      </c>
      <c r="GY297" s="75">
        <f t="shared" si="968"/>
        <v>1.230509111403344E-2</v>
      </c>
      <c r="GZ297" s="75">
        <f t="shared" si="969"/>
        <v>1.238822652757079E-2</v>
      </c>
      <c r="HA297" s="75">
        <f t="shared" si="970"/>
        <v>2.9093305715092742E-2</v>
      </c>
      <c r="HB297" s="75"/>
      <c r="HC297" s="75"/>
      <c r="HD297" s="75">
        <f t="shared" si="971"/>
        <v>8.3135413537350003E-5</v>
      </c>
      <c r="HE297" s="75">
        <f t="shared" si="972"/>
        <v>1.6705079187521954E-2</v>
      </c>
      <c r="HF297" s="75">
        <f t="shared" si="973"/>
        <v>1.6788214601059302E-2</v>
      </c>
      <c r="HG297" s="75"/>
      <c r="HH297" s="75"/>
      <c r="HI297" s="75"/>
      <c r="HJ297" s="75">
        <f t="shared" si="974"/>
        <v>0.38924974112774169</v>
      </c>
      <c r="HK297" s="75">
        <f t="shared" si="975"/>
        <v>0.23003945143715951</v>
      </c>
      <c r="HL297" s="75">
        <f t="shared" si="976"/>
        <v>0.3142697466467958</v>
      </c>
      <c r="HM297" s="75">
        <f t="shared" si="977"/>
        <v>0.18557574616326147</v>
      </c>
      <c r="HN297" s="75"/>
      <c r="HO297" s="75"/>
      <c r="HP297" s="75">
        <f t="shared" si="978"/>
        <v>8.4230295209636291E-2</v>
      </c>
      <c r="HQ297" s="75">
        <f>Gegevens!HM239-Gegevens!HL239</f>
        <v>-0.14381443884916617</v>
      </c>
      <c r="HR297" s="75">
        <f t="shared" si="979"/>
        <v>-4.4463705273898035E-2</v>
      </c>
      <c r="HS297" s="75"/>
      <c r="HT297" s="75"/>
      <c r="HU297" s="75"/>
      <c r="HV297" s="75">
        <f t="shared" si="980"/>
        <v>0.1757507295490916</v>
      </c>
      <c r="HW297" s="75">
        <f t="shared" si="981"/>
        <v>0.19622393387187675</v>
      </c>
      <c r="HX297" s="75">
        <f t="shared" si="982"/>
        <v>0.17771982116244411</v>
      </c>
      <c r="HY297" s="75">
        <f t="shared" si="983"/>
        <v>0.2114678467187647</v>
      </c>
      <c r="HZ297" s="75"/>
      <c r="IA297" s="75"/>
      <c r="IB297" s="75">
        <f t="shared" si="984"/>
        <v>-1.8504112709432641E-2</v>
      </c>
      <c r="IC297" s="75">
        <f t="shared" si="985"/>
        <v>3.3748025556320588E-2</v>
      </c>
      <c r="ID297" s="75">
        <f t="shared" si="986"/>
        <v>1.5243912846887947E-2</v>
      </c>
      <c r="IE297" s="75"/>
      <c r="IF297" s="75"/>
      <c r="IG297" s="75"/>
      <c r="IH297" s="75">
        <f t="shared" si="987"/>
        <v>4.7726630895227336E-2</v>
      </c>
      <c r="II297" s="75">
        <f t="shared" si="988"/>
        <v>9.7407476986661662E-2</v>
      </c>
      <c r="IJ297" s="75">
        <f t="shared" si="989"/>
        <v>4.4243666169895675E-2</v>
      </c>
      <c r="IK297" s="75">
        <f t="shared" si="990"/>
        <v>7.8052914038226159E-2</v>
      </c>
      <c r="IL297" s="75"/>
      <c r="IM297" s="75"/>
      <c r="IN297" s="75">
        <f t="shared" si="991"/>
        <v>-5.3163810816765987E-2</v>
      </c>
      <c r="IO297" s="75">
        <f t="shared" si="992"/>
        <v>3.3809247868330485E-2</v>
      </c>
      <c r="IP297" s="75">
        <f t="shared" si="993"/>
        <v>-1.9354562948435503E-2</v>
      </c>
      <c r="IQ297" s="75"/>
      <c r="IR297" s="75"/>
      <c r="IS297" s="75"/>
      <c r="IT297" s="75">
        <f t="shared" si="994"/>
        <v>5.8834604160783205E-2</v>
      </c>
      <c r="IU297" s="75">
        <f t="shared" si="995"/>
        <v>6.66917151981965E-2</v>
      </c>
      <c r="IV297" s="75">
        <f t="shared" si="996"/>
        <v>9.2865126676602086E-2</v>
      </c>
      <c r="IW297" s="75">
        <f t="shared" si="997"/>
        <v>6.4871481028151781E-2</v>
      </c>
      <c r="IX297" s="75"/>
      <c r="IY297" s="75"/>
      <c r="IZ297" s="75">
        <f t="shared" si="998"/>
        <v>2.6173411478405587E-2</v>
      </c>
      <c r="JA297" s="75">
        <f t="shared" si="999"/>
        <v>-2.7993645648450305E-2</v>
      </c>
      <c r="JB297" s="75">
        <f t="shared" si="1000"/>
        <v>-1.8202341700447183E-3</v>
      </c>
      <c r="JC297" s="75"/>
      <c r="JD297" s="75"/>
      <c r="JE297" s="75"/>
      <c r="JF297" s="75"/>
      <c r="JG297" s="75"/>
      <c r="JH297" s="75"/>
      <c r="JI297" s="75">
        <f t="shared" si="1001"/>
        <v>6.1941071260472561E-2</v>
      </c>
      <c r="JJ297" s="75">
        <f t="shared" si="1002"/>
        <v>0.10656123505601053</v>
      </c>
      <c r="JK297" s="75">
        <f t="shared" si="1003"/>
        <v>0.12077567542125577</v>
      </c>
      <c r="JL297" s="75"/>
      <c r="JM297" s="75">
        <f t="shared" si="1004"/>
        <v>0.1097125681006951</v>
      </c>
      <c r="JN297" s="75">
        <f t="shared" si="1005"/>
        <v>0.16409919218485816</v>
      </c>
      <c r="JO297" s="75">
        <f t="shared" si="1006"/>
        <v>0.1764042832988916</v>
      </c>
      <c r="JP297" s="75"/>
      <c r="JQ297" s="75">
        <f t="shared" si="1007"/>
        <v>5.6631892697466463E-2</v>
      </c>
      <c r="JR297" s="75">
        <f t="shared" si="1008"/>
        <v>0.13710879284649777</v>
      </c>
      <c r="JS297" s="75">
        <f t="shared" si="1009"/>
        <v>0.14949701937406856</v>
      </c>
      <c r="JT297" s="75"/>
      <c r="JU297" s="75">
        <f t="shared" si="1010"/>
        <v>0.10714621975331889</v>
      </c>
      <c r="JV297" s="75">
        <f t="shared" si="1011"/>
        <v>0.14292439506637794</v>
      </c>
      <c r="JW297" s="75">
        <f t="shared" si="1012"/>
        <v>0.17201770078147066</v>
      </c>
      <c r="JX297" s="75"/>
      <c r="JY297" s="75"/>
      <c r="JZ297" s="75"/>
      <c r="KA297" s="75">
        <f t="shared" si="1013"/>
        <v>-5.3080675403228639E-2</v>
      </c>
      <c r="KB297" s="75">
        <f t="shared" si="1014"/>
        <v>5.0514327055852432E-2</v>
      </c>
      <c r="KC297" s="75">
        <f t="shared" si="1015"/>
        <v>-2.5663483473762072E-3</v>
      </c>
      <c r="KD297" s="75"/>
      <c r="KE297" s="75"/>
      <c r="KF297" s="75">
        <f t="shared" si="1016"/>
        <v>-2.6990399338360394E-2</v>
      </c>
      <c r="KG297" s="75">
        <f t="shared" si="1017"/>
        <v>5.8156022198801727E-3</v>
      </c>
      <c r="KH297" s="75">
        <f t="shared" si="1018"/>
        <v>-2.1174797118480221E-2</v>
      </c>
      <c r="KI297" s="75"/>
      <c r="KJ297" s="75"/>
      <c r="KK297" s="75">
        <f t="shared" si="1019"/>
        <v>-2.6907263924823038E-2</v>
      </c>
      <c r="KL297" s="75">
        <f t="shared" si="1020"/>
        <v>2.2520681407402099E-2</v>
      </c>
      <c r="KM297" s="75">
        <f t="shared" si="1021"/>
        <v>-4.3865825174209394E-3</v>
      </c>
      <c r="KN297" s="75"/>
      <c r="KO297" s="75"/>
      <c r="KP297" s="75"/>
      <c r="KQ297" s="75"/>
      <c r="KR297" s="73">
        <f t="shared" si="1022"/>
        <v>3577.5789968063123</v>
      </c>
      <c r="KS297" s="73">
        <f t="shared" si="1023"/>
        <v>523.76714258876575</v>
      </c>
      <c r="KT297" s="73">
        <f t="shared" si="1024"/>
        <v>2443.2490137140712</v>
      </c>
      <c r="KU297" s="73">
        <f t="shared" si="1025"/>
        <v>2084.094401653203</v>
      </c>
      <c r="KV297" s="73">
        <f t="shared" si="1026"/>
        <v>1034.5648130753334</v>
      </c>
      <c r="KW297" s="73">
        <f t="shared" si="1027"/>
        <v>708.33270712004503</v>
      </c>
      <c r="KX297" s="73">
        <f t="shared" si="1028"/>
        <v>130.69237272214917</v>
      </c>
      <c r="KY297" s="73"/>
      <c r="KZ297" s="73">
        <f t="shared" si="1029"/>
        <v>2190.2844634873322</v>
      </c>
      <c r="LA297" s="73">
        <f t="shared" si="1030"/>
        <v>1401.8216281669152</v>
      </c>
      <c r="LB297" s="73">
        <f t="shared" si="1031"/>
        <v>3337.858979135618</v>
      </c>
      <c r="LC297" s="73">
        <f t="shared" si="1032"/>
        <v>1887.562220566319</v>
      </c>
      <c r="LD297" s="73">
        <f t="shared" si="1033"/>
        <v>469.91197839046197</v>
      </c>
      <c r="LE297" s="73">
        <f t="shared" si="1034"/>
        <v>986.32051043219076</v>
      </c>
      <c r="LF297" s="73">
        <f t="shared" si="1035"/>
        <v>131.57535394932935</v>
      </c>
      <c r="LG297" s="73"/>
      <c r="LH297" s="73">
        <f t="shared" si="1036"/>
        <v>2203</v>
      </c>
      <c r="LI297" s="73">
        <f t="shared" si="1037"/>
        <v>2239</v>
      </c>
      <c r="LJ297" s="73">
        <f t="shared" si="1038"/>
        <v>1971</v>
      </c>
      <c r="LK297" s="73">
        <f t="shared" si="1039"/>
        <v>2246</v>
      </c>
      <c r="LL297" s="73">
        <f t="shared" si="1040"/>
        <v>829</v>
      </c>
      <c r="LM297" s="73">
        <f t="shared" si="1041"/>
        <v>689</v>
      </c>
      <c r="LN297" s="73">
        <f t="shared" si="1042"/>
        <v>309</v>
      </c>
      <c r="LO297" s="73"/>
      <c r="LP297" s="73">
        <f t="shared" si="1043"/>
        <v>-1387.29453331898</v>
      </c>
      <c r="LQ297" s="73">
        <f t="shared" si="1044"/>
        <v>878.05448557814941</v>
      </c>
      <c r="LR297" s="73">
        <f t="shared" si="1045"/>
        <v>894.6099654215468</v>
      </c>
      <c r="LS297" s="73">
        <f t="shared" si="1046"/>
        <v>-196.53218108688407</v>
      </c>
      <c r="LT297" s="73">
        <f t="shared" si="1047"/>
        <v>-564.65283468487144</v>
      </c>
      <c r="LU297" s="73">
        <f t="shared" si="1048"/>
        <v>277.98780331214573</v>
      </c>
      <c r="LV297" s="73">
        <f t="shared" si="1049"/>
        <v>0.88298122718018135</v>
      </c>
      <c r="LW297" s="73"/>
      <c r="LX297" s="73">
        <f t="shared" si="1050"/>
        <v>12.715536512667768</v>
      </c>
      <c r="LY297" s="73">
        <f t="shared" si="1051"/>
        <v>837.17837183308484</v>
      </c>
      <c r="LZ297" s="73">
        <f t="shared" si="1052"/>
        <v>-1366.858979135618</v>
      </c>
      <c r="MA297" s="73">
        <f t="shared" si="1053"/>
        <v>358.43777943368104</v>
      </c>
      <c r="MB297" s="73">
        <f t="shared" si="1054"/>
        <v>359.08802160953803</v>
      </c>
      <c r="MC297" s="73">
        <f t="shared" si="1055"/>
        <v>-297.32051043219076</v>
      </c>
      <c r="MD297" s="73">
        <f t="shared" si="1056"/>
        <v>177.42464605067065</v>
      </c>
      <c r="ME297" s="73"/>
      <c r="MF297" s="73">
        <f t="shared" si="1057"/>
        <v>-1374.5789968063123</v>
      </c>
      <c r="MG297" s="73">
        <f t="shared" si="1058"/>
        <v>1715.2328574112344</v>
      </c>
      <c r="MH297" s="73">
        <f t="shared" si="1059"/>
        <v>-472.24901371407122</v>
      </c>
      <c r="MI297" s="73">
        <f t="shared" si="1060"/>
        <v>161.90559834679698</v>
      </c>
      <c r="MJ297" s="73">
        <f t="shared" si="1061"/>
        <v>-205.5648130753334</v>
      </c>
      <c r="MK297" s="73">
        <f t="shared" si="1062"/>
        <v>-19.332707120045029</v>
      </c>
      <c r="ML297" s="73">
        <f t="shared" si="1063"/>
        <v>178.30762727785083</v>
      </c>
      <c r="MM297" s="73"/>
      <c r="MN297" s="75">
        <f t="shared" si="1064"/>
        <v>-0.38777467515250152</v>
      </c>
      <c r="MO297" s="75">
        <f t="shared" si="1065"/>
        <v>1.6764214747001633</v>
      </c>
      <c r="MP297" s="75">
        <f t="shared" si="1066"/>
        <v>0.36615586884515622</v>
      </c>
      <c r="MQ297" s="75">
        <f t="shared" si="1067"/>
        <v>-9.4300997560852029E-2</v>
      </c>
      <c r="MR297" s="75">
        <f t="shared" si="1068"/>
        <v>-0.54578778202053102</v>
      </c>
      <c r="MS297" s="75">
        <f t="shared" si="1069"/>
        <v>0.39245371633676884</v>
      </c>
      <c r="MT297" s="75">
        <f t="shared" si="1070"/>
        <v>6.7561802482337023E-3</v>
      </c>
      <c r="MU297" s="75"/>
      <c r="MV297" s="75">
        <f t="shared" si="1071"/>
        <v>5.8054269774722844E-3</v>
      </c>
      <c r="MW297" s="75">
        <f t="shared" si="1072"/>
        <v>0.59720748703800275</v>
      </c>
      <c r="MX297" s="75">
        <f t="shared" si="1073"/>
        <v>-0.40950171582431083</v>
      </c>
      <c r="MY297" s="75">
        <f t="shared" si="1074"/>
        <v>0.18989455050977877</v>
      </c>
      <c r="MZ297" s="75">
        <f t="shared" si="1075"/>
        <v>0.76416017918820223</v>
      </c>
      <c r="NA297" s="75">
        <f t="shared" si="1076"/>
        <v>-0.30144411201781601</v>
      </c>
      <c r="NB297" s="75">
        <f t="shared" si="1077"/>
        <v>1.348464136520569</v>
      </c>
      <c r="NC297" s="75"/>
      <c r="ND297" s="75">
        <f t="shared" si="1078"/>
        <v>-0.38422044573534014</v>
      </c>
      <c r="NE297" s="75">
        <f t="shared" si="1079"/>
        <v>3.2748004178603933</v>
      </c>
      <c r="NF297" s="75">
        <f t="shared" si="1080"/>
        <v>-0.19328730353038737</v>
      </c>
      <c r="NG297" s="75">
        <f t="shared" si="1081"/>
        <v>7.7686307404485011E-2</v>
      </c>
      <c r="NH297" s="75">
        <f t="shared" si="1082"/>
        <v>-0.19869689213986916</v>
      </c>
      <c r="NI297" s="75">
        <f t="shared" si="1083"/>
        <v>-2.7293257710276266E-2</v>
      </c>
      <c r="NJ297" s="75">
        <f t="shared" si="1084"/>
        <v>1.3643307835334144</v>
      </c>
      <c r="NK297" s="75"/>
      <c r="NL297" s="75"/>
      <c r="NM297" s="211">
        <v>20818</v>
      </c>
      <c r="NN297" s="212">
        <v>6</v>
      </c>
      <c r="NO297" s="212">
        <v>21</v>
      </c>
      <c r="NP297" s="212">
        <v>12</v>
      </c>
      <c r="NQ297" s="212">
        <v>0</v>
      </c>
      <c r="NR297" s="212">
        <v>30</v>
      </c>
      <c r="NS297" s="213">
        <v>69</v>
      </c>
      <c r="NT297" s="213">
        <f t="shared" si="1085"/>
        <v>20887</v>
      </c>
      <c r="NU297" s="75"/>
      <c r="NV297" s="75"/>
      <c r="NW297" s="73">
        <v>10621</v>
      </c>
      <c r="NX297" s="73">
        <v>2239</v>
      </c>
      <c r="NY297" s="75">
        <f t="shared" si="1086"/>
        <v>0.21080877506826098</v>
      </c>
      <c r="NZ297" s="75">
        <f t="shared" si="1087"/>
        <v>2.5292997261850271E-3</v>
      </c>
      <c r="OA297" s="75">
        <f t="shared" si="1088"/>
        <v>2.856774664402342E-3</v>
      </c>
      <c r="OB297" s="73">
        <v>15720</v>
      </c>
      <c r="OC297" s="73">
        <v>12184</v>
      </c>
      <c r="OD297" s="73">
        <v>1210.7393090523847</v>
      </c>
      <c r="OE297" s="73">
        <v>607.43327001313935</v>
      </c>
      <c r="OF297" s="75">
        <f t="shared" si="1089"/>
        <v>3.8640793257833289E-2</v>
      </c>
      <c r="OG297" s="75">
        <f t="shared" si="1090"/>
        <v>0.50170442594166875</v>
      </c>
      <c r="OH297" s="73">
        <v>336.33333333333303</v>
      </c>
      <c r="OI297" s="73">
        <f t="shared" si="1091"/>
        <v>168.73992192504778</v>
      </c>
      <c r="OJ297" s="75">
        <f t="shared" si="1092"/>
        <v>1.3849304163250803E-2</v>
      </c>
      <c r="OK297" s="75">
        <f t="shared" si="1093"/>
        <v>2.3987255626018544E-3</v>
      </c>
      <c r="OL297" s="75">
        <f t="shared" si="1094"/>
        <v>8.8614367808290974E-4</v>
      </c>
      <c r="OM297" s="73">
        <v>15708</v>
      </c>
      <c r="ON297" s="73">
        <v>299251580</v>
      </c>
      <c r="OO297" s="73">
        <f t="shared" si="1095"/>
        <v>19050.902724726253</v>
      </c>
      <c r="OP297" s="75">
        <f t="shared" si="1096"/>
        <v>2.4105637570173829E-3</v>
      </c>
      <c r="OQ297" s="75">
        <f t="shared" si="1097"/>
        <v>2.4031177133882076E-3</v>
      </c>
      <c r="OR297" s="75">
        <f t="shared" si="1098"/>
        <v>5.4399640775515585E-4</v>
      </c>
      <c r="OS297" s="73">
        <v>2751.1000763941938</v>
      </c>
      <c r="OT297" s="75">
        <f t="shared" si="1099"/>
        <v>0.17500636618283677</v>
      </c>
      <c r="OU297" s="75">
        <f t="shared" si="1100"/>
        <v>2.2673433768529185E-3</v>
      </c>
      <c r="OV297" s="73">
        <v>346.22652889315214</v>
      </c>
      <c r="OW297" s="75">
        <f t="shared" si="1101"/>
        <v>2.2041413858744089E-2</v>
      </c>
      <c r="OX297" s="75">
        <v>6.237006237006238E-2</v>
      </c>
      <c r="OY297" s="73">
        <v>855</v>
      </c>
      <c r="OZ297" s="75">
        <f t="shared" si="1102"/>
        <v>5.4389312977099237E-2</v>
      </c>
      <c r="PA297" s="73">
        <v>2765</v>
      </c>
      <c r="PB297" s="75">
        <f t="shared" si="1103"/>
        <v>0.17589058524173029</v>
      </c>
      <c r="PC297" s="73">
        <v>2591</v>
      </c>
      <c r="PD297" s="73">
        <v>3435</v>
      </c>
      <c r="PE297" s="75">
        <f t="shared" si="1104"/>
        <v>-0.24570596797671032</v>
      </c>
      <c r="PF297" s="75">
        <v>3.9616927232544813E-2</v>
      </c>
      <c r="PG297" s="75">
        <v>4.3791438159941062E-2</v>
      </c>
      <c r="PH297" s="75">
        <v>8.3408365392485875E-2</v>
      </c>
      <c r="PI297" s="75"/>
      <c r="PJ297" s="75"/>
      <c r="PK297" s="75"/>
      <c r="PL297" s="75"/>
      <c r="PM297" s="75"/>
      <c r="PN297" s="75"/>
      <c r="PO297" s="226"/>
      <c r="PP297" s="21">
        <f t="shared" si="1105"/>
        <v>0</v>
      </c>
      <c r="PQ297" s="73">
        <f t="shared" si="1106"/>
        <v>112.94725709361654</v>
      </c>
      <c r="PR297" s="73"/>
      <c r="PS297" s="73">
        <f t="shared" si="1107"/>
        <v>22.567186043991992</v>
      </c>
      <c r="PT297" s="73">
        <v>2</v>
      </c>
      <c r="PU297" s="73">
        <f t="shared" si="1108"/>
        <v>36.942270174572442</v>
      </c>
      <c r="PV297" s="73">
        <v>2</v>
      </c>
      <c r="PW297" s="73"/>
    </row>
    <row r="298" spans="1:439" x14ac:dyDescent="0.25">
      <c r="A298" s="150"/>
      <c r="B298" s="153" t="s">
        <v>10</v>
      </c>
      <c r="C298" s="151"/>
      <c r="D298" s="156">
        <v>71067</v>
      </c>
      <c r="E298" s="156" t="s">
        <v>260</v>
      </c>
      <c r="F298" s="150" t="s">
        <v>275</v>
      </c>
      <c r="G298" s="82"/>
      <c r="P298" s="161"/>
      <c r="Q298" s="77"/>
      <c r="R298" s="127"/>
      <c r="S298" s="127"/>
      <c r="T298" s="127"/>
      <c r="U298" s="127"/>
      <c r="V298" s="127"/>
      <c r="W298" s="127"/>
      <c r="X298" s="127"/>
      <c r="Y298" s="127"/>
      <c r="Z298" s="113"/>
      <c r="AA298" s="73"/>
      <c r="AB298" s="80">
        <v>759</v>
      </c>
      <c r="AC298" s="74">
        <v>1137</v>
      </c>
      <c r="AD298" s="74">
        <v>434</v>
      </c>
      <c r="AE298" s="88">
        <f>AJ298*((BA298/(AX298+BA298)))</f>
        <v>239.97450424929175</v>
      </c>
      <c r="AF298" s="88">
        <f>AJ298*((AX298/(AX298+BA298)))</f>
        <v>134.02549575070822</v>
      </c>
      <c r="AG298" s="74">
        <v>1849</v>
      </c>
      <c r="AH298" s="74">
        <v>95</v>
      </c>
      <c r="AI298" s="74">
        <v>68</v>
      </c>
      <c r="AJ298" s="74">
        <v>374</v>
      </c>
      <c r="AK298" s="73">
        <f t="shared" si="892"/>
        <v>4716</v>
      </c>
      <c r="AL298" s="75"/>
      <c r="AM298" s="76">
        <f t="shared" si="893"/>
        <v>0.16094147582697202</v>
      </c>
      <c r="AN298" s="77">
        <f t="shared" si="894"/>
        <v>0.2410941475826972</v>
      </c>
      <c r="AO298" s="77">
        <f t="shared" si="895"/>
        <v>9.202714164546226E-2</v>
      </c>
      <c r="AP298" s="77">
        <f t="shared" si="896"/>
        <v>5.0885179018085612E-2</v>
      </c>
      <c r="AQ298" s="77">
        <f t="shared" si="897"/>
        <v>2.8419316316944065E-2</v>
      </c>
      <c r="AR298" s="77">
        <f t="shared" si="898"/>
        <v>0.39206955046649705</v>
      </c>
      <c r="AS298" s="77">
        <f t="shared" si="899"/>
        <v>2.0144189991518235E-2</v>
      </c>
      <c r="AT298" s="78">
        <f t="shared" si="900"/>
        <v>1.441899915182358E-2</v>
      </c>
      <c r="AU298" s="75">
        <f t="shared" si="901"/>
        <v>1</v>
      </c>
      <c r="AV298" s="75"/>
      <c r="AW298" s="75"/>
      <c r="AX298" s="80">
        <v>253</v>
      </c>
      <c r="AY298" s="74">
        <v>318</v>
      </c>
      <c r="AZ298" s="74">
        <v>549</v>
      </c>
      <c r="BA298" s="74">
        <v>453</v>
      </c>
      <c r="BB298" s="74">
        <v>1770</v>
      </c>
      <c r="BC298" s="74">
        <v>1239</v>
      </c>
      <c r="BD298" s="74">
        <v>138</v>
      </c>
      <c r="BE298" s="80"/>
      <c r="BF298" s="74">
        <v>12</v>
      </c>
      <c r="BG298" s="79">
        <v>3</v>
      </c>
      <c r="BH298" s="80">
        <v>32</v>
      </c>
      <c r="BI298" s="80"/>
      <c r="BJ298" s="81"/>
      <c r="BK298" s="73">
        <f t="shared" si="902"/>
        <v>35</v>
      </c>
      <c r="BL298" s="79">
        <f t="shared" si="903"/>
        <v>4767</v>
      </c>
      <c r="BM298" s="82"/>
      <c r="BN298" s="83">
        <f t="shared" si="904"/>
        <v>5.3073211663520033E-2</v>
      </c>
      <c r="BO298" s="84">
        <f t="shared" si="905"/>
        <v>6.6708621774701077E-2</v>
      </c>
      <c r="BP298" s="84">
        <f t="shared" si="906"/>
        <v>0.11516677155443675</v>
      </c>
      <c r="BQ298" s="84">
        <f t="shared" si="907"/>
        <v>9.5028319697923219E-2</v>
      </c>
      <c r="BR298" s="84">
        <f t="shared" si="908"/>
        <v>0.37130270610446819</v>
      </c>
      <c r="BS298" s="84">
        <f t="shared" si="909"/>
        <v>0.25991189427312777</v>
      </c>
      <c r="BT298" s="84">
        <f t="shared" si="910"/>
        <v>2.8949024543738201E-2</v>
      </c>
      <c r="BU298" s="84">
        <f t="shared" si="911"/>
        <v>0</v>
      </c>
      <c r="BV298" s="84">
        <f t="shared" si="912"/>
        <v>2.5173064820641915E-3</v>
      </c>
      <c r="BW298" s="84">
        <f t="shared" si="913"/>
        <v>6.2932662051604787E-4</v>
      </c>
      <c r="BX298" s="84">
        <f t="shared" si="914"/>
        <v>6.7128172855045101E-3</v>
      </c>
      <c r="BY298" s="84">
        <f t="shared" si="915"/>
        <v>0</v>
      </c>
      <c r="BZ298" s="84">
        <f t="shared" si="916"/>
        <v>0</v>
      </c>
      <c r="CA298" s="75">
        <f t="shared" si="917"/>
        <v>7.3421439060205578E-3</v>
      </c>
      <c r="CB298" s="85">
        <f t="shared" si="918"/>
        <v>1</v>
      </c>
      <c r="CC298" s="75"/>
      <c r="CD298" s="75"/>
      <c r="CE298" s="80">
        <v>292</v>
      </c>
      <c r="CF298" s="74">
        <v>1203</v>
      </c>
      <c r="CG298" s="74">
        <v>1502</v>
      </c>
      <c r="CH298" s="74">
        <v>419</v>
      </c>
      <c r="CI298" s="74">
        <v>689</v>
      </c>
      <c r="CJ298" s="74">
        <v>412</v>
      </c>
      <c r="CK298" s="74">
        <v>151</v>
      </c>
      <c r="CL298" s="74">
        <v>47</v>
      </c>
      <c r="CM298" s="74">
        <v>39</v>
      </c>
      <c r="CP298" s="73">
        <f t="shared" si="1109"/>
        <v>86</v>
      </c>
      <c r="CQ298" s="73">
        <f t="shared" si="1110"/>
        <v>4754</v>
      </c>
      <c r="CR298" s="73"/>
      <c r="CS298" s="76">
        <f t="shared" si="919"/>
        <v>6.1421960454354226E-2</v>
      </c>
      <c r="CT298" s="77">
        <f t="shared" si="920"/>
        <v>0.25305006310475386</v>
      </c>
      <c r="CU298" s="77">
        <f t="shared" si="921"/>
        <v>0.31594446781657554</v>
      </c>
      <c r="CV298" s="77">
        <f t="shared" si="922"/>
        <v>8.8136306268405559E-2</v>
      </c>
      <c r="CW298" s="77">
        <f t="shared" si="923"/>
        <v>0.14493058477071941</v>
      </c>
      <c r="CX298" s="77">
        <f t="shared" si="924"/>
        <v>8.6663862010938161E-2</v>
      </c>
      <c r="CY298" s="77">
        <f t="shared" si="925"/>
        <v>3.176272612536811E-2</v>
      </c>
      <c r="CZ298" s="78"/>
      <c r="DA298" s="78"/>
      <c r="DB298" s="78"/>
      <c r="DC298" s="78"/>
      <c r="DD298" s="78">
        <f t="shared" si="926"/>
        <v>1.8090029448885148E-2</v>
      </c>
      <c r="DE298" s="75">
        <f t="shared" si="927"/>
        <v>1</v>
      </c>
      <c r="DF298" s="75"/>
      <c r="DG298" s="75"/>
      <c r="DH298" s="80">
        <v>530</v>
      </c>
      <c r="DI298" s="74">
        <v>1209</v>
      </c>
      <c r="DJ298" s="74">
        <v>986</v>
      </c>
      <c r="DK298" s="74">
        <v>1043</v>
      </c>
      <c r="DM298" s="74">
        <v>269</v>
      </c>
      <c r="DN298" s="74">
        <v>298</v>
      </c>
      <c r="DO298" s="74">
        <v>360</v>
      </c>
      <c r="DP298" s="74">
        <v>18</v>
      </c>
      <c r="DQ298" s="74">
        <v>9</v>
      </c>
      <c r="DU298" s="73">
        <f t="shared" si="928"/>
        <v>27</v>
      </c>
      <c r="DV298" s="73">
        <f t="shared" si="1111"/>
        <v>4722</v>
      </c>
      <c r="DW298" s="76">
        <f t="shared" si="929"/>
        <v>0.11224057602710716</v>
      </c>
      <c r="DX298" s="77">
        <f t="shared" si="930"/>
        <v>0.25603557814485389</v>
      </c>
      <c r="DY298" s="77">
        <f t="shared" si="931"/>
        <v>0.20880982634476916</v>
      </c>
      <c r="DZ298" s="77">
        <f t="shared" si="932"/>
        <v>0.22088098263447692</v>
      </c>
      <c r="EA298" s="77">
        <f t="shared" si="933"/>
        <v>0</v>
      </c>
      <c r="EB298" s="77">
        <f t="shared" si="934"/>
        <v>5.6967386700550612E-2</v>
      </c>
      <c r="EC298" s="77">
        <f t="shared" si="935"/>
        <v>6.3108852181279124E-2</v>
      </c>
      <c r="ED298" s="77">
        <f t="shared" si="936"/>
        <v>7.6238881829733166E-2</v>
      </c>
      <c r="EE298" s="75">
        <f t="shared" si="937"/>
        <v>3.8119440914866584E-3</v>
      </c>
      <c r="EF298" s="78">
        <f t="shared" si="938"/>
        <v>1.9059720457433292E-3</v>
      </c>
      <c r="EG298" s="78">
        <f t="shared" si="939"/>
        <v>0</v>
      </c>
      <c r="EH298" s="78">
        <f t="shared" si="940"/>
        <v>0</v>
      </c>
      <c r="EI298" s="78">
        <f t="shared" si="941"/>
        <v>0</v>
      </c>
      <c r="EJ298" s="75">
        <f t="shared" si="942"/>
        <v>5.7179161372299869E-3</v>
      </c>
      <c r="EK298" s="75">
        <f t="shared" si="943"/>
        <v>1</v>
      </c>
      <c r="EL298" s="75"/>
      <c r="EM298" s="75"/>
      <c r="EN298" s="75"/>
      <c r="EO298" s="75"/>
      <c r="EP298" s="75"/>
      <c r="EQ298" s="75"/>
      <c r="ER298" s="75">
        <f t="shared" si="944"/>
        <v>0.2410941475826972</v>
      </c>
      <c r="ES298" s="75">
        <f t="shared" si="945"/>
        <v>0.37130270610446819</v>
      </c>
      <c r="ET298" s="75">
        <f t="shared" si="946"/>
        <v>0.25305006310475386</v>
      </c>
      <c r="EU298" s="75">
        <f t="shared" si="947"/>
        <v>0.25603557814485389</v>
      </c>
      <c r="EV298" s="75"/>
      <c r="EW298" s="75"/>
      <c r="EX298" s="75">
        <f t="shared" si="948"/>
        <v>9.202714164546226E-2</v>
      </c>
      <c r="EY298" s="75">
        <f t="shared" si="949"/>
        <v>6.6708621774701077E-2</v>
      </c>
      <c r="EZ298" s="75">
        <f t="shared" si="950"/>
        <v>0.14493058477071941</v>
      </c>
      <c r="FA298" s="75">
        <f t="shared" si="951"/>
        <v>0.20880982634476916</v>
      </c>
      <c r="FB298" s="75"/>
      <c r="FC298" s="75"/>
      <c r="FD298" s="75"/>
      <c r="FE298" s="75">
        <f t="shared" si="952"/>
        <v>0</v>
      </c>
      <c r="FF298" s="75"/>
      <c r="FG298" s="75"/>
      <c r="FH298" s="75"/>
      <c r="FI298" s="75"/>
      <c r="FJ298" s="75"/>
      <c r="FK298" s="75">
        <f t="shared" si="953"/>
        <v>2.5173064820641915E-3</v>
      </c>
      <c r="FL298" s="75"/>
      <c r="FM298" s="75"/>
      <c r="FN298" s="75"/>
      <c r="FO298" s="75"/>
      <c r="FP298" s="75">
        <f t="shared" si="954"/>
        <v>0.33312128922815948</v>
      </c>
      <c r="FQ298" s="75">
        <f t="shared" si="955"/>
        <v>0.44052863436123352</v>
      </c>
      <c r="FR298" s="75">
        <f t="shared" si="956"/>
        <v>0.39798064787547327</v>
      </c>
      <c r="FS298" s="75">
        <f t="shared" si="957"/>
        <v>0.46484540448962308</v>
      </c>
      <c r="FT298" s="75"/>
      <c r="FU298" s="75"/>
      <c r="FV298" s="75"/>
      <c r="FW298" s="75">
        <f t="shared" si="958"/>
        <v>-0.11825264299971433</v>
      </c>
      <c r="FX298" s="75">
        <f t="shared" si="959"/>
        <v>2.9855150401000285E-3</v>
      </c>
      <c r="FY298" s="75">
        <f t="shared" si="960"/>
        <v>-0.1152671279596143</v>
      </c>
      <c r="FZ298" s="75"/>
      <c r="GA298" s="75"/>
      <c r="GB298" s="75">
        <f t="shared" si="961"/>
        <v>7.8221962996018329E-2</v>
      </c>
      <c r="GC298" s="75">
        <f t="shared" si="962"/>
        <v>6.3879241574049755E-2</v>
      </c>
      <c r="GD298" s="75">
        <f t="shared" si="963"/>
        <v>0.14210120457006808</v>
      </c>
      <c r="GE298" s="75"/>
      <c r="GF298" s="75"/>
      <c r="GG298" s="75"/>
      <c r="GH298" s="75"/>
      <c r="GI298" s="75"/>
      <c r="GJ298" s="75"/>
      <c r="GK298" s="75"/>
      <c r="GL298" s="75"/>
      <c r="GM298" s="75"/>
      <c r="GN298" s="75"/>
      <c r="GO298" s="75"/>
      <c r="GP298" s="75"/>
      <c r="GQ298" s="75">
        <f t="shared" si="964"/>
        <v>-4.2547986485760247E-2</v>
      </c>
      <c r="GR298" s="75">
        <f t="shared" si="965"/>
        <v>6.6864756614149812E-2</v>
      </c>
      <c r="GS298" s="75">
        <f t="shared" si="966"/>
        <v>2.4316770128389564E-2</v>
      </c>
      <c r="GT298" s="75"/>
      <c r="GU298" s="75"/>
      <c r="GV298" s="75"/>
      <c r="GW298" s="75"/>
      <c r="GX298" s="75">
        <f t="shared" si="967"/>
        <v>2.0144189991518235E-2</v>
      </c>
      <c r="GY298" s="75">
        <f t="shared" si="968"/>
        <v>2.8949024543738201E-2</v>
      </c>
      <c r="GZ298" s="75">
        <f t="shared" si="969"/>
        <v>3.176272612536811E-2</v>
      </c>
      <c r="HA298" s="75">
        <f t="shared" si="970"/>
        <v>5.6967386700550612E-2</v>
      </c>
      <c r="HB298" s="75"/>
      <c r="HC298" s="75"/>
      <c r="HD298" s="75">
        <f t="shared" si="971"/>
        <v>2.8137015816299092E-3</v>
      </c>
      <c r="HE298" s="75">
        <f t="shared" si="972"/>
        <v>2.5204660575182503E-2</v>
      </c>
      <c r="HF298" s="75">
        <f t="shared" si="973"/>
        <v>2.8018362156812412E-2</v>
      </c>
      <c r="HG298" s="75"/>
      <c r="HH298" s="75"/>
      <c r="HI298" s="75"/>
      <c r="HJ298" s="75">
        <f t="shared" si="974"/>
        <v>0.39206955046649705</v>
      </c>
      <c r="HK298" s="75">
        <f t="shared" si="975"/>
        <v>0.25991189427312777</v>
      </c>
      <c r="HL298" s="75">
        <f t="shared" si="976"/>
        <v>0.31594446781657554</v>
      </c>
      <c r="HM298" s="75">
        <f t="shared" si="977"/>
        <v>0.22088098263447692</v>
      </c>
      <c r="HN298" s="75"/>
      <c r="HO298" s="75"/>
      <c r="HP298" s="75">
        <f t="shared" si="978"/>
        <v>5.6032573543447761E-2</v>
      </c>
      <c r="HQ298" s="75">
        <f>Gegevens!HM274-Gegevens!HL274</f>
        <v>-8.3143947416015399E-2</v>
      </c>
      <c r="HR298" s="75">
        <f t="shared" si="979"/>
        <v>-3.9030911638650856E-2</v>
      </c>
      <c r="HS298" s="75"/>
      <c r="HT298" s="75"/>
      <c r="HU298" s="75"/>
      <c r="HV298" s="75">
        <f t="shared" si="980"/>
        <v>0.16094147582697202</v>
      </c>
      <c r="HW298" s="75">
        <f t="shared" si="981"/>
        <v>0.11516677155443675</v>
      </c>
      <c r="HX298" s="75">
        <f t="shared" si="982"/>
        <v>8.6663862010938161E-2</v>
      </c>
      <c r="HY298" s="75">
        <f t="shared" si="983"/>
        <v>0.11224057602710716</v>
      </c>
      <c r="HZ298" s="75"/>
      <c r="IA298" s="75"/>
      <c r="IB298" s="75">
        <f t="shared" si="984"/>
        <v>-2.8502909543498586E-2</v>
      </c>
      <c r="IC298" s="75">
        <f t="shared" si="985"/>
        <v>2.5576714016168997E-2</v>
      </c>
      <c r="ID298" s="75">
        <f t="shared" si="986"/>
        <v>-2.9261955273295892E-3</v>
      </c>
      <c r="IE298" s="75"/>
      <c r="IF298" s="75"/>
      <c r="IG298" s="75"/>
      <c r="IH298" s="75">
        <f t="shared" si="987"/>
        <v>5.0885179018085612E-2</v>
      </c>
      <c r="II298" s="75">
        <f t="shared" si="988"/>
        <v>9.5028319697923219E-2</v>
      </c>
      <c r="IJ298" s="75">
        <f t="shared" si="989"/>
        <v>6.1421960454354226E-2</v>
      </c>
      <c r="IK298" s="75">
        <f t="shared" si="990"/>
        <v>7.6238881829733166E-2</v>
      </c>
      <c r="IL298" s="75"/>
      <c r="IM298" s="75"/>
      <c r="IN298" s="75">
        <f t="shared" si="991"/>
        <v>-3.3606359243568994E-2</v>
      </c>
      <c r="IO298" s="75">
        <f t="shared" si="992"/>
        <v>1.481692137537894E-2</v>
      </c>
      <c r="IP298" s="75">
        <f t="shared" si="993"/>
        <v>-1.8789437868190054E-2</v>
      </c>
      <c r="IQ298" s="75"/>
      <c r="IR298" s="75"/>
      <c r="IS298" s="75"/>
      <c r="IT298" s="75">
        <f t="shared" si="994"/>
        <v>2.8419316316944065E-2</v>
      </c>
      <c r="IU298" s="75">
        <f t="shared" si="995"/>
        <v>5.3073211663520033E-2</v>
      </c>
      <c r="IV298" s="75">
        <f t="shared" si="996"/>
        <v>8.8136306268405559E-2</v>
      </c>
      <c r="IW298" s="75">
        <f t="shared" si="997"/>
        <v>6.3108852181279124E-2</v>
      </c>
      <c r="IX298" s="75"/>
      <c r="IY298" s="75"/>
      <c r="IZ298" s="75">
        <f t="shared" si="998"/>
        <v>3.5063094604885527E-2</v>
      </c>
      <c r="JA298" s="75">
        <f t="shared" si="999"/>
        <v>-2.5027454087126436E-2</v>
      </c>
      <c r="JB298" s="75">
        <f t="shared" si="1000"/>
        <v>1.0035640517759091E-2</v>
      </c>
      <c r="JC298" s="75"/>
      <c r="JD298" s="75"/>
      <c r="JE298" s="75"/>
      <c r="JF298" s="75"/>
      <c r="JG298" s="75"/>
      <c r="JH298" s="75"/>
      <c r="JI298" s="75">
        <f t="shared" si="1001"/>
        <v>7.1029369009603854E-2</v>
      </c>
      <c r="JJ298" s="75">
        <f t="shared" si="1002"/>
        <v>7.9304495335029673E-2</v>
      </c>
      <c r="JK298" s="75">
        <f t="shared" si="1003"/>
        <v>9.9448685326547923E-2</v>
      </c>
      <c r="JL298" s="75"/>
      <c r="JM298" s="75">
        <f t="shared" si="1004"/>
        <v>0.12397734424166142</v>
      </c>
      <c r="JN298" s="75">
        <f t="shared" si="1005"/>
        <v>0.14810153136144324</v>
      </c>
      <c r="JO298" s="75">
        <f t="shared" si="1006"/>
        <v>0.17705055590518146</v>
      </c>
      <c r="JP298" s="75"/>
      <c r="JQ298" s="75">
        <f t="shared" si="1007"/>
        <v>9.3184686579722342E-2</v>
      </c>
      <c r="JR298" s="75">
        <f t="shared" si="1008"/>
        <v>0.14955826672275979</v>
      </c>
      <c r="JS298" s="75">
        <f t="shared" si="1009"/>
        <v>0.18132099284812792</v>
      </c>
      <c r="JT298" s="75"/>
      <c r="JU298" s="75">
        <f t="shared" si="1010"/>
        <v>0.13320626853028378</v>
      </c>
      <c r="JV298" s="75">
        <f t="shared" si="1011"/>
        <v>0.1393477340110123</v>
      </c>
      <c r="JW298" s="75">
        <f t="shared" si="1012"/>
        <v>0.1963151207115629</v>
      </c>
      <c r="JX298" s="75"/>
      <c r="JY298" s="75"/>
      <c r="JZ298" s="75"/>
      <c r="KA298" s="75">
        <f t="shared" si="1013"/>
        <v>-3.0792657661939074E-2</v>
      </c>
      <c r="KB298" s="75">
        <f t="shared" si="1014"/>
        <v>4.0021581950561436E-2</v>
      </c>
      <c r="KC298" s="75">
        <f t="shared" si="1015"/>
        <v>9.2289242886223616E-3</v>
      </c>
      <c r="KD298" s="75"/>
      <c r="KE298" s="75"/>
      <c r="KF298" s="75">
        <f t="shared" si="1016"/>
        <v>1.4567353613165468E-3</v>
      </c>
      <c r="KG298" s="75">
        <f t="shared" si="1017"/>
        <v>-1.0210532711747489E-2</v>
      </c>
      <c r="KH298" s="75">
        <f t="shared" si="1018"/>
        <v>-8.7537973504309419E-3</v>
      </c>
      <c r="KI298" s="75"/>
      <c r="KJ298" s="75"/>
      <c r="KK298" s="75">
        <f t="shared" si="1019"/>
        <v>4.2704369429464595E-3</v>
      </c>
      <c r="KL298" s="75">
        <f t="shared" si="1020"/>
        <v>1.4994127863434986E-2</v>
      </c>
      <c r="KM298" s="75">
        <f t="shared" si="1021"/>
        <v>1.9264564806381446E-2</v>
      </c>
      <c r="KN298" s="75"/>
      <c r="KO298" s="75"/>
      <c r="KP298" s="75"/>
      <c r="KQ298" s="75"/>
      <c r="KR298" s="73">
        <f t="shared" si="1022"/>
        <v>1753.2913782252988</v>
      </c>
      <c r="KS298" s="73">
        <f t="shared" si="1023"/>
        <v>314.99811202013848</v>
      </c>
      <c r="KT298" s="73">
        <f t="shared" si="1024"/>
        <v>1227.3039647577093</v>
      </c>
      <c r="KU298" s="73">
        <f t="shared" si="1025"/>
        <v>543.81749528005037</v>
      </c>
      <c r="KV298" s="73">
        <f t="shared" si="1026"/>
        <v>448.72372561359344</v>
      </c>
      <c r="KW298" s="73">
        <f t="shared" si="1027"/>
        <v>250.6117054751416</v>
      </c>
      <c r="KX298" s="73">
        <f t="shared" si="1028"/>
        <v>136.69729389553177</v>
      </c>
      <c r="KY298" s="73"/>
      <c r="KZ298" s="73">
        <f t="shared" si="1029"/>
        <v>1194.9023979806477</v>
      </c>
      <c r="LA298" s="73">
        <f t="shared" si="1030"/>
        <v>684.36222128733698</v>
      </c>
      <c r="LB298" s="73">
        <f t="shared" si="1031"/>
        <v>1491.8897770298697</v>
      </c>
      <c r="LC298" s="73">
        <f t="shared" si="1032"/>
        <v>409.22675641565002</v>
      </c>
      <c r="LD298" s="73">
        <f t="shared" si="1033"/>
        <v>290.03449726546063</v>
      </c>
      <c r="LE298" s="73">
        <f t="shared" si="1034"/>
        <v>416.17963819941104</v>
      </c>
      <c r="LF298" s="73">
        <f t="shared" si="1035"/>
        <v>149.98359276398821</v>
      </c>
      <c r="LG298" s="73"/>
      <c r="LH298" s="73">
        <f t="shared" si="1036"/>
        <v>1209</v>
      </c>
      <c r="LI298" s="73">
        <f t="shared" si="1037"/>
        <v>986</v>
      </c>
      <c r="LJ298" s="73">
        <f t="shared" si="1038"/>
        <v>1043</v>
      </c>
      <c r="LK298" s="73">
        <f t="shared" si="1039"/>
        <v>530</v>
      </c>
      <c r="LL298" s="73">
        <f t="shared" si="1040"/>
        <v>360</v>
      </c>
      <c r="LM298" s="73">
        <f t="shared" si="1041"/>
        <v>298</v>
      </c>
      <c r="LN298" s="73">
        <f t="shared" si="1042"/>
        <v>269</v>
      </c>
      <c r="LO298" s="73"/>
      <c r="LP298" s="73">
        <f t="shared" si="1043"/>
        <v>-558.38898024465107</v>
      </c>
      <c r="LQ298" s="73">
        <f t="shared" si="1044"/>
        <v>369.3641092671985</v>
      </c>
      <c r="LR298" s="73">
        <f t="shared" si="1045"/>
        <v>264.58581227216041</v>
      </c>
      <c r="LS298" s="73">
        <f t="shared" si="1046"/>
        <v>-134.59073886440035</v>
      </c>
      <c r="LT298" s="73">
        <f t="shared" si="1047"/>
        <v>-158.68922834813281</v>
      </c>
      <c r="LU298" s="73">
        <f t="shared" si="1048"/>
        <v>165.56793272426944</v>
      </c>
      <c r="LV298" s="73">
        <f t="shared" si="1049"/>
        <v>13.286298868456441</v>
      </c>
      <c r="LW298" s="73"/>
      <c r="LX298" s="73">
        <f t="shared" si="1050"/>
        <v>14.09760201935228</v>
      </c>
      <c r="LY298" s="73">
        <f t="shared" si="1051"/>
        <v>301.63777871266302</v>
      </c>
      <c r="LZ298" s="73">
        <f t="shared" si="1052"/>
        <v>-448.88977702986972</v>
      </c>
      <c r="MA298" s="73">
        <f t="shared" si="1053"/>
        <v>120.77324358434998</v>
      </c>
      <c r="MB298" s="73">
        <f t="shared" si="1054"/>
        <v>69.965502734539371</v>
      </c>
      <c r="MC298" s="73">
        <f t="shared" si="1055"/>
        <v>-118.17963819941104</v>
      </c>
      <c r="MD298" s="73">
        <f t="shared" si="1056"/>
        <v>119.01640723601179</v>
      </c>
      <c r="ME298" s="73"/>
      <c r="MF298" s="73">
        <f t="shared" si="1057"/>
        <v>-544.29137822529879</v>
      </c>
      <c r="MG298" s="73">
        <f t="shared" si="1058"/>
        <v>671.00188797986152</v>
      </c>
      <c r="MH298" s="73">
        <f t="shared" si="1059"/>
        <v>-184.30396475770931</v>
      </c>
      <c r="MI298" s="73">
        <f t="shared" si="1060"/>
        <v>-13.817495280050366</v>
      </c>
      <c r="MJ298" s="73">
        <f t="shared" si="1061"/>
        <v>-88.723725613593444</v>
      </c>
      <c r="MK298" s="73">
        <f t="shared" si="1062"/>
        <v>47.388294524858395</v>
      </c>
      <c r="ML298" s="73">
        <f t="shared" si="1063"/>
        <v>132.30270610446823</v>
      </c>
      <c r="MM298" s="73"/>
      <c r="MN298" s="75">
        <f t="shared" si="1064"/>
        <v>-0.31848042326533232</v>
      </c>
      <c r="MO298" s="75">
        <f t="shared" si="1065"/>
        <v>1.1725915018931425</v>
      </c>
      <c r="MP298" s="75">
        <f t="shared" si="1066"/>
        <v>0.21558295244682449</v>
      </c>
      <c r="MQ298" s="75">
        <f t="shared" si="1067"/>
        <v>-0.24749247685584294</v>
      </c>
      <c r="MR298" s="75">
        <f t="shared" si="1068"/>
        <v>-0.35364572740417977</v>
      </c>
      <c r="MS298" s="75">
        <f t="shared" si="1069"/>
        <v>0.6606552252232778</v>
      </c>
      <c r="MT298" s="75">
        <f t="shared" si="1070"/>
        <v>9.7195039417607168E-2</v>
      </c>
      <c r="MU298" s="75"/>
      <c r="MV298" s="75">
        <f t="shared" si="1071"/>
        <v>1.1798120116903975E-2</v>
      </c>
      <c r="MW298" s="75">
        <f t="shared" si="1072"/>
        <v>0.44075749556318233</v>
      </c>
      <c r="MX298" s="75">
        <f t="shared" si="1073"/>
        <v>-0.30088669011697528</v>
      </c>
      <c r="MY298" s="75">
        <f t="shared" si="1074"/>
        <v>0.29512548163317326</v>
      </c>
      <c r="MZ298" s="75">
        <f t="shared" si="1075"/>
        <v>0.24123165828271065</v>
      </c>
      <c r="NA298" s="75">
        <f t="shared" si="1076"/>
        <v>-0.28396304708878062</v>
      </c>
      <c r="NB298" s="75">
        <f t="shared" si="1077"/>
        <v>0.79352951241336178</v>
      </c>
      <c r="NC298" s="75"/>
      <c r="ND298" s="75">
        <f t="shared" si="1078"/>
        <v>-0.31043977343699519</v>
      </c>
      <c r="NE298" s="75">
        <f t="shared" si="1079"/>
        <v>2.1301774911494169</v>
      </c>
      <c r="NF298" s="75">
        <f t="shared" si="1080"/>
        <v>-0.15016977867752104</v>
      </c>
      <c r="NG298" s="75">
        <f t="shared" si="1081"/>
        <v>-2.5408331655337336E-2</v>
      </c>
      <c r="NH298" s="75">
        <f t="shared" si="1082"/>
        <v>-0.19772461438777483</v>
      </c>
      <c r="NI298" s="75">
        <f t="shared" si="1083"/>
        <v>0.18909050730497057</v>
      </c>
      <c r="NJ298" s="75">
        <f t="shared" si="1084"/>
        <v>0.96785168406902022</v>
      </c>
      <c r="NK298" s="75"/>
      <c r="NL298" s="75"/>
      <c r="NM298" s="211">
        <v>8403</v>
      </c>
      <c r="NN298" s="212">
        <v>2</v>
      </c>
      <c r="NO298" s="212">
        <v>1</v>
      </c>
      <c r="NP298" s="212">
        <v>2</v>
      </c>
      <c r="NQ298" s="212">
        <v>0</v>
      </c>
      <c r="NR298" s="212">
        <v>16</v>
      </c>
      <c r="NS298" s="213">
        <v>21</v>
      </c>
      <c r="NT298" s="213">
        <f t="shared" si="1085"/>
        <v>8424</v>
      </c>
      <c r="NU298" s="75"/>
      <c r="NV298" s="75"/>
      <c r="NW298" s="73">
        <v>4722</v>
      </c>
      <c r="NX298" s="73">
        <v>986</v>
      </c>
      <c r="NY298" s="75">
        <f t="shared" si="1086"/>
        <v>0.20880982634476916</v>
      </c>
      <c r="NZ298" s="75">
        <f t="shared" si="1087"/>
        <v>1.1245036538033799E-3</v>
      </c>
      <c r="OA298" s="75">
        <f t="shared" si="1088"/>
        <v>1.2580526213044705E-3</v>
      </c>
      <c r="OB298" s="73">
        <v>7234</v>
      </c>
      <c r="OC298" s="73">
        <v>5409</v>
      </c>
      <c r="OD298" s="73">
        <v>1920.5687931394807</v>
      </c>
      <c r="OE298" s="73">
        <v>329.44499435155535</v>
      </c>
      <c r="OF298" s="75">
        <f t="shared" si="1089"/>
        <v>4.5541193579147821E-2</v>
      </c>
      <c r="OG298" s="75">
        <f t="shared" si="1090"/>
        <v>0.17153511789235321</v>
      </c>
      <c r="OH298" s="73">
        <v>915.33333333333007</v>
      </c>
      <c r="OI298" s="73">
        <f t="shared" si="1091"/>
        <v>157.01181124413341</v>
      </c>
      <c r="OJ298" s="75">
        <f t="shared" si="1092"/>
        <v>2.9027881538941286E-2</v>
      </c>
      <c r="OK298" s="75">
        <f t="shared" si="1093"/>
        <v>1.1038410127138559E-3</v>
      </c>
      <c r="OL298" s="75">
        <f t="shared" si="1094"/>
        <v>4.8060521777869666E-4</v>
      </c>
      <c r="OM298" s="73">
        <v>7270</v>
      </c>
      <c r="ON298" s="73">
        <v>136604488</v>
      </c>
      <c r="OO298" s="73">
        <f t="shared" si="1095"/>
        <v>18790.163411279231</v>
      </c>
      <c r="OP298" s="75">
        <f t="shared" si="1096"/>
        <v>1.1156607151461915E-3</v>
      </c>
      <c r="OQ298" s="75">
        <f t="shared" si="1097"/>
        <v>1.096992252609416E-3</v>
      </c>
      <c r="OR298" s="75">
        <f t="shared" si="1098"/>
        <v>5.0618644549260228E-4</v>
      </c>
      <c r="OS298" s="73">
        <v>1356.2506189821183</v>
      </c>
      <c r="OT298" s="75">
        <f t="shared" si="1099"/>
        <v>0.18748280605226961</v>
      </c>
      <c r="OU298" s="75">
        <f t="shared" si="1100"/>
        <v>1.1177659019704672E-3</v>
      </c>
      <c r="OV298" s="73">
        <v>191.50795231970818</v>
      </c>
      <c r="OW298" s="75">
        <f t="shared" si="1101"/>
        <v>2.6342221777126296E-2</v>
      </c>
      <c r="OX298" s="75">
        <v>8.294930875576037E-2</v>
      </c>
      <c r="OY298" s="73">
        <v>390</v>
      </c>
      <c r="OZ298" s="75">
        <f t="shared" si="1102"/>
        <v>5.3912081835775505E-2</v>
      </c>
      <c r="PA298" s="73">
        <v>1514</v>
      </c>
      <c r="PB298" s="75">
        <f t="shared" si="1103"/>
        <v>0.20928946640862595</v>
      </c>
      <c r="PC298" s="73">
        <v>1130</v>
      </c>
      <c r="PD298" s="73">
        <v>1713</v>
      </c>
      <c r="PE298" s="75">
        <f t="shared" si="1104"/>
        <v>-0.34033858727378868</v>
      </c>
      <c r="PF298" s="75">
        <v>2.6449275362318839E-2</v>
      </c>
      <c r="PG298" s="75">
        <v>4.4384057971014496E-2</v>
      </c>
      <c r="PH298" s="75">
        <v>7.0833333333333331E-2</v>
      </c>
      <c r="PI298" s="75"/>
      <c r="PJ298" s="75"/>
      <c r="PK298" s="75"/>
      <c r="PL298" s="75"/>
      <c r="PM298" s="75"/>
      <c r="PN298" s="75"/>
      <c r="PO298" s="226"/>
      <c r="PP298" s="21">
        <f t="shared" si="1105"/>
        <v>0</v>
      </c>
      <c r="PQ298" s="73">
        <f t="shared" si="1106"/>
        <v>111.87625909879361</v>
      </c>
      <c r="PR298" s="73"/>
      <c r="PS298" s="73">
        <f t="shared" si="1107"/>
        <v>45.37100200989633</v>
      </c>
      <c r="PT298" s="73">
        <v>2</v>
      </c>
      <c r="PU298" s="73">
        <f t="shared" si="1108"/>
        <v>43.539351432241261</v>
      </c>
      <c r="PV298" s="73">
        <v>2</v>
      </c>
      <c r="PW298" s="73"/>
    </row>
    <row r="299" spans="1:439" x14ac:dyDescent="0.25">
      <c r="A299" s="150"/>
      <c r="B299" s="153" t="s">
        <v>12</v>
      </c>
      <c r="C299" s="151"/>
      <c r="D299" s="156">
        <v>45065</v>
      </c>
      <c r="E299" s="156" t="s">
        <v>205</v>
      </c>
      <c r="F299" s="72" t="s">
        <v>252</v>
      </c>
      <c r="G299" s="82"/>
      <c r="P299" s="161"/>
      <c r="Q299" s="127"/>
      <c r="R299" s="127"/>
      <c r="S299" s="127"/>
      <c r="T299" s="127"/>
      <c r="U299" s="127"/>
      <c r="V299" s="127"/>
      <c r="W299" s="127"/>
      <c r="X299" s="127"/>
      <c r="Y299" s="127"/>
      <c r="Z299" s="113"/>
      <c r="AA299" s="73"/>
      <c r="AB299" s="74">
        <v>2186</v>
      </c>
      <c r="AC299" s="74">
        <v>1124</v>
      </c>
      <c r="AD299" s="74">
        <v>310</v>
      </c>
      <c r="AE299" s="74">
        <v>881</v>
      </c>
      <c r="AF299" s="74">
        <v>463</v>
      </c>
      <c r="AG299" s="74">
        <v>682</v>
      </c>
      <c r="AH299" s="74">
        <v>61</v>
      </c>
      <c r="AI299" s="74">
        <v>64</v>
      </c>
      <c r="AK299" s="73">
        <f t="shared" si="892"/>
        <v>5771</v>
      </c>
      <c r="AL299" s="75"/>
      <c r="AM299" s="76">
        <f t="shared" si="893"/>
        <v>0.37879050424536476</v>
      </c>
      <c r="AN299" s="77">
        <f t="shared" si="894"/>
        <v>0.19476693813897072</v>
      </c>
      <c r="AO299" s="77">
        <f t="shared" si="895"/>
        <v>5.3716860162883386E-2</v>
      </c>
      <c r="AP299" s="77">
        <f t="shared" si="896"/>
        <v>0.15265985097903309</v>
      </c>
      <c r="AQ299" s="77">
        <f t="shared" si="897"/>
        <v>8.0228729856177433E-2</v>
      </c>
      <c r="AR299" s="77">
        <f t="shared" si="898"/>
        <v>0.11817709235834344</v>
      </c>
      <c r="AS299" s="77">
        <f t="shared" si="899"/>
        <v>1.0570091838502859E-2</v>
      </c>
      <c r="AT299" s="78">
        <f t="shared" si="900"/>
        <v>1.1089932420724312E-2</v>
      </c>
      <c r="AU299" s="75">
        <f t="shared" si="901"/>
        <v>1</v>
      </c>
      <c r="AV299" s="75"/>
      <c r="AW299" s="75"/>
      <c r="AX299" s="74">
        <v>486</v>
      </c>
      <c r="AY299" s="74">
        <v>189</v>
      </c>
      <c r="AZ299" s="74">
        <v>1673</v>
      </c>
      <c r="BA299" s="74">
        <v>664</v>
      </c>
      <c r="BB299" s="74">
        <v>1660</v>
      </c>
      <c r="BC299" s="74">
        <v>812</v>
      </c>
      <c r="BD299" s="74">
        <v>121</v>
      </c>
      <c r="BF299" s="74">
        <v>12</v>
      </c>
      <c r="BG299" s="79">
        <v>4</v>
      </c>
      <c r="BH299" s="80">
        <v>31</v>
      </c>
      <c r="BI299" s="80">
        <v>4</v>
      </c>
      <c r="BJ299" s="81">
        <v>9</v>
      </c>
      <c r="BK299" s="73">
        <f t="shared" si="902"/>
        <v>48</v>
      </c>
      <c r="BL299" s="79">
        <f t="shared" si="903"/>
        <v>5665</v>
      </c>
      <c r="BM299" s="82"/>
      <c r="BN299" s="83">
        <f t="shared" si="904"/>
        <v>8.5789938217122677E-2</v>
      </c>
      <c r="BO299" s="84">
        <f t="shared" si="905"/>
        <v>3.3362753751103265E-2</v>
      </c>
      <c r="BP299" s="84">
        <f t="shared" si="906"/>
        <v>0.29532215357458075</v>
      </c>
      <c r="BQ299" s="84">
        <f t="shared" si="907"/>
        <v>0.11721094439541041</v>
      </c>
      <c r="BR299" s="84">
        <f t="shared" si="908"/>
        <v>0.29302736098852605</v>
      </c>
      <c r="BS299" s="84">
        <f t="shared" si="909"/>
        <v>0.14333627537511032</v>
      </c>
      <c r="BT299" s="84">
        <f t="shared" si="910"/>
        <v>2.1359223300970873E-2</v>
      </c>
      <c r="BU299" s="84">
        <f t="shared" si="911"/>
        <v>0</v>
      </c>
      <c r="BV299" s="84">
        <f t="shared" si="912"/>
        <v>2.118270079435128E-3</v>
      </c>
      <c r="BW299" s="84">
        <f t="shared" si="913"/>
        <v>7.0609002647837595E-4</v>
      </c>
      <c r="BX299" s="84">
        <f t="shared" si="914"/>
        <v>5.472197705207414E-3</v>
      </c>
      <c r="BY299" s="84">
        <f t="shared" si="915"/>
        <v>7.0609002647837595E-4</v>
      </c>
      <c r="BZ299" s="84">
        <f t="shared" si="916"/>
        <v>1.588702559576346E-3</v>
      </c>
      <c r="CA299" s="75">
        <f t="shared" si="917"/>
        <v>8.4730803177405119E-3</v>
      </c>
      <c r="CB299" s="85">
        <f t="shared" si="918"/>
        <v>1</v>
      </c>
      <c r="CC299" s="75"/>
      <c r="CD299" s="75"/>
      <c r="CE299" s="74">
        <v>617</v>
      </c>
      <c r="CF299" s="74">
        <v>1038</v>
      </c>
      <c r="CG299" s="74">
        <v>716</v>
      </c>
      <c r="CH299" s="74">
        <v>829</v>
      </c>
      <c r="CI299" s="74">
        <v>606</v>
      </c>
      <c r="CJ299" s="74">
        <v>1800</v>
      </c>
      <c r="CK299" s="72">
        <v>115</v>
      </c>
      <c r="CP299" s="73">
        <f t="shared" si="1109"/>
        <v>0</v>
      </c>
      <c r="CQ299" s="73">
        <f t="shared" si="1110"/>
        <v>5721</v>
      </c>
      <c r="CR299" s="73"/>
      <c r="CS299" s="76">
        <f t="shared" si="919"/>
        <v>0.10784827827302919</v>
      </c>
      <c r="CT299" s="77">
        <f t="shared" si="920"/>
        <v>0.18143681174619822</v>
      </c>
      <c r="CU299" s="77">
        <f t="shared" si="921"/>
        <v>0.12515294528928508</v>
      </c>
      <c r="CV299" s="77">
        <f t="shared" si="922"/>
        <v>0.14490473693410244</v>
      </c>
      <c r="CW299" s="77">
        <f t="shared" si="923"/>
        <v>0.1059255374934452</v>
      </c>
      <c r="CX299" s="77">
        <f t="shared" si="924"/>
        <v>0.31463030938647091</v>
      </c>
      <c r="CY299" s="77">
        <f t="shared" si="925"/>
        <v>2.0101380877468975E-2</v>
      </c>
      <c r="CZ299" s="78"/>
      <c r="DA299" s="78"/>
      <c r="DB299" s="78"/>
      <c r="DC299" s="78"/>
      <c r="DD299" s="78">
        <f t="shared" si="926"/>
        <v>0</v>
      </c>
      <c r="DE299" s="75">
        <f t="shared" si="927"/>
        <v>1</v>
      </c>
      <c r="DF299" s="75"/>
      <c r="DG299" s="75"/>
      <c r="DH299" s="74">
        <v>1717</v>
      </c>
      <c r="DI299" s="74">
        <v>1104</v>
      </c>
      <c r="DJ299" s="74">
        <v>942</v>
      </c>
      <c r="DK299" s="74">
        <v>561</v>
      </c>
      <c r="DM299" s="74">
        <v>218</v>
      </c>
      <c r="DN299" s="74">
        <v>513</v>
      </c>
      <c r="DO299" s="72">
        <v>605</v>
      </c>
      <c r="DP299" s="74">
        <v>63</v>
      </c>
      <c r="DQ299" s="74">
        <v>3</v>
      </c>
      <c r="DR299" s="74">
        <v>11</v>
      </c>
      <c r="DU299" s="73">
        <f t="shared" si="928"/>
        <v>77</v>
      </c>
      <c r="DV299" s="73">
        <f t="shared" si="1111"/>
        <v>5737</v>
      </c>
      <c r="DW299" s="76">
        <f t="shared" si="929"/>
        <v>0.2992853407704375</v>
      </c>
      <c r="DX299" s="77">
        <f t="shared" si="930"/>
        <v>0.1924350705943873</v>
      </c>
      <c r="DY299" s="77">
        <f t="shared" si="931"/>
        <v>0.16419731567021092</v>
      </c>
      <c r="DZ299" s="77">
        <f t="shared" si="932"/>
        <v>9.7786299459647896E-2</v>
      </c>
      <c r="EA299" s="77">
        <f t="shared" si="933"/>
        <v>0</v>
      </c>
      <c r="EB299" s="77">
        <f t="shared" si="934"/>
        <v>3.7998954157225033E-2</v>
      </c>
      <c r="EC299" s="77">
        <f t="shared" si="935"/>
        <v>8.9419557259891924E-2</v>
      </c>
      <c r="ED299" s="77">
        <f t="shared" si="936"/>
        <v>0.10545581314275754</v>
      </c>
      <c r="EE299" s="75">
        <f t="shared" si="937"/>
        <v>1.098134913717971E-2</v>
      </c>
      <c r="EF299" s="78">
        <f t="shared" si="938"/>
        <v>5.2292138748474815E-4</v>
      </c>
      <c r="EG299" s="78">
        <f t="shared" si="939"/>
        <v>1.9173784207774098E-3</v>
      </c>
      <c r="EH299" s="78">
        <f t="shared" si="940"/>
        <v>0</v>
      </c>
      <c r="EI299" s="78">
        <f t="shared" si="941"/>
        <v>0</v>
      </c>
      <c r="EJ299" s="75">
        <f t="shared" si="942"/>
        <v>1.3421648945441868E-2</v>
      </c>
      <c r="EK299" s="75">
        <f t="shared" si="943"/>
        <v>1</v>
      </c>
      <c r="EL299" s="75"/>
      <c r="EM299" s="75"/>
      <c r="EN299" s="75"/>
      <c r="EO299" s="75"/>
      <c r="EP299" s="75"/>
      <c r="EQ299" s="75"/>
      <c r="ER299" s="75">
        <f t="shared" si="944"/>
        <v>0.19476693813897072</v>
      </c>
      <c r="ES299" s="75">
        <f t="shared" si="945"/>
        <v>0.29302736098852605</v>
      </c>
      <c r="ET299" s="75">
        <f t="shared" si="946"/>
        <v>0.18143681174619822</v>
      </c>
      <c r="EU299" s="75">
        <f t="shared" si="947"/>
        <v>0.1924350705943873</v>
      </c>
      <c r="EV299" s="75"/>
      <c r="EW299" s="75"/>
      <c r="EX299" s="75">
        <f t="shared" si="948"/>
        <v>5.3716860162883386E-2</v>
      </c>
      <c r="EY299" s="75">
        <f t="shared" si="949"/>
        <v>3.3362753751103265E-2</v>
      </c>
      <c r="EZ299" s="75">
        <f t="shared" si="950"/>
        <v>0.1059255374934452</v>
      </c>
      <c r="FA299" s="75">
        <f t="shared" si="951"/>
        <v>0.16419731567021092</v>
      </c>
      <c r="FB299" s="75"/>
      <c r="FC299" s="75"/>
      <c r="FD299" s="75"/>
      <c r="FE299" s="75">
        <f t="shared" si="952"/>
        <v>0</v>
      </c>
      <c r="FF299" s="75"/>
      <c r="FG299" s="75"/>
      <c r="FH299" s="75"/>
      <c r="FI299" s="75"/>
      <c r="FJ299" s="75"/>
      <c r="FK299" s="75">
        <f t="shared" si="953"/>
        <v>2.118270079435128E-3</v>
      </c>
      <c r="FL299" s="75"/>
      <c r="FM299" s="75"/>
      <c r="FN299" s="75"/>
      <c r="FO299" s="75"/>
      <c r="FP299" s="75">
        <f t="shared" si="954"/>
        <v>0.2484837983018541</v>
      </c>
      <c r="FQ299" s="75">
        <f t="shared" si="955"/>
        <v>0.32850838481906441</v>
      </c>
      <c r="FR299" s="75">
        <f t="shared" si="956"/>
        <v>0.28736234923964343</v>
      </c>
      <c r="FS299" s="75">
        <f t="shared" si="957"/>
        <v>0.35663238626459826</v>
      </c>
      <c r="FT299" s="75"/>
      <c r="FU299" s="75"/>
      <c r="FV299" s="75"/>
      <c r="FW299" s="75">
        <f t="shared" si="958"/>
        <v>-0.11159054924232784</v>
      </c>
      <c r="FX299" s="75">
        <f t="shared" si="959"/>
        <v>1.0998258848189085E-2</v>
      </c>
      <c r="FY299" s="75">
        <f t="shared" si="960"/>
        <v>-0.10059229039413875</v>
      </c>
      <c r="FZ299" s="75"/>
      <c r="GA299" s="75"/>
      <c r="GB299" s="75">
        <f t="shared" si="961"/>
        <v>7.256278374234193E-2</v>
      </c>
      <c r="GC299" s="75">
        <f t="shared" si="962"/>
        <v>5.8271778176765723E-2</v>
      </c>
      <c r="GD299" s="75">
        <f t="shared" si="963"/>
        <v>0.13083456191910767</v>
      </c>
      <c r="GE299" s="75"/>
      <c r="GF299" s="75"/>
      <c r="GG299" s="75"/>
      <c r="GH299" s="75"/>
      <c r="GI299" s="75"/>
      <c r="GJ299" s="75"/>
      <c r="GK299" s="75"/>
      <c r="GL299" s="75"/>
      <c r="GM299" s="75"/>
      <c r="GN299" s="75"/>
      <c r="GO299" s="75"/>
      <c r="GP299" s="75"/>
      <c r="GQ299" s="75">
        <f t="shared" si="964"/>
        <v>-4.1146035579420981E-2</v>
      </c>
      <c r="GR299" s="75">
        <f t="shared" si="965"/>
        <v>6.9270037024954823E-2</v>
      </c>
      <c r="GS299" s="75">
        <f t="shared" si="966"/>
        <v>2.8124001445533842E-2</v>
      </c>
      <c r="GT299" s="75"/>
      <c r="GU299" s="75"/>
      <c r="GV299" s="75"/>
      <c r="GW299" s="75"/>
      <c r="GX299" s="75">
        <f t="shared" si="967"/>
        <v>1.0570091838502859E-2</v>
      </c>
      <c r="GY299" s="75">
        <f t="shared" si="968"/>
        <v>2.1359223300970873E-2</v>
      </c>
      <c r="GZ299" s="75">
        <f t="shared" si="969"/>
        <v>2.0101380877468975E-2</v>
      </c>
      <c r="HA299" s="75">
        <f t="shared" si="970"/>
        <v>3.7998954157225033E-2</v>
      </c>
      <c r="HB299" s="75"/>
      <c r="HC299" s="75"/>
      <c r="HD299" s="75">
        <f t="shared" si="971"/>
        <v>-1.2578424235018988E-3</v>
      </c>
      <c r="HE299" s="75">
        <f t="shared" si="972"/>
        <v>1.7897573279756059E-2</v>
      </c>
      <c r="HF299" s="75">
        <f t="shared" si="973"/>
        <v>1.663973085625416E-2</v>
      </c>
      <c r="HG299" s="75"/>
      <c r="HH299" s="75"/>
      <c r="HI299" s="75"/>
      <c r="HJ299" s="75">
        <f t="shared" si="974"/>
        <v>0.11817709235834344</v>
      </c>
      <c r="HK299" s="75">
        <f t="shared" si="975"/>
        <v>0.14333627537511032</v>
      </c>
      <c r="HL299" s="75">
        <f t="shared" si="976"/>
        <v>0.12515294528928508</v>
      </c>
      <c r="HM299" s="75">
        <f t="shared" si="977"/>
        <v>9.7786299459647896E-2</v>
      </c>
      <c r="HN299" s="75"/>
      <c r="HO299" s="75"/>
      <c r="HP299" s="75">
        <f t="shared" si="978"/>
        <v>-1.8183330085825233E-2</v>
      </c>
      <c r="HQ299" s="75">
        <f>Gegevens!HM251-Gegevens!HL251</f>
        <v>-6.7109075433048643E-2</v>
      </c>
      <c r="HR299" s="75">
        <f t="shared" si="979"/>
        <v>-4.5549975915462421E-2</v>
      </c>
      <c r="HS299" s="75"/>
      <c r="HT299" s="75"/>
      <c r="HU299" s="75"/>
      <c r="HV299" s="75">
        <f t="shared" si="980"/>
        <v>0.37879050424536476</v>
      </c>
      <c r="HW299" s="75">
        <f t="shared" si="981"/>
        <v>0.29532215357458075</v>
      </c>
      <c r="HX299" s="75">
        <f t="shared" si="982"/>
        <v>0.31463030938647091</v>
      </c>
      <c r="HY299" s="75">
        <f t="shared" si="983"/>
        <v>0.2992853407704375</v>
      </c>
      <c r="HZ299" s="75"/>
      <c r="IA299" s="75"/>
      <c r="IB299" s="75">
        <f t="shared" si="984"/>
        <v>1.930815581189016E-2</v>
      </c>
      <c r="IC299" s="75">
        <f t="shared" si="985"/>
        <v>-1.5344968616033405E-2</v>
      </c>
      <c r="ID299" s="75">
        <f t="shared" si="986"/>
        <v>3.9631871958567544E-3</v>
      </c>
      <c r="IE299" s="75"/>
      <c r="IF299" s="75"/>
      <c r="IG299" s="75"/>
      <c r="IH299" s="75">
        <f t="shared" si="987"/>
        <v>0.15265985097903309</v>
      </c>
      <c r="II299" s="75">
        <f t="shared" si="988"/>
        <v>0.11721094439541041</v>
      </c>
      <c r="IJ299" s="75">
        <f t="shared" si="989"/>
        <v>0.10784827827302919</v>
      </c>
      <c r="IK299" s="75">
        <f t="shared" si="990"/>
        <v>0.10545581314275754</v>
      </c>
      <c r="IL299" s="75"/>
      <c r="IM299" s="75"/>
      <c r="IN299" s="75">
        <f t="shared" si="991"/>
        <v>-9.3626661223812219E-3</v>
      </c>
      <c r="IO299" s="75">
        <f t="shared" si="992"/>
        <v>-2.392465130271651E-3</v>
      </c>
      <c r="IP299" s="75">
        <f t="shared" si="993"/>
        <v>-1.1755131252652873E-2</v>
      </c>
      <c r="IQ299" s="75"/>
      <c r="IR299" s="75"/>
      <c r="IS299" s="75"/>
      <c r="IT299" s="75">
        <f t="shared" si="994"/>
        <v>8.0228729856177433E-2</v>
      </c>
      <c r="IU299" s="75">
        <f t="shared" si="995"/>
        <v>8.5789938217122677E-2</v>
      </c>
      <c r="IV299" s="75">
        <f t="shared" si="996"/>
        <v>0.14490473693410244</v>
      </c>
      <c r="IW299" s="75">
        <f t="shared" si="997"/>
        <v>8.9419557259891924E-2</v>
      </c>
      <c r="IX299" s="75"/>
      <c r="IY299" s="75"/>
      <c r="IZ299" s="75">
        <f t="shared" si="998"/>
        <v>5.9114798716979763E-2</v>
      </c>
      <c r="JA299" s="75">
        <f t="shared" si="999"/>
        <v>-5.5485179674210516E-2</v>
      </c>
      <c r="JB299" s="75">
        <f t="shared" si="1000"/>
        <v>3.6296190427692471E-3</v>
      </c>
      <c r="JC299" s="75"/>
      <c r="JD299" s="75"/>
      <c r="JE299" s="75"/>
      <c r="JF299" s="75"/>
      <c r="JG299" s="75"/>
      <c r="JH299" s="75"/>
      <c r="JI299" s="75">
        <f t="shared" si="1001"/>
        <v>0.16322994281753594</v>
      </c>
      <c r="JJ299" s="75">
        <f t="shared" si="1002"/>
        <v>0.23288858083521052</v>
      </c>
      <c r="JK299" s="75">
        <f t="shared" si="1003"/>
        <v>0.24345867267371338</v>
      </c>
      <c r="JL299" s="75"/>
      <c r="JM299" s="75">
        <f t="shared" si="1004"/>
        <v>0.13857016769638128</v>
      </c>
      <c r="JN299" s="75">
        <f t="shared" si="1005"/>
        <v>0.20300088261253307</v>
      </c>
      <c r="JO299" s="75">
        <f t="shared" si="1006"/>
        <v>0.22436010591350397</v>
      </c>
      <c r="JP299" s="75"/>
      <c r="JQ299" s="75">
        <f t="shared" si="1007"/>
        <v>0.12794965915049816</v>
      </c>
      <c r="JR299" s="75">
        <f t="shared" si="1008"/>
        <v>0.25275301520713161</v>
      </c>
      <c r="JS299" s="75">
        <f t="shared" si="1009"/>
        <v>0.2728543960846006</v>
      </c>
      <c r="JT299" s="75"/>
      <c r="JU299" s="75">
        <f t="shared" si="1010"/>
        <v>0.14345476729998258</v>
      </c>
      <c r="JV299" s="75">
        <f t="shared" si="1011"/>
        <v>0.19487537040264946</v>
      </c>
      <c r="JW299" s="75">
        <f t="shared" si="1012"/>
        <v>0.2328743245598745</v>
      </c>
      <c r="JX299" s="75"/>
      <c r="JY299" s="75"/>
      <c r="JZ299" s="75"/>
      <c r="KA299" s="75">
        <f t="shared" si="1013"/>
        <v>-1.0620508545883117E-2</v>
      </c>
      <c r="KB299" s="75">
        <f t="shared" si="1014"/>
        <v>1.5505108149484415E-2</v>
      </c>
      <c r="KC299" s="75">
        <f t="shared" si="1015"/>
        <v>4.8845996036012973E-3</v>
      </c>
      <c r="KD299" s="75"/>
      <c r="KE299" s="75"/>
      <c r="KF299" s="75">
        <f t="shared" si="1016"/>
        <v>4.9752132594598542E-2</v>
      </c>
      <c r="KG299" s="75">
        <f t="shared" si="1017"/>
        <v>-5.7877644804482153E-2</v>
      </c>
      <c r="KH299" s="75">
        <f t="shared" si="1018"/>
        <v>-8.1255122098836119E-3</v>
      </c>
      <c r="KI299" s="75"/>
      <c r="KJ299" s="75"/>
      <c r="KK299" s="75">
        <f t="shared" si="1019"/>
        <v>4.8494290171096632E-2</v>
      </c>
      <c r="KL299" s="75">
        <f t="shared" si="1020"/>
        <v>-3.9980071524726102E-2</v>
      </c>
      <c r="KM299" s="75">
        <f t="shared" si="1021"/>
        <v>8.5142186463705305E-3</v>
      </c>
      <c r="KN299" s="75"/>
      <c r="KO299" s="75"/>
      <c r="KP299" s="75"/>
      <c r="KQ299" s="75"/>
      <c r="KR299" s="73">
        <f t="shared" si="1022"/>
        <v>1681.0979699911741</v>
      </c>
      <c r="KS299" s="73">
        <f t="shared" si="1023"/>
        <v>191.40211827007943</v>
      </c>
      <c r="KT299" s="73">
        <f t="shared" si="1024"/>
        <v>822.32021182700794</v>
      </c>
      <c r="KU299" s="73">
        <f t="shared" si="1025"/>
        <v>1694.2631950573698</v>
      </c>
      <c r="KV299" s="73">
        <f t="shared" si="1026"/>
        <v>672.43918799646951</v>
      </c>
      <c r="KW299" s="73">
        <f t="shared" si="1027"/>
        <v>492.1768755516328</v>
      </c>
      <c r="KX299" s="73">
        <f t="shared" si="1028"/>
        <v>122.53786407766989</v>
      </c>
      <c r="KY299" s="73"/>
      <c r="KZ299" s="73">
        <f t="shared" si="1029"/>
        <v>1040.9029889879391</v>
      </c>
      <c r="LA299" s="73">
        <f t="shared" si="1030"/>
        <v>607.69480859989517</v>
      </c>
      <c r="LB299" s="73">
        <f t="shared" si="1031"/>
        <v>718.00244712462847</v>
      </c>
      <c r="LC299" s="73">
        <f t="shared" si="1032"/>
        <v>1805.0340849501836</v>
      </c>
      <c r="LD299" s="73">
        <f t="shared" si="1033"/>
        <v>618.72557245236851</v>
      </c>
      <c r="LE299" s="73">
        <f t="shared" si="1034"/>
        <v>831.31847579094574</v>
      </c>
      <c r="LF299" s="73">
        <f t="shared" si="1035"/>
        <v>115.32162209403951</v>
      </c>
      <c r="LG299" s="73"/>
      <c r="LH299" s="73">
        <f t="shared" si="1036"/>
        <v>1104</v>
      </c>
      <c r="LI299" s="73">
        <f t="shared" si="1037"/>
        <v>942</v>
      </c>
      <c r="LJ299" s="73">
        <f t="shared" si="1038"/>
        <v>561</v>
      </c>
      <c r="LK299" s="73">
        <f t="shared" si="1039"/>
        <v>1717</v>
      </c>
      <c r="LL299" s="73">
        <f t="shared" si="1040"/>
        <v>605</v>
      </c>
      <c r="LM299" s="73">
        <f t="shared" si="1041"/>
        <v>513</v>
      </c>
      <c r="LN299" s="73">
        <f t="shared" si="1042"/>
        <v>218</v>
      </c>
      <c r="LO299" s="73"/>
      <c r="LP299" s="73">
        <f t="shared" si="1043"/>
        <v>-640.19498100323494</v>
      </c>
      <c r="LQ299" s="73">
        <f t="shared" si="1044"/>
        <v>416.29269032981574</v>
      </c>
      <c r="LR299" s="73">
        <f t="shared" si="1045"/>
        <v>-104.31776470237946</v>
      </c>
      <c r="LS299" s="73">
        <f t="shared" si="1046"/>
        <v>110.77088989281378</v>
      </c>
      <c r="LT299" s="73">
        <f t="shared" si="1047"/>
        <v>-53.713615544101003</v>
      </c>
      <c r="LU299" s="73">
        <f t="shared" si="1048"/>
        <v>339.14160023931294</v>
      </c>
      <c r="LV299" s="73">
        <f t="shared" si="1049"/>
        <v>-7.2162419836303826</v>
      </c>
      <c r="LW299" s="73"/>
      <c r="LX299" s="73">
        <f t="shared" si="1050"/>
        <v>63.097011012060875</v>
      </c>
      <c r="LY299" s="73">
        <f t="shared" si="1051"/>
        <v>334.30519140010483</v>
      </c>
      <c r="LZ299" s="73">
        <f t="shared" si="1052"/>
        <v>-157.00244712462847</v>
      </c>
      <c r="MA299" s="73">
        <f t="shared" si="1053"/>
        <v>-88.034084950183569</v>
      </c>
      <c r="MB299" s="73">
        <f t="shared" si="1054"/>
        <v>-13.72557245236851</v>
      </c>
      <c r="MC299" s="73">
        <f t="shared" si="1055"/>
        <v>-318.31847579094574</v>
      </c>
      <c r="MD299" s="73">
        <f t="shared" si="1056"/>
        <v>102.67837790596049</v>
      </c>
      <c r="ME299" s="73"/>
      <c r="MF299" s="73">
        <f t="shared" si="1057"/>
        <v>-577.09796999117407</v>
      </c>
      <c r="MG299" s="73">
        <f t="shared" si="1058"/>
        <v>750.59788172992057</v>
      </c>
      <c r="MH299" s="73">
        <f t="shared" si="1059"/>
        <v>-261.32021182700794</v>
      </c>
      <c r="MI299" s="73">
        <f t="shared" si="1060"/>
        <v>22.736804942630215</v>
      </c>
      <c r="MJ299" s="73">
        <f t="shared" si="1061"/>
        <v>-67.439187996469514</v>
      </c>
      <c r="MK299" s="73">
        <f t="shared" si="1062"/>
        <v>20.823124448367196</v>
      </c>
      <c r="ML299" s="73">
        <f t="shared" si="1063"/>
        <v>95.462135922330106</v>
      </c>
      <c r="MM299" s="73"/>
      <c r="MN299" s="75">
        <f t="shared" si="1064"/>
        <v>-0.38081955509505255</v>
      </c>
      <c r="MO299" s="75">
        <f t="shared" si="1065"/>
        <v>2.1749638619067047</v>
      </c>
      <c r="MP299" s="75">
        <f t="shared" si="1066"/>
        <v>-0.12685783859137936</v>
      </c>
      <c r="MQ299" s="75">
        <f t="shared" si="1067"/>
        <v>6.5379977689394922E-2</v>
      </c>
      <c r="MR299" s="75">
        <f t="shared" si="1068"/>
        <v>-7.987877045676138E-2</v>
      </c>
      <c r="MS299" s="75">
        <f t="shared" si="1069"/>
        <v>0.68906447475656463</v>
      </c>
      <c r="MT299" s="75">
        <f t="shared" si="1070"/>
        <v>-5.8889895282134272E-2</v>
      </c>
      <c r="MU299" s="75"/>
      <c r="MV299" s="75">
        <f t="shared" si="1071"/>
        <v>6.0617571166175194E-2</v>
      </c>
      <c r="MW299" s="75">
        <f t="shared" si="1072"/>
        <v>0.55012020288659502</v>
      </c>
      <c r="MX299" s="75">
        <f t="shared" si="1073"/>
        <v>-0.21866561563038309</v>
      </c>
      <c r="MY299" s="75">
        <f t="shared" si="1074"/>
        <v>-4.8771425251292799E-2</v>
      </c>
      <c r="MZ299" s="75">
        <f t="shared" si="1075"/>
        <v>-2.2183619141465417E-2</v>
      </c>
      <c r="NA299" s="75">
        <f t="shared" si="1076"/>
        <v>-0.38290797697968437</v>
      </c>
      <c r="NB299" s="75">
        <f t="shared" si="1077"/>
        <v>0.89036536289986423</v>
      </c>
      <c r="NC299" s="75"/>
      <c r="ND299" s="75">
        <f t="shared" si="1078"/>
        <v>-0.34328634041132289</v>
      </c>
      <c r="NE299" s="75">
        <f t="shared" si="1079"/>
        <v>3.9215756257764278</v>
      </c>
      <c r="NF299" s="75">
        <f t="shared" si="1080"/>
        <v>-0.31778400684863872</v>
      </c>
      <c r="NG299" s="75">
        <f t="shared" si="1081"/>
        <v>1.3419877743292605E-2</v>
      </c>
      <c r="NH299" s="75">
        <f t="shared" si="1082"/>
        <v>-0.10029038937692547</v>
      </c>
      <c r="NI299" s="75">
        <f t="shared" si="1083"/>
        <v>4.2308213739275333E-2</v>
      </c>
      <c r="NJ299" s="75">
        <f t="shared" si="1084"/>
        <v>0.77904194463371745</v>
      </c>
      <c r="NK299" s="75"/>
      <c r="NL299" s="75"/>
      <c r="NM299" s="211">
        <v>12335</v>
      </c>
      <c r="NN299" s="212">
        <v>0</v>
      </c>
      <c r="NO299" s="212">
        <v>21</v>
      </c>
      <c r="NP299" s="212">
        <v>7</v>
      </c>
      <c r="NQ299" s="212">
        <v>0</v>
      </c>
      <c r="NR299" s="212">
        <v>12</v>
      </c>
      <c r="NS299" s="213">
        <v>40</v>
      </c>
      <c r="NT299" s="213">
        <f t="shared" si="1085"/>
        <v>12375</v>
      </c>
      <c r="NU299" s="75"/>
      <c r="NV299" s="75"/>
      <c r="NW299" s="73">
        <v>5737</v>
      </c>
      <c r="NX299" s="73">
        <v>942</v>
      </c>
      <c r="NY299" s="75">
        <f t="shared" si="1086"/>
        <v>0.16419731567021092</v>
      </c>
      <c r="NZ299" s="75">
        <f t="shared" si="1087"/>
        <v>1.3662171668509088E-3</v>
      </c>
      <c r="OA299" s="75">
        <f t="shared" si="1088"/>
        <v>1.2019123420576178E-3</v>
      </c>
      <c r="OB299" s="73">
        <v>8134</v>
      </c>
      <c r="OC299" s="73">
        <v>6459</v>
      </c>
      <c r="OD299" s="73">
        <v>205.1915609344498</v>
      </c>
      <c r="OE299" s="73">
        <v>73.315671585609664</v>
      </c>
      <c r="OF299" s="75">
        <f t="shared" si="1089"/>
        <v>9.0134831061728128E-3</v>
      </c>
      <c r="OG299" s="75">
        <f t="shared" si="1090"/>
        <v>0.35730354236659362</v>
      </c>
      <c r="OH299" s="73">
        <v>200.33333333333297</v>
      </c>
      <c r="OI299" s="73">
        <f t="shared" si="1091"/>
        <v>71.579809654107464</v>
      </c>
      <c r="OJ299" s="75">
        <f t="shared" si="1092"/>
        <v>1.1082181398685163E-2</v>
      </c>
      <c r="OK299" s="75">
        <f t="shared" si="1093"/>
        <v>1.2411726288933513E-3</v>
      </c>
      <c r="OL299" s="75">
        <f t="shared" si="1094"/>
        <v>1.0695531853002635E-4</v>
      </c>
      <c r="OM299" s="73">
        <v>8099</v>
      </c>
      <c r="ON299" s="73">
        <v>169505461</v>
      </c>
      <c r="OO299" s="73">
        <f t="shared" si="1095"/>
        <v>20929.18397333004</v>
      </c>
      <c r="OP299" s="75">
        <f t="shared" si="1096"/>
        <v>1.2428797980700145E-3</v>
      </c>
      <c r="OQ299" s="75">
        <f t="shared" si="1097"/>
        <v>1.3612010865410771E-3</v>
      </c>
      <c r="OR299" s="75">
        <f t="shared" si="1098"/>
        <v>2.3076435543764552E-4</v>
      </c>
      <c r="OS299" s="73">
        <v>1639.0527225583405</v>
      </c>
      <c r="OT299" s="75">
        <f t="shared" si="1099"/>
        <v>0.20150635880972959</v>
      </c>
      <c r="OU299" s="75">
        <f t="shared" si="1100"/>
        <v>1.3508397483221564E-3</v>
      </c>
      <c r="OV299" s="73">
        <v>18.621978639664871</v>
      </c>
      <c r="OW299" s="75">
        <f t="shared" si="1101"/>
        <v>2.2992935720045527E-3</v>
      </c>
      <c r="OX299" s="75">
        <v>1.8433179723502304E-2</v>
      </c>
      <c r="OY299" s="73">
        <v>421</v>
      </c>
      <c r="OZ299" s="75">
        <f t="shared" si="1102"/>
        <v>5.1758052618637813E-2</v>
      </c>
      <c r="PA299" s="73">
        <v>1573</v>
      </c>
      <c r="PB299" s="75">
        <f t="shared" si="1103"/>
        <v>0.19338578805015982</v>
      </c>
      <c r="PC299" s="73">
        <v>1350</v>
      </c>
      <c r="PD299" s="73">
        <v>1876</v>
      </c>
      <c r="PE299" s="75">
        <f t="shared" si="1104"/>
        <v>-0.28038379530916846</v>
      </c>
      <c r="PF299" s="75">
        <v>4.1280148423005564E-2</v>
      </c>
      <c r="PG299" s="75">
        <v>3.8188002473716759E-2</v>
      </c>
      <c r="PH299" s="75">
        <v>7.9468150896722323E-2</v>
      </c>
      <c r="PI299" s="75"/>
      <c r="PJ299" s="75"/>
      <c r="PK299" s="75"/>
      <c r="PL299" s="75"/>
      <c r="PM299" s="75"/>
      <c r="PN299" s="75"/>
      <c r="PO299" s="226"/>
      <c r="PP299" s="21">
        <f t="shared" si="1105"/>
        <v>0</v>
      </c>
      <c r="PQ299" s="73">
        <f t="shared" si="1106"/>
        <v>87.973740282300156</v>
      </c>
      <c r="PR299" s="73"/>
      <c r="PS299" s="73">
        <f t="shared" si="1107"/>
        <v>18.566908545459036</v>
      </c>
      <c r="PT299" s="73">
        <v>1</v>
      </c>
      <c r="PU299" s="73">
        <f t="shared" si="1108"/>
        <v>8.6172798239507884</v>
      </c>
      <c r="PV299" s="73">
        <v>1</v>
      </c>
      <c r="PW299" s="73"/>
    </row>
    <row r="300" spans="1:439" x14ac:dyDescent="0.25">
      <c r="A300" s="150"/>
      <c r="B300" s="153" t="s">
        <v>47</v>
      </c>
      <c r="C300" s="151"/>
      <c r="D300" s="156">
        <v>34042</v>
      </c>
      <c r="E300" s="156" t="s">
        <v>140</v>
      </c>
      <c r="F300" s="72" t="s">
        <v>174</v>
      </c>
      <c r="G300" s="82"/>
      <c r="P300" s="161"/>
      <c r="Q300" s="127"/>
      <c r="R300" s="127"/>
      <c r="S300" s="127"/>
      <c r="T300" s="127"/>
      <c r="U300" s="127"/>
      <c r="V300" s="127"/>
      <c r="W300" s="127"/>
      <c r="X300" s="127"/>
      <c r="Y300" s="127"/>
      <c r="Z300" s="113"/>
      <c r="AA300" s="73"/>
      <c r="AB300" s="74">
        <v>1686</v>
      </c>
      <c r="AC300" s="74">
        <v>4438</v>
      </c>
      <c r="AD300" s="74">
        <v>1249</v>
      </c>
      <c r="AE300" s="74">
        <v>1690</v>
      </c>
      <c r="AF300" s="74">
        <v>1303</v>
      </c>
      <c r="AG300" s="74">
        <v>5795</v>
      </c>
      <c r="AH300" s="74">
        <v>323</v>
      </c>
      <c r="AI300" s="74">
        <v>204</v>
      </c>
      <c r="AK300" s="73">
        <f t="shared" si="892"/>
        <v>16688</v>
      </c>
      <c r="AL300" s="75"/>
      <c r="AM300" s="76">
        <f t="shared" si="893"/>
        <v>0.1010306807286673</v>
      </c>
      <c r="AN300" s="77">
        <f t="shared" si="894"/>
        <v>0.26593959731543626</v>
      </c>
      <c r="AO300" s="77">
        <f t="shared" si="895"/>
        <v>7.4844199424736343E-2</v>
      </c>
      <c r="AP300" s="77">
        <f t="shared" si="896"/>
        <v>0.10127037392138064</v>
      </c>
      <c r="AQ300" s="77">
        <f t="shared" si="897"/>
        <v>7.8080057526366251E-2</v>
      </c>
      <c r="AR300" s="77">
        <f t="shared" si="898"/>
        <v>0.34725551294343243</v>
      </c>
      <c r="AS300" s="77">
        <f t="shared" si="899"/>
        <v>1.9355225311601151E-2</v>
      </c>
      <c r="AT300" s="78">
        <f t="shared" si="900"/>
        <v>1.2224352828379675E-2</v>
      </c>
      <c r="AU300" s="75">
        <f t="shared" si="901"/>
        <v>1</v>
      </c>
      <c r="AV300" s="75"/>
      <c r="AW300" s="75"/>
      <c r="AX300" s="74">
        <v>1347</v>
      </c>
      <c r="AY300" s="74">
        <v>782</v>
      </c>
      <c r="AZ300" s="74">
        <v>2312</v>
      </c>
      <c r="BA300" s="74">
        <v>2452</v>
      </c>
      <c r="BB300" s="74">
        <v>4629</v>
      </c>
      <c r="BC300" s="74">
        <v>4606</v>
      </c>
      <c r="BD300" s="74">
        <v>262</v>
      </c>
      <c r="BE300" s="74">
        <v>480</v>
      </c>
      <c r="BF300" s="74">
        <v>59</v>
      </c>
      <c r="BG300" s="79">
        <v>48</v>
      </c>
      <c r="BH300" s="80"/>
      <c r="BI300" s="80"/>
      <c r="BJ300" s="81"/>
      <c r="BK300" s="73">
        <f t="shared" si="902"/>
        <v>48</v>
      </c>
      <c r="BL300" s="79">
        <f t="shared" si="903"/>
        <v>16977</v>
      </c>
      <c r="BM300" s="82"/>
      <c r="BN300" s="83">
        <f t="shared" si="904"/>
        <v>7.9342640042410317E-2</v>
      </c>
      <c r="BO300" s="84">
        <f t="shared" si="905"/>
        <v>4.6062319608882608E-2</v>
      </c>
      <c r="BP300" s="84">
        <f t="shared" si="906"/>
        <v>0.13618424927843553</v>
      </c>
      <c r="BQ300" s="84">
        <f t="shared" si="907"/>
        <v>0.14443070035930966</v>
      </c>
      <c r="BR300" s="84">
        <f t="shared" si="908"/>
        <v>0.27266301466690229</v>
      </c>
      <c r="BS300" s="84">
        <f t="shared" si="909"/>
        <v>0.2713082405607587</v>
      </c>
      <c r="BT300" s="84">
        <f t="shared" si="910"/>
        <v>1.543264416563586E-2</v>
      </c>
      <c r="BU300" s="84">
        <f t="shared" si="911"/>
        <v>2.8273546562996996E-2</v>
      </c>
      <c r="BV300" s="84">
        <f t="shared" si="912"/>
        <v>3.475290098368381E-3</v>
      </c>
      <c r="BW300" s="84">
        <f t="shared" si="913"/>
        <v>2.8273546562996997E-3</v>
      </c>
      <c r="BX300" s="84">
        <f t="shared" si="914"/>
        <v>0</v>
      </c>
      <c r="BY300" s="84">
        <f t="shared" si="915"/>
        <v>0</v>
      </c>
      <c r="BZ300" s="84">
        <f t="shared" si="916"/>
        <v>0</v>
      </c>
      <c r="CA300" s="75">
        <f t="shared" si="917"/>
        <v>2.8273546562996997E-3</v>
      </c>
      <c r="CB300" s="85">
        <f t="shared" si="918"/>
        <v>1</v>
      </c>
      <c r="CC300" s="75"/>
      <c r="CD300" s="75"/>
      <c r="CE300" s="74">
        <v>1509</v>
      </c>
      <c r="CF300" s="74">
        <v>3252</v>
      </c>
      <c r="CG300" s="74">
        <v>5400</v>
      </c>
      <c r="CH300" s="74">
        <v>2409</v>
      </c>
      <c r="CI300" s="74">
        <v>2338</v>
      </c>
      <c r="CJ300" s="74">
        <v>1625</v>
      </c>
      <c r="CK300" s="74">
        <v>367</v>
      </c>
      <c r="CP300" s="73">
        <f t="shared" si="1109"/>
        <v>0</v>
      </c>
      <c r="CQ300" s="73">
        <f t="shared" si="1110"/>
        <v>16900</v>
      </c>
      <c r="CR300" s="73"/>
      <c r="CS300" s="76">
        <f t="shared" si="919"/>
        <v>8.9289940828402373E-2</v>
      </c>
      <c r="CT300" s="77">
        <f t="shared" si="920"/>
        <v>0.19242603550295859</v>
      </c>
      <c r="CU300" s="77">
        <f t="shared" si="921"/>
        <v>0.31952662721893493</v>
      </c>
      <c r="CV300" s="77">
        <f t="shared" si="922"/>
        <v>0.14254437869822484</v>
      </c>
      <c r="CW300" s="77">
        <f t="shared" si="923"/>
        <v>0.1383431952662722</v>
      </c>
      <c r="CX300" s="77">
        <f t="shared" si="924"/>
        <v>9.6153846153846159E-2</v>
      </c>
      <c r="CY300" s="77">
        <f t="shared" si="925"/>
        <v>2.1715976331360947E-2</v>
      </c>
      <c r="CZ300" s="78"/>
      <c r="DA300" s="78"/>
      <c r="DB300" s="78"/>
      <c r="DC300" s="78"/>
      <c r="DD300" s="78">
        <f t="shared" si="926"/>
        <v>0</v>
      </c>
      <c r="DE300" s="75">
        <f t="shared" si="927"/>
        <v>1</v>
      </c>
      <c r="DF300" s="75"/>
      <c r="DG300" s="75"/>
      <c r="DH300" s="74">
        <v>2521</v>
      </c>
      <c r="DI300" s="74">
        <v>3240</v>
      </c>
      <c r="DJ300" s="74">
        <v>3571</v>
      </c>
      <c r="DK300" s="74">
        <v>3403</v>
      </c>
      <c r="DM300" s="74">
        <v>642</v>
      </c>
      <c r="DN300" s="74">
        <v>1381</v>
      </c>
      <c r="DO300" s="74">
        <v>2177</v>
      </c>
      <c r="DP300" s="74">
        <v>189</v>
      </c>
      <c r="DU300" s="73">
        <f t="shared" si="928"/>
        <v>189</v>
      </c>
      <c r="DV300" s="73">
        <f t="shared" si="1111"/>
        <v>17124</v>
      </c>
      <c r="DW300" s="76">
        <f t="shared" si="929"/>
        <v>0.14722027563653353</v>
      </c>
      <c r="DX300" s="77">
        <f t="shared" si="930"/>
        <v>0.18920812894183603</v>
      </c>
      <c r="DY300" s="77">
        <f t="shared" si="931"/>
        <v>0.20853772483064706</v>
      </c>
      <c r="DZ300" s="77">
        <f t="shared" si="932"/>
        <v>0.19872693295958888</v>
      </c>
      <c r="EA300" s="77">
        <f t="shared" si="933"/>
        <v>0</v>
      </c>
      <c r="EB300" s="77">
        <f t="shared" si="934"/>
        <v>3.7491240364400838E-2</v>
      </c>
      <c r="EC300" s="77">
        <f t="shared" si="935"/>
        <v>8.0647045082924557E-2</v>
      </c>
      <c r="ED300" s="77">
        <f t="shared" si="936"/>
        <v>0.1271315113291287</v>
      </c>
      <c r="EE300" s="75">
        <f t="shared" si="937"/>
        <v>1.1037140854940435E-2</v>
      </c>
      <c r="EF300" s="78">
        <f t="shared" si="938"/>
        <v>0</v>
      </c>
      <c r="EG300" s="78">
        <f t="shared" si="939"/>
        <v>0</v>
      </c>
      <c r="EH300" s="78">
        <f t="shared" si="940"/>
        <v>0</v>
      </c>
      <c r="EI300" s="78">
        <f t="shared" si="941"/>
        <v>0</v>
      </c>
      <c r="EJ300" s="75">
        <f t="shared" si="942"/>
        <v>1.1037140854940435E-2</v>
      </c>
      <c r="EK300" s="75">
        <f t="shared" si="943"/>
        <v>1</v>
      </c>
      <c r="EL300" s="75"/>
      <c r="EM300" s="75"/>
      <c r="EN300" s="75"/>
      <c r="EO300" s="75"/>
      <c r="EP300" s="75"/>
      <c r="EQ300" s="75"/>
      <c r="ER300" s="75">
        <f t="shared" si="944"/>
        <v>0.26593959731543626</v>
      </c>
      <c r="ES300" s="75">
        <f t="shared" si="945"/>
        <v>0.27266301466690229</v>
      </c>
      <c r="ET300" s="75">
        <f t="shared" si="946"/>
        <v>0.19242603550295859</v>
      </c>
      <c r="EU300" s="75">
        <f t="shared" si="947"/>
        <v>0.18920812894183603</v>
      </c>
      <c r="EV300" s="75"/>
      <c r="EW300" s="75"/>
      <c r="EX300" s="75">
        <f t="shared" si="948"/>
        <v>7.4844199424736343E-2</v>
      </c>
      <c r="EY300" s="75">
        <f t="shared" si="949"/>
        <v>4.6062319608882608E-2</v>
      </c>
      <c r="EZ300" s="75">
        <f t="shared" si="950"/>
        <v>0.1383431952662722</v>
      </c>
      <c r="FA300" s="75">
        <f t="shared" si="951"/>
        <v>0.20853772483064706</v>
      </c>
      <c r="FB300" s="75"/>
      <c r="FC300" s="75"/>
      <c r="FD300" s="75"/>
      <c r="FE300" s="75">
        <f t="shared" si="952"/>
        <v>2.8273546562996996E-2</v>
      </c>
      <c r="FF300" s="75"/>
      <c r="FG300" s="75"/>
      <c r="FH300" s="75"/>
      <c r="FI300" s="75"/>
      <c r="FJ300" s="75"/>
      <c r="FK300" s="75">
        <f t="shared" si="953"/>
        <v>3.475290098368381E-3</v>
      </c>
      <c r="FL300" s="75"/>
      <c r="FM300" s="75"/>
      <c r="FN300" s="75"/>
      <c r="FO300" s="75"/>
      <c r="FP300" s="75">
        <f t="shared" si="954"/>
        <v>0.34078379674017262</v>
      </c>
      <c r="FQ300" s="75">
        <f t="shared" si="955"/>
        <v>0.35047417093715033</v>
      </c>
      <c r="FR300" s="75">
        <f t="shared" si="956"/>
        <v>0.33076923076923082</v>
      </c>
      <c r="FS300" s="75">
        <f t="shared" si="957"/>
        <v>0.39774585377248306</v>
      </c>
      <c r="FT300" s="75"/>
      <c r="FU300" s="75"/>
      <c r="FV300" s="75"/>
      <c r="FW300" s="75">
        <f t="shared" si="958"/>
        <v>-8.0236979163943706E-2</v>
      </c>
      <c r="FX300" s="75">
        <f t="shared" si="959"/>
        <v>-3.2179065611225577E-3</v>
      </c>
      <c r="FY300" s="75">
        <f t="shared" si="960"/>
        <v>-8.3454885725066263E-2</v>
      </c>
      <c r="FZ300" s="75"/>
      <c r="GA300" s="75"/>
      <c r="GB300" s="75">
        <f t="shared" si="961"/>
        <v>9.2280875657389599E-2</v>
      </c>
      <c r="GC300" s="75">
        <f t="shared" si="962"/>
        <v>7.0194529564374858E-2</v>
      </c>
      <c r="GD300" s="75">
        <f t="shared" si="963"/>
        <v>0.16247540522176446</v>
      </c>
      <c r="GE300" s="75"/>
      <c r="GF300" s="75"/>
      <c r="GG300" s="75"/>
      <c r="GH300" s="75"/>
      <c r="GI300" s="75"/>
      <c r="GJ300" s="75"/>
      <c r="GK300" s="75"/>
      <c r="GL300" s="75"/>
      <c r="GM300" s="75"/>
      <c r="GN300" s="75"/>
      <c r="GO300" s="75"/>
      <c r="GP300" s="75"/>
      <c r="GQ300" s="75">
        <f t="shared" si="964"/>
        <v>-1.9704940167919516E-2</v>
      </c>
      <c r="GR300" s="75">
        <f t="shared" si="965"/>
        <v>6.6976623003252245E-2</v>
      </c>
      <c r="GS300" s="75">
        <f t="shared" si="966"/>
        <v>4.7271682835332729E-2</v>
      </c>
      <c r="GT300" s="75"/>
      <c r="GU300" s="75"/>
      <c r="GV300" s="75"/>
      <c r="GW300" s="75"/>
      <c r="GX300" s="75">
        <f t="shared" si="967"/>
        <v>1.9355225311601151E-2</v>
      </c>
      <c r="GY300" s="75">
        <f t="shared" si="968"/>
        <v>1.543264416563586E-2</v>
      </c>
      <c r="GZ300" s="75">
        <f t="shared" si="969"/>
        <v>2.1715976331360947E-2</v>
      </c>
      <c r="HA300" s="75">
        <f t="shared" si="970"/>
        <v>3.7491240364400838E-2</v>
      </c>
      <c r="HB300" s="75"/>
      <c r="HC300" s="75"/>
      <c r="HD300" s="75">
        <f t="shared" si="971"/>
        <v>6.2833321657250873E-3</v>
      </c>
      <c r="HE300" s="75">
        <f t="shared" si="972"/>
        <v>1.5775264033039891E-2</v>
      </c>
      <c r="HF300" s="75">
        <f t="shared" si="973"/>
        <v>2.2058596198764976E-2</v>
      </c>
      <c r="HG300" s="75"/>
      <c r="HH300" s="75"/>
      <c r="HI300" s="75"/>
      <c r="HJ300" s="75">
        <f t="shared" si="974"/>
        <v>0.34725551294343243</v>
      </c>
      <c r="HK300" s="75">
        <f t="shared" si="975"/>
        <v>0.2713082405607587</v>
      </c>
      <c r="HL300" s="75">
        <f t="shared" si="976"/>
        <v>0.31952662721893493</v>
      </c>
      <c r="HM300" s="75">
        <f t="shared" si="977"/>
        <v>0.19872693295958888</v>
      </c>
      <c r="HN300" s="75"/>
      <c r="HO300" s="75"/>
      <c r="HP300" s="75">
        <f t="shared" si="978"/>
        <v>4.8218386658176238E-2</v>
      </c>
      <c r="HQ300" s="75">
        <f>Gegevens!HM169-Gegevens!HL169</f>
        <v>-7.6134787254085651E-2</v>
      </c>
      <c r="HR300" s="75">
        <f t="shared" si="979"/>
        <v>-7.258130760116982E-2</v>
      </c>
      <c r="HS300" s="75"/>
      <c r="HT300" s="75"/>
      <c r="HU300" s="75"/>
      <c r="HV300" s="75">
        <f t="shared" si="980"/>
        <v>0.1010306807286673</v>
      </c>
      <c r="HW300" s="75">
        <f t="shared" si="981"/>
        <v>0.13618424927843553</v>
      </c>
      <c r="HX300" s="75">
        <f t="shared" si="982"/>
        <v>9.6153846153846159E-2</v>
      </c>
      <c r="HY300" s="75">
        <f t="shared" si="983"/>
        <v>0.14722027563653353</v>
      </c>
      <c r="HZ300" s="75"/>
      <c r="IA300" s="75"/>
      <c r="IB300" s="75">
        <f t="shared" si="984"/>
        <v>-4.0030403124589373E-2</v>
      </c>
      <c r="IC300" s="75">
        <f t="shared" si="985"/>
        <v>5.1066429482687373E-2</v>
      </c>
      <c r="ID300" s="75">
        <f t="shared" si="986"/>
        <v>1.1036026358098E-2</v>
      </c>
      <c r="IE300" s="75"/>
      <c r="IF300" s="75"/>
      <c r="IG300" s="75"/>
      <c r="IH300" s="75">
        <f t="shared" si="987"/>
        <v>0.10127037392138064</v>
      </c>
      <c r="II300" s="75">
        <f t="shared" si="988"/>
        <v>0.14443070035930966</v>
      </c>
      <c r="IJ300" s="75">
        <f t="shared" si="989"/>
        <v>8.9289940828402373E-2</v>
      </c>
      <c r="IK300" s="75">
        <f t="shared" si="990"/>
        <v>0.1271315113291287</v>
      </c>
      <c r="IL300" s="75"/>
      <c r="IM300" s="75"/>
      <c r="IN300" s="75">
        <f t="shared" si="991"/>
        <v>-5.5140759530907288E-2</v>
      </c>
      <c r="IO300" s="75">
        <f t="shared" si="992"/>
        <v>3.7841570500726326E-2</v>
      </c>
      <c r="IP300" s="75">
        <f t="shared" si="993"/>
        <v>-1.7299189030180961E-2</v>
      </c>
      <c r="IQ300" s="75"/>
      <c r="IR300" s="75"/>
      <c r="IS300" s="75"/>
      <c r="IT300" s="75">
        <f t="shared" si="994"/>
        <v>7.8080057526366251E-2</v>
      </c>
      <c r="IU300" s="75">
        <f t="shared" si="995"/>
        <v>7.9342640042410317E-2</v>
      </c>
      <c r="IV300" s="75">
        <f t="shared" si="996"/>
        <v>0.14254437869822484</v>
      </c>
      <c r="IW300" s="75">
        <f t="shared" si="997"/>
        <v>8.0647045082924557E-2</v>
      </c>
      <c r="IX300" s="75"/>
      <c r="IY300" s="75"/>
      <c r="IZ300" s="75">
        <f t="shared" si="998"/>
        <v>6.3201738655814521E-2</v>
      </c>
      <c r="JA300" s="75">
        <f t="shared" si="999"/>
        <v>-6.1897333615300282E-2</v>
      </c>
      <c r="JB300" s="75">
        <f t="shared" si="1000"/>
        <v>1.3044050405142393E-3</v>
      </c>
      <c r="JC300" s="75"/>
      <c r="JD300" s="75"/>
      <c r="JE300" s="75"/>
      <c r="JF300" s="75"/>
      <c r="JG300" s="75"/>
      <c r="JH300" s="75"/>
      <c r="JI300" s="75">
        <f t="shared" si="1001"/>
        <v>0.12062559923298179</v>
      </c>
      <c r="JJ300" s="75">
        <f t="shared" si="1002"/>
        <v>0.17935043144774687</v>
      </c>
      <c r="JK300" s="75">
        <f t="shared" si="1003"/>
        <v>0.19870565675934804</v>
      </c>
      <c r="JL300" s="75"/>
      <c r="JM300" s="75">
        <f t="shared" si="1004"/>
        <v>0.15986334452494552</v>
      </c>
      <c r="JN300" s="75">
        <f t="shared" si="1005"/>
        <v>0.22377334040171998</v>
      </c>
      <c r="JO300" s="75">
        <f t="shared" si="1006"/>
        <v>0.23920598456735584</v>
      </c>
      <c r="JP300" s="75"/>
      <c r="JQ300" s="75">
        <f t="shared" si="1007"/>
        <v>0.11100591715976332</v>
      </c>
      <c r="JR300" s="75">
        <f t="shared" si="1008"/>
        <v>0.2318343195266272</v>
      </c>
      <c r="JS300" s="75">
        <f t="shared" si="1009"/>
        <v>0.25355029585798816</v>
      </c>
      <c r="JT300" s="75"/>
      <c r="JU300" s="75">
        <f t="shared" si="1010"/>
        <v>0.16462275169352952</v>
      </c>
      <c r="JV300" s="75">
        <f t="shared" si="1011"/>
        <v>0.20777855641205326</v>
      </c>
      <c r="JW300" s="75">
        <f t="shared" si="1012"/>
        <v>0.24526979677645408</v>
      </c>
      <c r="JX300" s="75"/>
      <c r="JY300" s="75"/>
      <c r="JZ300" s="75"/>
      <c r="KA300" s="75">
        <f t="shared" si="1013"/>
        <v>-4.8857427365182199E-2</v>
      </c>
      <c r="KB300" s="75">
        <f t="shared" si="1014"/>
        <v>5.36168345337662E-2</v>
      </c>
      <c r="KC300" s="75">
        <f t="shared" si="1015"/>
        <v>4.7594071685840011E-3</v>
      </c>
      <c r="KD300" s="75"/>
      <c r="KE300" s="75"/>
      <c r="KF300" s="75">
        <f t="shared" si="1016"/>
        <v>8.0609791249072194E-3</v>
      </c>
      <c r="KG300" s="75">
        <f t="shared" si="1017"/>
        <v>-2.4055763114573941E-2</v>
      </c>
      <c r="KH300" s="75">
        <f t="shared" si="1018"/>
        <v>-1.5994783989666722E-2</v>
      </c>
      <c r="KI300" s="75"/>
      <c r="KJ300" s="75"/>
      <c r="KK300" s="75">
        <f t="shared" si="1019"/>
        <v>1.4344311290632322E-2</v>
      </c>
      <c r="KL300" s="75">
        <f t="shared" si="1020"/>
        <v>-8.2804990815340818E-3</v>
      </c>
      <c r="KM300" s="75">
        <f t="shared" si="1021"/>
        <v>6.0638122090982405E-3</v>
      </c>
      <c r="KN300" s="75"/>
      <c r="KO300" s="75"/>
      <c r="KP300" s="75"/>
      <c r="KQ300" s="75"/>
      <c r="KR300" s="73">
        <f t="shared" si="1022"/>
        <v>4669.0814631560352</v>
      </c>
      <c r="KS300" s="73">
        <f t="shared" si="1023"/>
        <v>788.77116098250576</v>
      </c>
      <c r="KT300" s="73">
        <f t="shared" si="1024"/>
        <v>4645.8823113624321</v>
      </c>
      <c r="KU300" s="73">
        <f t="shared" si="1025"/>
        <v>2332.01908464393</v>
      </c>
      <c r="KV300" s="73">
        <f t="shared" si="1026"/>
        <v>2473.2313129528188</v>
      </c>
      <c r="KW300" s="73">
        <f t="shared" si="1027"/>
        <v>1358.6633680862342</v>
      </c>
      <c r="KX300" s="73">
        <f t="shared" si="1028"/>
        <v>264.26859869234846</v>
      </c>
      <c r="KY300" s="73"/>
      <c r="KZ300" s="73">
        <f t="shared" si="1029"/>
        <v>3295.103431952663</v>
      </c>
      <c r="LA300" s="73">
        <f t="shared" si="1030"/>
        <v>2368.9888757396452</v>
      </c>
      <c r="LB300" s="73">
        <f t="shared" si="1031"/>
        <v>5471.5739644970417</v>
      </c>
      <c r="LC300" s="73">
        <f t="shared" si="1032"/>
        <v>1646.5384615384617</v>
      </c>
      <c r="LD300" s="73">
        <f t="shared" si="1033"/>
        <v>1529.0009467455623</v>
      </c>
      <c r="LE300" s="73">
        <f t="shared" si="1034"/>
        <v>2440.9299408284023</v>
      </c>
      <c r="LF300" s="73">
        <f t="shared" si="1035"/>
        <v>371.86437869822487</v>
      </c>
      <c r="LG300" s="73"/>
      <c r="LH300" s="73">
        <f t="shared" si="1036"/>
        <v>3240</v>
      </c>
      <c r="LI300" s="73">
        <f t="shared" si="1037"/>
        <v>3571</v>
      </c>
      <c r="LJ300" s="73">
        <f t="shared" si="1038"/>
        <v>3403</v>
      </c>
      <c r="LK300" s="73">
        <f t="shared" si="1039"/>
        <v>2521</v>
      </c>
      <c r="LL300" s="73">
        <f t="shared" si="1040"/>
        <v>2177</v>
      </c>
      <c r="LM300" s="73">
        <f t="shared" si="1041"/>
        <v>1381</v>
      </c>
      <c r="LN300" s="73">
        <f t="shared" si="1042"/>
        <v>642</v>
      </c>
      <c r="LO300" s="73"/>
      <c r="LP300" s="73">
        <f t="shared" si="1043"/>
        <v>-1373.9780312033722</v>
      </c>
      <c r="LQ300" s="73">
        <f t="shared" si="1044"/>
        <v>1580.2177147571394</v>
      </c>
      <c r="LR300" s="73">
        <f t="shared" si="1045"/>
        <v>825.69165313460962</v>
      </c>
      <c r="LS300" s="73">
        <f t="shared" si="1046"/>
        <v>-685.48062310546834</v>
      </c>
      <c r="LT300" s="73">
        <f t="shared" si="1047"/>
        <v>-944.23036620725657</v>
      </c>
      <c r="LU300" s="73">
        <f t="shared" si="1048"/>
        <v>1082.2665727421681</v>
      </c>
      <c r="LV300" s="73">
        <f t="shared" si="1049"/>
        <v>107.59578000587641</v>
      </c>
      <c r="LW300" s="73"/>
      <c r="LX300" s="73">
        <f t="shared" si="1050"/>
        <v>-55.103431952662959</v>
      </c>
      <c r="LY300" s="73">
        <f t="shared" si="1051"/>
        <v>1202.0111242603548</v>
      </c>
      <c r="LZ300" s="73">
        <f t="shared" si="1052"/>
        <v>-2068.5739644970417</v>
      </c>
      <c r="MA300" s="73">
        <f t="shared" si="1053"/>
        <v>874.46153846153834</v>
      </c>
      <c r="MB300" s="73">
        <f t="shared" si="1054"/>
        <v>647.99905325443774</v>
      </c>
      <c r="MC300" s="73">
        <f t="shared" si="1055"/>
        <v>-1059.9299408284023</v>
      </c>
      <c r="MD300" s="73">
        <f t="shared" si="1056"/>
        <v>270.13562130177513</v>
      </c>
      <c r="ME300" s="73"/>
      <c r="MF300" s="73">
        <f t="shared" si="1057"/>
        <v>-1429.0814631560352</v>
      </c>
      <c r="MG300" s="73">
        <f t="shared" si="1058"/>
        <v>2782.2288390174945</v>
      </c>
      <c r="MH300" s="73">
        <f t="shared" si="1059"/>
        <v>-1242.8823113624321</v>
      </c>
      <c r="MI300" s="73">
        <f t="shared" si="1060"/>
        <v>188.98091535607</v>
      </c>
      <c r="MJ300" s="73">
        <f t="shared" si="1061"/>
        <v>-296.23131295281883</v>
      </c>
      <c r="MK300" s="73">
        <f t="shared" si="1062"/>
        <v>22.336631913765814</v>
      </c>
      <c r="ML300" s="73">
        <f t="shared" si="1063"/>
        <v>377.73140130765154</v>
      </c>
      <c r="MM300" s="73"/>
      <c r="MN300" s="75">
        <f t="shared" si="1064"/>
        <v>-0.29427159111390633</v>
      </c>
      <c r="MO300" s="75">
        <f t="shared" si="1065"/>
        <v>2.0033918491502596</v>
      </c>
      <c r="MP300" s="75">
        <f t="shared" si="1066"/>
        <v>0.17772547770209673</v>
      </c>
      <c r="MQ300" s="75">
        <f t="shared" si="1067"/>
        <v>-0.29394297311684847</v>
      </c>
      <c r="MR300" s="75">
        <f t="shared" si="1068"/>
        <v>-0.38178004671949961</v>
      </c>
      <c r="MS300" s="75">
        <f t="shared" si="1069"/>
        <v>0.79656712484021042</v>
      </c>
      <c r="MT300" s="75">
        <f t="shared" si="1070"/>
        <v>0.4071455350286825</v>
      </c>
      <c r="MU300" s="75"/>
      <c r="MV300" s="75">
        <f t="shared" si="1071"/>
        <v>-1.6722823149745235E-2</v>
      </c>
      <c r="MW300" s="75">
        <f t="shared" si="1072"/>
        <v>0.50739416152178562</v>
      </c>
      <c r="MX300" s="75">
        <f t="shared" si="1073"/>
        <v>-0.37805830240424965</v>
      </c>
      <c r="MY300" s="75">
        <f t="shared" si="1074"/>
        <v>0.53109086661994853</v>
      </c>
      <c r="MZ300" s="75">
        <f t="shared" si="1075"/>
        <v>0.42380552780800196</v>
      </c>
      <c r="NA300" s="75">
        <f t="shared" si="1076"/>
        <v>-0.4342320207964197</v>
      </c>
      <c r="NB300" s="75">
        <f t="shared" si="1077"/>
        <v>0.72643586419175532</v>
      </c>
      <c r="NC300" s="75"/>
      <c r="ND300" s="75">
        <f t="shared" si="1078"/>
        <v>-0.30607336248745953</v>
      </c>
      <c r="NE300" s="75">
        <f t="shared" si="1079"/>
        <v>3.5272953381712213</v>
      </c>
      <c r="NF300" s="75">
        <f t="shared" si="1080"/>
        <v>-0.26752341709619193</v>
      </c>
      <c r="NG300" s="75">
        <f t="shared" si="1081"/>
        <v>8.1037465173628712E-2</v>
      </c>
      <c r="NH300" s="75">
        <f t="shared" si="1082"/>
        <v>-0.11977501311801883</v>
      </c>
      <c r="NI300" s="75">
        <f t="shared" si="1083"/>
        <v>1.6440151724432236E-2</v>
      </c>
      <c r="NJ300" s="75">
        <f t="shared" si="1084"/>
        <v>1.4293465178108133</v>
      </c>
      <c r="NK300" s="75"/>
      <c r="NL300" s="75"/>
      <c r="NM300" s="211">
        <v>19371</v>
      </c>
      <c r="NN300" s="212">
        <v>0</v>
      </c>
      <c r="NO300" s="212">
        <v>30</v>
      </c>
      <c r="NP300" s="212">
        <v>8</v>
      </c>
      <c r="NQ300" s="212">
        <v>0</v>
      </c>
      <c r="NR300" s="212">
        <v>41</v>
      </c>
      <c r="NS300" s="213">
        <v>79</v>
      </c>
      <c r="NT300" s="213">
        <f t="shared" si="1085"/>
        <v>19450</v>
      </c>
      <c r="NU300" s="75"/>
      <c r="NV300" s="75"/>
      <c r="NW300" s="73">
        <v>17124</v>
      </c>
      <c r="NX300" s="73">
        <v>3571</v>
      </c>
      <c r="NY300" s="75">
        <f t="shared" si="1086"/>
        <v>0.20853772483064706</v>
      </c>
      <c r="NZ300" s="75">
        <f t="shared" si="1087"/>
        <v>4.0779331994343663E-3</v>
      </c>
      <c r="OA300" s="75">
        <f t="shared" si="1088"/>
        <v>4.556294027057063E-3</v>
      </c>
      <c r="OB300" s="73">
        <v>24619</v>
      </c>
      <c r="OC300" s="73">
        <v>19450</v>
      </c>
      <c r="OD300" s="73">
        <v>1037.4355231628861</v>
      </c>
      <c r="OE300" s="73">
        <v>508.75052385164406</v>
      </c>
      <c r="OF300" s="75">
        <f t="shared" si="1089"/>
        <v>2.0664954866227062E-2</v>
      </c>
      <c r="OG300" s="75">
        <f t="shared" si="1090"/>
        <v>0.49039242679929512</v>
      </c>
      <c r="OH300" s="73">
        <v>770.33333333333007</v>
      </c>
      <c r="OI300" s="73">
        <f t="shared" si="1091"/>
        <v>377.76563277772209</v>
      </c>
      <c r="OJ300" s="75">
        <f t="shared" si="1092"/>
        <v>1.9422397572119388E-2</v>
      </c>
      <c r="OK300" s="75">
        <f t="shared" si="1093"/>
        <v>3.7566300652477768E-3</v>
      </c>
      <c r="OL300" s="75">
        <f t="shared" si="1094"/>
        <v>7.4218203494640848E-4</v>
      </c>
      <c r="OM300" s="73">
        <v>24530</v>
      </c>
      <c r="ON300" s="73">
        <v>466801503</v>
      </c>
      <c r="OO300" s="73">
        <f t="shared" si="1095"/>
        <v>19029.820750101917</v>
      </c>
      <c r="OP300" s="75">
        <f t="shared" si="1096"/>
        <v>3.7643957830173422E-3</v>
      </c>
      <c r="OQ300" s="75">
        <f t="shared" si="1097"/>
        <v>3.7486149964372404E-3</v>
      </c>
      <c r="OR300" s="75">
        <f t="shared" si="1098"/>
        <v>1.2178691613696263E-3</v>
      </c>
      <c r="OS300" s="73">
        <v>4605.6498573175704</v>
      </c>
      <c r="OT300" s="75">
        <f t="shared" si="1099"/>
        <v>0.18707704851202608</v>
      </c>
      <c r="OU300" s="75">
        <f t="shared" si="1100"/>
        <v>3.7957869252722553E-3</v>
      </c>
      <c r="OV300" s="73">
        <v>259.49108676619414</v>
      </c>
      <c r="OW300" s="75">
        <f t="shared" si="1101"/>
        <v>1.0578519639877462E-2</v>
      </c>
      <c r="OX300" s="75">
        <v>3.6585365853658534E-2</v>
      </c>
      <c r="OY300" s="73">
        <v>1304</v>
      </c>
      <c r="OZ300" s="75">
        <f t="shared" si="1102"/>
        <v>5.2967220439497947E-2</v>
      </c>
      <c r="PA300" s="73">
        <v>4945</v>
      </c>
      <c r="PB300" s="75">
        <f t="shared" si="1103"/>
        <v>0.20086112352248264</v>
      </c>
      <c r="PC300" s="73">
        <v>4058</v>
      </c>
      <c r="PD300" s="73">
        <v>5146</v>
      </c>
      <c r="PE300" s="75">
        <f t="shared" si="1104"/>
        <v>-0.2114263505635445</v>
      </c>
      <c r="PF300" s="75">
        <v>5.7477793844247053E-2</v>
      </c>
      <c r="PG300" s="75">
        <v>5.3966122701921089E-2</v>
      </c>
      <c r="PH300" s="75">
        <v>0.11144391654616814</v>
      </c>
      <c r="PI300" s="75"/>
      <c r="PJ300" s="75"/>
      <c r="PK300" s="75"/>
      <c r="PL300" s="75"/>
      <c r="PM300" s="75"/>
      <c r="PN300" s="75"/>
      <c r="PO300" s="226"/>
      <c r="PP300" s="21">
        <f t="shared" si="1105"/>
        <v>0</v>
      </c>
      <c r="PQ300" s="73">
        <f t="shared" si="1106"/>
        <v>111.73047237971059</v>
      </c>
      <c r="PR300" s="73"/>
      <c r="PS300" s="73">
        <f t="shared" si="1107"/>
        <v>32.352314463423568</v>
      </c>
      <c r="PT300" s="73">
        <v>2</v>
      </c>
      <c r="PU300" s="73">
        <f t="shared" si="1108"/>
        <v>19.75659093537751</v>
      </c>
      <c r="PV300" s="73">
        <v>2</v>
      </c>
      <c r="PW300" s="73"/>
    </row>
    <row r="301" spans="1:439" x14ac:dyDescent="0.25">
      <c r="A301" s="150"/>
      <c r="B301" s="153" t="s">
        <v>2</v>
      </c>
      <c r="C301" s="151"/>
      <c r="D301" s="156">
        <v>11056</v>
      </c>
      <c r="E301" s="156" t="s">
        <v>0</v>
      </c>
      <c r="F301" s="72" t="s">
        <v>34</v>
      </c>
      <c r="G301" s="82"/>
      <c r="P301" s="161"/>
      <c r="Q301" s="127"/>
      <c r="R301" s="127"/>
      <c r="S301" s="127"/>
      <c r="T301" s="127"/>
      <c r="U301" s="127"/>
      <c r="V301" s="127"/>
      <c r="W301" s="127"/>
      <c r="X301" s="127"/>
      <c r="Y301" s="127"/>
      <c r="Z301" s="113"/>
      <c r="AA301" s="73"/>
      <c r="AB301" s="74">
        <v>612</v>
      </c>
      <c r="AC301" s="74">
        <v>4842</v>
      </c>
      <c r="AD301" s="74">
        <v>1705</v>
      </c>
      <c r="AE301" s="74">
        <v>1605</v>
      </c>
      <c r="AF301" s="74">
        <v>2137</v>
      </c>
      <c r="AG301" s="74">
        <v>1265</v>
      </c>
      <c r="AH301" s="74">
        <v>308</v>
      </c>
      <c r="AI301" s="74">
        <v>170</v>
      </c>
      <c r="AK301" s="73">
        <f t="shared" si="892"/>
        <v>12644</v>
      </c>
      <c r="AL301" s="75"/>
      <c r="AM301" s="76">
        <f t="shared" si="893"/>
        <v>4.840240430243594E-2</v>
      </c>
      <c r="AN301" s="77">
        <f t="shared" si="894"/>
        <v>0.38294843403986079</v>
      </c>
      <c r="AO301" s="77">
        <f t="shared" si="895"/>
        <v>0.13484656754191712</v>
      </c>
      <c r="AP301" s="77">
        <f t="shared" si="896"/>
        <v>0.12693767795001581</v>
      </c>
      <c r="AQ301" s="77">
        <f t="shared" si="897"/>
        <v>0.16901297057893072</v>
      </c>
      <c r="AR301" s="77">
        <f t="shared" si="898"/>
        <v>0.10004745333755141</v>
      </c>
      <c r="AS301" s="77">
        <f t="shared" si="899"/>
        <v>2.4359379943055995E-2</v>
      </c>
      <c r="AT301" s="78">
        <f t="shared" si="900"/>
        <v>1.3445112306232205E-2</v>
      </c>
      <c r="AU301" s="75">
        <f t="shared" si="901"/>
        <v>1</v>
      </c>
      <c r="AV301" s="75"/>
      <c r="AW301" s="75"/>
      <c r="AX301" s="74">
        <v>1542</v>
      </c>
      <c r="AY301" s="74">
        <v>1179</v>
      </c>
      <c r="AZ301" s="74">
        <v>896</v>
      </c>
      <c r="BA301" s="74">
        <v>1657</v>
      </c>
      <c r="BB301" s="74">
        <v>5194</v>
      </c>
      <c r="BC301" s="74">
        <v>1467</v>
      </c>
      <c r="BD301" s="74">
        <v>601</v>
      </c>
      <c r="BF301" s="74">
        <v>30</v>
      </c>
      <c r="BG301" s="79">
        <v>15</v>
      </c>
      <c r="BH301" s="80">
        <v>130</v>
      </c>
      <c r="BI301" s="80"/>
      <c r="BJ301" s="81"/>
      <c r="BK301" s="73">
        <f t="shared" si="902"/>
        <v>145</v>
      </c>
      <c r="BL301" s="79">
        <f t="shared" si="903"/>
        <v>12711</v>
      </c>
      <c r="BM301" s="82"/>
      <c r="BN301" s="83">
        <f t="shared" si="904"/>
        <v>0.12131224923294784</v>
      </c>
      <c r="BO301" s="84">
        <f t="shared" si="905"/>
        <v>9.275430729289591E-2</v>
      </c>
      <c r="BP301" s="84">
        <f t="shared" si="906"/>
        <v>7.0490126661946345E-2</v>
      </c>
      <c r="BQ301" s="84">
        <f t="shared" si="907"/>
        <v>0.13035953111478246</v>
      </c>
      <c r="BR301" s="84">
        <f t="shared" si="908"/>
        <v>0.40862245299347022</v>
      </c>
      <c r="BS301" s="84">
        <f t="shared" si="909"/>
        <v>0.11541184800566438</v>
      </c>
      <c r="BT301" s="84">
        <f t="shared" si="910"/>
        <v>4.7281881834631424E-2</v>
      </c>
      <c r="BU301" s="84">
        <f t="shared" si="911"/>
        <v>0</v>
      </c>
      <c r="BV301" s="84">
        <f t="shared" si="912"/>
        <v>2.360160490913382E-3</v>
      </c>
      <c r="BW301" s="84">
        <f t="shared" si="913"/>
        <v>1.180080245456691E-3</v>
      </c>
      <c r="BX301" s="84">
        <f t="shared" si="914"/>
        <v>1.0227362127291322E-2</v>
      </c>
      <c r="BY301" s="84">
        <f t="shared" si="915"/>
        <v>0</v>
      </c>
      <c r="BZ301" s="84">
        <f t="shared" si="916"/>
        <v>0</v>
      </c>
      <c r="CA301" s="75">
        <f t="shared" si="917"/>
        <v>1.1407442372748013E-2</v>
      </c>
      <c r="CB301" s="85">
        <f t="shared" si="918"/>
        <v>1</v>
      </c>
      <c r="CC301" s="75"/>
      <c r="CD301" s="75"/>
      <c r="CE301" s="74">
        <v>1203</v>
      </c>
      <c r="CF301" s="74">
        <v>4429</v>
      </c>
      <c r="CG301" s="74">
        <v>1199</v>
      </c>
      <c r="CH301" s="74">
        <v>2410</v>
      </c>
      <c r="CI301" s="74">
        <v>2068</v>
      </c>
      <c r="CJ301" s="74">
        <v>590</v>
      </c>
      <c r="CK301" s="74">
        <v>440</v>
      </c>
      <c r="CL301" s="72">
        <v>37</v>
      </c>
      <c r="CM301" s="72">
        <v>8</v>
      </c>
      <c r="CN301" s="72">
        <v>154</v>
      </c>
      <c r="CO301" s="72">
        <v>102</v>
      </c>
      <c r="CP301" s="73">
        <f t="shared" si="1109"/>
        <v>301</v>
      </c>
      <c r="CQ301" s="73">
        <f t="shared" si="1110"/>
        <v>12640</v>
      </c>
      <c r="CR301" s="73"/>
      <c r="CS301" s="76">
        <f t="shared" si="919"/>
        <v>9.5174050632911386E-2</v>
      </c>
      <c r="CT301" s="77">
        <f t="shared" si="920"/>
        <v>0.35039556962025314</v>
      </c>
      <c r="CU301" s="77">
        <f t="shared" si="921"/>
        <v>9.4857594936708867E-2</v>
      </c>
      <c r="CV301" s="77">
        <f t="shared" si="922"/>
        <v>0.19066455696202531</v>
      </c>
      <c r="CW301" s="77">
        <f t="shared" si="923"/>
        <v>0.16360759493670887</v>
      </c>
      <c r="CX301" s="77">
        <f t="shared" si="924"/>
        <v>4.6677215189873417E-2</v>
      </c>
      <c r="CY301" s="77">
        <f t="shared" si="925"/>
        <v>3.4810126582278479E-2</v>
      </c>
      <c r="CZ301" s="78"/>
      <c r="DA301" s="78"/>
      <c r="DB301" s="78"/>
      <c r="DC301" s="78"/>
      <c r="DD301" s="78">
        <f t="shared" si="926"/>
        <v>2.3813291139240505E-2</v>
      </c>
      <c r="DE301" s="75">
        <f t="shared" si="927"/>
        <v>1</v>
      </c>
      <c r="DF301" s="75"/>
      <c r="DG301" s="75"/>
      <c r="DH301" s="74">
        <v>724</v>
      </c>
      <c r="DI301" s="74">
        <v>3970</v>
      </c>
      <c r="DJ301" s="74">
        <v>2736</v>
      </c>
      <c r="DK301" s="74">
        <v>988</v>
      </c>
      <c r="DM301" s="74">
        <v>1059</v>
      </c>
      <c r="DN301" s="74">
        <v>1391</v>
      </c>
      <c r="DO301" s="74">
        <v>1240</v>
      </c>
      <c r="DP301" s="72">
        <v>15</v>
      </c>
      <c r="DQ301" s="72">
        <v>150</v>
      </c>
      <c r="DR301" s="72">
        <v>22</v>
      </c>
      <c r="DS301" s="72">
        <v>75</v>
      </c>
      <c r="DT301" s="74">
        <v>98</v>
      </c>
      <c r="DU301" s="73">
        <f t="shared" si="928"/>
        <v>360</v>
      </c>
      <c r="DV301" s="73">
        <f t="shared" si="1111"/>
        <v>12468</v>
      </c>
      <c r="DW301" s="76">
        <f t="shared" si="929"/>
        <v>5.8068655758742378E-2</v>
      </c>
      <c r="DX301" s="77">
        <f t="shared" si="930"/>
        <v>0.31841514276547961</v>
      </c>
      <c r="DY301" s="77">
        <f t="shared" si="931"/>
        <v>0.21944177093358999</v>
      </c>
      <c r="DZ301" s="77">
        <f t="shared" si="932"/>
        <v>7.9242861726018604E-2</v>
      </c>
      <c r="EA301" s="77">
        <f t="shared" si="933"/>
        <v>0</v>
      </c>
      <c r="EB301" s="77">
        <f t="shared" si="934"/>
        <v>8.4937439846005769E-2</v>
      </c>
      <c r="EC301" s="77">
        <f t="shared" si="935"/>
        <v>0.1115656079563683</v>
      </c>
      <c r="ED301" s="77">
        <f t="shared" si="936"/>
        <v>9.9454603785691376E-2</v>
      </c>
      <c r="EE301" s="75">
        <f t="shared" si="937"/>
        <v>1.203079884504331E-3</v>
      </c>
      <c r="EF301" s="78">
        <f t="shared" si="938"/>
        <v>1.203079884504331E-2</v>
      </c>
      <c r="EG301" s="78">
        <f t="shared" si="939"/>
        <v>1.7645171639396856E-3</v>
      </c>
      <c r="EH301" s="78">
        <f t="shared" si="940"/>
        <v>6.0153994225216551E-3</v>
      </c>
      <c r="EI301" s="78">
        <f t="shared" si="941"/>
        <v>7.8601219120949632E-3</v>
      </c>
      <c r="EJ301" s="75">
        <f t="shared" si="942"/>
        <v>2.8873917228103944E-2</v>
      </c>
      <c r="EK301" s="75">
        <f t="shared" si="943"/>
        <v>1</v>
      </c>
      <c r="EL301" s="75"/>
      <c r="EM301" s="75"/>
      <c r="EN301" s="75"/>
      <c r="EO301" s="75"/>
      <c r="EP301" s="75"/>
      <c r="EQ301" s="75"/>
      <c r="ER301" s="75">
        <f t="shared" si="944"/>
        <v>0.38294843403986079</v>
      </c>
      <c r="ES301" s="75">
        <f t="shared" si="945"/>
        <v>0.40862245299347022</v>
      </c>
      <c r="ET301" s="75">
        <f t="shared" si="946"/>
        <v>0.35039556962025314</v>
      </c>
      <c r="EU301" s="75">
        <f t="shared" si="947"/>
        <v>0.31841514276547961</v>
      </c>
      <c r="EV301" s="75"/>
      <c r="EW301" s="75"/>
      <c r="EX301" s="75">
        <f t="shared" si="948"/>
        <v>0.13484656754191712</v>
      </c>
      <c r="EY301" s="75">
        <f t="shared" si="949"/>
        <v>9.275430729289591E-2</v>
      </c>
      <c r="EZ301" s="75">
        <f t="shared" si="950"/>
        <v>0.16360759493670887</v>
      </c>
      <c r="FA301" s="75">
        <f t="shared" si="951"/>
        <v>0.21944177093358999</v>
      </c>
      <c r="FB301" s="75"/>
      <c r="FC301" s="75"/>
      <c r="FD301" s="75"/>
      <c r="FE301" s="75">
        <f t="shared" si="952"/>
        <v>0</v>
      </c>
      <c r="FF301" s="75"/>
      <c r="FG301" s="75"/>
      <c r="FH301" s="75"/>
      <c r="FI301" s="75"/>
      <c r="FJ301" s="75"/>
      <c r="FK301" s="75">
        <f t="shared" si="953"/>
        <v>2.360160490913382E-3</v>
      </c>
      <c r="FL301" s="75"/>
      <c r="FM301" s="75"/>
      <c r="FN301" s="75"/>
      <c r="FO301" s="75"/>
      <c r="FP301" s="75">
        <f t="shared" si="954"/>
        <v>0.51779500158177794</v>
      </c>
      <c r="FQ301" s="75">
        <f t="shared" si="955"/>
        <v>0.5037369207772795</v>
      </c>
      <c r="FR301" s="75">
        <f t="shared" si="956"/>
        <v>0.51400316455696204</v>
      </c>
      <c r="FS301" s="75">
        <f t="shared" si="957"/>
        <v>0.53785691369906963</v>
      </c>
      <c r="FT301" s="75"/>
      <c r="FU301" s="75"/>
      <c r="FV301" s="75"/>
      <c r="FW301" s="75">
        <f t="shared" si="958"/>
        <v>-5.8226883373217075E-2</v>
      </c>
      <c r="FX301" s="75">
        <f t="shared" si="959"/>
        <v>-3.1980426854773536E-2</v>
      </c>
      <c r="FY301" s="75">
        <f t="shared" si="960"/>
        <v>-9.0207310227990611E-2</v>
      </c>
      <c r="FZ301" s="75"/>
      <c r="GA301" s="75"/>
      <c r="GB301" s="75">
        <f t="shared" si="961"/>
        <v>7.0853287643812962E-2</v>
      </c>
      <c r="GC301" s="75">
        <f t="shared" si="962"/>
        <v>5.5834175996881119E-2</v>
      </c>
      <c r="GD301" s="75">
        <f t="shared" si="963"/>
        <v>0.12668746364069408</v>
      </c>
      <c r="GE301" s="75"/>
      <c r="GF301" s="75"/>
      <c r="GG301" s="75"/>
      <c r="GH301" s="75"/>
      <c r="GI301" s="75"/>
      <c r="GJ301" s="75"/>
      <c r="GK301" s="75"/>
      <c r="GL301" s="75"/>
      <c r="GM301" s="75"/>
      <c r="GN301" s="75"/>
      <c r="GO301" s="75"/>
      <c r="GP301" s="75"/>
      <c r="GQ301" s="75">
        <f t="shared" si="964"/>
        <v>1.0266243779682549E-2</v>
      </c>
      <c r="GR301" s="75">
        <f t="shared" si="965"/>
        <v>2.3853749142107583E-2</v>
      </c>
      <c r="GS301" s="75">
        <f t="shared" si="966"/>
        <v>3.4119992921790132E-2</v>
      </c>
      <c r="GT301" s="75"/>
      <c r="GU301" s="75"/>
      <c r="GV301" s="75"/>
      <c r="GW301" s="75"/>
      <c r="GX301" s="75">
        <f t="shared" si="967"/>
        <v>2.4359379943055995E-2</v>
      </c>
      <c r="GY301" s="75">
        <f t="shared" si="968"/>
        <v>4.7281881834631424E-2</v>
      </c>
      <c r="GZ301" s="75">
        <f t="shared" si="969"/>
        <v>3.4810126582278479E-2</v>
      </c>
      <c r="HA301" s="75">
        <f t="shared" si="970"/>
        <v>8.4937439846005769E-2</v>
      </c>
      <c r="HB301" s="75"/>
      <c r="HC301" s="75"/>
      <c r="HD301" s="75">
        <f t="shared" si="971"/>
        <v>-1.2471755252352945E-2</v>
      </c>
      <c r="HE301" s="75">
        <f t="shared" si="972"/>
        <v>5.012731326372729E-2</v>
      </c>
      <c r="HF301" s="75">
        <f t="shared" si="973"/>
        <v>3.7655558011374345E-2</v>
      </c>
      <c r="HG301" s="75"/>
      <c r="HH301" s="75"/>
      <c r="HI301" s="75"/>
      <c r="HJ301" s="75">
        <f t="shared" si="974"/>
        <v>0.10004745333755141</v>
      </c>
      <c r="HK301" s="75">
        <f t="shared" si="975"/>
        <v>0.11541184800566438</v>
      </c>
      <c r="HL301" s="75">
        <f t="shared" si="976"/>
        <v>9.4857594936708867E-2</v>
      </c>
      <c r="HM301" s="75">
        <f t="shared" si="977"/>
        <v>7.9242861726018604E-2</v>
      </c>
      <c r="HN301" s="75"/>
      <c r="HO301" s="75"/>
      <c r="HP301" s="75">
        <f t="shared" si="978"/>
        <v>-2.0554253068955516E-2</v>
      </c>
      <c r="HQ301" s="75">
        <f>Gegevens!HM30-Gegevens!HL30</f>
        <v>-3.1476331814362629E-2</v>
      </c>
      <c r="HR301" s="75">
        <f t="shared" si="979"/>
        <v>-3.6168986279645779E-2</v>
      </c>
      <c r="HS301" s="75"/>
      <c r="HT301" s="75"/>
      <c r="HU301" s="75"/>
      <c r="HV301" s="75">
        <f t="shared" si="980"/>
        <v>4.840240430243594E-2</v>
      </c>
      <c r="HW301" s="75">
        <f t="shared" si="981"/>
        <v>7.0490126661946345E-2</v>
      </c>
      <c r="HX301" s="75">
        <f t="shared" si="982"/>
        <v>4.6677215189873417E-2</v>
      </c>
      <c r="HY301" s="75">
        <f t="shared" si="983"/>
        <v>5.8068655758742378E-2</v>
      </c>
      <c r="HZ301" s="75"/>
      <c r="IA301" s="75"/>
      <c r="IB301" s="75">
        <f t="shared" si="984"/>
        <v>-2.3812911472072928E-2</v>
      </c>
      <c r="IC301" s="75">
        <f t="shared" si="985"/>
        <v>1.1391440568868962E-2</v>
      </c>
      <c r="ID301" s="75">
        <f t="shared" si="986"/>
        <v>-1.2421470903203967E-2</v>
      </c>
      <c r="IE301" s="75"/>
      <c r="IF301" s="75"/>
      <c r="IG301" s="75"/>
      <c r="IH301" s="75">
        <f t="shared" si="987"/>
        <v>0.12693767795001581</v>
      </c>
      <c r="II301" s="75">
        <f t="shared" si="988"/>
        <v>0.13035953111478246</v>
      </c>
      <c r="IJ301" s="75">
        <f t="shared" si="989"/>
        <v>9.5174050632911386E-2</v>
      </c>
      <c r="IK301" s="75">
        <f t="shared" si="990"/>
        <v>9.9454603785691376E-2</v>
      </c>
      <c r="IL301" s="75"/>
      <c r="IM301" s="75"/>
      <c r="IN301" s="75">
        <f t="shared" si="991"/>
        <v>-3.5185480481871076E-2</v>
      </c>
      <c r="IO301" s="75">
        <f t="shared" si="992"/>
        <v>4.2805531527799895E-3</v>
      </c>
      <c r="IP301" s="75">
        <f t="shared" si="993"/>
        <v>-3.0904927329091086E-2</v>
      </c>
      <c r="IQ301" s="75"/>
      <c r="IR301" s="75"/>
      <c r="IS301" s="75"/>
      <c r="IT301" s="75">
        <f t="shared" si="994"/>
        <v>0.16901297057893072</v>
      </c>
      <c r="IU301" s="75">
        <f t="shared" si="995"/>
        <v>0.12131224923294784</v>
      </c>
      <c r="IV301" s="75">
        <f t="shared" si="996"/>
        <v>0.19066455696202531</v>
      </c>
      <c r="IW301" s="75">
        <f t="shared" si="997"/>
        <v>0.1115656079563683</v>
      </c>
      <c r="IX301" s="75"/>
      <c r="IY301" s="75"/>
      <c r="IZ301" s="75">
        <f t="shared" si="998"/>
        <v>6.9352307729077467E-2</v>
      </c>
      <c r="JA301" s="75">
        <f t="shared" si="999"/>
        <v>-7.9098949005657004E-2</v>
      </c>
      <c r="JB301" s="75">
        <f t="shared" si="1000"/>
        <v>-9.7466412765795374E-3</v>
      </c>
      <c r="JC301" s="75"/>
      <c r="JD301" s="75"/>
      <c r="JE301" s="75"/>
      <c r="JF301" s="75"/>
      <c r="JG301" s="75"/>
      <c r="JH301" s="75"/>
      <c r="JI301" s="75">
        <f t="shared" si="1001"/>
        <v>0.1512970578930718</v>
      </c>
      <c r="JJ301" s="75">
        <f t="shared" si="1002"/>
        <v>0.29595064852894654</v>
      </c>
      <c r="JK301" s="75">
        <f t="shared" si="1003"/>
        <v>0.32031002847200252</v>
      </c>
      <c r="JL301" s="75"/>
      <c r="JM301" s="75">
        <f t="shared" si="1004"/>
        <v>0.17764141294941388</v>
      </c>
      <c r="JN301" s="75">
        <f t="shared" si="1005"/>
        <v>0.2516717803477303</v>
      </c>
      <c r="JO301" s="75">
        <f t="shared" si="1006"/>
        <v>0.29895366218236175</v>
      </c>
      <c r="JP301" s="75"/>
      <c r="JQ301" s="75">
        <f t="shared" si="1007"/>
        <v>0.12998417721518987</v>
      </c>
      <c r="JR301" s="75">
        <f t="shared" si="1008"/>
        <v>0.28583860759493668</v>
      </c>
      <c r="JS301" s="75">
        <f t="shared" si="1009"/>
        <v>0.32064873417721518</v>
      </c>
      <c r="JT301" s="75"/>
      <c r="JU301" s="75">
        <f t="shared" si="1010"/>
        <v>0.18439204363169714</v>
      </c>
      <c r="JV301" s="75">
        <f t="shared" si="1011"/>
        <v>0.21102021174205968</v>
      </c>
      <c r="JW301" s="75">
        <f t="shared" si="1012"/>
        <v>0.29595765158806542</v>
      </c>
      <c r="JX301" s="75"/>
      <c r="JY301" s="75"/>
      <c r="JZ301" s="75"/>
      <c r="KA301" s="75">
        <f t="shared" si="1013"/>
        <v>-4.7657235734224007E-2</v>
      </c>
      <c r="KB301" s="75">
        <f t="shared" si="1014"/>
        <v>5.4407866416507272E-2</v>
      </c>
      <c r="KC301" s="75">
        <f t="shared" si="1015"/>
        <v>6.7506306822832651E-3</v>
      </c>
      <c r="KD301" s="75"/>
      <c r="KE301" s="75"/>
      <c r="KF301" s="75">
        <f t="shared" si="1016"/>
        <v>3.4166827247206377E-2</v>
      </c>
      <c r="KG301" s="75">
        <f t="shared" si="1017"/>
        <v>-7.4818395852877001E-2</v>
      </c>
      <c r="KH301" s="75">
        <f t="shared" si="1018"/>
        <v>-4.0651568605670624E-2</v>
      </c>
      <c r="KI301" s="75"/>
      <c r="KJ301" s="75"/>
      <c r="KK301" s="75">
        <f t="shared" si="1019"/>
        <v>2.1695071994853432E-2</v>
      </c>
      <c r="KL301" s="75">
        <f t="shared" si="1020"/>
        <v>-2.469108258914976E-2</v>
      </c>
      <c r="KM301" s="75">
        <f t="shared" si="1021"/>
        <v>-2.9960105942963278E-3</v>
      </c>
      <c r="KN301" s="75"/>
      <c r="KO301" s="75"/>
      <c r="KP301" s="75"/>
      <c r="KQ301" s="75"/>
      <c r="KR301" s="73">
        <f t="shared" si="1022"/>
        <v>5094.7047439225871</v>
      </c>
      <c r="KS301" s="73">
        <f t="shared" si="1023"/>
        <v>1156.4607033278262</v>
      </c>
      <c r="KT301" s="73">
        <f t="shared" si="1024"/>
        <v>1438.9549209346235</v>
      </c>
      <c r="KU301" s="73">
        <f t="shared" si="1025"/>
        <v>878.87089922114706</v>
      </c>
      <c r="KV301" s="73">
        <f t="shared" si="1026"/>
        <v>1625.3226339391078</v>
      </c>
      <c r="KW301" s="73">
        <f t="shared" si="1027"/>
        <v>1512.5211234363937</v>
      </c>
      <c r="KX301" s="73">
        <f t="shared" si="1028"/>
        <v>589.51050271418455</v>
      </c>
      <c r="KY301" s="73"/>
      <c r="KZ301" s="73">
        <f t="shared" si="1029"/>
        <v>4368.7319620253165</v>
      </c>
      <c r="LA301" s="73">
        <f t="shared" si="1030"/>
        <v>2039.8594936708862</v>
      </c>
      <c r="LB301" s="73">
        <f t="shared" si="1031"/>
        <v>1182.6844936708862</v>
      </c>
      <c r="LC301" s="73">
        <f t="shared" si="1032"/>
        <v>581.97151898734171</v>
      </c>
      <c r="LD301" s="73">
        <f t="shared" si="1033"/>
        <v>1186.6300632911391</v>
      </c>
      <c r="LE301" s="73">
        <f t="shared" si="1034"/>
        <v>2377.2056962025317</v>
      </c>
      <c r="LF301" s="73">
        <f t="shared" si="1035"/>
        <v>434.01265822784808</v>
      </c>
      <c r="LG301" s="73"/>
      <c r="LH301" s="73">
        <f t="shared" si="1036"/>
        <v>3970</v>
      </c>
      <c r="LI301" s="73">
        <f t="shared" si="1037"/>
        <v>2736</v>
      </c>
      <c r="LJ301" s="73">
        <f t="shared" si="1038"/>
        <v>988</v>
      </c>
      <c r="LK301" s="73">
        <f t="shared" si="1039"/>
        <v>724</v>
      </c>
      <c r="LL301" s="73">
        <f t="shared" si="1040"/>
        <v>1240</v>
      </c>
      <c r="LM301" s="73">
        <f t="shared" si="1041"/>
        <v>1391</v>
      </c>
      <c r="LN301" s="73">
        <f t="shared" si="1042"/>
        <v>1059</v>
      </c>
      <c r="LO301" s="73"/>
      <c r="LP301" s="73">
        <f t="shared" si="1043"/>
        <v>-725.97278189727058</v>
      </c>
      <c r="LQ301" s="73">
        <f t="shared" si="1044"/>
        <v>883.39879034306</v>
      </c>
      <c r="LR301" s="73">
        <f t="shared" si="1045"/>
        <v>-256.27042726373725</v>
      </c>
      <c r="LS301" s="73">
        <f t="shared" si="1046"/>
        <v>-296.89938023380535</v>
      </c>
      <c r="LT301" s="73">
        <f t="shared" si="1047"/>
        <v>-438.69257064796875</v>
      </c>
      <c r="LU301" s="73">
        <f t="shared" si="1048"/>
        <v>864.68457276613799</v>
      </c>
      <c r="LV301" s="73">
        <f t="shared" si="1049"/>
        <v>-155.49784448633648</v>
      </c>
      <c r="LW301" s="73"/>
      <c r="LX301" s="73">
        <f t="shared" si="1050"/>
        <v>-398.73196202531653</v>
      </c>
      <c r="LY301" s="73">
        <f t="shared" si="1051"/>
        <v>696.1405063291138</v>
      </c>
      <c r="LZ301" s="73">
        <f t="shared" si="1052"/>
        <v>-194.68449367088624</v>
      </c>
      <c r="MA301" s="73">
        <f t="shared" si="1053"/>
        <v>142.02848101265829</v>
      </c>
      <c r="MB301" s="73">
        <f t="shared" si="1054"/>
        <v>53.369936708860905</v>
      </c>
      <c r="MC301" s="73">
        <f t="shared" si="1055"/>
        <v>-986.20569620253173</v>
      </c>
      <c r="MD301" s="73">
        <f t="shared" si="1056"/>
        <v>624.98734177215192</v>
      </c>
      <c r="ME301" s="73"/>
      <c r="MF301" s="73">
        <f t="shared" si="1057"/>
        <v>-1124.7047439225871</v>
      </c>
      <c r="MG301" s="73">
        <f t="shared" si="1058"/>
        <v>1579.5392966721738</v>
      </c>
      <c r="MH301" s="73">
        <f t="shared" si="1059"/>
        <v>-450.95492093462349</v>
      </c>
      <c r="MI301" s="73">
        <f t="shared" si="1060"/>
        <v>-154.87089922114706</v>
      </c>
      <c r="MJ301" s="73">
        <f t="shared" si="1061"/>
        <v>-385.32263393910785</v>
      </c>
      <c r="MK301" s="73">
        <f t="shared" si="1062"/>
        <v>-121.52112343639374</v>
      </c>
      <c r="ML301" s="73">
        <f t="shared" si="1063"/>
        <v>469.48949728581545</v>
      </c>
      <c r="MM301" s="73"/>
      <c r="MN301" s="75">
        <f t="shared" si="1064"/>
        <v>-0.14249555536329656</v>
      </c>
      <c r="MO301" s="75">
        <f t="shared" si="1065"/>
        <v>0.7638813734016171</v>
      </c>
      <c r="MP301" s="75">
        <f t="shared" si="1066"/>
        <v>-0.17809482669358789</v>
      </c>
      <c r="MQ301" s="75">
        <f t="shared" si="1067"/>
        <v>-0.33781910459990966</v>
      </c>
      <c r="MR301" s="75">
        <f t="shared" si="1068"/>
        <v>-0.26991106964699058</v>
      </c>
      <c r="MS301" s="75">
        <f t="shared" si="1069"/>
        <v>0.57168429542432153</v>
      </c>
      <c r="MT301" s="75">
        <f t="shared" si="1070"/>
        <v>-0.26377451083636977</v>
      </c>
      <c r="MU301" s="75"/>
      <c r="MV301" s="75">
        <f t="shared" si="1071"/>
        <v>-9.126949547174025E-2</v>
      </c>
      <c r="MW301" s="75">
        <f t="shared" si="1072"/>
        <v>0.34126885135424434</v>
      </c>
      <c r="MX301" s="75">
        <f t="shared" si="1073"/>
        <v>-0.1646123667915971</v>
      </c>
      <c r="MY301" s="75">
        <f t="shared" si="1074"/>
        <v>0.24404713354322671</v>
      </c>
      <c r="MZ301" s="75">
        <f t="shared" si="1075"/>
        <v>4.4976053076591083E-2</v>
      </c>
      <c r="NA301" s="75">
        <f t="shared" si="1076"/>
        <v>-0.41485921802137127</v>
      </c>
      <c r="NB301" s="75">
        <f t="shared" si="1077"/>
        <v>1.4400209992125297</v>
      </c>
      <c r="NC301" s="75"/>
      <c r="ND301" s="75">
        <f t="shared" si="1078"/>
        <v>-0.22075955339006328</v>
      </c>
      <c r="NE301" s="75">
        <f t="shared" si="1079"/>
        <v>1.3658391436275341</v>
      </c>
      <c r="NF301" s="75">
        <f t="shared" si="1080"/>
        <v>-0.31339058254981422</v>
      </c>
      <c r="NG301" s="75">
        <f t="shared" si="1081"/>
        <v>-0.17621575519043037</v>
      </c>
      <c r="NH301" s="75">
        <f t="shared" si="1082"/>
        <v>-0.23707455116480206</v>
      </c>
      <c r="NI301" s="75">
        <f t="shared" si="1083"/>
        <v>-8.034342235188234E-2</v>
      </c>
      <c r="NJ301" s="75">
        <f t="shared" si="1084"/>
        <v>0.79640565371477445</v>
      </c>
      <c r="NK301" s="75"/>
      <c r="NL301" s="75"/>
      <c r="NM301" s="211">
        <v>14279</v>
      </c>
      <c r="NN301" s="212">
        <v>0</v>
      </c>
      <c r="NO301" s="212">
        <v>10</v>
      </c>
      <c r="NP301" s="212">
        <v>8</v>
      </c>
      <c r="NQ301" s="212">
        <v>0</v>
      </c>
      <c r="NR301" s="212">
        <v>30</v>
      </c>
      <c r="NS301" s="213">
        <v>48</v>
      </c>
      <c r="NT301" s="213">
        <f t="shared" si="1085"/>
        <v>14327</v>
      </c>
      <c r="NU301" s="75"/>
      <c r="NV301" s="75"/>
      <c r="NW301" s="73">
        <v>12468</v>
      </c>
      <c r="NX301" s="73">
        <v>2736</v>
      </c>
      <c r="NY301" s="75">
        <f t="shared" si="1086"/>
        <v>0.21944177093358999</v>
      </c>
      <c r="NZ301" s="75">
        <f t="shared" si="1087"/>
        <v>2.9691468775138799E-3</v>
      </c>
      <c r="OA301" s="75">
        <f t="shared" si="1088"/>
        <v>3.4909046368042911E-3</v>
      </c>
      <c r="OB301" s="73">
        <v>19002</v>
      </c>
      <c r="OC301" s="73">
        <v>14327</v>
      </c>
      <c r="OD301" s="73">
        <v>2745.3451810136039</v>
      </c>
      <c r="OE301" s="73">
        <v>1519.020824306235</v>
      </c>
      <c r="OF301" s="75">
        <f t="shared" si="1089"/>
        <v>7.994004969509709E-2</v>
      </c>
      <c r="OG301" s="75">
        <f t="shared" si="1090"/>
        <v>0.55330777157333644</v>
      </c>
      <c r="OH301" s="73">
        <v>1959.3333333333298</v>
      </c>
      <c r="OI301" s="73">
        <f t="shared" si="1091"/>
        <v>1084.114360436022</v>
      </c>
      <c r="OJ301" s="75">
        <f t="shared" si="1092"/>
        <v>7.5669320893140365E-2</v>
      </c>
      <c r="OK301" s="75">
        <f t="shared" si="1093"/>
        <v>2.8995281896030812E-3</v>
      </c>
      <c r="OL301" s="75">
        <f t="shared" si="1094"/>
        <v>2.2159976523942189E-3</v>
      </c>
      <c r="OM301" s="73">
        <v>18985</v>
      </c>
      <c r="ON301" s="73">
        <v>376556607</v>
      </c>
      <c r="OO301" s="73">
        <f t="shared" si="1095"/>
        <v>19834.427548064261</v>
      </c>
      <c r="OP301" s="75">
        <f t="shared" si="1096"/>
        <v>2.9134551137620971E-3</v>
      </c>
      <c r="OQ301" s="75">
        <f t="shared" si="1097"/>
        <v>3.0239100237167069E-3</v>
      </c>
      <c r="OR301" s="75">
        <f t="shared" si="1098"/>
        <v>3.4950491320894167E-3</v>
      </c>
      <c r="OS301" s="73">
        <v>3024.7060310771658</v>
      </c>
      <c r="OT301" s="75">
        <f t="shared" si="1099"/>
        <v>0.15917829865683433</v>
      </c>
      <c r="OU301" s="75">
        <f t="shared" si="1100"/>
        <v>2.4928381360370508E-3</v>
      </c>
      <c r="OV301" s="73">
        <v>865.33505739764223</v>
      </c>
      <c r="OW301" s="75">
        <f t="shared" si="1101"/>
        <v>4.5579934548203437E-2</v>
      </c>
      <c r="OX301" s="75">
        <v>0.13230240549828179</v>
      </c>
      <c r="OY301" s="73">
        <v>919</v>
      </c>
      <c r="OZ301" s="75">
        <f t="shared" si="1102"/>
        <v>4.836333017577097E-2</v>
      </c>
      <c r="PA301" s="73">
        <v>3893</v>
      </c>
      <c r="PB301" s="75">
        <f t="shared" si="1103"/>
        <v>0.2048731712451321</v>
      </c>
      <c r="PC301" s="73">
        <v>2904</v>
      </c>
      <c r="PD301" s="73">
        <v>4248</v>
      </c>
      <c r="PE301" s="75">
        <f t="shared" si="1104"/>
        <v>-0.31638418079096048</v>
      </c>
      <c r="PF301" s="75">
        <v>2.8629004238760337E-2</v>
      </c>
      <c r="PG301" s="75">
        <v>7.4560489194635537E-2</v>
      </c>
      <c r="PH301" s="75">
        <v>0.10318949343339587</v>
      </c>
      <c r="PI301" s="75"/>
      <c r="PJ301" s="75"/>
      <c r="PK301" s="75"/>
      <c r="PL301" s="75"/>
      <c r="PM301" s="75"/>
      <c r="PN301" s="75"/>
      <c r="PO301" s="226"/>
      <c r="PP301" s="21">
        <f t="shared" si="1105"/>
        <v>0</v>
      </c>
      <c r="PQ301" s="73">
        <f t="shared" si="1106"/>
        <v>117.57264900708746</v>
      </c>
      <c r="PR301" s="73"/>
      <c r="PS301" s="73">
        <f t="shared" si="1107"/>
        <v>119.96234695980323</v>
      </c>
      <c r="PT301" s="73">
        <v>3</v>
      </c>
      <c r="PU301" s="73">
        <f t="shared" si="1108"/>
        <v>76.426146168889929</v>
      </c>
      <c r="PV301" s="73">
        <v>2</v>
      </c>
      <c r="PW301" s="73"/>
    </row>
    <row r="302" spans="1:439" x14ac:dyDescent="0.25">
      <c r="A302" s="150"/>
      <c r="B302" s="150"/>
      <c r="C302" s="150"/>
      <c r="D302" s="172"/>
      <c r="E302" s="172"/>
      <c r="F302" s="150"/>
      <c r="G302" s="150"/>
      <c r="P302" s="99"/>
      <c r="Q302" s="77"/>
      <c r="R302" s="127"/>
      <c r="S302" s="127"/>
      <c r="T302" s="127"/>
      <c r="U302" s="127"/>
      <c r="V302" s="127"/>
      <c r="W302" s="127"/>
      <c r="X302" s="127"/>
      <c r="Y302" s="127"/>
      <c r="Z302" s="169"/>
      <c r="AA302" s="80"/>
      <c r="AB302" s="80"/>
      <c r="AC302" s="80"/>
      <c r="AD302" s="80"/>
      <c r="AE302" s="223"/>
      <c r="AF302" s="223"/>
      <c r="AG302" s="80"/>
      <c r="AH302" s="80"/>
      <c r="AI302" s="80"/>
      <c r="AJ302" s="80"/>
      <c r="AK302" s="80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  <c r="BM302" s="80"/>
      <c r="BN302" s="8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77"/>
      <c r="CB302" s="173"/>
      <c r="CC302" s="77"/>
      <c r="CD302" s="77"/>
      <c r="CE302" s="80"/>
      <c r="CF302" s="80"/>
      <c r="CG302" s="80"/>
      <c r="CH302" s="80"/>
      <c r="CI302" s="80"/>
      <c r="CJ302" s="80"/>
      <c r="CK302" s="80"/>
      <c r="CL302" s="80"/>
      <c r="CM302" s="80"/>
      <c r="CN302" s="80"/>
      <c r="CO302" s="80"/>
      <c r="CP302" s="80"/>
      <c r="CQ302" s="80"/>
      <c r="CR302" s="80"/>
      <c r="CS302" s="77"/>
      <c r="CT302" s="77"/>
      <c r="CU302" s="77"/>
      <c r="CV302" s="77"/>
      <c r="CW302" s="77"/>
      <c r="CX302" s="77"/>
      <c r="CY302" s="77"/>
      <c r="CZ302" s="77"/>
      <c r="DA302" s="77"/>
      <c r="DB302" s="77"/>
      <c r="DC302" s="77"/>
      <c r="DD302" s="77"/>
      <c r="DE302" s="77"/>
      <c r="DF302" s="77"/>
      <c r="DG302" s="77"/>
      <c r="DH302" s="80"/>
      <c r="DI302" s="80"/>
      <c r="DJ302" s="80"/>
      <c r="DK302" s="80"/>
      <c r="DL302" s="80"/>
      <c r="DM302" s="80"/>
      <c r="DN302" s="80"/>
      <c r="DO302" s="80"/>
      <c r="DP302" s="80"/>
      <c r="DQ302" s="80"/>
      <c r="DR302" s="80"/>
      <c r="DS302" s="80"/>
      <c r="DT302" s="80"/>
      <c r="DU302" s="80"/>
      <c r="DV302" s="80"/>
      <c r="DW302" s="77"/>
      <c r="DX302" s="77"/>
      <c r="DY302" s="77"/>
      <c r="DZ302" s="77"/>
      <c r="EA302" s="77"/>
      <c r="EB302" s="77"/>
      <c r="EC302" s="77"/>
      <c r="ED302" s="77"/>
      <c r="EE302" s="77"/>
      <c r="EF302" s="77"/>
      <c r="EG302" s="77"/>
      <c r="EH302" s="77"/>
      <c r="EI302" s="77"/>
      <c r="EJ302" s="77"/>
      <c r="EK302" s="77"/>
      <c r="EL302" s="77"/>
      <c r="EM302" s="77"/>
      <c r="EN302" s="77"/>
      <c r="EO302" s="77"/>
      <c r="EP302" s="77"/>
      <c r="EQ302" s="77"/>
      <c r="ER302" s="77"/>
      <c r="ES302" s="77"/>
      <c r="ET302" s="77"/>
      <c r="EU302" s="77"/>
      <c r="EV302" s="77"/>
      <c r="EW302" s="77"/>
      <c r="EX302" s="77"/>
      <c r="EY302" s="77"/>
      <c r="EZ302" s="77"/>
      <c r="FA302" s="77"/>
      <c r="FB302" s="77"/>
      <c r="FC302" s="77"/>
      <c r="FD302" s="77"/>
      <c r="FE302" s="77"/>
      <c r="FF302" s="77"/>
      <c r="FG302" s="77"/>
      <c r="FH302" s="77"/>
      <c r="FI302" s="77"/>
      <c r="FJ302" s="77"/>
      <c r="FK302" s="77"/>
      <c r="FL302" s="77"/>
      <c r="FM302" s="77"/>
      <c r="FN302" s="77"/>
      <c r="FO302" s="77"/>
      <c r="FP302" s="77"/>
      <c r="FQ302" s="77"/>
      <c r="FR302" s="77"/>
      <c r="FS302" s="77"/>
      <c r="FT302" s="77"/>
      <c r="FU302" s="77"/>
      <c r="FV302" s="77"/>
      <c r="FW302" s="77"/>
      <c r="FX302" s="77"/>
      <c r="FY302" s="77"/>
      <c r="FZ302" s="77"/>
      <c r="GA302" s="77"/>
      <c r="GB302" s="77"/>
      <c r="GC302" s="77"/>
      <c r="GD302" s="77"/>
      <c r="GE302" s="77"/>
      <c r="GF302" s="77"/>
      <c r="GG302" s="77"/>
      <c r="GH302" s="77"/>
      <c r="GI302" s="77"/>
      <c r="GJ302" s="77"/>
      <c r="GK302" s="77"/>
      <c r="GL302" s="77"/>
      <c r="GM302" s="77"/>
      <c r="GN302" s="77"/>
      <c r="GO302" s="77"/>
      <c r="GP302" s="77"/>
      <c r="GQ302" s="77"/>
      <c r="GR302" s="77"/>
      <c r="GS302" s="77"/>
      <c r="GT302" s="77"/>
      <c r="GU302" s="77"/>
      <c r="GV302" s="77"/>
      <c r="GW302" s="77"/>
      <c r="GX302" s="77"/>
      <c r="GY302" s="77"/>
      <c r="GZ302" s="77"/>
      <c r="HA302" s="77"/>
      <c r="HB302" s="77"/>
      <c r="HC302" s="77"/>
      <c r="HD302" s="77"/>
      <c r="HE302" s="77"/>
      <c r="HF302" s="77"/>
      <c r="HG302" s="77"/>
      <c r="HH302" s="77"/>
      <c r="HI302" s="77"/>
      <c r="HJ302" s="77"/>
      <c r="HK302" s="77"/>
      <c r="HL302" s="77"/>
      <c r="HM302" s="77"/>
      <c r="HN302" s="77"/>
      <c r="HO302" s="77"/>
      <c r="HP302" s="77"/>
      <c r="HQ302" s="77"/>
      <c r="HR302" s="77"/>
      <c r="HS302" s="77"/>
      <c r="HT302" s="77"/>
      <c r="HU302" s="77"/>
      <c r="HV302" s="77"/>
      <c r="HW302" s="77"/>
      <c r="HX302" s="77"/>
      <c r="HY302" s="77"/>
      <c r="HZ302" s="77"/>
      <c r="IA302" s="77"/>
      <c r="IB302" s="77"/>
      <c r="IC302" s="77"/>
      <c r="ID302" s="77"/>
      <c r="IE302" s="77"/>
      <c r="IF302" s="77"/>
      <c r="IG302" s="77"/>
      <c r="IH302" s="77"/>
      <c r="II302" s="77"/>
      <c r="IJ302" s="77"/>
      <c r="IK302" s="77"/>
      <c r="IL302" s="77"/>
      <c r="IM302" s="77"/>
      <c r="IN302" s="77"/>
      <c r="IO302" s="77"/>
      <c r="IP302" s="77"/>
      <c r="IQ302" s="77"/>
      <c r="IR302" s="77"/>
      <c r="IS302" s="77"/>
      <c r="IT302" s="77"/>
      <c r="IU302" s="77"/>
      <c r="IV302" s="77"/>
      <c r="IW302" s="77"/>
      <c r="IX302" s="77"/>
      <c r="IY302" s="77"/>
      <c r="IZ302" s="77"/>
      <c r="JA302" s="77"/>
      <c r="JB302" s="77"/>
      <c r="JC302" s="77"/>
      <c r="JD302" s="77"/>
      <c r="JE302" s="77"/>
      <c r="JF302" s="77"/>
      <c r="JG302" s="77"/>
      <c r="JH302" s="77"/>
      <c r="JI302" s="77"/>
      <c r="JJ302" s="77"/>
      <c r="JK302" s="77"/>
      <c r="JL302" s="77"/>
      <c r="JM302" s="77"/>
      <c r="JN302" s="77"/>
      <c r="JO302" s="77"/>
      <c r="JP302" s="77"/>
      <c r="JQ302" s="77"/>
      <c r="JR302" s="77"/>
      <c r="JS302" s="77"/>
      <c r="JT302" s="77"/>
      <c r="JU302" s="77"/>
      <c r="JV302" s="77"/>
      <c r="JW302" s="77"/>
      <c r="JX302" s="77"/>
      <c r="JY302" s="77"/>
      <c r="JZ302" s="77"/>
      <c r="KA302" s="77"/>
      <c r="KB302" s="77"/>
      <c r="KC302" s="77"/>
      <c r="KD302" s="77"/>
      <c r="KE302" s="77"/>
      <c r="KF302" s="77"/>
      <c r="KG302" s="77"/>
      <c r="KH302" s="77"/>
      <c r="KI302" s="77"/>
      <c r="KJ302" s="77"/>
      <c r="KK302" s="77"/>
      <c r="KL302" s="77"/>
      <c r="KM302" s="77"/>
      <c r="KN302" s="77"/>
      <c r="KO302" s="77"/>
      <c r="KP302" s="77"/>
      <c r="KQ302" s="77"/>
      <c r="KR302" s="80"/>
      <c r="KS302" s="80"/>
      <c r="KT302" s="80"/>
      <c r="KU302" s="80"/>
      <c r="KV302" s="80"/>
      <c r="KW302" s="80"/>
      <c r="KX302" s="80"/>
      <c r="KY302" s="80"/>
      <c r="KZ302" s="80"/>
      <c r="LA302" s="80"/>
      <c r="LB302" s="80"/>
      <c r="LC302" s="80"/>
      <c r="LD302" s="80"/>
      <c r="LE302" s="80"/>
      <c r="LF302" s="80"/>
      <c r="LG302" s="80"/>
      <c r="LH302" s="80"/>
      <c r="LI302" s="80"/>
      <c r="LJ302" s="80"/>
      <c r="LK302" s="80"/>
      <c r="LL302" s="80"/>
      <c r="LM302" s="80"/>
      <c r="LN302" s="80"/>
      <c r="LO302" s="80"/>
      <c r="LP302" s="80"/>
      <c r="LQ302" s="80"/>
      <c r="LR302" s="80"/>
      <c r="LS302" s="80"/>
      <c r="LT302" s="80"/>
      <c r="LU302" s="80"/>
      <c r="LV302" s="80"/>
      <c r="LW302" s="80"/>
      <c r="LX302" s="80"/>
      <c r="LY302" s="80"/>
      <c r="LZ302" s="80"/>
      <c r="MA302" s="80"/>
      <c r="MB302" s="80"/>
      <c r="MC302" s="80"/>
      <c r="MD302" s="80"/>
      <c r="ME302" s="80"/>
      <c r="MF302" s="80"/>
      <c r="MG302" s="80"/>
      <c r="MH302" s="80"/>
      <c r="MI302" s="80"/>
      <c r="MJ302" s="80"/>
      <c r="MK302" s="80"/>
      <c r="ML302" s="80"/>
      <c r="MM302" s="80"/>
      <c r="MN302" s="77"/>
      <c r="MO302" s="77"/>
      <c r="MP302" s="77"/>
      <c r="MQ302" s="77"/>
      <c r="MR302" s="77"/>
      <c r="MS302" s="77"/>
      <c r="MT302" s="77"/>
      <c r="MU302" s="77"/>
      <c r="MV302" s="77"/>
      <c r="MW302" s="77"/>
      <c r="MX302" s="77"/>
      <c r="MY302" s="77"/>
      <c r="MZ302" s="77"/>
      <c r="NA302" s="77"/>
      <c r="NB302" s="77"/>
      <c r="NC302" s="77"/>
      <c r="ND302" s="77"/>
      <c r="NE302" s="77"/>
      <c r="NF302" s="77"/>
      <c r="NG302" s="77"/>
      <c r="NH302" s="77"/>
      <c r="NI302" s="77"/>
      <c r="NJ302" s="77"/>
      <c r="NK302" s="77"/>
      <c r="NL302" s="77"/>
      <c r="NM302" s="224"/>
      <c r="NS302" s="224"/>
      <c r="NT302" s="224"/>
      <c r="NU302" s="77"/>
      <c r="NV302" s="77"/>
      <c r="NW302" s="80"/>
      <c r="NX302" s="80"/>
      <c r="NY302" s="77"/>
      <c r="NZ302" s="77"/>
      <c r="OA302" s="77"/>
      <c r="OB302" s="80"/>
      <c r="OC302" s="80"/>
      <c r="OD302" s="80"/>
      <c r="OE302" s="80"/>
      <c r="OF302" s="77"/>
      <c r="OG302" s="77"/>
      <c r="OH302" s="80"/>
      <c r="OI302" s="80"/>
      <c r="OJ302" s="77"/>
      <c r="OK302" s="77"/>
      <c r="OL302" s="77"/>
      <c r="OM302" s="80"/>
      <c r="ON302" s="80"/>
      <c r="OO302" s="80"/>
      <c r="OP302" s="77"/>
      <c r="OQ302" s="77"/>
      <c r="OR302" s="77"/>
      <c r="OS302" s="80"/>
      <c r="OT302" s="77"/>
      <c r="OU302" s="77"/>
      <c r="OV302" s="80"/>
      <c r="OW302" s="77"/>
      <c r="OX302" s="77"/>
      <c r="OY302" s="80"/>
      <c r="OZ302" s="77"/>
      <c r="PA302" s="80"/>
      <c r="PB302" s="77"/>
      <c r="PC302" s="80"/>
      <c r="PD302" s="80"/>
      <c r="PE302" s="77"/>
      <c r="PF302" s="77"/>
      <c r="PG302" s="77"/>
      <c r="PH302" s="77"/>
      <c r="PI302" s="77"/>
      <c r="PJ302" s="77"/>
      <c r="PK302" s="77"/>
      <c r="PL302" s="77"/>
      <c r="PM302" s="77"/>
      <c r="PN302" s="77"/>
      <c r="PO302" s="80"/>
      <c r="PP302" s="77"/>
      <c r="PQ302" s="80"/>
      <c r="PR302" s="80"/>
      <c r="PS302" s="80"/>
      <c r="PT302" s="80"/>
      <c r="PU302" s="80"/>
      <c r="PV302" s="80"/>
      <c r="PW302" s="80"/>
    </row>
    <row r="303" spans="1:439" s="103" customFormat="1" x14ac:dyDescent="0.25">
      <c r="A303" s="89"/>
      <c r="B303" s="89"/>
      <c r="C303" s="5">
        <f>SUM(C304:C308)</f>
        <v>0</v>
      </c>
      <c r="D303" s="90"/>
      <c r="E303" s="90"/>
      <c r="F303" s="90" t="s">
        <v>321</v>
      </c>
      <c r="G303" s="148">
        <f t="shared" ref="G303:P303" si="1115">SUM(G304:G308)</f>
        <v>499106</v>
      </c>
      <c r="H303" s="227">
        <f t="shared" si="1115"/>
        <v>1127173</v>
      </c>
      <c r="I303" s="227">
        <f t="shared" si="1115"/>
        <v>149217</v>
      </c>
      <c r="J303" s="227">
        <f t="shared" si="1115"/>
        <v>553260</v>
      </c>
      <c r="K303" s="227">
        <f t="shared" si="1115"/>
        <v>593466</v>
      </c>
      <c r="L303" s="227">
        <f t="shared" si="1115"/>
        <v>700624</v>
      </c>
      <c r="M303" s="227">
        <f t="shared" si="1115"/>
        <v>278822</v>
      </c>
      <c r="N303" s="227">
        <f t="shared" si="1115"/>
        <v>55040</v>
      </c>
      <c r="O303" s="227">
        <f t="shared" si="1115"/>
        <v>19094</v>
      </c>
      <c r="P303" s="90">
        <f t="shared" si="1115"/>
        <v>3975802</v>
      </c>
      <c r="Q303" s="91">
        <v>0.126</v>
      </c>
      <c r="R303" s="92">
        <v>0.28299999999999997</v>
      </c>
      <c r="S303" s="92">
        <v>3.7999999999999999E-2</v>
      </c>
      <c r="T303" s="92">
        <v>0.13900000000000001</v>
      </c>
      <c r="U303" s="92">
        <v>0.14899999999999999</v>
      </c>
      <c r="V303" s="92">
        <v>0.17599999999999999</v>
      </c>
      <c r="W303" s="92">
        <v>7.0000000000000007E-2</v>
      </c>
      <c r="X303" s="92">
        <v>1.4E-2</v>
      </c>
      <c r="Y303" s="92">
        <v>5.0000000000000001E-3</v>
      </c>
      <c r="Z303" s="164">
        <v>1</v>
      </c>
      <c r="AA303" s="102"/>
      <c r="AB303" s="176">
        <v>596181</v>
      </c>
      <c r="AC303" s="135">
        <v>1167677</v>
      </c>
      <c r="AD303" s="135">
        <v>366085</v>
      </c>
      <c r="AE303" s="135">
        <v>553812.10174977547</v>
      </c>
      <c r="AF303" s="135">
        <v>342162.89825022448</v>
      </c>
      <c r="AG303" s="135">
        <v>877253</v>
      </c>
      <c r="AH303" s="135">
        <v>84445</v>
      </c>
      <c r="AI303" s="135">
        <v>104273</v>
      </c>
      <c r="AJ303" s="135">
        <v>108748</v>
      </c>
      <c r="AK303" s="89">
        <v>4091889</v>
      </c>
      <c r="AL303" s="102"/>
      <c r="AM303" s="136">
        <v>0.14569823374974247</v>
      </c>
      <c r="AN303" s="137">
        <v>0.28536380141299045</v>
      </c>
      <c r="AO303" s="137">
        <v>8.9466014351806705E-2</v>
      </c>
      <c r="AP303" s="137">
        <v>0.13534387216998689</v>
      </c>
      <c r="AQ303" s="137">
        <v>8.3619789845282816E-2</v>
      </c>
      <c r="AR303" s="137">
        <v>0.2143882690855006</v>
      </c>
      <c r="AS303" s="137">
        <v>2.0637167821512266E-2</v>
      </c>
      <c r="AT303" s="137">
        <v>2.548285156317779E-2</v>
      </c>
      <c r="AU303" s="102">
        <v>1</v>
      </c>
      <c r="AV303" s="102"/>
      <c r="AW303" s="102"/>
      <c r="AX303" s="176">
        <f t="shared" ref="AX303:BL303" si="1116">SUM(AX304:AX308)</f>
        <v>357208</v>
      </c>
      <c r="AY303" s="135">
        <f t="shared" si="1116"/>
        <v>241871</v>
      </c>
      <c r="AZ303" s="135">
        <f t="shared" si="1116"/>
        <v>643424</v>
      </c>
      <c r="BA303" s="135">
        <f t="shared" si="1116"/>
        <v>584322</v>
      </c>
      <c r="BB303" s="135">
        <f t="shared" si="1116"/>
        <v>1349404</v>
      </c>
      <c r="BC303" s="135">
        <f t="shared" si="1116"/>
        <v>772088</v>
      </c>
      <c r="BD303" s="135">
        <f t="shared" si="1116"/>
        <v>118055</v>
      </c>
      <c r="BE303" s="138">
        <f t="shared" si="1116"/>
        <v>28396</v>
      </c>
      <c r="BF303" s="135">
        <f t="shared" si="1116"/>
        <v>11648</v>
      </c>
      <c r="BG303" s="135">
        <f t="shared" si="1116"/>
        <v>7569</v>
      </c>
      <c r="BH303" s="135">
        <f t="shared" si="1116"/>
        <v>23065</v>
      </c>
      <c r="BI303" s="135">
        <f t="shared" si="1116"/>
        <v>2291</v>
      </c>
      <c r="BJ303" s="135">
        <f t="shared" si="1116"/>
        <v>928</v>
      </c>
      <c r="BK303" s="135">
        <f t="shared" si="1116"/>
        <v>33853</v>
      </c>
      <c r="BL303" s="90">
        <f t="shared" si="1116"/>
        <v>4140269</v>
      </c>
      <c r="BM303" s="89"/>
      <c r="BN303" s="136">
        <f t="shared" ref="BN303" si="1117">AX303/$BL303</f>
        <v>8.6276519714057226E-2</v>
      </c>
      <c r="BO303" s="137">
        <f t="shared" ref="BO303" si="1118">AY303/$BL303</f>
        <v>5.8419151026177285E-2</v>
      </c>
      <c r="BP303" s="137">
        <f t="shared" ref="BP303" si="1119">AZ303/$BL303</f>
        <v>0.15540632746326385</v>
      </c>
      <c r="BQ303" s="137">
        <f t="shared" ref="BQ303" si="1120">BA303/$BL303</f>
        <v>0.14113140957749365</v>
      </c>
      <c r="BR303" s="137">
        <f t="shared" ref="BR303" si="1121">BB303/$BL303</f>
        <v>0.32592181812341181</v>
      </c>
      <c r="BS303" s="137">
        <f t="shared" ref="BS303" si="1122">BC303/$BL303</f>
        <v>0.18648256912775474</v>
      </c>
      <c r="BT303" s="137">
        <f t="shared" ref="BT303" si="1123">BD303/$BL303</f>
        <v>2.851384777172691E-2</v>
      </c>
      <c r="BU303" s="137">
        <f t="shared" ref="BU303" si="1124">BE303/$BL303</f>
        <v>6.8584915617801645E-3</v>
      </c>
      <c r="BV303" s="137">
        <f t="shared" ref="BV303" si="1125">BF303/$BL303</f>
        <v>2.8133437706583798E-3</v>
      </c>
      <c r="BW303" s="137">
        <f t="shared" ref="BW303" si="1126">BG303/$BL303</f>
        <v>1.8281420844877471E-3</v>
      </c>
      <c r="BX303" s="137">
        <f t="shared" ref="BX303" si="1127">BH303/$BL303</f>
        <v>5.5708940650957706E-3</v>
      </c>
      <c r="BY303" s="137">
        <f t="shared" ref="BY303" si="1128">BI303/$BL303</f>
        <v>5.5334568840816869E-4</v>
      </c>
      <c r="BZ303" s="137">
        <f t="shared" ref="BZ303" si="1129">BJ303/$BL303</f>
        <v>2.2414002568432148E-4</v>
      </c>
      <c r="CA303" s="102">
        <f t="shared" ref="CA303" si="1130">SUM(BW303:BZ303)</f>
        <v>8.1765218636760083E-3</v>
      </c>
      <c r="CB303" s="102">
        <f t="shared" ref="CB303" si="1131">BL303/$BL303</f>
        <v>1</v>
      </c>
      <c r="CC303" s="102"/>
      <c r="CD303" s="102"/>
      <c r="CE303" s="176">
        <f t="shared" ref="CE303:CQ303" si="1132">SUM(CE304:CE308)</f>
        <v>434213</v>
      </c>
      <c r="CF303" s="135">
        <f t="shared" si="1132"/>
        <v>1038842</v>
      </c>
      <c r="CG303" s="135">
        <f t="shared" si="1132"/>
        <v>824071</v>
      </c>
      <c r="CH303" s="135">
        <f t="shared" si="1132"/>
        <v>553321</v>
      </c>
      <c r="CI303" s="135">
        <f t="shared" si="1132"/>
        <v>543619</v>
      </c>
      <c r="CJ303" s="135">
        <f t="shared" si="1132"/>
        <v>572044</v>
      </c>
      <c r="CK303" s="135">
        <f t="shared" si="1132"/>
        <v>132103</v>
      </c>
      <c r="CL303" s="135">
        <f t="shared" si="1132"/>
        <v>14790</v>
      </c>
      <c r="CM303" s="135">
        <f t="shared" si="1132"/>
        <v>15977</v>
      </c>
      <c r="CN303" s="135">
        <f t="shared" si="1132"/>
        <v>10075</v>
      </c>
      <c r="CO303" s="135">
        <f t="shared" si="1132"/>
        <v>7648</v>
      </c>
      <c r="CP303" s="89">
        <f t="shared" si="1132"/>
        <v>48490</v>
      </c>
      <c r="CQ303" s="89">
        <f t="shared" si="1132"/>
        <v>4146703</v>
      </c>
      <c r="CR303" s="89"/>
      <c r="CS303" s="136">
        <f t="shared" ref="CS303:CS308" si="1133">CE303/$CQ303</f>
        <v>0.10471282848084369</v>
      </c>
      <c r="CT303" s="137">
        <f t="shared" ref="CT303:CT308" si="1134">CF303/$CQ303</f>
        <v>0.25052240297894496</v>
      </c>
      <c r="CU303" s="137">
        <f t="shared" ref="CU303:CU308" si="1135">CG303/$CQ303</f>
        <v>0.1987292072762385</v>
      </c>
      <c r="CV303" s="137">
        <f t="shared" ref="CV303:CV308" si="1136">CH303/$CQ303</f>
        <v>0.1334363710157202</v>
      </c>
      <c r="CW303" s="137">
        <f t="shared" ref="CW303:CW308" si="1137">CI303/$CQ303</f>
        <v>0.13109668090528789</v>
      </c>
      <c r="CX303" s="137">
        <f t="shared" ref="CX303:CX308" si="1138">CJ303/$CQ303</f>
        <v>0.1379515243797301</v>
      </c>
      <c r="CY303" s="137">
        <f t="shared" ref="CY303:CY308" si="1139">CK303/$CQ303</f>
        <v>3.185735751993813E-2</v>
      </c>
      <c r="CZ303" s="137"/>
      <c r="DA303" s="137"/>
      <c r="DB303" s="137"/>
      <c r="DC303" s="137"/>
      <c r="DD303" s="137">
        <f t="shared" ref="DD303:DD308" si="1140">CP303/$CQ303</f>
        <v>1.1693627443296517E-2</v>
      </c>
      <c r="DE303" s="102">
        <f t="shared" ref="DE303:DE308" si="1141">CQ303/$CQ303</f>
        <v>1</v>
      </c>
      <c r="DF303" s="102"/>
      <c r="DG303" s="102"/>
      <c r="DH303" s="176">
        <f t="shared" ref="DH303:DV303" si="1142">SUM(DH304:DH308)</f>
        <v>566236</v>
      </c>
      <c r="DI303" s="135">
        <f t="shared" si="1142"/>
        <v>1069210</v>
      </c>
      <c r="DJ303" s="135">
        <f t="shared" si="1142"/>
        <v>783751</v>
      </c>
      <c r="DK303" s="135">
        <f t="shared" si="1142"/>
        <v>595274</v>
      </c>
      <c r="DL303" s="135">
        <f t="shared" si="1142"/>
        <v>14003</v>
      </c>
      <c r="DM303" s="135">
        <f t="shared" si="1142"/>
        <v>236598</v>
      </c>
      <c r="DN303" s="135">
        <f t="shared" si="1142"/>
        <v>412066</v>
      </c>
      <c r="DO303" s="135">
        <f t="shared" si="1142"/>
        <v>454477</v>
      </c>
      <c r="DP303" s="135">
        <f t="shared" si="1142"/>
        <v>29011</v>
      </c>
      <c r="DQ303" s="135">
        <f t="shared" si="1142"/>
        <v>22057</v>
      </c>
      <c r="DR303" s="135">
        <f t="shared" si="1142"/>
        <v>5305</v>
      </c>
      <c r="DS303" s="135">
        <f t="shared" si="1142"/>
        <v>3601</v>
      </c>
      <c r="DT303" s="135">
        <f t="shared" si="1142"/>
        <v>7512</v>
      </c>
      <c r="DU303" s="89">
        <f t="shared" si="1142"/>
        <v>67486</v>
      </c>
      <c r="DV303" s="89">
        <f t="shared" si="1142"/>
        <v>4199186</v>
      </c>
      <c r="DW303" s="136">
        <f t="shared" ref="DW303:DW308" si="1143">DH303/$DV303</f>
        <v>0.13484422933397092</v>
      </c>
      <c r="DX303" s="137">
        <f t="shared" ref="DX303:DX308" si="1144">DI303/$DV303</f>
        <v>0.25462315791679624</v>
      </c>
      <c r="DY303" s="137">
        <f t="shared" ref="DY303:DY308" si="1145">DJ303/$DV303</f>
        <v>0.18664355425075241</v>
      </c>
      <c r="DZ303" s="137">
        <f t="shared" ref="DZ303:DZ308" si="1146">DK303/$DV303</f>
        <v>0.14175937907965971</v>
      </c>
      <c r="EA303" s="137">
        <f t="shared" ref="EA303:EA308" si="1147">DL303/$DV303</f>
        <v>3.3346939144872365E-3</v>
      </c>
      <c r="EB303" s="137">
        <f t="shared" ref="EB303:EB308" si="1148">DM303/$DV303</f>
        <v>5.6343777103467198E-2</v>
      </c>
      <c r="EC303" s="137">
        <f t="shared" ref="EC303:EC308" si="1149">DN303/$DV303</f>
        <v>9.81299709038847E-2</v>
      </c>
      <c r="ED303" s="137">
        <f t="shared" ref="ED303:ED308" si="1150">DO303/$DV303</f>
        <v>0.10822978548699677</v>
      </c>
      <c r="EE303" s="136">
        <f t="shared" ref="EE303:EE308" si="1151">DP303/$DV303</f>
        <v>6.9087199281003507E-3</v>
      </c>
      <c r="EF303" s="137">
        <f t="shared" ref="EF303:EF308" si="1152">DQ303/$DV303</f>
        <v>5.252684686984573E-3</v>
      </c>
      <c r="EG303" s="137">
        <f t="shared" ref="EG303:EG308" si="1153">DR303/$DV303</f>
        <v>1.2633400854356058E-3</v>
      </c>
      <c r="EH303" s="137">
        <f t="shared" ref="EH303:EH308" si="1154">DS303/$DV303</f>
        <v>8.5754715318635559E-4</v>
      </c>
      <c r="EI303" s="102">
        <f t="shared" ref="EI303:EI308" si="1155">DT303/$DV303</f>
        <v>1.7889181379438777E-3</v>
      </c>
      <c r="EJ303" s="102">
        <f t="shared" ref="EJ303:EJ308" si="1156">DU303/$DV303</f>
        <v>1.6071209991650764E-2</v>
      </c>
      <c r="EK303" s="102">
        <f t="shared" ref="EK303:EK308" si="1157">DV303/$DV303</f>
        <v>1</v>
      </c>
      <c r="EL303" s="102"/>
      <c r="EM303" s="102"/>
      <c r="EN303" s="102"/>
      <c r="EO303" s="102"/>
      <c r="EP303" s="102"/>
      <c r="EQ303" s="102">
        <f>R303</f>
        <v>0.28299999999999997</v>
      </c>
      <c r="ER303" s="102">
        <f>AN303</f>
        <v>0.28536380141299045</v>
      </c>
      <c r="ES303" s="102">
        <f>BR303</f>
        <v>0.32592181812341181</v>
      </c>
      <c r="ET303" s="102">
        <f>CT303</f>
        <v>0.25052240297894496</v>
      </c>
      <c r="EU303" s="102">
        <f t="shared" ref="EU303:EU308" si="1158">DX303</f>
        <v>0.25462315791679624</v>
      </c>
      <c r="EV303" s="102"/>
      <c r="EW303" s="102">
        <v>0.126</v>
      </c>
      <c r="EX303" s="102">
        <v>8.9466014351806705E-2</v>
      </c>
      <c r="EY303" s="102">
        <v>5.840495121531452E-2</v>
      </c>
      <c r="EZ303" s="102">
        <v>0.13115476307658328</v>
      </c>
      <c r="FA303" s="102">
        <f t="shared" ref="FA303:FA308" si="1159">DY303</f>
        <v>0.18664355425075241</v>
      </c>
      <c r="FB303" s="102"/>
      <c r="FC303" s="102">
        <v>3.7999999999999999E-2</v>
      </c>
      <c r="FD303" s="102"/>
      <c r="FE303" s="102">
        <v>6.8446560051756743E-3</v>
      </c>
      <c r="FF303" s="102"/>
      <c r="FG303" s="102"/>
      <c r="FH303" s="102"/>
      <c r="FI303" s="102"/>
      <c r="FJ303" s="102"/>
      <c r="FK303" s="102">
        <v>2.8115251318625535E-3</v>
      </c>
      <c r="FL303" s="102"/>
      <c r="FM303" s="102"/>
      <c r="FN303" s="102"/>
      <c r="FO303" s="102">
        <v>0.44699999999999995</v>
      </c>
      <c r="FP303" s="102">
        <v>0.37482981576479713</v>
      </c>
      <c r="FQ303" s="102">
        <v>0.39391530425166044</v>
      </c>
      <c r="FR303" s="102">
        <v>0.38161391698497338</v>
      </c>
      <c r="FS303" s="102">
        <f t="shared" ref="FS303:FS308" si="1160">EU303+FA303</f>
        <v>0.44126671216754865</v>
      </c>
      <c r="FT303" s="102"/>
      <c r="FU303" s="102"/>
      <c r="FV303" s="102">
        <f t="shared" ref="FV303:FV308" si="1161">EU303-EQ303</f>
        <v>-2.8376842083203735E-2</v>
      </c>
      <c r="FW303" s="102">
        <f t="shared" ref="FW303:FX308" si="1162">ET303-ES303</f>
        <v>-7.5399415144466853E-2</v>
      </c>
      <c r="FX303" s="102">
        <f t="shared" si="1162"/>
        <v>4.1007549378512809E-3</v>
      </c>
      <c r="FY303" s="102">
        <f t="shared" ref="FY303:FY308" si="1163">EU303-ES303</f>
        <v>-7.1298660206615572E-2</v>
      </c>
      <c r="FZ303" s="102"/>
      <c r="GA303" s="102">
        <f t="shared" ref="GA303:GA308" si="1164">FA303-EW303</f>
        <v>6.0643554250752407E-2</v>
      </c>
      <c r="GB303" s="102">
        <f t="shared" ref="GB303:GC308" si="1165">EZ303-EY303</f>
        <v>7.2749811861268748E-2</v>
      </c>
      <c r="GC303" s="102">
        <f t="shared" si="1165"/>
        <v>5.5488791174169133E-2</v>
      </c>
      <c r="GD303" s="102">
        <f t="shared" ref="GD303:GD308" si="1166">FA303-EY303</f>
        <v>0.12823860303543788</v>
      </c>
      <c r="GE303" s="102"/>
      <c r="GF303" s="102">
        <f t="shared" ref="GF303:GF308" si="1167">FG303-FC303</f>
        <v>-3.7999999999999999E-2</v>
      </c>
      <c r="GG303" s="102"/>
      <c r="GH303" s="102"/>
      <c r="GI303" s="102"/>
      <c r="GJ303" s="102"/>
      <c r="GK303" s="102"/>
      <c r="GL303" s="102"/>
      <c r="GM303" s="102"/>
      <c r="GN303" s="102"/>
      <c r="GO303" s="102"/>
      <c r="GP303" s="102">
        <f t="shared" ref="GP303:GP308" si="1168">FS303-FO303</f>
        <v>-5.7332878324513059E-3</v>
      </c>
      <c r="GQ303" s="102">
        <f t="shared" ref="GQ303:GR308" si="1169">FR303-FQ303</f>
        <v>-1.2301387266687058E-2</v>
      </c>
      <c r="GR303" s="102">
        <f t="shared" si="1169"/>
        <v>5.9652795182575269E-2</v>
      </c>
      <c r="GS303" s="102">
        <f t="shared" ref="GS303:GS308" si="1170">FS303-FQ303</f>
        <v>4.7351407915888211E-2</v>
      </c>
      <c r="GT303" s="102"/>
      <c r="GU303" s="102"/>
      <c r="GV303" s="102"/>
      <c r="GW303" s="102">
        <v>1.4E-2</v>
      </c>
      <c r="GX303" s="102">
        <v>2.0637167821512266E-2</v>
      </c>
      <c r="GY303" s="102">
        <v>2.849320668614615E-2</v>
      </c>
      <c r="GZ303" s="102">
        <v>3.1988082405222232E-2</v>
      </c>
      <c r="HA303" s="102">
        <f t="shared" ref="HA303:HA308" si="1171">EB303</f>
        <v>5.6343777103467198E-2</v>
      </c>
      <c r="HB303" s="102"/>
      <c r="HC303" s="102">
        <f t="shared" ref="HC303:HC308" si="1172">HA303-GW303</f>
        <v>4.2343777103467199E-2</v>
      </c>
      <c r="HD303" s="102">
        <f t="shared" ref="HD303:HE308" si="1173">GZ303-GY303</f>
        <v>3.4948757190760814E-3</v>
      </c>
      <c r="HE303" s="102">
        <f t="shared" si="1173"/>
        <v>2.4355694698244966E-2</v>
      </c>
      <c r="HF303" s="102">
        <f t="shared" ref="HF303:HF308" si="1174">HA303-GY303</f>
        <v>2.7850570417321047E-2</v>
      </c>
      <c r="HG303" s="102"/>
      <c r="HH303" s="102"/>
      <c r="HI303" s="102">
        <v>0.17599999999999999</v>
      </c>
      <c r="HJ303" s="102">
        <v>0.2143882690855006</v>
      </c>
      <c r="HK303" s="102">
        <v>0.18658798381541122</v>
      </c>
      <c r="HL303" s="102">
        <v>0.19933833821096833</v>
      </c>
      <c r="HM303" s="102">
        <f t="shared" ref="HM303:HM308" si="1175">DZ303</f>
        <v>0.14175937907965971</v>
      </c>
      <c r="HN303" s="102"/>
      <c r="HO303" s="102">
        <f t="shared" ref="HO303:HO308" si="1176">HM303-HI303</f>
        <v>-3.4240620920340276E-2</v>
      </c>
      <c r="HP303" s="102">
        <f t="shared" ref="HP303:HQ308" si="1177">HL303-HK303</f>
        <v>1.2750354395557106E-2</v>
      </c>
      <c r="HQ303" s="102">
        <f t="shared" si="1177"/>
        <v>-5.7578959131308616E-2</v>
      </c>
      <c r="HR303" s="102">
        <f t="shared" ref="HR303:HR308" si="1178">HM303-HK303</f>
        <v>-4.4828604735751509E-2</v>
      </c>
      <c r="HS303" s="102"/>
      <c r="HT303" s="102"/>
      <c r="HU303" s="102">
        <v>0.13900000000000001</v>
      </c>
      <c r="HV303" s="102">
        <v>0.14569823374974247</v>
      </c>
      <c r="HW303" s="102">
        <v>0.15545728501739606</v>
      </c>
      <c r="HX303" s="102">
        <v>0.13692077584406293</v>
      </c>
      <c r="HY303" s="102">
        <f t="shared" ref="HY303:HY308" si="1179">DW303</f>
        <v>0.13484422933397092</v>
      </c>
      <c r="HZ303" s="102"/>
      <c r="IA303" s="102">
        <f t="shared" ref="IA303:IA308" si="1180">HY303-HU303</f>
        <v>-4.1557706660290961E-3</v>
      </c>
      <c r="IB303" s="102">
        <f t="shared" ref="IB303:IC308" si="1181">HX303-HW303</f>
        <v>-1.8536509173333132E-2</v>
      </c>
      <c r="IC303" s="102">
        <f t="shared" si="1181"/>
        <v>-2.0765465100920089E-3</v>
      </c>
      <c r="ID303" s="102">
        <f t="shared" ref="ID303:ID308" si="1182">HY303-HW303</f>
        <v>-2.0613055683425141E-2</v>
      </c>
      <c r="IE303" s="102"/>
      <c r="IF303" s="102"/>
      <c r="IG303" s="102">
        <v>0.14899999999999999</v>
      </c>
      <c r="IH303" s="102">
        <v>0.13534387216998689</v>
      </c>
      <c r="II303" s="102">
        <v>0.14107208197003451</v>
      </c>
      <c r="IJ303" s="102">
        <v>0.10455792781740439</v>
      </c>
      <c r="IK303" s="102">
        <f t="shared" ref="IK303:IK308" si="1183">ED303</f>
        <v>0.10822978548699677</v>
      </c>
      <c r="IL303" s="102"/>
      <c r="IM303" s="102">
        <f t="shared" ref="IM303:IM308" si="1184">IK303-IG303</f>
        <v>-4.0770214513003222E-2</v>
      </c>
      <c r="IN303" s="102">
        <f t="shared" ref="IN303:IO308" si="1185">IJ303-II303</f>
        <v>-3.6514154152630124E-2</v>
      </c>
      <c r="IO303" s="102">
        <f t="shared" si="1185"/>
        <v>3.6718576695923821E-3</v>
      </c>
      <c r="IP303" s="102">
        <f t="shared" ref="IP303:IP308" si="1186">IK303-II303</f>
        <v>-3.2842296483037742E-2</v>
      </c>
      <c r="IQ303" s="102"/>
      <c r="IR303" s="102"/>
      <c r="IS303" s="102">
        <v>7.0000000000000007E-2</v>
      </c>
      <c r="IT303" s="102">
        <v>8.3619789845282816E-2</v>
      </c>
      <c r="IU303" s="102">
        <v>8.6295550491510706E-2</v>
      </c>
      <c r="IV303" s="102">
        <v>0.1335418832392618</v>
      </c>
      <c r="IW303" s="102">
        <f t="shared" ref="IW303:IW308" si="1187">EC303</f>
        <v>9.81299709038847E-2</v>
      </c>
      <c r="IX303" s="102"/>
      <c r="IY303" s="102">
        <f t="shared" ref="IY303:IY308" si="1188">IW303-IS303</f>
        <v>2.8129970903884693E-2</v>
      </c>
      <c r="IZ303" s="102">
        <f t="shared" ref="IZ303:JA308" si="1189">IV303-IU303</f>
        <v>4.7246332747751099E-2</v>
      </c>
      <c r="JA303" s="102">
        <f t="shared" si="1189"/>
        <v>-3.5411912335377105E-2</v>
      </c>
      <c r="JB303" s="102">
        <f t="shared" ref="JB303:JB308" si="1190">IW303-IU303</f>
        <v>1.1834420412373994E-2</v>
      </c>
      <c r="JC303" s="102"/>
      <c r="JD303" s="102"/>
      <c r="JE303" s="102">
        <f t="shared" ref="JE303:JE308" si="1191">X303+U303</f>
        <v>0.16300000000000001</v>
      </c>
      <c r="JF303" s="102">
        <f t="shared" ref="JF303:JF308" si="1192">U303+W303</f>
        <v>0.219</v>
      </c>
      <c r="JG303" s="102">
        <f t="shared" ref="JG303:JG308" si="1193">X303+U303+W303</f>
        <v>0.23300000000000001</v>
      </c>
      <c r="JH303" s="102"/>
      <c r="JI303" s="102">
        <f t="shared" ref="JI303:JI308" si="1194">AS303+AP303</f>
        <v>0.15598103999149915</v>
      </c>
      <c r="JJ303" s="102">
        <f t="shared" ref="JJ303:JJ308" si="1195">AP303+AQ303</f>
        <v>0.21896366201526971</v>
      </c>
      <c r="JK303" s="102">
        <f t="shared" ref="JK303:JK308" si="1196">AS303+AP303+AQ303</f>
        <v>0.23960082983678196</v>
      </c>
      <c r="JL303" s="102"/>
      <c r="JM303" s="102">
        <f t="shared" ref="JM303:JM308" si="1197">BT303+BQ303</f>
        <v>0.16964525734922056</v>
      </c>
      <c r="JN303" s="102">
        <f t="shared" ref="JN303:JN308" si="1198">BQ303+BN303</f>
        <v>0.22740792929155088</v>
      </c>
      <c r="JO303" s="102">
        <f t="shared" ref="JO303:JO308" si="1199">BT303+BQ303+BN303</f>
        <v>0.25592177706327779</v>
      </c>
      <c r="JP303" s="102"/>
      <c r="JQ303" s="102">
        <f t="shared" ref="JQ303:JQ308" si="1200">CY303+CS303</f>
        <v>0.13657018600078183</v>
      </c>
      <c r="JR303" s="102">
        <f t="shared" ref="JR303:JR308" si="1201">CS303+CV303</f>
        <v>0.23814919949656388</v>
      </c>
      <c r="JS303" s="102">
        <f t="shared" ref="JS303:JS308" si="1202">CY303+CS303+CV303</f>
        <v>0.270006557016502</v>
      </c>
      <c r="JT303" s="102"/>
      <c r="JU303" s="102">
        <f t="shared" ref="JU303:JU308" si="1203">HA303+IK303</f>
        <v>0.16457356259046396</v>
      </c>
      <c r="JV303" s="102">
        <f t="shared" ref="JV303:JV308" si="1204">IK303+IW303</f>
        <v>0.20635975639088147</v>
      </c>
      <c r="JW303" s="102">
        <f t="shared" ref="JW303:JW308" si="1205">HA303+IK303+IW303</f>
        <v>0.26270353349434866</v>
      </c>
      <c r="JX303" s="102"/>
      <c r="JY303" s="102"/>
      <c r="JZ303" s="102">
        <f t="shared" ref="JZ303:JZ308" si="1206">JU303-JE303</f>
        <v>1.5735625904639561E-3</v>
      </c>
      <c r="KA303" s="102">
        <f t="shared" ref="KA303:KA308" si="1207">JQ303-JM303</f>
        <v>-3.3075071348438734E-2</v>
      </c>
      <c r="KB303" s="102">
        <f t="shared" ref="KB303:KB308" si="1208">JU303-JQ303</f>
        <v>2.8003376589682133E-2</v>
      </c>
      <c r="KC303" s="102">
        <f t="shared" ref="KC303:KC308" si="1209">JU303-JM303</f>
        <v>-5.0716947587566008E-3</v>
      </c>
      <c r="KD303" s="102"/>
      <c r="KE303" s="102">
        <f t="shared" ref="KE303:KE308" si="1210">JV303-JF303</f>
        <v>-1.2640243609118529E-2</v>
      </c>
      <c r="KF303" s="102">
        <f t="shared" ref="KF303:KF308" si="1211">JR303-JN303</f>
        <v>1.0741270205013004E-2</v>
      </c>
      <c r="KG303" s="102">
        <f t="shared" ref="KG303:KG308" si="1212">JV303-JR303</f>
        <v>-3.1789443105682408E-2</v>
      </c>
      <c r="KH303" s="102">
        <f t="shared" ref="KH303:KH308" si="1213">JV303-JN303</f>
        <v>-2.1048172900669404E-2</v>
      </c>
      <c r="KI303" s="102"/>
      <c r="KJ303" s="102">
        <f t="shared" ref="KJ303:KJ308" si="1214">JW303-JG303</f>
        <v>2.970353349434865E-2</v>
      </c>
      <c r="KK303" s="102">
        <f t="shared" ref="KK303:KK308" si="1215">JS303-JO303</f>
        <v>1.4084779953224214E-2</v>
      </c>
      <c r="KL303" s="102">
        <f t="shared" ref="KL303:KL308" si="1216">JW303-JS303</f>
        <v>-7.3030235221533402E-3</v>
      </c>
      <c r="KM303" s="102">
        <f t="shared" ref="KM303:KM308" si="1217">JW303-JO303</f>
        <v>6.7817564310708733E-3</v>
      </c>
      <c r="KN303" s="102"/>
      <c r="KO303" s="102"/>
      <c r="KP303" s="102"/>
      <c r="KQ303" s="102"/>
      <c r="KR303" s="99">
        <f t="shared" ref="KR303:KR308" si="1218">BR303*$DV303</f>
        <v>1368606.3357583771</v>
      </c>
      <c r="KS303" s="99">
        <f t="shared" ref="KS303:KS308" si="1219">BO303*$DV303</f>
        <v>245312.8811210093</v>
      </c>
      <c r="KT303" s="99">
        <f t="shared" ref="KT303:KT308" si="1220">BS303*$DV303</f>
        <v>783074.99352529994</v>
      </c>
      <c r="KU303" s="99">
        <f t="shared" ref="KU303:KU308" si="1221">BP303*$DV303</f>
        <v>652580.0745951531</v>
      </c>
      <c r="KV303" s="99">
        <f t="shared" ref="KV303:KV308" si="1222">BQ303*$DV303</f>
        <v>592637.03925807728</v>
      </c>
      <c r="KW303" s="99">
        <f t="shared" ref="KW303:KW308" si="1223">BN303*$DV303</f>
        <v>362291.15371199313</v>
      </c>
      <c r="KX303" s="99">
        <f t="shared" ref="KX303:KX308" si="1224">BT303*$DV303</f>
        <v>119734.95036916684</v>
      </c>
      <c r="KY303" s="99"/>
      <c r="KZ303" s="99">
        <f t="shared" ref="KZ303:LF303" si="1225">SUM(KZ304:KZ308)</f>
        <v>1052667.76801592</v>
      </c>
      <c r="LA303" s="99">
        <f t="shared" si="1225"/>
        <v>550065.77090458444</v>
      </c>
      <c r="LB303" s="99">
        <f t="shared" si="1225"/>
        <v>833149.18972684501</v>
      </c>
      <c r="LC303" s="99">
        <f t="shared" si="1225"/>
        <v>580188.48581324914</v>
      </c>
      <c r="LD303" s="99">
        <f t="shared" si="1225"/>
        <v>439446.25407737889</v>
      </c>
      <c r="LE303" s="99">
        <f t="shared" si="1225"/>
        <v>560731.0817675459</v>
      </c>
      <c r="LF303" s="99">
        <f t="shared" si="1225"/>
        <v>133844.55441529298</v>
      </c>
      <c r="LG303" s="99"/>
      <c r="LH303" s="99">
        <f t="shared" ref="LH303:LN303" si="1226">SUM(LH304:LH308)</f>
        <v>1069210</v>
      </c>
      <c r="LI303" s="99">
        <f t="shared" si="1226"/>
        <v>783751</v>
      </c>
      <c r="LJ303" s="99">
        <f t="shared" si="1226"/>
        <v>595274</v>
      </c>
      <c r="LK303" s="99">
        <f t="shared" si="1226"/>
        <v>566236</v>
      </c>
      <c r="LL303" s="99">
        <f t="shared" si="1226"/>
        <v>454477</v>
      </c>
      <c r="LM303" s="99">
        <f t="shared" si="1226"/>
        <v>412066</v>
      </c>
      <c r="LN303" s="99">
        <f t="shared" si="1226"/>
        <v>236598</v>
      </c>
      <c r="LO303" s="99"/>
      <c r="LP303" s="99">
        <f t="shared" ref="LP303:LV308" si="1227">KZ303-KR303</f>
        <v>-315938.56774245715</v>
      </c>
      <c r="LQ303" s="99">
        <f t="shared" si="1227"/>
        <v>304752.88978357514</v>
      </c>
      <c r="LR303" s="99">
        <f t="shared" si="1227"/>
        <v>50074.19620154507</v>
      </c>
      <c r="LS303" s="99">
        <f t="shared" si="1227"/>
        <v>-72391.588781903964</v>
      </c>
      <c r="LT303" s="99">
        <f t="shared" si="1227"/>
        <v>-153190.78518069838</v>
      </c>
      <c r="LU303" s="99">
        <f t="shared" si="1227"/>
        <v>198439.92805555277</v>
      </c>
      <c r="LV303" s="99">
        <f t="shared" si="1227"/>
        <v>14109.604046126144</v>
      </c>
      <c r="LW303" s="99"/>
      <c r="LX303" s="99">
        <f t="shared" ref="LX303:MD308" si="1228">LH303-KZ303</f>
        <v>16542.231984080048</v>
      </c>
      <c r="LY303" s="99">
        <f t="shared" si="1228"/>
        <v>233685.22909541556</v>
      </c>
      <c r="LZ303" s="99">
        <f t="shared" si="1228"/>
        <v>-237875.18972684501</v>
      </c>
      <c r="MA303" s="99">
        <f t="shared" si="1228"/>
        <v>-13952.485813249135</v>
      </c>
      <c r="MB303" s="99">
        <f t="shared" si="1228"/>
        <v>15030.745922621107</v>
      </c>
      <c r="MC303" s="99">
        <f t="shared" si="1228"/>
        <v>-148665.0817675459</v>
      </c>
      <c r="MD303" s="99">
        <f t="shared" si="1228"/>
        <v>102753.44558470702</v>
      </c>
      <c r="ME303" s="99"/>
      <c r="MF303" s="99">
        <f t="shared" ref="MF303:ML308" si="1229">LH303-KR303</f>
        <v>-299396.3357583771</v>
      </c>
      <c r="MG303" s="99">
        <f t="shared" si="1229"/>
        <v>538438.11887899064</v>
      </c>
      <c r="MH303" s="99">
        <f t="shared" si="1229"/>
        <v>-187800.99352529994</v>
      </c>
      <c r="MI303" s="99">
        <f t="shared" si="1229"/>
        <v>-86344.074595153099</v>
      </c>
      <c r="MJ303" s="99">
        <f t="shared" si="1229"/>
        <v>-138160.03925807728</v>
      </c>
      <c r="MK303" s="99">
        <f t="shared" si="1229"/>
        <v>49774.846288006869</v>
      </c>
      <c r="ML303" s="99">
        <f t="shared" si="1229"/>
        <v>116863.04963083316</v>
      </c>
      <c r="MM303" s="99"/>
      <c r="MN303" s="169">
        <f t="shared" ref="MN303:MT308" si="1230">LP303/KR303</f>
        <v>-0.23084692762830747</v>
      </c>
      <c r="MO303" s="169">
        <f t="shared" si="1230"/>
        <v>1.2423028435805821</v>
      </c>
      <c r="MP303" s="169">
        <f t="shared" si="1230"/>
        <v>6.3945594758578195E-2</v>
      </c>
      <c r="MQ303" s="169">
        <f t="shared" si="1230"/>
        <v>-0.11093135018995819</v>
      </c>
      <c r="MR303" s="169">
        <f t="shared" si="1230"/>
        <v>-0.25849006226893623</v>
      </c>
      <c r="MS303" s="169">
        <f t="shared" si="1230"/>
        <v>0.54773605709761408</v>
      </c>
      <c r="MT303" s="169">
        <f t="shared" si="1230"/>
        <v>0.11784031314685819</v>
      </c>
      <c r="MU303" s="169"/>
      <c r="MV303" s="169">
        <f t="shared" ref="MV303:NB308" si="1231">LX303/KZ303</f>
        <v>1.5714580123659561E-2</v>
      </c>
      <c r="MW303" s="169">
        <f t="shared" si="1231"/>
        <v>0.42483143190516953</v>
      </c>
      <c r="MX303" s="169">
        <f t="shared" si="1231"/>
        <v>-0.28551331821475384</v>
      </c>
      <c r="MY303" s="169">
        <f t="shared" si="1231"/>
        <v>-2.4048194947702144E-2</v>
      </c>
      <c r="MZ303" s="169">
        <f t="shared" si="1231"/>
        <v>3.4203832170963171E-2</v>
      </c>
      <c r="NA303" s="169">
        <f t="shared" si="1231"/>
        <v>-0.26512723585594961</v>
      </c>
      <c r="NB303" s="169">
        <f t="shared" si="1231"/>
        <v>0.7677073305939931</v>
      </c>
      <c r="NC303" s="169"/>
      <c r="ND303" s="169">
        <f t="shared" ref="ND303:NJ308" si="1232">MF303/KR303</f>
        <v>-0.21876001004516357</v>
      </c>
      <c r="NE303" s="169">
        <f t="shared" si="1232"/>
        <v>2.194903571383954</v>
      </c>
      <c r="NF303" s="169">
        <f t="shared" si="1232"/>
        <v>-0.23982504240091326</v>
      </c>
      <c r="NG303" s="169">
        <f t="shared" si="1232"/>
        <v>-0.13231184640248039</v>
      </c>
      <c r="NH303" s="169">
        <f t="shared" si="1232"/>
        <v>-0.23312758080568155</v>
      </c>
      <c r="NI303" s="169">
        <f t="shared" si="1232"/>
        <v>0.13738907444473752</v>
      </c>
      <c r="NJ303" s="169">
        <f t="shared" si="1232"/>
        <v>0.976014515983186</v>
      </c>
      <c r="NK303" s="169"/>
      <c r="NL303" s="169"/>
      <c r="NM303" s="89">
        <v>4838566</v>
      </c>
      <c r="NN303" s="214">
        <v>320</v>
      </c>
      <c r="NO303" s="214">
        <v>5296</v>
      </c>
      <c r="NP303" s="214">
        <v>5690</v>
      </c>
      <c r="NQ303" s="214">
        <v>503</v>
      </c>
      <c r="NR303" s="214">
        <v>14534</v>
      </c>
      <c r="NS303" s="89">
        <v>26343</v>
      </c>
      <c r="NT303" s="89">
        <v>4864909</v>
      </c>
      <c r="NU303" s="102"/>
      <c r="NV303" s="102"/>
      <c r="NW303" s="89">
        <f>SUM(NW2:NW301)</f>
        <v>4199186</v>
      </c>
      <c r="NX303" s="89">
        <f>SUM(NX2:NX301)</f>
        <v>783751</v>
      </c>
      <c r="NY303" s="102">
        <f>NX303/NW303</f>
        <v>0.18664355425075241</v>
      </c>
      <c r="NZ303" s="102">
        <f>NW303/NW$303</f>
        <v>1</v>
      </c>
      <c r="OA303" s="102">
        <f>NX303/NX$303</f>
        <v>1</v>
      </c>
      <c r="OB303" s="89">
        <f>SUM(OB2:OB301)</f>
        <v>6553480</v>
      </c>
      <c r="OC303" s="89">
        <f>SUM(OC2:OC301)</f>
        <v>4864909</v>
      </c>
      <c r="OD303" s="89">
        <f>SUM(OD2:OD301)</f>
        <v>1304738.4166022148</v>
      </c>
      <c r="OE303" s="89">
        <f>SUM(OE2:OE301)</f>
        <v>685479.43751882913</v>
      </c>
      <c r="OF303" s="102">
        <f>OE303/OB303</f>
        <v>0.10459777668030254</v>
      </c>
      <c r="OG303" s="102">
        <f>OE303/OD303</f>
        <v>0.52537690988201835</v>
      </c>
      <c r="OH303" s="89">
        <f>SUM(OH2:OH301)</f>
        <v>585711.66666666744</v>
      </c>
      <c r="OI303" s="89">
        <f>SUM(OI2:OI301)</f>
        <v>310185.72828700545</v>
      </c>
      <c r="OJ303" s="102">
        <f>OI303/OC303</f>
        <v>6.3759821260172683E-2</v>
      </c>
      <c r="OK303" s="102">
        <f>NX303/NX$303</f>
        <v>1</v>
      </c>
      <c r="OL303" s="102">
        <f>OE303/OE$303</f>
        <v>1</v>
      </c>
      <c r="OM303" s="89">
        <f>SUM(OM2:OM301)</f>
        <v>6516318</v>
      </c>
      <c r="ON303" s="89">
        <f>SUM(ON2:ON301)</f>
        <v>124526392666</v>
      </c>
      <c r="OO303" s="89">
        <f>ON303/OM303</f>
        <v>19109.93181517538</v>
      </c>
      <c r="OP303" s="102">
        <f>OM303/OM$303</f>
        <v>1</v>
      </c>
      <c r="OQ303" s="102">
        <f>ON303/ON$303</f>
        <v>1</v>
      </c>
      <c r="OR303" s="102">
        <f>OI303/OI$303</f>
        <v>1</v>
      </c>
      <c r="OS303" s="89">
        <f>SUM(OS2:OS301)</f>
        <v>1213358.3754802642</v>
      </c>
      <c r="OT303" s="102">
        <f>OS303/OB303</f>
        <v>0.18514718523292423</v>
      </c>
      <c r="OU303" s="102">
        <f>OS303/OS$303</f>
        <v>1</v>
      </c>
      <c r="OV303" s="89">
        <f>SUM(OV2:OV301)</f>
        <v>369660.50944300491</v>
      </c>
      <c r="OW303" s="102">
        <f>OV303/OM303</f>
        <v>5.6728433057288627E-2</v>
      </c>
      <c r="OX303" s="102">
        <v>0.1191757377882471</v>
      </c>
      <c r="OY303" s="89">
        <f>SUM(OY2:OY301)</f>
        <v>361543</v>
      </c>
      <c r="OZ303" s="102">
        <f>OY303/OB303</f>
        <v>5.51680938982037E-2</v>
      </c>
      <c r="PA303" s="89">
        <f>SUM(PA2:PA301)</f>
        <v>1311018</v>
      </c>
      <c r="PB303" s="102">
        <f>PA303/OB303</f>
        <v>0.20004913420045534</v>
      </c>
      <c r="PC303" s="89">
        <f>SUM(PC2:PC301)</f>
        <v>1075699</v>
      </c>
      <c r="PD303" s="89">
        <f>SUM(PD2:PD301)</f>
        <v>1367418</v>
      </c>
      <c r="PE303" s="102">
        <f>(PC303-PD303)/PD303</f>
        <v>-0.21333564425801035</v>
      </c>
      <c r="PF303" s="102">
        <v>3.6072481207823061E-2</v>
      </c>
      <c r="PG303" s="102">
        <v>7.362050087017355E-2</v>
      </c>
      <c r="PH303" s="102">
        <v>0.1096929820779966</v>
      </c>
      <c r="PI303" s="102"/>
      <c r="PJ303" s="102"/>
      <c r="PK303" s="102"/>
      <c r="PL303" s="102"/>
      <c r="PM303" s="102"/>
      <c r="PN303" s="102"/>
      <c r="PO303" s="89">
        <f>SUM(PO2:PO301)</f>
        <v>0</v>
      </c>
      <c r="PP303" s="102">
        <f>PO303/OB303</f>
        <v>0</v>
      </c>
      <c r="PQ303" s="89">
        <f>OA303/NZ303*100</f>
        <v>100</v>
      </c>
      <c r="PR303" s="89"/>
      <c r="PS303" s="89">
        <f>OR303/OP303*100</f>
        <v>100</v>
      </c>
      <c r="PT303" s="89"/>
      <c r="PU303" s="89">
        <f>OL303/OK303*100</f>
        <v>100</v>
      </c>
      <c r="PV303" s="89"/>
      <c r="PW303" s="89"/>
    </row>
    <row r="304" spans="1:439" outlineLevel="1" x14ac:dyDescent="0.25">
      <c r="A304" s="73"/>
      <c r="B304" s="73"/>
      <c r="C304" s="3">
        <f>SUM(C2:C70)</f>
        <v>0</v>
      </c>
      <c r="D304" s="104"/>
      <c r="E304" s="104"/>
      <c r="F304" s="104" t="s">
        <v>512</v>
      </c>
      <c r="G304" s="130">
        <v>177012</v>
      </c>
      <c r="H304" s="131">
        <v>336631</v>
      </c>
      <c r="I304" s="131">
        <v>25081</v>
      </c>
      <c r="J304" s="131">
        <v>120935</v>
      </c>
      <c r="K304" s="131">
        <v>156976</v>
      </c>
      <c r="L304" s="131">
        <v>170260</v>
      </c>
      <c r="M304" s="131">
        <v>84314</v>
      </c>
      <c r="N304" s="131">
        <v>22132</v>
      </c>
      <c r="O304" s="131">
        <v>2841</v>
      </c>
      <c r="P304" s="104">
        <v>1096182</v>
      </c>
      <c r="Q304" s="105">
        <v>0.161</v>
      </c>
      <c r="R304" s="106">
        <v>0.307</v>
      </c>
      <c r="S304" s="106">
        <v>2.3E-2</v>
      </c>
      <c r="T304" s="106">
        <v>0.11</v>
      </c>
      <c r="U304" s="106">
        <v>0.14299999999999999</v>
      </c>
      <c r="V304" s="106">
        <v>0.155</v>
      </c>
      <c r="W304" s="106">
        <v>7.6999999999999999E-2</v>
      </c>
      <c r="X304" s="106">
        <v>0.02</v>
      </c>
      <c r="Y304" s="106">
        <v>3.0000000000000001E-3</v>
      </c>
      <c r="Z304" s="165">
        <v>1</v>
      </c>
      <c r="AA304" s="107"/>
      <c r="AB304" s="108">
        <v>111743</v>
      </c>
      <c r="AC304" s="109">
        <v>396698</v>
      </c>
      <c r="AD304" s="109">
        <v>120041</v>
      </c>
      <c r="AE304" s="109">
        <v>141759</v>
      </c>
      <c r="AF304" s="109">
        <v>102414</v>
      </c>
      <c r="AG304" s="109">
        <v>185239</v>
      </c>
      <c r="AH304" s="109">
        <v>37380</v>
      </c>
      <c r="AI304" s="109">
        <v>10000</v>
      </c>
      <c r="AJ304" s="109"/>
      <c r="AK304" s="86">
        <v>1105274</v>
      </c>
      <c r="AL304" s="107"/>
      <c r="AM304" s="110">
        <v>0.10109981778273984</v>
      </c>
      <c r="AN304" s="111">
        <v>0.35891371732258248</v>
      </c>
      <c r="AO304" s="111">
        <v>0.10860745842207453</v>
      </c>
      <c r="AP304" s="111">
        <v>0.12825688471817848</v>
      </c>
      <c r="AQ304" s="111">
        <v>9.2659376769923113E-2</v>
      </c>
      <c r="AR304" s="111">
        <v>0.16759554644368727</v>
      </c>
      <c r="AS304" s="111">
        <v>3.3819668245159119E-2</v>
      </c>
      <c r="AT304" s="111">
        <v>9.0475302956551946E-3</v>
      </c>
      <c r="AU304" s="107">
        <v>1</v>
      </c>
      <c r="AV304" s="107"/>
      <c r="AW304" s="107"/>
      <c r="AX304" s="108">
        <f t="shared" ref="AX304:BL304" si="1233">SUM(AX2:AX70)</f>
        <v>108306</v>
      </c>
      <c r="AY304" s="109">
        <f t="shared" si="1233"/>
        <v>74348</v>
      </c>
      <c r="AZ304" s="109">
        <f t="shared" si="1233"/>
        <v>165005</v>
      </c>
      <c r="BA304" s="109">
        <f t="shared" si="1233"/>
        <v>165504</v>
      </c>
      <c r="BB304" s="109">
        <f t="shared" si="1233"/>
        <v>400369</v>
      </c>
      <c r="BC304" s="109">
        <f t="shared" si="1233"/>
        <v>195280</v>
      </c>
      <c r="BD304" s="109">
        <f t="shared" si="1233"/>
        <v>43457</v>
      </c>
      <c r="BE304" s="112">
        <f t="shared" si="1233"/>
        <v>5891</v>
      </c>
      <c r="BF304" s="109">
        <f t="shared" si="1233"/>
        <v>3148</v>
      </c>
      <c r="BG304" s="109">
        <f t="shared" si="1233"/>
        <v>1991</v>
      </c>
      <c r="BH304" s="109">
        <f t="shared" si="1233"/>
        <v>7142</v>
      </c>
      <c r="BI304" s="109">
        <f t="shared" si="1233"/>
        <v>1526</v>
      </c>
      <c r="BJ304" s="109">
        <f t="shared" si="1233"/>
        <v>197</v>
      </c>
      <c r="BK304" s="86">
        <f t="shared" si="1233"/>
        <v>10856</v>
      </c>
      <c r="BL304" s="101">
        <f t="shared" si="1233"/>
        <v>1172164</v>
      </c>
      <c r="BM304" s="86"/>
      <c r="BN304" s="110">
        <v>9.8417247500651547E-2</v>
      </c>
      <c r="BO304" s="111">
        <v>6.9981756708731246E-2</v>
      </c>
      <c r="BP304" s="111">
        <v>0.10217559365284394</v>
      </c>
      <c r="BQ304" s="111">
        <v>0.11574179293206283</v>
      </c>
      <c r="BR304" s="111">
        <v>0.39398576865330465</v>
      </c>
      <c r="BS304" s="111">
        <v>0.1609490021472503</v>
      </c>
      <c r="BT304" s="111">
        <v>4.5262491916001887E-2</v>
      </c>
      <c r="BU304" s="111">
        <v>0</v>
      </c>
      <c r="BV304" s="111">
        <v>2.613204492465319E-3</v>
      </c>
      <c r="BW304" s="111">
        <v>1.1232040800388207E-3</v>
      </c>
      <c r="BX304" s="111">
        <v>9.7499379166494822E-3</v>
      </c>
      <c r="BY304" s="111">
        <v>0</v>
      </c>
      <c r="BZ304" s="111">
        <v>0</v>
      </c>
      <c r="CA304" s="107">
        <v>1.0873141996688302E-2</v>
      </c>
      <c r="CB304" s="94">
        <v>1</v>
      </c>
      <c r="CC304" s="107"/>
      <c r="CD304" s="107"/>
      <c r="CE304" s="108">
        <f t="shared" ref="CE304:CQ304" si="1234">SUM(CE2:CE70)</f>
        <v>121505</v>
      </c>
      <c r="CF304" s="109">
        <f t="shared" si="1234"/>
        <v>326339</v>
      </c>
      <c r="CG304" s="109">
        <f t="shared" si="1234"/>
        <v>205422</v>
      </c>
      <c r="CH304" s="109">
        <f t="shared" si="1234"/>
        <v>166656</v>
      </c>
      <c r="CI304" s="109">
        <f t="shared" si="1234"/>
        <v>156662</v>
      </c>
      <c r="CJ304" s="109">
        <f t="shared" si="1234"/>
        <v>140064</v>
      </c>
      <c r="CK304" s="109">
        <f t="shared" si="1234"/>
        <v>45231</v>
      </c>
      <c r="CL304" s="109">
        <f t="shared" si="1234"/>
        <v>4308</v>
      </c>
      <c r="CM304" s="109">
        <f t="shared" si="1234"/>
        <v>3138</v>
      </c>
      <c r="CN304" s="109">
        <f t="shared" si="1234"/>
        <v>4398</v>
      </c>
      <c r="CO304" s="109">
        <f t="shared" si="1234"/>
        <v>6299</v>
      </c>
      <c r="CP304" s="86">
        <f t="shared" si="1234"/>
        <v>18143</v>
      </c>
      <c r="CQ304" s="86">
        <f t="shared" si="1234"/>
        <v>1180022</v>
      </c>
      <c r="CR304" s="86"/>
      <c r="CS304" s="110">
        <f t="shared" si="1133"/>
        <v>0.10296841923286176</v>
      </c>
      <c r="CT304" s="111">
        <f t="shared" si="1134"/>
        <v>0.27655331849745174</v>
      </c>
      <c r="CU304" s="111">
        <f t="shared" si="1135"/>
        <v>0.17408319505907516</v>
      </c>
      <c r="CV304" s="111">
        <f t="shared" si="1136"/>
        <v>0.14123126517980172</v>
      </c>
      <c r="CW304" s="111">
        <f t="shared" si="1137"/>
        <v>0.13276193155720825</v>
      </c>
      <c r="CX304" s="111">
        <f t="shared" si="1138"/>
        <v>0.11869609210675733</v>
      </c>
      <c r="CY304" s="111">
        <f t="shared" si="1139"/>
        <v>3.833064129312843E-2</v>
      </c>
      <c r="CZ304" s="111"/>
      <c r="DA304" s="111"/>
      <c r="DB304" s="111"/>
      <c r="DC304" s="111"/>
      <c r="DD304" s="111">
        <f t="shared" si="1140"/>
        <v>1.5375137073715574E-2</v>
      </c>
      <c r="DE304" s="107">
        <f t="shared" si="1141"/>
        <v>1</v>
      </c>
      <c r="DF304" s="107"/>
      <c r="DG304" s="107"/>
      <c r="DH304" s="108">
        <f t="shared" ref="DH304:DV304" si="1235">SUM(DH2:DH70)</f>
        <v>144923</v>
      </c>
      <c r="DI304" s="109">
        <f t="shared" si="1235"/>
        <v>319657</v>
      </c>
      <c r="DJ304" s="109">
        <f t="shared" si="1235"/>
        <v>218069</v>
      </c>
      <c r="DK304" s="109">
        <f t="shared" si="1235"/>
        <v>149728</v>
      </c>
      <c r="DL304" s="109">
        <f t="shared" si="1235"/>
        <v>2915</v>
      </c>
      <c r="DM304" s="109">
        <f t="shared" si="1235"/>
        <v>77427</v>
      </c>
      <c r="DN304" s="109">
        <f t="shared" si="1235"/>
        <v>126119</v>
      </c>
      <c r="DO304" s="109">
        <f t="shared" si="1235"/>
        <v>123879</v>
      </c>
      <c r="DP304" s="109">
        <f t="shared" si="1235"/>
        <v>8103</v>
      </c>
      <c r="DQ304" s="109">
        <f t="shared" si="1235"/>
        <v>7439</v>
      </c>
      <c r="DR304" s="109">
        <f t="shared" si="1235"/>
        <v>3034</v>
      </c>
      <c r="DS304" s="109">
        <f t="shared" si="1235"/>
        <v>2745</v>
      </c>
      <c r="DT304" s="109">
        <f t="shared" si="1235"/>
        <v>3095</v>
      </c>
      <c r="DU304" s="86">
        <f t="shared" si="1235"/>
        <v>24416</v>
      </c>
      <c r="DV304" s="86">
        <f t="shared" si="1235"/>
        <v>1187218</v>
      </c>
      <c r="DW304" s="110">
        <f t="shared" si="1143"/>
        <v>0.12206940932499338</v>
      </c>
      <c r="DX304" s="111">
        <f t="shared" si="1144"/>
        <v>0.26924878160540017</v>
      </c>
      <c r="DY304" s="111">
        <f t="shared" si="1145"/>
        <v>0.18368067195746696</v>
      </c>
      <c r="DZ304" s="111">
        <f t="shared" si="1146"/>
        <v>0.12611668623622621</v>
      </c>
      <c r="EA304" s="111">
        <f t="shared" si="1147"/>
        <v>2.4553199159716246E-3</v>
      </c>
      <c r="EB304" s="111">
        <f t="shared" si="1148"/>
        <v>6.5217171572533442E-2</v>
      </c>
      <c r="EC304" s="111">
        <f t="shared" si="1149"/>
        <v>0.10623070068007728</v>
      </c>
      <c r="ED304" s="111">
        <f t="shared" si="1150"/>
        <v>0.1043439368338418</v>
      </c>
      <c r="EE304" s="110">
        <f t="shared" si="1151"/>
        <v>6.8251997526991674E-3</v>
      </c>
      <c r="EF304" s="111">
        <f t="shared" si="1152"/>
        <v>6.2659090411365057E-3</v>
      </c>
      <c r="EG304" s="111">
        <f t="shared" si="1153"/>
        <v>2.5555542453028846E-3</v>
      </c>
      <c r="EH304" s="111">
        <f t="shared" si="1154"/>
        <v>2.3121280169269669E-3</v>
      </c>
      <c r="EI304" s="107">
        <f t="shared" si="1155"/>
        <v>2.6069348679012617E-3</v>
      </c>
      <c r="EJ304" s="107">
        <f t="shared" si="1156"/>
        <v>2.0565725923966785E-2</v>
      </c>
      <c r="EK304" s="107">
        <f t="shared" si="1157"/>
        <v>1</v>
      </c>
      <c r="EL304" s="107"/>
      <c r="EM304" s="107"/>
      <c r="EN304" s="107"/>
      <c r="EO304" s="107"/>
      <c r="EP304" s="107"/>
      <c r="EQ304" s="107">
        <f>R304</f>
        <v>0.307</v>
      </c>
      <c r="ER304" s="107">
        <f>AN304</f>
        <v>0.35891371732258248</v>
      </c>
      <c r="ES304" s="107">
        <f>BR304</f>
        <v>0.39398576865330465</v>
      </c>
      <c r="ET304" s="107">
        <f>CT304</f>
        <v>0.27655331849745174</v>
      </c>
      <c r="EU304" s="107">
        <f t="shared" si="1158"/>
        <v>0.26924878160540017</v>
      </c>
      <c r="EV304" s="107"/>
      <c r="EW304" s="107">
        <v>0.161</v>
      </c>
      <c r="EX304" s="107">
        <v>0.10860745842207453</v>
      </c>
      <c r="EY304" s="107">
        <v>6.9981756708731246E-2</v>
      </c>
      <c r="EZ304" s="107">
        <v>0.14218611682590859</v>
      </c>
      <c r="FA304" s="107">
        <f t="shared" si="1159"/>
        <v>0.18368067195746696</v>
      </c>
      <c r="FB304" s="107"/>
      <c r="FC304" s="107">
        <v>2.3E-2</v>
      </c>
      <c r="FD304" s="107"/>
      <c r="FE304" s="107">
        <v>0</v>
      </c>
      <c r="FF304" s="107"/>
      <c r="FG304" s="107"/>
      <c r="FH304" s="107"/>
      <c r="FI304" s="107"/>
      <c r="FJ304" s="107"/>
      <c r="FK304" s="107">
        <v>2.613204492465319E-3</v>
      </c>
      <c r="FL304" s="107"/>
      <c r="FM304" s="107"/>
      <c r="FN304" s="107"/>
      <c r="FO304" s="107">
        <v>0.49099999999999999</v>
      </c>
      <c r="FP304" s="107">
        <v>0.46752117574465701</v>
      </c>
      <c r="FQ304" s="107">
        <v>0.46658072985450122</v>
      </c>
      <c r="FR304" s="107">
        <v>0.47036498636954804</v>
      </c>
      <c r="FS304" s="107">
        <f t="shared" si="1160"/>
        <v>0.45292945356286712</v>
      </c>
      <c r="FT304" s="107"/>
      <c r="FU304" s="107"/>
      <c r="FV304" s="107">
        <f t="shared" si="1161"/>
        <v>-3.7751218394599828E-2</v>
      </c>
      <c r="FW304" s="107">
        <f t="shared" si="1162"/>
        <v>-0.11743245015585291</v>
      </c>
      <c r="FX304" s="107">
        <f t="shared" si="1162"/>
        <v>-7.3045368920515719E-3</v>
      </c>
      <c r="FY304" s="107">
        <f t="shared" si="1163"/>
        <v>-0.12473698704790448</v>
      </c>
      <c r="FZ304" s="107"/>
      <c r="GA304" s="107">
        <f t="shared" si="1164"/>
        <v>2.2680671957466952E-2</v>
      </c>
      <c r="GB304" s="107">
        <f t="shared" si="1165"/>
        <v>7.2204360117177346E-2</v>
      </c>
      <c r="GC304" s="107">
        <f t="shared" si="1165"/>
        <v>4.1494555131558364E-2</v>
      </c>
      <c r="GD304" s="107">
        <f t="shared" si="1166"/>
        <v>0.11369891524873571</v>
      </c>
      <c r="GE304" s="107"/>
      <c r="GF304" s="107">
        <f t="shared" si="1167"/>
        <v>-2.3E-2</v>
      </c>
      <c r="GG304" s="107"/>
      <c r="GH304" s="107"/>
      <c r="GI304" s="107"/>
      <c r="GJ304" s="107"/>
      <c r="GK304" s="107"/>
      <c r="GL304" s="107"/>
      <c r="GM304" s="107"/>
      <c r="GN304" s="107"/>
      <c r="GO304" s="107"/>
      <c r="GP304" s="107">
        <f t="shared" si="1168"/>
        <v>-3.8070546437132868E-2</v>
      </c>
      <c r="GQ304" s="107">
        <f t="shared" si="1169"/>
        <v>3.7842565150468244E-3</v>
      </c>
      <c r="GR304" s="107">
        <f t="shared" si="1169"/>
        <v>-1.743553280668092E-2</v>
      </c>
      <c r="GS304" s="107">
        <f t="shared" si="1170"/>
        <v>-1.3651276291634096E-2</v>
      </c>
      <c r="GT304" s="107"/>
      <c r="GU304" s="107"/>
      <c r="GV304" s="107"/>
      <c r="GW304" s="107">
        <v>0.02</v>
      </c>
      <c r="GX304" s="107">
        <v>3.3819668245159119E-2</v>
      </c>
      <c r="GY304" s="107">
        <v>4.5262491916001887E-2</v>
      </c>
      <c r="GZ304" s="107">
        <v>4.5233917562604163E-2</v>
      </c>
      <c r="HA304" s="107">
        <f t="shared" si="1171"/>
        <v>6.5217171572533442E-2</v>
      </c>
      <c r="HB304" s="107"/>
      <c r="HC304" s="107">
        <f t="shared" si="1172"/>
        <v>4.5217171572533438E-2</v>
      </c>
      <c r="HD304" s="107">
        <f t="shared" si="1173"/>
        <v>-2.8574353397724239E-5</v>
      </c>
      <c r="HE304" s="107">
        <f t="shared" si="1173"/>
        <v>1.9983254009929279E-2</v>
      </c>
      <c r="HF304" s="107">
        <f t="shared" si="1174"/>
        <v>1.9954679656531554E-2</v>
      </c>
      <c r="HG304" s="107"/>
      <c r="HH304" s="107"/>
      <c r="HI304" s="107">
        <v>0.155</v>
      </c>
      <c r="HJ304" s="107">
        <v>0.16759554644368727</v>
      </c>
      <c r="HK304" s="107">
        <v>0.1609490021472503</v>
      </c>
      <c r="HL304" s="107">
        <v>0.15430393180022281</v>
      </c>
      <c r="HM304" s="107">
        <f t="shared" si="1175"/>
        <v>0.12611668623622621</v>
      </c>
      <c r="HN304" s="107"/>
      <c r="HO304" s="107">
        <f t="shared" si="1176"/>
        <v>-2.8883313763773788E-2</v>
      </c>
      <c r="HP304" s="107">
        <f t="shared" si="1177"/>
        <v>-6.645070347027493E-3</v>
      </c>
      <c r="HQ304" s="107">
        <f t="shared" si="1177"/>
        <v>-2.8187245563996599E-2</v>
      </c>
      <c r="HR304" s="107">
        <f t="shared" si="1178"/>
        <v>-3.4832315911024092E-2</v>
      </c>
      <c r="HS304" s="107"/>
      <c r="HT304" s="107"/>
      <c r="HU304" s="107">
        <v>0.11</v>
      </c>
      <c r="HV304" s="107">
        <v>0.10109981778273984</v>
      </c>
      <c r="HW304" s="107">
        <v>0.10217559365284394</v>
      </c>
      <c r="HX304" s="107">
        <v>9.1219313884054049E-2</v>
      </c>
      <c r="HY304" s="107">
        <f t="shared" si="1179"/>
        <v>0.12206940932499338</v>
      </c>
      <c r="HZ304" s="107"/>
      <c r="IA304" s="107">
        <f t="shared" si="1180"/>
        <v>1.2069409324993383E-2</v>
      </c>
      <c r="IB304" s="107">
        <f t="shared" si="1181"/>
        <v>-1.0956279768789892E-2</v>
      </c>
      <c r="IC304" s="107">
        <f t="shared" si="1181"/>
        <v>3.0850095440939335E-2</v>
      </c>
      <c r="ID304" s="107">
        <f t="shared" si="1182"/>
        <v>1.9893815672149442E-2</v>
      </c>
      <c r="IE304" s="107"/>
      <c r="IF304" s="107"/>
      <c r="IG304" s="107">
        <v>0.14299999999999999</v>
      </c>
      <c r="IH304" s="107">
        <v>0.12825688471817848</v>
      </c>
      <c r="II304" s="107">
        <v>0.11574179293206283</v>
      </c>
      <c r="IJ304" s="107">
        <v>7.9552034184363962E-2</v>
      </c>
      <c r="IK304" s="107">
        <f t="shared" si="1183"/>
        <v>0.1043439368338418</v>
      </c>
      <c r="IL304" s="107"/>
      <c r="IM304" s="107">
        <f t="shared" si="1184"/>
        <v>-3.8656063166158189E-2</v>
      </c>
      <c r="IN304" s="107">
        <f t="shared" si="1185"/>
        <v>-3.6189758747698864E-2</v>
      </c>
      <c r="IO304" s="107">
        <f t="shared" si="1185"/>
        <v>2.4791902649477837E-2</v>
      </c>
      <c r="IP304" s="107">
        <f t="shared" si="1186"/>
        <v>-1.1397856098221026E-2</v>
      </c>
      <c r="IQ304" s="107"/>
      <c r="IR304" s="107"/>
      <c r="IS304" s="107">
        <v>7.6999999999999999E-2</v>
      </c>
      <c r="IT304" s="107">
        <v>9.2659376769923113E-2</v>
      </c>
      <c r="IU304" s="107">
        <v>9.8417247500651547E-2</v>
      </c>
      <c r="IV304" s="107">
        <v>0.14351220405024173</v>
      </c>
      <c r="IW304" s="107">
        <f t="shared" si="1187"/>
        <v>0.10623070068007728</v>
      </c>
      <c r="IX304" s="107"/>
      <c r="IY304" s="107">
        <f t="shared" si="1188"/>
        <v>2.9230700680077285E-2</v>
      </c>
      <c r="IZ304" s="107">
        <f t="shared" si="1189"/>
        <v>4.5094956549590184E-2</v>
      </c>
      <c r="JA304" s="107">
        <f t="shared" si="1189"/>
        <v>-3.7281503370164448E-2</v>
      </c>
      <c r="JB304" s="107">
        <f t="shared" si="1190"/>
        <v>7.8134531794257361E-3</v>
      </c>
      <c r="JC304" s="107"/>
      <c r="JD304" s="107"/>
      <c r="JE304" s="107">
        <f t="shared" si="1191"/>
        <v>0.16299999999999998</v>
      </c>
      <c r="JF304" s="107">
        <f t="shared" si="1192"/>
        <v>0.21999999999999997</v>
      </c>
      <c r="JG304" s="107">
        <f t="shared" si="1193"/>
        <v>0.24</v>
      </c>
      <c r="JH304" s="107"/>
      <c r="JI304" s="107">
        <f t="shared" si="1194"/>
        <v>0.16207655296333759</v>
      </c>
      <c r="JJ304" s="107">
        <f t="shared" si="1195"/>
        <v>0.22091626148810159</v>
      </c>
      <c r="JK304" s="107">
        <f t="shared" si="1196"/>
        <v>0.2547359297332607</v>
      </c>
      <c r="JL304" s="107"/>
      <c r="JM304" s="107">
        <f t="shared" si="1197"/>
        <v>0.16100428484806473</v>
      </c>
      <c r="JN304" s="107">
        <f t="shared" si="1198"/>
        <v>0.21415904043271439</v>
      </c>
      <c r="JO304" s="107">
        <f t="shared" si="1199"/>
        <v>0.25942153234871629</v>
      </c>
      <c r="JP304" s="107"/>
      <c r="JQ304" s="107">
        <f t="shared" si="1200"/>
        <v>0.1412990605259902</v>
      </c>
      <c r="JR304" s="107">
        <f t="shared" si="1201"/>
        <v>0.24419968441266349</v>
      </c>
      <c r="JS304" s="107">
        <f t="shared" si="1202"/>
        <v>0.28253032570579195</v>
      </c>
      <c r="JT304" s="107"/>
      <c r="JU304" s="107">
        <f t="shared" si="1203"/>
        <v>0.16956110840637523</v>
      </c>
      <c r="JV304" s="107">
        <f t="shared" si="1204"/>
        <v>0.21057463751391908</v>
      </c>
      <c r="JW304" s="107">
        <f t="shared" si="1205"/>
        <v>0.27579180908645251</v>
      </c>
      <c r="JX304" s="107"/>
      <c r="JY304" s="107"/>
      <c r="JZ304" s="107">
        <f t="shared" si="1206"/>
        <v>6.5611084063752489E-3</v>
      </c>
      <c r="KA304" s="107">
        <f t="shared" si="1207"/>
        <v>-1.9705224322074527E-2</v>
      </c>
      <c r="KB304" s="107">
        <f t="shared" si="1208"/>
        <v>2.8262047880385027E-2</v>
      </c>
      <c r="KC304" s="107">
        <f t="shared" si="1209"/>
        <v>8.5568235583105001E-3</v>
      </c>
      <c r="KD304" s="107"/>
      <c r="KE304" s="107">
        <f t="shared" si="1210"/>
        <v>-9.4253624860808904E-3</v>
      </c>
      <c r="KF304" s="107">
        <f t="shared" si="1211"/>
        <v>3.00406439799491E-2</v>
      </c>
      <c r="KG304" s="107">
        <f t="shared" si="1212"/>
        <v>-3.3625046898744404E-2</v>
      </c>
      <c r="KH304" s="107">
        <f t="shared" si="1213"/>
        <v>-3.5844029187953041E-3</v>
      </c>
      <c r="KI304" s="107"/>
      <c r="KJ304" s="107">
        <f t="shared" si="1214"/>
        <v>3.579180908645252E-2</v>
      </c>
      <c r="KK304" s="107">
        <f t="shared" si="1215"/>
        <v>2.3108793357075663E-2</v>
      </c>
      <c r="KL304" s="107">
        <f t="shared" si="1216"/>
        <v>-6.7385166193394408E-3</v>
      </c>
      <c r="KM304" s="107">
        <f t="shared" si="1217"/>
        <v>1.6370276737736222E-2</v>
      </c>
      <c r="KN304" s="107"/>
      <c r="KO304" s="107"/>
      <c r="KP304" s="107"/>
      <c r="KQ304" s="107"/>
      <c r="KR304" s="80">
        <f t="shared" si="1218"/>
        <v>467746.99628903903</v>
      </c>
      <c r="KS304" s="80">
        <f t="shared" si="1219"/>
        <v>83083.601236226488</v>
      </c>
      <c r="KT304" s="80">
        <f t="shared" si="1220"/>
        <v>191081.55243125421</v>
      </c>
      <c r="KU304" s="80">
        <f t="shared" si="1221"/>
        <v>121304.70394534207</v>
      </c>
      <c r="KV304" s="80">
        <f t="shared" si="1222"/>
        <v>137410.73992121776</v>
      </c>
      <c r="KW304" s="80">
        <f t="shared" si="1223"/>
        <v>116842.72774322853</v>
      </c>
      <c r="KX304" s="80">
        <f t="shared" si="1224"/>
        <v>53736.44512753193</v>
      </c>
      <c r="KY304" s="80"/>
      <c r="KZ304" s="80">
        <f t="shared" ref="KZ304:LF304" si="1236">SUM(KZ2:KZ70)</f>
        <v>328289.4204226624</v>
      </c>
      <c r="LA304" s="80">
        <f t="shared" si="1236"/>
        <v>157486.13736528388</v>
      </c>
      <c r="LB304" s="80">
        <f t="shared" si="1236"/>
        <v>207117.67270631852</v>
      </c>
      <c r="LC304" s="80">
        <f t="shared" si="1236"/>
        <v>141265.2534876795</v>
      </c>
      <c r="LD304" s="80">
        <f t="shared" si="1236"/>
        <v>122015.96233937686</v>
      </c>
      <c r="LE304" s="80">
        <f t="shared" si="1236"/>
        <v>167559.16443603326</v>
      </c>
      <c r="LF304" s="80">
        <f t="shared" si="1236"/>
        <v>45302.442389327814</v>
      </c>
      <c r="LG304" s="80"/>
      <c r="LH304" s="80">
        <f t="shared" ref="LH304:LN304" si="1237">SUM(LH2:LH70)</f>
        <v>319657</v>
      </c>
      <c r="LI304" s="80">
        <f t="shared" si="1237"/>
        <v>218069</v>
      </c>
      <c r="LJ304" s="80">
        <f t="shared" si="1237"/>
        <v>149728</v>
      </c>
      <c r="LK304" s="80">
        <f t="shared" si="1237"/>
        <v>144923</v>
      </c>
      <c r="LL304" s="80">
        <f t="shared" si="1237"/>
        <v>123879</v>
      </c>
      <c r="LM304" s="80">
        <f t="shared" si="1237"/>
        <v>126119</v>
      </c>
      <c r="LN304" s="80">
        <f t="shared" si="1237"/>
        <v>77427</v>
      </c>
      <c r="LO304" s="80"/>
      <c r="LP304" s="80">
        <f t="shared" si="1227"/>
        <v>-139457.57586637663</v>
      </c>
      <c r="LQ304" s="80">
        <f t="shared" si="1227"/>
        <v>74402.536129057393</v>
      </c>
      <c r="LR304" s="80">
        <f t="shared" si="1227"/>
        <v>16036.120275064313</v>
      </c>
      <c r="LS304" s="80">
        <f t="shared" si="1227"/>
        <v>19960.549542337423</v>
      </c>
      <c r="LT304" s="80">
        <f t="shared" si="1227"/>
        <v>-15394.777581840899</v>
      </c>
      <c r="LU304" s="80">
        <f t="shared" si="1227"/>
        <v>50716.436692804724</v>
      </c>
      <c r="LV304" s="80">
        <f t="shared" si="1227"/>
        <v>-8434.0027382041153</v>
      </c>
      <c r="LW304" s="80"/>
      <c r="LX304" s="80">
        <f t="shared" si="1228"/>
        <v>-8632.4204226623988</v>
      </c>
      <c r="LY304" s="80">
        <f t="shared" si="1228"/>
        <v>60582.862634716119</v>
      </c>
      <c r="LZ304" s="80">
        <f t="shared" si="1228"/>
        <v>-57389.672706318524</v>
      </c>
      <c r="MA304" s="80">
        <f t="shared" si="1228"/>
        <v>3657.7465123205038</v>
      </c>
      <c r="MB304" s="80">
        <f t="shared" si="1228"/>
        <v>1863.0376606231439</v>
      </c>
      <c r="MC304" s="80">
        <f t="shared" si="1228"/>
        <v>-41440.164436033258</v>
      </c>
      <c r="MD304" s="80">
        <f t="shared" si="1228"/>
        <v>32124.557610672186</v>
      </c>
      <c r="ME304" s="80"/>
      <c r="MF304" s="80">
        <f t="shared" si="1229"/>
        <v>-148089.99628903903</v>
      </c>
      <c r="MG304" s="80">
        <f t="shared" si="1229"/>
        <v>134985.3987637735</v>
      </c>
      <c r="MH304" s="80">
        <f t="shared" si="1229"/>
        <v>-41353.552431254211</v>
      </c>
      <c r="MI304" s="80">
        <f t="shared" si="1229"/>
        <v>23618.296054657927</v>
      </c>
      <c r="MJ304" s="80">
        <f t="shared" si="1229"/>
        <v>-13531.739921217755</v>
      </c>
      <c r="MK304" s="80">
        <f t="shared" si="1229"/>
        <v>9276.2722567714663</v>
      </c>
      <c r="ML304" s="80">
        <f t="shared" si="1229"/>
        <v>23690.55487246807</v>
      </c>
      <c r="MM304" s="80"/>
      <c r="MN304" s="77">
        <f t="shared" si="1230"/>
        <v>-0.29814745358664019</v>
      </c>
      <c r="MO304" s="77">
        <f t="shared" si="1230"/>
        <v>0.89551409690960848</v>
      </c>
      <c r="MP304" s="77">
        <f t="shared" si="1230"/>
        <v>8.3922911819725041E-2</v>
      </c>
      <c r="MQ304" s="77">
        <f t="shared" si="1230"/>
        <v>0.16454885007040884</v>
      </c>
      <c r="MR304" s="77">
        <f t="shared" si="1230"/>
        <v>-0.11203474772544889</v>
      </c>
      <c r="MS304" s="77">
        <f t="shared" si="1230"/>
        <v>0.43405728086268447</v>
      </c>
      <c r="MT304" s="77">
        <f t="shared" si="1230"/>
        <v>-0.15695125939551488</v>
      </c>
      <c r="MU304" s="77"/>
      <c r="MV304" s="77">
        <f t="shared" si="1231"/>
        <v>-2.6295152647771672E-2</v>
      </c>
      <c r="MW304" s="77">
        <f t="shared" si="1231"/>
        <v>0.38468695498065442</v>
      </c>
      <c r="MX304" s="77">
        <f t="shared" si="1231"/>
        <v>-0.27708728065757054</v>
      </c>
      <c r="MY304" s="77">
        <f t="shared" si="1231"/>
        <v>2.5892754389454414E-2</v>
      </c>
      <c r="MZ304" s="77">
        <f t="shared" si="1231"/>
        <v>1.526880274435951E-2</v>
      </c>
      <c r="NA304" s="77">
        <f t="shared" si="1231"/>
        <v>-0.24731660948245715</v>
      </c>
      <c r="NB304" s="77">
        <f t="shared" si="1231"/>
        <v>0.70911314967512595</v>
      </c>
      <c r="NC304" s="77"/>
      <c r="ND304" s="77">
        <f t="shared" si="1232"/>
        <v>-0.31660277343080673</v>
      </c>
      <c r="NE304" s="77">
        <f t="shared" si="1232"/>
        <v>1.6246936429726706</v>
      </c>
      <c r="NF304" s="77">
        <f t="shared" si="1232"/>
        <v>-0.21641834025883822</v>
      </c>
      <c r="NG304" s="77">
        <f t="shared" si="1232"/>
        <v>0.1947022274198035</v>
      </c>
      <c r="NH304" s="77">
        <f t="shared" si="1232"/>
        <v>-9.8476581444623332E-2</v>
      </c>
      <c r="NI304" s="77">
        <f t="shared" si="1232"/>
        <v>7.9391096356093593E-2</v>
      </c>
      <c r="NJ304" s="77">
        <f t="shared" si="1232"/>
        <v>0.44086568838417983</v>
      </c>
      <c r="NK304" s="77"/>
      <c r="NL304" s="77"/>
      <c r="NM304" s="86">
        <v>1314809</v>
      </c>
      <c r="NN304" s="214">
        <v>104</v>
      </c>
      <c r="NO304" s="214">
        <v>1612</v>
      </c>
      <c r="NP304" s="214">
        <v>2329</v>
      </c>
      <c r="NQ304" s="214">
        <v>222</v>
      </c>
      <c r="NR304" s="214">
        <v>5595</v>
      </c>
      <c r="NS304" s="86">
        <v>9862</v>
      </c>
      <c r="NT304" s="86">
        <v>1324671</v>
      </c>
      <c r="NU304" s="107"/>
      <c r="NV304" s="107"/>
      <c r="NW304" s="86"/>
      <c r="NX304" s="86"/>
      <c r="NY304" s="107"/>
      <c r="NZ304" s="107"/>
      <c r="OA304" s="107"/>
      <c r="OB304" s="86"/>
      <c r="OC304" s="86"/>
      <c r="OD304" s="86"/>
      <c r="OE304" s="86"/>
      <c r="OF304" s="107"/>
      <c r="OG304" s="107"/>
      <c r="OH304" s="86"/>
      <c r="OI304" s="86"/>
      <c r="OJ304" s="107"/>
      <c r="OK304" s="107"/>
      <c r="OL304" s="107"/>
      <c r="OM304" s="86"/>
      <c r="ON304" s="86"/>
      <c r="OO304" s="86"/>
      <c r="OP304" s="107"/>
      <c r="OQ304" s="107"/>
      <c r="OR304" s="107"/>
      <c r="OS304" s="86"/>
      <c r="OT304" s="107"/>
      <c r="OU304" s="107"/>
      <c r="OV304" s="86"/>
      <c r="OW304" s="107"/>
      <c r="OX304" s="107"/>
      <c r="OY304" s="86"/>
      <c r="OZ304" s="107"/>
      <c r="PA304" s="86"/>
      <c r="PB304" s="107"/>
      <c r="PC304" s="86"/>
      <c r="PD304" s="86"/>
      <c r="PE304" s="107"/>
      <c r="PF304" s="107"/>
      <c r="PG304" s="107"/>
      <c r="PH304" s="107"/>
      <c r="PI304" s="107"/>
      <c r="PJ304" s="107"/>
      <c r="PK304" s="107"/>
      <c r="PL304" s="107"/>
      <c r="PM304" s="107"/>
      <c r="PN304" s="107"/>
      <c r="PO304" s="86"/>
      <c r="PP304" s="107"/>
      <c r="PQ304" s="86"/>
      <c r="PR304" s="86"/>
      <c r="PS304" s="86"/>
      <c r="PT304" s="86"/>
      <c r="PU304" s="86"/>
      <c r="PV304" s="86"/>
      <c r="PW304" s="86"/>
    </row>
    <row r="305" spans="1:439" outlineLevel="1" x14ac:dyDescent="0.25">
      <c r="A305" s="73"/>
      <c r="B305" s="73"/>
      <c r="C305" s="3">
        <f>SUM(C71:C135)</f>
        <v>0</v>
      </c>
      <c r="D305" s="104"/>
      <c r="E305" s="104"/>
      <c r="F305" s="104" t="s">
        <v>395</v>
      </c>
      <c r="G305" s="130">
        <v>64664</v>
      </c>
      <c r="H305" s="131">
        <v>178946</v>
      </c>
      <c r="I305" s="131">
        <v>17989</v>
      </c>
      <c r="J305" s="131">
        <v>95041</v>
      </c>
      <c r="K305" s="131">
        <v>85464</v>
      </c>
      <c r="L305" s="131">
        <v>101868</v>
      </c>
      <c r="M305" s="131">
        <v>48924</v>
      </c>
      <c r="N305" s="131">
        <v>5825</v>
      </c>
      <c r="O305" s="131">
        <v>5014</v>
      </c>
      <c r="P305" s="104">
        <v>603735</v>
      </c>
      <c r="Q305" s="105">
        <v>0.107</v>
      </c>
      <c r="R305" s="106">
        <v>0.29599999999999999</v>
      </c>
      <c r="S305" s="106">
        <v>0.03</v>
      </c>
      <c r="T305" s="106">
        <v>0.157</v>
      </c>
      <c r="U305" s="106">
        <v>0.14199999999999999</v>
      </c>
      <c r="V305" s="106">
        <v>0.16900000000000001</v>
      </c>
      <c r="W305" s="106">
        <v>8.1000000000000003E-2</v>
      </c>
      <c r="X305" s="106">
        <v>0.01</v>
      </c>
      <c r="Y305" s="106">
        <v>8.9999999999999993E-3</v>
      </c>
      <c r="Z305" s="165">
        <v>1</v>
      </c>
      <c r="AA305" s="75"/>
      <c r="AB305" s="79">
        <v>115291</v>
      </c>
      <c r="AC305" s="80">
        <v>177202</v>
      </c>
      <c r="AD305" s="80">
        <v>46128</v>
      </c>
      <c r="AE305" s="80">
        <v>82897</v>
      </c>
      <c r="AF305" s="80">
        <v>66038</v>
      </c>
      <c r="AG305" s="80">
        <v>133795</v>
      </c>
      <c r="AH305" s="80">
        <v>8370</v>
      </c>
      <c r="AI305" s="80">
        <v>57872</v>
      </c>
      <c r="AJ305" s="80"/>
      <c r="AK305" s="73">
        <v>687593</v>
      </c>
      <c r="AL305" s="75"/>
      <c r="AM305" s="76">
        <v>0.16767331837293281</v>
      </c>
      <c r="AN305" s="77">
        <v>0.25771350202808929</v>
      </c>
      <c r="AO305" s="77">
        <v>6.7086197794334723E-2</v>
      </c>
      <c r="AP305" s="77">
        <v>0.12056114591044412</v>
      </c>
      <c r="AQ305" s="77">
        <v>9.6042280826011905E-2</v>
      </c>
      <c r="AR305" s="77">
        <v>0.1945845871031264</v>
      </c>
      <c r="AS305" s="77">
        <v>1.2172898793326866E-2</v>
      </c>
      <c r="AT305" s="77">
        <v>8.4166069171733859E-2</v>
      </c>
      <c r="AU305" s="75">
        <v>1</v>
      </c>
      <c r="AV305" s="75"/>
      <c r="AW305" s="75"/>
      <c r="AX305" s="79">
        <f t="shared" ref="AX305:BL305" si="1238">SUM(AX71:AX135)</f>
        <v>82282</v>
      </c>
      <c r="AY305" s="80">
        <f t="shared" si="1238"/>
        <v>50164</v>
      </c>
      <c r="AZ305" s="80">
        <f t="shared" si="1238"/>
        <v>143295</v>
      </c>
      <c r="BA305" s="80">
        <f t="shared" si="1238"/>
        <v>141349</v>
      </c>
      <c r="BB305" s="80">
        <f t="shared" si="1238"/>
        <v>281966</v>
      </c>
      <c r="BC305" s="80">
        <f t="shared" si="1238"/>
        <v>172088</v>
      </c>
      <c r="BD305" s="80">
        <f t="shared" si="1238"/>
        <v>26756</v>
      </c>
      <c r="BE305" s="81">
        <f t="shared" si="1238"/>
        <v>5057</v>
      </c>
      <c r="BF305" s="80">
        <f t="shared" si="1238"/>
        <v>2751</v>
      </c>
      <c r="BG305" s="80">
        <f t="shared" si="1238"/>
        <v>1657</v>
      </c>
      <c r="BH305" s="80">
        <f t="shared" si="1238"/>
        <v>5987</v>
      </c>
      <c r="BI305" s="80">
        <f t="shared" si="1238"/>
        <v>329</v>
      </c>
      <c r="BJ305" s="80">
        <f t="shared" si="1238"/>
        <v>232</v>
      </c>
      <c r="BK305" s="73">
        <f t="shared" si="1238"/>
        <v>8205</v>
      </c>
      <c r="BL305" s="104">
        <f t="shared" si="1238"/>
        <v>913913</v>
      </c>
      <c r="BM305" s="73"/>
      <c r="BN305" s="76">
        <v>8.9230466354199012E-2</v>
      </c>
      <c r="BO305" s="77">
        <v>4.3635427472419303E-2</v>
      </c>
      <c r="BP305" s="77">
        <v>0.25715280880159314</v>
      </c>
      <c r="BQ305" s="77">
        <v>0.12286188071206282</v>
      </c>
      <c r="BR305" s="77">
        <v>0.29147629612242271</v>
      </c>
      <c r="BS305" s="77">
        <v>0.16973505872019506</v>
      </c>
      <c r="BT305" s="77">
        <v>1.9153914301074455E-2</v>
      </c>
      <c r="BU305" s="77">
        <v>0</v>
      </c>
      <c r="BV305" s="77">
        <v>2.8939856285067427E-3</v>
      </c>
      <c r="BW305" s="77">
        <v>3.8601618875267855E-3</v>
      </c>
      <c r="BX305" s="77">
        <v>0</v>
      </c>
      <c r="BY305" s="77">
        <v>0</v>
      </c>
      <c r="BZ305" s="77">
        <v>0</v>
      </c>
      <c r="CA305" s="75">
        <v>3.8601618875267855E-3</v>
      </c>
      <c r="CB305" s="113">
        <v>1</v>
      </c>
      <c r="CC305" s="75"/>
      <c r="CD305" s="75"/>
      <c r="CE305" s="79">
        <f t="shared" ref="CE305:CQ305" si="1239">SUM(CE71:CE135)</f>
        <v>107266</v>
      </c>
      <c r="CF305" s="80">
        <f t="shared" si="1239"/>
        <v>211449</v>
      </c>
      <c r="CG305" s="80">
        <f t="shared" si="1239"/>
        <v>180784</v>
      </c>
      <c r="CH305" s="80">
        <f t="shared" si="1239"/>
        <v>120609</v>
      </c>
      <c r="CI305" s="80">
        <f t="shared" si="1239"/>
        <v>113094</v>
      </c>
      <c r="CJ305" s="80">
        <f t="shared" si="1239"/>
        <v>132293</v>
      </c>
      <c r="CK305" s="80">
        <f t="shared" si="1239"/>
        <v>32512</v>
      </c>
      <c r="CL305" s="80">
        <f t="shared" si="1239"/>
        <v>3988</v>
      </c>
      <c r="CM305" s="80">
        <f t="shared" si="1239"/>
        <v>6276</v>
      </c>
      <c r="CN305" s="80">
        <f t="shared" si="1239"/>
        <v>1597</v>
      </c>
      <c r="CO305" s="80">
        <f t="shared" si="1239"/>
        <v>766</v>
      </c>
      <c r="CP305" s="73">
        <f t="shared" si="1239"/>
        <v>12627</v>
      </c>
      <c r="CQ305" s="73">
        <f t="shared" si="1239"/>
        <v>910634</v>
      </c>
      <c r="CR305" s="73"/>
      <c r="CS305" s="76">
        <f t="shared" si="1133"/>
        <v>0.11779265874105294</v>
      </c>
      <c r="CT305" s="77">
        <f t="shared" si="1134"/>
        <v>0.23219976412038207</v>
      </c>
      <c r="CU305" s="77">
        <f t="shared" si="1135"/>
        <v>0.19852542294708961</v>
      </c>
      <c r="CV305" s="77">
        <f t="shared" si="1136"/>
        <v>0.13244508770812424</v>
      </c>
      <c r="CW305" s="77">
        <f t="shared" si="1137"/>
        <v>0.12419259548841796</v>
      </c>
      <c r="CX305" s="77">
        <f t="shared" si="1138"/>
        <v>0.14527570901152384</v>
      </c>
      <c r="CY305" s="77">
        <f t="shared" si="1139"/>
        <v>3.5702598409459781E-2</v>
      </c>
      <c r="CZ305" s="77"/>
      <c r="DA305" s="77"/>
      <c r="DB305" s="77"/>
      <c r="DC305" s="77"/>
      <c r="DD305" s="77">
        <f t="shared" si="1140"/>
        <v>1.3866163573949578E-2</v>
      </c>
      <c r="DE305" s="75">
        <f t="shared" si="1141"/>
        <v>1</v>
      </c>
      <c r="DF305" s="75"/>
      <c r="DG305" s="75"/>
      <c r="DH305" s="79">
        <f t="shared" ref="DH305:DV305" si="1240">SUM(DH71:DH135)</f>
        <v>132485</v>
      </c>
      <c r="DI305" s="80">
        <f t="shared" si="1240"/>
        <v>221185</v>
      </c>
      <c r="DJ305" s="80">
        <f t="shared" si="1240"/>
        <v>165501</v>
      </c>
      <c r="DK305" s="80">
        <f t="shared" si="1240"/>
        <v>130768</v>
      </c>
      <c r="DL305" s="80">
        <f t="shared" si="1240"/>
        <v>1934</v>
      </c>
      <c r="DM305" s="80">
        <f t="shared" si="1240"/>
        <v>55902</v>
      </c>
      <c r="DN305" s="80">
        <f t="shared" si="1240"/>
        <v>96644</v>
      </c>
      <c r="DO305" s="80">
        <f t="shared" si="1240"/>
        <v>108700</v>
      </c>
      <c r="DP305" s="80">
        <f t="shared" si="1240"/>
        <v>6715</v>
      </c>
      <c r="DQ305" s="80">
        <f t="shared" si="1240"/>
        <v>4205</v>
      </c>
      <c r="DR305" s="80">
        <f t="shared" si="1240"/>
        <v>836</v>
      </c>
      <c r="DS305" s="80">
        <f t="shared" si="1240"/>
        <v>158</v>
      </c>
      <c r="DT305" s="80">
        <f t="shared" si="1240"/>
        <v>1092</v>
      </c>
      <c r="DU305" s="73">
        <f t="shared" si="1240"/>
        <v>13006</v>
      </c>
      <c r="DV305" s="73">
        <f t="shared" si="1240"/>
        <v>926125</v>
      </c>
      <c r="DW305" s="76">
        <f t="shared" si="1143"/>
        <v>0.14305304359562693</v>
      </c>
      <c r="DX305" s="77">
        <f t="shared" si="1144"/>
        <v>0.23882845188284518</v>
      </c>
      <c r="DY305" s="77">
        <f t="shared" si="1145"/>
        <v>0.1787026589283304</v>
      </c>
      <c r="DZ305" s="77">
        <f t="shared" si="1146"/>
        <v>0.14119908219732757</v>
      </c>
      <c r="EA305" s="77">
        <f t="shared" si="1147"/>
        <v>2.0882710217303281E-3</v>
      </c>
      <c r="EB305" s="77">
        <f t="shared" si="1148"/>
        <v>6.0361182345795655E-2</v>
      </c>
      <c r="EC305" s="77">
        <f t="shared" si="1149"/>
        <v>0.10435308408692132</v>
      </c>
      <c r="ED305" s="77">
        <f t="shared" si="1150"/>
        <v>0.11737076528546363</v>
      </c>
      <c r="EE305" s="76">
        <f t="shared" si="1151"/>
        <v>7.2506411121608851E-3</v>
      </c>
      <c r="EF305" s="77">
        <f t="shared" si="1152"/>
        <v>4.5404238088810906E-3</v>
      </c>
      <c r="EG305" s="77">
        <f t="shared" si="1153"/>
        <v>9.0268592252665681E-4</v>
      </c>
      <c r="EH305" s="77">
        <f t="shared" si="1154"/>
        <v>1.7060332028613848E-4</v>
      </c>
      <c r="EI305" s="75">
        <f t="shared" si="1155"/>
        <v>1.1791064921041975E-3</v>
      </c>
      <c r="EJ305" s="75">
        <f t="shared" si="1156"/>
        <v>1.4043460655958968E-2</v>
      </c>
      <c r="EK305" s="75">
        <f t="shared" si="1157"/>
        <v>1</v>
      </c>
      <c r="EL305" s="75"/>
      <c r="EM305" s="75"/>
      <c r="EN305" s="75"/>
      <c r="EO305" s="75"/>
      <c r="EP305" s="75"/>
      <c r="EQ305" s="75">
        <v>0.29599999999999999</v>
      </c>
      <c r="ER305" s="75">
        <v>0.25771350202808929</v>
      </c>
      <c r="ES305" s="75">
        <v>0.29147629612242271</v>
      </c>
      <c r="ET305" s="75">
        <v>0.26797689944952197</v>
      </c>
      <c r="EU305" s="75">
        <f t="shared" si="1158"/>
        <v>0.23882845188284518</v>
      </c>
      <c r="EV305" s="75"/>
      <c r="EW305" s="75">
        <v>0.107</v>
      </c>
      <c r="EX305" s="75">
        <v>6.7086197794334723E-2</v>
      </c>
      <c r="EY305" s="75">
        <v>4.3635427472419303E-2</v>
      </c>
      <c r="EZ305" s="75">
        <v>9.18044113339892E-2</v>
      </c>
      <c r="FA305" s="75">
        <f t="shared" si="1159"/>
        <v>0.1787026589283304</v>
      </c>
      <c r="FB305" s="75"/>
      <c r="FC305" s="75">
        <v>0.03</v>
      </c>
      <c r="FD305" s="75"/>
      <c r="FE305" s="75">
        <v>0</v>
      </c>
      <c r="FF305" s="75"/>
      <c r="FG305" s="75"/>
      <c r="FH305" s="75"/>
      <c r="FI305" s="75"/>
      <c r="FJ305" s="75"/>
      <c r="FK305" s="75">
        <v>2.8939856285067427E-3</v>
      </c>
      <c r="FL305" s="75"/>
      <c r="FM305" s="75"/>
      <c r="FN305" s="75"/>
      <c r="FO305" s="75">
        <v>0.43299999999999994</v>
      </c>
      <c r="FP305" s="75">
        <v>0.32479969982242402</v>
      </c>
      <c r="FQ305" s="75">
        <v>0.33800570922334872</v>
      </c>
      <c r="FR305" s="114">
        <v>0.35978131078351117</v>
      </c>
      <c r="FS305" s="114">
        <f t="shared" si="1160"/>
        <v>0.41753111081117555</v>
      </c>
      <c r="FT305" s="75"/>
      <c r="FU305" s="75"/>
      <c r="FV305" s="75">
        <f t="shared" si="1161"/>
        <v>-5.7171548117154802E-2</v>
      </c>
      <c r="FW305" s="75">
        <f t="shared" si="1162"/>
        <v>-2.3499396672900741E-2</v>
      </c>
      <c r="FX305" s="75">
        <f t="shared" si="1162"/>
        <v>-2.9148447566676783E-2</v>
      </c>
      <c r="FY305" s="75">
        <f t="shared" si="1163"/>
        <v>-5.2647844239577524E-2</v>
      </c>
      <c r="FZ305" s="75"/>
      <c r="GA305" s="75">
        <f t="shared" si="1164"/>
        <v>7.1702658928330401E-2</v>
      </c>
      <c r="GB305" s="75">
        <f t="shared" si="1165"/>
        <v>4.8168983861569897E-2</v>
      </c>
      <c r="GC305" s="75">
        <f t="shared" si="1165"/>
        <v>8.6898247594341199E-2</v>
      </c>
      <c r="GD305" s="75">
        <f t="shared" si="1166"/>
        <v>0.1350672314559111</v>
      </c>
      <c r="GE305" s="75"/>
      <c r="GF305" s="75">
        <f t="shared" si="1167"/>
        <v>-0.03</v>
      </c>
      <c r="GG305" s="75"/>
      <c r="GH305" s="75"/>
      <c r="GI305" s="75"/>
      <c r="GJ305" s="75"/>
      <c r="GK305" s="75"/>
      <c r="GL305" s="75"/>
      <c r="GM305" s="75"/>
      <c r="GN305" s="75"/>
      <c r="GO305" s="75"/>
      <c r="GP305" s="75">
        <f t="shared" si="1168"/>
        <v>-1.5468889188824386E-2</v>
      </c>
      <c r="GQ305" s="75">
        <f t="shared" si="1169"/>
        <v>2.177560156016245E-2</v>
      </c>
      <c r="GR305" s="75">
        <f t="shared" si="1169"/>
        <v>5.7749800027664389E-2</v>
      </c>
      <c r="GS305" s="75">
        <f t="shared" si="1170"/>
        <v>7.9525401587826838E-2</v>
      </c>
      <c r="GT305" s="75"/>
      <c r="GU305" s="75"/>
      <c r="GV305" s="75"/>
      <c r="GW305" s="75">
        <v>0.01</v>
      </c>
      <c r="GX305" s="75">
        <v>1.2172898793326866E-2</v>
      </c>
      <c r="GY305" s="75">
        <v>1.9153914301074455E-2</v>
      </c>
      <c r="GZ305" s="75">
        <v>2.4121901214355985E-2</v>
      </c>
      <c r="HA305" s="75">
        <f t="shared" si="1171"/>
        <v>6.0361182345795655E-2</v>
      </c>
      <c r="HB305" s="75"/>
      <c r="HC305" s="75">
        <f t="shared" si="1172"/>
        <v>5.0361182345795653E-2</v>
      </c>
      <c r="HD305" s="75">
        <f t="shared" si="1173"/>
        <v>4.9679869132815309E-3</v>
      </c>
      <c r="HE305" s="75">
        <f t="shared" si="1173"/>
        <v>3.623928113143967E-2</v>
      </c>
      <c r="HF305" s="75">
        <f t="shared" si="1174"/>
        <v>4.1207268044721204E-2</v>
      </c>
      <c r="HG305" s="75"/>
      <c r="HH305" s="75"/>
      <c r="HI305" s="75">
        <v>0.16900000000000001</v>
      </c>
      <c r="HJ305" s="75">
        <v>0.1945845871031264</v>
      </c>
      <c r="HK305" s="75">
        <v>0.16973505872019506</v>
      </c>
      <c r="HL305" s="75">
        <v>0.18787896993774267</v>
      </c>
      <c r="HM305" s="75">
        <f t="shared" si="1175"/>
        <v>0.14119908219732757</v>
      </c>
      <c r="HN305" s="75"/>
      <c r="HO305" s="75">
        <f t="shared" si="1176"/>
        <v>-2.7800917802672437E-2</v>
      </c>
      <c r="HP305" s="75">
        <f t="shared" si="1177"/>
        <v>1.8143911217547604E-2</v>
      </c>
      <c r="HQ305" s="75">
        <f t="shared" si="1177"/>
        <v>-4.6679887740415094E-2</v>
      </c>
      <c r="HR305" s="75">
        <f t="shared" si="1178"/>
        <v>-2.853597652286749E-2</v>
      </c>
      <c r="HS305" s="75"/>
      <c r="HT305" s="75"/>
      <c r="HU305" s="75">
        <v>0.157</v>
      </c>
      <c r="HV305" s="75">
        <v>0.16767331837293281</v>
      </c>
      <c r="HW305" s="75">
        <v>0.25715280880159314</v>
      </c>
      <c r="HX305" s="75">
        <v>0.16061190924998311</v>
      </c>
      <c r="HY305" s="75">
        <f t="shared" si="1179"/>
        <v>0.14305304359562693</v>
      </c>
      <c r="HZ305" s="75"/>
      <c r="IA305" s="75">
        <f t="shared" si="1180"/>
        <v>-1.3946956404373073E-2</v>
      </c>
      <c r="IB305" s="75">
        <f t="shared" si="1181"/>
        <v>-9.6540899551610021E-2</v>
      </c>
      <c r="IC305" s="75">
        <f t="shared" si="1181"/>
        <v>-1.7558865654356187E-2</v>
      </c>
      <c r="ID305" s="75">
        <f t="shared" si="1182"/>
        <v>-0.11409976520596621</v>
      </c>
      <c r="IE305" s="75"/>
      <c r="IF305" s="75"/>
      <c r="IG305" s="75">
        <v>0.14199999999999999</v>
      </c>
      <c r="IH305" s="75">
        <v>0.12056114591044412</v>
      </c>
      <c r="II305" s="75">
        <v>0.12286188071206282</v>
      </c>
      <c r="IJ305" s="75">
        <v>9.5391154802225944E-2</v>
      </c>
      <c r="IK305" s="75">
        <f t="shared" si="1183"/>
        <v>0.11737076528546363</v>
      </c>
      <c r="IL305" s="75"/>
      <c r="IM305" s="75">
        <f t="shared" si="1184"/>
        <v>-2.462923471453636E-2</v>
      </c>
      <c r="IN305" s="75">
        <f t="shared" si="1185"/>
        <v>-2.7470725909836874E-2</v>
      </c>
      <c r="IO305" s="75">
        <f t="shared" si="1185"/>
        <v>2.1979610483237683E-2</v>
      </c>
      <c r="IP305" s="75">
        <f t="shared" si="1186"/>
        <v>-5.4911154265991913E-3</v>
      </c>
      <c r="IQ305" s="75"/>
      <c r="IR305" s="75"/>
      <c r="IS305" s="75">
        <v>8.1000000000000003E-2</v>
      </c>
      <c r="IT305" s="75">
        <v>9.6042280826011905E-2</v>
      </c>
      <c r="IU305" s="75">
        <v>8.9230466354199012E-2</v>
      </c>
      <c r="IV305" s="75">
        <v>0.15984139023859054</v>
      </c>
      <c r="IW305" s="75">
        <f t="shared" si="1187"/>
        <v>0.10435308408692132</v>
      </c>
      <c r="IX305" s="75"/>
      <c r="IY305" s="75">
        <f t="shared" si="1188"/>
        <v>2.3353084086921314E-2</v>
      </c>
      <c r="IZ305" s="75">
        <f t="shared" si="1189"/>
        <v>7.0610923884391524E-2</v>
      </c>
      <c r="JA305" s="75">
        <f t="shared" si="1189"/>
        <v>-5.548830615166922E-2</v>
      </c>
      <c r="JB305" s="75">
        <f t="shared" si="1190"/>
        <v>1.5122617732722304E-2</v>
      </c>
      <c r="JC305" s="75"/>
      <c r="JD305" s="75"/>
      <c r="JE305" s="75">
        <f t="shared" si="1191"/>
        <v>0.152</v>
      </c>
      <c r="JF305" s="75">
        <f t="shared" si="1192"/>
        <v>0.22299999999999998</v>
      </c>
      <c r="JG305" s="75">
        <f t="shared" si="1193"/>
        <v>0.23299999999999998</v>
      </c>
      <c r="JH305" s="75"/>
      <c r="JI305" s="75">
        <f t="shared" si="1194"/>
        <v>0.13273404470377098</v>
      </c>
      <c r="JJ305" s="75">
        <f t="shared" si="1195"/>
        <v>0.21660342673645602</v>
      </c>
      <c r="JK305" s="75">
        <f t="shared" si="1196"/>
        <v>0.22877632552978289</v>
      </c>
      <c r="JL305" s="75"/>
      <c r="JM305" s="75">
        <f t="shared" si="1197"/>
        <v>0.14201579501313727</v>
      </c>
      <c r="JN305" s="75">
        <f t="shared" si="1198"/>
        <v>0.21209234706626184</v>
      </c>
      <c r="JO305" s="75">
        <f t="shared" si="1199"/>
        <v>0.23124626136733628</v>
      </c>
      <c r="JP305" s="75"/>
      <c r="JQ305" s="75">
        <f t="shared" si="1200"/>
        <v>0.15349525715051271</v>
      </c>
      <c r="JR305" s="75">
        <f t="shared" si="1201"/>
        <v>0.25023774644917718</v>
      </c>
      <c r="JS305" s="75">
        <f t="shared" si="1202"/>
        <v>0.28594034485863695</v>
      </c>
      <c r="JT305" s="75"/>
      <c r="JU305" s="75">
        <f t="shared" si="1203"/>
        <v>0.17773194763125927</v>
      </c>
      <c r="JV305" s="75">
        <f t="shared" si="1204"/>
        <v>0.22172384937238493</v>
      </c>
      <c r="JW305" s="75">
        <f t="shared" si="1205"/>
        <v>0.28208503171818056</v>
      </c>
      <c r="JX305" s="75"/>
      <c r="JY305" s="75"/>
      <c r="JZ305" s="75">
        <f t="shared" si="1206"/>
        <v>2.5731947631259272E-2</v>
      </c>
      <c r="KA305" s="75">
        <f t="shared" si="1207"/>
        <v>1.147946213737544E-2</v>
      </c>
      <c r="KB305" s="75">
        <f t="shared" si="1208"/>
        <v>2.4236690480746559E-2</v>
      </c>
      <c r="KC305" s="75">
        <f t="shared" si="1209"/>
        <v>3.5716152618121999E-2</v>
      </c>
      <c r="KD305" s="75"/>
      <c r="KE305" s="75">
        <f t="shared" si="1210"/>
        <v>-1.2761506276150469E-3</v>
      </c>
      <c r="KF305" s="75">
        <f t="shared" si="1211"/>
        <v>3.8145399382915335E-2</v>
      </c>
      <c r="KG305" s="75">
        <f t="shared" si="1212"/>
        <v>-2.8513897076792249E-2</v>
      </c>
      <c r="KH305" s="75">
        <f t="shared" si="1213"/>
        <v>9.6315023061230853E-3</v>
      </c>
      <c r="KI305" s="75"/>
      <c r="KJ305" s="75">
        <f t="shared" si="1214"/>
        <v>4.9085031718180572E-2</v>
      </c>
      <c r="KK305" s="75">
        <f t="shared" si="1215"/>
        <v>5.4694083491300671E-2</v>
      </c>
      <c r="KL305" s="75">
        <f t="shared" si="1216"/>
        <v>-3.8553131404563956E-3</v>
      </c>
      <c r="KM305" s="75">
        <f t="shared" si="1217"/>
        <v>5.0838770350844276E-2</v>
      </c>
      <c r="KN305" s="75"/>
      <c r="KO305" s="75"/>
      <c r="KP305" s="75"/>
      <c r="KQ305" s="75"/>
      <c r="KR305" s="80">
        <f t="shared" si="1218"/>
        <v>269943.48474637873</v>
      </c>
      <c r="KS305" s="80">
        <f t="shared" si="1219"/>
        <v>40411.860267894328</v>
      </c>
      <c r="KT305" s="80">
        <f t="shared" si="1220"/>
        <v>157195.88125724066</v>
      </c>
      <c r="KU305" s="80">
        <f t="shared" si="1221"/>
        <v>238155.64505137544</v>
      </c>
      <c r="KV305" s="80">
        <f t="shared" si="1222"/>
        <v>113785.45927445918</v>
      </c>
      <c r="KW305" s="80">
        <f t="shared" si="1223"/>
        <v>82638.565652282559</v>
      </c>
      <c r="KX305" s="80">
        <f t="shared" si="1224"/>
        <v>17738.91888208258</v>
      </c>
      <c r="KY305" s="80"/>
      <c r="KZ305" s="80">
        <f t="shared" ref="KZ305:LF305" si="1241">SUM(KZ71:KZ135)</f>
        <v>214525.61121884064</v>
      </c>
      <c r="LA305" s="80">
        <f t="shared" si="1241"/>
        <v>114649.50999582569</v>
      </c>
      <c r="LB305" s="80">
        <f t="shared" si="1241"/>
        <v>183161.14717798334</v>
      </c>
      <c r="LC305" s="80">
        <f t="shared" si="1241"/>
        <v>134872.88087283628</v>
      </c>
      <c r="LD305" s="80">
        <f t="shared" si="1241"/>
        <v>109288.13160016252</v>
      </c>
      <c r="LE305" s="80">
        <f t="shared" si="1241"/>
        <v>123398.61516329934</v>
      </c>
      <c r="LF305" s="80">
        <f t="shared" si="1241"/>
        <v>33226.43394185503</v>
      </c>
      <c r="LG305" s="80"/>
      <c r="LH305" s="80">
        <f t="shared" ref="LH305:LN305" si="1242">SUM(LH71:LH135)</f>
        <v>221185</v>
      </c>
      <c r="LI305" s="80">
        <f t="shared" si="1242"/>
        <v>165501</v>
      </c>
      <c r="LJ305" s="80">
        <f t="shared" si="1242"/>
        <v>130768</v>
      </c>
      <c r="LK305" s="80">
        <f t="shared" si="1242"/>
        <v>132485</v>
      </c>
      <c r="LL305" s="80">
        <f t="shared" si="1242"/>
        <v>108700</v>
      </c>
      <c r="LM305" s="80">
        <f t="shared" si="1242"/>
        <v>96644</v>
      </c>
      <c r="LN305" s="80">
        <f t="shared" si="1242"/>
        <v>55902</v>
      </c>
      <c r="LO305" s="80"/>
      <c r="LP305" s="80">
        <f t="shared" si="1227"/>
        <v>-55417.87352753809</v>
      </c>
      <c r="LQ305" s="80">
        <f t="shared" si="1227"/>
        <v>74237.649727931363</v>
      </c>
      <c r="LR305" s="80">
        <f t="shared" si="1227"/>
        <v>25965.265920742677</v>
      </c>
      <c r="LS305" s="80">
        <f t="shared" si="1227"/>
        <v>-103282.76417853916</v>
      </c>
      <c r="LT305" s="80">
        <f t="shared" si="1227"/>
        <v>-4497.3276742966555</v>
      </c>
      <c r="LU305" s="80">
        <f t="shared" si="1227"/>
        <v>40760.049511016783</v>
      </c>
      <c r="LV305" s="80">
        <f t="shared" si="1227"/>
        <v>15487.51505977245</v>
      </c>
      <c r="LW305" s="80"/>
      <c r="LX305" s="80">
        <f t="shared" si="1228"/>
        <v>6659.3887811593595</v>
      </c>
      <c r="LY305" s="80">
        <f t="shared" si="1228"/>
        <v>50851.490004174309</v>
      </c>
      <c r="LZ305" s="80">
        <f t="shared" si="1228"/>
        <v>-52393.147177983337</v>
      </c>
      <c r="MA305" s="80">
        <f t="shared" si="1228"/>
        <v>-2387.8808728362783</v>
      </c>
      <c r="MB305" s="80">
        <f t="shared" si="1228"/>
        <v>-588.13160016252368</v>
      </c>
      <c r="MC305" s="80">
        <f t="shared" si="1228"/>
        <v>-26754.615163299342</v>
      </c>
      <c r="MD305" s="80">
        <f t="shared" si="1228"/>
        <v>22675.56605814497</v>
      </c>
      <c r="ME305" s="80"/>
      <c r="MF305" s="80">
        <f t="shared" si="1229"/>
        <v>-48758.48474637873</v>
      </c>
      <c r="MG305" s="80">
        <f t="shared" si="1229"/>
        <v>125089.13973210567</v>
      </c>
      <c r="MH305" s="80">
        <f t="shared" si="1229"/>
        <v>-26427.88125724066</v>
      </c>
      <c r="MI305" s="80">
        <f t="shared" si="1229"/>
        <v>-105670.64505137544</v>
      </c>
      <c r="MJ305" s="80">
        <f t="shared" si="1229"/>
        <v>-5085.4592744591791</v>
      </c>
      <c r="MK305" s="80">
        <f t="shared" si="1229"/>
        <v>14005.434347717441</v>
      </c>
      <c r="ML305" s="80">
        <f t="shared" si="1229"/>
        <v>38163.08111791742</v>
      </c>
      <c r="MM305" s="80"/>
      <c r="MN305" s="77">
        <f t="shared" si="1230"/>
        <v>-0.20529435477801994</v>
      </c>
      <c r="MO305" s="77">
        <f t="shared" si="1230"/>
        <v>1.8370262897031326</v>
      </c>
      <c r="MP305" s="77">
        <f t="shared" si="1230"/>
        <v>0.16517777509865056</v>
      </c>
      <c r="MQ305" s="77">
        <f t="shared" si="1230"/>
        <v>-0.43367758155074926</v>
      </c>
      <c r="MR305" s="77">
        <f t="shared" si="1230"/>
        <v>-3.9524625580222503E-2</v>
      </c>
      <c r="MS305" s="77">
        <f t="shared" si="1230"/>
        <v>0.49323278047349495</v>
      </c>
      <c r="MT305" s="77">
        <f t="shared" si="1230"/>
        <v>0.87308111405908795</v>
      </c>
      <c r="MU305" s="77"/>
      <c r="MV305" s="77">
        <f t="shared" si="1231"/>
        <v>3.1042395093637664E-2</v>
      </c>
      <c r="MW305" s="77">
        <f t="shared" si="1231"/>
        <v>0.44353865974678636</v>
      </c>
      <c r="MX305" s="77">
        <f t="shared" si="1231"/>
        <v>-0.28604945964370543</v>
      </c>
      <c r="MY305" s="77">
        <f t="shared" si="1231"/>
        <v>-1.7704677599996332E-2</v>
      </c>
      <c r="MZ305" s="77">
        <f t="shared" si="1231"/>
        <v>-5.3814773072911517E-3</v>
      </c>
      <c r="NA305" s="77">
        <f t="shared" si="1231"/>
        <v>-0.21681454956276186</v>
      </c>
      <c r="NB305" s="77">
        <f t="shared" si="1231"/>
        <v>0.68245560440901754</v>
      </c>
      <c r="NC305" s="77"/>
      <c r="ND305" s="77">
        <f t="shared" si="1232"/>
        <v>-0.180624788155895</v>
      </c>
      <c r="NE305" s="77">
        <f t="shared" si="1232"/>
        <v>3.095357127904458</v>
      </c>
      <c r="NF305" s="77">
        <f t="shared" si="1232"/>
        <v>-0.16812069785717337</v>
      </c>
      <c r="NG305" s="77">
        <f t="shared" si="1232"/>
        <v>-0.44370413738704345</v>
      </c>
      <c r="NH305" s="77">
        <f t="shared" si="1232"/>
        <v>-4.4693402011874508E-2</v>
      </c>
      <c r="NI305" s="77">
        <f t="shared" si="1232"/>
        <v>0.16947818778278367</v>
      </c>
      <c r="NJ305" s="77">
        <f t="shared" si="1232"/>
        <v>2.1513758178613989</v>
      </c>
      <c r="NK305" s="77"/>
      <c r="NL305" s="77"/>
      <c r="NM305" s="73">
        <v>817707</v>
      </c>
      <c r="NN305" s="214">
        <v>67</v>
      </c>
      <c r="NO305" s="214">
        <v>954</v>
      </c>
      <c r="NP305" s="214">
        <v>1187</v>
      </c>
      <c r="NQ305" s="214">
        <v>100</v>
      </c>
      <c r="NR305" s="214">
        <v>3076</v>
      </c>
      <c r="NS305" s="73">
        <v>5384</v>
      </c>
      <c r="NT305" s="73">
        <v>823091</v>
      </c>
      <c r="NU305" s="75"/>
      <c r="NV305" s="75"/>
      <c r="NW305" s="73"/>
      <c r="NX305" s="73"/>
      <c r="NY305" s="75"/>
      <c r="NZ305" s="75"/>
      <c r="OA305" s="75"/>
      <c r="OB305" s="73"/>
      <c r="OC305" s="73"/>
      <c r="OD305" s="73"/>
      <c r="OE305" s="73"/>
      <c r="OF305" s="75"/>
      <c r="OG305" s="75"/>
      <c r="OH305" s="73"/>
      <c r="OI305" s="73"/>
      <c r="OJ305" s="75"/>
      <c r="OK305" s="75"/>
      <c r="OL305" s="75"/>
      <c r="OM305" s="73"/>
      <c r="ON305" s="73"/>
      <c r="OO305" s="73"/>
      <c r="OP305" s="75"/>
      <c r="OQ305" s="75"/>
      <c r="OR305" s="75"/>
      <c r="OS305" s="73"/>
      <c r="OT305" s="75"/>
      <c r="OU305" s="75"/>
      <c r="OV305" s="73"/>
      <c r="OW305" s="75"/>
      <c r="OX305" s="75"/>
      <c r="OY305" s="73"/>
      <c r="OZ305" s="75"/>
      <c r="PA305" s="73"/>
      <c r="PB305" s="75"/>
      <c r="PC305" s="73"/>
      <c r="PD305" s="73"/>
      <c r="PE305" s="75"/>
      <c r="PF305" s="75"/>
      <c r="PG305" s="75"/>
      <c r="PH305" s="75"/>
      <c r="PI305" s="75"/>
      <c r="PJ305" s="75"/>
      <c r="PK305" s="75"/>
      <c r="PL305" s="75"/>
      <c r="PM305" s="75"/>
      <c r="PN305" s="75"/>
      <c r="PO305" s="73"/>
      <c r="PP305" s="75"/>
      <c r="PQ305" s="73"/>
      <c r="PR305" s="73"/>
      <c r="PS305" s="73"/>
      <c r="PT305" s="73"/>
      <c r="PU305" s="73"/>
      <c r="PV305" s="73"/>
      <c r="PW305" s="73"/>
    </row>
    <row r="306" spans="1:439" outlineLevel="1" x14ac:dyDescent="0.25">
      <c r="A306" s="73"/>
      <c r="B306" s="73"/>
      <c r="C306" s="3">
        <f>SUM(C136:C199)</f>
        <v>0</v>
      </c>
      <c r="D306" s="104"/>
      <c r="E306" s="104"/>
      <c r="F306" s="104" t="s">
        <v>396</v>
      </c>
      <c r="G306" s="130">
        <v>71200</v>
      </c>
      <c r="H306" s="131">
        <v>188317</v>
      </c>
      <c r="I306" s="131">
        <v>60210</v>
      </c>
      <c r="J306" s="131">
        <v>106265</v>
      </c>
      <c r="K306" s="131">
        <v>118803</v>
      </c>
      <c r="L306" s="131">
        <v>180702</v>
      </c>
      <c r="M306" s="131">
        <v>49533</v>
      </c>
      <c r="N306" s="131">
        <v>6489</v>
      </c>
      <c r="O306" s="131">
        <v>3702</v>
      </c>
      <c r="P306" s="104">
        <v>785221</v>
      </c>
      <c r="Q306" s="105">
        <v>9.0999999999999998E-2</v>
      </c>
      <c r="R306" s="106">
        <v>0.24</v>
      </c>
      <c r="S306" s="106">
        <v>7.6999999999999999E-2</v>
      </c>
      <c r="T306" s="106">
        <v>0.13500000000000001</v>
      </c>
      <c r="U306" s="106">
        <v>0.151</v>
      </c>
      <c r="V306" s="106">
        <v>0.23</v>
      </c>
      <c r="W306" s="106">
        <v>6.3E-2</v>
      </c>
      <c r="X306" s="106">
        <v>8.0000000000000002E-3</v>
      </c>
      <c r="Y306" s="106">
        <v>5.0000000000000001E-3</v>
      </c>
      <c r="Z306" s="165">
        <v>1</v>
      </c>
      <c r="AA306" s="75"/>
      <c r="AB306" s="79">
        <v>105798</v>
      </c>
      <c r="AC306" s="80">
        <v>200171</v>
      </c>
      <c r="AD306" s="80">
        <v>60995</v>
      </c>
      <c r="AE306" s="80">
        <v>124857</v>
      </c>
      <c r="AF306" s="80">
        <v>59121</v>
      </c>
      <c r="AG306" s="80">
        <v>218204</v>
      </c>
      <c r="AH306" s="80">
        <v>10288</v>
      </c>
      <c r="AI306" s="80">
        <v>11682</v>
      </c>
      <c r="AJ306" s="80"/>
      <c r="AK306" s="73">
        <v>791116</v>
      </c>
      <c r="AL306" s="75"/>
      <c r="AM306" s="76">
        <v>0.13373260052887315</v>
      </c>
      <c r="AN306" s="77">
        <v>0.25302357682059268</v>
      </c>
      <c r="AO306" s="77">
        <v>7.7099944887981026E-2</v>
      </c>
      <c r="AP306" s="77">
        <v>0.15782388423442328</v>
      </c>
      <c r="AQ306" s="77">
        <v>7.4731139301948135E-2</v>
      </c>
      <c r="AR306" s="77">
        <v>0.27581795842834678</v>
      </c>
      <c r="AS306" s="77">
        <v>1.3004414017666183E-2</v>
      </c>
      <c r="AT306" s="77">
        <v>1.4766481780168775E-2</v>
      </c>
      <c r="AU306" s="75">
        <v>1</v>
      </c>
      <c r="AV306" s="75"/>
      <c r="AW306" s="75"/>
      <c r="AX306" s="79">
        <f t="shared" ref="AX306:BL306" si="1243">SUM(AX136:AX199)</f>
        <v>70760</v>
      </c>
      <c r="AY306" s="80">
        <f t="shared" si="1243"/>
        <v>42382</v>
      </c>
      <c r="AZ306" s="80">
        <f t="shared" si="1243"/>
        <v>138205</v>
      </c>
      <c r="BA306" s="80">
        <f t="shared" si="1243"/>
        <v>109640</v>
      </c>
      <c r="BB306" s="80">
        <f t="shared" si="1243"/>
        <v>250885</v>
      </c>
      <c r="BC306" s="80">
        <f t="shared" si="1243"/>
        <v>157769</v>
      </c>
      <c r="BD306" s="80">
        <f t="shared" si="1243"/>
        <v>20702</v>
      </c>
      <c r="BE306" s="81">
        <f t="shared" si="1243"/>
        <v>7272</v>
      </c>
      <c r="BF306" s="80">
        <f t="shared" si="1243"/>
        <v>2102</v>
      </c>
      <c r="BG306" s="80">
        <f t="shared" si="1243"/>
        <v>1353</v>
      </c>
      <c r="BH306" s="80">
        <f t="shared" si="1243"/>
        <v>3950</v>
      </c>
      <c r="BI306" s="80">
        <f t="shared" si="1243"/>
        <v>202</v>
      </c>
      <c r="BJ306" s="80">
        <f t="shared" si="1243"/>
        <v>121</v>
      </c>
      <c r="BK306" s="73">
        <f t="shared" si="1243"/>
        <v>5626</v>
      </c>
      <c r="BL306" s="104">
        <f t="shared" si="1243"/>
        <v>805343</v>
      </c>
      <c r="BM306" s="73"/>
      <c r="BN306" s="76">
        <v>7.8657895095545105E-2</v>
      </c>
      <c r="BO306" s="77">
        <v>4.7310969874882432E-2</v>
      </c>
      <c r="BP306" s="77">
        <v>0.13777925925742349</v>
      </c>
      <c r="BQ306" s="77">
        <v>0.17634178891971633</v>
      </c>
      <c r="BR306" s="77">
        <v>0.28508143112585982</v>
      </c>
      <c r="BS306" s="77">
        <v>0.21749043681482427</v>
      </c>
      <c r="BT306" s="77">
        <v>1.658238341712092E-2</v>
      </c>
      <c r="BU306" s="77">
        <v>3.518706916100476E-2</v>
      </c>
      <c r="BV306" s="77">
        <v>3.4807887474736709E-3</v>
      </c>
      <c r="BW306" s="77">
        <v>2.0879775861492116E-3</v>
      </c>
      <c r="BX306" s="77">
        <v>0</v>
      </c>
      <c r="BY306" s="77">
        <v>0</v>
      </c>
      <c r="BZ306" s="77">
        <v>0</v>
      </c>
      <c r="CA306" s="75">
        <v>2.0879775861492116E-3</v>
      </c>
      <c r="CB306" s="113">
        <v>1</v>
      </c>
      <c r="CC306" s="75"/>
      <c r="CD306" s="75"/>
      <c r="CE306" s="79">
        <f t="shared" ref="CE306:CQ306" si="1244">SUM(CE136:CE199)</f>
        <v>80304</v>
      </c>
      <c r="CF306" s="80">
        <f t="shared" si="1244"/>
        <v>187473</v>
      </c>
      <c r="CG306" s="80">
        <f t="shared" si="1244"/>
        <v>164576</v>
      </c>
      <c r="CH306" s="80">
        <f t="shared" si="1244"/>
        <v>110718</v>
      </c>
      <c r="CI306" s="80">
        <f t="shared" si="1244"/>
        <v>97305</v>
      </c>
      <c r="CJ306" s="80">
        <f t="shared" si="1244"/>
        <v>126018</v>
      </c>
      <c r="CK306" s="80">
        <f t="shared" si="1244"/>
        <v>22956</v>
      </c>
      <c r="CL306" s="80">
        <f t="shared" si="1244"/>
        <v>2126</v>
      </c>
      <c r="CM306" s="80">
        <f t="shared" si="1244"/>
        <v>3799</v>
      </c>
      <c r="CN306" s="80">
        <f t="shared" si="1244"/>
        <v>1166</v>
      </c>
      <c r="CO306" s="80">
        <f t="shared" si="1244"/>
        <v>237</v>
      </c>
      <c r="CP306" s="73">
        <f t="shared" si="1244"/>
        <v>7328</v>
      </c>
      <c r="CQ306" s="73">
        <f t="shared" si="1244"/>
        <v>796678</v>
      </c>
      <c r="CR306" s="73"/>
      <c r="CS306" s="76">
        <f t="shared" si="1133"/>
        <v>0.10079856604550395</v>
      </c>
      <c r="CT306" s="77">
        <f t="shared" si="1134"/>
        <v>0.23531840969626375</v>
      </c>
      <c r="CU306" s="77">
        <f t="shared" si="1135"/>
        <v>0.20657781437418882</v>
      </c>
      <c r="CV306" s="77">
        <f t="shared" si="1136"/>
        <v>0.13897459199325199</v>
      </c>
      <c r="CW306" s="77">
        <f t="shared" si="1137"/>
        <v>0.12213842982986853</v>
      </c>
      <c r="CX306" s="77">
        <f t="shared" si="1138"/>
        <v>0.15817933970813805</v>
      </c>
      <c r="CY306" s="77">
        <f t="shared" si="1139"/>
        <v>2.8814652845942777E-2</v>
      </c>
      <c r="CZ306" s="77"/>
      <c r="DA306" s="77"/>
      <c r="DB306" s="77"/>
      <c r="DC306" s="77"/>
      <c r="DD306" s="77">
        <f t="shared" si="1140"/>
        <v>9.1981955068421613E-3</v>
      </c>
      <c r="DE306" s="75">
        <f t="shared" si="1141"/>
        <v>1</v>
      </c>
      <c r="DF306" s="75"/>
      <c r="DG306" s="75"/>
      <c r="DH306" s="79">
        <f t="shared" ref="DH306:DV306" si="1245">SUM(DH136:DH199)</f>
        <v>119066</v>
      </c>
      <c r="DI306" s="80">
        <f t="shared" si="1245"/>
        <v>202593</v>
      </c>
      <c r="DJ306" s="80">
        <f t="shared" si="1245"/>
        <v>144055</v>
      </c>
      <c r="DK306" s="80">
        <f t="shared" si="1245"/>
        <v>120601</v>
      </c>
      <c r="DL306" s="80">
        <f t="shared" si="1245"/>
        <v>1773</v>
      </c>
      <c r="DM306" s="80">
        <f t="shared" si="1245"/>
        <v>42719</v>
      </c>
      <c r="DN306" s="80">
        <f t="shared" si="1245"/>
        <v>81882</v>
      </c>
      <c r="DO306" s="80">
        <f t="shared" si="1245"/>
        <v>85261</v>
      </c>
      <c r="DP306" s="80">
        <f t="shared" si="1245"/>
        <v>5732</v>
      </c>
      <c r="DQ306" s="80">
        <f t="shared" si="1245"/>
        <v>4345</v>
      </c>
      <c r="DR306" s="80">
        <f t="shared" si="1245"/>
        <v>602</v>
      </c>
      <c r="DS306" s="80">
        <f t="shared" si="1245"/>
        <v>278</v>
      </c>
      <c r="DT306" s="80">
        <f t="shared" si="1245"/>
        <v>1363</v>
      </c>
      <c r="DU306" s="73">
        <f t="shared" si="1245"/>
        <v>12320</v>
      </c>
      <c r="DV306" s="73">
        <f t="shared" si="1245"/>
        <v>810270</v>
      </c>
      <c r="DW306" s="76">
        <f t="shared" si="1143"/>
        <v>0.1469460797018278</v>
      </c>
      <c r="DX306" s="77">
        <f t="shared" si="1144"/>
        <v>0.25003147099115108</v>
      </c>
      <c r="DY306" s="77">
        <f t="shared" si="1145"/>
        <v>0.17778641687338789</v>
      </c>
      <c r="DZ306" s="77">
        <f t="shared" si="1146"/>
        <v>0.14884050995347231</v>
      </c>
      <c r="EA306" s="77">
        <f t="shared" si="1147"/>
        <v>2.1881595023880928E-3</v>
      </c>
      <c r="EB306" s="77">
        <f t="shared" si="1148"/>
        <v>5.2721932195441024E-2</v>
      </c>
      <c r="EC306" s="77">
        <f t="shared" si="1149"/>
        <v>0.10105520382094857</v>
      </c>
      <c r="ED306" s="77">
        <f t="shared" si="1150"/>
        <v>0.10522541868759797</v>
      </c>
      <c r="EE306" s="76">
        <f t="shared" si="1151"/>
        <v>7.0741851481604893E-3</v>
      </c>
      <c r="EF306" s="77">
        <f t="shared" si="1152"/>
        <v>5.3624100608439165E-3</v>
      </c>
      <c r="EG306" s="77">
        <f t="shared" si="1153"/>
        <v>7.4296222246905349E-4</v>
      </c>
      <c r="EH306" s="77">
        <f t="shared" si="1154"/>
        <v>3.4309551137275227E-4</v>
      </c>
      <c r="EI306" s="75">
        <f t="shared" si="1155"/>
        <v>1.6821553309390696E-3</v>
      </c>
      <c r="EJ306" s="75">
        <f t="shared" si="1156"/>
        <v>1.5204808273785281E-2</v>
      </c>
      <c r="EK306" s="75">
        <f t="shared" si="1157"/>
        <v>1</v>
      </c>
      <c r="EL306" s="75"/>
      <c r="EM306" s="75"/>
      <c r="EN306" s="75"/>
      <c r="EO306" s="75"/>
      <c r="EP306" s="75"/>
      <c r="EQ306" s="75">
        <v>0.24</v>
      </c>
      <c r="ER306" s="75">
        <v>0.25302357682059268</v>
      </c>
      <c r="ES306" s="75">
        <v>0.28508143112585982</v>
      </c>
      <c r="ET306" s="75">
        <v>0.19357070594071926</v>
      </c>
      <c r="EU306" s="75">
        <f t="shared" si="1158"/>
        <v>0.25003147099115108</v>
      </c>
      <c r="EV306" s="75"/>
      <c r="EW306" s="75">
        <v>9.0999999999999998E-2</v>
      </c>
      <c r="EX306" s="75">
        <v>7.7099944887981026E-2</v>
      </c>
      <c r="EY306" s="75">
        <v>4.7310969874882432E-2</v>
      </c>
      <c r="EZ306" s="75">
        <v>0.14067622253134759</v>
      </c>
      <c r="FA306" s="75">
        <f t="shared" si="1159"/>
        <v>0.17778641687338789</v>
      </c>
      <c r="FB306" s="75"/>
      <c r="FC306" s="75">
        <v>7.6999999999999999E-2</v>
      </c>
      <c r="FD306" s="75"/>
      <c r="FE306" s="75">
        <v>3.518706916100476E-2</v>
      </c>
      <c r="FF306" s="75"/>
      <c r="FG306" s="75"/>
      <c r="FH306" s="75"/>
      <c r="FI306" s="75"/>
      <c r="FJ306" s="75"/>
      <c r="FK306" s="75">
        <v>3.4807887474736709E-3</v>
      </c>
      <c r="FL306" s="75"/>
      <c r="FM306" s="75"/>
      <c r="FN306" s="75"/>
      <c r="FO306" s="75">
        <v>0.40799999999999997</v>
      </c>
      <c r="FP306" s="75">
        <v>0.33012352170857373</v>
      </c>
      <c r="FQ306" s="75">
        <v>0.37106025890922067</v>
      </c>
      <c r="FR306" s="75">
        <v>0.33424692847206683</v>
      </c>
      <c r="FS306" s="75">
        <f t="shared" si="1160"/>
        <v>0.427817887864539</v>
      </c>
      <c r="FT306" s="75"/>
      <c r="FU306" s="75"/>
      <c r="FV306" s="75">
        <f t="shared" si="1161"/>
        <v>1.0031470991151092E-2</v>
      </c>
      <c r="FW306" s="75">
        <f t="shared" si="1162"/>
        <v>-9.1510725185140557E-2</v>
      </c>
      <c r="FX306" s="75">
        <f t="shared" si="1162"/>
        <v>5.6460765050431821E-2</v>
      </c>
      <c r="FY306" s="75">
        <f t="shared" si="1163"/>
        <v>-3.5049960134708735E-2</v>
      </c>
      <c r="FZ306" s="75"/>
      <c r="GA306" s="75">
        <f t="shared" si="1164"/>
        <v>8.6786416873387895E-2</v>
      </c>
      <c r="GB306" s="75">
        <f t="shared" si="1165"/>
        <v>9.336525265646517E-2</v>
      </c>
      <c r="GC306" s="75">
        <f t="shared" si="1165"/>
        <v>3.7110194342040298E-2</v>
      </c>
      <c r="GD306" s="75">
        <f t="shared" si="1166"/>
        <v>0.13047544699850547</v>
      </c>
      <c r="GE306" s="75"/>
      <c r="GF306" s="75">
        <f t="shared" si="1167"/>
        <v>-7.6999999999999999E-2</v>
      </c>
      <c r="GG306" s="75"/>
      <c r="GH306" s="75"/>
      <c r="GI306" s="75"/>
      <c r="GJ306" s="75"/>
      <c r="GK306" s="75"/>
      <c r="GL306" s="75"/>
      <c r="GM306" s="75"/>
      <c r="GN306" s="75"/>
      <c r="GO306" s="75"/>
      <c r="GP306" s="75">
        <f t="shared" si="1168"/>
        <v>1.981788786453903E-2</v>
      </c>
      <c r="GQ306" s="75">
        <f t="shared" si="1169"/>
        <v>-3.6813330437153846E-2</v>
      </c>
      <c r="GR306" s="75">
        <f t="shared" si="1169"/>
        <v>9.3570959392472175E-2</v>
      </c>
      <c r="GS306" s="75">
        <f t="shared" si="1170"/>
        <v>5.6757628955318329E-2</v>
      </c>
      <c r="GT306" s="75"/>
      <c r="GU306" s="75"/>
      <c r="GV306" s="75"/>
      <c r="GW306" s="75">
        <v>8.0000000000000002E-3</v>
      </c>
      <c r="GX306" s="75">
        <v>1.3004414017666183E-2</v>
      </c>
      <c r="GY306" s="75">
        <v>1.658238341712092E-2</v>
      </c>
      <c r="GZ306" s="75">
        <v>2.0270138814579907E-2</v>
      </c>
      <c r="HA306" s="75">
        <f t="shared" si="1171"/>
        <v>5.2721932195441024E-2</v>
      </c>
      <c r="HB306" s="75"/>
      <c r="HC306" s="75">
        <f t="shared" si="1172"/>
        <v>4.4721932195441023E-2</v>
      </c>
      <c r="HD306" s="75">
        <f t="shared" si="1173"/>
        <v>3.6877553974589868E-3</v>
      </c>
      <c r="HE306" s="75">
        <f t="shared" si="1173"/>
        <v>3.2451793380861113E-2</v>
      </c>
      <c r="HF306" s="75">
        <f t="shared" si="1174"/>
        <v>3.6139548778320103E-2</v>
      </c>
      <c r="HG306" s="75"/>
      <c r="HH306" s="75"/>
      <c r="HI306" s="75">
        <v>0.23</v>
      </c>
      <c r="HJ306" s="75">
        <v>0.27581795842834678</v>
      </c>
      <c r="HK306" s="75">
        <v>0.21749043681482427</v>
      </c>
      <c r="HL306" s="75">
        <v>0.25841083084465805</v>
      </c>
      <c r="HM306" s="75">
        <f t="shared" si="1175"/>
        <v>0.14884050995347231</v>
      </c>
      <c r="HN306" s="75"/>
      <c r="HO306" s="75">
        <f t="shared" si="1176"/>
        <v>-8.1159490046527699E-2</v>
      </c>
      <c r="HP306" s="75">
        <f t="shared" si="1177"/>
        <v>4.0920394029833773E-2</v>
      </c>
      <c r="HQ306" s="75">
        <f t="shared" si="1177"/>
        <v>-0.10957032089118574</v>
      </c>
      <c r="HR306" s="75">
        <f t="shared" si="1178"/>
        <v>-6.8649926861351962E-2</v>
      </c>
      <c r="HS306" s="75"/>
      <c r="HT306" s="75"/>
      <c r="HU306" s="75">
        <v>0.13500000000000001</v>
      </c>
      <c r="HV306" s="75">
        <v>0.13373260052887315</v>
      </c>
      <c r="HW306" s="75">
        <v>0.13777925925742349</v>
      </c>
      <c r="HX306" s="75">
        <v>0.13526031381628226</v>
      </c>
      <c r="HY306" s="75">
        <f t="shared" si="1179"/>
        <v>0.1469460797018278</v>
      </c>
      <c r="HZ306" s="75"/>
      <c r="IA306" s="75">
        <f t="shared" si="1180"/>
        <v>1.1946079701827789E-2</v>
      </c>
      <c r="IB306" s="75">
        <f t="shared" si="1181"/>
        <v>-2.5189454411412293E-3</v>
      </c>
      <c r="IC306" s="75">
        <f t="shared" si="1181"/>
        <v>1.168576588554554E-2</v>
      </c>
      <c r="ID306" s="75">
        <f t="shared" si="1182"/>
        <v>9.1668204444043111E-3</v>
      </c>
      <c r="IE306" s="75"/>
      <c r="IF306" s="75"/>
      <c r="IG306" s="75">
        <v>0.151</v>
      </c>
      <c r="IH306" s="75">
        <v>0.15782388423442328</v>
      </c>
      <c r="II306" s="75">
        <v>0.17634178891971633</v>
      </c>
      <c r="IJ306" s="75">
        <v>0.12436161830367999</v>
      </c>
      <c r="IK306" s="75">
        <f t="shared" si="1183"/>
        <v>0.10522541868759797</v>
      </c>
      <c r="IL306" s="75"/>
      <c r="IM306" s="75">
        <f t="shared" si="1184"/>
        <v>-4.577458131240203E-2</v>
      </c>
      <c r="IN306" s="75">
        <f t="shared" si="1185"/>
        <v>-5.1980170616036339E-2</v>
      </c>
      <c r="IO306" s="75">
        <f t="shared" si="1185"/>
        <v>-1.9136199616082025E-2</v>
      </c>
      <c r="IP306" s="75">
        <f t="shared" si="1186"/>
        <v>-7.1116370232118364E-2</v>
      </c>
      <c r="IQ306" s="75"/>
      <c r="IR306" s="75"/>
      <c r="IS306" s="75">
        <v>6.3E-2</v>
      </c>
      <c r="IT306" s="75">
        <v>7.4731139301948135E-2</v>
      </c>
      <c r="IU306" s="75">
        <v>7.8657895095545105E-2</v>
      </c>
      <c r="IV306" s="75">
        <v>0.12204520471989028</v>
      </c>
      <c r="IW306" s="75">
        <f t="shared" si="1187"/>
        <v>0.10105520382094857</v>
      </c>
      <c r="IX306" s="75"/>
      <c r="IY306" s="75">
        <f t="shared" si="1188"/>
        <v>3.8055203820948569E-2</v>
      </c>
      <c r="IZ306" s="75">
        <f t="shared" si="1189"/>
        <v>4.3387309624345172E-2</v>
      </c>
      <c r="JA306" s="75">
        <f t="shared" si="1189"/>
        <v>-2.0990000898941708E-2</v>
      </c>
      <c r="JB306" s="75">
        <f t="shared" si="1190"/>
        <v>2.2397308725403464E-2</v>
      </c>
      <c r="JC306" s="75"/>
      <c r="JD306" s="75"/>
      <c r="JE306" s="75">
        <f t="shared" si="1191"/>
        <v>0.159</v>
      </c>
      <c r="JF306" s="75">
        <f t="shared" si="1192"/>
        <v>0.214</v>
      </c>
      <c r="JG306" s="75">
        <f t="shared" si="1193"/>
        <v>0.222</v>
      </c>
      <c r="JH306" s="75"/>
      <c r="JI306" s="75">
        <f t="shared" si="1194"/>
        <v>0.17082829825208948</v>
      </c>
      <c r="JJ306" s="75">
        <f t="shared" si="1195"/>
        <v>0.23255502353637142</v>
      </c>
      <c r="JK306" s="75">
        <f t="shared" si="1196"/>
        <v>0.24555943755403761</v>
      </c>
      <c r="JL306" s="75"/>
      <c r="JM306" s="75">
        <f t="shared" si="1197"/>
        <v>0.19292417233683726</v>
      </c>
      <c r="JN306" s="75">
        <f t="shared" si="1198"/>
        <v>0.25499968401526141</v>
      </c>
      <c r="JO306" s="75">
        <f t="shared" si="1199"/>
        <v>0.27158206743238233</v>
      </c>
      <c r="JP306" s="75"/>
      <c r="JQ306" s="75">
        <f t="shared" si="1200"/>
        <v>0.12961321889144672</v>
      </c>
      <c r="JR306" s="75">
        <f t="shared" si="1201"/>
        <v>0.23977315803875593</v>
      </c>
      <c r="JS306" s="75">
        <f t="shared" si="1202"/>
        <v>0.26858781088469874</v>
      </c>
      <c r="JT306" s="75"/>
      <c r="JU306" s="75">
        <f t="shared" si="1203"/>
        <v>0.15794735088303899</v>
      </c>
      <c r="JV306" s="75">
        <f t="shared" si="1204"/>
        <v>0.20628062250854654</v>
      </c>
      <c r="JW306" s="75">
        <f t="shared" si="1205"/>
        <v>0.25900255470398759</v>
      </c>
      <c r="JX306" s="75"/>
      <c r="JY306" s="75"/>
      <c r="JZ306" s="75">
        <f t="shared" si="1206"/>
        <v>-1.052649116961013E-3</v>
      </c>
      <c r="KA306" s="75">
        <f t="shared" si="1207"/>
        <v>-6.3310953445390533E-2</v>
      </c>
      <c r="KB306" s="75">
        <f t="shared" si="1208"/>
        <v>2.8334131991592265E-2</v>
      </c>
      <c r="KC306" s="75">
        <f t="shared" si="1209"/>
        <v>-3.4976821453798268E-2</v>
      </c>
      <c r="KD306" s="75"/>
      <c r="KE306" s="75">
        <f t="shared" si="1210"/>
        <v>-7.7193774914534607E-3</v>
      </c>
      <c r="KF306" s="75">
        <f t="shared" si="1211"/>
        <v>-1.5226525976505478E-2</v>
      </c>
      <c r="KG306" s="75">
        <f t="shared" si="1212"/>
        <v>-3.3492535530209394E-2</v>
      </c>
      <c r="KH306" s="75">
        <f t="shared" si="1213"/>
        <v>-4.8719061506714872E-2</v>
      </c>
      <c r="KI306" s="75"/>
      <c r="KJ306" s="75">
        <f t="shared" si="1214"/>
        <v>3.7002554703987584E-2</v>
      </c>
      <c r="KK306" s="75">
        <f t="shared" si="1215"/>
        <v>-2.9942565476835936E-3</v>
      </c>
      <c r="KL306" s="75">
        <f t="shared" si="1216"/>
        <v>-9.5852561807111547E-3</v>
      </c>
      <c r="KM306" s="75">
        <f t="shared" si="1217"/>
        <v>-1.2579512728394748E-2</v>
      </c>
      <c r="KN306" s="75"/>
      <c r="KO306" s="75"/>
      <c r="KP306" s="75"/>
      <c r="KQ306" s="75"/>
      <c r="KR306" s="80">
        <f t="shared" si="1218"/>
        <v>230992.93119835044</v>
      </c>
      <c r="KS306" s="80">
        <f t="shared" si="1219"/>
        <v>38334.659560520988</v>
      </c>
      <c r="KT306" s="80">
        <f t="shared" si="1220"/>
        <v>176225.97623794767</v>
      </c>
      <c r="KU306" s="80">
        <f t="shared" si="1221"/>
        <v>111638.40039851253</v>
      </c>
      <c r="KV306" s="80">
        <f t="shared" si="1222"/>
        <v>142884.46130797855</v>
      </c>
      <c r="KW306" s="80">
        <f t="shared" si="1223"/>
        <v>63734.132659067334</v>
      </c>
      <c r="KX306" s="80">
        <f t="shared" si="1224"/>
        <v>13436.207811390568</v>
      </c>
      <c r="KY306" s="80"/>
      <c r="KZ306" s="80">
        <f t="shared" ref="KZ306:LF306" si="1246">SUM(KZ136:KZ199)</f>
        <v>191873.14830672959</v>
      </c>
      <c r="LA306" s="80">
        <f t="shared" si="1246"/>
        <v>99459.729801876339</v>
      </c>
      <c r="LB306" s="80">
        <f t="shared" si="1246"/>
        <v>166228.59002050199</v>
      </c>
      <c r="LC306" s="80">
        <f t="shared" si="1246"/>
        <v>127933.94913667381</v>
      </c>
      <c r="LD306" s="80">
        <f t="shared" si="1246"/>
        <v>81341.186137589553</v>
      </c>
      <c r="LE306" s="80">
        <f t="shared" si="1246"/>
        <v>112576.64393479792</v>
      </c>
      <c r="LF306" s="80">
        <f t="shared" si="1246"/>
        <v>23447.836744242781</v>
      </c>
      <c r="LG306" s="80"/>
      <c r="LH306" s="80">
        <f t="shared" ref="LH306:LN306" si="1247">SUM(LH136:LH199)</f>
        <v>202593</v>
      </c>
      <c r="LI306" s="80">
        <f t="shared" si="1247"/>
        <v>144055</v>
      </c>
      <c r="LJ306" s="80">
        <f t="shared" si="1247"/>
        <v>120601</v>
      </c>
      <c r="LK306" s="80">
        <f t="shared" si="1247"/>
        <v>119066</v>
      </c>
      <c r="LL306" s="80">
        <f t="shared" si="1247"/>
        <v>85261</v>
      </c>
      <c r="LM306" s="80">
        <f t="shared" si="1247"/>
        <v>81882</v>
      </c>
      <c r="LN306" s="80">
        <f t="shared" si="1247"/>
        <v>42719</v>
      </c>
      <c r="LO306" s="80"/>
      <c r="LP306" s="80">
        <f t="shared" si="1227"/>
        <v>-39119.782891620853</v>
      </c>
      <c r="LQ306" s="80">
        <f t="shared" si="1227"/>
        <v>61125.070241355352</v>
      </c>
      <c r="LR306" s="80">
        <f t="shared" si="1227"/>
        <v>-9997.3862174456881</v>
      </c>
      <c r="LS306" s="80">
        <f t="shared" si="1227"/>
        <v>16295.548738161277</v>
      </c>
      <c r="LT306" s="80">
        <f t="shared" si="1227"/>
        <v>-61543.275170388995</v>
      </c>
      <c r="LU306" s="80">
        <f t="shared" si="1227"/>
        <v>48842.511275730583</v>
      </c>
      <c r="LV306" s="80">
        <f t="shared" si="1227"/>
        <v>10011.628932852213</v>
      </c>
      <c r="LW306" s="80"/>
      <c r="LX306" s="80">
        <f t="shared" si="1228"/>
        <v>10719.851693270408</v>
      </c>
      <c r="LY306" s="80">
        <f t="shared" si="1228"/>
        <v>44595.270198123661</v>
      </c>
      <c r="LZ306" s="80">
        <f t="shared" si="1228"/>
        <v>-45627.590020501986</v>
      </c>
      <c r="MA306" s="80">
        <f t="shared" si="1228"/>
        <v>-8867.9491366738075</v>
      </c>
      <c r="MB306" s="80">
        <f t="shared" si="1228"/>
        <v>3919.8138624104467</v>
      </c>
      <c r="MC306" s="80">
        <f t="shared" si="1228"/>
        <v>-30694.643934797918</v>
      </c>
      <c r="MD306" s="80">
        <f t="shared" si="1228"/>
        <v>19271.163255757219</v>
      </c>
      <c r="ME306" s="80"/>
      <c r="MF306" s="80">
        <f t="shared" si="1229"/>
        <v>-28399.931198350445</v>
      </c>
      <c r="MG306" s="80">
        <f t="shared" si="1229"/>
        <v>105720.34043947901</v>
      </c>
      <c r="MH306" s="80">
        <f t="shared" si="1229"/>
        <v>-55624.976237947674</v>
      </c>
      <c r="MI306" s="80">
        <f t="shared" si="1229"/>
        <v>7427.599601487469</v>
      </c>
      <c r="MJ306" s="80">
        <f t="shared" si="1229"/>
        <v>-57623.461307978549</v>
      </c>
      <c r="MK306" s="80">
        <f t="shared" si="1229"/>
        <v>18147.867340932666</v>
      </c>
      <c r="ML306" s="80">
        <f t="shared" si="1229"/>
        <v>29282.792188609434</v>
      </c>
      <c r="MM306" s="80"/>
      <c r="MN306" s="77">
        <f t="shared" si="1230"/>
        <v>-0.16935489189506511</v>
      </c>
      <c r="MO306" s="77">
        <f t="shared" si="1230"/>
        <v>1.59451188407853</v>
      </c>
      <c r="MP306" s="77">
        <f t="shared" si="1230"/>
        <v>-5.6730491332031549E-2</v>
      </c>
      <c r="MQ306" s="77">
        <f t="shared" si="1230"/>
        <v>0.14596723600473943</v>
      </c>
      <c r="MR306" s="77">
        <f t="shared" si="1230"/>
        <v>-0.4307205598636531</v>
      </c>
      <c r="MS306" s="77">
        <f t="shared" si="1230"/>
        <v>0.76634778317300678</v>
      </c>
      <c r="MT306" s="77">
        <f t="shared" si="1230"/>
        <v>0.7451231086471316</v>
      </c>
      <c r="MU306" s="77"/>
      <c r="MV306" s="77">
        <f t="shared" si="1231"/>
        <v>5.5869473075688458E-2</v>
      </c>
      <c r="MW306" s="77">
        <f t="shared" si="1231"/>
        <v>0.4483751392343151</v>
      </c>
      <c r="MX306" s="77">
        <f t="shared" si="1231"/>
        <v>-0.27448701823720251</v>
      </c>
      <c r="MY306" s="77">
        <f t="shared" si="1231"/>
        <v>-6.931662155758235E-2</v>
      </c>
      <c r="MZ306" s="77">
        <f t="shared" si="1231"/>
        <v>4.8189779969277022E-2</v>
      </c>
      <c r="NA306" s="77">
        <f t="shared" si="1231"/>
        <v>-0.27265552482249894</v>
      </c>
      <c r="NB306" s="77">
        <f t="shared" si="1231"/>
        <v>0.82187382426606703</v>
      </c>
      <c r="NC306" s="77"/>
      <c r="ND306" s="77">
        <f t="shared" si="1232"/>
        <v>-0.12294718739234411</v>
      </c>
      <c r="NE306" s="77">
        <f t="shared" si="1232"/>
        <v>2.7578265113473259</v>
      </c>
      <c r="NF306" s="77">
        <f t="shared" si="1232"/>
        <v>-0.31564572616037323</v>
      </c>
      <c r="NG306" s="77">
        <f t="shared" si="1232"/>
        <v>6.6532658789210261E-2</v>
      </c>
      <c r="NH306" s="77">
        <f t="shared" si="1232"/>
        <v>-0.40328710890244929</v>
      </c>
      <c r="NI306" s="77">
        <f t="shared" si="1232"/>
        <v>0.28474330133291309</v>
      </c>
      <c r="NJ306" s="77">
        <f t="shared" si="1232"/>
        <v>2.1793941117660367</v>
      </c>
      <c r="NK306" s="77"/>
      <c r="NL306" s="77"/>
      <c r="NM306" s="73">
        <v>929011</v>
      </c>
      <c r="NN306" s="214">
        <v>43</v>
      </c>
      <c r="NO306" s="214">
        <v>946</v>
      </c>
      <c r="NP306" s="214">
        <v>767</v>
      </c>
      <c r="NQ306" s="214">
        <v>65</v>
      </c>
      <c r="NR306" s="214">
        <v>2177</v>
      </c>
      <c r="NS306" s="73">
        <v>3998</v>
      </c>
      <c r="NT306" s="73">
        <v>933009</v>
      </c>
      <c r="NU306" s="75"/>
      <c r="NV306" s="75"/>
      <c r="NW306" s="73"/>
      <c r="NX306" s="73"/>
      <c r="NY306" s="75"/>
      <c r="NZ306" s="75"/>
      <c r="OA306" s="75"/>
      <c r="OB306" s="73"/>
      <c r="OC306" s="73"/>
      <c r="OD306" s="73"/>
      <c r="OE306" s="73"/>
      <c r="OF306" s="75"/>
      <c r="OG306" s="75"/>
      <c r="OH306" s="73"/>
      <c r="OI306" s="73"/>
      <c r="OJ306" s="75"/>
      <c r="OK306" s="75"/>
      <c r="OL306" s="75"/>
      <c r="OM306" s="73"/>
      <c r="ON306" s="73"/>
      <c r="OO306" s="73"/>
      <c r="OP306" s="75"/>
      <c r="OQ306" s="75"/>
      <c r="OR306" s="75"/>
      <c r="OS306" s="73"/>
      <c r="OT306" s="75"/>
      <c r="OU306" s="75"/>
      <c r="OV306" s="73"/>
      <c r="OW306" s="75"/>
      <c r="OX306" s="75"/>
      <c r="OY306" s="73"/>
      <c r="OZ306" s="75"/>
      <c r="PA306" s="73"/>
      <c r="PB306" s="75"/>
      <c r="PC306" s="73"/>
      <c r="PD306" s="73"/>
      <c r="PE306" s="75"/>
      <c r="PF306" s="75"/>
      <c r="PG306" s="75"/>
      <c r="PH306" s="75"/>
      <c r="PI306" s="75"/>
      <c r="PJ306" s="75"/>
      <c r="PK306" s="75"/>
      <c r="PL306" s="75"/>
      <c r="PM306" s="75"/>
      <c r="PN306" s="75"/>
      <c r="PO306" s="73"/>
      <c r="PP306" s="75"/>
      <c r="PQ306" s="73"/>
      <c r="PR306" s="73"/>
      <c r="PS306" s="73"/>
      <c r="PT306" s="73"/>
      <c r="PU306" s="73"/>
      <c r="PV306" s="73"/>
      <c r="PW306" s="73"/>
    </row>
    <row r="307" spans="1:439" outlineLevel="1" x14ac:dyDescent="0.25">
      <c r="A307" s="73"/>
      <c r="B307" s="73"/>
      <c r="C307" s="3">
        <f>SUM(C200:C259)</f>
        <v>0</v>
      </c>
      <c r="D307" s="104"/>
      <c r="E307" s="104"/>
      <c r="F307" s="104" t="s">
        <v>397</v>
      </c>
      <c r="G307" s="130">
        <v>117817</v>
      </c>
      <c r="H307" s="131">
        <v>269049</v>
      </c>
      <c r="I307" s="131">
        <v>30463</v>
      </c>
      <c r="J307" s="131">
        <v>166278</v>
      </c>
      <c r="K307" s="131">
        <v>135212</v>
      </c>
      <c r="L307" s="131">
        <v>147151</v>
      </c>
      <c r="M307" s="131">
        <v>70297</v>
      </c>
      <c r="N307" s="131">
        <v>11950</v>
      </c>
      <c r="O307" s="131">
        <v>7537</v>
      </c>
      <c r="P307" s="104">
        <v>955754</v>
      </c>
      <c r="Q307" s="105">
        <v>0.123</v>
      </c>
      <c r="R307" s="106">
        <v>0.28199999999999997</v>
      </c>
      <c r="S307" s="106">
        <v>3.2000000000000001E-2</v>
      </c>
      <c r="T307" s="106">
        <v>0.17399999999999999</v>
      </c>
      <c r="U307" s="106">
        <v>0.14099999999999999</v>
      </c>
      <c r="V307" s="106">
        <v>0.154</v>
      </c>
      <c r="W307" s="106">
        <v>7.3999999999999996E-2</v>
      </c>
      <c r="X307" s="106">
        <v>1.2999999999999999E-2</v>
      </c>
      <c r="Y307" s="106">
        <v>8.0000000000000002E-3</v>
      </c>
      <c r="Z307" s="165">
        <v>1</v>
      </c>
      <c r="AA307" s="75"/>
      <c r="AB307" s="79">
        <v>186914</v>
      </c>
      <c r="AC307" s="80">
        <v>252466</v>
      </c>
      <c r="AD307" s="80">
        <v>89860</v>
      </c>
      <c r="AE307" s="80">
        <v>122761</v>
      </c>
      <c r="AF307" s="80">
        <v>87380</v>
      </c>
      <c r="AG307" s="80">
        <v>191284</v>
      </c>
      <c r="AH307" s="80">
        <v>16757</v>
      </c>
      <c r="AI307" s="80">
        <v>19424</v>
      </c>
      <c r="AJ307" s="80"/>
      <c r="AK307" s="73">
        <v>966846</v>
      </c>
      <c r="AL307" s="75"/>
      <c r="AM307" s="76">
        <v>0.19332344551252215</v>
      </c>
      <c r="AN307" s="77">
        <v>0.26112328126713047</v>
      </c>
      <c r="AO307" s="77">
        <v>9.2941378461513E-2</v>
      </c>
      <c r="AP307" s="77">
        <v>0.12697058269879588</v>
      </c>
      <c r="AQ307" s="77">
        <v>9.0376337079534894E-2</v>
      </c>
      <c r="AR307" s="77">
        <v>0.19784329665737874</v>
      </c>
      <c r="AS307" s="77">
        <v>1.7331612273309295E-2</v>
      </c>
      <c r="AT307" s="77">
        <v>2.0090066049815586E-2</v>
      </c>
      <c r="AU307" s="75">
        <v>1</v>
      </c>
      <c r="AV307" s="75"/>
      <c r="AW307" s="75"/>
      <c r="AX307" s="79">
        <f t="shared" ref="AX307:BL307" si="1248">SUM(AX200:AX259)</f>
        <v>61246</v>
      </c>
      <c r="AY307" s="80">
        <f t="shared" si="1248"/>
        <v>49630</v>
      </c>
      <c r="AZ307" s="80">
        <f t="shared" si="1248"/>
        <v>129897</v>
      </c>
      <c r="BA307" s="80">
        <f t="shared" si="1248"/>
        <v>105301</v>
      </c>
      <c r="BB307" s="80">
        <f t="shared" si="1248"/>
        <v>266317</v>
      </c>
      <c r="BC307" s="80">
        <f t="shared" si="1248"/>
        <v>157859</v>
      </c>
      <c r="BD307" s="80">
        <f t="shared" si="1248"/>
        <v>15834</v>
      </c>
      <c r="BE307" s="81">
        <f t="shared" si="1248"/>
        <v>6105</v>
      </c>
      <c r="BF307" s="80">
        <f t="shared" si="1248"/>
        <v>2386</v>
      </c>
      <c r="BG307" s="80">
        <f t="shared" si="1248"/>
        <v>1582</v>
      </c>
      <c r="BH307" s="80">
        <f t="shared" si="1248"/>
        <v>3844</v>
      </c>
      <c r="BI307" s="80">
        <f t="shared" si="1248"/>
        <v>132</v>
      </c>
      <c r="BJ307" s="80">
        <f t="shared" si="1248"/>
        <v>292</v>
      </c>
      <c r="BK307" s="73">
        <f t="shared" si="1248"/>
        <v>5850</v>
      </c>
      <c r="BL307" s="104">
        <f t="shared" si="1248"/>
        <v>800425</v>
      </c>
      <c r="BM307" s="73"/>
      <c r="BN307" s="76">
        <v>9.138818183474981E-2</v>
      </c>
      <c r="BO307" s="77">
        <v>6.2327750474350643E-2</v>
      </c>
      <c r="BP307" s="77">
        <v>0.18110677091243396</v>
      </c>
      <c r="BQ307" s="77">
        <v>0.13343073468156239</v>
      </c>
      <c r="BR307" s="77">
        <v>0.31023038152573845</v>
      </c>
      <c r="BS307" s="77">
        <v>0.17939769112230247</v>
      </c>
      <c r="BT307" s="77">
        <v>2.6684121960257819E-2</v>
      </c>
      <c r="BU307" s="77">
        <v>0</v>
      </c>
      <c r="BV307" s="77">
        <v>2.5858944217984621E-3</v>
      </c>
      <c r="BW307" s="77">
        <v>1.3678713249215828E-3</v>
      </c>
      <c r="BX307" s="77">
        <v>8.2143153657208007E-3</v>
      </c>
      <c r="BY307" s="77">
        <v>2.3236600227202315E-3</v>
      </c>
      <c r="BZ307" s="77">
        <v>9.426263534433705E-4</v>
      </c>
      <c r="CA307" s="75">
        <v>1.2848473066805985E-2</v>
      </c>
      <c r="CB307" s="113">
        <v>1</v>
      </c>
      <c r="CC307" s="75"/>
      <c r="CD307" s="75"/>
      <c r="CE307" s="79">
        <f t="shared" ref="CE307:CQ307" si="1249">SUM(CE200:CE259)</f>
        <v>78360</v>
      </c>
      <c r="CF307" s="80">
        <f t="shared" si="1249"/>
        <v>202350</v>
      </c>
      <c r="CG307" s="80">
        <f t="shared" si="1249"/>
        <v>172738</v>
      </c>
      <c r="CH307" s="80">
        <f t="shared" si="1249"/>
        <v>99249</v>
      </c>
      <c r="CI307" s="80">
        <f t="shared" si="1249"/>
        <v>113801</v>
      </c>
      <c r="CJ307" s="80">
        <f t="shared" si="1249"/>
        <v>112146</v>
      </c>
      <c r="CK307" s="80">
        <f t="shared" si="1249"/>
        <v>18618</v>
      </c>
      <c r="CL307" s="80">
        <f t="shared" si="1249"/>
        <v>2988</v>
      </c>
      <c r="CM307" s="80">
        <f t="shared" si="1249"/>
        <v>1539</v>
      </c>
      <c r="CN307" s="80">
        <f t="shared" si="1249"/>
        <v>1453</v>
      </c>
      <c r="CO307" s="80">
        <f t="shared" si="1249"/>
        <v>159</v>
      </c>
      <c r="CP307" s="73">
        <f t="shared" si="1249"/>
        <v>6139</v>
      </c>
      <c r="CQ307" s="73">
        <f t="shared" si="1249"/>
        <v>803401</v>
      </c>
      <c r="CR307" s="73"/>
      <c r="CS307" s="76">
        <f t="shared" si="1133"/>
        <v>9.753535283127604E-2</v>
      </c>
      <c r="CT307" s="77">
        <f t="shared" si="1134"/>
        <v>0.25186675147280124</v>
      </c>
      <c r="CU307" s="77">
        <f t="shared" si="1135"/>
        <v>0.21500844534671976</v>
      </c>
      <c r="CV307" s="77">
        <f t="shared" si="1136"/>
        <v>0.12353606729391674</v>
      </c>
      <c r="CW307" s="77">
        <f t="shared" si="1137"/>
        <v>0.14164906441490613</v>
      </c>
      <c r="CX307" s="77">
        <f t="shared" si="1138"/>
        <v>0.13958907195783923</v>
      </c>
      <c r="CY307" s="77">
        <f t="shared" si="1139"/>
        <v>2.3173981610677605E-2</v>
      </c>
      <c r="CZ307" s="77"/>
      <c r="DA307" s="77"/>
      <c r="DB307" s="77"/>
      <c r="DC307" s="77"/>
      <c r="DD307" s="77">
        <f t="shared" si="1140"/>
        <v>7.6412650718632414E-3</v>
      </c>
      <c r="DE307" s="75">
        <f t="shared" si="1141"/>
        <v>1</v>
      </c>
      <c r="DF307" s="75"/>
      <c r="DG307" s="75"/>
      <c r="DH307" s="79">
        <f t="shared" ref="DH307:DV307" si="1250">SUM(DH200:DH259)</f>
        <v>109069</v>
      </c>
      <c r="DI307" s="80">
        <f t="shared" si="1250"/>
        <v>210906</v>
      </c>
      <c r="DJ307" s="80">
        <f t="shared" si="1250"/>
        <v>164704</v>
      </c>
      <c r="DK307" s="80">
        <f t="shared" si="1250"/>
        <v>124907</v>
      </c>
      <c r="DL307" s="80">
        <f t="shared" si="1250"/>
        <v>3477</v>
      </c>
      <c r="DM307" s="80">
        <f t="shared" si="1250"/>
        <v>36937</v>
      </c>
      <c r="DN307" s="80">
        <f t="shared" si="1250"/>
        <v>69083</v>
      </c>
      <c r="DO307" s="80">
        <f t="shared" si="1250"/>
        <v>85093</v>
      </c>
      <c r="DP307" s="80">
        <f t="shared" si="1250"/>
        <v>5353</v>
      </c>
      <c r="DQ307" s="80">
        <f t="shared" si="1250"/>
        <v>3702</v>
      </c>
      <c r="DR307" s="80">
        <f t="shared" si="1250"/>
        <v>452</v>
      </c>
      <c r="DS307" s="80">
        <f t="shared" si="1250"/>
        <v>187</v>
      </c>
      <c r="DT307" s="80">
        <f t="shared" si="1250"/>
        <v>1118</v>
      </c>
      <c r="DU307" s="73">
        <f t="shared" si="1250"/>
        <v>10812</v>
      </c>
      <c r="DV307" s="73">
        <f t="shared" si="1250"/>
        <v>814988</v>
      </c>
      <c r="DW307" s="76">
        <f t="shared" si="1143"/>
        <v>0.13382896435284936</v>
      </c>
      <c r="DX307" s="77">
        <f t="shared" si="1144"/>
        <v>0.25878417841735091</v>
      </c>
      <c r="DY307" s="77">
        <f t="shared" si="1145"/>
        <v>0.20209377315985019</v>
      </c>
      <c r="DZ307" s="77">
        <f t="shared" si="1146"/>
        <v>0.15326237932337655</v>
      </c>
      <c r="EA307" s="77">
        <f t="shared" si="1147"/>
        <v>4.2663204857004032E-3</v>
      </c>
      <c r="EB307" s="77">
        <f t="shared" si="1148"/>
        <v>4.5322139712486567E-2</v>
      </c>
      <c r="EC307" s="77">
        <f t="shared" si="1149"/>
        <v>8.4765665261329004E-2</v>
      </c>
      <c r="ED307" s="77">
        <f t="shared" si="1150"/>
        <v>0.10441012628406798</v>
      </c>
      <c r="EE307" s="76">
        <f t="shared" si="1151"/>
        <v>6.568194869126907E-3</v>
      </c>
      <c r="EF307" s="77">
        <f t="shared" si="1152"/>
        <v>4.5423981702798081E-3</v>
      </c>
      <c r="EG307" s="77">
        <f t="shared" si="1153"/>
        <v>5.5460939302173773E-4</v>
      </c>
      <c r="EH307" s="77">
        <f t="shared" si="1154"/>
        <v>2.2945123118377203E-4</v>
      </c>
      <c r="EI307" s="75">
        <f t="shared" si="1155"/>
        <v>1.3717993393767762E-3</v>
      </c>
      <c r="EJ307" s="75">
        <f t="shared" si="1156"/>
        <v>1.3266453002989001E-2</v>
      </c>
      <c r="EK307" s="75">
        <f t="shared" si="1157"/>
        <v>1</v>
      </c>
      <c r="EL307" s="75"/>
      <c r="EM307" s="75"/>
      <c r="EN307" s="75"/>
      <c r="EO307" s="75"/>
      <c r="EP307" s="75"/>
      <c r="EQ307" s="75">
        <v>0.28199999999999997</v>
      </c>
      <c r="ER307" s="75">
        <v>0.26112328126713047</v>
      </c>
      <c r="ES307" s="75">
        <v>0.31023038152573845</v>
      </c>
      <c r="ET307" s="75">
        <v>0.2164290515442035</v>
      </c>
      <c r="EU307" s="75">
        <f t="shared" si="1158"/>
        <v>0.25878417841735091</v>
      </c>
      <c r="EV307" s="75"/>
      <c r="EW307" s="75">
        <v>0.123</v>
      </c>
      <c r="EX307" s="75">
        <v>9.2941378461513E-2</v>
      </c>
      <c r="EY307" s="75">
        <v>6.2327750474350643E-2</v>
      </c>
      <c r="EZ307" s="75">
        <v>0.14140870980295045</v>
      </c>
      <c r="FA307" s="75">
        <f t="shared" si="1159"/>
        <v>0.20209377315985019</v>
      </c>
      <c r="FB307" s="75"/>
      <c r="FC307" s="75">
        <v>3.2000000000000001E-2</v>
      </c>
      <c r="FD307" s="75"/>
      <c r="FE307" s="75">
        <v>0</v>
      </c>
      <c r="FF307" s="75"/>
      <c r="FG307" s="75"/>
      <c r="FH307" s="75"/>
      <c r="FI307" s="75"/>
      <c r="FJ307" s="75"/>
      <c r="FK307" s="75">
        <v>2.5858944217984621E-3</v>
      </c>
      <c r="FL307" s="75"/>
      <c r="FM307" s="75"/>
      <c r="FN307" s="75"/>
      <c r="FO307" s="75">
        <v>0.43699999999999994</v>
      </c>
      <c r="FP307" s="75">
        <v>0.35406465972864348</v>
      </c>
      <c r="FQ307" s="75">
        <v>0.37514402642188754</v>
      </c>
      <c r="FR307" s="75">
        <v>0.35783776134715395</v>
      </c>
      <c r="FS307" s="75">
        <f t="shared" si="1160"/>
        <v>0.46087795157720113</v>
      </c>
      <c r="FT307" s="75"/>
      <c r="FU307" s="75"/>
      <c r="FV307" s="75">
        <f t="shared" si="1161"/>
        <v>-2.3215821582649065E-2</v>
      </c>
      <c r="FW307" s="75">
        <f t="shared" si="1162"/>
        <v>-9.3801329981534953E-2</v>
      </c>
      <c r="FX307" s="75">
        <f t="shared" si="1162"/>
        <v>4.2355126873147408E-2</v>
      </c>
      <c r="FY307" s="75">
        <f t="shared" si="1163"/>
        <v>-5.1446203108387545E-2</v>
      </c>
      <c r="FZ307" s="75"/>
      <c r="GA307" s="75">
        <f t="shared" si="1164"/>
        <v>7.9093773159850195E-2</v>
      </c>
      <c r="GB307" s="75">
        <f t="shared" si="1165"/>
        <v>7.9080959328599806E-2</v>
      </c>
      <c r="GC307" s="75">
        <f t="shared" si="1165"/>
        <v>6.0685063356899743E-2</v>
      </c>
      <c r="GD307" s="75">
        <f t="shared" si="1166"/>
        <v>0.13976602268549954</v>
      </c>
      <c r="GE307" s="75"/>
      <c r="GF307" s="75">
        <f t="shared" si="1167"/>
        <v>-3.2000000000000001E-2</v>
      </c>
      <c r="GG307" s="75"/>
      <c r="GH307" s="75"/>
      <c r="GI307" s="75"/>
      <c r="GJ307" s="75"/>
      <c r="GK307" s="75"/>
      <c r="GL307" s="75"/>
      <c r="GM307" s="75"/>
      <c r="GN307" s="75"/>
      <c r="GO307" s="75"/>
      <c r="GP307" s="75">
        <f t="shared" si="1168"/>
        <v>2.3877951577201184E-2</v>
      </c>
      <c r="GQ307" s="75">
        <f t="shared" si="1169"/>
        <v>-1.7306265074733596E-2</v>
      </c>
      <c r="GR307" s="75">
        <f t="shared" si="1169"/>
        <v>0.10304019023004718</v>
      </c>
      <c r="GS307" s="75">
        <f t="shared" si="1170"/>
        <v>8.5733925155313584E-2</v>
      </c>
      <c r="GT307" s="75"/>
      <c r="GU307" s="75"/>
      <c r="GV307" s="75"/>
      <c r="GW307" s="75">
        <v>1.2999999999999999E-2</v>
      </c>
      <c r="GX307" s="75">
        <v>1.7331612273309295E-2</v>
      </c>
      <c r="GY307" s="75">
        <v>2.6684121960257819E-2</v>
      </c>
      <c r="GZ307" s="75">
        <v>3.2952104675315487E-2</v>
      </c>
      <c r="HA307" s="75">
        <f t="shared" si="1171"/>
        <v>4.5322139712486567E-2</v>
      </c>
      <c r="HB307" s="75"/>
      <c r="HC307" s="75">
        <f t="shared" si="1172"/>
        <v>3.2322139712486569E-2</v>
      </c>
      <c r="HD307" s="75">
        <f t="shared" si="1173"/>
        <v>6.2679827150576677E-3</v>
      </c>
      <c r="HE307" s="75">
        <f t="shared" si="1173"/>
        <v>1.237003503717108E-2</v>
      </c>
      <c r="HF307" s="75">
        <f t="shared" si="1174"/>
        <v>1.8638017752228748E-2</v>
      </c>
      <c r="HG307" s="75"/>
      <c r="HH307" s="75"/>
      <c r="HI307" s="75">
        <v>0.154</v>
      </c>
      <c r="HJ307" s="75">
        <v>0.19784329665737874</v>
      </c>
      <c r="HK307" s="75">
        <v>0.17939769112230247</v>
      </c>
      <c r="HL307" s="75">
        <v>0.1801969990246072</v>
      </c>
      <c r="HM307" s="75">
        <f t="shared" si="1175"/>
        <v>0.15326237932337655</v>
      </c>
      <c r="HN307" s="75"/>
      <c r="HO307" s="75">
        <f t="shared" si="1176"/>
        <v>-7.376206766234461E-4</v>
      </c>
      <c r="HP307" s="75">
        <f t="shared" si="1177"/>
        <v>7.9930790230473003E-4</v>
      </c>
      <c r="HQ307" s="75">
        <f t="shared" si="1177"/>
        <v>-2.693461970123065E-2</v>
      </c>
      <c r="HR307" s="75">
        <f t="shared" si="1178"/>
        <v>-2.613531179892592E-2</v>
      </c>
      <c r="HS307" s="75"/>
      <c r="HT307" s="75"/>
      <c r="HU307" s="75">
        <v>0.17399999999999999</v>
      </c>
      <c r="HV307" s="75">
        <v>0.19332344551252215</v>
      </c>
      <c r="HW307" s="75">
        <v>0.18110677091243396</v>
      </c>
      <c r="HX307" s="75">
        <v>0.18003123278532768</v>
      </c>
      <c r="HY307" s="75">
        <f t="shared" si="1179"/>
        <v>0.13382896435284936</v>
      </c>
      <c r="HZ307" s="75"/>
      <c r="IA307" s="75">
        <f t="shared" si="1180"/>
        <v>-4.0171035647150632E-2</v>
      </c>
      <c r="IB307" s="75">
        <f t="shared" si="1181"/>
        <v>-1.0755381271062847E-3</v>
      </c>
      <c r="IC307" s="75">
        <f t="shared" si="1181"/>
        <v>-4.6202268432478322E-2</v>
      </c>
      <c r="ID307" s="75">
        <f t="shared" si="1182"/>
        <v>-4.7277806559584606E-2</v>
      </c>
      <c r="IE307" s="75"/>
      <c r="IF307" s="75"/>
      <c r="IG307" s="75">
        <v>0.14099999999999999</v>
      </c>
      <c r="IH307" s="75">
        <v>0.12697058269879588</v>
      </c>
      <c r="II307" s="75">
        <v>0.13343073468156239</v>
      </c>
      <c r="IJ307" s="75">
        <v>9.5328727592498066E-2</v>
      </c>
      <c r="IK307" s="75">
        <f t="shared" si="1183"/>
        <v>0.10441012628406798</v>
      </c>
      <c r="IL307" s="75"/>
      <c r="IM307" s="75">
        <f t="shared" si="1184"/>
        <v>-3.6589873715932003E-2</v>
      </c>
      <c r="IN307" s="75">
        <f t="shared" si="1185"/>
        <v>-3.8102007089064319E-2</v>
      </c>
      <c r="IO307" s="75">
        <f t="shared" si="1185"/>
        <v>9.0813986915699169E-3</v>
      </c>
      <c r="IP307" s="75">
        <f t="shared" si="1186"/>
        <v>-2.9020608397494402E-2</v>
      </c>
      <c r="IQ307" s="75"/>
      <c r="IR307" s="75"/>
      <c r="IS307" s="75">
        <v>7.3999999999999996E-2</v>
      </c>
      <c r="IT307" s="75">
        <v>9.0376337079534894E-2</v>
      </c>
      <c r="IU307" s="75">
        <v>9.138818183474981E-2</v>
      </c>
      <c r="IV307" s="75">
        <v>0.14090736800610504</v>
      </c>
      <c r="IW307" s="75">
        <f t="shared" si="1187"/>
        <v>8.4765665261329004E-2</v>
      </c>
      <c r="IX307" s="75"/>
      <c r="IY307" s="75">
        <f t="shared" si="1188"/>
        <v>1.0765665261329008E-2</v>
      </c>
      <c r="IZ307" s="75">
        <f t="shared" si="1189"/>
        <v>4.9519186171355228E-2</v>
      </c>
      <c r="JA307" s="75">
        <f t="shared" si="1189"/>
        <v>-5.6141702744776034E-2</v>
      </c>
      <c r="JB307" s="75">
        <f t="shared" si="1190"/>
        <v>-6.6225165734208058E-3</v>
      </c>
      <c r="JC307" s="75"/>
      <c r="JD307" s="75"/>
      <c r="JE307" s="75">
        <f t="shared" si="1191"/>
        <v>0.154</v>
      </c>
      <c r="JF307" s="75">
        <f t="shared" si="1192"/>
        <v>0.21499999999999997</v>
      </c>
      <c r="JG307" s="75">
        <f t="shared" si="1193"/>
        <v>0.22799999999999998</v>
      </c>
      <c r="JH307" s="75"/>
      <c r="JI307" s="75">
        <f t="shared" si="1194"/>
        <v>0.14430219497210517</v>
      </c>
      <c r="JJ307" s="75">
        <f t="shared" si="1195"/>
        <v>0.21734691977833076</v>
      </c>
      <c r="JK307" s="75">
        <f t="shared" si="1196"/>
        <v>0.23467853205164008</v>
      </c>
      <c r="JL307" s="75"/>
      <c r="JM307" s="75">
        <f t="shared" si="1197"/>
        <v>0.16011485664182021</v>
      </c>
      <c r="JN307" s="75">
        <f t="shared" si="1198"/>
        <v>0.22481891651631219</v>
      </c>
      <c r="JO307" s="75">
        <f t="shared" si="1199"/>
        <v>0.25150303847657002</v>
      </c>
      <c r="JP307" s="75"/>
      <c r="JQ307" s="75">
        <f t="shared" si="1200"/>
        <v>0.12070933444195364</v>
      </c>
      <c r="JR307" s="75">
        <f t="shared" si="1201"/>
        <v>0.22107142012519276</v>
      </c>
      <c r="JS307" s="75">
        <f t="shared" si="1202"/>
        <v>0.24424540173587039</v>
      </c>
      <c r="JT307" s="75"/>
      <c r="JU307" s="75">
        <f t="shared" si="1203"/>
        <v>0.14973226599655454</v>
      </c>
      <c r="JV307" s="75">
        <f t="shared" si="1204"/>
        <v>0.18917579154539699</v>
      </c>
      <c r="JW307" s="75">
        <f t="shared" si="1205"/>
        <v>0.23449793125788354</v>
      </c>
      <c r="JX307" s="75"/>
      <c r="JY307" s="75"/>
      <c r="JZ307" s="75">
        <f t="shared" si="1206"/>
        <v>-4.2677340034454614E-3</v>
      </c>
      <c r="KA307" s="75">
        <f t="shared" si="1207"/>
        <v>-3.9405522199866566E-2</v>
      </c>
      <c r="KB307" s="75">
        <f t="shared" si="1208"/>
        <v>2.9022931554600895E-2</v>
      </c>
      <c r="KC307" s="75">
        <f t="shared" si="1209"/>
        <v>-1.0382590645265671E-2</v>
      </c>
      <c r="KD307" s="75"/>
      <c r="KE307" s="75">
        <f t="shared" si="1210"/>
        <v>-2.5824208454602982E-2</v>
      </c>
      <c r="KF307" s="75">
        <f t="shared" si="1211"/>
        <v>-3.7474963911194314E-3</v>
      </c>
      <c r="KG307" s="75">
        <f t="shared" si="1212"/>
        <v>-3.1895628579795776E-2</v>
      </c>
      <c r="KH307" s="75">
        <f t="shared" si="1213"/>
        <v>-3.5643124970915208E-2</v>
      </c>
      <c r="KI307" s="75"/>
      <c r="KJ307" s="75">
        <f t="shared" si="1214"/>
        <v>6.4979312578835602E-3</v>
      </c>
      <c r="KK307" s="75">
        <f t="shared" si="1215"/>
        <v>-7.2576367406996245E-3</v>
      </c>
      <c r="KL307" s="75">
        <f t="shared" si="1216"/>
        <v>-9.7474704779868526E-3</v>
      </c>
      <c r="KM307" s="75">
        <f t="shared" si="1217"/>
        <v>-1.7005107218686477E-2</v>
      </c>
      <c r="KN307" s="75"/>
      <c r="KO307" s="75"/>
      <c r="KP307" s="75"/>
      <c r="KQ307" s="75"/>
      <c r="KR307" s="80">
        <f t="shared" si="1218"/>
        <v>252834.03817889854</v>
      </c>
      <c r="KS307" s="80">
        <f t="shared" si="1219"/>
        <v>50796.36870359008</v>
      </c>
      <c r="KT307" s="80">
        <f t="shared" si="1220"/>
        <v>146206.96549238305</v>
      </c>
      <c r="KU307" s="80">
        <f t="shared" si="1221"/>
        <v>147599.84501238272</v>
      </c>
      <c r="KV307" s="80">
        <f t="shared" si="1222"/>
        <v>108744.44759665716</v>
      </c>
      <c r="KW307" s="80">
        <f t="shared" si="1223"/>
        <v>74480.27153713908</v>
      </c>
      <c r="KX307" s="80">
        <f t="shared" si="1224"/>
        <v>21747.239188146599</v>
      </c>
      <c r="KY307" s="80"/>
      <c r="KZ307" s="80">
        <f t="shared" ref="KZ307:LF307" si="1251">SUM(KZ200:KZ259)</f>
        <v>205733.4438564055</v>
      </c>
      <c r="LA307" s="80">
        <f t="shared" si="1251"/>
        <v>115086.22462817293</v>
      </c>
      <c r="LB307" s="80">
        <f t="shared" si="1251"/>
        <v>175045.17910239872</v>
      </c>
      <c r="LC307" s="80">
        <f t="shared" si="1251"/>
        <v>113691.70292107982</v>
      </c>
      <c r="LD307" s="80">
        <f t="shared" si="1251"/>
        <v>79480.547783768969</v>
      </c>
      <c r="LE307" s="80">
        <f t="shared" si="1251"/>
        <v>100805.2355731735</v>
      </c>
      <c r="LF307" s="80">
        <f t="shared" si="1251"/>
        <v>18933.708118430222</v>
      </c>
      <c r="LG307" s="80"/>
      <c r="LH307" s="80">
        <f t="shared" ref="LH307:LN307" si="1252">SUM(LH200:LH259)</f>
        <v>210906</v>
      </c>
      <c r="LI307" s="80">
        <f t="shared" si="1252"/>
        <v>164704</v>
      </c>
      <c r="LJ307" s="80">
        <f t="shared" si="1252"/>
        <v>124907</v>
      </c>
      <c r="LK307" s="80">
        <f t="shared" si="1252"/>
        <v>109069</v>
      </c>
      <c r="LL307" s="80">
        <f t="shared" si="1252"/>
        <v>85093</v>
      </c>
      <c r="LM307" s="80">
        <f t="shared" si="1252"/>
        <v>69083</v>
      </c>
      <c r="LN307" s="80">
        <f t="shared" si="1252"/>
        <v>36937</v>
      </c>
      <c r="LO307" s="80"/>
      <c r="LP307" s="80">
        <f t="shared" si="1227"/>
        <v>-47100.594322493038</v>
      </c>
      <c r="LQ307" s="80">
        <f t="shared" si="1227"/>
        <v>64289.855924582851</v>
      </c>
      <c r="LR307" s="80">
        <f t="shared" si="1227"/>
        <v>28838.213610015664</v>
      </c>
      <c r="LS307" s="80">
        <f t="shared" si="1227"/>
        <v>-33908.1420913029</v>
      </c>
      <c r="LT307" s="80">
        <f t="shared" si="1227"/>
        <v>-29263.899812888194</v>
      </c>
      <c r="LU307" s="80">
        <f t="shared" si="1227"/>
        <v>26324.96403603442</v>
      </c>
      <c r="LV307" s="80">
        <f t="shared" si="1227"/>
        <v>-2813.5310697163768</v>
      </c>
      <c r="LW307" s="80"/>
      <c r="LX307" s="80">
        <f t="shared" si="1228"/>
        <v>5172.5561435944983</v>
      </c>
      <c r="LY307" s="80">
        <f t="shared" si="1228"/>
        <v>49617.775371827069</v>
      </c>
      <c r="LZ307" s="80">
        <f t="shared" si="1228"/>
        <v>-50138.179102398717</v>
      </c>
      <c r="MA307" s="80">
        <f t="shared" si="1228"/>
        <v>-4622.702921079821</v>
      </c>
      <c r="MB307" s="80">
        <f t="shared" si="1228"/>
        <v>5612.4522162310313</v>
      </c>
      <c r="MC307" s="80">
        <f t="shared" si="1228"/>
        <v>-31722.235573173501</v>
      </c>
      <c r="MD307" s="80">
        <f t="shared" si="1228"/>
        <v>18003.291881569778</v>
      </c>
      <c r="ME307" s="80"/>
      <c r="MF307" s="80">
        <f t="shared" si="1229"/>
        <v>-41928.03817889854</v>
      </c>
      <c r="MG307" s="80">
        <f t="shared" si="1229"/>
        <v>113907.63129640992</v>
      </c>
      <c r="MH307" s="80">
        <f t="shared" si="1229"/>
        <v>-21299.965492383053</v>
      </c>
      <c r="MI307" s="80">
        <f t="shared" si="1229"/>
        <v>-38530.845012382721</v>
      </c>
      <c r="MJ307" s="80">
        <f t="shared" si="1229"/>
        <v>-23651.447596657163</v>
      </c>
      <c r="MK307" s="80">
        <f t="shared" si="1229"/>
        <v>-5397.2715371390805</v>
      </c>
      <c r="ML307" s="80">
        <f t="shared" si="1229"/>
        <v>15189.760811853401</v>
      </c>
      <c r="MM307" s="80"/>
      <c r="MN307" s="77">
        <f t="shared" si="1230"/>
        <v>-0.18629055906296102</v>
      </c>
      <c r="MO307" s="77">
        <f t="shared" si="1230"/>
        <v>1.2656388156352425</v>
      </c>
      <c r="MP307" s="77">
        <f t="shared" si="1230"/>
        <v>0.19724240574241347</v>
      </c>
      <c r="MQ307" s="77">
        <f t="shared" si="1230"/>
        <v>-0.22973020119674389</v>
      </c>
      <c r="MR307" s="77">
        <f t="shared" si="1230"/>
        <v>-0.26910707130014216</v>
      </c>
      <c r="MS307" s="77">
        <f t="shared" si="1230"/>
        <v>0.35344881930119787</v>
      </c>
      <c r="MT307" s="77">
        <f t="shared" si="1230"/>
        <v>-0.12937417229723122</v>
      </c>
      <c r="MU307" s="77"/>
      <c r="MV307" s="77">
        <f t="shared" si="1231"/>
        <v>2.5142028668925384E-2</v>
      </c>
      <c r="MW307" s="77">
        <f t="shared" si="1231"/>
        <v>0.43113565965114398</v>
      </c>
      <c r="MX307" s="77">
        <f t="shared" si="1231"/>
        <v>-0.28642993402902378</v>
      </c>
      <c r="MY307" s="77">
        <f t="shared" si="1231"/>
        <v>-4.0659984874082802E-2</v>
      </c>
      <c r="MZ307" s="77">
        <f t="shared" si="1231"/>
        <v>7.0614161234771614E-2</v>
      </c>
      <c r="NA307" s="77">
        <f t="shared" si="1231"/>
        <v>-0.31468837300763658</v>
      </c>
      <c r="NB307" s="77">
        <f t="shared" si="1231"/>
        <v>0.95085927008905513</v>
      </c>
      <c r="NC307" s="77"/>
      <c r="ND307" s="77">
        <f t="shared" si="1232"/>
        <v>-0.16583225297074672</v>
      </c>
      <c r="NE307" s="77">
        <f t="shared" si="1232"/>
        <v>2.2424365009453795</v>
      </c>
      <c r="NF307" s="77">
        <f t="shared" si="1232"/>
        <v>-0.14568365755113574</v>
      </c>
      <c r="NG307" s="77">
        <f t="shared" si="1232"/>
        <v>-0.2610493595650471</v>
      </c>
      <c r="NH307" s="77">
        <f t="shared" si="1232"/>
        <v>-0.21749568018757598</v>
      </c>
      <c r="NI307" s="77">
        <f t="shared" si="1232"/>
        <v>-7.2465787593802844E-2</v>
      </c>
      <c r="NJ307" s="77">
        <f t="shared" si="1232"/>
        <v>0.69846846675290297</v>
      </c>
      <c r="NK307" s="77"/>
      <c r="NL307" s="77"/>
      <c r="NM307" s="73">
        <v>1138720</v>
      </c>
      <c r="NN307" s="214">
        <v>73</v>
      </c>
      <c r="NO307" s="214">
        <v>1097</v>
      </c>
      <c r="NP307" s="214">
        <v>1000</v>
      </c>
      <c r="NQ307" s="214">
        <v>86</v>
      </c>
      <c r="NR307" s="214">
        <v>2584</v>
      </c>
      <c r="NS307" s="73">
        <v>4840</v>
      </c>
      <c r="NT307" s="73">
        <v>1143560</v>
      </c>
      <c r="NU307" s="75"/>
      <c r="NV307" s="75"/>
      <c r="NW307" s="73"/>
      <c r="NX307" s="73"/>
      <c r="NY307" s="75"/>
      <c r="NZ307" s="75"/>
      <c r="OA307" s="75"/>
      <c r="OB307" s="73"/>
      <c r="OC307" s="73"/>
      <c r="OD307" s="73"/>
      <c r="OE307" s="73"/>
      <c r="OF307" s="75"/>
      <c r="OG307" s="75"/>
      <c r="OH307" s="73"/>
      <c r="OI307" s="73"/>
      <c r="OJ307" s="75"/>
      <c r="OK307" s="75"/>
      <c r="OL307" s="75"/>
      <c r="OM307" s="73"/>
      <c r="ON307" s="73"/>
      <c r="OO307" s="73"/>
      <c r="OP307" s="75"/>
      <c r="OQ307" s="75"/>
      <c r="OR307" s="75"/>
      <c r="OS307" s="73"/>
      <c r="OT307" s="75"/>
      <c r="OU307" s="75"/>
      <c r="OV307" s="73"/>
      <c r="OW307" s="75"/>
      <c r="OX307" s="75"/>
      <c r="OY307" s="73"/>
      <c r="OZ307" s="75"/>
      <c r="PA307" s="73"/>
      <c r="PB307" s="75"/>
      <c r="PC307" s="73"/>
      <c r="PD307" s="73"/>
      <c r="PE307" s="75"/>
      <c r="PF307" s="75"/>
      <c r="PG307" s="75"/>
      <c r="PH307" s="75"/>
      <c r="PI307" s="75"/>
      <c r="PJ307" s="75"/>
      <c r="PK307" s="75"/>
      <c r="PL307" s="75"/>
      <c r="PM307" s="75"/>
      <c r="PN307" s="75"/>
      <c r="PO307" s="73"/>
      <c r="PP307" s="75"/>
      <c r="PQ307" s="73"/>
      <c r="PR307" s="73"/>
      <c r="PS307" s="73"/>
      <c r="PT307" s="73"/>
      <c r="PU307" s="73"/>
      <c r="PV307" s="73"/>
      <c r="PW307" s="73"/>
    </row>
    <row r="308" spans="1:439" outlineLevel="1" x14ac:dyDescent="0.25">
      <c r="A308" s="115"/>
      <c r="B308" s="115"/>
      <c r="C308" s="2">
        <f>SUM(C260:C301)</f>
        <v>0</v>
      </c>
      <c r="D308" s="116"/>
      <c r="E308" s="116"/>
      <c r="F308" s="116" t="s">
        <v>398</v>
      </c>
      <c r="G308" s="132">
        <v>68413</v>
      </c>
      <c r="H308" s="133">
        <v>154230</v>
      </c>
      <c r="I308" s="133">
        <v>15474</v>
      </c>
      <c r="J308" s="133">
        <v>64741</v>
      </c>
      <c r="K308" s="133">
        <v>97011</v>
      </c>
      <c r="L308" s="133">
        <v>100643</v>
      </c>
      <c r="M308" s="133">
        <v>25754</v>
      </c>
      <c r="N308" s="133">
        <v>8644</v>
      </c>
      <c r="O308" s="133"/>
      <c r="P308" s="116">
        <v>534910</v>
      </c>
      <c r="Q308" s="117">
        <v>0.128</v>
      </c>
      <c r="R308" s="118">
        <v>0.28799999999999998</v>
      </c>
      <c r="S308" s="118">
        <v>2.9000000000000001E-2</v>
      </c>
      <c r="T308" s="118">
        <v>0.121</v>
      </c>
      <c r="U308" s="118">
        <v>0.18099999999999999</v>
      </c>
      <c r="V308" s="118">
        <v>0.188</v>
      </c>
      <c r="W308" s="118">
        <v>4.8000000000000001E-2</v>
      </c>
      <c r="X308" s="118">
        <v>1.6E-2</v>
      </c>
      <c r="Y308" s="118">
        <v>0</v>
      </c>
      <c r="Z308" s="166">
        <v>1</v>
      </c>
      <c r="AA308" s="120"/>
      <c r="AB308" s="121">
        <v>76435</v>
      </c>
      <c r="AC308" s="122">
        <v>141140</v>
      </c>
      <c r="AD308" s="122">
        <v>49061</v>
      </c>
      <c r="AE308" s="122">
        <v>81538.101749775509</v>
      </c>
      <c r="AF308" s="122">
        <v>27209.898250224483</v>
      </c>
      <c r="AG308" s="122">
        <v>148731</v>
      </c>
      <c r="AH308" s="122">
        <v>11650</v>
      </c>
      <c r="AI308" s="122">
        <v>5295</v>
      </c>
      <c r="AJ308" s="122">
        <v>108748</v>
      </c>
      <c r="AK308" s="115">
        <v>541060</v>
      </c>
      <c r="AL308" s="120"/>
      <c r="AM308" s="123">
        <v>0.14126899050012937</v>
      </c>
      <c r="AN308" s="124">
        <v>0.26085831515913205</v>
      </c>
      <c r="AO308" s="124">
        <v>9.0675710642072971E-2</v>
      </c>
      <c r="AP308" s="124">
        <v>0.15070066489811759</v>
      </c>
      <c r="AQ308" s="124">
        <v>5.0289983089166608E-2</v>
      </c>
      <c r="AR308" s="124">
        <v>0.27488818245665914</v>
      </c>
      <c r="AS308" s="124">
        <v>2.1531807932576794E-2</v>
      </c>
      <c r="AT308" s="124">
        <v>9.7863453221454181E-3</v>
      </c>
      <c r="AU308" s="120">
        <v>1</v>
      </c>
      <c r="AV308" s="120"/>
      <c r="AW308" s="120"/>
      <c r="AX308" s="121">
        <f t="shared" ref="AX308:BL308" si="1253">SUM(AX260:AX301)</f>
        <v>34614</v>
      </c>
      <c r="AY308" s="122">
        <f t="shared" si="1253"/>
        <v>25347</v>
      </c>
      <c r="AZ308" s="122">
        <f t="shared" si="1253"/>
        <v>67022</v>
      </c>
      <c r="BA308" s="122">
        <f t="shared" si="1253"/>
        <v>62528</v>
      </c>
      <c r="BB308" s="122">
        <f t="shared" si="1253"/>
        <v>149867</v>
      </c>
      <c r="BC308" s="122">
        <f t="shared" si="1253"/>
        <v>89092</v>
      </c>
      <c r="BD308" s="122">
        <f t="shared" si="1253"/>
        <v>11306</v>
      </c>
      <c r="BE308" s="125">
        <f t="shared" si="1253"/>
        <v>4071</v>
      </c>
      <c r="BF308" s="122">
        <f t="shared" si="1253"/>
        <v>1261</v>
      </c>
      <c r="BG308" s="122">
        <f t="shared" si="1253"/>
        <v>986</v>
      </c>
      <c r="BH308" s="122">
        <f t="shared" si="1253"/>
        <v>2142</v>
      </c>
      <c r="BI308" s="122">
        <f t="shared" si="1253"/>
        <v>102</v>
      </c>
      <c r="BJ308" s="122">
        <f t="shared" si="1253"/>
        <v>86</v>
      </c>
      <c r="BK308" s="115">
        <f t="shared" si="1253"/>
        <v>3316</v>
      </c>
      <c r="BL308" s="116">
        <f t="shared" si="1253"/>
        <v>448424</v>
      </c>
      <c r="BM308" s="115"/>
      <c r="BN308" s="123">
        <v>5.9910944897380872E-2</v>
      </c>
      <c r="BO308" s="124">
        <v>6.1362106277716912E-2</v>
      </c>
      <c r="BP308" s="124">
        <v>0.12387034125756489</v>
      </c>
      <c r="BQ308" s="124">
        <v>0.17712651997422565</v>
      </c>
      <c r="BR308" s="124">
        <v>0.31392916383142705</v>
      </c>
      <c r="BS308" s="124">
        <v>0.22721685657507865</v>
      </c>
      <c r="BT308" s="124">
        <v>2.5705771615355599E-2</v>
      </c>
      <c r="BU308" s="124">
        <v>0</v>
      </c>
      <c r="BV308" s="124">
        <v>2.5485570510379234E-3</v>
      </c>
      <c r="BW308" s="124">
        <v>1.2833031609688127E-3</v>
      </c>
      <c r="BX308" s="124">
        <v>7.0464353592436637E-3</v>
      </c>
      <c r="BY308" s="124">
        <v>0</v>
      </c>
      <c r="BZ308" s="124">
        <v>0</v>
      </c>
      <c r="CA308" s="120">
        <v>8.329738520212477E-3</v>
      </c>
      <c r="CB308" s="126">
        <v>1</v>
      </c>
      <c r="CC308" s="120"/>
      <c r="CD308" s="120"/>
      <c r="CE308" s="121">
        <f t="shared" ref="CE308:CQ308" si="1254">SUM(CE260:CE301)</f>
        <v>46778</v>
      </c>
      <c r="CF308" s="122">
        <f t="shared" si="1254"/>
        <v>111231</v>
      </c>
      <c r="CG308" s="122">
        <f t="shared" si="1254"/>
        <v>100551</v>
      </c>
      <c r="CH308" s="122">
        <f t="shared" si="1254"/>
        <v>56089</v>
      </c>
      <c r="CI308" s="122">
        <f t="shared" si="1254"/>
        <v>62757</v>
      </c>
      <c r="CJ308" s="122">
        <f t="shared" si="1254"/>
        <v>61523</v>
      </c>
      <c r="CK308" s="122">
        <f t="shared" si="1254"/>
        <v>12786</v>
      </c>
      <c r="CL308" s="122">
        <f t="shared" si="1254"/>
        <v>1380</v>
      </c>
      <c r="CM308" s="122">
        <f t="shared" si="1254"/>
        <v>1225</v>
      </c>
      <c r="CN308" s="122">
        <f t="shared" si="1254"/>
        <v>1461</v>
      </c>
      <c r="CO308" s="122">
        <f t="shared" si="1254"/>
        <v>187</v>
      </c>
      <c r="CP308" s="115">
        <f t="shared" si="1254"/>
        <v>4253</v>
      </c>
      <c r="CQ308" s="115">
        <f t="shared" si="1254"/>
        <v>455968</v>
      </c>
      <c r="CR308" s="115"/>
      <c r="CS308" s="123">
        <f t="shared" si="1133"/>
        <v>0.10259053266895922</v>
      </c>
      <c r="CT308" s="124">
        <f t="shared" si="1134"/>
        <v>0.24394475050880762</v>
      </c>
      <c r="CU308" s="124">
        <f t="shared" si="1135"/>
        <v>0.22052205417924065</v>
      </c>
      <c r="CV308" s="124">
        <f t="shared" si="1136"/>
        <v>0.12301082532107516</v>
      </c>
      <c r="CW308" s="124">
        <f t="shared" si="1137"/>
        <v>0.1376346585725314</v>
      </c>
      <c r="CX308" s="124">
        <f t="shared" si="1138"/>
        <v>0.1349283283037406</v>
      </c>
      <c r="CY308" s="124">
        <f t="shared" si="1139"/>
        <v>2.8041441504666993E-2</v>
      </c>
      <c r="CZ308" s="124"/>
      <c r="DA308" s="124"/>
      <c r="DB308" s="124"/>
      <c r="DC308" s="124"/>
      <c r="DD308" s="124">
        <f t="shared" si="1140"/>
        <v>9.3274089409783149E-3</v>
      </c>
      <c r="DE308" s="120">
        <f t="shared" si="1141"/>
        <v>1</v>
      </c>
      <c r="DF308" s="120"/>
      <c r="DG308" s="120"/>
      <c r="DH308" s="121">
        <f t="shared" ref="DH308:DV308" si="1255">SUM(DH260:DH301)</f>
        <v>60693</v>
      </c>
      <c r="DI308" s="122">
        <f t="shared" si="1255"/>
        <v>114869</v>
      </c>
      <c r="DJ308" s="122">
        <f t="shared" si="1255"/>
        <v>91422</v>
      </c>
      <c r="DK308" s="122">
        <f t="shared" si="1255"/>
        <v>69270</v>
      </c>
      <c r="DL308" s="122">
        <f t="shared" si="1255"/>
        <v>3904</v>
      </c>
      <c r="DM308" s="122">
        <f t="shared" si="1255"/>
        <v>23613</v>
      </c>
      <c r="DN308" s="122">
        <f t="shared" si="1255"/>
        <v>38338</v>
      </c>
      <c r="DO308" s="122">
        <f t="shared" si="1255"/>
        <v>51544</v>
      </c>
      <c r="DP308" s="122">
        <f t="shared" si="1255"/>
        <v>3108</v>
      </c>
      <c r="DQ308" s="122">
        <f t="shared" si="1255"/>
        <v>2366</v>
      </c>
      <c r="DR308" s="122">
        <f t="shared" si="1255"/>
        <v>381</v>
      </c>
      <c r="DS308" s="122">
        <f t="shared" si="1255"/>
        <v>233</v>
      </c>
      <c r="DT308" s="122">
        <f t="shared" si="1255"/>
        <v>844</v>
      </c>
      <c r="DU308" s="115">
        <f t="shared" si="1255"/>
        <v>6932</v>
      </c>
      <c r="DV308" s="115">
        <f t="shared" si="1255"/>
        <v>460585</v>
      </c>
      <c r="DW308" s="123">
        <f t="shared" si="1143"/>
        <v>0.13177372254849812</v>
      </c>
      <c r="DX308" s="124">
        <f t="shared" si="1144"/>
        <v>0.24939804813443772</v>
      </c>
      <c r="DY308" s="124">
        <f t="shared" si="1145"/>
        <v>0.1984910494262731</v>
      </c>
      <c r="DZ308" s="124">
        <f t="shared" si="1146"/>
        <v>0.1503956924346212</v>
      </c>
      <c r="EA308" s="124">
        <f t="shared" si="1147"/>
        <v>8.4761770357263053E-3</v>
      </c>
      <c r="EB308" s="124">
        <f t="shared" si="1148"/>
        <v>5.1267409924335358E-2</v>
      </c>
      <c r="EC308" s="124">
        <f t="shared" si="1149"/>
        <v>8.3237621720203658E-2</v>
      </c>
      <c r="ED308" s="124">
        <f t="shared" si="1150"/>
        <v>0.11190985377291922</v>
      </c>
      <c r="EE308" s="123">
        <f t="shared" si="1151"/>
        <v>6.7479401196304696E-3</v>
      </c>
      <c r="EF308" s="124">
        <f t="shared" si="1152"/>
        <v>5.1369454063853581E-3</v>
      </c>
      <c r="EG308" s="124">
        <f t="shared" si="1153"/>
        <v>8.2720887566898617E-4</v>
      </c>
      <c r="EH308" s="124">
        <f t="shared" si="1154"/>
        <v>5.0587839378182092E-4</v>
      </c>
      <c r="EI308" s="120">
        <f t="shared" si="1155"/>
        <v>1.8324522075186991E-3</v>
      </c>
      <c r="EJ308" s="120">
        <f t="shared" si="1156"/>
        <v>1.5050425002985333E-2</v>
      </c>
      <c r="EK308" s="120">
        <f t="shared" si="1157"/>
        <v>1</v>
      </c>
      <c r="EL308" s="120"/>
      <c r="EM308" s="120"/>
      <c r="EN308" s="120"/>
      <c r="EO308" s="120"/>
      <c r="EP308" s="120"/>
      <c r="EQ308" s="120">
        <v>0.28799999999999998</v>
      </c>
      <c r="ER308" s="120">
        <v>0.26085831515913205</v>
      </c>
      <c r="ES308" s="120">
        <v>0.31392916383142705</v>
      </c>
      <c r="ET308" s="120">
        <v>0.21502860397372134</v>
      </c>
      <c r="EU308" s="120">
        <f t="shared" si="1158"/>
        <v>0.24939804813443772</v>
      </c>
      <c r="EV308" s="120"/>
      <c r="EW308" s="120">
        <v>0.128</v>
      </c>
      <c r="EX308" s="120">
        <v>9.0675710642072971E-2</v>
      </c>
      <c r="EY308" s="120">
        <v>6.1362106277716912E-2</v>
      </c>
      <c r="EZ308" s="120">
        <v>0.12333264408095451</v>
      </c>
      <c r="FA308" s="120">
        <f t="shared" si="1159"/>
        <v>0.1984910494262731</v>
      </c>
      <c r="FB308" s="120"/>
      <c r="FC308" s="120">
        <v>2.9000000000000001E-2</v>
      </c>
      <c r="FD308" s="120"/>
      <c r="FE308" s="120">
        <v>0</v>
      </c>
      <c r="FF308" s="120"/>
      <c r="FG308" s="120"/>
      <c r="FH308" s="120"/>
      <c r="FI308" s="120"/>
      <c r="FJ308" s="120"/>
      <c r="FK308" s="120">
        <v>2.5485570510379234E-3</v>
      </c>
      <c r="FL308" s="120"/>
      <c r="FM308" s="120"/>
      <c r="FN308" s="120"/>
      <c r="FO308" s="120">
        <v>0.44500000000000001</v>
      </c>
      <c r="FP308" s="120">
        <v>0.35153402580120502</v>
      </c>
      <c r="FQ308" s="120">
        <v>0.37783982716018188</v>
      </c>
      <c r="FR308" s="120">
        <v>0.33836124805467582</v>
      </c>
      <c r="FS308" s="120">
        <f t="shared" si="1160"/>
        <v>0.44788909756071082</v>
      </c>
      <c r="FT308" s="120"/>
      <c r="FU308" s="120"/>
      <c r="FV308" s="120">
        <f t="shared" si="1161"/>
        <v>-3.8601951865562256E-2</v>
      </c>
      <c r="FW308" s="120">
        <f t="shared" si="1162"/>
        <v>-9.8900559857705711E-2</v>
      </c>
      <c r="FX308" s="120">
        <f t="shared" si="1162"/>
        <v>3.4369444160716384E-2</v>
      </c>
      <c r="FY308" s="120">
        <f t="shared" si="1163"/>
        <v>-6.4531115696989327E-2</v>
      </c>
      <c r="FZ308" s="120"/>
      <c r="GA308" s="120">
        <f t="shared" si="1164"/>
        <v>7.04910494262731E-2</v>
      </c>
      <c r="GB308" s="120">
        <f t="shared" si="1165"/>
        <v>6.1970537803237601E-2</v>
      </c>
      <c r="GC308" s="120">
        <f t="shared" si="1165"/>
        <v>7.5158405345318591E-2</v>
      </c>
      <c r="GD308" s="120">
        <f t="shared" si="1166"/>
        <v>0.1371289431485562</v>
      </c>
      <c r="GE308" s="120"/>
      <c r="GF308" s="120">
        <f t="shared" si="1167"/>
        <v>-2.9000000000000001E-2</v>
      </c>
      <c r="GG308" s="120"/>
      <c r="GH308" s="120"/>
      <c r="GI308" s="120"/>
      <c r="GJ308" s="120"/>
      <c r="GK308" s="120"/>
      <c r="GL308" s="120"/>
      <c r="GM308" s="120"/>
      <c r="GN308" s="120"/>
      <c r="GO308" s="120"/>
      <c r="GP308" s="120">
        <f t="shared" si="1168"/>
        <v>2.8890975607108182E-3</v>
      </c>
      <c r="GQ308" s="120">
        <f t="shared" si="1169"/>
        <v>-3.9478579105506062E-2</v>
      </c>
      <c r="GR308" s="120">
        <f t="shared" si="1169"/>
        <v>0.109527849506035</v>
      </c>
      <c r="GS308" s="120">
        <f t="shared" si="1170"/>
        <v>7.004927040052894E-2</v>
      </c>
      <c r="GT308" s="120"/>
      <c r="GU308" s="120"/>
      <c r="GV308" s="120"/>
      <c r="GW308" s="120">
        <v>1.6E-2</v>
      </c>
      <c r="GX308" s="120">
        <v>2.1531807932576794E-2</v>
      </c>
      <c r="GY308" s="120">
        <v>2.5705771615355599E-2</v>
      </c>
      <c r="GZ308" s="120">
        <v>2.993350528366363E-2</v>
      </c>
      <c r="HA308" s="120">
        <f t="shared" si="1171"/>
        <v>5.1267409924335358E-2</v>
      </c>
      <c r="HB308" s="120"/>
      <c r="HC308" s="120">
        <f t="shared" si="1172"/>
        <v>3.5267409924335358E-2</v>
      </c>
      <c r="HD308" s="120">
        <f t="shared" si="1173"/>
        <v>4.2277336683080313E-3</v>
      </c>
      <c r="HE308" s="120">
        <f t="shared" si="1173"/>
        <v>2.1333904640671728E-2</v>
      </c>
      <c r="HF308" s="120">
        <f t="shared" si="1174"/>
        <v>2.556163830897976E-2</v>
      </c>
      <c r="HG308" s="120"/>
      <c r="HH308" s="120"/>
      <c r="HI308" s="120">
        <v>0.188</v>
      </c>
      <c r="HJ308" s="120">
        <v>0.27488818245665914</v>
      </c>
      <c r="HK308" s="120">
        <v>0.22721685657507865</v>
      </c>
      <c r="HL308" s="120">
        <v>0.25223734949811544</v>
      </c>
      <c r="HM308" s="120">
        <f t="shared" si="1175"/>
        <v>0.1503956924346212</v>
      </c>
      <c r="HN308" s="120"/>
      <c r="HO308" s="120">
        <f t="shared" si="1176"/>
        <v>-3.7604307565378803E-2</v>
      </c>
      <c r="HP308" s="120">
        <f t="shared" si="1177"/>
        <v>2.5020492923036791E-2</v>
      </c>
      <c r="HQ308" s="120">
        <f t="shared" si="1177"/>
        <v>-0.10184165706349424</v>
      </c>
      <c r="HR308" s="120">
        <f t="shared" si="1178"/>
        <v>-7.6821164140457449E-2</v>
      </c>
      <c r="HS308" s="120"/>
      <c r="HT308" s="120"/>
      <c r="HU308" s="120">
        <v>0.121</v>
      </c>
      <c r="HV308" s="120">
        <v>0.14126899050012937</v>
      </c>
      <c r="HW308" s="120">
        <v>0.12387034125756489</v>
      </c>
      <c r="HX308" s="120">
        <v>0.12762958851632983</v>
      </c>
      <c r="HY308" s="120">
        <f t="shared" si="1179"/>
        <v>0.13177372254849812</v>
      </c>
      <c r="HZ308" s="120"/>
      <c r="IA308" s="120">
        <f t="shared" si="1180"/>
        <v>1.0773722548498121E-2</v>
      </c>
      <c r="IB308" s="120">
        <f t="shared" si="1181"/>
        <v>3.7592472587649334E-3</v>
      </c>
      <c r="IC308" s="120">
        <f t="shared" si="1181"/>
        <v>4.1441340321682896E-3</v>
      </c>
      <c r="ID308" s="120">
        <f t="shared" si="1182"/>
        <v>7.9033812909332229E-3</v>
      </c>
      <c r="IE308" s="120"/>
      <c r="IF308" s="120"/>
      <c r="IG308" s="120">
        <v>0.18099999999999999</v>
      </c>
      <c r="IH308" s="120">
        <v>0.15070066489811759</v>
      </c>
      <c r="II308" s="120">
        <v>0.17712651997422565</v>
      </c>
      <c r="IJ308" s="120">
        <v>0.15419301243193634</v>
      </c>
      <c r="IK308" s="120">
        <f t="shared" si="1183"/>
        <v>0.11190985377291922</v>
      </c>
      <c r="IL308" s="120"/>
      <c r="IM308" s="120">
        <f t="shared" si="1184"/>
        <v>-6.9090146227080776E-2</v>
      </c>
      <c r="IN308" s="120">
        <f t="shared" si="1185"/>
        <v>-2.2933507542289316E-2</v>
      </c>
      <c r="IO308" s="120">
        <f t="shared" si="1185"/>
        <v>-4.228315865901712E-2</v>
      </c>
      <c r="IP308" s="120">
        <f t="shared" si="1186"/>
        <v>-6.5216666201306436E-2</v>
      </c>
      <c r="IQ308" s="120"/>
      <c r="IR308" s="120"/>
      <c r="IS308" s="120">
        <v>4.8000000000000001E-2</v>
      </c>
      <c r="IT308" s="120">
        <v>5.0289983089166608E-2</v>
      </c>
      <c r="IU308" s="120">
        <v>5.9910944897380872E-2</v>
      </c>
      <c r="IV308" s="120">
        <v>8.5162572870300837E-2</v>
      </c>
      <c r="IW308" s="120">
        <f t="shared" si="1187"/>
        <v>8.3237621720203658E-2</v>
      </c>
      <c r="IX308" s="120"/>
      <c r="IY308" s="120">
        <f t="shared" si="1188"/>
        <v>3.5237621720203657E-2</v>
      </c>
      <c r="IZ308" s="120">
        <f t="shared" si="1189"/>
        <v>2.5251627972919966E-2</v>
      </c>
      <c r="JA308" s="120">
        <f t="shared" si="1189"/>
        <v>-1.9249511500971789E-3</v>
      </c>
      <c r="JB308" s="120">
        <f t="shared" si="1190"/>
        <v>2.3326676822822787E-2</v>
      </c>
      <c r="JC308" s="120"/>
      <c r="JD308" s="120"/>
      <c r="JE308" s="120">
        <f t="shared" si="1191"/>
        <v>0.19700000000000001</v>
      </c>
      <c r="JF308" s="120">
        <f t="shared" si="1192"/>
        <v>0.22899999999999998</v>
      </c>
      <c r="JG308" s="120">
        <f t="shared" si="1193"/>
        <v>0.245</v>
      </c>
      <c r="JH308" s="120"/>
      <c r="JI308" s="120">
        <f t="shared" si="1194"/>
        <v>0.17223247283069437</v>
      </c>
      <c r="JJ308" s="120">
        <f t="shared" si="1195"/>
        <v>0.20099064798728419</v>
      </c>
      <c r="JK308" s="120">
        <f t="shared" si="1196"/>
        <v>0.22252245591986097</v>
      </c>
      <c r="JL308" s="120"/>
      <c r="JM308" s="120">
        <f t="shared" si="1197"/>
        <v>0.20283229158958124</v>
      </c>
      <c r="JN308" s="120">
        <f t="shared" si="1198"/>
        <v>0.23703746487160654</v>
      </c>
      <c r="JO308" s="120">
        <f t="shared" si="1199"/>
        <v>0.26274323648696213</v>
      </c>
      <c r="JP308" s="120"/>
      <c r="JQ308" s="120">
        <f t="shared" si="1200"/>
        <v>0.13063197417362621</v>
      </c>
      <c r="JR308" s="120">
        <f t="shared" si="1201"/>
        <v>0.22560135799003439</v>
      </c>
      <c r="JS308" s="120">
        <f t="shared" si="1202"/>
        <v>0.25364279949470137</v>
      </c>
      <c r="JT308" s="120"/>
      <c r="JU308" s="120">
        <f t="shared" si="1203"/>
        <v>0.16317726369725458</v>
      </c>
      <c r="JV308" s="120">
        <f t="shared" si="1204"/>
        <v>0.19514747549312289</v>
      </c>
      <c r="JW308" s="120">
        <f t="shared" si="1205"/>
        <v>0.24641488541745823</v>
      </c>
      <c r="JX308" s="120"/>
      <c r="JY308" s="120"/>
      <c r="JZ308" s="120">
        <f t="shared" si="1206"/>
        <v>-3.3822736302745432E-2</v>
      </c>
      <c r="KA308" s="120">
        <f t="shared" si="1207"/>
        <v>-7.2200317415955034E-2</v>
      </c>
      <c r="KB308" s="120">
        <f t="shared" si="1208"/>
        <v>3.2545289523628368E-2</v>
      </c>
      <c r="KC308" s="120">
        <f t="shared" si="1209"/>
        <v>-3.9655027892326666E-2</v>
      </c>
      <c r="KD308" s="120"/>
      <c r="KE308" s="120">
        <f t="shared" si="1210"/>
        <v>-3.3852524506877091E-2</v>
      </c>
      <c r="KF308" s="120">
        <f t="shared" si="1211"/>
        <v>-1.143610688157215E-2</v>
      </c>
      <c r="KG308" s="120">
        <f t="shared" si="1212"/>
        <v>-3.04538824969115E-2</v>
      </c>
      <c r="KH308" s="120">
        <f t="shared" si="1213"/>
        <v>-4.188998937848365E-2</v>
      </c>
      <c r="KI308" s="120"/>
      <c r="KJ308" s="120">
        <f t="shared" si="1214"/>
        <v>1.4148854174582393E-3</v>
      </c>
      <c r="KK308" s="120">
        <f t="shared" si="1215"/>
        <v>-9.1004369922607631E-3</v>
      </c>
      <c r="KL308" s="120">
        <f t="shared" si="1216"/>
        <v>-7.2279140772431305E-3</v>
      </c>
      <c r="KM308" s="120">
        <f t="shared" si="1217"/>
        <v>-1.6328351069503894E-2</v>
      </c>
      <c r="KN308" s="120"/>
      <c r="KO308" s="120"/>
      <c r="KP308" s="120"/>
      <c r="KQ308" s="120"/>
      <c r="KR308" s="80">
        <f t="shared" si="1218"/>
        <v>144591.06392329783</v>
      </c>
      <c r="KS308" s="80">
        <f t="shared" si="1219"/>
        <v>28262.465719922242</v>
      </c>
      <c r="KT308" s="80">
        <f t="shared" si="1220"/>
        <v>104652.67588563261</v>
      </c>
      <c r="KU308" s="80">
        <f t="shared" si="1221"/>
        <v>57052.821128115524</v>
      </c>
      <c r="KV308" s="80">
        <f t="shared" si="1222"/>
        <v>81581.818202328723</v>
      </c>
      <c r="KW308" s="80">
        <f t="shared" si="1223"/>
        <v>27594.08255556017</v>
      </c>
      <c r="KX308" s="80">
        <f t="shared" si="1224"/>
        <v>11839.692819458558</v>
      </c>
      <c r="KY308" s="80"/>
      <c r="KZ308" s="80">
        <f t="shared" ref="KZ308:LF308" si="1256">SUM(KZ260:KZ301)</f>
        <v>112246.14421128182</v>
      </c>
      <c r="LA308" s="80">
        <f t="shared" si="1256"/>
        <v>63384.16911342564</v>
      </c>
      <c r="LB308" s="80">
        <f t="shared" si="1256"/>
        <v>101596.60071964251</v>
      </c>
      <c r="LC308" s="80">
        <f t="shared" si="1256"/>
        <v>62424.699394979783</v>
      </c>
      <c r="LD308" s="80">
        <f t="shared" si="1256"/>
        <v>47320.42621648097</v>
      </c>
      <c r="LE308" s="80">
        <f t="shared" si="1256"/>
        <v>56391.422660241857</v>
      </c>
      <c r="LF308" s="80">
        <f t="shared" si="1256"/>
        <v>12934.133221437138</v>
      </c>
      <c r="LG308" s="80"/>
      <c r="LH308" s="80">
        <f t="shared" ref="LH308:LN308" si="1257">SUM(LH260:LH301)</f>
        <v>114869</v>
      </c>
      <c r="LI308" s="80">
        <f t="shared" si="1257"/>
        <v>91422</v>
      </c>
      <c r="LJ308" s="80">
        <f t="shared" si="1257"/>
        <v>69270</v>
      </c>
      <c r="LK308" s="80">
        <f t="shared" si="1257"/>
        <v>60693</v>
      </c>
      <c r="LL308" s="80">
        <f t="shared" si="1257"/>
        <v>51544</v>
      </c>
      <c r="LM308" s="80">
        <f t="shared" si="1257"/>
        <v>38338</v>
      </c>
      <c r="LN308" s="80">
        <f t="shared" si="1257"/>
        <v>23613</v>
      </c>
      <c r="LO308" s="80"/>
      <c r="LP308" s="80">
        <f t="shared" si="1227"/>
        <v>-32344.91971201601</v>
      </c>
      <c r="LQ308" s="80">
        <f t="shared" si="1227"/>
        <v>35121.703393503398</v>
      </c>
      <c r="LR308" s="80">
        <f t="shared" si="1227"/>
        <v>-3056.0751659900998</v>
      </c>
      <c r="LS308" s="80">
        <f t="shared" si="1227"/>
        <v>5371.8782668642598</v>
      </c>
      <c r="LT308" s="80">
        <f t="shared" si="1227"/>
        <v>-34261.391985847753</v>
      </c>
      <c r="LU308" s="80">
        <f t="shared" si="1227"/>
        <v>28797.340104681687</v>
      </c>
      <c r="LV308" s="80">
        <f t="shared" si="1227"/>
        <v>1094.4404019785798</v>
      </c>
      <c r="LW308" s="80"/>
      <c r="LX308" s="80">
        <f t="shared" si="1228"/>
        <v>2622.8557887181814</v>
      </c>
      <c r="LY308" s="80">
        <f t="shared" si="1228"/>
        <v>28037.83088657436</v>
      </c>
      <c r="LZ308" s="80">
        <f t="shared" si="1228"/>
        <v>-32326.600719642505</v>
      </c>
      <c r="MA308" s="80">
        <f t="shared" si="1228"/>
        <v>-1731.6993949797834</v>
      </c>
      <c r="MB308" s="80">
        <f t="shared" si="1228"/>
        <v>4223.5737835190303</v>
      </c>
      <c r="MC308" s="80">
        <f t="shared" si="1228"/>
        <v>-18053.422660241857</v>
      </c>
      <c r="MD308" s="80">
        <f t="shared" si="1228"/>
        <v>10678.866778562862</v>
      </c>
      <c r="ME308" s="80"/>
      <c r="MF308" s="80">
        <f t="shared" si="1229"/>
        <v>-29722.063923297828</v>
      </c>
      <c r="MG308" s="80">
        <f t="shared" si="1229"/>
        <v>63159.534280077758</v>
      </c>
      <c r="MH308" s="80">
        <f t="shared" si="1229"/>
        <v>-35382.675885632605</v>
      </c>
      <c r="MI308" s="80">
        <f t="shared" si="1229"/>
        <v>3640.1788718844764</v>
      </c>
      <c r="MJ308" s="80">
        <f t="shared" si="1229"/>
        <v>-30037.818202328723</v>
      </c>
      <c r="MK308" s="80">
        <f t="shared" si="1229"/>
        <v>10743.91744443983</v>
      </c>
      <c r="ML308" s="80">
        <f t="shared" si="1229"/>
        <v>11773.307180541442</v>
      </c>
      <c r="MM308" s="80"/>
      <c r="MN308" s="77">
        <f t="shared" si="1230"/>
        <v>-0.22369929948903503</v>
      </c>
      <c r="MO308" s="77">
        <f t="shared" si="1230"/>
        <v>1.2426977795057021</v>
      </c>
      <c r="MP308" s="77">
        <f t="shared" si="1230"/>
        <v>-2.9202073813476732E-2</v>
      </c>
      <c r="MQ308" s="77">
        <f t="shared" si="1230"/>
        <v>9.4156225067317634E-2</v>
      </c>
      <c r="MR308" s="77">
        <f t="shared" si="1230"/>
        <v>-0.41996357449250593</v>
      </c>
      <c r="MS308" s="77">
        <f t="shared" si="1230"/>
        <v>1.0436056370672508</v>
      </c>
      <c r="MT308" s="77">
        <f t="shared" si="1230"/>
        <v>9.2438243007442286E-2</v>
      </c>
      <c r="MU308" s="77"/>
      <c r="MV308" s="77">
        <f t="shared" si="1231"/>
        <v>2.3367001219936418E-2</v>
      </c>
      <c r="MW308" s="77">
        <f t="shared" si="1231"/>
        <v>0.44234753375721952</v>
      </c>
      <c r="MX308" s="77">
        <f t="shared" si="1231"/>
        <v>-0.31818584963140933</v>
      </c>
      <c r="MY308" s="77">
        <f t="shared" si="1231"/>
        <v>-2.7740612478128285E-2</v>
      </c>
      <c r="MZ308" s="77">
        <f t="shared" si="1231"/>
        <v>8.9254770533914271E-2</v>
      </c>
      <c r="NA308" s="77">
        <f t="shared" si="1231"/>
        <v>-0.32014483424214479</v>
      </c>
      <c r="NB308" s="77">
        <f t="shared" si="1231"/>
        <v>0.82563451262923604</v>
      </c>
      <c r="NC308" s="77"/>
      <c r="ND308" s="77">
        <f t="shared" si="1232"/>
        <v>-0.20555948007315783</v>
      </c>
      <c r="NE308" s="77">
        <f t="shared" si="1232"/>
        <v>2.234749611232842</v>
      </c>
      <c r="NF308" s="77">
        <f t="shared" si="1232"/>
        <v>-0.33809623677754586</v>
      </c>
      <c r="NG308" s="77">
        <f t="shared" si="1232"/>
        <v>6.3803661237193457E-2</v>
      </c>
      <c r="NH308" s="77">
        <f t="shared" si="1232"/>
        <v>-0.36819255643252269</v>
      </c>
      <c r="NI308" s="77">
        <f t="shared" si="1232"/>
        <v>0.38935584913204319</v>
      </c>
      <c r="NJ308" s="77">
        <f t="shared" si="1232"/>
        <v>0.99439295935043082</v>
      </c>
      <c r="NK308" s="77"/>
      <c r="NL308" s="77"/>
      <c r="NM308" s="115">
        <v>638319</v>
      </c>
      <c r="NN308" s="214">
        <v>33</v>
      </c>
      <c r="NO308" s="214">
        <v>687</v>
      </c>
      <c r="NP308" s="214">
        <v>407</v>
      </c>
      <c r="NQ308" s="214">
        <v>30</v>
      </c>
      <c r="NR308" s="214">
        <v>1102</v>
      </c>
      <c r="NS308" s="115">
        <v>2259</v>
      </c>
      <c r="NT308" s="115">
        <v>640578</v>
      </c>
      <c r="NU308" s="120"/>
      <c r="NV308" s="120"/>
      <c r="NW308" s="115"/>
      <c r="NX308" s="115"/>
      <c r="NY308" s="120"/>
      <c r="NZ308" s="120"/>
      <c r="OA308" s="120"/>
      <c r="OB308" s="115"/>
      <c r="OC308" s="115"/>
      <c r="OD308" s="115"/>
      <c r="OE308" s="115"/>
      <c r="OF308" s="120"/>
      <c r="OG308" s="120"/>
      <c r="OH308" s="115"/>
      <c r="OI308" s="115"/>
      <c r="OJ308" s="120"/>
      <c r="OK308" s="120"/>
      <c r="OL308" s="120"/>
      <c r="OM308" s="115"/>
      <c r="ON308" s="115"/>
      <c r="OO308" s="115"/>
      <c r="OP308" s="120"/>
      <c r="OQ308" s="120"/>
      <c r="OR308" s="120"/>
      <c r="OS308" s="115"/>
      <c r="OT308" s="120"/>
      <c r="OU308" s="120"/>
      <c r="OV308" s="115"/>
      <c r="OW308" s="120"/>
      <c r="OX308" s="120"/>
      <c r="OY308" s="115"/>
      <c r="OZ308" s="120"/>
      <c r="PA308" s="115"/>
      <c r="PB308" s="120"/>
      <c r="PC308" s="115"/>
      <c r="PD308" s="115"/>
      <c r="PE308" s="120"/>
      <c r="PF308" s="120"/>
      <c r="PG308" s="120"/>
      <c r="PH308" s="120"/>
      <c r="PI308" s="120"/>
      <c r="PJ308" s="120"/>
      <c r="PK308" s="120"/>
      <c r="PL308" s="120"/>
      <c r="PM308" s="120"/>
      <c r="PN308" s="120"/>
      <c r="PO308" s="115"/>
      <c r="PP308" s="120"/>
      <c r="PQ308" s="115"/>
      <c r="PR308" s="115"/>
      <c r="PS308" s="115"/>
      <c r="PT308" s="115"/>
      <c r="PU308" s="115"/>
      <c r="PV308" s="115"/>
      <c r="PW308" s="115"/>
    </row>
    <row r="309" spans="1:439" outlineLevel="1" x14ac:dyDescent="0.25">
      <c r="A309" s="80"/>
      <c r="B309" s="80"/>
      <c r="C309" s="49"/>
      <c r="D309" s="217"/>
      <c r="E309" s="217"/>
      <c r="F309" s="217"/>
      <c r="G309" s="131"/>
      <c r="H309" s="131"/>
      <c r="I309" s="131"/>
      <c r="J309" s="131"/>
      <c r="K309" s="131"/>
      <c r="L309" s="131"/>
      <c r="M309" s="131"/>
      <c r="N309" s="131"/>
      <c r="O309" s="131"/>
      <c r="P309" s="217"/>
      <c r="Q309" s="106"/>
      <c r="R309" s="106"/>
      <c r="S309" s="106"/>
      <c r="T309" s="106"/>
      <c r="U309" s="106"/>
      <c r="V309" s="106"/>
      <c r="W309" s="106"/>
      <c r="X309" s="106"/>
      <c r="Y309" s="106"/>
      <c r="Z309" s="218"/>
      <c r="AA309" s="77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217"/>
      <c r="BM309" s="80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169"/>
      <c r="CC309" s="77"/>
      <c r="CD309" s="77"/>
      <c r="CE309" s="80"/>
      <c r="CF309" s="80"/>
      <c r="CG309" s="80"/>
      <c r="CH309" s="80"/>
      <c r="CI309" s="80"/>
      <c r="CJ309" s="80"/>
      <c r="CK309" s="80"/>
      <c r="CL309" s="80"/>
      <c r="CM309" s="80"/>
      <c r="CN309" s="80"/>
      <c r="CO309" s="80"/>
      <c r="CP309" s="80"/>
      <c r="CQ309" s="80"/>
      <c r="CR309" s="80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  <c r="DC309" s="77"/>
      <c r="DD309" s="77"/>
      <c r="DE309" s="77"/>
      <c r="DF309" s="77"/>
      <c r="DG309" s="77"/>
      <c r="DH309" s="80"/>
      <c r="DI309" s="80"/>
      <c r="DJ309" s="80"/>
      <c r="DK309" s="80"/>
      <c r="DL309" s="80"/>
      <c r="DM309" s="80"/>
      <c r="DN309" s="80"/>
      <c r="DO309" s="80"/>
      <c r="DP309" s="80"/>
      <c r="DQ309" s="80"/>
      <c r="DR309" s="80"/>
      <c r="DS309" s="80"/>
      <c r="DT309" s="80"/>
      <c r="DU309" s="80"/>
      <c r="DV309" s="80"/>
      <c r="DW309" s="77"/>
      <c r="DX309" s="77"/>
      <c r="DY309" s="77"/>
      <c r="DZ309" s="77"/>
      <c r="EA309" s="77"/>
      <c r="EB309" s="77"/>
      <c r="EC309" s="77"/>
      <c r="ED309" s="77"/>
      <c r="EE309" s="77"/>
      <c r="EF309" s="77"/>
      <c r="EG309" s="77"/>
      <c r="EH309" s="77"/>
      <c r="EI309" s="77"/>
      <c r="EJ309" s="77"/>
      <c r="EK309" s="77"/>
      <c r="EL309" s="77"/>
      <c r="EM309" s="77"/>
      <c r="EN309" s="77"/>
      <c r="EO309" s="77"/>
      <c r="EP309" s="77"/>
      <c r="EQ309" s="77"/>
      <c r="ER309" s="77"/>
      <c r="ES309" s="77"/>
      <c r="ET309" s="77"/>
      <c r="EU309" s="77"/>
      <c r="EV309" s="77"/>
      <c r="EW309" s="77"/>
      <c r="EX309" s="77"/>
      <c r="EY309" s="77"/>
      <c r="EZ309" s="77"/>
      <c r="FA309" s="77"/>
      <c r="FB309" s="77"/>
      <c r="FC309" s="77"/>
      <c r="FD309" s="77"/>
      <c r="FE309" s="77"/>
      <c r="FF309" s="77"/>
      <c r="FG309" s="77"/>
      <c r="FH309" s="77"/>
      <c r="FI309" s="77"/>
      <c r="FJ309" s="77"/>
      <c r="FK309" s="77"/>
      <c r="FL309" s="77"/>
      <c r="FM309" s="77"/>
      <c r="FN309" s="77"/>
      <c r="FO309" s="77"/>
      <c r="FP309" s="77"/>
      <c r="FQ309" s="77"/>
      <c r="FR309" s="77"/>
      <c r="FS309" s="77"/>
      <c r="FT309" s="77"/>
      <c r="FU309" s="77"/>
      <c r="FV309" s="77"/>
      <c r="FW309" s="77"/>
      <c r="FX309" s="77"/>
      <c r="FY309" s="77"/>
      <c r="FZ309" s="77"/>
      <c r="GA309" s="77"/>
      <c r="GB309" s="77"/>
      <c r="GC309" s="77"/>
      <c r="GD309" s="77"/>
      <c r="GE309" s="77"/>
      <c r="GF309" s="77"/>
      <c r="GG309" s="77"/>
      <c r="GH309" s="77"/>
      <c r="GI309" s="77"/>
      <c r="GJ309" s="77"/>
      <c r="GK309" s="77"/>
      <c r="GL309" s="77"/>
      <c r="GM309" s="77"/>
      <c r="GN309" s="77"/>
      <c r="GO309" s="77"/>
      <c r="GP309" s="77"/>
      <c r="GQ309" s="77"/>
      <c r="GR309" s="77"/>
      <c r="GS309" s="77"/>
      <c r="GT309" s="77"/>
      <c r="GU309" s="77"/>
      <c r="GV309" s="77"/>
      <c r="GW309" s="77"/>
      <c r="GX309" s="77"/>
      <c r="GY309" s="77"/>
      <c r="GZ309" s="77"/>
      <c r="HA309" s="77"/>
      <c r="HB309" s="77"/>
      <c r="HC309" s="77"/>
      <c r="HD309" s="77"/>
      <c r="HE309" s="77"/>
      <c r="HF309" s="77"/>
      <c r="HG309" s="77"/>
      <c r="HH309" s="77"/>
      <c r="HI309" s="77"/>
      <c r="HJ309" s="77"/>
      <c r="HK309" s="77"/>
      <c r="HL309" s="77"/>
      <c r="HM309" s="77"/>
      <c r="HN309" s="77"/>
      <c r="HO309" s="77"/>
      <c r="HP309" s="77"/>
      <c r="HQ309" s="77"/>
      <c r="HR309" s="77"/>
      <c r="HS309" s="77"/>
      <c r="HT309" s="77"/>
      <c r="HU309" s="77"/>
      <c r="HV309" s="77"/>
      <c r="HW309" s="77"/>
      <c r="HX309" s="77"/>
      <c r="HY309" s="77"/>
      <c r="HZ309" s="77"/>
      <c r="IA309" s="77"/>
      <c r="IB309" s="77"/>
      <c r="IC309" s="77"/>
      <c r="ID309" s="77"/>
      <c r="IE309" s="77"/>
      <c r="IF309" s="77"/>
      <c r="IG309" s="77"/>
      <c r="IH309" s="77"/>
      <c r="II309" s="77"/>
      <c r="IJ309" s="77"/>
      <c r="IK309" s="77"/>
      <c r="IL309" s="77"/>
      <c r="IM309" s="77"/>
      <c r="IN309" s="77"/>
      <c r="IO309" s="77"/>
      <c r="IP309" s="77"/>
      <c r="IQ309" s="77"/>
      <c r="IR309" s="77"/>
      <c r="IS309" s="77"/>
      <c r="IT309" s="77"/>
      <c r="IU309" s="77"/>
      <c r="IV309" s="77"/>
      <c r="IW309" s="77"/>
      <c r="IX309" s="77"/>
      <c r="IY309" s="77"/>
      <c r="IZ309" s="77"/>
      <c r="JA309" s="77"/>
      <c r="JB309" s="77"/>
      <c r="JC309" s="77"/>
      <c r="JD309" s="77"/>
      <c r="JE309" s="77"/>
      <c r="JF309" s="77"/>
      <c r="JG309" s="77"/>
      <c r="JH309" s="77"/>
      <c r="JI309" s="77"/>
      <c r="JJ309" s="77"/>
      <c r="JK309" s="77"/>
      <c r="JL309" s="77"/>
      <c r="JM309" s="77"/>
      <c r="JN309" s="77"/>
      <c r="JO309" s="77"/>
      <c r="JP309" s="77"/>
      <c r="JQ309" s="77"/>
      <c r="JR309" s="77"/>
      <c r="JS309" s="77"/>
      <c r="JT309" s="77"/>
      <c r="JU309" s="77"/>
      <c r="JV309" s="77"/>
      <c r="JW309" s="77"/>
      <c r="JX309" s="77"/>
      <c r="JY309" s="77"/>
      <c r="JZ309" s="77"/>
      <c r="KA309" s="77"/>
      <c r="KB309" s="77"/>
      <c r="KC309" s="77"/>
      <c r="KD309" s="77"/>
      <c r="KE309" s="77"/>
      <c r="KF309" s="77"/>
      <c r="KG309" s="77"/>
      <c r="KH309" s="77"/>
      <c r="KI309" s="77"/>
      <c r="KJ309" s="77"/>
      <c r="KK309" s="77"/>
      <c r="KL309" s="77"/>
      <c r="KM309" s="77"/>
      <c r="KN309" s="77"/>
      <c r="KO309" s="77"/>
      <c r="KP309" s="77"/>
      <c r="KQ309" s="77"/>
      <c r="KR309" s="80"/>
      <c r="KS309" s="80"/>
      <c r="KT309" s="80"/>
      <c r="KU309" s="80"/>
      <c r="KV309" s="80"/>
      <c r="KW309" s="80"/>
      <c r="KX309" s="80"/>
      <c r="KY309" s="80"/>
      <c r="KZ309" s="80"/>
      <c r="LA309" s="80"/>
      <c r="LB309" s="80"/>
      <c r="LC309" s="80"/>
      <c r="LD309" s="80"/>
      <c r="LE309" s="80"/>
      <c r="LF309" s="80"/>
      <c r="LG309" s="80"/>
      <c r="LH309" s="80"/>
      <c r="LI309" s="80"/>
      <c r="LJ309" s="80"/>
      <c r="LK309" s="80"/>
      <c r="LL309" s="80"/>
      <c r="LM309" s="80"/>
      <c r="LN309" s="80"/>
      <c r="LO309" s="80"/>
      <c r="LP309" s="80"/>
      <c r="LQ309" s="80"/>
      <c r="LR309" s="80"/>
      <c r="LS309" s="80"/>
      <c r="LT309" s="80"/>
      <c r="LU309" s="80"/>
      <c r="LV309" s="80"/>
      <c r="LW309" s="80"/>
      <c r="LX309" s="80"/>
      <c r="LY309" s="80"/>
      <c r="LZ309" s="80"/>
      <c r="MA309" s="80"/>
      <c r="MB309" s="80"/>
      <c r="MC309" s="80"/>
      <c r="MD309" s="80"/>
      <c r="ME309" s="80"/>
      <c r="MF309" s="80"/>
      <c r="MG309" s="80"/>
      <c r="MH309" s="80"/>
      <c r="MI309" s="80"/>
      <c r="MJ309" s="80"/>
      <c r="MK309" s="80"/>
      <c r="ML309" s="80"/>
      <c r="MM309" s="80"/>
      <c r="MN309" s="77"/>
      <c r="MO309" s="77"/>
      <c r="MP309" s="77"/>
      <c r="MQ309" s="77"/>
      <c r="MR309" s="77"/>
      <c r="MS309" s="77"/>
      <c r="MT309" s="77"/>
      <c r="MU309" s="77"/>
      <c r="MV309" s="77"/>
      <c r="MW309" s="77"/>
      <c r="MX309" s="77"/>
      <c r="MY309" s="77"/>
      <c r="MZ309" s="77"/>
      <c r="NA309" s="77"/>
      <c r="NB309" s="77"/>
      <c r="NC309" s="77"/>
      <c r="ND309" s="77"/>
      <c r="NE309" s="77"/>
      <c r="NF309" s="77"/>
      <c r="NG309" s="77"/>
      <c r="NH309" s="77"/>
      <c r="NI309" s="77"/>
      <c r="NJ309" s="77"/>
      <c r="NK309" s="77"/>
      <c r="NL309" s="77"/>
      <c r="NM309" s="80"/>
      <c r="NN309" s="214"/>
      <c r="NO309" s="214"/>
      <c r="NP309" s="214"/>
      <c r="NQ309" s="214"/>
      <c r="NR309" s="214"/>
      <c r="NS309" s="80"/>
      <c r="NT309" s="80"/>
      <c r="NU309" s="77"/>
      <c r="NV309" s="77"/>
      <c r="NW309" s="80"/>
      <c r="NX309" s="80"/>
      <c r="NY309" s="77"/>
      <c r="NZ309" s="77"/>
      <c r="OA309" s="77"/>
      <c r="OB309" s="80"/>
      <c r="OC309" s="80"/>
      <c r="OD309" s="80"/>
      <c r="OE309" s="80"/>
      <c r="OF309" s="77"/>
      <c r="OG309" s="77"/>
      <c r="OH309" s="80"/>
      <c r="OI309" s="80"/>
      <c r="OJ309" s="77"/>
      <c r="OK309" s="77"/>
      <c r="OL309" s="77"/>
      <c r="OM309" s="80"/>
      <c r="ON309" s="80"/>
      <c r="OO309" s="80"/>
      <c r="OP309" s="77"/>
      <c r="OQ309" s="77"/>
      <c r="OR309" s="77"/>
      <c r="OS309" s="80"/>
      <c r="OT309" s="77"/>
      <c r="OU309" s="77"/>
      <c r="OV309" s="80"/>
      <c r="OW309" s="77"/>
      <c r="OX309" s="77"/>
      <c r="OY309" s="80"/>
      <c r="OZ309" s="77"/>
      <c r="PA309" s="80"/>
      <c r="PB309" s="77"/>
      <c r="PC309" s="80"/>
      <c r="PD309" s="80"/>
      <c r="PE309" s="77"/>
      <c r="PF309" s="77"/>
      <c r="PG309" s="77"/>
      <c r="PH309" s="77"/>
      <c r="PI309" s="77"/>
      <c r="PJ309" s="77"/>
      <c r="PK309" s="77"/>
      <c r="PL309" s="77"/>
      <c r="PM309" s="77"/>
      <c r="PN309" s="77"/>
      <c r="PO309" s="80"/>
      <c r="PP309" s="77"/>
      <c r="PQ309" s="80"/>
      <c r="PR309" s="80"/>
      <c r="PS309" s="80"/>
      <c r="PT309" s="80"/>
      <c r="PU309" s="80"/>
      <c r="PV309" s="80"/>
      <c r="PW309" s="80"/>
    </row>
    <row r="310" spans="1:439" outlineLevel="1" x14ac:dyDescent="0.25">
      <c r="A310" s="89"/>
      <c r="B310" s="89"/>
      <c r="C310" s="5"/>
      <c r="D310" s="90"/>
      <c r="E310" s="90"/>
      <c r="F310" s="90" t="s">
        <v>321</v>
      </c>
      <c r="G310" s="131"/>
      <c r="H310" s="131"/>
      <c r="I310" s="131"/>
      <c r="J310" s="131"/>
      <c r="K310" s="131"/>
      <c r="L310" s="131"/>
      <c r="M310" s="131"/>
      <c r="N310" s="131"/>
      <c r="O310" s="131"/>
      <c r="P310" s="90"/>
      <c r="Q310" s="91"/>
      <c r="R310" s="92"/>
      <c r="S310" s="92"/>
      <c r="T310" s="92"/>
      <c r="U310" s="92"/>
      <c r="V310" s="92"/>
      <c r="W310" s="92"/>
      <c r="X310" s="92"/>
      <c r="Y310" s="92"/>
      <c r="Z310" s="164"/>
      <c r="AA310" s="102"/>
      <c r="AB310" s="176"/>
      <c r="AC310" s="135"/>
      <c r="AD310" s="135"/>
      <c r="AE310" s="135"/>
      <c r="AF310" s="135"/>
      <c r="AG310" s="135"/>
      <c r="AH310" s="135"/>
      <c r="AI310" s="135"/>
      <c r="AJ310" s="135"/>
      <c r="AK310" s="89"/>
      <c r="AL310" s="102"/>
      <c r="AM310" s="136"/>
      <c r="AN310" s="137"/>
      <c r="AO310" s="137"/>
      <c r="AP310" s="137"/>
      <c r="AQ310" s="137"/>
      <c r="AR310" s="137"/>
      <c r="AS310" s="137"/>
      <c r="AT310" s="137"/>
      <c r="AU310" s="102"/>
      <c r="AV310" s="102"/>
      <c r="AW310" s="102"/>
      <c r="AX310" s="176"/>
      <c r="AY310" s="135"/>
      <c r="AZ310" s="135"/>
      <c r="BA310" s="135"/>
      <c r="BB310" s="135"/>
      <c r="BC310" s="135"/>
      <c r="BD310" s="135"/>
      <c r="BE310" s="138"/>
      <c r="BF310" s="135"/>
      <c r="BG310" s="135"/>
      <c r="BH310" s="135"/>
      <c r="BI310" s="135"/>
      <c r="BJ310" s="135"/>
      <c r="BK310" s="135"/>
      <c r="BL310" s="90"/>
      <c r="BM310" s="89"/>
      <c r="BN310" s="136"/>
      <c r="BO310" s="137"/>
      <c r="BP310" s="137"/>
      <c r="BQ310" s="137"/>
      <c r="BR310" s="137"/>
      <c r="BS310" s="137"/>
      <c r="BT310" s="137"/>
      <c r="BU310" s="137"/>
      <c r="BV310" s="137"/>
      <c r="BW310" s="137"/>
      <c r="BX310" s="137"/>
      <c r="BY310" s="137"/>
      <c r="BZ310" s="137"/>
      <c r="CA310" s="102"/>
      <c r="CB310" s="102"/>
      <c r="CC310" s="102"/>
      <c r="CD310" s="102"/>
      <c r="CE310" s="176"/>
      <c r="CF310" s="135"/>
      <c r="CG310" s="135"/>
      <c r="CH310" s="135"/>
      <c r="CI310" s="135"/>
      <c r="CJ310" s="135"/>
      <c r="CK310" s="135"/>
      <c r="CL310" s="135"/>
      <c r="CM310" s="135"/>
      <c r="CN310" s="135"/>
      <c r="CO310" s="135"/>
      <c r="CP310" s="89"/>
      <c r="CQ310" s="89"/>
      <c r="CR310" s="89"/>
      <c r="CS310" s="136"/>
      <c r="CT310" s="137"/>
      <c r="CU310" s="137"/>
      <c r="CV310" s="137"/>
      <c r="CW310" s="137"/>
      <c r="CX310" s="137"/>
      <c r="CY310" s="137"/>
      <c r="CZ310" s="137"/>
      <c r="DA310" s="137"/>
      <c r="DB310" s="137"/>
      <c r="DC310" s="137"/>
      <c r="DD310" s="137"/>
      <c r="DE310" s="102"/>
      <c r="DF310" s="102"/>
      <c r="DG310" s="102"/>
      <c r="DH310" s="176"/>
      <c r="DI310" s="135"/>
      <c r="DJ310" s="135"/>
      <c r="DK310" s="135"/>
      <c r="DL310" s="135"/>
      <c r="DM310" s="135"/>
      <c r="DN310" s="135"/>
      <c r="DO310" s="135"/>
      <c r="DP310" s="135"/>
      <c r="DQ310" s="135"/>
      <c r="DR310" s="135"/>
      <c r="DS310" s="135"/>
      <c r="DT310" s="135"/>
      <c r="DU310" s="89">
        <f t="shared" ref="DU310:DU315" si="1258">SUM(DP310:DT310)</f>
        <v>0</v>
      </c>
      <c r="DV310" s="89">
        <f t="shared" ref="DV310:DV315" si="1259">SUM(DH310:DO310)+DU310</f>
        <v>0</v>
      </c>
      <c r="DW310" s="77"/>
      <c r="DX310" s="77"/>
      <c r="DY310" s="77"/>
      <c r="DZ310" s="77"/>
      <c r="EA310" s="77"/>
      <c r="EB310" s="77"/>
      <c r="EC310" s="77"/>
      <c r="ED310" s="77"/>
      <c r="EE310" s="77"/>
      <c r="EF310" s="77"/>
      <c r="EG310" s="77"/>
      <c r="EH310" s="77"/>
      <c r="EI310" s="77"/>
      <c r="EJ310" s="77"/>
      <c r="EK310" s="77"/>
      <c r="EL310" s="77"/>
      <c r="EM310" s="77"/>
      <c r="EN310" s="77"/>
      <c r="EO310" s="102"/>
      <c r="EP310" s="102"/>
      <c r="EQ310" s="102"/>
      <c r="ER310" s="102"/>
      <c r="ES310" s="102"/>
      <c r="ET310" s="102"/>
      <c r="EU310" s="102"/>
      <c r="EV310" s="102"/>
      <c r="EW310" s="102"/>
      <c r="EX310" s="102"/>
      <c r="EY310" s="102"/>
      <c r="EZ310" s="102"/>
      <c r="FA310" s="102"/>
      <c r="FB310" s="102"/>
      <c r="FC310" s="102"/>
      <c r="FD310" s="102"/>
      <c r="FE310" s="102"/>
      <c r="FF310" s="102"/>
      <c r="FG310" s="102"/>
      <c r="FH310" s="102"/>
      <c r="FI310" s="102"/>
      <c r="FJ310" s="102"/>
      <c r="FK310" s="102"/>
      <c r="FL310" s="102"/>
      <c r="FM310" s="102"/>
      <c r="FN310" s="102"/>
      <c r="FO310" s="102"/>
      <c r="FP310" s="102"/>
      <c r="FQ310" s="102"/>
      <c r="FR310" s="102"/>
      <c r="FS310" s="102"/>
      <c r="FT310" s="102"/>
      <c r="FU310" s="102"/>
      <c r="FV310" s="102"/>
      <c r="FW310" s="102"/>
      <c r="FX310" s="102"/>
      <c r="FY310" s="102"/>
      <c r="FZ310" s="102"/>
      <c r="GA310" s="102"/>
      <c r="GB310" s="102"/>
      <c r="GC310" s="102"/>
      <c r="GD310" s="102"/>
      <c r="GE310" s="102"/>
      <c r="GF310" s="102"/>
      <c r="GG310" s="102"/>
      <c r="GH310" s="102"/>
      <c r="GI310" s="102"/>
      <c r="GJ310" s="102"/>
      <c r="GK310" s="102"/>
      <c r="GL310" s="102"/>
      <c r="GM310" s="102"/>
      <c r="GN310" s="102"/>
      <c r="GO310" s="102"/>
      <c r="GP310" s="102"/>
      <c r="GQ310" s="102"/>
      <c r="GR310" s="102"/>
      <c r="GS310" s="102"/>
      <c r="GT310" s="102"/>
      <c r="GU310" s="102"/>
      <c r="GV310" s="102"/>
      <c r="GW310" s="102"/>
      <c r="GX310" s="102"/>
      <c r="GY310" s="102"/>
      <c r="GZ310" s="102"/>
      <c r="HA310" s="102"/>
      <c r="HB310" s="102"/>
      <c r="HC310" s="102"/>
      <c r="HD310" s="102"/>
      <c r="HE310" s="102"/>
      <c r="HF310" s="102"/>
      <c r="HG310" s="102"/>
      <c r="HH310" s="102"/>
      <c r="HI310" s="102"/>
      <c r="HJ310" s="102"/>
      <c r="HK310" s="102"/>
      <c r="HL310" s="102"/>
      <c r="HM310" s="102"/>
      <c r="HN310" s="102"/>
      <c r="HO310" s="102"/>
      <c r="HP310" s="102"/>
      <c r="HQ310" s="102"/>
      <c r="HR310" s="102"/>
      <c r="HS310" s="102"/>
      <c r="HT310" s="102"/>
      <c r="HU310" s="102"/>
      <c r="HV310" s="102"/>
      <c r="HW310" s="102"/>
      <c r="HX310" s="102"/>
      <c r="HY310" s="102"/>
      <c r="HZ310" s="102"/>
      <c r="IA310" s="102"/>
      <c r="IB310" s="102"/>
      <c r="IC310" s="102"/>
      <c r="ID310" s="102"/>
      <c r="IE310" s="102"/>
      <c r="IF310" s="102"/>
      <c r="IG310" s="102"/>
      <c r="IH310" s="102"/>
      <c r="II310" s="102"/>
      <c r="IJ310" s="102"/>
      <c r="IK310" s="102"/>
      <c r="IL310" s="102"/>
      <c r="IM310" s="102"/>
      <c r="IN310" s="102"/>
      <c r="IO310" s="102"/>
      <c r="IP310" s="102"/>
      <c r="IQ310" s="102"/>
      <c r="IR310" s="102"/>
      <c r="IS310" s="102"/>
      <c r="IT310" s="102"/>
      <c r="IU310" s="102"/>
      <c r="IV310" s="102"/>
      <c r="IW310" s="102"/>
      <c r="IX310" s="102"/>
      <c r="IY310" s="102"/>
      <c r="IZ310" s="102"/>
      <c r="JA310" s="102"/>
      <c r="JB310" s="102"/>
      <c r="JC310" s="102"/>
      <c r="JD310" s="102"/>
      <c r="JE310" s="102"/>
      <c r="JF310" s="102"/>
      <c r="JG310" s="102"/>
      <c r="JH310" s="102"/>
      <c r="JI310" s="102"/>
      <c r="JJ310" s="102"/>
      <c r="JK310" s="102"/>
      <c r="JL310" s="102"/>
      <c r="JM310" s="102"/>
      <c r="JN310" s="102"/>
      <c r="JO310" s="102"/>
      <c r="JP310" s="102"/>
      <c r="JQ310" s="102"/>
      <c r="JR310" s="102"/>
      <c r="JS310" s="102"/>
      <c r="JT310" s="102"/>
      <c r="JU310" s="102"/>
      <c r="JV310" s="102"/>
      <c r="JW310" s="102"/>
      <c r="JX310" s="102"/>
      <c r="JY310" s="102"/>
      <c r="JZ310" s="102"/>
      <c r="KA310" s="102"/>
      <c r="KB310" s="102"/>
      <c r="KC310" s="102"/>
      <c r="KD310" s="102"/>
      <c r="KE310" s="102"/>
      <c r="KF310" s="102"/>
      <c r="KG310" s="102"/>
      <c r="KH310" s="102"/>
      <c r="KI310" s="102"/>
      <c r="KJ310" s="102"/>
      <c r="KK310" s="102"/>
      <c r="KL310" s="102"/>
      <c r="KM310" s="102"/>
      <c r="KN310" s="102"/>
      <c r="KO310" s="102"/>
      <c r="KP310" s="102"/>
      <c r="KQ310" s="102"/>
      <c r="KR310" s="99"/>
      <c r="KS310" s="99"/>
      <c r="KT310" s="99"/>
      <c r="KU310" s="99"/>
      <c r="KV310" s="99"/>
      <c r="KW310" s="99"/>
      <c r="KX310" s="99"/>
      <c r="KY310" s="99"/>
      <c r="KZ310" s="99"/>
      <c r="LA310" s="99"/>
      <c r="LB310" s="99"/>
      <c r="LC310" s="99"/>
      <c r="LD310" s="99"/>
      <c r="LE310" s="99"/>
      <c r="LF310" s="99"/>
      <c r="LG310" s="99"/>
      <c r="LH310" s="99"/>
      <c r="LI310" s="99"/>
      <c r="LJ310" s="99"/>
      <c r="LK310" s="99"/>
      <c r="LL310" s="99"/>
      <c r="LM310" s="99"/>
      <c r="LN310" s="99"/>
      <c r="LO310" s="99"/>
      <c r="LP310" s="99"/>
      <c r="LQ310" s="99"/>
      <c r="LR310" s="99"/>
      <c r="LS310" s="99"/>
      <c r="LT310" s="99"/>
      <c r="LU310" s="99"/>
      <c r="LV310" s="99"/>
      <c r="LW310" s="99"/>
      <c r="LX310" s="99"/>
      <c r="LY310" s="99"/>
      <c r="LZ310" s="99"/>
      <c r="MA310" s="99"/>
      <c r="MB310" s="99"/>
      <c r="MC310" s="99"/>
      <c r="MD310" s="99"/>
      <c r="ME310" s="99"/>
      <c r="MF310" s="99"/>
      <c r="MG310" s="99"/>
      <c r="MH310" s="99"/>
      <c r="MI310" s="99"/>
      <c r="MJ310" s="99"/>
      <c r="MK310" s="99"/>
      <c r="ML310" s="99"/>
      <c r="MM310" s="99"/>
      <c r="MN310" s="169"/>
      <c r="MO310" s="169"/>
      <c r="MP310" s="169"/>
      <c r="MQ310" s="169"/>
      <c r="MR310" s="169"/>
      <c r="MS310" s="169"/>
      <c r="MT310" s="169"/>
      <c r="MU310" s="169"/>
      <c r="MV310" s="169"/>
      <c r="MW310" s="169"/>
      <c r="MX310" s="169"/>
      <c r="MY310" s="169"/>
      <c r="MZ310" s="169"/>
      <c r="NA310" s="169"/>
      <c r="NB310" s="169"/>
      <c r="NC310" s="169"/>
      <c r="ND310" s="169"/>
      <c r="NE310" s="169"/>
      <c r="NF310" s="169"/>
      <c r="NG310" s="169"/>
      <c r="NH310" s="169"/>
      <c r="NI310" s="169"/>
      <c r="NJ310" s="169"/>
      <c r="NK310" s="169"/>
      <c r="NL310" s="169"/>
      <c r="NM310" s="89"/>
      <c r="NN310" s="214"/>
      <c r="NO310" s="214"/>
      <c r="NP310" s="214"/>
      <c r="NQ310" s="214"/>
      <c r="NR310" s="214"/>
      <c r="NS310" s="89"/>
      <c r="NT310" s="89"/>
      <c r="NU310" s="102"/>
      <c r="NV310" s="102"/>
      <c r="NW310" s="89"/>
      <c r="NX310" s="89"/>
      <c r="NY310" s="102"/>
      <c r="NZ310" s="102"/>
      <c r="OA310" s="102"/>
      <c r="OB310" s="89"/>
      <c r="OC310" s="89"/>
      <c r="OD310" s="89"/>
      <c r="OE310" s="89"/>
      <c r="OF310" s="102"/>
      <c r="OG310" s="102"/>
      <c r="OH310" s="89"/>
      <c r="OI310" s="89"/>
      <c r="OJ310" s="102"/>
      <c r="OK310" s="102"/>
      <c r="OL310" s="102"/>
      <c r="OM310" s="89"/>
      <c r="ON310" s="89"/>
      <c r="OO310" s="89"/>
      <c r="OP310" s="102"/>
      <c r="OQ310" s="102"/>
      <c r="OR310" s="102"/>
      <c r="OS310" s="89"/>
      <c r="OT310" s="102"/>
      <c r="OU310" s="102"/>
      <c r="OV310" s="102"/>
      <c r="OW310" s="102"/>
      <c r="OX310" s="102"/>
      <c r="OY310" s="89"/>
      <c r="OZ310" s="102"/>
      <c r="PA310" s="89"/>
      <c r="PB310" s="102"/>
      <c r="PC310" s="89"/>
      <c r="PD310" s="89"/>
      <c r="PE310" s="102"/>
      <c r="PF310" s="102"/>
      <c r="PG310" s="102"/>
      <c r="PH310" s="102"/>
      <c r="PI310" s="102"/>
      <c r="PJ310" s="102"/>
      <c r="PK310" s="102"/>
      <c r="PL310" s="102"/>
      <c r="PM310" s="102"/>
      <c r="PN310" s="102"/>
      <c r="PO310" s="89"/>
      <c r="PP310" s="102"/>
      <c r="PQ310" s="89"/>
      <c r="PR310" s="89"/>
      <c r="PS310" s="89"/>
      <c r="PT310" s="89"/>
      <c r="PU310" s="89"/>
      <c r="PV310" s="89"/>
      <c r="PW310" s="89"/>
    </row>
    <row r="311" spans="1:439" outlineLevel="1" x14ac:dyDescent="0.25">
      <c r="A311" s="73"/>
      <c r="B311" s="73"/>
      <c r="C311" s="3"/>
      <c r="D311" s="104"/>
      <c r="E311" s="104"/>
      <c r="F311" s="104" t="s">
        <v>3</v>
      </c>
      <c r="G311" s="131"/>
      <c r="H311" s="131"/>
      <c r="I311" s="131"/>
      <c r="J311" s="131"/>
      <c r="K311" s="131"/>
      <c r="L311" s="131"/>
      <c r="M311" s="131"/>
      <c r="N311" s="131"/>
      <c r="O311" s="131"/>
      <c r="P311" s="104"/>
      <c r="Q311" s="105"/>
      <c r="R311" s="106"/>
      <c r="S311" s="106"/>
      <c r="T311" s="106"/>
      <c r="U311" s="106"/>
      <c r="V311" s="106"/>
      <c r="W311" s="106"/>
      <c r="X311" s="106"/>
      <c r="Y311" s="106"/>
      <c r="Z311" s="165"/>
      <c r="AA311" s="107"/>
      <c r="AB311" s="108"/>
      <c r="AC311" s="109"/>
      <c r="AD311" s="109"/>
      <c r="AE311" s="109"/>
      <c r="AF311" s="109"/>
      <c r="AG311" s="109"/>
      <c r="AH311" s="109"/>
      <c r="AI311" s="109"/>
      <c r="AJ311" s="109"/>
      <c r="AK311" s="86"/>
      <c r="AL311" s="107"/>
      <c r="AM311" s="110"/>
      <c r="AN311" s="111"/>
      <c r="AO311" s="111"/>
      <c r="AP311" s="111"/>
      <c r="AQ311" s="111"/>
      <c r="AR311" s="111"/>
      <c r="AS311" s="111"/>
      <c r="AT311" s="111"/>
      <c r="AU311" s="107"/>
      <c r="AV311" s="107"/>
      <c r="AW311" s="107"/>
      <c r="AX311" s="108"/>
      <c r="AY311" s="109"/>
      <c r="AZ311" s="109"/>
      <c r="BA311" s="109"/>
      <c r="BB311" s="109"/>
      <c r="BC311" s="109"/>
      <c r="BD311" s="109"/>
      <c r="BE311" s="112"/>
      <c r="BF311" s="109"/>
      <c r="BG311" s="109"/>
      <c r="BH311" s="109"/>
      <c r="BI311" s="109"/>
      <c r="BJ311" s="109"/>
      <c r="BK311" s="86"/>
      <c r="BL311" s="101"/>
      <c r="BM311" s="86"/>
      <c r="BN311" s="110"/>
      <c r="BO311" s="111"/>
      <c r="BP311" s="111"/>
      <c r="BQ311" s="111"/>
      <c r="BR311" s="111"/>
      <c r="BS311" s="111"/>
      <c r="BT311" s="111"/>
      <c r="BU311" s="111"/>
      <c r="BV311" s="111"/>
      <c r="BW311" s="111"/>
      <c r="BX311" s="111"/>
      <c r="BY311" s="111"/>
      <c r="BZ311" s="111"/>
      <c r="CA311" s="107"/>
      <c r="CB311" s="94"/>
      <c r="CC311" s="107"/>
      <c r="CD311" s="107"/>
      <c r="CE311" s="108"/>
      <c r="CF311" s="109"/>
      <c r="CG311" s="109"/>
      <c r="CH311" s="109"/>
      <c r="CI311" s="109"/>
      <c r="CJ311" s="109"/>
      <c r="CK311" s="109"/>
      <c r="CL311" s="109"/>
      <c r="CM311" s="109"/>
      <c r="CN311" s="109"/>
      <c r="CO311" s="109"/>
      <c r="CP311" s="86"/>
      <c r="CQ311" s="86"/>
      <c r="CR311" s="86"/>
      <c r="CS311" s="110"/>
      <c r="CT311" s="111"/>
      <c r="CU311" s="111"/>
      <c r="CV311" s="111"/>
      <c r="CW311" s="111"/>
      <c r="CX311" s="111"/>
      <c r="CY311" s="111"/>
      <c r="CZ311" s="111"/>
      <c r="DA311" s="111"/>
      <c r="DB311" s="111"/>
      <c r="DC311" s="111"/>
      <c r="DD311" s="111"/>
      <c r="DE311" s="107"/>
      <c r="DF311" s="107"/>
      <c r="DG311" s="107"/>
      <c r="DH311" s="108">
        <v>603</v>
      </c>
      <c r="DI311" s="109">
        <v>706</v>
      </c>
      <c r="DJ311" s="109">
        <v>215</v>
      </c>
      <c r="DK311" s="109">
        <v>219</v>
      </c>
      <c r="DL311" s="109"/>
      <c r="DM311" s="109">
        <v>117</v>
      </c>
      <c r="DN311" s="109">
        <v>609</v>
      </c>
      <c r="DO311" s="109">
        <v>210</v>
      </c>
      <c r="DP311" s="109">
        <v>15</v>
      </c>
      <c r="DQ311" s="109">
        <v>27</v>
      </c>
      <c r="DR311" s="109">
        <v>6</v>
      </c>
      <c r="DS311" s="109">
        <v>4</v>
      </c>
      <c r="DT311" s="109">
        <v>9</v>
      </c>
      <c r="DU311" s="86">
        <f t="shared" si="1258"/>
        <v>61</v>
      </c>
      <c r="DV311" s="86">
        <f t="shared" si="1259"/>
        <v>2740</v>
      </c>
      <c r="DW311" s="77"/>
      <c r="DX311" s="77"/>
      <c r="DY311" s="77"/>
      <c r="DZ311" s="77"/>
      <c r="EA311" s="77"/>
      <c r="EB311" s="77"/>
      <c r="EC311" s="77"/>
      <c r="ED311" s="77"/>
      <c r="EE311" s="77"/>
      <c r="EF311" s="77"/>
      <c r="EG311" s="77"/>
      <c r="EH311" s="77"/>
      <c r="EI311" s="77"/>
      <c r="EJ311" s="77"/>
      <c r="EK311" s="77"/>
      <c r="EL311" s="77"/>
      <c r="EM311" s="77"/>
      <c r="EN311" s="77"/>
      <c r="EO311" s="107"/>
      <c r="EP311" s="107"/>
      <c r="EQ311" s="107"/>
      <c r="ER311" s="107"/>
      <c r="ES311" s="107"/>
      <c r="ET311" s="107"/>
      <c r="EU311" s="107"/>
      <c r="EV311" s="107"/>
      <c r="EW311" s="107"/>
      <c r="EX311" s="107"/>
      <c r="EY311" s="107"/>
      <c r="EZ311" s="107"/>
      <c r="FA311" s="107"/>
      <c r="FB311" s="107"/>
      <c r="FC311" s="107"/>
      <c r="FD311" s="107"/>
      <c r="FE311" s="107"/>
      <c r="FF311" s="107"/>
      <c r="FG311" s="107"/>
      <c r="FH311" s="107"/>
      <c r="FI311" s="107"/>
      <c r="FJ311" s="107"/>
      <c r="FK311" s="107"/>
      <c r="FL311" s="107"/>
      <c r="FM311" s="107"/>
      <c r="FN311" s="107"/>
      <c r="FO311" s="107"/>
      <c r="FP311" s="107"/>
      <c r="FQ311" s="107"/>
      <c r="FR311" s="107"/>
      <c r="FS311" s="107"/>
      <c r="FT311" s="107"/>
      <c r="FU311" s="107"/>
      <c r="FV311" s="107"/>
      <c r="FW311" s="107"/>
      <c r="FX311" s="107"/>
      <c r="FY311" s="107"/>
      <c r="FZ311" s="107"/>
      <c r="GA311" s="107"/>
      <c r="GB311" s="107"/>
      <c r="GC311" s="107"/>
      <c r="GD311" s="107"/>
      <c r="GE311" s="107"/>
      <c r="GF311" s="107"/>
      <c r="GG311" s="107"/>
      <c r="GH311" s="107"/>
      <c r="GI311" s="107"/>
      <c r="GJ311" s="107"/>
      <c r="GK311" s="107"/>
      <c r="GL311" s="107"/>
      <c r="GM311" s="107"/>
      <c r="GN311" s="107"/>
      <c r="GO311" s="107"/>
      <c r="GP311" s="107"/>
      <c r="GQ311" s="107"/>
      <c r="GR311" s="107"/>
      <c r="GS311" s="107"/>
      <c r="GT311" s="107"/>
      <c r="GU311" s="107"/>
      <c r="GV311" s="107"/>
      <c r="GW311" s="107"/>
      <c r="GX311" s="107"/>
      <c r="GY311" s="107"/>
      <c r="GZ311" s="107"/>
      <c r="HA311" s="107"/>
      <c r="HB311" s="107"/>
      <c r="HC311" s="107"/>
      <c r="HD311" s="107"/>
      <c r="HE311" s="107"/>
      <c r="HF311" s="107"/>
      <c r="HG311" s="107"/>
      <c r="HH311" s="107"/>
      <c r="HI311" s="107"/>
      <c r="HJ311" s="107"/>
      <c r="HK311" s="107"/>
      <c r="HL311" s="107"/>
      <c r="HM311" s="107"/>
      <c r="HN311" s="107"/>
      <c r="HO311" s="107"/>
      <c r="HP311" s="107"/>
      <c r="HQ311" s="107"/>
      <c r="HR311" s="107"/>
      <c r="HS311" s="107"/>
      <c r="HT311" s="107"/>
      <c r="HU311" s="107"/>
      <c r="HV311" s="107"/>
      <c r="HW311" s="107"/>
      <c r="HX311" s="107"/>
      <c r="HY311" s="107"/>
      <c r="HZ311" s="107"/>
      <c r="IA311" s="107"/>
      <c r="IB311" s="107"/>
      <c r="IC311" s="107"/>
      <c r="ID311" s="107"/>
      <c r="IE311" s="107"/>
      <c r="IF311" s="107"/>
      <c r="IG311" s="107"/>
      <c r="IH311" s="107"/>
      <c r="II311" s="107"/>
      <c r="IJ311" s="107"/>
      <c r="IK311" s="107"/>
      <c r="IL311" s="107"/>
      <c r="IM311" s="107"/>
      <c r="IN311" s="107"/>
      <c r="IO311" s="107"/>
      <c r="IP311" s="107"/>
      <c r="IQ311" s="107"/>
      <c r="IR311" s="107"/>
      <c r="IS311" s="107"/>
      <c r="IT311" s="107"/>
      <c r="IU311" s="107"/>
      <c r="IV311" s="107"/>
      <c r="IW311" s="107"/>
      <c r="IX311" s="107"/>
      <c r="IY311" s="107"/>
      <c r="IZ311" s="107"/>
      <c r="JA311" s="107"/>
      <c r="JB311" s="107"/>
      <c r="JC311" s="107"/>
      <c r="JD311" s="107"/>
      <c r="JE311" s="107"/>
      <c r="JF311" s="107"/>
      <c r="JG311" s="107"/>
      <c r="JH311" s="107"/>
      <c r="JI311" s="107"/>
      <c r="JJ311" s="107"/>
      <c r="JK311" s="107"/>
      <c r="JL311" s="107"/>
      <c r="JM311" s="107"/>
      <c r="JN311" s="107"/>
      <c r="JO311" s="107"/>
      <c r="JP311" s="107"/>
      <c r="JQ311" s="107"/>
      <c r="JR311" s="107"/>
      <c r="JS311" s="107"/>
      <c r="JT311" s="107"/>
      <c r="JU311" s="107"/>
      <c r="JV311" s="107"/>
      <c r="JW311" s="107"/>
      <c r="JX311" s="107"/>
      <c r="JY311" s="107"/>
      <c r="JZ311" s="107"/>
      <c r="KA311" s="107"/>
      <c r="KB311" s="107"/>
      <c r="KC311" s="107"/>
      <c r="KD311" s="107"/>
      <c r="KE311" s="107"/>
      <c r="KF311" s="107"/>
      <c r="KG311" s="107"/>
      <c r="KH311" s="107"/>
      <c r="KI311" s="107"/>
      <c r="KJ311" s="107"/>
      <c r="KK311" s="107"/>
      <c r="KL311" s="107"/>
      <c r="KM311" s="107"/>
      <c r="KN311" s="107"/>
      <c r="KO311" s="107"/>
      <c r="KP311" s="107"/>
      <c r="KQ311" s="107"/>
      <c r="KR311" s="80"/>
      <c r="KS311" s="80"/>
      <c r="KT311" s="80"/>
      <c r="KU311" s="80"/>
      <c r="KV311" s="80"/>
      <c r="KW311" s="80"/>
      <c r="KX311" s="80"/>
      <c r="KY311" s="80"/>
      <c r="KZ311" s="80"/>
      <c r="LA311" s="80"/>
      <c r="LB311" s="80"/>
      <c r="LC311" s="80"/>
      <c r="LD311" s="80"/>
      <c r="LE311" s="80"/>
      <c r="LF311" s="80"/>
      <c r="LG311" s="80"/>
      <c r="LH311" s="80"/>
      <c r="LI311" s="80"/>
      <c r="LJ311" s="80"/>
      <c r="LK311" s="80"/>
      <c r="LL311" s="80"/>
      <c r="LM311" s="80"/>
      <c r="LN311" s="80"/>
      <c r="LO311" s="80"/>
      <c r="LP311" s="80"/>
      <c r="LQ311" s="80"/>
      <c r="LR311" s="80"/>
      <c r="LS311" s="80"/>
      <c r="LT311" s="80"/>
      <c r="LU311" s="80"/>
      <c r="LV311" s="80"/>
      <c r="LW311" s="80"/>
      <c r="LX311" s="80"/>
      <c r="LY311" s="80"/>
      <c r="LZ311" s="80"/>
      <c r="MA311" s="80"/>
      <c r="MB311" s="80"/>
      <c r="MC311" s="80"/>
      <c r="MD311" s="80"/>
      <c r="ME311" s="80"/>
      <c r="MF311" s="80"/>
      <c r="MG311" s="80"/>
      <c r="MH311" s="80"/>
      <c r="MI311" s="80"/>
      <c r="MJ311" s="80"/>
      <c r="MK311" s="80"/>
      <c r="ML311" s="80"/>
      <c r="MM311" s="80"/>
      <c r="MN311" s="77"/>
      <c r="MO311" s="77"/>
      <c r="MP311" s="77"/>
      <c r="MQ311" s="77"/>
      <c r="MR311" s="77"/>
      <c r="MS311" s="77"/>
      <c r="MT311" s="77"/>
      <c r="MU311" s="77"/>
      <c r="MV311" s="77"/>
      <c r="MW311" s="77"/>
      <c r="MX311" s="77"/>
      <c r="MY311" s="77"/>
      <c r="MZ311" s="77"/>
      <c r="NA311" s="77"/>
      <c r="NB311" s="77"/>
      <c r="NC311" s="77"/>
      <c r="ND311" s="77"/>
      <c r="NE311" s="77"/>
      <c r="NF311" s="77"/>
      <c r="NG311" s="77"/>
      <c r="NH311" s="77"/>
      <c r="NI311" s="77"/>
      <c r="NJ311" s="77"/>
      <c r="NK311" s="77"/>
      <c r="NL311" s="77"/>
      <c r="NM311" s="86"/>
      <c r="NN311" s="214"/>
      <c r="NO311" s="214"/>
      <c r="NP311" s="214"/>
      <c r="NQ311" s="214"/>
      <c r="NR311" s="214"/>
      <c r="NS311" s="86"/>
      <c r="NT311" s="86"/>
      <c r="NU311" s="107"/>
      <c r="NV311" s="107"/>
      <c r="NW311" s="86"/>
      <c r="NX311" s="86"/>
      <c r="NY311" s="107"/>
      <c r="NZ311" s="107"/>
      <c r="OA311" s="107"/>
      <c r="OB311" s="86"/>
      <c r="OC311" s="86"/>
      <c r="OD311" s="86"/>
      <c r="OE311" s="86"/>
      <c r="OF311" s="107"/>
      <c r="OG311" s="107"/>
      <c r="OH311" s="86"/>
      <c r="OI311" s="86"/>
      <c r="OJ311" s="107"/>
      <c r="OK311" s="107"/>
      <c r="OL311" s="107"/>
      <c r="OM311" s="86"/>
      <c r="ON311" s="86"/>
      <c r="OO311" s="86"/>
      <c r="OP311" s="107"/>
      <c r="OQ311" s="107"/>
      <c r="OR311" s="107"/>
      <c r="OS311" s="86"/>
      <c r="OT311" s="107"/>
      <c r="OU311" s="107"/>
      <c r="OV311" s="107"/>
      <c r="OW311" s="107"/>
      <c r="OX311" s="107"/>
      <c r="OY311" s="86"/>
      <c r="OZ311" s="107"/>
      <c r="PA311" s="86"/>
      <c r="PB311" s="107"/>
      <c r="PC311" s="86"/>
      <c r="PD311" s="86"/>
      <c r="PE311" s="107"/>
      <c r="PF311" s="107"/>
      <c r="PG311" s="107"/>
      <c r="PH311" s="107"/>
      <c r="PI311" s="107"/>
      <c r="PJ311" s="107"/>
      <c r="PK311" s="107"/>
      <c r="PL311" s="107"/>
      <c r="PM311" s="107"/>
      <c r="PN311" s="107"/>
      <c r="PO311" s="86"/>
      <c r="PP311" s="107"/>
      <c r="PQ311" s="86"/>
      <c r="PR311" s="86"/>
      <c r="PS311" s="86"/>
      <c r="PT311" s="86"/>
      <c r="PU311" s="86"/>
      <c r="PV311" s="86"/>
      <c r="PW311" s="86"/>
    </row>
    <row r="312" spans="1:439" outlineLevel="1" x14ac:dyDescent="0.25">
      <c r="A312" s="73"/>
      <c r="B312" s="73"/>
      <c r="C312" s="3"/>
      <c r="D312" s="104"/>
      <c r="E312" s="104"/>
      <c r="F312" s="104" t="s">
        <v>395</v>
      </c>
      <c r="G312" s="131"/>
      <c r="H312" s="131"/>
      <c r="I312" s="131"/>
      <c r="J312" s="131"/>
      <c r="K312" s="131"/>
      <c r="L312" s="131"/>
      <c r="M312" s="131"/>
      <c r="N312" s="131"/>
      <c r="O312" s="131"/>
      <c r="P312" s="104"/>
      <c r="Q312" s="105"/>
      <c r="R312" s="106"/>
      <c r="S312" s="106"/>
      <c r="T312" s="106"/>
      <c r="U312" s="106"/>
      <c r="V312" s="106"/>
      <c r="W312" s="106"/>
      <c r="X312" s="106"/>
      <c r="Y312" s="106"/>
      <c r="Z312" s="165"/>
      <c r="AA312" s="75"/>
      <c r="AB312" s="79"/>
      <c r="AC312" s="80"/>
      <c r="AD312" s="80"/>
      <c r="AE312" s="80"/>
      <c r="AF312" s="80"/>
      <c r="AG312" s="80"/>
      <c r="AH312" s="80"/>
      <c r="AI312" s="80"/>
      <c r="AJ312" s="80"/>
      <c r="AK312" s="73"/>
      <c r="AL312" s="75"/>
      <c r="AM312" s="76"/>
      <c r="AN312" s="77"/>
      <c r="AO312" s="77"/>
      <c r="AP312" s="77"/>
      <c r="AQ312" s="77"/>
      <c r="AR312" s="77"/>
      <c r="AS312" s="77"/>
      <c r="AT312" s="77"/>
      <c r="AU312" s="75"/>
      <c r="AV312" s="75"/>
      <c r="AW312" s="75"/>
      <c r="AX312" s="79"/>
      <c r="AY312" s="80"/>
      <c r="AZ312" s="80"/>
      <c r="BA312" s="80"/>
      <c r="BB312" s="80"/>
      <c r="BC312" s="80"/>
      <c r="BD312" s="80"/>
      <c r="BE312" s="81"/>
      <c r="BF312" s="80"/>
      <c r="BG312" s="80"/>
      <c r="BH312" s="80"/>
      <c r="BI312" s="80"/>
      <c r="BJ312" s="80"/>
      <c r="BK312" s="73"/>
      <c r="BL312" s="104"/>
      <c r="BM312" s="73"/>
      <c r="BN312" s="76"/>
      <c r="BO312" s="77"/>
      <c r="BP312" s="77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5"/>
      <c r="CB312" s="113"/>
      <c r="CC312" s="75"/>
      <c r="CD312" s="75"/>
      <c r="CE312" s="79"/>
      <c r="CF312" s="80"/>
      <c r="CG312" s="80"/>
      <c r="CH312" s="80"/>
      <c r="CI312" s="80"/>
      <c r="CJ312" s="80"/>
      <c r="CK312" s="80"/>
      <c r="CL312" s="80"/>
      <c r="CM312" s="80"/>
      <c r="CN312" s="80"/>
      <c r="CO312" s="80"/>
      <c r="CP312" s="73"/>
      <c r="CQ312" s="73"/>
      <c r="CR312" s="73"/>
      <c r="CS312" s="76"/>
      <c r="CT312" s="77"/>
      <c r="CU312" s="77"/>
      <c r="CV312" s="77"/>
      <c r="CW312" s="77"/>
      <c r="CX312" s="77"/>
      <c r="CY312" s="77"/>
      <c r="CZ312" s="77"/>
      <c r="DA312" s="77"/>
      <c r="DB312" s="77"/>
      <c r="DC312" s="77"/>
      <c r="DD312" s="77"/>
      <c r="DE312" s="75"/>
      <c r="DF312" s="75"/>
      <c r="DG312" s="75"/>
      <c r="DH312" s="79">
        <v>311</v>
      </c>
      <c r="DI312" s="80">
        <v>291</v>
      </c>
      <c r="DJ312" s="80">
        <v>78</v>
      </c>
      <c r="DK312" s="80">
        <v>145</v>
      </c>
      <c r="DL312" s="80">
        <v>40</v>
      </c>
      <c r="DM312" s="80">
        <v>49</v>
      </c>
      <c r="DN312" s="80">
        <v>365</v>
      </c>
      <c r="DO312" s="80">
        <v>103</v>
      </c>
      <c r="DP312" s="80">
        <v>6</v>
      </c>
      <c r="DQ312" s="80">
        <v>39</v>
      </c>
      <c r="DR312" s="80"/>
      <c r="DS312" s="80"/>
      <c r="DT312" s="80"/>
      <c r="DU312" s="73">
        <f t="shared" si="1258"/>
        <v>45</v>
      </c>
      <c r="DV312" s="73">
        <f t="shared" si="1259"/>
        <v>1427</v>
      </c>
      <c r="DW312" s="77"/>
      <c r="DX312" s="77"/>
      <c r="DY312" s="77"/>
      <c r="DZ312" s="77"/>
      <c r="EA312" s="77"/>
      <c r="EB312" s="77"/>
      <c r="EC312" s="77"/>
      <c r="ED312" s="77"/>
      <c r="EE312" s="77"/>
      <c r="EF312" s="77"/>
      <c r="EG312" s="77"/>
      <c r="EH312" s="77"/>
      <c r="EI312" s="77"/>
      <c r="EJ312" s="77"/>
      <c r="EK312" s="77"/>
      <c r="EL312" s="77"/>
      <c r="EM312" s="77"/>
      <c r="EN312" s="77"/>
      <c r="EO312" s="75"/>
      <c r="EP312" s="75"/>
      <c r="EQ312" s="75"/>
      <c r="ER312" s="75"/>
      <c r="ES312" s="75"/>
      <c r="ET312" s="75"/>
      <c r="EU312" s="75"/>
      <c r="EV312" s="75"/>
      <c r="EW312" s="75"/>
      <c r="EX312" s="75"/>
      <c r="EY312" s="75"/>
      <c r="EZ312" s="75"/>
      <c r="FA312" s="75"/>
      <c r="FB312" s="75"/>
      <c r="FC312" s="75"/>
      <c r="FD312" s="75"/>
      <c r="FE312" s="75"/>
      <c r="FF312" s="75"/>
      <c r="FG312" s="75"/>
      <c r="FH312" s="75"/>
      <c r="FI312" s="75"/>
      <c r="FJ312" s="75"/>
      <c r="FK312" s="75"/>
      <c r="FL312" s="75"/>
      <c r="FM312" s="75"/>
      <c r="FN312" s="75"/>
      <c r="FO312" s="75"/>
      <c r="FP312" s="75"/>
      <c r="FQ312" s="75"/>
      <c r="FR312" s="114"/>
      <c r="FS312" s="114"/>
      <c r="FT312" s="75"/>
      <c r="FU312" s="75"/>
      <c r="FV312" s="75"/>
      <c r="FW312" s="75"/>
      <c r="FX312" s="75"/>
      <c r="FY312" s="75"/>
      <c r="FZ312" s="75"/>
      <c r="GA312" s="75"/>
      <c r="GB312" s="75"/>
      <c r="GC312" s="75"/>
      <c r="GD312" s="75"/>
      <c r="GE312" s="75"/>
      <c r="GF312" s="75"/>
      <c r="GG312" s="75"/>
      <c r="GH312" s="75"/>
      <c r="GI312" s="75"/>
      <c r="GJ312" s="75"/>
      <c r="GK312" s="75"/>
      <c r="GL312" s="75"/>
      <c r="GM312" s="75"/>
      <c r="GN312" s="75"/>
      <c r="GO312" s="75"/>
      <c r="GP312" s="75"/>
      <c r="GQ312" s="75"/>
      <c r="GR312" s="75"/>
      <c r="GS312" s="75"/>
      <c r="GT312" s="75"/>
      <c r="GU312" s="75"/>
      <c r="GV312" s="75"/>
      <c r="GW312" s="75"/>
      <c r="GX312" s="75"/>
      <c r="GY312" s="75"/>
      <c r="GZ312" s="75"/>
      <c r="HA312" s="75"/>
      <c r="HB312" s="75"/>
      <c r="HC312" s="75"/>
      <c r="HD312" s="75"/>
      <c r="HE312" s="75"/>
      <c r="HF312" s="75"/>
      <c r="HG312" s="75"/>
      <c r="HH312" s="75"/>
      <c r="HI312" s="75"/>
      <c r="HJ312" s="75"/>
      <c r="HK312" s="75"/>
      <c r="HL312" s="75"/>
      <c r="HM312" s="75"/>
      <c r="HN312" s="75"/>
      <c r="HO312" s="75"/>
      <c r="HP312" s="75"/>
      <c r="HQ312" s="75"/>
      <c r="HR312" s="75"/>
      <c r="HS312" s="75"/>
      <c r="HT312" s="75"/>
      <c r="HU312" s="75"/>
      <c r="HV312" s="75"/>
      <c r="HW312" s="75"/>
      <c r="HX312" s="75"/>
      <c r="HY312" s="75"/>
      <c r="HZ312" s="75"/>
      <c r="IA312" s="75"/>
      <c r="IB312" s="75"/>
      <c r="IC312" s="75"/>
      <c r="ID312" s="75"/>
      <c r="IE312" s="75"/>
      <c r="IF312" s="75"/>
      <c r="IG312" s="75"/>
      <c r="IH312" s="75"/>
      <c r="II312" s="75"/>
      <c r="IJ312" s="75"/>
      <c r="IK312" s="75"/>
      <c r="IL312" s="75"/>
      <c r="IM312" s="75"/>
      <c r="IN312" s="75"/>
      <c r="IO312" s="75"/>
      <c r="IP312" s="75"/>
      <c r="IQ312" s="75"/>
      <c r="IR312" s="75"/>
      <c r="IS312" s="75"/>
      <c r="IT312" s="75"/>
      <c r="IU312" s="75"/>
      <c r="IV312" s="75"/>
      <c r="IW312" s="75"/>
      <c r="IX312" s="75"/>
      <c r="IY312" s="75"/>
      <c r="IZ312" s="75"/>
      <c r="JA312" s="75"/>
      <c r="JB312" s="75"/>
      <c r="JC312" s="75"/>
      <c r="JD312" s="75"/>
      <c r="JE312" s="75"/>
      <c r="JF312" s="75"/>
      <c r="JG312" s="75"/>
      <c r="JH312" s="75"/>
      <c r="JI312" s="75"/>
      <c r="JJ312" s="75"/>
      <c r="JK312" s="75"/>
      <c r="JL312" s="75"/>
      <c r="JM312" s="75"/>
      <c r="JN312" s="75"/>
      <c r="JO312" s="75"/>
      <c r="JP312" s="75"/>
      <c r="JQ312" s="75"/>
      <c r="JR312" s="75"/>
      <c r="JS312" s="75"/>
      <c r="JT312" s="75"/>
      <c r="JU312" s="75"/>
      <c r="JV312" s="75"/>
      <c r="JW312" s="75"/>
      <c r="JX312" s="75"/>
      <c r="JY312" s="75"/>
      <c r="JZ312" s="75"/>
      <c r="KA312" s="75"/>
      <c r="KB312" s="75"/>
      <c r="KC312" s="75"/>
      <c r="KD312" s="75"/>
      <c r="KE312" s="75"/>
      <c r="KF312" s="75"/>
      <c r="KG312" s="75"/>
      <c r="KH312" s="75"/>
      <c r="KI312" s="75"/>
      <c r="KJ312" s="75"/>
      <c r="KK312" s="75"/>
      <c r="KL312" s="75"/>
      <c r="KM312" s="75"/>
      <c r="KN312" s="75"/>
      <c r="KO312" s="75"/>
      <c r="KP312" s="75"/>
      <c r="KQ312" s="75"/>
      <c r="KR312" s="80"/>
      <c r="KS312" s="80"/>
      <c r="KT312" s="80"/>
      <c r="KU312" s="80"/>
      <c r="KV312" s="80"/>
      <c r="KW312" s="80"/>
      <c r="KX312" s="80"/>
      <c r="KY312" s="80"/>
      <c r="KZ312" s="80"/>
      <c r="LA312" s="80"/>
      <c r="LB312" s="80"/>
      <c r="LC312" s="80"/>
      <c r="LD312" s="80"/>
      <c r="LE312" s="80"/>
      <c r="LF312" s="80"/>
      <c r="LG312" s="80"/>
      <c r="LH312" s="80"/>
      <c r="LI312" s="80"/>
      <c r="LJ312" s="80"/>
      <c r="LK312" s="80"/>
      <c r="LL312" s="80"/>
      <c r="LM312" s="80"/>
      <c r="LN312" s="80"/>
      <c r="LO312" s="80"/>
      <c r="LP312" s="80"/>
      <c r="LQ312" s="80"/>
      <c r="LR312" s="80"/>
      <c r="LS312" s="80"/>
      <c r="LT312" s="80"/>
      <c r="LU312" s="80"/>
      <c r="LV312" s="80"/>
      <c r="LW312" s="80"/>
      <c r="LX312" s="80"/>
      <c r="LY312" s="80"/>
      <c r="LZ312" s="80"/>
      <c r="MA312" s="80"/>
      <c r="MB312" s="80"/>
      <c r="MC312" s="80"/>
      <c r="MD312" s="80"/>
      <c r="ME312" s="80"/>
      <c r="MF312" s="80"/>
      <c r="MG312" s="80"/>
      <c r="MH312" s="80"/>
      <c r="MI312" s="80"/>
      <c r="MJ312" s="80"/>
      <c r="MK312" s="80"/>
      <c r="ML312" s="80"/>
      <c r="MM312" s="80"/>
      <c r="MN312" s="77"/>
      <c r="MO312" s="77"/>
      <c r="MP312" s="77"/>
      <c r="MQ312" s="77"/>
      <c r="MR312" s="77"/>
      <c r="MS312" s="77"/>
      <c r="MT312" s="77"/>
      <c r="MU312" s="77"/>
      <c r="MV312" s="77"/>
      <c r="MW312" s="77"/>
      <c r="MX312" s="77"/>
      <c r="MY312" s="77"/>
      <c r="MZ312" s="77"/>
      <c r="NA312" s="77"/>
      <c r="NB312" s="77"/>
      <c r="NC312" s="77"/>
      <c r="ND312" s="77"/>
      <c r="NE312" s="77"/>
      <c r="NF312" s="77"/>
      <c r="NG312" s="77"/>
      <c r="NH312" s="77"/>
      <c r="NI312" s="77"/>
      <c r="NJ312" s="77"/>
      <c r="NK312" s="77"/>
      <c r="NL312" s="77"/>
      <c r="NM312" s="73"/>
      <c r="NN312" s="214"/>
      <c r="NO312" s="214"/>
      <c r="NP312" s="214"/>
      <c r="NQ312" s="214"/>
      <c r="NR312" s="214"/>
      <c r="NS312" s="73"/>
      <c r="NT312" s="73"/>
      <c r="NU312" s="75"/>
      <c r="NV312" s="75"/>
      <c r="NW312" s="73"/>
      <c r="NX312" s="73"/>
      <c r="NY312" s="75"/>
      <c r="NZ312" s="75"/>
      <c r="OA312" s="75"/>
      <c r="OB312" s="73"/>
      <c r="OC312" s="73"/>
      <c r="OD312" s="73"/>
      <c r="OE312" s="73"/>
      <c r="OF312" s="75"/>
      <c r="OG312" s="75"/>
      <c r="OH312" s="73"/>
      <c r="OI312" s="73"/>
      <c r="OJ312" s="75"/>
      <c r="OK312" s="75"/>
      <c r="OL312" s="75"/>
      <c r="OM312" s="73"/>
      <c r="ON312" s="73"/>
      <c r="OO312" s="73"/>
      <c r="OP312" s="75"/>
      <c r="OQ312" s="75"/>
      <c r="OR312" s="75"/>
      <c r="OS312" s="73"/>
      <c r="OT312" s="75"/>
      <c r="OU312" s="75"/>
      <c r="OV312" s="75"/>
      <c r="OW312" s="75"/>
      <c r="OX312" s="75"/>
      <c r="OY312" s="73"/>
      <c r="OZ312" s="75"/>
      <c r="PA312" s="73"/>
      <c r="PB312" s="75"/>
      <c r="PC312" s="73"/>
      <c r="PD312" s="73"/>
      <c r="PE312" s="75"/>
      <c r="PF312" s="75"/>
      <c r="PG312" s="75"/>
      <c r="PH312" s="75"/>
      <c r="PI312" s="75"/>
      <c r="PJ312" s="75"/>
      <c r="PK312" s="75"/>
      <c r="PL312" s="75"/>
      <c r="PM312" s="75"/>
      <c r="PN312" s="75"/>
      <c r="PO312" s="73"/>
      <c r="PP312" s="75"/>
      <c r="PQ312" s="73"/>
      <c r="PR312" s="73"/>
      <c r="PS312" s="73"/>
      <c r="PT312" s="73"/>
      <c r="PU312" s="73"/>
      <c r="PV312" s="73"/>
      <c r="PW312" s="73"/>
    </row>
    <row r="313" spans="1:439" outlineLevel="1" x14ac:dyDescent="0.25">
      <c r="A313" s="73"/>
      <c r="B313" s="73"/>
      <c r="C313" s="3"/>
      <c r="D313" s="104"/>
      <c r="E313" s="104"/>
      <c r="F313" s="104" t="s">
        <v>396</v>
      </c>
      <c r="G313" s="131"/>
      <c r="H313" s="131"/>
      <c r="I313" s="131"/>
      <c r="J313" s="131"/>
      <c r="K313" s="131"/>
      <c r="L313" s="131"/>
      <c r="M313" s="131"/>
      <c r="N313" s="131"/>
      <c r="O313" s="131"/>
      <c r="P313" s="104"/>
      <c r="Q313" s="105"/>
      <c r="R313" s="106"/>
      <c r="S313" s="106"/>
      <c r="T313" s="106"/>
      <c r="U313" s="106"/>
      <c r="V313" s="106"/>
      <c r="W313" s="106"/>
      <c r="X313" s="106"/>
      <c r="Y313" s="106"/>
      <c r="Z313" s="165"/>
      <c r="AA313" s="75"/>
      <c r="AB313" s="79"/>
      <c r="AC313" s="80"/>
      <c r="AD313" s="80"/>
      <c r="AE313" s="80"/>
      <c r="AF313" s="80"/>
      <c r="AG313" s="80"/>
      <c r="AH313" s="80"/>
      <c r="AI313" s="80"/>
      <c r="AJ313" s="80"/>
      <c r="AK313" s="73"/>
      <c r="AL313" s="75"/>
      <c r="AM313" s="76"/>
      <c r="AN313" s="77"/>
      <c r="AO313" s="77"/>
      <c r="AP313" s="77"/>
      <c r="AQ313" s="77"/>
      <c r="AR313" s="77"/>
      <c r="AS313" s="77"/>
      <c r="AT313" s="77"/>
      <c r="AU313" s="75"/>
      <c r="AV313" s="75"/>
      <c r="AW313" s="75"/>
      <c r="AX313" s="79"/>
      <c r="AY313" s="80"/>
      <c r="AZ313" s="80"/>
      <c r="BA313" s="80"/>
      <c r="BB313" s="80"/>
      <c r="BC313" s="80"/>
      <c r="BD313" s="80"/>
      <c r="BE313" s="81"/>
      <c r="BF313" s="80"/>
      <c r="BG313" s="80"/>
      <c r="BH313" s="80"/>
      <c r="BI313" s="80"/>
      <c r="BJ313" s="80"/>
      <c r="BK313" s="73"/>
      <c r="BL313" s="104"/>
      <c r="BM313" s="73"/>
      <c r="BN313" s="76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5"/>
      <c r="CB313" s="113"/>
      <c r="CC313" s="75"/>
      <c r="CD313" s="75"/>
      <c r="CE313" s="79"/>
      <c r="CF313" s="80"/>
      <c r="CG313" s="80"/>
      <c r="CH313" s="80"/>
      <c r="CI313" s="80"/>
      <c r="CJ313" s="80"/>
      <c r="CK313" s="80"/>
      <c r="CL313" s="80"/>
      <c r="CM313" s="80"/>
      <c r="CN313" s="80"/>
      <c r="CO313" s="80"/>
      <c r="CP313" s="73"/>
      <c r="CQ313" s="73"/>
      <c r="CR313" s="73"/>
      <c r="CS313" s="76"/>
      <c r="CT313" s="77"/>
      <c r="CU313" s="77"/>
      <c r="CV313" s="77"/>
      <c r="CW313" s="77"/>
      <c r="CX313" s="77"/>
      <c r="CY313" s="77"/>
      <c r="CZ313" s="77"/>
      <c r="DA313" s="77"/>
      <c r="DB313" s="77"/>
      <c r="DC313" s="77"/>
      <c r="DD313" s="77"/>
      <c r="DE313" s="75"/>
      <c r="DF313" s="75"/>
      <c r="DG313" s="75"/>
      <c r="DH313" s="79">
        <v>215</v>
      </c>
      <c r="DI313" s="80">
        <v>228</v>
      </c>
      <c r="DJ313" s="80">
        <v>74</v>
      </c>
      <c r="DK313" s="80">
        <v>109</v>
      </c>
      <c r="DL313" s="80"/>
      <c r="DM313" s="80">
        <v>40</v>
      </c>
      <c r="DN313" s="80">
        <v>304</v>
      </c>
      <c r="DO313" s="80">
        <v>82</v>
      </c>
      <c r="DP313" s="80">
        <v>19</v>
      </c>
      <c r="DQ313" s="80"/>
      <c r="DR313" s="80"/>
      <c r="DS313" s="80"/>
      <c r="DT313" s="80"/>
      <c r="DU313" s="73">
        <f t="shared" si="1258"/>
        <v>19</v>
      </c>
      <c r="DV313" s="73">
        <f t="shared" si="1259"/>
        <v>1071</v>
      </c>
      <c r="DW313" s="77"/>
      <c r="DX313" s="77"/>
      <c r="DY313" s="77"/>
      <c r="DZ313" s="77"/>
      <c r="EA313" s="77"/>
      <c r="EB313" s="77"/>
      <c r="EC313" s="77"/>
      <c r="ED313" s="77"/>
      <c r="EE313" s="77"/>
      <c r="EF313" s="77"/>
      <c r="EG313" s="77"/>
      <c r="EH313" s="77"/>
      <c r="EI313" s="77"/>
      <c r="EJ313" s="77"/>
      <c r="EK313" s="77"/>
      <c r="EL313" s="77"/>
      <c r="EM313" s="77"/>
      <c r="EN313" s="77"/>
      <c r="EO313" s="75"/>
      <c r="EP313" s="75"/>
      <c r="EQ313" s="75"/>
      <c r="ER313" s="75"/>
      <c r="ES313" s="75"/>
      <c r="ET313" s="75"/>
      <c r="EU313" s="75"/>
      <c r="EV313" s="75"/>
      <c r="EW313" s="75"/>
      <c r="EX313" s="75"/>
      <c r="EY313" s="75"/>
      <c r="EZ313" s="75"/>
      <c r="FA313" s="75"/>
      <c r="FB313" s="75"/>
      <c r="FC313" s="75"/>
      <c r="FD313" s="75"/>
      <c r="FE313" s="75"/>
      <c r="FF313" s="75"/>
      <c r="FG313" s="75"/>
      <c r="FH313" s="75"/>
      <c r="FI313" s="75"/>
      <c r="FJ313" s="75"/>
      <c r="FK313" s="75"/>
      <c r="FL313" s="75"/>
      <c r="FM313" s="75"/>
      <c r="FN313" s="75"/>
      <c r="FO313" s="75"/>
      <c r="FP313" s="75"/>
      <c r="FQ313" s="75"/>
      <c r="FR313" s="75"/>
      <c r="FS313" s="75"/>
      <c r="FT313" s="75"/>
      <c r="FU313" s="75"/>
      <c r="FV313" s="75"/>
      <c r="FW313" s="75"/>
      <c r="FX313" s="75"/>
      <c r="FY313" s="75"/>
      <c r="FZ313" s="75"/>
      <c r="GA313" s="75"/>
      <c r="GB313" s="75"/>
      <c r="GC313" s="75"/>
      <c r="GD313" s="75"/>
      <c r="GE313" s="75"/>
      <c r="GF313" s="75"/>
      <c r="GG313" s="75"/>
      <c r="GH313" s="75"/>
      <c r="GI313" s="75"/>
      <c r="GJ313" s="75"/>
      <c r="GK313" s="75"/>
      <c r="GL313" s="75"/>
      <c r="GM313" s="75"/>
      <c r="GN313" s="75"/>
      <c r="GO313" s="75"/>
      <c r="GP313" s="75"/>
      <c r="GQ313" s="75"/>
      <c r="GR313" s="75"/>
      <c r="GS313" s="75"/>
      <c r="GT313" s="75"/>
      <c r="GU313" s="75"/>
      <c r="GV313" s="75"/>
      <c r="GW313" s="75"/>
      <c r="GX313" s="75"/>
      <c r="GY313" s="75"/>
      <c r="GZ313" s="75"/>
      <c r="HA313" s="75"/>
      <c r="HB313" s="75"/>
      <c r="HC313" s="75"/>
      <c r="HD313" s="75"/>
      <c r="HE313" s="75"/>
      <c r="HF313" s="75"/>
      <c r="HG313" s="75"/>
      <c r="HH313" s="75"/>
      <c r="HI313" s="75"/>
      <c r="HJ313" s="75"/>
      <c r="HK313" s="75"/>
      <c r="HL313" s="75"/>
      <c r="HM313" s="75"/>
      <c r="HN313" s="75"/>
      <c r="HO313" s="75"/>
      <c r="HP313" s="75"/>
      <c r="HQ313" s="75"/>
      <c r="HR313" s="75"/>
      <c r="HS313" s="75"/>
      <c r="HT313" s="75"/>
      <c r="HU313" s="75"/>
      <c r="HV313" s="75"/>
      <c r="HW313" s="75"/>
      <c r="HX313" s="75"/>
      <c r="HY313" s="75"/>
      <c r="HZ313" s="75"/>
      <c r="IA313" s="75"/>
      <c r="IB313" s="75"/>
      <c r="IC313" s="75"/>
      <c r="ID313" s="75"/>
      <c r="IE313" s="75"/>
      <c r="IF313" s="75"/>
      <c r="IG313" s="75"/>
      <c r="IH313" s="75"/>
      <c r="II313" s="75"/>
      <c r="IJ313" s="75"/>
      <c r="IK313" s="75"/>
      <c r="IL313" s="75"/>
      <c r="IM313" s="75"/>
      <c r="IN313" s="75"/>
      <c r="IO313" s="75"/>
      <c r="IP313" s="75"/>
      <c r="IQ313" s="75"/>
      <c r="IR313" s="75"/>
      <c r="IS313" s="75"/>
      <c r="IT313" s="75"/>
      <c r="IU313" s="75"/>
      <c r="IV313" s="75"/>
      <c r="IW313" s="75"/>
      <c r="IX313" s="75"/>
      <c r="IY313" s="75"/>
      <c r="IZ313" s="75"/>
      <c r="JA313" s="75"/>
      <c r="JB313" s="75"/>
      <c r="JC313" s="75"/>
      <c r="JD313" s="75"/>
      <c r="JE313" s="75"/>
      <c r="JF313" s="75"/>
      <c r="JG313" s="75"/>
      <c r="JH313" s="75"/>
      <c r="JI313" s="75"/>
      <c r="JJ313" s="75"/>
      <c r="JK313" s="75"/>
      <c r="JL313" s="75"/>
      <c r="JM313" s="75"/>
      <c r="JN313" s="75"/>
      <c r="JO313" s="75"/>
      <c r="JP313" s="75"/>
      <c r="JQ313" s="75"/>
      <c r="JR313" s="75"/>
      <c r="JS313" s="75"/>
      <c r="JT313" s="75"/>
      <c r="JU313" s="75"/>
      <c r="JV313" s="75"/>
      <c r="JW313" s="75"/>
      <c r="JX313" s="75"/>
      <c r="JY313" s="75"/>
      <c r="JZ313" s="75"/>
      <c r="KA313" s="75"/>
      <c r="KB313" s="75"/>
      <c r="KC313" s="75"/>
      <c r="KD313" s="75"/>
      <c r="KE313" s="75"/>
      <c r="KF313" s="75"/>
      <c r="KG313" s="75"/>
      <c r="KH313" s="75"/>
      <c r="KI313" s="75"/>
      <c r="KJ313" s="75"/>
      <c r="KK313" s="75"/>
      <c r="KL313" s="75"/>
      <c r="KM313" s="75"/>
      <c r="KN313" s="75"/>
      <c r="KO313" s="75"/>
      <c r="KP313" s="75"/>
      <c r="KQ313" s="75"/>
      <c r="KR313" s="80"/>
      <c r="KS313" s="80"/>
      <c r="KT313" s="80"/>
      <c r="KU313" s="80"/>
      <c r="KV313" s="80"/>
      <c r="KW313" s="80"/>
      <c r="KX313" s="80"/>
      <c r="KY313" s="80"/>
      <c r="KZ313" s="80"/>
      <c r="LA313" s="80"/>
      <c r="LB313" s="80"/>
      <c r="LC313" s="80"/>
      <c r="LD313" s="80"/>
      <c r="LE313" s="80"/>
      <c r="LF313" s="80"/>
      <c r="LG313" s="80"/>
      <c r="LH313" s="80"/>
      <c r="LI313" s="80"/>
      <c r="LJ313" s="80"/>
      <c r="LK313" s="80"/>
      <c r="LL313" s="80"/>
      <c r="LM313" s="80"/>
      <c r="LN313" s="80"/>
      <c r="LO313" s="80"/>
      <c r="LP313" s="80"/>
      <c r="LQ313" s="80"/>
      <c r="LR313" s="80"/>
      <c r="LS313" s="80"/>
      <c r="LT313" s="80"/>
      <c r="LU313" s="80"/>
      <c r="LV313" s="80"/>
      <c r="LW313" s="80"/>
      <c r="LX313" s="80"/>
      <c r="LY313" s="80"/>
      <c r="LZ313" s="80"/>
      <c r="MA313" s="80"/>
      <c r="MB313" s="80"/>
      <c r="MC313" s="80"/>
      <c r="MD313" s="80"/>
      <c r="ME313" s="80"/>
      <c r="MF313" s="80"/>
      <c r="MG313" s="80"/>
      <c r="MH313" s="80"/>
      <c r="MI313" s="80"/>
      <c r="MJ313" s="80"/>
      <c r="MK313" s="80"/>
      <c r="ML313" s="80"/>
      <c r="MM313" s="80"/>
      <c r="MN313" s="77"/>
      <c r="MO313" s="77"/>
      <c r="MP313" s="77"/>
      <c r="MQ313" s="77"/>
      <c r="MR313" s="77"/>
      <c r="MS313" s="77"/>
      <c r="MT313" s="77"/>
      <c r="MU313" s="77"/>
      <c r="MV313" s="77"/>
      <c r="MW313" s="77"/>
      <c r="MX313" s="77"/>
      <c r="MY313" s="77"/>
      <c r="MZ313" s="77"/>
      <c r="NA313" s="77"/>
      <c r="NB313" s="77"/>
      <c r="NC313" s="77"/>
      <c r="ND313" s="77"/>
      <c r="NE313" s="77"/>
      <c r="NF313" s="77"/>
      <c r="NG313" s="77"/>
      <c r="NH313" s="77"/>
      <c r="NI313" s="77"/>
      <c r="NJ313" s="77"/>
      <c r="NK313" s="77"/>
      <c r="NL313" s="77"/>
      <c r="NM313" s="73"/>
      <c r="NN313" s="214"/>
      <c r="NO313" s="214"/>
      <c r="NP313" s="214"/>
      <c r="NQ313" s="214"/>
      <c r="NR313" s="214"/>
      <c r="NS313" s="73"/>
      <c r="NT313" s="73"/>
      <c r="NU313" s="75"/>
      <c r="NV313" s="75"/>
      <c r="NW313" s="73"/>
      <c r="NX313" s="73"/>
      <c r="NY313" s="75"/>
      <c r="NZ313" s="75"/>
      <c r="OA313" s="75"/>
      <c r="OB313" s="73"/>
      <c r="OC313" s="73"/>
      <c r="OD313" s="73"/>
      <c r="OE313" s="73"/>
      <c r="OF313" s="75"/>
      <c r="OG313" s="75"/>
      <c r="OH313" s="73"/>
      <c r="OI313" s="73"/>
      <c r="OJ313" s="75"/>
      <c r="OK313" s="75"/>
      <c r="OL313" s="75"/>
      <c r="OM313" s="73"/>
      <c r="ON313" s="73"/>
      <c r="OO313" s="73"/>
      <c r="OP313" s="75"/>
      <c r="OQ313" s="75"/>
      <c r="OR313" s="75"/>
      <c r="OS313" s="73"/>
      <c r="OT313" s="75"/>
      <c r="OU313" s="75"/>
      <c r="OV313" s="75"/>
      <c r="OW313" s="75"/>
      <c r="OX313" s="75"/>
      <c r="OY313" s="73"/>
      <c r="OZ313" s="75"/>
      <c r="PA313" s="73"/>
      <c r="PB313" s="75"/>
      <c r="PC313" s="73"/>
      <c r="PD313" s="73"/>
      <c r="PE313" s="75"/>
      <c r="PF313" s="75"/>
      <c r="PG313" s="75"/>
      <c r="PH313" s="75"/>
      <c r="PI313" s="75"/>
      <c r="PJ313" s="75"/>
      <c r="PK313" s="75"/>
      <c r="PL313" s="75"/>
      <c r="PM313" s="75"/>
      <c r="PN313" s="75"/>
      <c r="PO313" s="73"/>
      <c r="PP313" s="75"/>
      <c r="PQ313" s="73"/>
      <c r="PR313" s="73"/>
      <c r="PS313" s="73"/>
      <c r="PT313" s="73"/>
      <c r="PU313" s="73"/>
      <c r="PV313" s="73"/>
      <c r="PW313" s="73"/>
    </row>
    <row r="314" spans="1:439" outlineLevel="1" x14ac:dyDescent="0.25">
      <c r="A314" s="73"/>
      <c r="B314" s="73"/>
      <c r="C314" s="3"/>
      <c r="D314" s="104"/>
      <c r="E314" s="104"/>
      <c r="F314" s="104" t="s">
        <v>397</v>
      </c>
      <c r="G314" s="131"/>
      <c r="H314" s="131"/>
      <c r="I314" s="131"/>
      <c r="J314" s="131"/>
      <c r="K314" s="131"/>
      <c r="L314" s="131"/>
      <c r="M314" s="131"/>
      <c r="N314" s="131"/>
      <c r="O314" s="131"/>
      <c r="P314" s="104"/>
      <c r="Q314" s="105"/>
      <c r="R314" s="106"/>
      <c r="S314" s="106"/>
      <c r="T314" s="106"/>
      <c r="U314" s="106"/>
      <c r="V314" s="106"/>
      <c r="W314" s="106"/>
      <c r="X314" s="106"/>
      <c r="Y314" s="106"/>
      <c r="Z314" s="165"/>
      <c r="AA314" s="75"/>
      <c r="AB314" s="79"/>
      <c r="AC314" s="80"/>
      <c r="AD314" s="80"/>
      <c r="AE314" s="80"/>
      <c r="AF314" s="80"/>
      <c r="AG314" s="80"/>
      <c r="AH314" s="80"/>
      <c r="AI314" s="80"/>
      <c r="AJ314" s="80"/>
      <c r="AK314" s="73"/>
      <c r="AL314" s="75"/>
      <c r="AM314" s="76"/>
      <c r="AN314" s="77"/>
      <c r="AO314" s="77"/>
      <c r="AP314" s="77"/>
      <c r="AQ314" s="77"/>
      <c r="AR314" s="77"/>
      <c r="AS314" s="77"/>
      <c r="AT314" s="77"/>
      <c r="AU314" s="75"/>
      <c r="AV314" s="75"/>
      <c r="AW314" s="75"/>
      <c r="AX314" s="79"/>
      <c r="AY314" s="80"/>
      <c r="AZ314" s="80"/>
      <c r="BA314" s="80"/>
      <c r="BB314" s="80"/>
      <c r="BC314" s="80"/>
      <c r="BD314" s="80"/>
      <c r="BE314" s="81"/>
      <c r="BF314" s="80"/>
      <c r="BG314" s="80"/>
      <c r="BH314" s="80"/>
      <c r="BI314" s="80"/>
      <c r="BJ314" s="80"/>
      <c r="BK314" s="73"/>
      <c r="BL314" s="104"/>
      <c r="BM314" s="73"/>
      <c r="BN314" s="76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5"/>
      <c r="CB314" s="113"/>
      <c r="CC314" s="75"/>
      <c r="CD314" s="75"/>
      <c r="CE314" s="79"/>
      <c r="CF314" s="80"/>
      <c r="CG314" s="80"/>
      <c r="CH314" s="80"/>
      <c r="CI314" s="80"/>
      <c r="CJ314" s="80"/>
      <c r="CK314" s="80"/>
      <c r="CL314" s="80"/>
      <c r="CM314" s="80"/>
      <c r="CN314" s="80"/>
      <c r="CO314" s="80"/>
      <c r="CP314" s="73"/>
      <c r="CQ314" s="73"/>
      <c r="CR314" s="73"/>
      <c r="CS314" s="76"/>
      <c r="CT314" s="77"/>
      <c r="CU314" s="77"/>
      <c r="CV314" s="77"/>
      <c r="CW314" s="77"/>
      <c r="CX314" s="77"/>
      <c r="CY314" s="77"/>
      <c r="CZ314" s="77"/>
      <c r="DA314" s="77"/>
      <c r="DB314" s="77"/>
      <c r="DC314" s="77"/>
      <c r="DD314" s="77"/>
      <c r="DE314" s="75"/>
      <c r="DF314" s="75"/>
      <c r="DG314" s="75"/>
      <c r="DH314" s="79">
        <v>355</v>
      </c>
      <c r="DI314" s="80">
        <v>270</v>
      </c>
      <c r="DJ314" s="80">
        <v>97</v>
      </c>
      <c r="DK314" s="80">
        <v>109</v>
      </c>
      <c r="DL314" s="80">
        <v>73</v>
      </c>
      <c r="DM314" s="80">
        <v>367</v>
      </c>
      <c r="DN314" s="80">
        <v>97</v>
      </c>
      <c r="DO314" s="80">
        <v>24</v>
      </c>
      <c r="DP314" s="80">
        <v>3</v>
      </c>
      <c r="DQ314" s="80">
        <v>4</v>
      </c>
      <c r="DR314" s="80"/>
      <c r="DS314" s="80"/>
      <c r="DT314" s="80"/>
      <c r="DU314" s="73">
        <f t="shared" si="1258"/>
        <v>7</v>
      </c>
      <c r="DV314" s="73">
        <f t="shared" si="1259"/>
        <v>1399</v>
      </c>
      <c r="DW314" s="77"/>
      <c r="DX314" s="77"/>
      <c r="DY314" s="77"/>
      <c r="DZ314" s="77"/>
      <c r="EA314" s="77"/>
      <c r="EB314" s="77"/>
      <c r="EC314" s="77"/>
      <c r="ED314" s="77"/>
      <c r="EE314" s="77"/>
      <c r="EF314" s="77"/>
      <c r="EG314" s="77"/>
      <c r="EH314" s="77"/>
      <c r="EI314" s="77"/>
      <c r="EJ314" s="77"/>
      <c r="EK314" s="77"/>
      <c r="EL314" s="77"/>
      <c r="EM314" s="77"/>
      <c r="EN314" s="77"/>
      <c r="EO314" s="75"/>
      <c r="EP314" s="75"/>
      <c r="EQ314" s="75"/>
      <c r="ER314" s="75"/>
      <c r="ES314" s="75"/>
      <c r="ET314" s="75"/>
      <c r="EU314" s="75"/>
      <c r="EV314" s="75"/>
      <c r="EW314" s="75"/>
      <c r="EX314" s="75"/>
      <c r="EY314" s="75"/>
      <c r="EZ314" s="75"/>
      <c r="FA314" s="75"/>
      <c r="FB314" s="75"/>
      <c r="FC314" s="75"/>
      <c r="FD314" s="75"/>
      <c r="FE314" s="75"/>
      <c r="FF314" s="75"/>
      <c r="FG314" s="75"/>
      <c r="FH314" s="75"/>
      <c r="FI314" s="75"/>
      <c r="FJ314" s="75"/>
      <c r="FK314" s="75"/>
      <c r="FL314" s="75"/>
      <c r="FM314" s="75"/>
      <c r="FN314" s="75"/>
      <c r="FO314" s="75"/>
      <c r="FP314" s="75"/>
      <c r="FQ314" s="75"/>
      <c r="FR314" s="75"/>
      <c r="FS314" s="75"/>
      <c r="FT314" s="75"/>
      <c r="FU314" s="75"/>
      <c r="FV314" s="75"/>
      <c r="FW314" s="75"/>
      <c r="FX314" s="75"/>
      <c r="FY314" s="75"/>
      <c r="FZ314" s="75"/>
      <c r="GA314" s="75"/>
      <c r="GB314" s="75"/>
      <c r="GC314" s="75"/>
      <c r="GD314" s="75"/>
      <c r="GE314" s="75"/>
      <c r="GF314" s="75"/>
      <c r="GG314" s="75"/>
      <c r="GH314" s="75"/>
      <c r="GI314" s="75"/>
      <c r="GJ314" s="75"/>
      <c r="GK314" s="75"/>
      <c r="GL314" s="75"/>
      <c r="GM314" s="75"/>
      <c r="GN314" s="75"/>
      <c r="GO314" s="75"/>
      <c r="GP314" s="75"/>
      <c r="GQ314" s="75"/>
      <c r="GR314" s="75"/>
      <c r="GS314" s="75"/>
      <c r="GT314" s="75"/>
      <c r="GU314" s="75"/>
      <c r="GV314" s="75"/>
      <c r="GW314" s="75"/>
      <c r="GX314" s="75"/>
      <c r="GY314" s="75"/>
      <c r="GZ314" s="75"/>
      <c r="HA314" s="75"/>
      <c r="HB314" s="75"/>
      <c r="HC314" s="75"/>
      <c r="HD314" s="75"/>
      <c r="HE314" s="75"/>
      <c r="HF314" s="75"/>
      <c r="HG314" s="75"/>
      <c r="HH314" s="75"/>
      <c r="HI314" s="75"/>
      <c r="HJ314" s="75"/>
      <c r="HK314" s="75"/>
      <c r="HL314" s="75"/>
      <c r="HM314" s="75"/>
      <c r="HN314" s="75"/>
      <c r="HO314" s="75"/>
      <c r="HP314" s="75"/>
      <c r="HQ314" s="75"/>
      <c r="HR314" s="75"/>
      <c r="HS314" s="75"/>
      <c r="HT314" s="75"/>
      <c r="HU314" s="75"/>
      <c r="HV314" s="75"/>
      <c r="HW314" s="75"/>
      <c r="HX314" s="75"/>
      <c r="HY314" s="75"/>
      <c r="HZ314" s="75"/>
      <c r="IA314" s="75"/>
      <c r="IB314" s="75"/>
      <c r="IC314" s="75"/>
      <c r="ID314" s="75"/>
      <c r="IE314" s="75"/>
      <c r="IF314" s="75"/>
      <c r="IG314" s="75"/>
      <c r="IH314" s="75"/>
      <c r="II314" s="75"/>
      <c r="IJ314" s="75"/>
      <c r="IK314" s="75"/>
      <c r="IL314" s="75"/>
      <c r="IM314" s="75"/>
      <c r="IN314" s="75"/>
      <c r="IO314" s="75"/>
      <c r="IP314" s="75"/>
      <c r="IQ314" s="75"/>
      <c r="IR314" s="75"/>
      <c r="IS314" s="75"/>
      <c r="IT314" s="75"/>
      <c r="IU314" s="75"/>
      <c r="IV314" s="75"/>
      <c r="IW314" s="75"/>
      <c r="IX314" s="75"/>
      <c r="IY314" s="75"/>
      <c r="IZ314" s="75"/>
      <c r="JA314" s="75"/>
      <c r="JB314" s="75"/>
      <c r="JC314" s="75"/>
      <c r="JD314" s="75"/>
      <c r="JE314" s="75"/>
      <c r="JF314" s="75"/>
      <c r="JG314" s="75"/>
      <c r="JH314" s="75"/>
      <c r="JI314" s="75"/>
      <c r="JJ314" s="75"/>
      <c r="JK314" s="75"/>
      <c r="JL314" s="75"/>
      <c r="JM314" s="75"/>
      <c r="JN314" s="75"/>
      <c r="JO314" s="75"/>
      <c r="JP314" s="75"/>
      <c r="JQ314" s="75"/>
      <c r="JR314" s="75"/>
      <c r="JS314" s="75"/>
      <c r="JT314" s="75"/>
      <c r="JU314" s="75"/>
      <c r="JV314" s="75"/>
      <c r="JW314" s="75"/>
      <c r="JX314" s="75"/>
      <c r="JY314" s="75"/>
      <c r="JZ314" s="75"/>
      <c r="KA314" s="75"/>
      <c r="KB314" s="75"/>
      <c r="KC314" s="75"/>
      <c r="KD314" s="75"/>
      <c r="KE314" s="75"/>
      <c r="KF314" s="75"/>
      <c r="KG314" s="75"/>
      <c r="KH314" s="75"/>
      <c r="KI314" s="75"/>
      <c r="KJ314" s="75"/>
      <c r="KK314" s="75"/>
      <c r="KL314" s="75"/>
      <c r="KM314" s="75"/>
      <c r="KN314" s="75"/>
      <c r="KO314" s="75"/>
      <c r="KP314" s="75"/>
      <c r="KQ314" s="75"/>
      <c r="KR314" s="80"/>
      <c r="KS314" s="80"/>
      <c r="KT314" s="80"/>
      <c r="KU314" s="80"/>
      <c r="KV314" s="80"/>
      <c r="KW314" s="80"/>
      <c r="KX314" s="80"/>
      <c r="KY314" s="80"/>
      <c r="KZ314" s="80"/>
      <c r="LA314" s="80"/>
      <c r="LB314" s="80"/>
      <c r="LC314" s="80"/>
      <c r="LD314" s="80"/>
      <c r="LE314" s="80"/>
      <c r="LF314" s="80"/>
      <c r="LG314" s="80"/>
      <c r="LH314" s="80"/>
      <c r="LI314" s="80"/>
      <c r="LJ314" s="80"/>
      <c r="LK314" s="80"/>
      <c r="LL314" s="80"/>
      <c r="LM314" s="80"/>
      <c r="LN314" s="80"/>
      <c r="LO314" s="80"/>
      <c r="LP314" s="80"/>
      <c r="LQ314" s="80"/>
      <c r="LR314" s="80"/>
      <c r="LS314" s="80"/>
      <c r="LT314" s="80"/>
      <c r="LU314" s="80"/>
      <c r="LV314" s="80"/>
      <c r="LW314" s="80"/>
      <c r="LX314" s="80"/>
      <c r="LY314" s="80"/>
      <c r="LZ314" s="80"/>
      <c r="MA314" s="80"/>
      <c r="MB314" s="80"/>
      <c r="MC314" s="80"/>
      <c r="MD314" s="80"/>
      <c r="ME314" s="80"/>
      <c r="MF314" s="80"/>
      <c r="MG314" s="80"/>
      <c r="MH314" s="80"/>
      <c r="MI314" s="80"/>
      <c r="MJ314" s="80"/>
      <c r="MK314" s="80"/>
      <c r="ML314" s="80"/>
      <c r="MM314" s="80"/>
      <c r="MN314" s="77"/>
      <c r="MO314" s="77"/>
      <c r="MP314" s="77"/>
      <c r="MQ314" s="77"/>
      <c r="MR314" s="77"/>
      <c r="MS314" s="77"/>
      <c r="MT314" s="77"/>
      <c r="MU314" s="77"/>
      <c r="MV314" s="77"/>
      <c r="MW314" s="77"/>
      <c r="MX314" s="77"/>
      <c r="MY314" s="77"/>
      <c r="MZ314" s="77"/>
      <c r="NA314" s="77"/>
      <c r="NB314" s="77"/>
      <c r="NC314" s="77"/>
      <c r="ND314" s="77"/>
      <c r="NE314" s="77"/>
      <c r="NF314" s="77"/>
      <c r="NG314" s="77"/>
      <c r="NH314" s="77"/>
      <c r="NI314" s="77"/>
      <c r="NJ314" s="77"/>
      <c r="NK314" s="77"/>
      <c r="NL314" s="77"/>
      <c r="NM314" s="73"/>
      <c r="NN314" s="214"/>
      <c r="NO314" s="214"/>
      <c r="NP314" s="214"/>
      <c r="NQ314" s="214"/>
      <c r="NR314" s="214"/>
      <c r="NS314" s="73"/>
      <c r="NT314" s="73"/>
      <c r="NU314" s="75"/>
      <c r="NV314" s="75"/>
      <c r="NW314" s="73"/>
      <c r="NX314" s="73"/>
      <c r="NY314" s="75"/>
      <c r="NZ314" s="75"/>
      <c r="OA314" s="75"/>
      <c r="OB314" s="73"/>
      <c r="OC314" s="73"/>
      <c r="OD314" s="73"/>
      <c r="OE314" s="73"/>
      <c r="OF314" s="75"/>
      <c r="OG314" s="75"/>
      <c r="OH314" s="73"/>
      <c r="OI314" s="73"/>
      <c r="OJ314" s="75"/>
      <c r="OK314" s="75"/>
      <c r="OL314" s="75"/>
      <c r="OM314" s="73"/>
      <c r="ON314" s="73"/>
      <c r="OO314" s="73"/>
      <c r="OP314" s="75"/>
      <c r="OQ314" s="75"/>
      <c r="OR314" s="75"/>
      <c r="OS314" s="73"/>
      <c r="OT314" s="75"/>
      <c r="OU314" s="75"/>
      <c r="OV314" s="75"/>
      <c r="OW314" s="75"/>
      <c r="OX314" s="75"/>
      <c r="OY314" s="73"/>
      <c r="OZ314" s="75"/>
      <c r="PA314" s="73"/>
      <c r="PB314" s="75"/>
      <c r="PC314" s="73"/>
      <c r="PD314" s="73"/>
      <c r="PE314" s="75"/>
      <c r="PF314" s="75"/>
      <c r="PG314" s="75"/>
      <c r="PH314" s="75"/>
      <c r="PI314" s="75"/>
      <c r="PJ314" s="75"/>
      <c r="PK314" s="75"/>
      <c r="PL314" s="75"/>
      <c r="PM314" s="75"/>
      <c r="PN314" s="75"/>
      <c r="PO314" s="73"/>
      <c r="PP314" s="75"/>
      <c r="PQ314" s="73"/>
      <c r="PR314" s="73"/>
      <c r="PS314" s="73"/>
      <c r="PT314" s="73"/>
      <c r="PU314" s="73"/>
      <c r="PV314" s="73"/>
      <c r="PW314" s="73"/>
    </row>
    <row r="315" spans="1:439" outlineLevel="1" x14ac:dyDescent="0.25">
      <c r="A315" s="115"/>
      <c r="B315" s="115"/>
      <c r="C315" s="2"/>
      <c r="D315" s="116"/>
      <c r="E315" s="116"/>
      <c r="F315" s="116" t="s">
        <v>398</v>
      </c>
      <c r="G315" s="131"/>
      <c r="H315" s="131"/>
      <c r="I315" s="131"/>
      <c r="J315" s="131"/>
      <c r="K315" s="131"/>
      <c r="L315" s="131"/>
      <c r="M315" s="131"/>
      <c r="N315" s="131"/>
      <c r="O315" s="131"/>
      <c r="P315" s="116"/>
      <c r="Q315" s="117"/>
      <c r="R315" s="118"/>
      <c r="S315" s="118"/>
      <c r="T315" s="118"/>
      <c r="U315" s="118"/>
      <c r="V315" s="118"/>
      <c r="W315" s="118"/>
      <c r="X315" s="118"/>
      <c r="Y315" s="118"/>
      <c r="Z315" s="166"/>
      <c r="AA315" s="120"/>
      <c r="AB315" s="121"/>
      <c r="AC315" s="122"/>
      <c r="AD315" s="122"/>
      <c r="AE315" s="122"/>
      <c r="AF315" s="122"/>
      <c r="AG315" s="122"/>
      <c r="AH315" s="122"/>
      <c r="AI315" s="122"/>
      <c r="AJ315" s="122"/>
      <c r="AK315" s="115"/>
      <c r="AL315" s="120"/>
      <c r="AM315" s="123"/>
      <c r="AN315" s="124"/>
      <c r="AO315" s="124"/>
      <c r="AP315" s="124"/>
      <c r="AQ315" s="124"/>
      <c r="AR315" s="124"/>
      <c r="AS315" s="124"/>
      <c r="AT315" s="124"/>
      <c r="AU315" s="120"/>
      <c r="AV315" s="120"/>
      <c r="AW315" s="120"/>
      <c r="AX315" s="121"/>
      <c r="AY315" s="122"/>
      <c r="AZ315" s="122"/>
      <c r="BA315" s="122"/>
      <c r="BB315" s="122"/>
      <c r="BC315" s="122"/>
      <c r="BD315" s="122"/>
      <c r="BE315" s="125"/>
      <c r="BF315" s="122"/>
      <c r="BG315" s="122"/>
      <c r="BH315" s="122"/>
      <c r="BI315" s="122"/>
      <c r="BJ315" s="122"/>
      <c r="BK315" s="115"/>
      <c r="BL315" s="116"/>
      <c r="BM315" s="115"/>
      <c r="BN315" s="123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0"/>
      <c r="CB315" s="126"/>
      <c r="CC315" s="120"/>
      <c r="CD315" s="120"/>
      <c r="CE315" s="121"/>
      <c r="CF315" s="122"/>
      <c r="CG315" s="122"/>
      <c r="CH315" s="122"/>
      <c r="CI315" s="122"/>
      <c r="CJ315" s="122"/>
      <c r="CK315" s="122"/>
      <c r="CL315" s="122"/>
      <c r="CM315" s="122"/>
      <c r="CN315" s="122"/>
      <c r="CO315" s="122"/>
      <c r="CP315" s="115"/>
      <c r="CQ315" s="115"/>
      <c r="CR315" s="115"/>
      <c r="CS315" s="123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0"/>
      <c r="DF315" s="120"/>
      <c r="DG315" s="120"/>
      <c r="DH315" s="121">
        <v>103</v>
      </c>
      <c r="DI315" s="122">
        <v>99</v>
      </c>
      <c r="DJ315" s="122">
        <v>61</v>
      </c>
      <c r="DK315" s="122">
        <v>84</v>
      </c>
      <c r="DL315" s="122"/>
      <c r="DM315" s="122">
        <v>20</v>
      </c>
      <c r="DN315" s="122">
        <v>125</v>
      </c>
      <c r="DO315" s="122">
        <v>65</v>
      </c>
      <c r="DP315" s="122">
        <v>3</v>
      </c>
      <c r="DQ315" s="122">
        <v>7</v>
      </c>
      <c r="DR315" s="122"/>
      <c r="DS315" s="122"/>
      <c r="DT315" s="122"/>
      <c r="DU315" s="115">
        <f t="shared" si="1258"/>
        <v>10</v>
      </c>
      <c r="DV315" s="115">
        <f t="shared" si="1259"/>
        <v>567</v>
      </c>
      <c r="DW315" s="77"/>
      <c r="DX315" s="77"/>
      <c r="DY315" s="77"/>
      <c r="DZ315" s="77"/>
      <c r="EA315" s="77"/>
      <c r="EB315" s="77"/>
      <c r="EC315" s="77"/>
      <c r="ED315" s="77"/>
      <c r="EE315" s="77"/>
      <c r="EF315" s="77"/>
      <c r="EG315" s="77"/>
      <c r="EH315" s="77"/>
      <c r="EI315" s="77"/>
      <c r="EJ315" s="77"/>
      <c r="EK315" s="77"/>
      <c r="EL315" s="77"/>
      <c r="EM315" s="77"/>
      <c r="EN315" s="77"/>
      <c r="EO315" s="120"/>
      <c r="EP315" s="120"/>
      <c r="EQ315" s="120"/>
      <c r="ER315" s="120"/>
      <c r="ES315" s="120"/>
      <c r="ET315" s="120"/>
      <c r="EU315" s="120"/>
      <c r="EV315" s="120"/>
      <c r="EW315" s="120"/>
      <c r="EX315" s="120"/>
      <c r="EY315" s="120"/>
      <c r="EZ315" s="120"/>
      <c r="FA315" s="120"/>
      <c r="FB315" s="120"/>
      <c r="FC315" s="120"/>
      <c r="FD315" s="120"/>
      <c r="FE315" s="120"/>
      <c r="FF315" s="120"/>
      <c r="FG315" s="120"/>
      <c r="FH315" s="120"/>
      <c r="FI315" s="120"/>
      <c r="FJ315" s="120"/>
      <c r="FK315" s="120"/>
      <c r="FL315" s="120"/>
      <c r="FM315" s="120"/>
      <c r="FN315" s="120"/>
      <c r="FO315" s="120"/>
      <c r="FP315" s="120"/>
      <c r="FQ315" s="120"/>
      <c r="FR315" s="120"/>
      <c r="FS315" s="120"/>
      <c r="FT315" s="120"/>
      <c r="FU315" s="120"/>
      <c r="FV315" s="120"/>
      <c r="FW315" s="120"/>
      <c r="FX315" s="120"/>
      <c r="FY315" s="120"/>
      <c r="FZ315" s="120"/>
      <c r="GA315" s="120"/>
      <c r="GB315" s="120"/>
      <c r="GC315" s="120"/>
      <c r="GD315" s="120"/>
      <c r="GE315" s="120"/>
      <c r="GF315" s="120"/>
      <c r="GG315" s="120"/>
      <c r="GH315" s="120"/>
      <c r="GI315" s="120"/>
      <c r="GJ315" s="120"/>
      <c r="GK315" s="120"/>
      <c r="GL315" s="120"/>
      <c r="GM315" s="120"/>
      <c r="GN315" s="120"/>
      <c r="GO315" s="120"/>
      <c r="GP315" s="120"/>
      <c r="GQ315" s="120"/>
      <c r="GR315" s="120"/>
      <c r="GS315" s="120"/>
      <c r="GT315" s="120"/>
      <c r="GU315" s="120"/>
      <c r="GV315" s="120"/>
      <c r="GW315" s="120"/>
      <c r="GX315" s="120"/>
      <c r="GY315" s="120"/>
      <c r="GZ315" s="120"/>
      <c r="HA315" s="120"/>
      <c r="HB315" s="120"/>
      <c r="HC315" s="120"/>
      <c r="HD315" s="120"/>
      <c r="HE315" s="120"/>
      <c r="HF315" s="120"/>
      <c r="HG315" s="120"/>
      <c r="HH315" s="120"/>
      <c r="HI315" s="120"/>
      <c r="HJ315" s="120"/>
      <c r="HK315" s="120"/>
      <c r="HL315" s="120"/>
      <c r="HM315" s="120"/>
      <c r="HN315" s="120"/>
      <c r="HO315" s="120"/>
      <c r="HP315" s="120"/>
      <c r="HQ315" s="120"/>
      <c r="HR315" s="120"/>
      <c r="HS315" s="120"/>
      <c r="HT315" s="120"/>
      <c r="HU315" s="120"/>
      <c r="HV315" s="120"/>
      <c r="HW315" s="120"/>
      <c r="HX315" s="120"/>
      <c r="HY315" s="120"/>
      <c r="HZ315" s="120"/>
      <c r="IA315" s="120"/>
      <c r="IB315" s="120"/>
      <c r="IC315" s="120"/>
      <c r="ID315" s="120"/>
      <c r="IE315" s="120"/>
      <c r="IF315" s="120"/>
      <c r="IG315" s="120"/>
      <c r="IH315" s="120"/>
      <c r="II315" s="120"/>
      <c r="IJ315" s="120"/>
      <c r="IK315" s="120"/>
      <c r="IL315" s="120"/>
      <c r="IM315" s="120"/>
      <c r="IN315" s="120"/>
      <c r="IO315" s="120"/>
      <c r="IP315" s="120"/>
      <c r="IQ315" s="120"/>
      <c r="IR315" s="120"/>
      <c r="IS315" s="120"/>
      <c r="IT315" s="120"/>
      <c r="IU315" s="120"/>
      <c r="IV315" s="120"/>
      <c r="IW315" s="120"/>
      <c r="IX315" s="120"/>
      <c r="IY315" s="120"/>
      <c r="IZ315" s="120"/>
      <c r="JA315" s="120"/>
      <c r="JB315" s="120"/>
      <c r="JC315" s="120"/>
      <c r="JD315" s="120"/>
      <c r="JE315" s="120"/>
      <c r="JF315" s="120"/>
      <c r="JG315" s="120"/>
      <c r="JH315" s="120"/>
      <c r="JI315" s="120"/>
      <c r="JJ315" s="120"/>
      <c r="JK315" s="120"/>
      <c r="JL315" s="120"/>
      <c r="JM315" s="120"/>
      <c r="JN315" s="120"/>
      <c r="JO315" s="120"/>
      <c r="JP315" s="120"/>
      <c r="JQ315" s="120"/>
      <c r="JR315" s="120"/>
      <c r="JS315" s="120"/>
      <c r="JT315" s="120"/>
      <c r="JU315" s="120"/>
      <c r="JV315" s="120"/>
      <c r="JW315" s="120"/>
      <c r="JX315" s="120"/>
      <c r="JY315" s="120"/>
      <c r="JZ315" s="120"/>
      <c r="KA315" s="120"/>
      <c r="KB315" s="120"/>
      <c r="KC315" s="120"/>
      <c r="KD315" s="120"/>
      <c r="KE315" s="120"/>
      <c r="KF315" s="120"/>
      <c r="KG315" s="120"/>
      <c r="KH315" s="120"/>
      <c r="KI315" s="120"/>
      <c r="KJ315" s="120"/>
      <c r="KK315" s="120"/>
      <c r="KL315" s="120"/>
      <c r="KM315" s="120"/>
      <c r="KN315" s="120"/>
      <c r="KO315" s="120"/>
      <c r="KP315" s="120"/>
      <c r="KQ315" s="120"/>
      <c r="KR315" s="80"/>
      <c r="KS315" s="80"/>
      <c r="KT315" s="80"/>
      <c r="KU315" s="80"/>
      <c r="KV315" s="80"/>
      <c r="KW315" s="80"/>
      <c r="KX315" s="80"/>
      <c r="KY315" s="80"/>
      <c r="KZ315" s="80"/>
      <c r="LA315" s="80"/>
      <c r="LB315" s="80"/>
      <c r="LC315" s="80"/>
      <c r="LD315" s="80"/>
      <c r="LE315" s="80"/>
      <c r="LF315" s="80"/>
      <c r="LG315" s="80"/>
      <c r="LH315" s="80"/>
      <c r="LI315" s="80"/>
      <c r="LJ315" s="80"/>
      <c r="LK315" s="80"/>
      <c r="LL315" s="80"/>
      <c r="LM315" s="80"/>
      <c r="LN315" s="80"/>
      <c r="LO315" s="80"/>
      <c r="LP315" s="80"/>
      <c r="LQ315" s="80"/>
      <c r="LR315" s="80"/>
      <c r="LS315" s="80"/>
      <c r="LT315" s="80"/>
      <c r="LU315" s="80"/>
      <c r="LV315" s="80"/>
      <c r="LW315" s="80"/>
      <c r="LX315" s="80"/>
      <c r="LY315" s="80"/>
      <c r="LZ315" s="80"/>
      <c r="MA315" s="80"/>
      <c r="MB315" s="80"/>
      <c r="MC315" s="80"/>
      <c r="MD315" s="80"/>
      <c r="ME315" s="80"/>
      <c r="MF315" s="80"/>
      <c r="MG315" s="80"/>
      <c r="MH315" s="80"/>
      <c r="MI315" s="80"/>
      <c r="MJ315" s="80"/>
      <c r="MK315" s="80"/>
      <c r="ML315" s="80"/>
      <c r="MM315" s="80"/>
      <c r="MN315" s="77"/>
      <c r="MO315" s="77"/>
      <c r="MP315" s="77"/>
      <c r="MQ315" s="77"/>
      <c r="MR315" s="77"/>
      <c r="MS315" s="77"/>
      <c r="MT315" s="77"/>
      <c r="MU315" s="77"/>
      <c r="MV315" s="77"/>
      <c r="MW315" s="77"/>
      <c r="MX315" s="77"/>
      <c r="MY315" s="77"/>
      <c r="MZ315" s="77"/>
      <c r="NA315" s="77"/>
      <c r="NB315" s="77"/>
      <c r="NC315" s="77"/>
      <c r="ND315" s="77"/>
      <c r="NE315" s="77"/>
      <c r="NF315" s="77"/>
      <c r="NG315" s="77"/>
      <c r="NH315" s="77"/>
      <c r="NI315" s="77"/>
      <c r="NJ315" s="77"/>
      <c r="NK315" s="77"/>
      <c r="NL315" s="77"/>
      <c r="NM315" s="115"/>
      <c r="NN315" s="214"/>
      <c r="NO315" s="214"/>
      <c r="NP315" s="214"/>
      <c r="NQ315" s="214"/>
      <c r="NR315" s="214"/>
      <c r="NS315" s="115"/>
      <c r="NT315" s="115"/>
      <c r="NU315" s="120"/>
      <c r="NV315" s="120"/>
      <c r="NW315" s="115"/>
      <c r="NX315" s="115"/>
      <c r="NY315" s="120"/>
      <c r="NZ315" s="120"/>
      <c r="OA315" s="120"/>
      <c r="OB315" s="115"/>
      <c r="OC315" s="115"/>
      <c r="OD315" s="115"/>
      <c r="OE315" s="115"/>
      <c r="OF315" s="120"/>
      <c r="OG315" s="120"/>
      <c r="OH315" s="115"/>
      <c r="OI315" s="115"/>
      <c r="OJ315" s="120"/>
      <c r="OK315" s="120"/>
      <c r="OL315" s="120"/>
      <c r="OM315" s="115"/>
      <c r="ON315" s="115"/>
      <c r="OO315" s="115"/>
      <c r="OP315" s="120"/>
      <c r="OQ315" s="120"/>
      <c r="OR315" s="120"/>
      <c r="OS315" s="115"/>
      <c r="OT315" s="120"/>
      <c r="OU315" s="120"/>
      <c r="OV315" s="120"/>
      <c r="OW315" s="120"/>
      <c r="OX315" s="120"/>
      <c r="OY315" s="115"/>
      <c r="OZ315" s="120"/>
      <c r="PA315" s="115"/>
      <c r="PB315" s="120"/>
      <c r="PC315" s="115"/>
      <c r="PD315" s="115"/>
      <c r="PE315" s="120"/>
      <c r="PF315" s="120"/>
      <c r="PG315" s="120"/>
      <c r="PH315" s="120"/>
      <c r="PI315" s="120"/>
      <c r="PJ315" s="120"/>
      <c r="PK315" s="120"/>
      <c r="PL315" s="120"/>
      <c r="PM315" s="120"/>
      <c r="PN315" s="120"/>
      <c r="PO315" s="115"/>
      <c r="PP315" s="120"/>
      <c r="PQ315" s="115"/>
      <c r="PR315" s="115"/>
      <c r="PS315" s="115"/>
      <c r="PT315" s="115"/>
      <c r="PU315" s="115"/>
      <c r="PV315" s="115"/>
      <c r="PW315" s="115"/>
    </row>
    <row r="316" spans="1:439" x14ac:dyDescent="0.25">
      <c r="B316" s="168"/>
      <c r="OX316" s="127"/>
    </row>
    <row r="317" spans="1:439" s="103" customFormat="1" x14ac:dyDescent="0.25">
      <c r="A317" s="89"/>
      <c r="B317" s="89"/>
      <c r="C317" s="5"/>
      <c r="D317" s="148"/>
      <c r="E317" s="90"/>
      <c r="F317" s="101" t="s">
        <v>370</v>
      </c>
      <c r="G317" s="139"/>
      <c r="H317" s="139"/>
      <c r="I317" s="139"/>
      <c r="J317" s="139"/>
      <c r="K317" s="139"/>
      <c r="L317" s="139"/>
      <c r="M317" s="139"/>
      <c r="N317" s="139"/>
      <c r="O317" s="139"/>
      <c r="P317" s="101"/>
      <c r="Q317" s="139"/>
      <c r="R317" s="139"/>
      <c r="S317" s="139"/>
      <c r="T317" s="139"/>
      <c r="U317" s="139"/>
      <c r="V317" s="139"/>
      <c r="W317" s="139"/>
      <c r="X317" s="139"/>
      <c r="Y317" s="139"/>
      <c r="Z317" s="167"/>
      <c r="AA317" s="94"/>
      <c r="AB317" s="95">
        <v>110306</v>
      </c>
      <c r="AC317" s="95">
        <v>266496</v>
      </c>
      <c r="AD317" s="95">
        <v>88705</v>
      </c>
      <c r="AE317" s="95">
        <v>180165.58915949368</v>
      </c>
      <c r="AF317" s="95">
        <v>108388.41084050632</v>
      </c>
      <c r="AG317" s="95">
        <v>135949</v>
      </c>
      <c r="AH317" s="95">
        <v>39396</v>
      </c>
      <c r="AI317" s="95">
        <v>15468</v>
      </c>
      <c r="AJ317" s="95">
        <v>18763</v>
      </c>
      <c r="AK317" s="101">
        <v>944874</v>
      </c>
      <c r="AL317" s="94"/>
      <c r="AM317" s="97">
        <v>0.11674149145812034</v>
      </c>
      <c r="AN317" s="98">
        <v>0.28204395506702479</v>
      </c>
      <c r="AO317" s="98">
        <v>9.3880242233355976E-2</v>
      </c>
      <c r="AP317" s="98">
        <v>0.19067684067875049</v>
      </c>
      <c r="AQ317" s="98">
        <v>0.11471202598495282</v>
      </c>
      <c r="AR317" s="98">
        <v>0.14388055973600714</v>
      </c>
      <c r="AS317" s="98">
        <v>4.1694448148642038E-2</v>
      </c>
      <c r="AT317" s="98">
        <v>1.6370436693146386E-2</v>
      </c>
      <c r="AU317" s="140">
        <v>1</v>
      </c>
      <c r="AV317" s="97"/>
      <c r="AW317" s="94"/>
      <c r="AX317" s="95">
        <v>121939</v>
      </c>
      <c r="AY317" s="95">
        <v>59657</v>
      </c>
      <c r="AZ317" s="95">
        <v>119768</v>
      </c>
      <c r="BA317" s="95">
        <v>171967</v>
      </c>
      <c r="BB317" s="95">
        <v>292699</v>
      </c>
      <c r="BC317" s="95">
        <v>140361</v>
      </c>
      <c r="BD317" s="95">
        <v>49582</v>
      </c>
      <c r="BE317" s="141">
        <v>6028</v>
      </c>
      <c r="BF317" s="95">
        <v>2832</v>
      </c>
      <c r="BG317" s="95">
        <v>1514</v>
      </c>
      <c r="BH317" s="95">
        <v>7192</v>
      </c>
      <c r="BI317" s="95">
        <v>1392</v>
      </c>
      <c r="BJ317" s="95">
        <v>209</v>
      </c>
      <c r="BK317" s="95">
        <v>10307</v>
      </c>
      <c r="BL317" s="101">
        <v>975140</v>
      </c>
      <c r="BM317" s="96"/>
      <c r="BN317" s="98">
        <v>0.12504768546054926</v>
      </c>
      <c r="BO317" s="98">
        <v>6.1177882150255346E-2</v>
      </c>
      <c r="BP317" s="98">
        <v>0.12282133847447546</v>
      </c>
      <c r="BQ317" s="98">
        <v>0.17635108804889554</v>
      </c>
      <c r="BR317" s="98">
        <v>0.30016100252271466</v>
      </c>
      <c r="BS317" s="98">
        <v>0.14393933178825605</v>
      </c>
      <c r="BT317" s="98">
        <v>5.084603236458355E-2</v>
      </c>
      <c r="BU317" s="98">
        <v>6.1816764772237836E-3</v>
      </c>
      <c r="BV317" s="98">
        <v>2.9041983715158851E-3</v>
      </c>
      <c r="BW317" s="98">
        <v>1.5525975757327154E-3</v>
      </c>
      <c r="BX317" s="98">
        <v>7.3753512316180238E-3</v>
      </c>
      <c r="BY317" s="98">
        <v>1.4274873351518757E-3</v>
      </c>
      <c r="BZ317" s="98">
        <v>2.1432819902783191E-4</v>
      </c>
      <c r="CA317" s="94">
        <v>1.0569764341530449E-2</v>
      </c>
      <c r="CB317" s="94">
        <v>1</v>
      </c>
      <c r="CC317" s="94"/>
      <c r="CD317" s="94"/>
      <c r="CE317" s="95">
        <v>125246</v>
      </c>
      <c r="CF317" s="95">
        <v>234436</v>
      </c>
      <c r="CG317" s="95">
        <v>134335</v>
      </c>
      <c r="CH317" s="95">
        <v>172408</v>
      </c>
      <c r="CI317" s="95">
        <v>116940</v>
      </c>
      <c r="CJ317" s="95">
        <v>110378</v>
      </c>
      <c r="CK317" s="95">
        <v>54983</v>
      </c>
      <c r="CL317" s="95">
        <v>5254</v>
      </c>
      <c r="CM317" s="95">
        <v>4379</v>
      </c>
      <c r="CN317" s="95">
        <v>3491</v>
      </c>
      <c r="CO317" s="95">
        <v>6651</v>
      </c>
      <c r="CP317" s="95">
        <v>19775</v>
      </c>
      <c r="CQ317" s="96">
        <v>968501</v>
      </c>
      <c r="CR317" s="96"/>
      <c r="CS317" s="97">
        <v>0.12931943281421496</v>
      </c>
      <c r="CT317" s="98">
        <v>0.2420606690132483</v>
      </c>
      <c r="CU317" s="98">
        <v>0.13870403850899482</v>
      </c>
      <c r="CV317" s="98">
        <v>0.17801530406267005</v>
      </c>
      <c r="CW317" s="98">
        <v>0.12074329298575841</v>
      </c>
      <c r="CX317" s="98">
        <v>0.11396787406517908</v>
      </c>
      <c r="CY317" s="98">
        <v>5.6771237200581103E-2</v>
      </c>
      <c r="CZ317" s="98"/>
      <c r="DA317" s="98"/>
      <c r="DB317" s="98"/>
      <c r="DC317" s="98"/>
      <c r="DD317" s="94">
        <v>2.0418151349353278E-2</v>
      </c>
      <c r="DE317" s="94">
        <v>1</v>
      </c>
      <c r="DF317" s="94"/>
      <c r="DG317" s="94"/>
      <c r="DH317" s="95"/>
      <c r="DI317" s="95"/>
      <c r="DJ317" s="95"/>
      <c r="DK317" s="95"/>
      <c r="DL317" s="95"/>
      <c r="DM317" s="95"/>
      <c r="DN317" s="95"/>
      <c r="DO317" s="95"/>
      <c r="DP317" s="95"/>
      <c r="DQ317" s="95"/>
      <c r="DR317" s="95"/>
      <c r="DS317" s="95"/>
      <c r="DT317" s="95"/>
      <c r="DU317" s="96"/>
      <c r="DV317" s="96"/>
      <c r="DW317" s="97" t="e">
        <f t="shared" ref="DW317:EK322" si="1260">DH317/$DV317</f>
        <v>#DIV/0!</v>
      </c>
      <c r="DX317" s="98" t="e">
        <f t="shared" si="1260"/>
        <v>#DIV/0!</v>
      </c>
      <c r="DY317" s="98" t="e">
        <f t="shared" si="1260"/>
        <v>#DIV/0!</v>
      </c>
      <c r="DZ317" s="98" t="e">
        <f t="shared" si="1260"/>
        <v>#DIV/0!</v>
      </c>
      <c r="EA317" s="98" t="e">
        <f t="shared" si="1260"/>
        <v>#DIV/0!</v>
      </c>
      <c r="EB317" s="98" t="e">
        <f t="shared" si="1260"/>
        <v>#DIV/0!</v>
      </c>
      <c r="EC317" s="98" t="e">
        <f t="shared" si="1260"/>
        <v>#DIV/0!</v>
      </c>
      <c r="ED317" s="98" t="e">
        <f t="shared" si="1260"/>
        <v>#DIV/0!</v>
      </c>
      <c r="EE317" s="97" t="e">
        <f t="shared" si="1260"/>
        <v>#DIV/0!</v>
      </c>
      <c r="EF317" s="98" t="e">
        <f t="shared" si="1260"/>
        <v>#DIV/0!</v>
      </c>
      <c r="EG317" s="98" t="e">
        <f t="shared" si="1260"/>
        <v>#DIV/0!</v>
      </c>
      <c r="EH317" s="98" t="e">
        <f t="shared" si="1260"/>
        <v>#DIV/0!</v>
      </c>
      <c r="EI317" s="94" t="e">
        <f t="shared" si="1260"/>
        <v>#DIV/0!</v>
      </c>
      <c r="EJ317" s="94" t="e">
        <f t="shared" si="1260"/>
        <v>#DIV/0!</v>
      </c>
      <c r="EK317" s="94" t="e">
        <f t="shared" si="1260"/>
        <v>#DIV/0!</v>
      </c>
      <c r="EL317" s="94"/>
      <c r="EM317" s="94"/>
      <c r="EN317" s="94"/>
      <c r="EO317" s="94"/>
      <c r="EP317" s="97"/>
      <c r="EQ317" s="94"/>
      <c r="ER317" s="94">
        <v>0.28204395506702479</v>
      </c>
      <c r="ES317" s="94">
        <v>0.30016100252271466</v>
      </c>
      <c r="ET317" s="98">
        <v>0.2420606690132483</v>
      </c>
      <c r="EU317" s="94" t="e">
        <f>DX317</f>
        <v>#DIV/0!</v>
      </c>
      <c r="EV317" s="94"/>
      <c r="EW317" s="94"/>
      <c r="EX317" s="94">
        <v>9.3880242233355976E-2</v>
      </c>
      <c r="EY317" s="94">
        <v>6.1177882150255346E-2</v>
      </c>
      <c r="EZ317" s="94">
        <v>0.12074329298575841</v>
      </c>
      <c r="FA317" s="94" t="e">
        <f>DY317</f>
        <v>#DIV/0!</v>
      </c>
      <c r="FB317" s="94"/>
      <c r="FC317" s="94"/>
      <c r="FD317" s="94"/>
      <c r="FE317" s="94">
        <v>6.1816764772237836E-3</v>
      </c>
      <c r="FF317" s="94"/>
      <c r="FG317" s="94"/>
      <c r="FH317" s="94"/>
      <c r="FI317" s="94"/>
      <c r="FJ317" s="94"/>
      <c r="FK317" s="94">
        <v>2.9041983715158851E-3</v>
      </c>
      <c r="FL317" s="94"/>
      <c r="FM317" s="94"/>
      <c r="FN317" s="94"/>
      <c r="FO317" s="94"/>
      <c r="FP317" s="94">
        <v>0.37592419730038074</v>
      </c>
      <c r="FQ317" s="94">
        <v>0.37042475952170967</v>
      </c>
      <c r="FR317" s="94">
        <v>0.36280396199900672</v>
      </c>
      <c r="FS317" s="94" t="e">
        <f>EU317+FA317</f>
        <v>#DIV/0!</v>
      </c>
      <c r="FT317" s="94"/>
      <c r="FU317" s="94"/>
      <c r="FV317" s="94"/>
      <c r="FW317" s="94"/>
      <c r="FX317" s="94"/>
      <c r="FY317" s="94"/>
      <c r="FZ317" s="94"/>
      <c r="GA317" s="94">
        <v>2.6863050752402431E-2</v>
      </c>
      <c r="GB317" s="94"/>
      <c r="GC317" s="94"/>
      <c r="GD317" s="94"/>
      <c r="GE317" s="94"/>
      <c r="GF317" s="94">
        <v>0</v>
      </c>
      <c r="GG317" s="94"/>
      <c r="GH317" s="94">
        <v>-6.1816764772237836E-3</v>
      </c>
      <c r="GI317" s="94"/>
      <c r="GJ317" s="94"/>
      <c r="GK317" s="94">
        <v>0</v>
      </c>
      <c r="GL317" s="94"/>
      <c r="GM317" s="94">
        <v>-2.9041983715158851E-3</v>
      </c>
      <c r="GN317" s="94"/>
      <c r="GO317" s="94"/>
      <c r="GP317" s="94"/>
      <c r="GQ317" s="94"/>
      <c r="GR317" s="94"/>
      <c r="GS317" s="94"/>
      <c r="GT317" s="94"/>
      <c r="GU317" s="94"/>
      <c r="GV317" s="94"/>
      <c r="GW317" s="94"/>
      <c r="GX317" s="94">
        <v>4.1694448148642038E-2</v>
      </c>
      <c r="GY317" s="94">
        <v>5.084603236458355E-2</v>
      </c>
      <c r="GZ317" s="94">
        <v>5.6771237200581103E-2</v>
      </c>
      <c r="HA317" s="94"/>
      <c r="HB317" s="94"/>
      <c r="HC317" s="94"/>
      <c r="HD317" s="94"/>
      <c r="HE317" s="94"/>
      <c r="HF317" s="94"/>
      <c r="HG317" s="94"/>
      <c r="HH317" s="94"/>
      <c r="HI317" s="94"/>
      <c r="HJ317" s="94">
        <v>0.14388055973600714</v>
      </c>
      <c r="HK317" s="94">
        <v>0.14393933178825605</v>
      </c>
      <c r="HL317" s="94">
        <v>0.13870403850899482</v>
      </c>
      <c r="HM317" s="94" t="e">
        <f>DZ317</f>
        <v>#DIV/0!</v>
      </c>
      <c r="HN317" s="94"/>
      <c r="HO317" s="94"/>
      <c r="HP317" s="94"/>
      <c r="HQ317" s="94"/>
      <c r="HR317" s="94"/>
      <c r="HS317" s="94"/>
      <c r="HT317" s="94"/>
      <c r="HU317" s="94"/>
      <c r="HV317" s="94">
        <v>0.11674149145812034</v>
      </c>
      <c r="HW317" s="94">
        <v>0.12282133847447546</v>
      </c>
      <c r="HX317" s="94">
        <v>0.11396787406517908</v>
      </c>
      <c r="HY317" s="94" t="e">
        <f>DW317</f>
        <v>#DIV/0!</v>
      </c>
      <c r="HZ317" s="94"/>
      <c r="IA317" s="94"/>
      <c r="IB317" s="94"/>
      <c r="IC317" s="94"/>
      <c r="ID317" s="94"/>
      <c r="IE317" s="94"/>
      <c r="IF317" s="94"/>
      <c r="IG317" s="94"/>
      <c r="IH317" s="94">
        <v>0.19067684067875049</v>
      </c>
      <c r="II317" s="94">
        <v>0.17635108804889554</v>
      </c>
      <c r="IJ317" s="94">
        <v>0.12931943281421496</v>
      </c>
      <c r="IK317" s="94" t="e">
        <f>ED317</f>
        <v>#DIV/0!</v>
      </c>
      <c r="IL317" s="94"/>
      <c r="IM317" s="94"/>
      <c r="IN317" s="94"/>
      <c r="IO317" s="94"/>
      <c r="IP317" s="94"/>
      <c r="IQ317" s="94"/>
      <c r="IR317" s="94"/>
      <c r="IS317" s="94"/>
      <c r="IT317" s="94">
        <v>0.11471202598495282</v>
      </c>
      <c r="IU317" s="94">
        <v>0.12504768546054926</v>
      </c>
      <c r="IV317" s="94">
        <v>0.17801530406267005</v>
      </c>
      <c r="IW317" s="94" t="e">
        <f>EC317</f>
        <v>#DIV/0!</v>
      </c>
      <c r="IX317" s="94"/>
      <c r="IY317" s="94"/>
      <c r="IZ317" s="94"/>
      <c r="JA317" s="94"/>
      <c r="JB317" s="94"/>
      <c r="JC317" s="94"/>
      <c r="JD317" s="94"/>
      <c r="JE317" s="94"/>
      <c r="JF317" s="94"/>
      <c r="JG317" s="94"/>
      <c r="JH317" s="94"/>
      <c r="JI317" s="94">
        <f>AS317+AP317</f>
        <v>0.23237128882739252</v>
      </c>
      <c r="JJ317" s="94">
        <f>AP317+AQ317</f>
        <v>0.3053888666637033</v>
      </c>
      <c r="JK317" s="94">
        <f>AS317+AP317+AQ317</f>
        <v>0.34708331481234533</v>
      </c>
      <c r="JL317" s="94"/>
      <c r="JM317" s="94">
        <f>BT317+BQ317</f>
        <v>0.22719712041347909</v>
      </c>
      <c r="JN317" s="94">
        <f>BQ317+BN317</f>
        <v>0.30139877350944477</v>
      </c>
      <c r="JO317" s="94">
        <f>BT317+BQ317+BN317</f>
        <v>0.35224480587402834</v>
      </c>
      <c r="JP317" s="94"/>
      <c r="JQ317" s="94">
        <f>CY317+CS317</f>
        <v>0.18609067001479607</v>
      </c>
      <c r="JR317" s="94">
        <f>CS317+CV317</f>
        <v>0.30733473687688501</v>
      </c>
      <c r="JS317" s="94">
        <f>CY317+CS317+CV317</f>
        <v>0.36410597407746614</v>
      </c>
      <c r="JT317" s="94"/>
      <c r="JU317" s="94"/>
      <c r="JV317" s="94"/>
      <c r="JW317" s="94"/>
      <c r="JX317" s="94"/>
      <c r="JY317" s="94"/>
      <c r="JZ317" s="94"/>
      <c r="KA317" s="94"/>
      <c r="KB317" s="94"/>
      <c r="KC317" s="94"/>
      <c r="KD317" s="94"/>
      <c r="KE317" s="94"/>
      <c r="KF317" s="94"/>
      <c r="KG317" s="94"/>
      <c r="KH317" s="94"/>
      <c r="KI317" s="94"/>
      <c r="KJ317" s="94"/>
      <c r="KK317" s="94"/>
      <c r="KL317" s="94"/>
      <c r="KM317" s="94"/>
      <c r="KN317" s="94"/>
      <c r="KO317" s="94"/>
      <c r="KP317" s="94"/>
      <c r="KQ317" s="94"/>
      <c r="KR317" s="99"/>
      <c r="KS317" s="99"/>
      <c r="KT317" s="99"/>
      <c r="KU317" s="99"/>
      <c r="KV317" s="99"/>
      <c r="KW317" s="99"/>
      <c r="KX317" s="99"/>
      <c r="KY317" s="99"/>
      <c r="KZ317" s="99"/>
      <c r="LA317" s="99"/>
      <c r="LB317" s="99"/>
      <c r="LC317" s="99"/>
      <c r="LD317" s="99"/>
      <c r="LE317" s="99"/>
      <c r="LF317" s="99"/>
      <c r="LG317" s="99"/>
      <c r="LH317" s="99"/>
      <c r="LI317" s="99"/>
      <c r="LJ317" s="99"/>
      <c r="LK317" s="99"/>
      <c r="LL317" s="99"/>
      <c r="LM317" s="99"/>
      <c r="LN317" s="99"/>
      <c r="LO317" s="99"/>
      <c r="LP317" s="99"/>
      <c r="LQ317" s="99"/>
      <c r="LR317" s="99"/>
      <c r="LS317" s="99"/>
      <c r="LT317" s="99"/>
      <c r="LU317" s="99"/>
      <c r="LV317" s="99"/>
      <c r="LW317" s="99"/>
      <c r="LX317" s="99"/>
      <c r="LY317" s="99"/>
      <c r="LZ317" s="99"/>
      <c r="MA317" s="99"/>
      <c r="MB317" s="99"/>
      <c r="MC317" s="99"/>
      <c r="MD317" s="99"/>
      <c r="ME317" s="99"/>
      <c r="MF317" s="99"/>
      <c r="MG317" s="99"/>
      <c r="MH317" s="99"/>
      <c r="MI317" s="99"/>
      <c r="MJ317" s="99"/>
      <c r="MK317" s="99"/>
      <c r="ML317" s="99"/>
      <c r="MM317" s="99"/>
      <c r="MN317" s="169"/>
      <c r="MO317" s="169"/>
      <c r="MP317" s="169"/>
      <c r="MQ317" s="169"/>
      <c r="MR317" s="169"/>
      <c r="MS317" s="169"/>
      <c r="MT317" s="169"/>
      <c r="MU317" s="169"/>
      <c r="MV317" s="169"/>
      <c r="MW317" s="169"/>
      <c r="MX317" s="169"/>
      <c r="MY317" s="169"/>
      <c r="MZ317" s="169"/>
      <c r="NA317" s="169"/>
      <c r="NB317" s="169"/>
      <c r="NC317" s="169"/>
      <c r="ND317" s="169"/>
      <c r="NE317" s="169"/>
      <c r="NF317" s="169"/>
      <c r="NG317" s="169"/>
      <c r="NH317" s="169"/>
      <c r="NI317" s="169"/>
      <c r="NJ317" s="169"/>
      <c r="NK317" s="169"/>
      <c r="NL317" s="169"/>
      <c r="NM317" s="45"/>
      <c r="NN317" s="212"/>
      <c r="NO317" s="212"/>
      <c r="NP317" s="212"/>
      <c r="NQ317" s="212"/>
      <c r="NR317" s="212"/>
      <c r="NS317" s="45"/>
      <c r="NT317" s="45"/>
      <c r="NU317" s="94"/>
      <c r="NV317" s="94"/>
      <c r="NW317" s="96"/>
      <c r="NX317" s="96"/>
      <c r="NY317" s="94"/>
      <c r="NZ317" s="94"/>
      <c r="OA317" s="94"/>
      <c r="OB317" s="96"/>
      <c r="OC317" s="96"/>
      <c r="OD317" s="96"/>
      <c r="OE317" s="96"/>
      <c r="OF317" s="94"/>
      <c r="OG317" s="94"/>
      <c r="OH317" s="96"/>
      <c r="OI317" s="96"/>
      <c r="OJ317" s="94"/>
      <c r="OK317" s="94"/>
      <c r="OL317" s="94"/>
      <c r="OM317" s="96"/>
      <c r="ON317" s="96"/>
      <c r="OO317" s="96"/>
      <c r="OP317" s="94"/>
      <c r="OQ317" s="94"/>
      <c r="OR317" s="94"/>
      <c r="OS317" s="96"/>
      <c r="OT317" s="94"/>
      <c r="OU317" s="94"/>
      <c r="OV317" s="94"/>
      <c r="OW317" s="94"/>
      <c r="OX317" s="94"/>
      <c r="OY317" s="96"/>
      <c r="OZ317" s="94"/>
      <c r="PA317" s="96"/>
      <c r="PB317" s="94"/>
      <c r="PC317" s="96"/>
      <c r="PD317" s="96"/>
      <c r="PE317" s="94"/>
      <c r="PF317" s="94"/>
      <c r="PG317" s="94"/>
      <c r="PH317" s="94"/>
      <c r="PI317" s="94"/>
      <c r="PJ317" s="94"/>
      <c r="PK317" s="94"/>
      <c r="PL317" s="94"/>
      <c r="PM317" s="94"/>
      <c r="PN317" s="94"/>
      <c r="PO317" s="96"/>
      <c r="PP317" s="94"/>
      <c r="PQ317" s="96"/>
      <c r="PR317" s="96"/>
      <c r="PS317" s="96"/>
      <c r="PT317" s="96"/>
      <c r="PU317" s="96"/>
      <c r="PV317" s="96"/>
      <c r="PW317" s="96"/>
    </row>
    <row r="318" spans="1:439" s="103" customFormat="1" outlineLevel="1" x14ac:dyDescent="0.25">
      <c r="A318" s="146"/>
      <c r="B318" s="146"/>
      <c r="C318" s="146"/>
      <c r="D318" s="146"/>
      <c r="E318" s="101"/>
      <c r="F318" s="101" t="s">
        <v>373</v>
      </c>
      <c r="G318" s="139"/>
      <c r="H318" s="139"/>
      <c r="I318" s="139"/>
      <c r="J318" s="139"/>
      <c r="K318" s="139"/>
      <c r="L318" s="139"/>
      <c r="M318" s="139"/>
      <c r="N318" s="139"/>
      <c r="O318" s="139"/>
      <c r="P318" s="101"/>
      <c r="Q318" s="139"/>
      <c r="R318" s="139"/>
      <c r="S318" s="139"/>
      <c r="T318" s="139"/>
      <c r="U318" s="139"/>
      <c r="V318" s="139"/>
      <c r="W318" s="139"/>
      <c r="X318" s="139"/>
      <c r="Y318" s="139"/>
      <c r="Z318" s="167"/>
      <c r="AA318" s="94"/>
      <c r="AB318" s="95">
        <v>48028</v>
      </c>
      <c r="AC318" s="95">
        <v>120710</v>
      </c>
      <c r="AD318" s="95">
        <v>42103</v>
      </c>
      <c r="AE318" s="95">
        <v>82782</v>
      </c>
      <c r="AF318" s="95">
        <v>54236</v>
      </c>
      <c r="AG318" s="95">
        <v>28845</v>
      </c>
      <c r="AH318" s="95">
        <v>26722</v>
      </c>
      <c r="AI318" s="95">
        <v>7896</v>
      </c>
      <c r="AJ318" s="95">
        <v>0</v>
      </c>
      <c r="AK318" s="101">
        <v>411322</v>
      </c>
      <c r="AL318" s="98"/>
      <c r="AM318" s="98">
        <v>0.11676496759229996</v>
      </c>
      <c r="AN318" s="98">
        <v>0.29346837757280186</v>
      </c>
      <c r="AO318" s="98">
        <v>0.10236019468931883</v>
      </c>
      <c r="AP318" s="98">
        <v>0.20125838151132203</v>
      </c>
      <c r="AQ318" s="98">
        <v>0.13185776593520404</v>
      </c>
      <c r="AR318" s="98">
        <v>7.0127539980842257E-2</v>
      </c>
      <c r="AS318" s="98">
        <v>6.4966133588769875E-2</v>
      </c>
      <c r="AT318" s="98">
        <v>1.9196639129441168E-2</v>
      </c>
      <c r="AU318" s="140">
        <v>1</v>
      </c>
      <c r="AV318" s="98"/>
      <c r="AW318" s="94"/>
      <c r="AX318" s="95">
        <v>63677</v>
      </c>
      <c r="AY318" s="95">
        <v>29132</v>
      </c>
      <c r="AZ318" s="95">
        <v>50787</v>
      </c>
      <c r="BA318" s="95">
        <v>76412</v>
      </c>
      <c r="BB318" s="95">
        <v>126869</v>
      </c>
      <c r="BC318" s="95">
        <v>43645</v>
      </c>
      <c r="BD318" s="95">
        <v>32130</v>
      </c>
      <c r="BE318" s="95">
        <v>0</v>
      </c>
      <c r="BF318" s="95">
        <v>1009</v>
      </c>
      <c r="BG318" s="95">
        <v>655</v>
      </c>
      <c r="BH318" s="95">
        <v>4676</v>
      </c>
      <c r="BI318" s="95">
        <v>145</v>
      </c>
      <c r="BJ318" s="95">
        <v>117</v>
      </c>
      <c r="BK318" s="95">
        <v>5593</v>
      </c>
      <c r="BL318" s="101">
        <v>429254</v>
      </c>
      <c r="BM318" s="96"/>
      <c r="BN318" s="98">
        <v>0.14834340507019153</v>
      </c>
      <c r="BO318" s="98">
        <v>6.7866577830375488E-2</v>
      </c>
      <c r="BP318" s="98">
        <v>0.11831456433719896</v>
      </c>
      <c r="BQ318" s="98">
        <v>0.1780111542350217</v>
      </c>
      <c r="BR318" s="98">
        <v>0.29555694297548768</v>
      </c>
      <c r="BS318" s="98">
        <v>0.10167639672548189</v>
      </c>
      <c r="BT318" s="98">
        <v>7.4850787645543204E-2</v>
      </c>
      <c r="BU318" s="98">
        <v>0</v>
      </c>
      <c r="BV318" s="98">
        <v>2.3505896275864639E-3</v>
      </c>
      <c r="BW318" s="98">
        <v>1.5259030783638591E-3</v>
      </c>
      <c r="BX318" s="98">
        <v>1.0893317243403672E-2</v>
      </c>
      <c r="BY318" s="98">
        <v>3.3779533795841158E-4</v>
      </c>
      <c r="BZ318" s="98">
        <v>2.7256589338713207E-4</v>
      </c>
      <c r="CA318" s="94">
        <v>1.3029581553113075E-2</v>
      </c>
      <c r="CB318" s="94">
        <v>1</v>
      </c>
      <c r="CC318" s="94"/>
      <c r="CD318" s="94"/>
      <c r="CE318" s="95">
        <v>54166</v>
      </c>
      <c r="CF318" s="95">
        <v>112392</v>
      </c>
      <c r="CG318" s="95">
        <v>32147</v>
      </c>
      <c r="CH318" s="95">
        <v>86793</v>
      </c>
      <c r="CI318" s="95">
        <v>44511</v>
      </c>
      <c r="CJ318" s="95">
        <v>46519</v>
      </c>
      <c r="CK318" s="95">
        <v>34397</v>
      </c>
      <c r="CL318" s="95">
        <v>2791</v>
      </c>
      <c r="CM318" s="95">
        <v>2960</v>
      </c>
      <c r="CN318" s="95">
        <v>3408</v>
      </c>
      <c r="CO318" s="95">
        <v>6651</v>
      </c>
      <c r="CP318" s="95">
        <v>15810</v>
      </c>
      <c r="CQ318" s="95">
        <v>426735</v>
      </c>
      <c r="CR318" s="95"/>
      <c r="CS318" s="98">
        <v>0.1269312336696076</v>
      </c>
      <c r="CT318" s="98">
        <v>0.26337656859643571</v>
      </c>
      <c r="CU318" s="98">
        <v>7.5332466284696586E-2</v>
      </c>
      <c r="CV318" s="98">
        <v>0.2033885198073746</v>
      </c>
      <c r="CW318" s="98">
        <v>0.10430595100003515</v>
      </c>
      <c r="CX318" s="98">
        <v>0.10901144738537968</v>
      </c>
      <c r="CY318" s="98">
        <v>8.0605059345964125E-2</v>
      </c>
      <c r="CZ318" s="98"/>
      <c r="DA318" s="98"/>
      <c r="DB318" s="98"/>
      <c r="DC318" s="98"/>
      <c r="DD318" s="94">
        <v>3.7048753910506521E-2</v>
      </c>
      <c r="DE318" s="94">
        <v>1</v>
      </c>
      <c r="DF318" s="94"/>
      <c r="DG318" s="94"/>
      <c r="DH318" s="95"/>
      <c r="DI318" s="95"/>
      <c r="DJ318" s="95"/>
      <c r="DK318" s="95"/>
      <c r="DL318" s="95"/>
      <c r="DM318" s="95"/>
      <c r="DN318" s="95"/>
      <c r="DO318" s="95"/>
      <c r="DP318" s="95"/>
      <c r="DQ318" s="95"/>
      <c r="DR318" s="95"/>
      <c r="DS318" s="95"/>
      <c r="DT318" s="95"/>
      <c r="DU318" s="95"/>
      <c r="DV318" s="95"/>
      <c r="DW318" s="98" t="e">
        <f t="shared" si="1260"/>
        <v>#DIV/0!</v>
      </c>
      <c r="DX318" s="98" t="e">
        <f t="shared" si="1260"/>
        <v>#DIV/0!</v>
      </c>
      <c r="DY318" s="98" t="e">
        <f t="shared" si="1260"/>
        <v>#DIV/0!</v>
      </c>
      <c r="DZ318" s="98" t="e">
        <f t="shared" si="1260"/>
        <v>#DIV/0!</v>
      </c>
      <c r="EA318" s="98" t="e">
        <f t="shared" si="1260"/>
        <v>#DIV/0!</v>
      </c>
      <c r="EB318" s="98" t="e">
        <f t="shared" si="1260"/>
        <v>#DIV/0!</v>
      </c>
      <c r="EC318" s="98" t="e">
        <f t="shared" si="1260"/>
        <v>#DIV/0!</v>
      </c>
      <c r="ED318" s="98" t="e">
        <f t="shared" si="1260"/>
        <v>#DIV/0!</v>
      </c>
      <c r="EE318" s="97" t="e">
        <f t="shared" si="1260"/>
        <v>#DIV/0!</v>
      </c>
      <c r="EF318" s="98" t="e">
        <f t="shared" si="1260"/>
        <v>#DIV/0!</v>
      </c>
      <c r="EG318" s="98" t="e">
        <f t="shared" si="1260"/>
        <v>#DIV/0!</v>
      </c>
      <c r="EH318" s="98" t="e">
        <f t="shared" si="1260"/>
        <v>#DIV/0!</v>
      </c>
      <c r="EI318" s="94" t="e">
        <f t="shared" si="1260"/>
        <v>#DIV/0!</v>
      </c>
      <c r="EJ318" s="94" t="e">
        <f t="shared" si="1260"/>
        <v>#DIV/0!</v>
      </c>
      <c r="EK318" s="94" t="e">
        <f t="shared" si="1260"/>
        <v>#DIV/0!</v>
      </c>
      <c r="EL318" s="94"/>
      <c r="EM318" s="94"/>
      <c r="EN318" s="94"/>
      <c r="EO318" s="94"/>
      <c r="EP318" s="98"/>
      <c r="EQ318" s="94"/>
      <c r="ER318" s="94">
        <v>0.29346837757280186</v>
      </c>
      <c r="ES318" s="94">
        <v>0.29555694297548768</v>
      </c>
      <c r="ET318" s="98">
        <v>0.26337656859643571</v>
      </c>
      <c r="EU318" s="94" t="e">
        <f>DX318</f>
        <v>#DIV/0!</v>
      </c>
      <c r="EV318" s="94"/>
      <c r="EW318" s="94"/>
      <c r="EX318" s="94">
        <v>0.10236019468931883</v>
      </c>
      <c r="EY318" s="94">
        <v>6.7866577830375488E-2</v>
      </c>
      <c r="EZ318" s="94">
        <v>0.10430595100003515</v>
      </c>
      <c r="FA318" s="94" t="e">
        <f>DY318</f>
        <v>#DIV/0!</v>
      </c>
      <c r="FB318" s="94"/>
      <c r="FC318" s="94"/>
      <c r="FD318" s="94"/>
      <c r="FE318" s="94">
        <v>0</v>
      </c>
      <c r="FF318" s="94"/>
      <c r="FG318" s="94"/>
      <c r="FH318" s="94"/>
      <c r="FI318" s="94"/>
      <c r="FJ318" s="94"/>
      <c r="FK318" s="94">
        <v>2.3505896275864639E-3</v>
      </c>
      <c r="FL318" s="94"/>
      <c r="FM318" s="94"/>
      <c r="FN318" s="94"/>
      <c r="FO318" s="94"/>
      <c r="FP318" s="94">
        <v>0.3958285722621207</v>
      </c>
      <c r="FQ318" s="94">
        <v>0.3657741104334496</v>
      </c>
      <c r="FR318" s="94">
        <v>0.36768251959647086</v>
      </c>
      <c r="FS318" s="94" t="e">
        <f>EU318+FA318</f>
        <v>#DIV/0!</v>
      </c>
      <c r="FT318" s="94"/>
      <c r="FU318" s="94"/>
      <c r="FV318" s="94"/>
      <c r="FW318" s="94"/>
      <c r="FX318" s="94"/>
      <c r="FY318" s="94"/>
      <c r="FZ318" s="94"/>
      <c r="GA318" s="94">
        <v>1.9457563107163206E-3</v>
      </c>
      <c r="GB318" s="94"/>
      <c r="GC318" s="94"/>
      <c r="GD318" s="94"/>
      <c r="GE318" s="94"/>
      <c r="GF318" s="94">
        <v>0</v>
      </c>
      <c r="GG318" s="94"/>
      <c r="GH318" s="94">
        <v>0</v>
      </c>
      <c r="GI318" s="94"/>
      <c r="GJ318" s="94"/>
      <c r="GK318" s="94">
        <v>0</v>
      </c>
      <c r="GL318" s="94"/>
      <c r="GM318" s="94">
        <v>-2.3505896275864639E-3</v>
      </c>
      <c r="GN318" s="94"/>
      <c r="GO318" s="94"/>
      <c r="GP318" s="94"/>
      <c r="GQ318" s="94"/>
      <c r="GR318" s="94"/>
      <c r="GS318" s="94"/>
      <c r="GT318" s="94"/>
      <c r="GU318" s="94"/>
      <c r="GV318" s="94"/>
      <c r="GW318" s="94"/>
      <c r="GX318" s="94">
        <v>6.4966133588769875E-2</v>
      </c>
      <c r="GY318" s="94">
        <v>7.4850787645543204E-2</v>
      </c>
      <c r="GZ318" s="94">
        <v>8.0605059345964125E-2</v>
      </c>
      <c r="HA318" s="94"/>
      <c r="HB318" s="94"/>
      <c r="HC318" s="94"/>
      <c r="HD318" s="94"/>
      <c r="HE318" s="94"/>
      <c r="HF318" s="94"/>
      <c r="HG318" s="94"/>
      <c r="HH318" s="94"/>
      <c r="HI318" s="94"/>
      <c r="HJ318" s="94">
        <v>7.0127539980842257E-2</v>
      </c>
      <c r="HK318" s="94">
        <v>0.10167639672548189</v>
      </c>
      <c r="HL318" s="94">
        <v>7.5332466284696586E-2</v>
      </c>
      <c r="HM318" s="94" t="e">
        <f>DZ318</f>
        <v>#DIV/0!</v>
      </c>
      <c r="HN318" s="94"/>
      <c r="HO318" s="94"/>
      <c r="HP318" s="94"/>
      <c r="HQ318" s="94"/>
      <c r="HR318" s="94"/>
      <c r="HS318" s="94"/>
      <c r="HT318" s="94"/>
      <c r="HU318" s="94"/>
      <c r="HV318" s="94">
        <v>0.11676496759229996</v>
      </c>
      <c r="HW318" s="94">
        <v>0.11831456433719896</v>
      </c>
      <c r="HX318" s="94">
        <v>0.10901144738537968</v>
      </c>
      <c r="HY318" s="94" t="e">
        <f>DW318</f>
        <v>#DIV/0!</v>
      </c>
      <c r="HZ318" s="94"/>
      <c r="IA318" s="94"/>
      <c r="IB318" s="94"/>
      <c r="IC318" s="94"/>
      <c r="ID318" s="94"/>
      <c r="IE318" s="94"/>
      <c r="IF318" s="94"/>
      <c r="IG318" s="94"/>
      <c r="IH318" s="94">
        <v>0.20125838151132203</v>
      </c>
      <c r="II318" s="94">
        <v>0.1780111542350217</v>
      </c>
      <c r="IJ318" s="94">
        <v>0.1269312336696076</v>
      </c>
      <c r="IK318" s="94" t="e">
        <f>ED318</f>
        <v>#DIV/0!</v>
      </c>
      <c r="IL318" s="94"/>
      <c r="IM318" s="94"/>
      <c r="IN318" s="94"/>
      <c r="IO318" s="94"/>
      <c r="IP318" s="94"/>
      <c r="IQ318" s="94"/>
      <c r="IR318" s="94"/>
      <c r="IS318" s="94"/>
      <c r="IT318" s="94">
        <v>0.13185776593520404</v>
      </c>
      <c r="IU318" s="94">
        <v>0.14834340507019153</v>
      </c>
      <c r="IV318" s="94">
        <v>0.2033885198073746</v>
      </c>
      <c r="IW318" s="94" t="e">
        <f>EC318</f>
        <v>#DIV/0!</v>
      </c>
      <c r="IX318" s="94"/>
      <c r="IY318" s="94"/>
      <c r="IZ318" s="94"/>
      <c r="JA318" s="94"/>
      <c r="JB318" s="94"/>
      <c r="JC318" s="94"/>
      <c r="JD318" s="94"/>
      <c r="JE318" s="94"/>
      <c r="JF318" s="94"/>
      <c r="JG318" s="94"/>
      <c r="JH318" s="94"/>
      <c r="JI318" s="94">
        <f>AS318+AP318</f>
        <v>0.26622451510009193</v>
      </c>
      <c r="JJ318" s="94">
        <f>AP318+AQ318</f>
        <v>0.33311614744652607</v>
      </c>
      <c r="JK318" s="94">
        <f>AS318+AP318+AQ318</f>
        <v>0.39808228103529597</v>
      </c>
      <c r="JL318" s="94"/>
      <c r="JM318" s="94">
        <f>BT318+BQ318</f>
        <v>0.25286194188056488</v>
      </c>
      <c r="JN318" s="94">
        <f>BQ318+BN318</f>
        <v>0.32635455930521323</v>
      </c>
      <c r="JO318" s="94">
        <f>BT318+BQ318+BN318</f>
        <v>0.40120534695075638</v>
      </c>
      <c r="JP318" s="94"/>
      <c r="JQ318" s="94">
        <f>CY318+CS318</f>
        <v>0.20753629301557172</v>
      </c>
      <c r="JR318" s="94">
        <f>CS318+CV318</f>
        <v>0.33031975347698217</v>
      </c>
      <c r="JS318" s="94">
        <f>CY318+CS318+CV318</f>
        <v>0.41092481282294635</v>
      </c>
      <c r="JT318" s="94"/>
      <c r="JU318" s="94"/>
      <c r="JV318" s="94"/>
      <c r="JW318" s="94"/>
      <c r="JX318" s="94"/>
      <c r="JY318" s="94"/>
      <c r="JZ318" s="94"/>
      <c r="KA318" s="94"/>
      <c r="KB318" s="94"/>
      <c r="KC318" s="94"/>
      <c r="KD318" s="94"/>
      <c r="KE318" s="94"/>
      <c r="KF318" s="94"/>
      <c r="KG318" s="94"/>
      <c r="KH318" s="94"/>
      <c r="KI318" s="94"/>
      <c r="KJ318" s="94"/>
      <c r="KK318" s="94"/>
      <c r="KL318" s="94"/>
      <c r="KM318" s="94"/>
      <c r="KN318" s="94"/>
      <c r="KO318" s="94"/>
      <c r="KP318" s="94"/>
      <c r="KQ318" s="94"/>
      <c r="KR318" s="99"/>
      <c r="KS318" s="99"/>
      <c r="KT318" s="99"/>
      <c r="KU318" s="99"/>
      <c r="KV318" s="99"/>
      <c r="KW318" s="99"/>
      <c r="KX318" s="99"/>
      <c r="KY318" s="99"/>
      <c r="KZ318" s="99"/>
      <c r="LA318" s="99"/>
      <c r="LB318" s="99"/>
      <c r="LC318" s="99"/>
      <c r="LD318" s="99"/>
      <c r="LE318" s="99"/>
      <c r="LF318" s="99"/>
      <c r="LG318" s="99"/>
      <c r="LH318" s="99"/>
      <c r="LI318" s="99"/>
      <c r="LJ318" s="99"/>
      <c r="LK318" s="99"/>
      <c r="LL318" s="99"/>
      <c r="LM318" s="99"/>
      <c r="LN318" s="99"/>
      <c r="LO318" s="99"/>
      <c r="LP318" s="99"/>
      <c r="LQ318" s="99"/>
      <c r="LR318" s="99"/>
      <c r="LS318" s="99"/>
      <c r="LT318" s="99"/>
      <c r="LU318" s="99"/>
      <c r="LV318" s="99"/>
      <c r="LW318" s="99"/>
      <c r="LX318" s="99"/>
      <c r="LY318" s="99"/>
      <c r="LZ318" s="99"/>
      <c r="MA318" s="99"/>
      <c r="MB318" s="99"/>
      <c r="MC318" s="99"/>
      <c r="MD318" s="99"/>
      <c r="ME318" s="99"/>
      <c r="MF318" s="99"/>
      <c r="MG318" s="99"/>
      <c r="MH318" s="99"/>
      <c r="MI318" s="99"/>
      <c r="MJ318" s="99"/>
      <c r="MK318" s="99"/>
      <c r="ML318" s="99"/>
      <c r="MM318" s="99"/>
      <c r="MN318" s="169"/>
      <c r="MO318" s="169"/>
      <c r="MP318" s="169"/>
      <c r="MQ318" s="169"/>
      <c r="MR318" s="169"/>
      <c r="MS318" s="169"/>
      <c r="MT318" s="169"/>
      <c r="MU318" s="169"/>
      <c r="MV318" s="169"/>
      <c r="MW318" s="169"/>
      <c r="MX318" s="169"/>
      <c r="MY318" s="169"/>
      <c r="MZ318" s="169"/>
      <c r="NA318" s="169"/>
      <c r="NB318" s="169"/>
      <c r="NC318" s="169"/>
      <c r="ND318" s="169"/>
      <c r="NE318" s="169"/>
      <c r="NF318" s="169"/>
      <c r="NG318" s="169"/>
      <c r="NH318" s="169"/>
      <c r="NI318" s="169"/>
      <c r="NJ318" s="169"/>
      <c r="NK318" s="169"/>
      <c r="NL318" s="169"/>
      <c r="NM318" s="45"/>
      <c r="NN318" s="212"/>
      <c r="NO318" s="212"/>
      <c r="NP318" s="212"/>
      <c r="NQ318" s="212"/>
      <c r="NR318" s="212"/>
      <c r="NS318" s="45"/>
      <c r="NT318" s="45"/>
      <c r="NU318" s="94"/>
      <c r="NV318" s="94"/>
      <c r="NW318" s="96"/>
      <c r="NX318" s="96"/>
      <c r="NY318" s="94"/>
      <c r="NZ318" s="94"/>
      <c r="OA318" s="94"/>
      <c r="OB318" s="96"/>
      <c r="OC318" s="96"/>
      <c r="OD318" s="96"/>
      <c r="OE318" s="96"/>
      <c r="OF318" s="94"/>
      <c r="OG318" s="94"/>
      <c r="OH318" s="96"/>
      <c r="OI318" s="96"/>
      <c r="OJ318" s="94"/>
      <c r="OK318" s="94"/>
      <c r="OL318" s="94"/>
      <c r="OM318" s="96"/>
      <c r="ON318" s="96"/>
      <c r="OO318" s="96"/>
      <c r="OP318" s="94"/>
      <c r="OQ318" s="94"/>
      <c r="OR318" s="94"/>
      <c r="OS318" s="96"/>
      <c r="OT318" s="94"/>
      <c r="OU318" s="94"/>
      <c r="OV318" s="94"/>
      <c r="OW318" s="94"/>
      <c r="OX318" s="94"/>
      <c r="OY318" s="96"/>
      <c r="OZ318" s="94"/>
      <c r="PA318" s="96"/>
      <c r="PB318" s="94"/>
      <c r="PC318" s="96"/>
      <c r="PD318" s="96"/>
      <c r="PE318" s="94"/>
      <c r="PF318" s="94"/>
      <c r="PG318" s="94"/>
      <c r="PH318" s="94"/>
      <c r="PI318" s="94"/>
      <c r="PJ318" s="94"/>
      <c r="PK318" s="94"/>
      <c r="PL318" s="94"/>
      <c r="PM318" s="94"/>
      <c r="PN318" s="94"/>
      <c r="PO318" s="96"/>
      <c r="PP318" s="94"/>
      <c r="PQ318" s="96"/>
      <c r="PR318" s="96"/>
      <c r="PS318" s="96"/>
      <c r="PT318" s="96"/>
      <c r="PU318" s="96"/>
      <c r="PV318" s="96"/>
      <c r="PW318" s="96"/>
    </row>
    <row r="319" spans="1:439" s="103" customFormat="1" outlineLevel="1" x14ac:dyDescent="0.25">
      <c r="A319" s="147"/>
      <c r="B319" s="147"/>
      <c r="C319" s="147"/>
      <c r="D319" s="147"/>
      <c r="E319" s="116"/>
      <c r="F319" s="116" t="s">
        <v>374</v>
      </c>
      <c r="G319" s="142"/>
      <c r="H319" s="142"/>
      <c r="I319" s="142"/>
      <c r="J319" s="142"/>
      <c r="K319" s="142"/>
      <c r="L319" s="142"/>
      <c r="M319" s="142"/>
      <c r="N319" s="142"/>
      <c r="O319" s="142"/>
      <c r="P319" s="116"/>
      <c r="Q319" s="142"/>
      <c r="R319" s="142"/>
      <c r="S319" s="142"/>
      <c r="T319" s="142"/>
      <c r="U319" s="142"/>
      <c r="V319" s="142"/>
      <c r="W319" s="142"/>
      <c r="X319" s="142"/>
      <c r="Y319" s="142"/>
      <c r="Z319" s="166"/>
      <c r="AA319" s="126"/>
      <c r="AB319" s="143">
        <v>62278</v>
      </c>
      <c r="AC319" s="143">
        <v>145786</v>
      </c>
      <c r="AD319" s="143">
        <v>46602</v>
      </c>
      <c r="AE319" s="143">
        <v>97383.589159493684</v>
      </c>
      <c r="AF319" s="143">
        <v>54152.410840506323</v>
      </c>
      <c r="AG319" s="143">
        <v>107104</v>
      </c>
      <c r="AH319" s="143">
        <v>12674</v>
      </c>
      <c r="AI319" s="143">
        <v>7572</v>
      </c>
      <c r="AJ319" s="143">
        <v>18763</v>
      </c>
      <c r="AK319" s="116">
        <v>533552</v>
      </c>
      <c r="AL319" s="145"/>
      <c r="AM319" s="145">
        <v>0.11672339340870243</v>
      </c>
      <c r="AN319" s="145">
        <v>0.27323672294359314</v>
      </c>
      <c r="AO319" s="145">
        <v>8.7342939394848107E-2</v>
      </c>
      <c r="AP319" s="145">
        <v>0.18251939672139489</v>
      </c>
      <c r="AQ319" s="145">
        <v>0.10149415772128363</v>
      </c>
      <c r="AR319" s="145">
        <v>0.20073769754400694</v>
      </c>
      <c r="AS319" s="145">
        <v>2.3754010855549224E-2</v>
      </c>
      <c r="AT319" s="145">
        <v>1.4191681410621645E-2</v>
      </c>
      <c r="AU319" s="119">
        <v>1</v>
      </c>
      <c r="AV319" s="145"/>
      <c r="AW319" s="126"/>
      <c r="AX319" s="143">
        <v>58262</v>
      </c>
      <c r="AY319" s="143">
        <v>30525</v>
      </c>
      <c r="AZ319" s="143">
        <v>68981</v>
      </c>
      <c r="BA319" s="143">
        <v>95555</v>
      </c>
      <c r="BB319" s="143">
        <v>165830</v>
      </c>
      <c r="BC319" s="143">
        <v>96716</v>
      </c>
      <c r="BD319" s="143">
        <v>17452</v>
      </c>
      <c r="BE319" s="143">
        <v>6028</v>
      </c>
      <c r="BF319" s="143">
        <v>1823</v>
      </c>
      <c r="BG319" s="143">
        <v>859</v>
      </c>
      <c r="BH319" s="143">
        <v>2516</v>
      </c>
      <c r="BI319" s="143">
        <v>1247</v>
      </c>
      <c r="BJ319" s="143">
        <v>92</v>
      </c>
      <c r="BK319" s="143">
        <v>4714</v>
      </c>
      <c r="BL319" s="116">
        <v>545886</v>
      </c>
      <c r="BM319" s="144"/>
      <c r="BN319" s="145">
        <v>0.10672924383479335</v>
      </c>
      <c r="BO319" s="145">
        <v>5.5918268649498247E-2</v>
      </c>
      <c r="BP319" s="145">
        <v>0.12636521178414542</v>
      </c>
      <c r="BQ319" s="145">
        <v>0.1750457055136054</v>
      </c>
      <c r="BR319" s="145">
        <v>0.30378137559856822</v>
      </c>
      <c r="BS319" s="145">
        <v>0.17717252320081484</v>
      </c>
      <c r="BT319" s="145">
        <v>3.1970045027716408E-2</v>
      </c>
      <c r="BU319" s="145">
        <v>1.1042598637810826E-2</v>
      </c>
      <c r="BV319" s="145">
        <v>3.3395251023107387E-3</v>
      </c>
      <c r="BW319" s="145">
        <v>1.573588624731171E-3</v>
      </c>
      <c r="BX319" s="145">
        <v>4.6090209311101587E-3</v>
      </c>
      <c r="BY319" s="145">
        <v>2.2843597381138185E-3</v>
      </c>
      <c r="BZ319" s="145">
        <v>1.6853335678145253E-4</v>
      </c>
      <c r="CA319" s="126">
        <v>8.6355026507365998E-3</v>
      </c>
      <c r="CB319" s="126">
        <v>1</v>
      </c>
      <c r="CC319" s="126"/>
      <c r="CD319" s="126"/>
      <c r="CE319" s="143">
        <v>71080</v>
      </c>
      <c r="CF319" s="143">
        <v>122044</v>
      </c>
      <c r="CG319" s="143">
        <v>102188</v>
      </c>
      <c r="CH319" s="143">
        <v>85615</v>
      </c>
      <c r="CI319" s="143">
        <v>72429</v>
      </c>
      <c r="CJ319" s="143">
        <v>63859</v>
      </c>
      <c r="CK319" s="143">
        <v>20586</v>
      </c>
      <c r="CL319" s="143">
        <v>2463</v>
      </c>
      <c r="CM319" s="143">
        <v>1419</v>
      </c>
      <c r="CN319" s="143">
        <v>83</v>
      </c>
      <c r="CO319" s="143">
        <v>0</v>
      </c>
      <c r="CP319" s="143">
        <v>3965</v>
      </c>
      <c r="CQ319" s="143">
        <v>541766</v>
      </c>
      <c r="CR319" s="143"/>
      <c r="CS319" s="145">
        <v>0.1312005552212579</v>
      </c>
      <c r="CT319" s="145">
        <v>0.22527068882137308</v>
      </c>
      <c r="CU319" s="145">
        <v>0.18862017919175436</v>
      </c>
      <c r="CV319" s="145">
        <v>0.1580294813628024</v>
      </c>
      <c r="CW319" s="145">
        <v>0.13369056013112673</v>
      </c>
      <c r="CX319" s="145">
        <v>0.11787192256435436</v>
      </c>
      <c r="CY319" s="145">
        <v>3.7997954836589964E-2</v>
      </c>
      <c r="CZ319" s="145"/>
      <c r="DA319" s="145"/>
      <c r="DB319" s="145"/>
      <c r="DC319" s="145"/>
      <c r="DD319" s="126">
        <v>7.3186578707412422E-3</v>
      </c>
      <c r="DE319" s="126">
        <v>1</v>
      </c>
      <c r="DF319" s="126"/>
      <c r="DG319" s="126"/>
      <c r="DH319" s="143"/>
      <c r="DI319" s="143"/>
      <c r="DJ319" s="143"/>
      <c r="DK319" s="143"/>
      <c r="DL319" s="143"/>
      <c r="DM319" s="143"/>
      <c r="DN319" s="143"/>
      <c r="DO319" s="143"/>
      <c r="DP319" s="143"/>
      <c r="DQ319" s="143"/>
      <c r="DR319" s="143"/>
      <c r="DS319" s="143"/>
      <c r="DT319" s="143"/>
      <c r="DU319" s="143"/>
      <c r="DV319" s="143"/>
      <c r="DW319" s="145" t="e">
        <f t="shared" si="1260"/>
        <v>#DIV/0!</v>
      </c>
      <c r="DX319" s="145" t="e">
        <f t="shared" si="1260"/>
        <v>#DIV/0!</v>
      </c>
      <c r="DY319" s="145" t="e">
        <f t="shared" si="1260"/>
        <v>#DIV/0!</v>
      </c>
      <c r="DZ319" s="145" t="e">
        <f t="shared" si="1260"/>
        <v>#DIV/0!</v>
      </c>
      <c r="EA319" s="145" t="e">
        <f t="shared" si="1260"/>
        <v>#DIV/0!</v>
      </c>
      <c r="EB319" s="145" t="e">
        <f t="shared" si="1260"/>
        <v>#DIV/0!</v>
      </c>
      <c r="EC319" s="145" t="e">
        <f t="shared" si="1260"/>
        <v>#DIV/0!</v>
      </c>
      <c r="ED319" s="145" t="e">
        <f t="shared" si="1260"/>
        <v>#DIV/0!</v>
      </c>
      <c r="EE319" s="220" t="e">
        <f t="shared" si="1260"/>
        <v>#DIV/0!</v>
      </c>
      <c r="EF319" s="145" t="e">
        <f t="shared" si="1260"/>
        <v>#DIV/0!</v>
      </c>
      <c r="EG319" s="145" t="e">
        <f t="shared" si="1260"/>
        <v>#DIV/0!</v>
      </c>
      <c r="EH319" s="145" t="e">
        <f t="shared" si="1260"/>
        <v>#DIV/0!</v>
      </c>
      <c r="EI319" s="126" t="e">
        <f t="shared" si="1260"/>
        <v>#DIV/0!</v>
      </c>
      <c r="EJ319" s="126" t="e">
        <f t="shared" si="1260"/>
        <v>#DIV/0!</v>
      </c>
      <c r="EK319" s="126" t="e">
        <f t="shared" si="1260"/>
        <v>#DIV/0!</v>
      </c>
      <c r="EL319" s="126"/>
      <c r="EM319" s="126"/>
      <c r="EN319" s="126"/>
      <c r="EO319" s="126"/>
      <c r="EP319" s="145"/>
      <c r="EQ319" s="126"/>
      <c r="ER319" s="126">
        <v>0.27323672294359314</v>
      </c>
      <c r="ES319" s="126">
        <v>0.30378137559856822</v>
      </c>
      <c r="ET319" s="145">
        <v>0.22527068882137308</v>
      </c>
      <c r="EU319" s="126" t="e">
        <f>DX319</f>
        <v>#DIV/0!</v>
      </c>
      <c r="EV319" s="126"/>
      <c r="EW319" s="126"/>
      <c r="EX319" s="126">
        <v>8.7342939394848107E-2</v>
      </c>
      <c r="EY319" s="126">
        <v>5.5918268649498247E-2</v>
      </c>
      <c r="EZ319" s="126">
        <v>0.13369056013112673</v>
      </c>
      <c r="FA319" s="126" t="e">
        <f>DY319</f>
        <v>#DIV/0!</v>
      </c>
      <c r="FB319" s="126"/>
      <c r="FC319" s="126"/>
      <c r="FD319" s="126"/>
      <c r="FE319" s="126">
        <v>1.1042598637810826E-2</v>
      </c>
      <c r="FF319" s="126"/>
      <c r="FG319" s="126"/>
      <c r="FH319" s="126"/>
      <c r="FI319" s="126"/>
      <c r="FJ319" s="126"/>
      <c r="FK319" s="126">
        <v>3.3395251023107387E-3</v>
      </c>
      <c r="FL319" s="126"/>
      <c r="FM319" s="126"/>
      <c r="FN319" s="126"/>
      <c r="FO319" s="126"/>
      <c r="FP319" s="126">
        <v>0.36057966233844124</v>
      </c>
      <c r="FQ319" s="126">
        <v>0.37408176798818799</v>
      </c>
      <c r="FR319" s="126">
        <v>0.35896124895249981</v>
      </c>
      <c r="FS319" s="126" t="e">
        <f>EU319+FA319</f>
        <v>#DIV/0!</v>
      </c>
      <c r="FT319" s="126"/>
      <c r="FU319" s="126"/>
      <c r="FV319" s="126"/>
      <c r="FW319" s="126"/>
      <c r="FX319" s="126"/>
      <c r="FY319" s="126"/>
      <c r="FZ319" s="126"/>
      <c r="GA319" s="126">
        <v>4.6347620736278627E-2</v>
      </c>
      <c r="GB319" s="126"/>
      <c r="GC319" s="126"/>
      <c r="GD319" s="126"/>
      <c r="GE319" s="126"/>
      <c r="GF319" s="126">
        <v>0</v>
      </c>
      <c r="GG319" s="126"/>
      <c r="GH319" s="126">
        <v>-1.1042598637810826E-2</v>
      </c>
      <c r="GI319" s="126"/>
      <c r="GJ319" s="126"/>
      <c r="GK319" s="126">
        <v>0</v>
      </c>
      <c r="GL319" s="126"/>
      <c r="GM319" s="126">
        <v>-3.3395251023107387E-3</v>
      </c>
      <c r="GN319" s="126"/>
      <c r="GO319" s="126"/>
      <c r="GP319" s="126"/>
      <c r="GQ319" s="126"/>
      <c r="GR319" s="126"/>
      <c r="GS319" s="126"/>
      <c r="GT319" s="126"/>
      <c r="GU319" s="126"/>
      <c r="GV319" s="126"/>
      <c r="GW319" s="126"/>
      <c r="GX319" s="126">
        <v>2.3754010855549224E-2</v>
      </c>
      <c r="GY319" s="126">
        <v>3.1970045027716408E-2</v>
      </c>
      <c r="GZ319" s="126">
        <v>3.7997954836589964E-2</v>
      </c>
      <c r="HA319" s="126"/>
      <c r="HB319" s="126"/>
      <c r="HC319" s="126"/>
      <c r="HD319" s="126"/>
      <c r="HE319" s="126"/>
      <c r="HF319" s="126"/>
      <c r="HG319" s="126"/>
      <c r="HH319" s="126"/>
      <c r="HI319" s="126"/>
      <c r="HJ319" s="126">
        <v>0.20073769754400694</v>
      </c>
      <c r="HK319" s="126">
        <v>0.17717252320081484</v>
      </c>
      <c r="HL319" s="126">
        <v>0.18862017919175436</v>
      </c>
      <c r="HM319" s="126" t="e">
        <f>DZ319</f>
        <v>#DIV/0!</v>
      </c>
      <c r="HN319" s="126"/>
      <c r="HO319" s="126"/>
      <c r="HP319" s="126"/>
      <c r="HQ319" s="126"/>
      <c r="HR319" s="126"/>
      <c r="HS319" s="126"/>
      <c r="HT319" s="126"/>
      <c r="HU319" s="126"/>
      <c r="HV319" s="126">
        <v>0.11672339340870243</v>
      </c>
      <c r="HW319" s="126">
        <v>0.12636521178414542</v>
      </c>
      <c r="HX319" s="126">
        <v>0.11787192256435436</v>
      </c>
      <c r="HY319" s="126" t="e">
        <f>DW319</f>
        <v>#DIV/0!</v>
      </c>
      <c r="HZ319" s="126"/>
      <c r="IA319" s="126"/>
      <c r="IB319" s="126"/>
      <c r="IC319" s="126"/>
      <c r="ID319" s="126"/>
      <c r="IE319" s="126"/>
      <c r="IF319" s="126"/>
      <c r="IG319" s="126"/>
      <c r="IH319" s="126">
        <v>0.18251939672139489</v>
      </c>
      <c r="II319" s="126">
        <v>0.1750457055136054</v>
      </c>
      <c r="IJ319" s="126">
        <v>0.1312005552212579</v>
      </c>
      <c r="IK319" s="126" t="e">
        <f>ED319</f>
        <v>#DIV/0!</v>
      </c>
      <c r="IL319" s="126"/>
      <c r="IM319" s="126"/>
      <c r="IN319" s="126"/>
      <c r="IO319" s="126"/>
      <c r="IP319" s="126"/>
      <c r="IQ319" s="126"/>
      <c r="IR319" s="126"/>
      <c r="IS319" s="126"/>
      <c r="IT319" s="126">
        <v>0.10149415772128363</v>
      </c>
      <c r="IU319" s="126">
        <v>0.10672924383479335</v>
      </c>
      <c r="IV319" s="126">
        <v>0.1580294813628024</v>
      </c>
      <c r="IW319" s="126" t="e">
        <f>EC319</f>
        <v>#DIV/0!</v>
      </c>
      <c r="IX319" s="126"/>
      <c r="IY319" s="126"/>
      <c r="IZ319" s="126"/>
      <c r="JA319" s="126"/>
      <c r="JB319" s="126"/>
      <c r="JC319" s="126"/>
      <c r="JD319" s="126"/>
      <c r="JE319" s="126"/>
      <c r="JF319" s="126"/>
      <c r="JG319" s="126"/>
      <c r="JH319" s="126"/>
      <c r="JI319" s="126">
        <f>AS319+AP319</f>
        <v>0.20627340757694412</v>
      </c>
      <c r="JJ319" s="126">
        <f>AP319+AQ319</f>
        <v>0.28401355444267851</v>
      </c>
      <c r="JK319" s="126">
        <f>AS319+AP319+AQ319</f>
        <v>0.30776756529822774</v>
      </c>
      <c r="JL319" s="126"/>
      <c r="JM319" s="126">
        <f>BT319+BQ319</f>
        <v>0.20701575054132182</v>
      </c>
      <c r="JN319" s="126">
        <f>BQ319+BN319</f>
        <v>0.28177494934839875</v>
      </c>
      <c r="JO319" s="126">
        <f>BT319+BQ319+BN319</f>
        <v>0.31374499437611514</v>
      </c>
      <c r="JP319" s="126"/>
      <c r="JQ319" s="126">
        <f>CY319+CS319</f>
        <v>0.16919851005784786</v>
      </c>
      <c r="JR319" s="126">
        <f>CS319+CV319</f>
        <v>0.28923003658406032</v>
      </c>
      <c r="JS319" s="126">
        <f>CY319+CS319+CV319</f>
        <v>0.32722799142065029</v>
      </c>
      <c r="JT319" s="126"/>
      <c r="JU319" s="126"/>
      <c r="JV319" s="126"/>
      <c r="JW319" s="126"/>
      <c r="JX319" s="126"/>
      <c r="JY319" s="126"/>
      <c r="JZ319" s="126"/>
      <c r="KA319" s="126"/>
      <c r="KB319" s="126"/>
      <c r="KC319" s="126"/>
      <c r="KD319" s="126"/>
      <c r="KE319" s="126"/>
      <c r="KF319" s="126"/>
      <c r="KG319" s="126"/>
      <c r="KH319" s="126"/>
      <c r="KI319" s="126"/>
      <c r="KJ319" s="126"/>
      <c r="KK319" s="126"/>
      <c r="KL319" s="126"/>
      <c r="KM319" s="126"/>
      <c r="KN319" s="126"/>
      <c r="KO319" s="126"/>
      <c r="KP319" s="126"/>
      <c r="KQ319" s="126"/>
      <c r="KR319" s="99"/>
      <c r="KS319" s="99"/>
      <c r="KT319" s="99"/>
      <c r="KU319" s="99"/>
      <c r="KV319" s="99"/>
      <c r="KW319" s="99"/>
      <c r="KX319" s="99"/>
      <c r="KY319" s="99"/>
      <c r="KZ319" s="99"/>
      <c r="LA319" s="99"/>
      <c r="LB319" s="99"/>
      <c r="LC319" s="99"/>
      <c r="LD319" s="99"/>
      <c r="LE319" s="99"/>
      <c r="LF319" s="99"/>
      <c r="LG319" s="99"/>
      <c r="LH319" s="99"/>
      <c r="LI319" s="99"/>
      <c r="LJ319" s="99"/>
      <c r="LK319" s="99"/>
      <c r="LL319" s="99"/>
      <c r="LM319" s="99"/>
      <c r="LN319" s="99"/>
      <c r="LO319" s="99"/>
      <c r="LP319" s="99"/>
      <c r="LQ319" s="99"/>
      <c r="LR319" s="99"/>
      <c r="LS319" s="99"/>
      <c r="LT319" s="99"/>
      <c r="LU319" s="99"/>
      <c r="LV319" s="99"/>
      <c r="LW319" s="99"/>
      <c r="LX319" s="99"/>
      <c r="LY319" s="99"/>
      <c r="LZ319" s="99"/>
      <c r="MA319" s="99"/>
      <c r="MB319" s="99"/>
      <c r="MC319" s="99"/>
      <c r="MD319" s="99"/>
      <c r="ME319" s="99"/>
      <c r="MF319" s="99"/>
      <c r="MG319" s="99"/>
      <c r="MH319" s="99"/>
      <c r="MI319" s="99"/>
      <c r="MJ319" s="99"/>
      <c r="MK319" s="99"/>
      <c r="ML319" s="99"/>
      <c r="MM319" s="99"/>
      <c r="MN319" s="169"/>
      <c r="MO319" s="169"/>
      <c r="MP319" s="169"/>
      <c r="MQ319" s="169"/>
      <c r="MR319" s="169"/>
      <c r="MS319" s="169"/>
      <c r="MT319" s="169"/>
      <c r="MU319" s="169"/>
      <c r="MV319" s="169"/>
      <c r="MW319" s="169"/>
      <c r="MX319" s="169"/>
      <c r="MY319" s="169"/>
      <c r="MZ319" s="169"/>
      <c r="NA319" s="169"/>
      <c r="NB319" s="169"/>
      <c r="NC319" s="169"/>
      <c r="ND319" s="169"/>
      <c r="NE319" s="169"/>
      <c r="NF319" s="169"/>
      <c r="NG319" s="169"/>
      <c r="NH319" s="169"/>
      <c r="NI319" s="169"/>
      <c r="NJ319" s="169"/>
      <c r="NK319" s="169"/>
      <c r="NL319" s="169"/>
      <c r="NM319" s="45"/>
      <c r="NN319" s="212"/>
      <c r="NO319" s="212"/>
      <c r="NP319" s="212"/>
      <c r="NQ319" s="212"/>
      <c r="NR319" s="212"/>
      <c r="NS319" s="45"/>
      <c r="NT319" s="45"/>
      <c r="NU319" s="126"/>
      <c r="NV319" s="126"/>
      <c r="NW319" s="144"/>
      <c r="NX319" s="144"/>
      <c r="NY319" s="126"/>
      <c r="NZ319" s="126"/>
      <c r="OA319" s="126"/>
      <c r="OB319" s="144"/>
      <c r="OC319" s="144"/>
      <c r="OD319" s="144"/>
      <c r="OE319" s="144"/>
      <c r="OF319" s="126"/>
      <c r="OG319" s="126"/>
      <c r="OH319" s="144"/>
      <c r="OI319" s="144"/>
      <c r="OJ319" s="126"/>
      <c r="OK319" s="126"/>
      <c r="OL319" s="126"/>
      <c r="OM319" s="144"/>
      <c r="ON319" s="144"/>
      <c r="OO319" s="144"/>
      <c r="OP319" s="126"/>
      <c r="OQ319" s="126"/>
      <c r="OR319" s="126"/>
      <c r="OS319" s="144"/>
      <c r="OT319" s="126"/>
      <c r="OU319" s="126"/>
      <c r="OV319" s="126"/>
      <c r="OW319" s="126"/>
      <c r="OX319" s="126"/>
      <c r="OY319" s="144"/>
      <c r="OZ319" s="126"/>
      <c r="PA319" s="144"/>
      <c r="PB319" s="126"/>
      <c r="PC319" s="144"/>
      <c r="PD319" s="144"/>
      <c r="PE319" s="126"/>
      <c r="PF319" s="126"/>
      <c r="PG319" s="126"/>
      <c r="PH319" s="126"/>
      <c r="PI319" s="126"/>
      <c r="PJ319" s="126"/>
      <c r="PK319" s="126"/>
      <c r="PL319" s="126"/>
      <c r="PM319" s="126"/>
      <c r="PN319" s="126"/>
      <c r="PO319" s="144"/>
      <c r="PP319" s="126"/>
      <c r="PQ319" s="144"/>
      <c r="PR319" s="144"/>
      <c r="PS319" s="144"/>
      <c r="PT319" s="144"/>
      <c r="PU319" s="144"/>
      <c r="PV319" s="144"/>
      <c r="PW319" s="144"/>
    </row>
    <row r="320" spans="1:439" s="103" customFormat="1" x14ac:dyDescent="0.25">
      <c r="A320" s="89"/>
      <c r="B320" s="89"/>
      <c r="C320" s="5"/>
      <c r="D320" s="147"/>
      <c r="E320" s="116"/>
      <c r="F320" s="90" t="s">
        <v>371</v>
      </c>
      <c r="G320" s="92"/>
      <c r="H320" s="92"/>
      <c r="I320" s="92"/>
      <c r="J320" s="92"/>
      <c r="K320" s="92"/>
      <c r="L320" s="92"/>
      <c r="M320" s="92"/>
      <c r="N320" s="92"/>
      <c r="O320" s="92"/>
      <c r="P320" s="90"/>
      <c r="Q320" s="92"/>
      <c r="R320" s="92"/>
      <c r="S320" s="92"/>
      <c r="T320" s="92"/>
      <c r="U320" s="92"/>
      <c r="V320" s="92"/>
      <c r="W320" s="92"/>
      <c r="X320" s="92"/>
      <c r="Y320" s="92"/>
      <c r="Z320" s="164"/>
      <c r="AA320" s="102"/>
      <c r="AB320" s="135">
        <v>27357</v>
      </c>
      <c r="AC320" s="135">
        <v>41050</v>
      </c>
      <c r="AD320" s="135">
        <v>11247</v>
      </c>
      <c r="AE320" s="135">
        <v>29594</v>
      </c>
      <c r="AF320" s="135">
        <v>10844</v>
      </c>
      <c r="AG320" s="135">
        <v>21138</v>
      </c>
      <c r="AH320" s="135">
        <v>1412</v>
      </c>
      <c r="AI320" s="135">
        <v>2719</v>
      </c>
      <c r="AJ320" s="135">
        <v>0</v>
      </c>
      <c r="AK320" s="90">
        <v>145361</v>
      </c>
      <c r="AL320" s="102"/>
      <c r="AM320" s="136">
        <v>0.18820041138957491</v>
      </c>
      <c r="AN320" s="137">
        <v>0.28240036873714408</v>
      </c>
      <c r="AO320" s="137">
        <v>7.7372885436946634E-2</v>
      </c>
      <c r="AP320" s="137">
        <v>0.20358968361527507</v>
      </c>
      <c r="AQ320" s="137">
        <v>7.4600477432048493E-2</v>
      </c>
      <c r="AR320" s="137">
        <v>0.14541727148272232</v>
      </c>
      <c r="AS320" s="137">
        <v>9.7137471536381838E-3</v>
      </c>
      <c r="AT320" s="137">
        <v>1.8705154752650298E-2</v>
      </c>
      <c r="AU320" s="93">
        <v>1</v>
      </c>
      <c r="AV320" s="136"/>
      <c r="AW320" s="102"/>
      <c r="AX320" s="135">
        <v>11218</v>
      </c>
      <c r="AY320" s="135">
        <v>6956</v>
      </c>
      <c r="AZ320" s="135">
        <v>25011</v>
      </c>
      <c r="BA320" s="135">
        <v>29849</v>
      </c>
      <c r="BB320" s="135">
        <v>45416</v>
      </c>
      <c r="BC320" s="135">
        <v>18752</v>
      </c>
      <c r="BD320" s="135">
        <v>2156</v>
      </c>
      <c r="BE320" s="138">
        <v>8639</v>
      </c>
      <c r="BF320" s="135">
        <v>544</v>
      </c>
      <c r="BG320" s="135">
        <v>416</v>
      </c>
      <c r="BH320" s="135">
        <v>0</v>
      </c>
      <c r="BI320" s="135">
        <v>0</v>
      </c>
      <c r="BJ320" s="135">
        <v>0</v>
      </c>
      <c r="BK320" s="135">
        <v>416</v>
      </c>
      <c r="BL320" s="90">
        <v>148957</v>
      </c>
      <c r="BM320" s="89"/>
      <c r="BN320" s="137">
        <v>7.531032445605107E-2</v>
      </c>
      <c r="BO320" s="137">
        <v>4.6698040374067683E-2</v>
      </c>
      <c r="BP320" s="137">
        <v>0.16790751693441733</v>
      </c>
      <c r="BQ320" s="137">
        <v>0.20038668877595547</v>
      </c>
      <c r="BR320" s="137">
        <v>0.30489335848600602</v>
      </c>
      <c r="BS320" s="137">
        <v>0.12588867928328309</v>
      </c>
      <c r="BT320" s="137">
        <v>1.447397571111126E-2</v>
      </c>
      <c r="BU320" s="137">
        <v>5.7996603046516777E-2</v>
      </c>
      <c r="BV320" s="137">
        <v>3.6520606618017279E-3</v>
      </c>
      <c r="BW320" s="137">
        <v>2.7927522707895569E-3</v>
      </c>
      <c r="BX320" s="137">
        <v>0</v>
      </c>
      <c r="BY320" s="137">
        <v>0</v>
      </c>
      <c r="BZ320" s="137">
        <v>0</v>
      </c>
      <c r="CA320" s="102">
        <v>2.7927522707895569E-3</v>
      </c>
      <c r="CB320" s="102">
        <v>1</v>
      </c>
      <c r="CC320" s="102"/>
      <c r="CD320" s="102"/>
      <c r="CE320" s="135">
        <v>22600</v>
      </c>
      <c r="CF320" s="135">
        <v>33960</v>
      </c>
      <c r="CG320" s="135">
        <v>18347</v>
      </c>
      <c r="CH320" s="135">
        <v>17050</v>
      </c>
      <c r="CI320" s="135">
        <v>20409</v>
      </c>
      <c r="CJ320" s="135">
        <v>27786</v>
      </c>
      <c r="CK320" s="135">
        <v>2969</v>
      </c>
      <c r="CL320" s="135">
        <v>2034</v>
      </c>
      <c r="CM320" s="135">
        <v>360</v>
      </c>
      <c r="CN320" s="135">
        <v>285</v>
      </c>
      <c r="CO320" s="135">
        <v>0</v>
      </c>
      <c r="CP320" s="135">
        <v>2679</v>
      </c>
      <c r="CQ320" s="89">
        <v>145800</v>
      </c>
      <c r="CR320" s="89"/>
      <c r="CS320" s="136">
        <v>0.15500685871056241</v>
      </c>
      <c r="CT320" s="137">
        <v>0.23292181069958848</v>
      </c>
      <c r="CU320" s="137">
        <v>0.12583676268861455</v>
      </c>
      <c r="CV320" s="137">
        <v>0.11694101508916324</v>
      </c>
      <c r="CW320" s="137">
        <v>0.13997942386831275</v>
      </c>
      <c r="CX320" s="137">
        <v>0.1905761316872428</v>
      </c>
      <c r="CY320" s="137">
        <v>2.0363511659807956E-2</v>
      </c>
      <c r="CZ320" s="137"/>
      <c r="DA320" s="137"/>
      <c r="DB320" s="137"/>
      <c r="DC320" s="137"/>
      <c r="DD320" s="102">
        <v>1.8374485596707818E-2</v>
      </c>
      <c r="DE320" s="102">
        <v>1</v>
      </c>
      <c r="DF320" s="102"/>
      <c r="DG320" s="102"/>
      <c r="DH320" s="135"/>
      <c r="DI320" s="135"/>
      <c r="DJ320" s="135"/>
      <c r="DK320" s="135"/>
      <c r="DL320" s="135"/>
      <c r="DM320" s="135"/>
      <c r="DN320" s="135"/>
      <c r="DO320" s="135"/>
      <c r="DP320" s="135"/>
      <c r="DQ320" s="135"/>
      <c r="DR320" s="135"/>
      <c r="DS320" s="135"/>
      <c r="DT320" s="135"/>
      <c r="DU320" s="89"/>
      <c r="DV320" s="89"/>
      <c r="DW320" s="136" t="e">
        <f t="shared" si="1260"/>
        <v>#DIV/0!</v>
      </c>
      <c r="DX320" s="137" t="e">
        <f t="shared" si="1260"/>
        <v>#DIV/0!</v>
      </c>
      <c r="DY320" s="137" t="e">
        <f t="shared" si="1260"/>
        <v>#DIV/0!</v>
      </c>
      <c r="DZ320" s="137" t="e">
        <f t="shared" si="1260"/>
        <v>#DIV/0!</v>
      </c>
      <c r="EA320" s="137" t="e">
        <f t="shared" si="1260"/>
        <v>#DIV/0!</v>
      </c>
      <c r="EB320" s="137" t="e">
        <f t="shared" si="1260"/>
        <v>#DIV/0!</v>
      </c>
      <c r="EC320" s="137" t="e">
        <f t="shared" si="1260"/>
        <v>#DIV/0!</v>
      </c>
      <c r="ED320" s="137" t="e">
        <f t="shared" si="1260"/>
        <v>#DIV/0!</v>
      </c>
      <c r="EE320" s="136" t="e">
        <f t="shared" si="1260"/>
        <v>#DIV/0!</v>
      </c>
      <c r="EF320" s="137" t="e">
        <f t="shared" si="1260"/>
        <v>#DIV/0!</v>
      </c>
      <c r="EG320" s="137" t="e">
        <f t="shared" si="1260"/>
        <v>#DIV/0!</v>
      </c>
      <c r="EH320" s="137" t="e">
        <f t="shared" si="1260"/>
        <v>#DIV/0!</v>
      </c>
      <c r="EI320" s="102" t="e">
        <f t="shared" si="1260"/>
        <v>#DIV/0!</v>
      </c>
      <c r="EJ320" s="102" t="e">
        <f t="shared" si="1260"/>
        <v>#DIV/0!</v>
      </c>
      <c r="EK320" s="102" t="e">
        <f t="shared" si="1260"/>
        <v>#DIV/0!</v>
      </c>
      <c r="EL320" s="102"/>
      <c r="EM320" s="102"/>
      <c r="EN320" s="102"/>
      <c r="EO320" s="102"/>
      <c r="EP320" s="136"/>
      <c r="EQ320" s="102"/>
      <c r="ER320" s="102">
        <v>0.28240036873714408</v>
      </c>
      <c r="ES320" s="102">
        <v>0.30489335848600602</v>
      </c>
      <c r="ET320" s="136">
        <v>0.23292181069958848</v>
      </c>
      <c r="EU320" s="102" t="e">
        <f>DX320</f>
        <v>#DIV/0!</v>
      </c>
      <c r="EV320" s="102"/>
      <c r="EW320" s="102"/>
      <c r="EX320" s="102">
        <v>7.7372885436946634E-2</v>
      </c>
      <c r="EY320" s="102">
        <v>4.6698040374067683E-2</v>
      </c>
      <c r="EZ320" s="102">
        <v>0.13997942386831275</v>
      </c>
      <c r="FA320" s="102" t="e">
        <f>DY320</f>
        <v>#DIV/0!</v>
      </c>
      <c r="FB320" s="102"/>
      <c r="FC320" s="102"/>
      <c r="FD320" s="102"/>
      <c r="FE320" s="102">
        <v>5.7996603046516777E-2</v>
      </c>
      <c r="FF320" s="102"/>
      <c r="FG320" s="102"/>
      <c r="FH320" s="102"/>
      <c r="FI320" s="102"/>
      <c r="FJ320" s="102"/>
      <c r="FK320" s="102">
        <v>3.6520606618017279E-3</v>
      </c>
      <c r="FL320" s="102"/>
      <c r="FM320" s="102"/>
      <c r="FN320" s="102"/>
      <c r="FO320" s="102"/>
      <c r="FP320" s="102">
        <v>0.35977325417409073</v>
      </c>
      <c r="FQ320" s="102">
        <v>0.41324006256839219</v>
      </c>
      <c r="FR320" s="102">
        <v>0.37290123456790125</v>
      </c>
      <c r="FS320" s="102" t="e">
        <f>EU320+FA320</f>
        <v>#DIV/0!</v>
      </c>
      <c r="FT320" s="102"/>
      <c r="FU320" s="102"/>
      <c r="FV320" s="102"/>
      <c r="FW320" s="102"/>
      <c r="FX320" s="102"/>
      <c r="FY320" s="102"/>
      <c r="FZ320" s="102"/>
      <c r="GA320" s="102">
        <v>6.2606538431366113E-2</v>
      </c>
      <c r="GB320" s="102"/>
      <c r="GC320" s="102"/>
      <c r="GD320" s="102"/>
      <c r="GE320" s="102"/>
      <c r="GF320" s="102">
        <v>0</v>
      </c>
      <c r="GG320" s="102"/>
      <c r="GH320" s="102">
        <v>-5.7996603046516777E-2</v>
      </c>
      <c r="GI320" s="102"/>
      <c r="GJ320" s="102"/>
      <c r="GK320" s="102">
        <v>0</v>
      </c>
      <c r="GL320" s="102"/>
      <c r="GM320" s="102">
        <v>-3.6520606618017279E-3</v>
      </c>
      <c r="GN320" s="102"/>
      <c r="GO320" s="102"/>
      <c r="GP320" s="102"/>
      <c r="GQ320" s="102"/>
      <c r="GR320" s="102"/>
      <c r="GS320" s="102"/>
      <c r="GT320" s="102"/>
      <c r="GU320" s="102"/>
      <c r="GV320" s="102"/>
      <c r="GW320" s="102"/>
      <c r="GX320" s="102">
        <v>9.7137471536381838E-3</v>
      </c>
      <c r="GY320" s="102">
        <v>1.447397571111126E-2</v>
      </c>
      <c r="GZ320" s="102">
        <v>2.0363511659807956E-2</v>
      </c>
      <c r="HA320" s="102"/>
      <c r="HB320" s="102"/>
      <c r="HC320" s="102"/>
      <c r="HD320" s="102"/>
      <c r="HE320" s="102"/>
      <c r="HF320" s="102"/>
      <c r="HG320" s="102"/>
      <c r="HH320" s="102"/>
      <c r="HI320" s="102"/>
      <c r="HJ320" s="102">
        <v>0.14541727148272232</v>
      </c>
      <c r="HK320" s="102">
        <v>0.12588867928328309</v>
      </c>
      <c r="HL320" s="102">
        <v>0.12583676268861455</v>
      </c>
      <c r="HM320" s="102" t="e">
        <f>DZ320</f>
        <v>#DIV/0!</v>
      </c>
      <c r="HN320" s="102"/>
      <c r="HO320" s="102"/>
      <c r="HP320" s="102"/>
      <c r="HQ320" s="102"/>
      <c r="HR320" s="102"/>
      <c r="HS320" s="102"/>
      <c r="HT320" s="102"/>
      <c r="HU320" s="102"/>
      <c r="HV320" s="102">
        <v>0.18820041138957491</v>
      </c>
      <c r="HW320" s="102">
        <v>0.16790751693441733</v>
      </c>
      <c r="HX320" s="102">
        <v>0.1905761316872428</v>
      </c>
      <c r="HY320" s="102" t="e">
        <f>DW320</f>
        <v>#DIV/0!</v>
      </c>
      <c r="HZ320" s="102"/>
      <c r="IA320" s="102"/>
      <c r="IB320" s="102"/>
      <c r="IC320" s="102"/>
      <c r="ID320" s="102"/>
      <c r="IE320" s="102"/>
      <c r="IF320" s="102"/>
      <c r="IG320" s="102"/>
      <c r="IH320" s="102">
        <v>0.20358968361527507</v>
      </c>
      <c r="II320" s="102">
        <v>0.20038668877595547</v>
      </c>
      <c r="IJ320" s="102">
        <v>0.15500685871056241</v>
      </c>
      <c r="IK320" s="102" t="e">
        <f>ED320</f>
        <v>#DIV/0!</v>
      </c>
      <c r="IL320" s="102"/>
      <c r="IM320" s="102"/>
      <c r="IN320" s="102"/>
      <c r="IO320" s="102"/>
      <c r="IP320" s="102"/>
      <c r="IQ320" s="102"/>
      <c r="IR320" s="102"/>
      <c r="IS320" s="102"/>
      <c r="IT320" s="102">
        <v>7.4600477432048493E-2</v>
      </c>
      <c r="IU320" s="102">
        <v>7.531032445605107E-2</v>
      </c>
      <c r="IV320" s="102">
        <v>0.11694101508916324</v>
      </c>
      <c r="IW320" s="102" t="e">
        <f>EC320</f>
        <v>#DIV/0!</v>
      </c>
      <c r="IX320" s="102"/>
      <c r="IY320" s="102"/>
      <c r="IZ320" s="102"/>
      <c r="JA320" s="102"/>
      <c r="JB320" s="102"/>
      <c r="JC320" s="102"/>
      <c r="JD320" s="102"/>
      <c r="JE320" s="102"/>
      <c r="JF320" s="102"/>
      <c r="JG320" s="102"/>
      <c r="JH320" s="102"/>
      <c r="JI320" s="102">
        <f>AS320+AP320</f>
        <v>0.21330343076891325</v>
      </c>
      <c r="JJ320" s="102">
        <f>AP320+AQ320</f>
        <v>0.27819016104732358</v>
      </c>
      <c r="JK320" s="102">
        <f>AS320+AP320+AQ320</f>
        <v>0.28790390820096173</v>
      </c>
      <c r="JL320" s="102"/>
      <c r="JM320" s="102">
        <f>BT320+BQ320</f>
        <v>0.21486066448706673</v>
      </c>
      <c r="JN320" s="102">
        <f>BQ320+BN320</f>
        <v>0.27569701323200657</v>
      </c>
      <c r="JO320" s="102">
        <f>BT320+BQ320+BN320</f>
        <v>0.29017098894311777</v>
      </c>
      <c r="JP320" s="102"/>
      <c r="JQ320" s="102">
        <f>CY320+CS320</f>
        <v>0.17537037037037037</v>
      </c>
      <c r="JR320" s="102">
        <f>CS320+CV320</f>
        <v>0.27194787379972563</v>
      </c>
      <c r="JS320" s="102">
        <f>CY320+CS320+CV320</f>
        <v>0.29231138545953361</v>
      </c>
      <c r="JT320" s="102"/>
      <c r="JU320" s="102"/>
      <c r="JV320" s="102"/>
      <c r="JW320" s="102"/>
      <c r="JX320" s="102"/>
      <c r="JY320" s="102"/>
      <c r="JZ320" s="102"/>
      <c r="KA320" s="102"/>
      <c r="KB320" s="102"/>
      <c r="KC320" s="102"/>
      <c r="KD320" s="102"/>
      <c r="KE320" s="102"/>
      <c r="KF320" s="102"/>
      <c r="KG320" s="102"/>
      <c r="KH320" s="102"/>
      <c r="KI320" s="102"/>
      <c r="KJ320" s="102"/>
      <c r="KK320" s="102"/>
      <c r="KL320" s="102"/>
      <c r="KM320" s="102"/>
      <c r="KN320" s="102"/>
      <c r="KO320" s="102"/>
      <c r="KP320" s="102"/>
      <c r="KQ320" s="102"/>
      <c r="KR320" s="99"/>
      <c r="KS320" s="99"/>
      <c r="KT320" s="99"/>
      <c r="KU320" s="99"/>
      <c r="KV320" s="99"/>
      <c r="KW320" s="99"/>
      <c r="KX320" s="99"/>
      <c r="KY320" s="99"/>
      <c r="KZ320" s="99"/>
      <c r="LA320" s="99"/>
      <c r="LB320" s="99"/>
      <c r="LC320" s="99"/>
      <c r="LD320" s="99"/>
      <c r="LE320" s="99"/>
      <c r="LF320" s="99"/>
      <c r="LG320" s="99"/>
      <c r="LH320" s="99"/>
      <c r="LI320" s="99"/>
      <c r="LJ320" s="99"/>
      <c r="LK320" s="99"/>
      <c r="LL320" s="99"/>
      <c r="LM320" s="99"/>
      <c r="LN320" s="99"/>
      <c r="LO320" s="99"/>
      <c r="LP320" s="99"/>
      <c r="LQ320" s="99"/>
      <c r="LR320" s="99"/>
      <c r="LS320" s="99"/>
      <c r="LT320" s="99"/>
      <c r="LU320" s="99"/>
      <c r="LV320" s="99"/>
      <c r="LW320" s="99"/>
      <c r="LX320" s="99"/>
      <c r="LY320" s="99"/>
      <c r="LZ320" s="99"/>
      <c r="MA320" s="99"/>
      <c r="MB320" s="99"/>
      <c r="MC320" s="99"/>
      <c r="MD320" s="99"/>
      <c r="ME320" s="99"/>
      <c r="MF320" s="99"/>
      <c r="MG320" s="99"/>
      <c r="MH320" s="99"/>
      <c r="MI320" s="99"/>
      <c r="MJ320" s="99"/>
      <c r="MK320" s="99"/>
      <c r="ML320" s="99"/>
      <c r="MM320" s="99"/>
      <c r="MN320" s="169"/>
      <c r="MO320" s="169"/>
      <c r="MP320" s="169"/>
      <c r="MQ320" s="169"/>
      <c r="MR320" s="169"/>
      <c r="MS320" s="169"/>
      <c r="MT320" s="169"/>
      <c r="MU320" s="169"/>
      <c r="MV320" s="169"/>
      <c r="MW320" s="169"/>
      <c r="MX320" s="169"/>
      <c r="MY320" s="169"/>
      <c r="MZ320" s="169"/>
      <c r="NA320" s="169"/>
      <c r="NB320" s="169"/>
      <c r="NC320" s="169"/>
      <c r="ND320" s="169"/>
      <c r="NE320" s="169"/>
      <c r="NF320" s="169"/>
      <c r="NG320" s="169"/>
      <c r="NH320" s="169"/>
      <c r="NI320" s="169"/>
      <c r="NJ320" s="169"/>
      <c r="NK320" s="169"/>
      <c r="NL320" s="169"/>
      <c r="NM320" s="45"/>
      <c r="NN320" s="212"/>
      <c r="NO320" s="212"/>
      <c r="NP320" s="212"/>
      <c r="NQ320" s="212"/>
      <c r="NR320" s="212"/>
      <c r="NS320" s="45"/>
      <c r="NT320" s="45"/>
      <c r="NU320" s="102"/>
      <c r="NV320" s="102"/>
      <c r="NW320" s="89"/>
      <c r="NX320" s="89"/>
      <c r="NY320" s="102"/>
      <c r="NZ320" s="102"/>
      <c r="OA320" s="102"/>
      <c r="OB320" s="89"/>
      <c r="OC320" s="89"/>
      <c r="OD320" s="89"/>
      <c r="OE320" s="89"/>
      <c r="OF320" s="102"/>
      <c r="OG320" s="102"/>
      <c r="OH320" s="89"/>
      <c r="OI320" s="89"/>
      <c r="OJ320" s="102"/>
      <c r="OK320" s="102"/>
      <c r="OL320" s="102"/>
      <c r="OM320" s="89"/>
      <c r="ON320" s="89"/>
      <c r="OO320" s="89"/>
      <c r="OP320" s="102"/>
      <c r="OQ320" s="102"/>
      <c r="OR320" s="102"/>
      <c r="OS320" s="89"/>
      <c r="OT320" s="102"/>
      <c r="OU320" s="102"/>
      <c r="OV320" s="102"/>
      <c r="OW320" s="102"/>
      <c r="OX320" s="102"/>
      <c r="OY320" s="89"/>
      <c r="OZ320" s="102"/>
      <c r="PA320" s="89"/>
      <c r="PB320" s="102"/>
      <c r="PC320" s="89"/>
      <c r="PD320" s="89"/>
      <c r="PE320" s="102"/>
      <c r="PF320" s="102"/>
      <c r="PG320" s="102"/>
      <c r="PH320" s="102"/>
      <c r="PI320" s="102"/>
      <c r="PJ320" s="102"/>
      <c r="PK320" s="102"/>
      <c r="PL320" s="102"/>
      <c r="PM320" s="102"/>
      <c r="PN320" s="102"/>
      <c r="PO320" s="89"/>
      <c r="PP320" s="102"/>
      <c r="PQ320" s="89"/>
      <c r="PR320" s="89"/>
      <c r="PS320" s="89"/>
      <c r="PT320" s="89"/>
      <c r="PU320" s="89"/>
      <c r="PV320" s="89"/>
      <c r="PW320" s="89"/>
    </row>
    <row r="321" spans="1:439" s="103" customFormat="1" x14ac:dyDescent="0.25">
      <c r="A321" s="89"/>
      <c r="B321" s="89"/>
      <c r="C321" s="5"/>
      <c r="D321" s="148"/>
      <c r="E321" s="90"/>
      <c r="F321" s="90" t="s">
        <v>372</v>
      </c>
      <c r="G321" s="92"/>
      <c r="H321" s="92"/>
      <c r="I321" s="92"/>
      <c r="J321" s="92"/>
      <c r="K321" s="92"/>
      <c r="L321" s="92"/>
      <c r="M321" s="92"/>
      <c r="N321" s="92"/>
      <c r="O321" s="92"/>
      <c r="P321" s="90"/>
      <c r="Q321" s="92"/>
      <c r="R321" s="92"/>
      <c r="S321" s="92"/>
      <c r="T321" s="92"/>
      <c r="U321" s="92"/>
      <c r="V321" s="92"/>
      <c r="W321" s="92"/>
      <c r="X321" s="92"/>
      <c r="Y321" s="92"/>
      <c r="Z321" s="164"/>
      <c r="AA321" s="102"/>
      <c r="AB321" s="135">
        <v>40072</v>
      </c>
      <c r="AC321" s="135">
        <v>52785</v>
      </c>
      <c r="AD321" s="135">
        <v>13618</v>
      </c>
      <c r="AE321" s="135">
        <v>17569</v>
      </c>
      <c r="AF321" s="135">
        <v>20278</v>
      </c>
      <c r="AG321" s="135">
        <v>33622</v>
      </c>
      <c r="AH321" s="135">
        <v>2121</v>
      </c>
      <c r="AI321" s="135">
        <v>49192</v>
      </c>
      <c r="AJ321" s="135">
        <v>0</v>
      </c>
      <c r="AK321" s="90">
        <v>229257</v>
      </c>
      <c r="AL321" s="102"/>
      <c r="AM321" s="136">
        <v>0.17479073703311132</v>
      </c>
      <c r="AN321" s="137">
        <v>0.23024378753974797</v>
      </c>
      <c r="AO321" s="137">
        <v>5.9400585369258081E-2</v>
      </c>
      <c r="AP321" s="137">
        <v>7.6634519338558915E-2</v>
      </c>
      <c r="AQ321" s="137">
        <v>8.8450952424571544E-2</v>
      </c>
      <c r="AR321" s="137">
        <v>0.14665637254260502</v>
      </c>
      <c r="AS321" s="137">
        <v>9.251625904552533E-3</v>
      </c>
      <c r="AT321" s="137">
        <v>0.21457141984759462</v>
      </c>
      <c r="AU321" s="93">
        <v>1</v>
      </c>
      <c r="AV321" s="136"/>
      <c r="AW321" s="102"/>
      <c r="AX321" s="135">
        <v>16564</v>
      </c>
      <c r="AY321" s="135">
        <v>7651</v>
      </c>
      <c r="AZ321" s="135">
        <v>60190</v>
      </c>
      <c r="BA321" s="135">
        <v>22787</v>
      </c>
      <c r="BB321" s="135">
        <v>52537</v>
      </c>
      <c r="BC321" s="135">
        <v>27891</v>
      </c>
      <c r="BD321" s="135">
        <v>3276</v>
      </c>
      <c r="BE321" s="138">
        <v>0</v>
      </c>
      <c r="BF321" s="135">
        <v>390</v>
      </c>
      <c r="BG321" s="135">
        <v>1495</v>
      </c>
      <c r="BH321" s="135">
        <v>0</v>
      </c>
      <c r="BI321" s="135">
        <v>0</v>
      </c>
      <c r="BJ321" s="135">
        <v>0</v>
      </c>
      <c r="BK321" s="135">
        <v>1495</v>
      </c>
      <c r="BL321" s="90">
        <v>192781</v>
      </c>
      <c r="BM321" s="89"/>
      <c r="BN321" s="137">
        <v>8.5921330421566439E-2</v>
      </c>
      <c r="BO321" s="137">
        <v>3.96875210731348E-2</v>
      </c>
      <c r="BP321" s="137">
        <v>0.31221956520611471</v>
      </c>
      <c r="BQ321" s="137">
        <v>0.11820148251124332</v>
      </c>
      <c r="BR321" s="137">
        <v>0.27252166966661651</v>
      </c>
      <c r="BS321" s="137">
        <v>0.14467712067060551</v>
      </c>
      <c r="BT321" s="137">
        <v>1.6993375903226977E-2</v>
      </c>
      <c r="BU321" s="137">
        <v>0</v>
      </c>
      <c r="BV321" s="137">
        <v>2.0230209408603544E-3</v>
      </c>
      <c r="BW321" s="137">
        <v>7.7549136066313593E-3</v>
      </c>
      <c r="BX321" s="137">
        <v>0</v>
      </c>
      <c r="BY321" s="137">
        <v>0</v>
      </c>
      <c r="BZ321" s="137">
        <v>0</v>
      </c>
      <c r="CA321" s="102">
        <v>7.7549136066313593E-3</v>
      </c>
      <c r="CB321" s="102">
        <v>1</v>
      </c>
      <c r="CC321" s="102"/>
      <c r="CD321" s="102"/>
      <c r="CE321" s="135">
        <v>16682</v>
      </c>
      <c r="CF321" s="135">
        <v>49725</v>
      </c>
      <c r="CG321" s="135">
        <v>31750</v>
      </c>
      <c r="CH321" s="135">
        <v>34438</v>
      </c>
      <c r="CI321" s="135">
        <v>17283</v>
      </c>
      <c r="CJ321" s="135">
        <v>36330</v>
      </c>
      <c r="CK321" s="135">
        <v>5199</v>
      </c>
      <c r="CL321" s="135">
        <v>2407</v>
      </c>
      <c r="CM321" s="135">
        <v>2600</v>
      </c>
      <c r="CN321" s="135">
        <v>1279</v>
      </c>
      <c r="CO321" s="135">
        <v>0</v>
      </c>
      <c r="CP321" s="135">
        <v>6286</v>
      </c>
      <c r="CQ321" s="89">
        <v>197693</v>
      </c>
      <c r="CR321" s="89"/>
      <c r="CS321" s="136">
        <v>8.4383362081611388E-2</v>
      </c>
      <c r="CT321" s="137">
        <v>0.25152635652248689</v>
      </c>
      <c r="CU321" s="137">
        <v>0.16060255041908414</v>
      </c>
      <c r="CV321" s="137">
        <v>0.17419938996322581</v>
      </c>
      <c r="CW321" s="137">
        <v>8.7423429256473423E-2</v>
      </c>
      <c r="CX321" s="137">
        <v>0.1837697844637898</v>
      </c>
      <c r="CY321" s="137">
        <v>2.6298351484372234E-2</v>
      </c>
      <c r="CZ321" s="137"/>
      <c r="DA321" s="137"/>
      <c r="DB321" s="137"/>
      <c r="DC321" s="137"/>
      <c r="DD321" s="102">
        <v>3.1796775808956311E-2</v>
      </c>
      <c r="DE321" s="102">
        <v>1</v>
      </c>
      <c r="DF321" s="102"/>
      <c r="DG321" s="102"/>
      <c r="DH321" s="135"/>
      <c r="DI321" s="135"/>
      <c r="DJ321" s="135"/>
      <c r="DK321" s="135"/>
      <c r="DL321" s="135"/>
      <c r="DM321" s="135"/>
      <c r="DN321" s="135"/>
      <c r="DO321" s="135"/>
      <c r="DP321" s="135"/>
      <c r="DQ321" s="135"/>
      <c r="DR321" s="135"/>
      <c r="DS321" s="135"/>
      <c r="DT321" s="135"/>
      <c r="DU321" s="89"/>
      <c r="DV321" s="89"/>
      <c r="DW321" s="136" t="e">
        <f t="shared" si="1260"/>
        <v>#DIV/0!</v>
      </c>
      <c r="DX321" s="137" t="e">
        <f t="shared" si="1260"/>
        <v>#DIV/0!</v>
      </c>
      <c r="DY321" s="137" t="e">
        <f t="shared" si="1260"/>
        <v>#DIV/0!</v>
      </c>
      <c r="DZ321" s="137" t="e">
        <f t="shared" si="1260"/>
        <v>#DIV/0!</v>
      </c>
      <c r="EA321" s="137" t="e">
        <f t="shared" si="1260"/>
        <v>#DIV/0!</v>
      </c>
      <c r="EB321" s="137" t="e">
        <f t="shared" si="1260"/>
        <v>#DIV/0!</v>
      </c>
      <c r="EC321" s="137" t="e">
        <f t="shared" si="1260"/>
        <v>#DIV/0!</v>
      </c>
      <c r="ED321" s="137" t="e">
        <f t="shared" si="1260"/>
        <v>#DIV/0!</v>
      </c>
      <c r="EE321" s="136" t="e">
        <f t="shared" si="1260"/>
        <v>#DIV/0!</v>
      </c>
      <c r="EF321" s="137" t="e">
        <f t="shared" si="1260"/>
        <v>#DIV/0!</v>
      </c>
      <c r="EG321" s="137" t="e">
        <f t="shared" si="1260"/>
        <v>#DIV/0!</v>
      </c>
      <c r="EH321" s="137" t="e">
        <f t="shared" si="1260"/>
        <v>#DIV/0!</v>
      </c>
      <c r="EI321" s="102" t="e">
        <f t="shared" si="1260"/>
        <v>#DIV/0!</v>
      </c>
      <c r="EJ321" s="102" t="e">
        <f t="shared" si="1260"/>
        <v>#DIV/0!</v>
      </c>
      <c r="EK321" s="102" t="e">
        <f t="shared" si="1260"/>
        <v>#DIV/0!</v>
      </c>
      <c r="EL321" s="102"/>
      <c r="EM321" s="102"/>
      <c r="EN321" s="102"/>
      <c r="EO321" s="102"/>
      <c r="EP321" s="136"/>
      <c r="EQ321" s="102"/>
      <c r="ER321" s="102">
        <v>0.23024378753974797</v>
      </c>
      <c r="ES321" s="102">
        <v>0.27252166966661651</v>
      </c>
      <c r="ET321" s="136">
        <v>0.25152635652248689</v>
      </c>
      <c r="EU321" s="102" t="e">
        <f>DX321</f>
        <v>#DIV/0!</v>
      </c>
      <c r="EV321" s="102"/>
      <c r="EW321" s="102"/>
      <c r="EX321" s="102">
        <v>5.9400585369258081E-2</v>
      </c>
      <c r="EY321" s="102">
        <v>3.96875210731348E-2</v>
      </c>
      <c r="EZ321" s="102">
        <v>8.7423429256473423E-2</v>
      </c>
      <c r="FA321" s="102" t="e">
        <f>DY321</f>
        <v>#DIV/0!</v>
      </c>
      <c r="FB321" s="102"/>
      <c r="FC321" s="102"/>
      <c r="FD321" s="102"/>
      <c r="FE321" s="102">
        <v>0</v>
      </c>
      <c r="FF321" s="102"/>
      <c r="FG321" s="102"/>
      <c r="FH321" s="102"/>
      <c r="FI321" s="102"/>
      <c r="FJ321" s="102"/>
      <c r="FK321" s="102">
        <v>2.0230209408603544E-3</v>
      </c>
      <c r="FL321" s="102"/>
      <c r="FM321" s="102"/>
      <c r="FN321" s="102"/>
      <c r="FO321" s="102"/>
      <c r="FP321" s="102">
        <v>0.28964437290900608</v>
      </c>
      <c r="FQ321" s="102">
        <v>0.31423221168061166</v>
      </c>
      <c r="FR321" s="102">
        <v>0.33894978577896029</v>
      </c>
      <c r="FS321" s="102" t="e">
        <f>EU321+FA321</f>
        <v>#DIV/0!</v>
      </c>
      <c r="FT321" s="102"/>
      <c r="FU321" s="102"/>
      <c r="FV321" s="102"/>
      <c r="FW321" s="102"/>
      <c r="FX321" s="102"/>
      <c r="FY321" s="102"/>
      <c r="FZ321" s="102"/>
      <c r="GA321" s="102">
        <v>2.8022843887215342E-2</v>
      </c>
      <c r="GB321" s="102"/>
      <c r="GC321" s="102"/>
      <c r="GD321" s="102"/>
      <c r="GE321" s="102"/>
      <c r="GF321" s="102">
        <v>0</v>
      </c>
      <c r="GG321" s="102"/>
      <c r="GH321" s="102">
        <v>0</v>
      </c>
      <c r="GI321" s="102"/>
      <c r="GJ321" s="102"/>
      <c r="GK321" s="102">
        <v>0</v>
      </c>
      <c r="GL321" s="102"/>
      <c r="GM321" s="102">
        <v>-2.0230209408603544E-3</v>
      </c>
      <c r="GN321" s="102"/>
      <c r="GO321" s="102"/>
      <c r="GP321" s="102"/>
      <c r="GQ321" s="102"/>
      <c r="GR321" s="102"/>
      <c r="GS321" s="102"/>
      <c r="GT321" s="102"/>
      <c r="GU321" s="102"/>
      <c r="GV321" s="102"/>
      <c r="GW321" s="102"/>
      <c r="GX321" s="102">
        <v>9.251625904552533E-3</v>
      </c>
      <c r="GY321" s="102">
        <v>1.6993375903226977E-2</v>
      </c>
      <c r="GZ321" s="102">
        <v>2.6298351484372234E-2</v>
      </c>
      <c r="HA321" s="102"/>
      <c r="HB321" s="102"/>
      <c r="HC321" s="102"/>
      <c r="HD321" s="102"/>
      <c r="HE321" s="102"/>
      <c r="HF321" s="102"/>
      <c r="HG321" s="102"/>
      <c r="HH321" s="102"/>
      <c r="HI321" s="102"/>
      <c r="HJ321" s="102">
        <v>0.14665637254260502</v>
      </c>
      <c r="HK321" s="102">
        <v>0.14467712067060551</v>
      </c>
      <c r="HL321" s="102">
        <v>0.16060255041908414</v>
      </c>
      <c r="HM321" s="102" t="e">
        <f>DZ321</f>
        <v>#DIV/0!</v>
      </c>
      <c r="HN321" s="102"/>
      <c r="HO321" s="102"/>
      <c r="HP321" s="102"/>
      <c r="HQ321" s="102"/>
      <c r="HR321" s="102"/>
      <c r="HS321" s="102"/>
      <c r="HT321" s="102"/>
      <c r="HU321" s="102"/>
      <c r="HV321" s="102">
        <v>0.17479073703311132</v>
      </c>
      <c r="HW321" s="102">
        <v>0.31221956520611471</v>
      </c>
      <c r="HX321" s="102">
        <v>0.1837697844637898</v>
      </c>
      <c r="HY321" s="102" t="e">
        <f>DW321</f>
        <v>#DIV/0!</v>
      </c>
      <c r="HZ321" s="102"/>
      <c r="IA321" s="102"/>
      <c r="IB321" s="102"/>
      <c r="IC321" s="102"/>
      <c r="ID321" s="102"/>
      <c r="IE321" s="102"/>
      <c r="IF321" s="102"/>
      <c r="IG321" s="102"/>
      <c r="IH321" s="102">
        <v>7.6634519338558915E-2</v>
      </c>
      <c r="II321" s="102">
        <v>0.11820148251124332</v>
      </c>
      <c r="IJ321" s="102">
        <v>8.4383362081611388E-2</v>
      </c>
      <c r="IK321" s="102" t="e">
        <f>ED321</f>
        <v>#DIV/0!</v>
      </c>
      <c r="IL321" s="102"/>
      <c r="IM321" s="102"/>
      <c r="IN321" s="102"/>
      <c r="IO321" s="102"/>
      <c r="IP321" s="102"/>
      <c r="IQ321" s="102"/>
      <c r="IR321" s="102"/>
      <c r="IS321" s="102"/>
      <c r="IT321" s="102">
        <v>8.8450952424571544E-2</v>
      </c>
      <c r="IU321" s="102">
        <v>8.5921330421566439E-2</v>
      </c>
      <c r="IV321" s="102">
        <v>0.17419938996322581</v>
      </c>
      <c r="IW321" s="102" t="e">
        <f>EC321</f>
        <v>#DIV/0!</v>
      </c>
      <c r="IX321" s="102"/>
      <c r="IY321" s="102"/>
      <c r="IZ321" s="102"/>
      <c r="JA321" s="102"/>
      <c r="JB321" s="102"/>
      <c r="JC321" s="102"/>
      <c r="JD321" s="102"/>
      <c r="JE321" s="102"/>
      <c r="JF321" s="102"/>
      <c r="JG321" s="102"/>
      <c r="JH321" s="102"/>
      <c r="JI321" s="102">
        <f>AS321+AP321</f>
        <v>8.5886145243111445E-2</v>
      </c>
      <c r="JJ321" s="102">
        <f>AP321+AQ321</f>
        <v>0.16508547176313046</v>
      </c>
      <c r="JK321" s="102">
        <f>AS321+AP321+AQ321</f>
        <v>0.17433709766768299</v>
      </c>
      <c r="JL321" s="102"/>
      <c r="JM321" s="102">
        <f>BT321+BQ321</f>
        <v>0.13519485841447029</v>
      </c>
      <c r="JN321" s="102">
        <f>BQ321+BN321</f>
        <v>0.20412281293280976</v>
      </c>
      <c r="JO321" s="102">
        <f>BT321+BQ321+BN321</f>
        <v>0.22111618883603673</v>
      </c>
      <c r="JP321" s="102"/>
      <c r="JQ321" s="102">
        <f>CY321+CS321</f>
        <v>0.11068171356598362</v>
      </c>
      <c r="JR321" s="102">
        <f>CS321+CV321</f>
        <v>0.25858275204483722</v>
      </c>
      <c r="JS321" s="102">
        <f>CY321+CS321+CV321</f>
        <v>0.28488110352920942</v>
      </c>
      <c r="JT321" s="102"/>
      <c r="JU321" s="102"/>
      <c r="JV321" s="102"/>
      <c r="JW321" s="102"/>
      <c r="JX321" s="102"/>
      <c r="JY321" s="102"/>
      <c r="JZ321" s="102"/>
      <c r="KA321" s="102"/>
      <c r="KB321" s="102"/>
      <c r="KC321" s="102"/>
      <c r="KD321" s="102"/>
      <c r="KE321" s="102"/>
      <c r="KF321" s="102"/>
      <c r="KG321" s="102"/>
      <c r="KH321" s="102"/>
      <c r="KI321" s="102"/>
      <c r="KJ321" s="102"/>
      <c r="KK321" s="102"/>
      <c r="KL321" s="102"/>
      <c r="KM321" s="102"/>
      <c r="KN321" s="102"/>
      <c r="KO321" s="102"/>
      <c r="KP321" s="102"/>
      <c r="KQ321" s="102"/>
      <c r="KR321" s="99"/>
      <c r="KS321" s="99"/>
      <c r="KT321" s="99"/>
      <c r="KU321" s="99"/>
      <c r="KV321" s="99"/>
      <c r="KW321" s="99"/>
      <c r="KX321" s="99"/>
      <c r="KY321" s="99"/>
      <c r="KZ321" s="99"/>
      <c r="LA321" s="99"/>
      <c r="LB321" s="99"/>
      <c r="LC321" s="99"/>
      <c r="LD321" s="99"/>
      <c r="LE321" s="99"/>
      <c r="LF321" s="99"/>
      <c r="LG321" s="99"/>
      <c r="LH321" s="99"/>
      <c r="LI321" s="99"/>
      <c r="LJ321" s="99"/>
      <c r="LK321" s="99"/>
      <c r="LL321" s="99"/>
      <c r="LM321" s="99"/>
      <c r="LN321" s="99"/>
      <c r="LO321" s="99"/>
      <c r="LP321" s="99"/>
      <c r="LQ321" s="99"/>
      <c r="LR321" s="99"/>
      <c r="LS321" s="99"/>
      <c r="LT321" s="99"/>
      <c r="LU321" s="99"/>
      <c r="LV321" s="99"/>
      <c r="LW321" s="99"/>
      <c r="LX321" s="99"/>
      <c r="LY321" s="99"/>
      <c r="LZ321" s="99"/>
      <c r="MA321" s="99"/>
      <c r="MB321" s="99"/>
      <c r="MC321" s="99"/>
      <c r="MD321" s="99"/>
      <c r="ME321" s="99"/>
      <c r="MF321" s="99"/>
      <c r="MG321" s="99"/>
      <c r="MH321" s="99"/>
      <c r="MI321" s="99"/>
      <c r="MJ321" s="99"/>
      <c r="MK321" s="99"/>
      <c r="ML321" s="99"/>
      <c r="MM321" s="99"/>
      <c r="MN321" s="169"/>
      <c r="MO321" s="169"/>
      <c r="MP321" s="169"/>
      <c r="MQ321" s="169"/>
      <c r="MR321" s="169"/>
      <c r="MS321" s="169"/>
      <c r="MT321" s="169"/>
      <c r="MU321" s="169"/>
      <c r="MV321" s="169"/>
      <c r="MW321" s="169"/>
      <c r="MX321" s="169"/>
      <c r="MY321" s="169"/>
      <c r="MZ321" s="169"/>
      <c r="NA321" s="169"/>
      <c r="NB321" s="169"/>
      <c r="NC321" s="169"/>
      <c r="ND321" s="169"/>
      <c r="NE321" s="169"/>
      <c r="NF321" s="169"/>
      <c r="NG321" s="169"/>
      <c r="NH321" s="169"/>
      <c r="NI321" s="169"/>
      <c r="NJ321" s="169"/>
      <c r="NK321" s="169"/>
      <c r="NL321" s="169"/>
      <c r="NM321" s="45"/>
      <c r="NN321" s="212"/>
      <c r="NO321" s="212"/>
      <c r="NP321" s="212"/>
      <c r="NQ321" s="212"/>
      <c r="NR321" s="212"/>
      <c r="NS321" s="45"/>
      <c r="NT321" s="45"/>
      <c r="NU321" s="102"/>
      <c r="NV321" s="102"/>
      <c r="NW321" s="89"/>
      <c r="NX321" s="89"/>
      <c r="NY321" s="102"/>
      <c r="NZ321" s="102"/>
      <c r="OA321" s="102"/>
      <c r="OB321" s="89"/>
      <c r="OC321" s="89"/>
      <c r="OD321" s="89"/>
      <c r="OE321" s="89"/>
      <c r="OF321" s="102"/>
      <c r="OG321" s="102"/>
      <c r="OH321" s="89"/>
      <c r="OI321" s="89"/>
      <c r="OJ321" s="102"/>
      <c r="OK321" s="102"/>
      <c r="OL321" s="102"/>
      <c r="OM321" s="89"/>
      <c r="ON321" s="89"/>
      <c r="OO321" s="89"/>
      <c r="OP321" s="102"/>
      <c r="OQ321" s="102"/>
      <c r="OR321" s="102"/>
      <c r="OS321" s="89"/>
      <c r="OT321" s="102"/>
      <c r="OU321" s="102"/>
      <c r="OV321" s="102"/>
      <c r="OW321" s="102"/>
      <c r="OX321" s="102"/>
      <c r="OY321" s="89"/>
      <c r="OZ321" s="102"/>
      <c r="PA321" s="89"/>
      <c r="PB321" s="102"/>
      <c r="PC321" s="89"/>
      <c r="PD321" s="89"/>
      <c r="PE321" s="102"/>
      <c r="PF321" s="102"/>
      <c r="PG321" s="102"/>
      <c r="PH321" s="102"/>
      <c r="PI321" s="102"/>
      <c r="PJ321" s="102"/>
      <c r="PK321" s="102"/>
      <c r="PL321" s="102"/>
      <c r="PM321" s="102"/>
      <c r="PN321" s="102"/>
      <c r="PO321" s="89"/>
      <c r="PP321" s="102"/>
      <c r="PQ321" s="89"/>
      <c r="PR321" s="89"/>
      <c r="PS321" s="89"/>
      <c r="PT321" s="89"/>
      <c r="PU321" s="89"/>
      <c r="PV321" s="89"/>
      <c r="PW321" s="89"/>
    </row>
    <row r="322" spans="1:439" x14ac:dyDescent="0.25">
      <c r="Q322" s="127"/>
      <c r="R322" s="127"/>
      <c r="S322" s="127"/>
      <c r="T322" s="127"/>
      <c r="U322" s="127"/>
      <c r="V322" s="127"/>
      <c r="W322" s="127"/>
      <c r="X322" s="127"/>
      <c r="Y322" s="127"/>
      <c r="DW322" s="127" t="e">
        <f t="shared" si="1260"/>
        <v>#DIV/0!</v>
      </c>
      <c r="DX322" s="127" t="e">
        <f t="shared" si="1260"/>
        <v>#DIV/0!</v>
      </c>
      <c r="DY322" s="127" t="e">
        <f t="shared" si="1260"/>
        <v>#DIV/0!</v>
      </c>
      <c r="DZ322" s="127" t="e">
        <f t="shared" si="1260"/>
        <v>#DIV/0!</v>
      </c>
      <c r="EA322" s="127" t="e">
        <f t="shared" si="1260"/>
        <v>#DIV/0!</v>
      </c>
      <c r="EB322" s="127" t="e">
        <f t="shared" si="1260"/>
        <v>#DIV/0!</v>
      </c>
      <c r="EC322" s="127" t="e">
        <f t="shared" si="1260"/>
        <v>#DIV/0!</v>
      </c>
      <c r="ED322" s="127" t="e">
        <f t="shared" si="1260"/>
        <v>#DIV/0!</v>
      </c>
      <c r="EE322" s="76" t="e">
        <f t="shared" si="1260"/>
        <v>#DIV/0!</v>
      </c>
      <c r="EF322" s="127" t="e">
        <f t="shared" si="1260"/>
        <v>#DIV/0!</v>
      </c>
      <c r="EG322" s="127" t="e">
        <f t="shared" si="1260"/>
        <v>#DIV/0!</v>
      </c>
      <c r="EH322" s="127" t="e">
        <f t="shared" si="1260"/>
        <v>#DIV/0!</v>
      </c>
      <c r="EI322" s="127" t="e">
        <f t="shared" si="1260"/>
        <v>#DIV/0!</v>
      </c>
      <c r="EJ322" s="127" t="e">
        <f t="shared" si="1260"/>
        <v>#DIV/0!</v>
      </c>
      <c r="EK322" s="127" t="e">
        <f t="shared" si="1260"/>
        <v>#DIV/0!</v>
      </c>
      <c r="OX322" s="127"/>
    </row>
    <row r="323" spans="1:439" x14ac:dyDescent="0.25">
      <c r="OX323" s="127"/>
    </row>
    <row r="324" spans="1:439" ht="14.4" x14ac:dyDescent="0.3">
      <c r="DH324" s="221">
        <f>DH305-103552</f>
        <v>28933</v>
      </c>
      <c r="OX324" s="127"/>
    </row>
    <row r="325" spans="1:439" x14ac:dyDescent="0.25">
      <c r="OX325" s="127"/>
    </row>
    <row r="326" spans="1:439" x14ac:dyDescent="0.25">
      <c r="OX326" s="127"/>
    </row>
    <row r="327" spans="1:439" x14ac:dyDescent="0.25">
      <c r="OX327" s="127"/>
    </row>
    <row r="328" spans="1:439" x14ac:dyDescent="0.25">
      <c r="OX328" s="127"/>
    </row>
    <row r="329" spans="1:439" x14ac:dyDescent="0.25">
      <c r="OX329" s="127"/>
    </row>
    <row r="330" spans="1:439" x14ac:dyDescent="0.25">
      <c r="OX330" s="127"/>
    </row>
    <row r="331" spans="1:439" x14ac:dyDescent="0.25">
      <c r="OX331" s="127"/>
    </row>
    <row r="332" spans="1:439" x14ac:dyDescent="0.25">
      <c r="OX332" s="127"/>
    </row>
    <row r="333" spans="1:439" x14ac:dyDescent="0.25">
      <c r="OX333" s="127"/>
    </row>
    <row r="334" spans="1:439" x14ac:dyDescent="0.25">
      <c r="OX334" s="127"/>
    </row>
    <row r="335" spans="1:439" x14ac:dyDescent="0.25">
      <c r="OX335" s="127"/>
    </row>
    <row r="336" spans="1:439" x14ac:dyDescent="0.25">
      <c r="OX336" s="127"/>
    </row>
    <row r="337" spans="414:414" x14ac:dyDescent="0.25">
      <c r="OX337" s="127"/>
    </row>
    <row r="338" spans="414:414" x14ac:dyDescent="0.25">
      <c r="OX338" s="127"/>
    </row>
    <row r="339" spans="414:414" x14ac:dyDescent="0.25">
      <c r="OX339" s="127"/>
    </row>
    <row r="340" spans="414:414" x14ac:dyDescent="0.25">
      <c r="OX340" s="127"/>
    </row>
    <row r="341" spans="414:414" x14ac:dyDescent="0.25">
      <c r="OX341" s="127"/>
    </row>
    <row r="342" spans="414:414" x14ac:dyDescent="0.25">
      <c r="OX342" s="127"/>
    </row>
    <row r="343" spans="414:414" x14ac:dyDescent="0.25">
      <c r="OX343" s="127"/>
    </row>
    <row r="344" spans="414:414" x14ac:dyDescent="0.25">
      <c r="OX344" s="127"/>
    </row>
    <row r="345" spans="414:414" x14ac:dyDescent="0.25">
      <c r="OX345" s="127"/>
    </row>
    <row r="346" spans="414:414" x14ac:dyDescent="0.25">
      <c r="OX346" s="127"/>
    </row>
    <row r="347" spans="414:414" x14ac:dyDescent="0.25">
      <c r="OX347" s="127"/>
    </row>
    <row r="348" spans="414:414" x14ac:dyDescent="0.25">
      <c r="OX348" s="127"/>
    </row>
    <row r="349" spans="414:414" x14ac:dyDescent="0.25">
      <c r="OX349" s="127"/>
    </row>
    <row r="350" spans="414:414" x14ac:dyDescent="0.25">
      <c r="OX350" s="127"/>
    </row>
    <row r="351" spans="414:414" x14ac:dyDescent="0.25">
      <c r="OX351" s="127"/>
    </row>
    <row r="352" spans="414:414" x14ac:dyDescent="0.25">
      <c r="OX352" s="127"/>
    </row>
    <row r="353" spans="414:414" x14ac:dyDescent="0.25">
      <c r="OX353" s="127"/>
    </row>
    <row r="354" spans="414:414" x14ac:dyDescent="0.25">
      <c r="OX354" s="127"/>
    </row>
    <row r="355" spans="414:414" x14ac:dyDescent="0.25">
      <c r="OX355" s="127"/>
    </row>
    <row r="356" spans="414:414" x14ac:dyDescent="0.25">
      <c r="OX356" s="127"/>
    </row>
    <row r="357" spans="414:414" x14ac:dyDescent="0.25">
      <c r="OX357" s="127"/>
    </row>
    <row r="358" spans="414:414" x14ac:dyDescent="0.25">
      <c r="OX358" s="127"/>
    </row>
    <row r="359" spans="414:414" x14ac:dyDescent="0.25">
      <c r="OX359" s="127"/>
    </row>
    <row r="360" spans="414:414" x14ac:dyDescent="0.25">
      <c r="OX360" s="127"/>
    </row>
    <row r="361" spans="414:414" x14ac:dyDescent="0.25">
      <c r="OX361" s="127"/>
    </row>
    <row r="362" spans="414:414" x14ac:dyDescent="0.25">
      <c r="OX362" s="127"/>
    </row>
    <row r="363" spans="414:414" x14ac:dyDescent="0.25">
      <c r="OX363" s="127"/>
    </row>
    <row r="364" spans="414:414" x14ac:dyDescent="0.25">
      <c r="OX364" s="127"/>
    </row>
    <row r="365" spans="414:414" x14ac:dyDescent="0.25">
      <c r="OX365" s="127"/>
    </row>
    <row r="366" spans="414:414" x14ac:dyDescent="0.25">
      <c r="OX366" s="127"/>
    </row>
    <row r="367" spans="414:414" x14ac:dyDescent="0.25">
      <c r="OX367" s="127"/>
    </row>
    <row r="368" spans="414:414" x14ac:dyDescent="0.25">
      <c r="OX368" s="127"/>
    </row>
    <row r="369" spans="414:414" x14ac:dyDescent="0.25">
      <c r="OX369" s="127"/>
    </row>
    <row r="370" spans="414:414" x14ac:dyDescent="0.25">
      <c r="OX370" s="127"/>
    </row>
    <row r="371" spans="414:414" x14ac:dyDescent="0.25">
      <c r="OX371" s="127"/>
    </row>
    <row r="372" spans="414:414" x14ac:dyDescent="0.25">
      <c r="OX372" s="127"/>
    </row>
    <row r="373" spans="414:414" x14ac:dyDescent="0.25">
      <c r="OX373" s="127"/>
    </row>
    <row r="374" spans="414:414" x14ac:dyDescent="0.25">
      <c r="OX374" s="127"/>
    </row>
    <row r="375" spans="414:414" x14ac:dyDescent="0.25">
      <c r="OX375" s="127"/>
    </row>
    <row r="376" spans="414:414" x14ac:dyDescent="0.25">
      <c r="OX376" s="127"/>
    </row>
    <row r="377" spans="414:414" x14ac:dyDescent="0.25">
      <c r="OX377" s="127"/>
    </row>
    <row r="378" spans="414:414" x14ac:dyDescent="0.25">
      <c r="OX378" s="127"/>
    </row>
    <row r="379" spans="414:414" x14ac:dyDescent="0.25">
      <c r="OX379" s="127"/>
    </row>
    <row r="380" spans="414:414" x14ac:dyDescent="0.25">
      <c r="OX380" s="127"/>
    </row>
    <row r="381" spans="414:414" x14ac:dyDescent="0.25">
      <c r="OX381" s="127"/>
    </row>
    <row r="382" spans="414:414" x14ac:dyDescent="0.25">
      <c r="OX382" s="127"/>
    </row>
    <row r="383" spans="414:414" x14ac:dyDescent="0.25">
      <c r="OX383" s="127"/>
    </row>
    <row r="384" spans="414:414" x14ac:dyDescent="0.25">
      <c r="OX384" s="127"/>
    </row>
    <row r="385" spans="414:414" x14ac:dyDescent="0.25">
      <c r="OX385" s="127"/>
    </row>
    <row r="386" spans="414:414" x14ac:dyDescent="0.25">
      <c r="OX386" s="127"/>
    </row>
    <row r="387" spans="414:414" x14ac:dyDescent="0.25">
      <c r="OX387" s="127"/>
    </row>
    <row r="388" spans="414:414" x14ac:dyDescent="0.25">
      <c r="OX388" s="127"/>
    </row>
    <row r="389" spans="414:414" x14ac:dyDescent="0.25">
      <c r="OX389" s="127"/>
    </row>
    <row r="390" spans="414:414" x14ac:dyDescent="0.25">
      <c r="OX390" s="127"/>
    </row>
    <row r="391" spans="414:414" x14ac:dyDescent="0.25">
      <c r="OX391" s="127"/>
    </row>
    <row r="392" spans="414:414" x14ac:dyDescent="0.25">
      <c r="OX392" s="127"/>
    </row>
    <row r="393" spans="414:414" x14ac:dyDescent="0.25">
      <c r="OX393" s="127"/>
    </row>
    <row r="394" spans="414:414" x14ac:dyDescent="0.25">
      <c r="OX394" s="127"/>
    </row>
    <row r="395" spans="414:414" x14ac:dyDescent="0.25">
      <c r="OX395" s="127"/>
    </row>
    <row r="396" spans="414:414" x14ac:dyDescent="0.25">
      <c r="OX396" s="127"/>
    </row>
    <row r="397" spans="414:414" x14ac:dyDescent="0.25">
      <c r="OX397" s="127"/>
    </row>
    <row r="398" spans="414:414" x14ac:dyDescent="0.25">
      <c r="OX398" s="127"/>
    </row>
    <row r="399" spans="414:414" x14ac:dyDescent="0.25">
      <c r="OX399" s="127"/>
    </row>
    <row r="400" spans="414:414" x14ac:dyDescent="0.25">
      <c r="OX400" s="127"/>
    </row>
    <row r="401" spans="414:414" x14ac:dyDescent="0.25">
      <c r="OX401" s="127"/>
    </row>
    <row r="402" spans="414:414" x14ac:dyDescent="0.25">
      <c r="OX402" s="127"/>
    </row>
    <row r="403" spans="414:414" x14ac:dyDescent="0.25">
      <c r="OX403" s="127"/>
    </row>
    <row r="404" spans="414:414" x14ac:dyDescent="0.25">
      <c r="OX404" s="127"/>
    </row>
    <row r="405" spans="414:414" x14ac:dyDescent="0.25">
      <c r="OX405" s="127"/>
    </row>
    <row r="406" spans="414:414" x14ac:dyDescent="0.25">
      <c r="OX406" s="127"/>
    </row>
    <row r="407" spans="414:414" x14ac:dyDescent="0.25">
      <c r="OX407" s="127"/>
    </row>
    <row r="408" spans="414:414" x14ac:dyDescent="0.25">
      <c r="OX408" s="127"/>
    </row>
    <row r="409" spans="414:414" x14ac:dyDescent="0.25">
      <c r="OX409" s="127"/>
    </row>
    <row r="410" spans="414:414" x14ac:dyDescent="0.25">
      <c r="OX410" s="127"/>
    </row>
    <row r="411" spans="414:414" x14ac:dyDescent="0.25">
      <c r="OX411" s="127"/>
    </row>
    <row r="412" spans="414:414" x14ac:dyDescent="0.25">
      <c r="OX412" s="127"/>
    </row>
    <row r="413" spans="414:414" x14ac:dyDescent="0.25">
      <c r="OX413" s="127"/>
    </row>
    <row r="414" spans="414:414" x14ac:dyDescent="0.25">
      <c r="OX414" s="127"/>
    </row>
    <row r="415" spans="414:414" x14ac:dyDescent="0.25">
      <c r="OX415" s="127"/>
    </row>
    <row r="416" spans="414:414" x14ac:dyDescent="0.25">
      <c r="OX416" s="127"/>
    </row>
    <row r="417" spans="414:414" x14ac:dyDescent="0.25">
      <c r="OX417" s="127"/>
    </row>
    <row r="418" spans="414:414" x14ac:dyDescent="0.25">
      <c r="OX418" s="127"/>
    </row>
    <row r="419" spans="414:414" x14ac:dyDescent="0.25">
      <c r="OX419" s="127"/>
    </row>
    <row r="420" spans="414:414" x14ac:dyDescent="0.25">
      <c r="OX420" s="127"/>
    </row>
    <row r="421" spans="414:414" x14ac:dyDescent="0.25">
      <c r="OX421" s="127"/>
    </row>
    <row r="422" spans="414:414" x14ac:dyDescent="0.25">
      <c r="OX422" s="127"/>
    </row>
    <row r="423" spans="414:414" x14ac:dyDescent="0.25">
      <c r="OX423" s="127"/>
    </row>
    <row r="424" spans="414:414" x14ac:dyDescent="0.25">
      <c r="OX424" s="127"/>
    </row>
    <row r="425" spans="414:414" x14ac:dyDescent="0.25">
      <c r="OX425" s="127"/>
    </row>
    <row r="426" spans="414:414" x14ac:dyDescent="0.25">
      <c r="OX426" s="127"/>
    </row>
    <row r="427" spans="414:414" x14ac:dyDescent="0.25">
      <c r="OX427" s="127"/>
    </row>
    <row r="428" spans="414:414" x14ac:dyDescent="0.25">
      <c r="OX428" s="127"/>
    </row>
    <row r="429" spans="414:414" x14ac:dyDescent="0.25">
      <c r="OX429" s="127"/>
    </row>
    <row r="430" spans="414:414" x14ac:dyDescent="0.25">
      <c r="OX430" s="127"/>
    </row>
    <row r="431" spans="414:414" x14ac:dyDescent="0.25">
      <c r="OX431" s="127"/>
    </row>
    <row r="432" spans="414:414" x14ac:dyDescent="0.25">
      <c r="OX432" s="127"/>
    </row>
    <row r="433" spans="414:414" x14ac:dyDescent="0.25">
      <c r="OX433" s="127"/>
    </row>
    <row r="434" spans="414:414" x14ac:dyDescent="0.25">
      <c r="OX434" s="127"/>
    </row>
    <row r="435" spans="414:414" x14ac:dyDescent="0.25">
      <c r="OX435" s="127"/>
    </row>
    <row r="436" spans="414:414" x14ac:dyDescent="0.25">
      <c r="OX436" s="127"/>
    </row>
    <row r="437" spans="414:414" x14ac:dyDescent="0.25">
      <c r="OX437" s="127"/>
    </row>
    <row r="438" spans="414:414" x14ac:dyDescent="0.25">
      <c r="OX438" s="127"/>
    </row>
    <row r="439" spans="414:414" x14ac:dyDescent="0.25">
      <c r="OX439" s="127"/>
    </row>
    <row r="440" spans="414:414" x14ac:dyDescent="0.25">
      <c r="OX440" s="127"/>
    </row>
    <row r="441" spans="414:414" x14ac:dyDescent="0.25">
      <c r="OX441" s="127"/>
    </row>
    <row r="442" spans="414:414" x14ac:dyDescent="0.25">
      <c r="OX442" s="127"/>
    </row>
    <row r="443" spans="414:414" x14ac:dyDescent="0.25">
      <c r="OX443" s="127"/>
    </row>
    <row r="444" spans="414:414" x14ac:dyDescent="0.25">
      <c r="OX444" s="127"/>
    </row>
    <row r="445" spans="414:414" x14ac:dyDescent="0.25">
      <c r="OX445" s="127"/>
    </row>
    <row r="446" spans="414:414" x14ac:dyDescent="0.25">
      <c r="OX446" s="127"/>
    </row>
    <row r="447" spans="414:414" x14ac:dyDescent="0.25">
      <c r="OX447" s="127"/>
    </row>
    <row r="448" spans="414:414" x14ac:dyDescent="0.25">
      <c r="OX448" s="127"/>
    </row>
    <row r="449" spans="414:414" x14ac:dyDescent="0.25">
      <c r="OX449" s="127"/>
    </row>
    <row r="450" spans="414:414" x14ac:dyDescent="0.25">
      <c r="OX450" s="127"/>
    </row>
    <row r="451" spans="414:414" x14ac:dyDescent="0.25">
      <c r="OX451" s="127"/>
    </row>
    <row r="452" spans="414:414" x14ac:dyDescent="0.25">
      <c r="OX452" s="127"/>
    </row>
    <row r="453" spans="414:414" x14ac:dyDescent="0.25">
      <c r="OX453" s="127"/>
    </row>
    <row r="454" spans="414:414" x14ac:dyDescent="0.25">
      <c r="OX454" s="127"/>
    </row>
    <row r="455" spans="414:414" x14ac:dyDescent="0.25">
      <c r="OX455" s="127"/>
    </row>
    <row r="456" spans="414:414" x14ac:dyDescent="0.25">
      <c r="OX456" s="127"/>
    </row>
    <row r="457" spans="414:414" x14ac:dyDescent="0.25">
      <c r="OX457" s="127"/>
    </row>
    <row r="458" spans="414:414" x14ac:dyDescent="0.25">
      <c r="OX458" s="127"/>
    </row>
    <row r="459" spans="414:414" x14ac:dyDescent="0.25">
      <c r="OX459" s="127"/>
    </row>
    <row r="460" spans="414:414" x14ac:dyDescent="0.25">
      <c r="OX460" s="127"/>
    </row>
    <row r="461" spans="414:414" x14ac:dyDescent="0.25">
      <c r="OX461" s="127"/>
    </row>
    <row r="462" spans="414:414" x14ac:dyDescent="0.25">
      <c r="OX462" s="127"/>
    </row>
    <row r="463" spans="414:414" x14ac:dyDescent="0.25">
      <c r="OX463" s="127"/>
    </row>
    <row r="464" spans="414:414" x14ac:dyDescent="0.25">
      <c r="OX464" s="127"/>
    </row>
    <row r="465" spans="414:414" x14ac:dyDescent="0.25">
      <c r="OX465" s="127"/>
    </row>
    <row r="466" spans="414:414" x14ac:dyDescent="0.25">
      <c r="OX466" s="127"/>
    </row>
    <row r="467" spans="414:414" x14ac:dyDescent="0.25">
      <c r="OX467" s="127"/>
    </row>
    <row r="468" spans="414:414" x14ac:dyDescent="0.25">
      <c r="OX468" s="127"/>
    </row>
    <row r="469" spans="414:414" x14ac:dyDescent="0.25">
      <c r="OX469" s="127"/>
    </row>
    <row r="470" spans="414:414" x14ac:dyDescent="0.25">
      <c r="OX470" s="127"/>
    </row>
    <row r="471" spans="414:414" x14ac:dyDescent="0.25">
      <c r="OX471" s="127"/>
    </row>
    <row r="472" spans="414:414" x14ac:dyDescent="0.25">
      <c r="OX472" s="127"/>
    </row>
    <row r="473" spans="414:414" x14ac:dyDescent="0.25">
      <c r="OX473" s="127"/>
    </row>
    <row r="474" spans="414:414" x14ac:dyDescent="0.25">
      <c r="OX474" s="127"/>
    </row>
    <row r="475" spans="414:414" x14ac:dyDescent="0.25">
      <c r="OX475" s="127"/>
    </row>
    <row r="476" spans="414:414" x14ac:dyDescent="0.25">
      <c r="OX476" s="127"/>
    </row>
    <row r="477" spans="414:414" x14ac:dyDescent="0.25">
      <c r="OX477" s="127"/>
    </row>
    <row r="478" spans="414:414" x14ac:dyDescent="0.25">
      <c r="OX478" s="127"/>
    </row>
    <row r="479" spans="414:414" x14ac:dyDescent="0.25">
      <c r="OX479" s="127"/>
    </row>
    <row r="480" spans="414:414" x14ac:dyDescent="0.25">
      <c r="OX480" s="127"/>
    </row>
    <row r="481" spans="414:414" x14ac:dyDescent="0.25">
      <c r="OX481" s="127"/>
    </row>
    <row r="482" spans="414:414" x14ac:dyDescent="0.25">
      <c r="OX482" s="127"/>
    </row>
    <row r="483" spans="414:414" x14ac:dyDescent="0.25">
      <c r="OX483" s="127"/>
    </row>
    <row r="484" spans="414:414" x14ac:dyDescent="0.25">
      <c r="OX484" s="127"/>
    </row>
    <row r="485" spans="414:414" x14ac:dyDescent="0.25">
      <c r="OX485" s="127"/>
    </row>
    <row r="486" spans="414:414" x14ac:dyDescent="0.25">
      <c r="OX486" s="127"/>
    </row>
    <row r="487" spans="414:414" x14ac:dyDescent="0.25">
      <c r="OX487" s="127"/>
    </row>
  </sheetData>
  <autoFilter ref="A1:PW301">
    <sortState ref="A2:PW301">
      <sortCondition ref="F1:F301"/>
    </sortState>
  </autoFilter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7</vt:i4>
      </vt:variant>
    </vt:vector>
  </HeadingPairs>
  <TitlesOfParts>
    <vt:vector size="7" baseType="lpstr">
      <vt:lpstr>HGV</vt:lpstr>
      <vt:lpstr>Gemeente-Vgl</vt:lpstr>
      <vt:lpstr>RRG</vt:lpstr>
      <vt:lpstr>Evolutie</vt:lpstr>
      <vt:lpstr>Partijen</vt:lpstr>
      <vt:lpstr>RER</vt:lpstr>
      <vt:lpstr>Gegevens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Hertogen</dc:creator>
  <cp:lastModifiedBy>jan.hertogen</cp:lastModifiedBy>
  <dcterms:created xsi:type="dcterms:W3CDTF">2018-10-11T12:36:59Z</dcterms:created>
  <dcterms:modified xsi:type="dcterms:W3CDTF">2019-11-11T20:11:40Z</dcterms:modified>
</cp:coreProperties>
</file>